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ENDEZCJ\Documents\PERSONALES\AUTOMOVILES\ASISTENCIA 2021 - 2023\"/>
    </mc:Choice>
  </mc:AlternateContent>
  <xr:revisionPtr revIDLastSave="0" documentId="13_ncr:1_{C1519710-6DF0-44AA-989E-FA4B1F857B5E}" xr6:coauthVersionLast="47" xr6:coauthVersionMax="47" xr10:uidLastSave="{00000000-0000-0000-0000-000000000000}"/>
  <bookViews>
    <workbookView xWindow="-110" yWindow="-110" windowWidth="19420" windowHeight="10420" firstSheet="2" activeTab="4" xr2:uid="{00000000-000D-0000-FFFF-FFFF00000000}"/>
  </bookViews>
  <sheets>
    <sheet name="Riesgos expuestos" sheetId="4" r:id="rId1"/>
    <sheet name="Servicios Segmento" sheetId="1" r:id="rId2"/>
    <sheet name="Servicio Cobertura Segmento Dom" sheetId="10" r:id="rId3"/>
    <sheet name="Servicios Cobertura Segmento" sheetId="2" r:id="rId4"/>
    <sheet name="Frecuencia" sheetId="5" r:id="rId5"/>
    <sheet name="Servicios x Zona" sheetId="8" r:id="rId6"/>
    <sheet name="Servicios Zona y Ciudad" sheetId="12" r:id="rId7"/>
    <sheet name="Tráfico Telefónico Autos" sheetId="13" r:id="rId8"/>
    <sheet name="Trafico de Llamadas Domi" sheetId="11" r:id="rId9"/>
    <sheet name="Trafico de llamadas Pnas" sheetId="14" r:id="rId10"/>
    <sheet name="Chevyplan" sheetId="9" state="hidden" r:id="rId11"/>
  </sheets>
  <externalReferences>
    <externalReference r:id="rId12"/>
  </externalReferences>
  <calcPr calcId="191029"/>
  <pivotCaches>
    <pivotCache cacheId="0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" l="1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B33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B68" i="2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R6" i="1" l="1"/>
  <c r="AQ6" i="1"/>
  <c r="AP6" i="1"/>
  <c r="AO6" i="1"/>
  <c r="AN6" i="1"/>
  <c r="AL6" i="1"/>
  <c r="AK6" i="1"/>
  <c r="AJ6" i="1"/>
  <c r="AI6" i="1"/>
  <c r="AH6" i="1"/>
  <c r="AG6" i="1"/>
  <c r="AF6" i="1"/>
  <c r="AD6" i="1"/>
  <c r="AM6" i="1"/>
  <c r="AE6" i="1"/>
  <c r="Z12" i="2"/>
  <c r="AA12" i="1"/>
  <c r="AB12" i="1"/>
  <c r="AC12" i="1"/>
  <c r="Z12" i="1"/>
  <c r="AA11" i="1"/>
  <c r="AB11" i="1"/>
  <c r="AC11" i="1"/>
  <c r="Z11" i="1"/>
  <c r="Z10" i="1"/>
  <c r="AA10" i="1"/>
  <c r="AC10" i="1"/>
  <c r="AB10" i="1"/>
  <c r="AC6" i="1"/>
  <c r="AB6" i="1"/>
  <c r="AC8" i="1"/>
  <c r="AB8" i="1"/>
  <c r="AH42" i="2" l="1"/>
  <c r="AI42" i="2"/>
  <c r="AJ42" i="2"/>
  <c r="AK42" i="2"/>
  <c r="AL42" i="2"/>
  <c r="AM42" i="2"/>
  <c r="AN42" i="2"/>
  <c r="AO42" i="2"/>
  <c r="AP42" i="2"/>
  <c r="AQ42" i="2"/>
  <c r="AR42" i="2"/>
  <c r="AG42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F42" i="2"/>
  <c r="AE42" i="2"/>
  <c r="AD42" i="2"/>
  <c r="AL23" i="2"/>
  <c r="AM23" i="2"/>
  <c r="AN23" i="2"/>
  <c r="AO23" i="2"/>
  <c r="AP23" i="2"/>
  <c r="AQ23" i="2"/>
  <c r="AR23" i="2"/>
  <c r="AL12" i="2"/>
  <c r="AM12" i="2"/>
  <c r="AN12" i="2"/>
  <c r="AO12" i="2"/>
  <c r="AP12" i="2"/>
  <c r="AQ12" i="2"/>
  <c r="AR12" i="2"/>
  <c r="AK23" i="2"/>
  <c r="AJ23" i="2"/>
  <c r="AI23" i="2"/>
  <c r="AH23" i="2"/>
  <c r="AG23" i="2"/>
  <c r="AF23" i="2"/>
  <c r="AE23" i="2"/>
  <c r="AD23" i="2"/>
  <c r="AB12" i="2"/>
  <c r="AC12" i="2"/>
  <c r="AD12" i="2"/>
  <c r="AE12" i="2"/>
  <c r="AF12" i="2"/>
  <c r="AG12" i="2"/>
  <c r="AH12" i="2"/>
  <c r="AI12" i="2"/>
  <c r="AJ12" i="2"/>
  <c r="AK12" i="2"/>
  <c r="B107" i="2" l="1"/>
  <c r="B101" i="2"/>
  <c r="B95" i="2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X31" i="12"/>
  <c r="X30" i="12"/>
  <c r="X29" i="12"/>
  <c r="X28" i="12"/>
  <c r="X27" i="12"/>
  <c r="X26" i="12"/>
  <c r="X25" i="12"/>
  <c r="X24" i="12"/>
  <c r="X23" i="12"/>
  <c r="X22" i="12"/>
  <c r="X21" i="12"/>
  <c r="X20" i="12"/>
  <c r="X19" i="12"/>
  <c r="X18" i="12"/>
  <c r="X17" i="12"/>
  <c r="X16" i="12"/>
  <c r="X15" i="12"/>
  <c r="X14" i="12"/>
  <c r="X13" i="12"/>
  <c r="X12" i="12"/>
  <c r="X11" i="12"/>
  <c r="X10" i="12"/>
  <c r="X9" i="12"/>
  <c r="X8" i="12"/>
  <c r="X7" i="12"/>
  <c r="X6" i="12"/>
  <c r="X5" i="12"/>
  <c r="X4" i="12"/>
  <c r="X3" i="12"/>
  <c r="X32" i="12" l="1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Z14" i="1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U33" i="4" l="1"/>
  <c r="AU32" i="4"/>
  <c r="AU31" i="4"/>
  <c r="AU30" i="4"/>
  <c r="V34" i="4"/>
  <c r="C34" i="4"/>
  <c r="Z34" i="4" l="1"/>
  <c r="Y34" i="4"/>
  <c r="X34" i="4"/>
  <c r="W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AT32" i="1"/>
  <c r="AT30" i="1"/>
  <c r="AT31" i="1"/>
  <c r="AT19" i="1"/>
  <c r="AT20" i="1"/>
  <c r="AT29" i="1"/>
  <c r="AU34" i="4" l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T33" i="1" l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U23" i="4"/>
  <c r="AU15" i="4"/>
  <c r="AU24" i="4"/>
  <c r="AT23" i="1"/>
  <c r="AA75" i="2"/>
  <c r="AA76" i="2"/>
  <c r="AA77" i="2"/>
  <c r="AA78" i="2"/>
  <c r="AA79" i="2"/>
  <c r="AA80" i="2"/>
  <c r="AA81" i="2"/>
  <c r="AA82" i="2"/>
  <c r="AA83" i="2"/>
  <c r="AA84" i="2"/>
  <c r="AA85" i="2"/>
  <c r="AA86" i="2"/>
  <c r="AA74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B87" i="2"/>
  <c r="AT22" i="1"/>
  <c r="AT21" i="1"/>
  <c r="AU19" i="4"/>
  <c r="AU18" i="4"/>
  <c r="AU17" i="4"/>
  <c r="AU16" i="4"/>
  <c r="AA87" i="2" l="1"/>
  <c r="AT24" i="1"/>
  <c r="AU25" i="4"/>
  <c r="AU20" i="4"/>
  <c r="B98" i="2" l="1"/>
  <c r="B104" i="2" s="1"/>
  <c r="U12" i="4" l="1"/>
  <c r="V12" i="4"/>
  <c r="W12" i="4"/>
  <c r="X12" i="4"/>
  <c r="Y12" i="4"/>
  <c r="Z12" i="4"/>
  <c r="T60" i="2" l="1"/>
  <c r="U60" i="2"/>
  <c r="V60" i="2"/>
  <c r="W60" i="2"/>
  <c r="X60" i="2"/>
  <c r="Y60" i="2"/>
  <c r="T50" i="2"/>
  <c r="U50" i="2"/>
  <c r="V50" i="2"/>
  <c r="W50" i="2"/>
  <c r="X50" i="2"/>
  <c r="Y50" i="2"/>
  <c r="T12" i="2"/>
  <c r="U12" i="2"/>
  <c r="V12" i="2"/>
  <c r="W12" i="2"/>
  <c r="X12" i="2"/>
  <c r="Y12" i="2"/>
  <c r="AA73" i="2" l="1"/>
  <c r="T14" i="1"/>
  <c r="U14" i="1"/>
  <c r="V14" i="1"/>
  <c r="W14" i="1"/>
  <c r="X14" i="1"/>
  <c r="Y14" i="1"/>
  <c r="K9" i="2" l="1"/>
  <c r="K7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S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C9" i="2"/>
  <c r="D9" i="2"/>
  <c r="E9" i="2"/>
  <c r="F9" i="2"/>
  <c r="G9" i="2"/>
  <c r="H9" i="2"/>
  <c r="I9" i="2"/>
  <c r="J9" i="2"/>
  <c r="L9" i="2"/>
  <c r="M9" i="2"/>
  <c r="N9" i="2"/>
  <c r="O9" i="2"/>
  <c r="P9" i="2"/>
  <c r="Q9" i="2"/>
  <c r="R9" i="2"/>
  <c r="S9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C7" i="2"/>
  <c r="D7" i="2"/>
  <c r="E7" i="2"/>
  <c r="F7" i="2"/>
  <c r="G7" i="2"/>
  <c r="H7" i="2"/>
  <c r="I7" i="2"/>
  <c r="J7" i="2"/>
  <c r="L7" i="2"/>
  <c r="M7" i="2"/>
  <c r="N7" i="2"/>
  <c r="O7" i="2"/>
  <c r="P7" i="2"/>
  <c r="Q7" i="2"/>
  <c r="R7" i="2"/>
  <c r="S7" i="2"/>
  <c r="B11" i="2"/>
  <c r="B10" i="2"/>
  <c r="B9" i="2"/>
  <c r="B8" i="2"/>
  <c r="B7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B6" i="2"/>
  <c r="K5" i="2"/>
  <c r="Q5" i="2"/>
  <c r="S2" i="9"/>
  <c r="S5" i="2" s="1"/>
  <c r="R2" i="9"/>
  <c r="R9" i="9" s="1"/>
  <c r="Q2" i="9"/>
  <c r="P2" i="9"/>
  <c r="P5" i="2" s="1"/>
  <c r="O2" i="9"/>
  <c r="O5" i="2" s="1"/>
  <c r="N2" i="9"/>
  <c r="N9" i="9" s="1"/>
  <c r="M2" i="9"/>
  <c r="M9" i="9" s="1"/>
  <c r="L2" i="9"/>
  <c r="L5" i="2" s="1"/>
  <c r="J2" i="9"/>
  <c r="J5" i="2" s="1"/>
  <c r="I2" i="9"/>
  <c r="I9" i="9" s="1"/>
  <c r="H2" i="9"/>
  <c r="H5" i="2" s="1"/>
  <c r="G2" i="9"/>
  <c r="G5" i="2" s="1"/>
  <c r="F2" i="9"/>
  <c r="F5" i="2" s="1"/>
  <c r="E2" i="9"/>
  <c r="E9" i="9" s="1"/>
  <c r="D2" i="9"/>
  <c r="D5" i="2" s="1"/>
  <c r="C2" i="9"/>
  <c r="C5" i="2" s="1"/>
  <c r="B2" i="9"/>
  <c r="B5" i="2" s="1"/>
  <c r="Q9" i="9"/>
  <c r="L9" i="9"/>
  <c r="J9" i="9"/>
  <c r="H9" i="9"/>
  <c r="D9" i="9"/>
  <c r="C9" i="9"/>
  <c r="B9" i="9"/>
  <c r="S9" i="9" l="1"/>
  <c r="M5" i="2"/>
  <c r="F9" i="9"/>
  <c r="O9" i="9"/>
  <c r="G9" i="9"/>
  <c r="P9" i="9"/>
  <c r="E5" i="2"/>
  <c r="R5" i="2"/>
  <c r="N5" i="2"/>
  <c r="I5" i="2"/>
  <c r="K9" i="9"/>
  <c r="S20" i="9"/>
  <c r="R20" i="9"/>
  <c r="Q20" i="9"/>
  <c r="P20" i="9"/>
  <c r="O20" i="9"/>
  <c r="N20" i="9"/>
  <c r="M20" i="9"/>
  <c r="L20" i="9"/>
  <c r="J20" i="9"/>
  <c r="I20" i="9"/>
  <c r="H20" i="9"/>
  <c r="G20" i="9"/>
  <c r="F20" i="9"/>
  <c r="E20" i="9"/>
  <c r="D20" i="9"/>
  <c r="C20" i="9"/>
  <c r="B20" i="9"/>
  <c r="AA12" i="2" l="1"/>
  <c r="K20" i="9"/>
  <c r="B14" i="1" l="1"/>
  <c r="S14" i="1" l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E50" i="2" l="1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B60" i="2" l="1"/>
  <c r="C60" i="2"/>
  <c r="D60" i="2"/>
  <c r="D50" i="2"/>
  <c r="C50" i="2"/>
  <c r="B50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 ORLANDO PARRA NUNEZ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WILSON ORLANDO PARRA NUNEZ:</t>
        </r>
        <r>
          <rPr>
            <sz val="9"/>
            <color indexed="81"/>
            <rFont val="Tahoma"/>
            <family val="2"/>
          </rPr>
          <t xml:space="preserve">
OJO QUITAR O 
RESTAR  CHEVYPLAN</t>
        </r>
      </text>
    </comment>
    <comment ref="A12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WILSON ORLANDO PARRA NUNEZ:</t>
        </r>
        <r>
          <rPr>
            <sz val="9"/>
            <color indexed="81"/>
            <rFont val="Tahoma"/>
            <family val="2"/>
          </rPr>
          <t xml:space="preserve">
OJO QUITAR O 
RESTAR  CHEVYPLAN</t>
        </r>
      </text>
    </comment>
  </commentList>
</comments>
</file>

<file path=xl/sharedStrings.xml><?xml version="1.0" encoding="utf-8"?>
<sst xmlns="http://schemas.openxmlformats.org/spreadsheetml/2006/main" count="560" uniqueCount="286">
  <si>
    <t>TOTAL</t>
  </si>
  <si>
    <t>Total</t>
  </si>
  <si>
    <t>GRUA POR AVERIA</t>
  </si>
  <si>
    <t>CONDUCTOR ELEGIDO</t>
  </si>
  <si>
    <t>GRUA POR ACCIDENTE</t>
  </si>
  <si>
    <t>JURIDICO</t>
  </si>
  <si>
    <t>CARRO TALLER + CERRAJERO VH</t>
  </si>
  <si>
    <t>TRASLADO DE PASAJEROS</t>
  </si>
  <si>
    <t>OTROS</t>
  </si>
  <si>
    <t>LIVIANO</t>
  </si>
  <si>
    <t>ARAUCA</t>
  </si>
  <si>
    <t>ANTIOQUIA</t>
  </si>
  <si>
    <t>VALLE DEL CAUCA</t>
  </si>
  <si>
    <t>CUNDINAMARCA</t>
  </si>
  <si>
    <t>SANTANDER</t>
  </si>
  <si>
    <t>TOLIMA</t>
  </si>
  <si>
    <t>CALDAS</t>
  </si>
  <si>
    <t>META</t>
  </si>
  <si>
    <t>RISARALDA</t>
  </si>
  <si>
    <t>CAUCA</t>
  </si>
  <si>
    <t>HUILA</t>
  </si>
  <si>
    <t>CESAR</t>
  </si>
  <si>
    <t>QUINDIO</t>
  </si>
  <si>
    <t>MAGDALENA</t>
  </si>
  <si>
    <t>CASANARE</t>
  </si>
  <si>
    <t>NARIÑO</t>
  </si>
  <si>
    <t>SUCRE</t>
  </si>
  <si>
    <t>LA GUAJIRA</t>
  </si>
  <si>
    <t>PUTUMAYO</t>
  </si>
  <si>
    <t>GUAVIARE</t>
  </si>
  <si>
    <t>VICHADA</t>
  </si>
  <si>
    <t>NORTE DE SANTANDER</t>
  </si>
  <si>
    <t>Segmento</t>
  </si>
  <si>
    <t>AUTOMÓVILES</t>
  </si>
  <si>
    <t>DOMICILIARIA</t>
  </si>
  <si>
    <t>ASISTENCIA AL HOGAR</t>
  </si>
  <si>
    <t>Asistencia para Estudiantes</t>
  </si>
  <si>
    <t>Asistencia a las Mascotas</t>
  </si>
  <si>
    <t>Orientación Jurídica Telefónica</t>
  </si>
  <si>
    <t>Asesoría Telefónica y Servicios Médicos 
Veterinarios a Domicilio</t>
  </si>
  <si>
    <t>Primeros Medicamentos</t>
  </si>
  <si>
    <t>Cerrajero de Emergencia</t>
  </si>
  <si>
    <t>Vidriería de Emergencia</t>
  </si>
  <si>
    <t>PERSONAS</t>
  </si>
  <si>
    <t>Vida Grupo</t>
  </si>
  <si>
    <t>Departamento</t>
  </si>
  <si>
    <t>Motos</t>
  </si>
  <si>
    <t>Bomberos</t>
  </si>
  <si>
    <t>Livianos Mayores a 10 Años</t>
  </si>
  <si>
    <t>Copropiedades</t>
  </si>
  <si>
    <t>Hogar</t>
  </si>
  <si>
    <t>Pymes</t>
  </si>
  <si>
    <t>Grua por Averia</t>
  </si>
  <si>
    <t>Conductor Elegido</t>
  </si>
  <si>
    <t>Grua por Accidente</t>
  </si>
  <si>
    <t>Juridico</t>
  </si>
  <si>
    <t>Traslado Pasajeros</t>
  </si>
  <si>
    <t>Otros</t>
  </si>
  <si>
    <t>Carro Taller</t>
  </si>
  <si>
    <t>Fontanero/plomero</t>
  </si>
  <si>
    <t xml:space="preserve"> Cerrajero Hogar</t>
  </si>
  <si>
    <t>Vidriero</t>
  </si>
  <si>
    <t>Electricista</t>
  </si>
  <si>
    <t>Sustitucion Tejas</t>
  </si>
  <si>
    <t>Daños a Terceros</t>
  </si>
  <si>
    <t>Abogado</t>
  </si>
  <si>
    <t xml:space="preserve">Reembolso </t>
  </si>
  <si>
    <t>Pet Assistance</t>
  </si>
  <si>
    <t>Ambulancia</t>
  </si>
  <si>
    <t>Vigilantes</t>
  </si>
  <si>
    <t>Fugas de Gas</t>
  </si>
  <si>
    <t>Hotel</t>
  </si>
  <si>
    <t>Riesgos</t>
  </si>
  <si>
    <t>Servicio</t>
  </si>
  <si>
    <t>Educativo</t>
  </si>
  <si>
    <t>Promedio Mes Ene-20 a Ago -2021</t>
  </si>
  <si>
    <t>Promedio Mes Ene - 20 a Ago - 21</t>
  </si>
  <si>
    <t>Cuenta de Cuenta</t>
  </si>
  <si>
    <t>Año</t>
  </si>
  <si>
    <t>Total 2020</t>
  </si>
  <si>
    <t>Total 2021</t>
  </si>
  <si>
    <t>Total general</t>
  </si>
  <si>
    <t>Cuenta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</si>
  <si>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</si>
  <si>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</si>
  <si>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</si>
  <si>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</si>
  <si>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</si>
  <si>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</si>
  <si>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</si>
  <si>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</si>
  <si>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</si>
  <si>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</si>
  <si>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</si>
  <si>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</si>
  <si>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PREVISORA COPROPIEDADES 2020</t>
  </si>
  <si>
    <t>PREVISORA COPROPIEDADES</t>
  </si>
  <si>
    <t>PREVISORA HOGAR 2020</t>
  </si>
  <si>
    <t>PREVISORA DOMICILIARIAS ADMINISTRATIVOS</t>
  </si>
  <si>
    <t>PREVISORA HOGAR</t>
  </si>
  <si>
    <t>PREVISORA PYME 2020</t>
  </si>
  <si>
    <t>PREVISORA PYME</t>
  </si>
  <si>
    <t>PREVISORA EDUCATIVOS</t>
  </si>
  <si>
    <t>Cuenta de SubServicio</t>
  </si>
  <si>
    <t>Plomería</t>
  </si>
  <si>
    <t>Vidriería</t>
  </si>
  <si>
    <t>Cerrajería</t>
  </si>
  <si>
    <t>Electricidad</t>
  </si>
  <si>
    <t>Cambio de tejas</t>
  </si>
  <si>
    <t>Especializado</t>
  </si>
  <si>
    <t>Daños a terceros</t>
  </si>
  <si>
    <t>Asesoría Legal Telefónica</t>
  </si>
  <si>
    <t>Asistencia Jurídica</t>
  </si>
  <si>
    <t>Profesional en Casa</t>
  </si>
  <si>
    <t>Servicio a Domicilio (Veterinario)</t>
  </si>
  <si>
    <t>Retiro de escombros</t>
  </si>
  <si>
    <t>Reparación de electrodomésticos</t>
  </si>
  <si>
    <t>Orientacion Veterinaria Telefonica</t>
  </si>
  <si>
    <t>Jardinería</t>
  </si>
  <si>
    <t>Fumigación de plagas</t>
  </si>
  <si>
    <t>Desinfección hogar</t>
  </si>
  <si>
    <t>Medicamentos o comida a domicilio</t>
  </si>
  <si>
    <t>Cuenta de Departamento</t>
  </si>
  <si>
    <t>BOGOTÁ D.C.</t>
  </si>
  <si>
    <t>BOYACÁ</t>
  </si>
  <si>
    <t>BOLÍVAR</t>
  </si>
  <si>
    <t>ATLÁNTICO</t>
  </si>
  <si>
    <t>CÓRDOBA</t>
  </si>
  <si>
    <t>CAQUETÁ</t>
  </si>
  <si>
    <t>ARCHIPIÉLAGO DE SAN ANDRÉS, PROVIDENCIA Y SANTA CATALINA</t>
  </si>
  <si>
    <t>Cuenta de Municipio</t>
  </si>
  <si>
    <t>Ciudad</t>
  </si>
  <si>
    <t>BOGOTÁ D. C.</t>
  </si>
  <si>
    <t>MANIZALES</t>
  </si>
  <si>
    <t>PEREIRA</t>
  </si>
  <si>
    <t>MEDELLÍN</t>
  </si>
  <si>
    <t>IBAGUÉ</t>
  </si>
  <si>
    <t>ARMENIA</t>
  </si>
  <si>
    <t>BUCARAMANGA</t>
  </si>
  <si>
    <t>CALI</t>
  </si>
  <si>
    <t>FLORIDABLANCA</t>
  </si>
  <si>
    <t>DOSQUEBRADAS</t>
  </si>
  <si>
    <t>ENVIGADO</t>
  </si>
  <si>
    <t>FLANDES</t>
  </si>
  <si>
    <t>NEIVA</t>
  </si>
  <si>
    <t>PASTO</t>
  </si>
  <si>
    <t>SOACHA</t>
  </si>
  <si>
    <t>CÚCUTA</t>
  </si>
  <si>
    <t>ITAGUI</t>
  </si>
  <si>
    <t>CHÍA</t>
  </si>
  <si>
    <t>SABANETA</t>
  </si>
  <si>
    <t>BELLO</t>
  </si>
  <si>
    <t>TUNJA</t>
  </si>
  <si>
    <t>VILLAMARÍA</t>
  </si>
  <si>
    <t>PIEDECUESTA</t>
  </si>
  <si>
    <t>CARTAGENA</t>
  </si>
  <si>
    <t>RICAURTE</t>
  </si>
  <si>
    <t>GIRARDOT</t>
  </si>
  <si>
    <t>MOSQUERA</t>
  </si>
  <si>
    <t>BARRANQUILLA</t>
  </si>
  <si>
    <t>SANTA MARTA</t>
  </si>
  <si>
    <t>VILLAVICENCIO</t>
  </si>
  <si>
    <t>SOPÓ</t>
  </si>
  <si>
    <t>GIRÓN</t>
  </si>
  <si>
    <t>JAMUNDÍ</t>
  </si>
  <si>
    <t>MADRID</t>
  </si>
  <si>
    <t>DUITAMA</t>
  </si>
  <si>
    <t>LOS PATIOS</t>
  </si>
  <si>
    <t>SANTA ROSA DE CABAL</t>
  </si>
  <si>
    <t>FUNZA</t>
  </si>
  <si>
    <t>GACHANCIPÁ</t>
  </si>
  <si>
    <t>SEVILLA</t>
  </si>
  <si>
    <t>FUSAGASUGÁ</t>
  </si>
  <si>
    <t>MONTENEGRO</t>
  </si>
  <si>
    <t>GIRARDOTA</t>
  </si>
  <si>
    <t>POPAYÁN</t>
  </si>
  <si>
    <t>COTA</t>
  </si>
  <si>
    <t>VILLA DEL ROSARIO</t>
  </si>
  <si>
    <t>CALARCA</t>
  </si>
  <si>
    <t>TOCANCIPÁ</t>
  </si>
  <si>
    <t>CIRCASIA</t>
  </si>
  <si>
    <t>CAJICÁ</t>
  </si>
  <si>
    <t>SOGAMOSO</t>
  </si>
  <si>
    <t>MANZANARES</t>
  </si>
  <si>
    <t>VITERBO</t>
  </si>
  <si>
    <t>VALLEDUPAR</t>
  </si>
  <si>
    <t>BARRANCABERMEJA</t>
  </si>
  <si>
    <t>SAN ANTONIO DE PRADO</t>
  </si>
  <si>
    <t>QUIMBAYA</t>
  </si>
  <si>
    <t>CARTAGO</t>
  </si>
  <si>
    <t>ESPINAL</t>
  </si>
  <si>
    <t>SAN JERÓNIMO</t>
  </si>
  <si>
    <t>MARINILLA</t>
  </si>
  <si>
    <t>FACATATIVÁ</t>
  </si>
  <si>
    <t>MONTERÍA</t>
  </si>
  <si>
    <t>CERRITOS</t>
  </si>
  <si>
    <t>MELGAR</t>
  </si>
  <si>
    <t>PACHO</t>
  </si>
  <si>
    <t>PALERMO</t>
  </si>
  <si>
    <t>BUENAVENTURA</t>
  </si>
  <si>
    <t>OCAÑA</t>
  </si>
  <si>
    <t>ACACÍAS</t>
  </si>
  <si>
    <t>LA ESTRELLA</t>
  </si>
  <si>
    <t>LEBRÍJA</t>
  </si>
  <si>
    <t>FLORENCIA</t>
  </si>
  <si>
    <t>ANAPOIMA</t>
  </si>
  <si>
    <t>PALESTINA</t>
  </si>
  <si>
    <t>LA CEJA</t>
  </si>
  <si>
    <t>PUERTO COLOMBIA</t>
  </si>
  <si>
    <t>RIONEGRO</t>
  </si>
  <si>
    <t>LA TEBAIDA</t>
  </si>
  <si>
    <t>SINCELEJO</t>
  </si>
  <si>
    <t>SANTAFÉ DE ANTIOQUIA</t>
  </si>
  <si>
    <t>COPACABANA</t>
  </si>
  <si>
    <t>SAN ANDRÉS</t>
  </si>
  <si>
    <t>RETIRO</t>
  </si>
  <si>
    <t>GARZÓN</t>
  </si>
  <si>
    <t>CHINAUTA</t>
  </si>
  <si>
    <t>GÓMEZ PLATA</t>
  </si>
  <si>
    <t>ITUANGO</t>
  </si>
  <si>
    <t>BOCAGRANDE</t>
  </si>
  <si>
    <t>HONDA</t>
  </si>
  <si>
    <t>RESTREPO</t>
  </si>
  <si>
    <t>TURBACO</t>
  </si>
  <si>
    <t>LA CALERA</t>
  </si>
  <si>
    <t>EL SALADO</t>
  </si>
  <si>
    <t>CHINCHINÁ</t>
  </si>
  <si>
    <t>GUASCA</t>
  </si>
  <si>
    <t>YUMBO</t>
  </si>
  <si>
    <t>TOCAIMA</t>
  </si>
  <si>
    <t>LÍBANO</t>
  </si>
  <si>
    <t>LA MESA</t>
  </si>
  <si>
    <t>RIVERA</t>
  </si>
  <si>
    <t>FILANDIA</t>
  </si>
  <si>
    <t>FLORIÁN</t>
  </si>
  <si>
    <t>SIBERIA</t>
  </si>
  <si>
    <t>YOTOCO</t>
  </si>
  <si>
    <t>SAN JUAN DEL CESAR</t>
  </si>
  <si>
    <t>PALMIRA</t>
  </si>
  <si>
    <t xml:space="preserve">Indicadores </t>
  </si>
  <si>
    <t>Llamadas Aceptadas</t>
  </si>
  <si>
    <t>Llamadas Contestadas</t>
  </si>
  <si>
    <t>Contestadas - 20 seg</t>
  </si>
  <si>
    <t>Llamadas Abandonadas</t>
  </si>
  <si>
    <t>Nivel de Servicio</t>
  </si>
  <si>
    <t>Livianos Preferente</t>
  </si>
  <si>
    <t>Livianos Premium</t>
  </si>
  <si>
    <t>Pesados Preferente</t>
  </si>
  <si>
    <t>Pesados Premium</t>
  </si>
  <si>
    <t>Livianos Mayores a 10 Años (clásica)</t>
  </si>
  <si>
    <t>Pequeños Accesorios</t>
  </si>
  <si>
    <t>QUINDÍO</t>
  </si>
  <si>
    <t>CHOCÓ</t>
  </si>
  <si>
    <t>Grúa por avería</t>
  </si>
  <si>
    <t>Grúa por accidente</t>
  </si>
  <si>
    <t>Transporte de pasajeros</t>
  </si>
  <si>
    <t>Asistencia choque simple (En sitio y telefonico)</t>
  </si>
  <si>
    <t>Asistencia preliminar (Con lesiones u homicidio)</t>
  </si>
  <si>
    <t>Paso de Corriente</t>
  </si>
  <si>
    <t>Rescate</t>
  </si>
  <si>
    <t>Custodia</t>
  </si>
  <si>
    <t>Conductor</t>
  </si>
  <si>
    <t>Cerrajería de Auto</t>
  </si>
  <si>
    <t>Cambio de Llanta</t>
  </si>
  <si>
    <t>Asistencia audiencia de conciliación</t>
  </si>
  <si>
    <t>Audiencia Contravencional</t>
  </si>
  <si>
    <t>Localización y envío de piezas de repuestos</t>
  </si>
  <si>
    <t>Suministro de Gasolina</t>
  </si>
  <si>
    <t>Visas Schengen</t>
  </si>
  <si>
    <t>Pago de Hotel</t>
  </si>
  <si>
    <t>Desinfección Vehicular</t>
  </si>
  <si>
    <t>Grúa de Regreso</t>
  </si>
  <si>
    <t>Transporte de pasajeros (Aeropuerto)</t>
  </si>
  <si>
    <t>Total General</t>
  </si>
  <si>
    <t>Mayo de 2020 hasta Julio de 2021</t>
  </si>
  <si>
    <t>Promedio Mes
 Ene-18 a Jul-21</t>
  </si>
  <si>
    <t>Liviano Preferente</t>
  </si>
  <si>
    <t>Liviano Premium</t>
  </si>
  <si>
    <t>Livianos clásica</t>
  </si>
  <si>
    <t>AUTOMÓVILES PROMEDIO MES</t>
  </si>
  <si>
    <t>No aplica</t>
  </si>
  <si>
    <t>Livianos Clásica</t>
  </si>
  <si>
    <t>2020*</t>
  </si>
  <si>
    <t>2021**</t>
  </si>
  <si>
    <t>** Información hasta Julio de 2021</t>
  </si>
  <si>
    <t>* Plan premium desde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</si>
</sst>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(&quot;$&quot;* #,##0.00_);_(&quot;$&quot;* \(#,##0.00\);_(&quot;$&quot;* &quot;-&quot;??_);_(@_)"/>
    <numFmt numFmtId="169" formatCode="0.0%"/>
    <numFmt numFmtId="170" formatCode="0_ ;\-0\ 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6" tint="-0.249977111117893"/>
      </patternFill>
    </fill>
    <fill>
      <patternFill patternType="solid">
        <fgColor theme="8" tint="-0.49998474074526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</borders>
  <cellStyleXfs count="2292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4" fontId="20" fillId="0" borderId="0" applyFill="0" applyBorder="0" applyAlignment="0" applyProtection="0"/>
    <xf numFmtId="16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20" fillId="0" borderId="0" applyFont="0" applyFill="0" applyBorder="0" applyAlignment="0" applyProtection="0"/>
    <xf numFmtId="9" fontId="20" fillId="0" borderId="0" applyFill="0" applyBorder="0" applyAlignment="0" applyProtection="0"/>
    <xf numFmtId="0" fontId="18" fillId="0" borderId="0"/>
    <xf numFmtId="0" fontId="20" fillId="0" borderId="0"/>
    <xf numFmtId="165" fontId="1" fillId="0" borderId="0" applyFont="0" applyFill="0" applyBorder="0" applyAlignment="0" applyProtection="0"/>
    <xf numFmtId="0" fontId="23" fillId="0" borderId="0"/>
    <xf numFmtId="0" fontId="22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167" fontId="20" fillId="0" borderId="0" applyFont="0" applyFill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8" fillId="0" borderId="0"/>
    <xf numFmtId="0" fontId="1" fillId="0" borderId="0"/>
    <xf numFmtId="168" fontId="20" fillId="0" borderId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20" fillId="0" borderId="0"/>
    <xf numFmtId="166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27" borderId="0" applyNumberFormat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9" fontId="2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6">
    <xf numFmtId="0" fontId="0" fillId="0" borderId="0" xfId="0"/>
    <xf numFmtId="0" fontId="21" fillId="0" borderId="12" xfId="0" applyFont="1" applyBorder="1" applyAlignment="1">
      <alignment horizontal="left"/>
    </xf>
    <xf numFmtId="1" fontId="20" fillId="0" borderId="10" xfId="0" applyNumberFormat="1" applyFont="1" applyFill="1" applyBorder="1" applyAlignment="1">
      <alignment horizontal="center" wrapText="1" readingOrder="1"/>
    </xf>
    <xf numFmtId="0" fontId="21" fillId="0" borderId="0" xfId="0" applyFont="1"/>
    <xf numFmtId="0" fontId="20" fillId="0" borderId="10" xfId="0" applyFont="1" applyFill="1" applyBorder="1" applyAlignment="1">
      <alignment horizontal="center" wrapText="1" readingOrder="1"/>
    </xf>
    <xf numFmtId="0" fontId="20" fillId="0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center"/>
    </xf>
    <xf numFmtId="17" fontId="19" fillId="33" borderId="11" xfId="0" applyNumberFormat="1" applyFont="1" applyFill="1" applyBorder="1" applyAlignment="1">
      <alignment horizontal="center" vertical="center"/>
    </xf>
    <xf numFmtId="17" fontId="19" fillId="33" borderId="10" xfId="0" applyNumberFormat="1" applyFont="1" applyFill="1" applyBorder="1" applyAlignment="1">
      <alignment horizontal="center" vertical="center"/>
    </xf>
    <xf numFmtId="1" fontId="19" fillId="34" borderId="10" xfId="0" applyNumberFormat="1" applyFont="1" applyFill="1" applyBorder="1" applyAlignment="1">
      <alignment horizontal="center"/>
    </xf>
    <xf numFmtId="17" fontId="19" fillId="33" borderId="10" xfId="0" applyNumberFormat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center" vertical="center"/>
    </xf>
    <xf numFmtId="0" fontId="0" fillId="0" borderId="0" xfId="0"/>
    <xf numFmtId="10" fontId="21" fillId="0" borderId="12" xfId="2" applyNumberFormat="1" applyFont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 readingOrder="1"/>
    </xf>
    <xf numFmtId="165" fontId="0" fillId="0" borderId="0" xfId="1" applyFont="1"/>
    <xf numFmtId="1" fontId="20" fillId="0" borderId="14" xfId="0" applyNumberFormat="1" applyFont="1" applyFill="1" applyBorder="1" applyAlignment="1">
      <alignment horizontal="center" wrapText="1" readingOrder="1"/>
    </xf>
    <xf numFmtId="0" fontId="20" fillId="0" borderId="11" xfId="0" applyFont="1" applyFill="1" applyBorder="1" applyAlignment="1">
      <alignment horizontal="center" wrapText="1"/>
    </xf>
    <xf numFmtId="0" fontId="0" fillId="0" borderId="0" xfId="0" applyBorder="1"/>
    <xf numFmtId="0" fontId="19" fillId="34" borderId="12" xfId="0" applyFont="1" applyFill="1" applyBorder="1" applyAlignment="1">
      <alignment horizontal="center" vertical="center"/>
    </xf>
    <xf numFmtId="17" fontId="19" fillId="33" borderId="12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wrapText="1"/>
    </xf>
    <xf numFmtId="3" fontId="20" fillId="0" borderId="12" xfId="0" applyNumberFormat="1" applyFont="1" applyFill="1" applyBorder="1" applyAlignment="1">
      <alignment horizontal="center" wrapText="1" readingOrder="1"/>
    </xf>
    <xf numFmtId="0" fontId="26" fillId="0" borderId="12" xfId="0" applyFont="1" applyFill="1" applyBorder="1" applyAlignment="1">
      <alignment horizontal="center" wrapText="1"/>
    </xf>
    <xf numFmtId="0" fontId="27" fillId="0" borderId="0" xfId="0" applyFont="1"/>
    <xf numFmtId="0" fontId="19" fillId="34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wrapText="1"/>
    </xf>
    <xf numFmtId="0" fontId="21" fillId="0" borderId="12" xfId="0" applyFont="1" applyFill="1" applyBorder="1" applyAlignment="1">
      <alignment horizontal="left" wrapText="1"/>
    </xf>
    <xf numFmtId="17" fontId="19" fillId="33" borderId="16" xfId="0" applyNumberFormat="1" applyFont="1" applyFill="1" applyBorder="1" applyAlignment="1">
      <alignment horizontal="center" vertical="center"/>
    </xf>
    <xf numFmtId="3" fontId="20" fillId="0" borderId="10" xfId="10179" applyNumberFormat="1" applyFont="1" applyBorder="1" applyAlignment="1">
      <alignment horizontal="center"/>
    </xf>
    <xf numFmtId="3" fontId="19" fillId="34" borderId="10" xfId="0" applyNumberFormat="1" applyFont="1" applyFill="1" applyBorder="1" applyAlignment="1">
      <alignment horizontal="center"/>
    </xf>
    <xf numFmtId="1" fontId="21" fillId="0" borderId="0" xfId="0" applyNumberFormat="1" applyFont="1"/>
    <xf numFmtId="9" fontId="0" fillId="0" borderId="0" xfId="2" applyFont="1"/>
    <xf numFmtId="0" fontId="19" fillId="34" borderId="0" xfId="0" applyFont="1" applyFill="1" applyBorder="1" applyAlignment="1">
      <alignment horizontal="center" vertical="center"/>
    </xf>
    <xf numFmtId="17" fontId="19" fillId="33" borderId="18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3" fontId="0" fillId="0" borderId="0" xfId="0" applyNumberFormat="1"/>
    <xf numFmtId="1" fontId="21" fillId="0" borderId="0" xfId="0" applyNumberFormat="1" applyFont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/>
    </xf>
    <xf numFmtId="41" fontId="0" fillId="0" borderId="0" xfId="22925" applyFont="1"/>
    <xf numFmtId="0" fontId="20" fillId="0" borderId="23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29" fillId="34" borderId="0" xfId="0" applyFont="1" applyFill="1"/>
    <xf numFmtId="0" fontId="17" fillId="34" borderId="0" xfId="0" applyFont="1" applyFill="1"/>
    <xf numFmtId="0" fontId="17" fillId="34" borderId="0" xfId="0" applyFont="1" applyFill="1" applyAlignment="1">
      <alignment horizontal="center"/>
    </xf>
    <xf numFmtId="0" fontId="17" fillId="34" borderId="0" xfId="0" applyFont="1" applyFill="1" applyAlignment="1">
      <alignment horizontal="left"/>
    </xf>
    <xf numFmtId="3" fontId="0" fillId="0" borderId="12" xfId="0" applyNumberFormat="1" applyBorder="1" applyAlignment="1">
      <alignment horizontal="center"/>
    </xf>
    <xf numFmtId="0" fontId="17" fillId="34" borderId="12" xfId="0" applyFont="1" applyFill="1" applyBorder="1" applyAlignment="1">
      <alignment horizontal="center"/>
    </xf>
    <xf numFmtId="17" fontId="17" fillId="34" borderId="12" xfId="0" applyNumberFormat="1" applyFont="1" applyFill="1" applyBorder="1" applyAlignment="1">
      <alignment horizontal="center"/>
    </xf>
    <xf numFmtId="9" fontId="17" fillId="34" borderId="12" xfId="0" applyNumberFormat="1" applyFont="1" applyFill="1" applyBorder="1" applyAlignment="1">
      <alignment horizontal="center"/>
    </xf>
    <xf numFmtId="9" fontId="17" fillId="34" borderId="12" xfId="2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21" fillId="0" borderId="0" xfId="0" applyFont="1" applyBorder="1" applyAlignment="1">
      <alignment horizontal="center"/>
    </xf>
    <xf numFmtId="3" fontId="20" fillId="0" borderId="0" xfId="10179" applyNumberFormat="1" applyFont="1" applyBorder="1" applyAlignment="1">
      <alignment horizontal="center"/>
    </xf>
    <xf numFmtId="3" fontId="19" fillId="34" borderId="0" xfId="0" applyNumberFormat="1" applyFont="1" applyFill="1" applyBorder="1" applyAlignment="1">
      <alignment horizontal="center"/>
    </xf>
    <xf numFmtId="17" fontId="19" fillId="33" borderId="0" xfId="0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28" fillId="0" borderId="22" xfId="0" applyFont="1" applyFill="1" applyBorder="1" applyAlignment="1"/>
    <xf numFmtId="0" fontId="28" fillId="0" borderId="17" xfId="0" applyFont="1" applyFill="1" applyBorder="1" applyAlignment="1"/>
    <xf numFmtId="0" fontId="0" fillId="0" borderId="25" xfId="0" applyBorder="1" applyAlignment="1">
      <alignment horizontal="left"/>
    </xf>
    <xf numFmtId="0" fontId="0" fillId="0" borderId="25" xfId="0" applyBorder="1"/>
    <xf numFmtId="0" fontId="13" fillId="36" borderId="12" xfId="0" applyFont="1" applyFill="1" applyBorder="1" applyAlignment="1">
      <alignment horizontal="center"/>
    </xf>
    <xf numFmtId="17" fontId="13" fillId="36" borderId="12" xfId="0" applyNumberFormat="1" applyFont="1" applyFill="1" applyBorder="1" applyAlignment="1">
      <alignment horizontal="center"/>
    </xf>
    <xf numFmtId="9" fontId="13" fillId="36" borderId="12" xfId="0" applyNumberFormat="1" applyFont="1" applyFill="1" applyBorder="1" applyAlignment="1">
      <alignment horizontal="center"/>
    </xf>
    <xf numFmtId="9" fontId="13" fillId="36" borderId="12" xfId="2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17" fillId="34" borderId="12" xfId="0" applyFont="1" applyFill="1" applyBorder="1"/>
    <xf numFmtId="17" fontId="30" fillId="34" borderId="12" xfId="0" applyNumberFormat="1" applyFont="1" applyFill="1" applyBorder="1" applyAlignment="1">
      <alignment horizontal="center"/>
    </xf>
    <xf numFmtId="169" fontId="0" fillId="0" borderId="0" xfId="2" applyNumberFormat="1" applyFont="1"/>
    <xf numFmtId="0" fontId="19" fillId="0" borderId="0" xfId="0" applyFont="1" applyFill="1" applyBorder="1" applyAlignment="1">
      <alignment horizontal="center"/>
    </xf>
    <xf numFmtId="0" fontId="21" fillId="0" borderId="0" xfId="0" applyFont="1" applyFill="1"/>
    <xf numFmtId="0" fontId="19" fillId="0" borderId="10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170" fontId="19" fillId="33" borderId="12" xfId="22925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/>
    </xf>
    <xf numFmtId="0" fontId="21" fillId="0" borderId="12" xfId="0" applyFont="1" applyBorder="1" applyAlignment="1">
      <alignment horizontal="center"/>
    </xf>
    <xf numFmtId="0" fontId="20" fillId="0" borderId="24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19" fillId="34" borderId="20" xfId="0" applyFont="1" applyFill="1" applyBorder="1" applyAlignment="1">
      <alignment horizontal="center"/>
    </xf>
    <xf numFmtId="0" fontId="19" fillId="34" borderId="21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  <xf numFmtId="17" fontId="19" fillId="33" borderId="19" xfId="0" applyNumberFormat="1" applyFont="1" applyFill="1" applyBorder="1" applyAlignment="1">
      <alignment horizontal="center" vertical="center" wrapText="1"/>
    </xf>
    <xf numFmtId="17" fontId="19" fillId="33" borderId="0" xfId="0" applyNumberFormat="1" applyFont="1" applyFill="1" applyBorder="1" applyAlignment="1">
      <alignment horizontal="center" vertical="center" wrapText="1"/>
    </xf>
    <xf numFmtId="0" fontId="20" fillId="0" borderId="20" xfId="10179" applyFont="1" applyBorder="1" applyAlignment="1">
      <alignment horizontal="center"/>
    </xf>
    <xf numFmtId="0" fontId="20" fillId="0" borderId="21" xfId="10179" applyFont="1" applyBorder="1" applyAlignment="1">
      <alignment horizontal="center"/>
    </xf>
    <xf numFmtId="0" fontId="20" fillId="0" borderId="13" xfId="10179" applyFont="1" applyBorder="1" applyAlignment="1">
      <alignment horizontal="center"/>
    </xf>
    <xf numFmtId="0" fontId="20" fillId="0" borderId="20" xfId="10179" applyFont="1" applyBorder="1" applyAlignment="1">
      <alignment horizontal="center" vertical="center"/>
    </xf>
    <xf numFmtId="0" fontId="20" fillId="0" borderId="21" xfId="10179" applyFont="1" applyBorder="1" applyAlignment="1">
      <alignment horizontal="center" vertical="center"/>
    </xf>
    <xf numFmtId="0" fontId="20" fillId="0" borderId="13" xfId="10179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0" fontId="21" fillId="0" borderId="12" xfId="2" applyNumberFormat="1" applyFont="1" applyBorder="1" applyAlignment="1">
      <alignment horizontal="center"/>
    </xf>
    <xf numFmtId="0" fontId="28" fillId="0" borderId="22" xfId="0" applyFont="1" applyFill="1" applyBorder="1" applyAlignment="1">
      <alignment horizontal="center"/>
    </xf>
    <xf numFmtId="0" fontId="28" fillId="0" borderId="17" xfId="0" applyFont="1" applyFill="1" applyBorder="1" applyAlignment="1">
      <alignment horizontal="center"/>
    </xf>
    <xf numFmtId="0" fontId="19" fillId="34" borderId="0" xfId="0" applyFont="1" applyFill="1" applyBorder="1" applyAlignment="1">
      <alignment horizontal="center" vertical="center"/>
    </xf>
  </cellXfs>
  <cellStyles count="22926">
    <cellStyle name="20% - Énfasis1" xfId="20" builtinId="30" customBuiltin="1"/>
    <cellStyle name="20% - Énfasis1 10" xfId="43" xr:uid="{00000000-0005-0000-0000-000001000000}"/>
    <cellStyle name="20% - Énfasis1 10 2" xfId="44" xr:uid="{00000000-0005-0000-0000-000002000000}"/>
    <cellStyle name="20% - Énfasis1 11" xfId="45" xr:uid="{00000000-0005-0000-0000-000003000000}"/>
    <cellStyle name="20% - Énfasis1 2" xfId="46" xr:uid="{00000000-0005-0000-0000-000004000000}"/>
    <cellStyle name="20% - Énfasis1 2 10" xfId="47" xr:uid="{00000000-0005-0000-0000-000005000000}"/>
    <cellStyle name="20% - Énfasis1 2 2" xfId="48" xr:uid="{00000000-0005-0000-0000-000006000000}"/>
    <cellStyle name="20% - Énfasis1 2 2 2" xfId="49" xr:uid="{00000000-0005-0000-0000-000007000000}"/>
    <cellStyle name="20% - Énfasis1 2 2 2 2" xfId="50" xr:uid="{00000000-0005-0000-0000-000008000000}"/>
    <cellStyle name="20% - Énfasis1 2 2 2 2 2" xfId="51" xr:uid="{00000000-0005-0000-0000-000009000000}"/>
    <cellStyle name="20% - Énfasis1 2 2 2 2 2 2" xfId="52" xr:uid="{00000000-0005-0000-0000-00000A000000}"/>
    <cellStyle name="20% - Énfasis1 2 2 2 2 2 2 2" xfId="53" xr:uid="{00000000-0005-0000-0000-00000B000000}"/>
    <cellStyle name="20% - Énfasis1 2 2 2 2 2 2 2 2" xfId="54" xr:uid="{00000000-0005-0000-0000-00000C000000}"/>
    <cellStyle name="20% - Énfasis1 2 2 2 2 2 2 3" xfId="55" xr:uid="{00000000-0005-0000-0000-00000D000000}"/>
    <cellStyle name="20% - Énfasis1 2 2 2 2 2 3" xfId="56" xr:uid="{00000000-0005-0000-0000-00000E000000}"/>
    <cellStyle name="20% - Énfasis1 2 2 2 2 2 3 2" xfId="57" xr:uid="{00000000-0005-0000-0000-00000F000000}"/>
    <cellStyle name="20% - Énfasis1 2 2 2 2 2 4" xfId="58" xr:uid="{00000000-0005-0000-0000-000010000000}"/>
    <cellStyle name="20% - Énfasis1 2 2 2 2 3" xfId="59" xr:uid="{00000000-0005-0000-0000-000011000000}"/>
    <cellStyle name="20% - Énfasis1 2 2 2 2 3 2" xfId="60" xr:uid="{00000000-0005-0000-0000-000012000000}"/>
    <cellStyle name="20% - Énfasis1 2 2 2 2 3 2 2" xfId="61" xr:uid="{00000000-0005-0000-0000-000013000000}"/>
    <cellStyle name="20% - Énfasis1 2 2 2 2 3 2 2 2" xfId="62" xr:uid="{00000000-0005-0000-0000-000014000000}"/>
    <cellStyle name="20% - Énfasis1 2 2 2 2 3 2 3" xfId="63" xr:uid="{00000000-0005-0000-0000-000015000000}"/>
    <cellStyle name="20% - Énfasis1 2 2 2 2 3 3" xfId="64" xr:uid="{00000000-0005-0000-0000-000016000000}"/>
    <cellStyle name="20% - Énfasis1 2 2 2 2 3 3 2" xfId="65" xr:uid="{00000000-0005-0000-0000-000017000000}"/>
    <cellStyle name="20% - Énfasis1 2 2 2 2 3 4" xfId="66" xr:uid="{00000000-0005-0000-0000-000018000000}"/>
    <cellStyle name="20% - Énfasis1 2 2 2 2 4" xfId="67" xr:uid="{00000000-0005-0000-0000-000019000000}"/>
    <cellStyle name="20% - Énfasis1 2 2 2 2 4 2" xfId="68" xr:uid="{00000000-0005-0000-0000-00001A000000}"/>
    <cellStyle name="20% - Énfasis1 2 2 2 2 4 2 2" xfId="69" xr:uid="{00000000-0005-0000-0000-00001B000000}"/>
    <cellStyle name="20% - Énfasis1 2 2 2 2 4 3" xfId="70" xr:uid="{00000000-0005-0000-0000-00001C000000}"/>
    <cellStyle name="20% - Énfasis1 2 2 2 2 5" xfId="71" xr:uid="{00000000-0005-0000-0000-00001D000000}"/>
    <cellStyle name="20% - Énfasis1 2 2 2 2 5 2" xfId="72" xr:uid="{00000000-0005-0000-0000-00001E000000}"/>
    <cellStyle name="20% - Énfasis1 2 2 2 2 6" xfId="73" xr:uid="{00000000-0005-0000-0000-00001F000000}"/>
    <cellStyle name="20% - Énfasis1 2 2 2 3" xfId="74" xr:uid="{00000000-0005-0000-0000-000020000000}"/>
    <cellStyle name="20% - Énfasis1 2 2 2 3 2" xfId="75" xr:uid="{00000000-0005-0000-0000-000021000000}"/>
    <cellStyle name="20% - Énfasis1 2 2 2 3 2 2" xfId="76" xr:uid="{00000000-0005-0000-0000-000022000000}"/>
    <cellStyle name="20% - Énfasis1 2 2 2 3 2 2 2" xfId="77" xr:uid="{00000000-0005-0000-0000-000023000000}"/>
    <cellStyle name="20% - Énfasis1 2 2 2 3 2 2 2 2" xfId="78" xr:uid="{00000000-0005-0000-0000-000024000000}"/>
    <cellStyle name="20% - Énfasis1 2 2 2 3 2 2 3" xfId="79" xr:uid="{00000000-0005-0000-0000-000025000000}"/>
    <cellStyle name="20% - Énfasis1 2 2 2 3 2 3" xfId="80" xr:uid="{00000000-0005-0000-0000-000026000000}"/>
    <cellStyle name="20% - Énfasis1 2 2 2 3 2 3 2" xfId="81" xr:uid="{00000000-0005-0000-0000-000027000000}"/>
    <cellStyle name="20% - Énfasis1 2 2 2 3 2 4" xfId="82" xr:uid="{00000000-0005-0000-0000-000028000000}"/>
    <cellStyle name="20% - Énfasis1 2 2 2 3 3" xfId="83" xr:uid="{00000000-0005-0000-0000-000029000000}"/>
    <cellStyle name="20% - Énfasis1 2 2 2 3 3 2" xfId="84" xr:uid="{00000000-0005-0000-0000-00002A000000}"/>
    <cellStyle name="20% - Énfasis1 2 2 2 3 3 2 2" xfId="85" xr:uid="{00000000-0005-0000-0000-00002B000000}"/>
    <cellStyle name="20% - Énfasis1 2 2 2 3 3 2 2 2" xfId="86" xr:uid="{00000000-0005-0000-0000-00002C000000}"/>
    <cellStyle name="20% - Énfasis1 2 2 2 3 3 2 3" xfId="87" xr:uid="{00000000-0005-0000-0000-00002D000000}"/>
    <cellStyle name="20% - Énfasis1 2 2 2 3 3 3" xfId="88" xr:uid="{00000000-0005-0000-0000-00002E000000}"/>
    <cellStyle name="20% - Énfasis1 2 2 2 3 3 3 2" xfId="89" xr:uid="{00000000-0005-0000-0000-00002F000000}"/>
    <cellStyle name="20% - Énfasis1 2 2 2 3 3 4" xfId="90" xr:uid="{00000000-0005-0000-0000-000030000000}"/>
    <cellStyle name="20% - Énfasis1 2 2 2 3 4" xfId="91" xr:uid="{00000000-0005-0000-0000-000031000000}"/>
    <cellStyle name="20% - Énfasis1 2 2 2 3 4 2" xfId="92" xr:uid="{00000000-0005-0000-0000-000032000000}"/>
    <cellStyle name="20% - Énfasis1 2 2 2 3 4 2 2" xfId="93" xr:uid="{00000000-0005-0000-0000-000033000000}"/>
    <cellStyle name="20% - Énfasis1 2 2 2 3 4 3" xfId="94" xr:uid="{00000000-0005-0000-0000-000034000000}"/>
    <cellStyle name="20% - Énfasis1 2 2 2 3 5" xfId="95" xr:uid="{00000000-0005-0000-0000-000035000000}"/>
    <cellStyle name="20% - Énfasis1 2 2 2 3 5 2" xfId="96" xr:uid="{00000000-0005-0000-0000-000036000000}"/>
    <cellStyle name="20% - Énfasis1 2 2 2 3 6" xfId="97" xr:uid="{00000000-0005-0000-0000-000037000000}"/>
    <cellStyle name="20% - Énfasis1 2 2 2 4" xfId="98" xr:uid="{00000000-0005-0000-0000-000038000000}"/>
    <cellStyle name="20% - Énfasis1 2 2 2 4 2" xfId="99" xr:uid="{00000000-0005-0000-0000-000039000000}"/>
    <cellStyle name="20% - Énfasis1 2 2 2 4 2 2" xfId="100" xr:uid="{00000000-0005-0000-0000-00003A000000}"/>
    <cellStyle name="20% - Énfasis1 2 2 2 4 2 2 2" xfId="101" xr:uid="{00000000-0005-0000-0000-00003B000000}"/>
    <cellStyle name="20% - Énfasis1 2 2 2 4 2 3" xfId="102" xr:uid="{00000000-0005-0000-0000-00003C000000}"/>
    <cellStyle name="20% - Énfasis1 2 2 2 4 3" xfId="103" xr:uid="{00000000-0005-0000-0000-00003D000000}"/>
    <cellStyle name="20% - Énfasis1 2 2 2 4 3 2" xfId="104" xr:uid="{00000000-0005-0000-0000-00003E000000}"/>
    <cellStyle name="20% - Énfasis1 2 2 2 4 4" xfId="105" xr:uid="{00000000-0005-0000-0000-00003F000000}"/>
    <cellStyle name="20% - Énfasis1 2 2 2 5" xfId="106" xr:uid="{00000000-0005-0000-0000-000040000000}"/>
    <cellStyle name="20% - Énfasis1 2 2 2 5 2" xfId="107" xr:uid="{00000000-0005-0000-0000-000041000000}"/>
    <cellStyle name="20% - Énfasis1 2 2 2 5 2 2" xfId="108" xr:uid="{00000000-0005-0000-0000-000042000000}"/>
    <cellStyle name="20% - Énfasis1 2 2 2 5 2 2 2" xfId="109" xr:uid="{00000000-0005-0000-0000-000043000000}"/>
    <cellStyle name="20% - Énfasis1 2 2 2 5 2 3" xfId="110" xr:uid="{00000000-0005-0000-0000-000044000000}"/>
    <cellStyle name="20% - Énfasis1 2 2 2 5 3" xfId="111" xr:uid="{00000000-0005-0000-0000-000045000000}"/>
    <cellStyle name="20% - Énfasis1 2 2 2 5 3 2" xfId="112" xr:uid="{00000000-0005-0000-0000-000046000000}"/>
    <cellStyle name="20% - Énfasis1 2 2 2 5 4" xfId="113" xr:uid="{00000000-0005-0000-0000-000047000000}"/>
    <cellStyle name="20% - Énfasis1 2 2 2 6" xfId="114" xr:uid="{00000000-0005-0000-0000-000048000000}"/>
    <cellStyle name="20% - Énfasis1 2 2 2 6 2" xfId="115" xr:uid="{00000000-0005-0000-0000-000049000000}"/>
    <cellStyle name="20% - Énfasis1 2 2 2 6 2 2" xfId="116" xr:uid="{00000000-0005-0000-0000-00004A000000}"/>
    <cellStyle name="20% - Énfasis1 2 2 2 6 3" xfId="117" xr:uid="{00000000-0005-0000-0000-00004B000000}"/>
    <cellStyle name="20% - Énfasis1 2 2 2 7" xfId="118" xr:uid="{00000000-0005-0000-0000-00004C000000}"/>
    <cellStyle name="20% - Énfasis1 2 2 2 7 2" xfId="119" xr:uid="{00000000-0005-0000-0000-00004D000000}"/>
    <cellStyle name="20% - Énfasis1 2 2 2 8" xfId="120" xr:uid="{00000000-0005-0000-0000-00004E000000}"/>
    <cellStyle name="20% - Énfasis1 2 2 3" xfId="121" xr:uid="{00000000-0005-0000-0000-00004F000000}"/>
    <cellStyle name="20% - Énfasis1 2 2 3 2" xfId="122" xr:uid="{00000000-0005-0000-0000-000050000000}"/>
    <cellStyle name="20% - Énfasis1 2 2 3 2 2" xfId="123" xr:uid="{00000000-0005-0000-0000-000051000000}"/>
    <cellStyle name="20% - Énfasis1 2 2 3 2 2 2" xfId="124" xr:uid="{00000000-0005-0000-0000-000052000000}"/>
    <cellStyle name="20% - Énfasis1 2 2 3 2 2 2 2" xfId="125" xr:uid="{00000000-0005-0000-0000-000053000000}"/>
    <cellStyle name="20% - Énfasis1 2 2 3 2 2 3" xfId="126" xr:uid="{00000000-0005-0000-0000-000054000000}"/>
    <cellStyle name="20% - Énfasis1 2 2 3 2 3" xfId="127" xr:uid="{00000000-0005-0000-0000-000055000000}"/>
    <cellStyle name="20% - Énfasis1 2 2 3 2 3 2" xfId="128" xr:uid="{00000000-0005-0000-0000-000056000000}"/>
    <cellStyle name="20% - Énfasis1 2 2 3 2 4" xfId="129" xr:uid="{00000000-0005-0000-0000-000057000000}"/>
    <cellStyle name="20% - Énfasis1 2 2 3 3" xfId="130" xr:uid="{00000000-0005-0000-0000-000058000000}"/>
    <cellStyle name="20% - Énfasis1 2 2 3 3 2" xfId="131" xr:uid="{00000000-0005-0000-0000-000059000000}"/>
    <cellStyle name="20% - Énfasis1 2 2 3 3 2 2" xfId="132" xr:uid="{00000000-0005-0000-0000-00005A000000}"/>
    <cellStyle name="20% - Énfasis1 2 2 3 3 2 2 2" xfId="133" xr:uid="{00000000-0005-0000-0000-00005B000000}"/>
    <cellStyle name="20% - Énfasis1 2 2 3 3 2 3" xfId="134" xr:uid="{00000000-0005-0000-0000-00005C000000}"/>
    <cellStyle name="20% - Énfasis1 2 2 3 3 3" xfId="135" xr:uid="{00000000-0005-0000-0000-00005D000000}"/>
    <cellStyle name="20% - Énfasis1 2 2 3 3 3 2" xfId="136" xr:uid="{00000000-0005-0000-0000-00005E000000}"/>
    <cellStyle name="20% - Énfasis1 2 2 3 3 4" xfId="137" xr:uid="{00000000-0005-0000-0000-00005F000000}"/>
    <cellStyle name="20% - Énfasis1 2 2 3 4" xfId="138" xr:uid="{00000000-0005-0000-0000-000060000000}"/>
    <cellStyle name="20% - Énfasis1 2 2 3 4 2" xfId="139" xr:uid="{00000000-0005-0000-0000-000061000000}"/>
    <cellStyle name="20% - Énfasis1 2 2 3 4 2 2" xfId="140" xr:uid="{00000000-0005-0000-0000-000062000000}"/>
    <cellStyle name="20% - Énfasis1 2 2 3 4 3" xfId="141" xr:uid="{00000000-0005-0000-0000-000063000000}"/>
    <cellStyle name="20% - Énfasis1 2 2 3 5" xfId="142" xr:uid="{00000000-0005-0000-0000-000064000000}"/>
    <cellStyle name="20% - Énfasis1 2 2 3 5 2" xfId="143" xr:uid="{00000000-0005-0000-0000-000065000000}"/>
    <cellStyle name="20% - Énfasis1 2 2 3 6" xfId="144" xr:uid="{00000000-0005-0000-0000-000066000000}"/>
    <cellStyle name="20% - Énfasis1 2 2 4" xfId="145" xr:uid="{00000000-0005-0000-0000-000067000000}"/>
    <cellStyle name="20% - Énfasis1 2 2 4 2" xfId="146" xr:uid="{00000000-0005-0000-0000-000068000000}"/>
    <cellStyle name="20% - Énfasis1 2 2 4 2 2" xfId="147" xr:uid="{00000000-0005-0000-0000-000069000000}"/>
    <cellStyle name="20% - Énfasis1 2 2 4 2 2 2" xfId="148" xr:uid="{00000000-0005-0000-0000-00006A000000}"/>
    <cellStyle name="20% - Énfasis1 2 2 4 2 2 2 2" xfId="149" xr:uid="{00000000-0005-0000-0000-00006B000000}"/>
    <cellStyle name="20% - Énfasis1 2 2 4 2 2 3" xfId="150" xr:uid="{00000000-0005-0000-0000-00006C000000}"/>
    <cellStyle name="20% - Énfasis1 2 2 4 2 3" xfId="151" xr:uid="{00000000-0005-0000-0000-00006D000000}"/>
    <cellStyle name="20% - Énfasis1 2 2 4 2 3 2" xfId="152" xr:uid="{00000000-0005-0000-0000-00006E000000}"/>
    <cellStyle name="20% - Énfasis1 2 2 4 2 4" xfId="153" xr:uid="{00000000-0005-0000-0000-00006F000000}"/>
    <cellStyle name="20% - Énfasis1 2 2 4 3" xfId="154" xr:uid="{00000000-0005-0000-0000-000070000000}"/>
    <cellStyle name="20% - Énfasis1 2 2 4 3 2" xfId="155" xr:uid="{00000000-0005-0000-0000-000071000000}"/>
    <cellStyle name="20% - Énfasis1 2 2 4 3 2 2" xfId="156" xr:uid="{00000000-0005-0000-0000-000072000000}"/>
    <cellStyle name="20% - Énfasis1 2 2 4 3 2 2 2" xfId="157" xr:uid="{00000000-0005-0000-0000-000073000000}"/>
    <cellStyle name="20% - Énfasis1 2 2 4 3 2 3" xfId="158" xr:uid="{00000000-0005-0000-0000-000074000000}"/>
    <cellStyle name="20% - Énfasis1 2 2 4 3 3" xfId="159" xr:uid="{00000000-0005-0000-0000-000075000000}"/>
    <cellStyle name="20% - Énfasis1 2 2 4 3 3 2" xfId="160" xr:uid="{00000000-0005-0000-0000-000076000000}"/>
    <cellStyle name="20% - Énfasis1 2 2 4 3 4" xfId="161" xr:uid="{00000000-0005-0000-0000-000077000000}"/>
    <cellStyle name="20% - Énfasis1 2 2 4 4" xfId="162" xr:uid="{00000000-0005-0000-0000-000078000000}"/>
    <cellStyle name="20% - Énfasis1 2 2 4 4 2" xfId="163" xr:uid="{00000000-0005-0000-0000-000079000000}"/>
    <cellStyle name="20% - Énfasis1 2 2 4 4 2 2" xfId="164" xr:uid="{00000000-0005-0000-0000-00007A000000}"/>
    <cellStyle name="20% - Énfasis1 2 2 4 4 3" xfId="165" xr:uid="{00000000-0005-0000-0000-00007B000000}"/>
    <cellStyle name="20% - Énfasis1 2 2 4 5" xfId="166" xr:uid="{00000000-0005-0000-0000-00007C000000}"/>
    <cellStyle name="20% - Énfasis1 2 2 4 5 2" xfId="167" xr:uid="{00000000-0005-0000-0000-00007D000000}"/>
    <cellStyle name="20% - Énfasis1 2 2 4 6" xfId="168" xr:uid="{00000000-0005-0000-0000-00007E000000}"/>
    <cellStyle name="20% - Énfasis1 2 2 5" xfId="169" xr:uid="{00000000-0005-0000-0000-00007F000000}"/>
    <cellStyle name="20% - Énfasis1 2 2 5 2" xfId="170" xr:uid="{00000000-0005-0000-0000-000080000000}"/>
    <cellStyle name="20% - Énfasis1 2 2 5 2 2" xfId="171" xr:uid="{00000000-0005-0000-0000-000081000000}"/>
    <cellStyle name="20% - Énfasis1 2 2 5 2 2 2" xfId="172" xr:uid="{00000000-0005-0000-0000-000082000000}"/>
    <cellStyle name="20% - Énfasis1 2 2 5 2 3" xfId="173" xr:uid="{00000000-0005-0000-0000-000083000000}"/>
    <cellStyle name="20% - Énfasis1 2 2 5 3" xfId="174" xr:uid="{00000000-0005-0000-0000-000084000000}"/>
    <cellStyle name="20% - Énfasis1 2 2 5 3 2" xfId="175" xr:uid="{00000000-0005-0000-0000-000085000000}"/>
    <cellStyle name="20% - Énfasis1 2 2 5 4" xfId="176" xr:uid="{00000000-0005-0000-0000-000086000000}"/>
    <cellStyle name="20% - Énfasis1 2 2 6" xfId="177" xr:uid="{00000000-0005-0000-0000-000087000000}"/>
    <cellStyle name="20% - Énfasis1 2 2 6 2" xfId="178" xr:uid="{00000000-0005-0000-0000-000088000000}"/>
    <cellStyle name="20% - Énfasis1 2 2 6 2 2" xfId="179" xr:uid="{00000000-0005-0000-0000-000089000000}"/>
    <cellStyle name="20% - Énfasis1 2 2 6 2 2 2" xfId="180" xr:uid="{00000000-0005-0000-0000-00008A000000}"/>
    <cellStyle name="20% - Énfasis1 2 2 6 2 3" xfId="181" xr:uid="{00000000-0005-0000-0000-00008B000000}"/>
    <cellStyle name="20% - Énfasis1 2 2 6 3" xfId="182" xr:uid="{00000000-0005-0000-0000-00008C000000}"/>
    <cellStyle name="20% - Énfasis1 2 2 6 3 2" xfId="183" xr:uid="{00000000-0005-0000-0000-00008D000000}"/>
    <cellStyle name="20% - Énfasis1 2 2 6 4" xfId="184" xr:uid="{00000000-0005-0000-0000-00008E000000}"/>
    <cellStyle name="20% - Énfasis1 2 2 7" xfId="185" xr:uid="{00000000-0005-0000-0000-00008F000000}"/>
    <cellStyle name="20% - Énfasis1 2 2 7 2" xfId="186" xr:uid="{00000000-0005-0000-0000-000090000000}"/>
    <cellStyle name="20% - Énfasis1 2 2 7 2 2" xfId="187" xr:uid="{00000000-0005-0000-0000-000091000000}"/>
    <cellStyle name="20% - Énfasis1 2 2 7 3" xfId="188" xr:uid="{00000000-0005-0000-0000-000092000000}"/>
    <cellStyle name="20% - Énfasis1 2 2 8" xfId="189" xr:uid="{00000000-0005-0000-0000-000093000000}"/>
    <cellStyle name="20% - Énfasis1 2 2 8 2" xfId="190" xr:uid="{00000000-0005-0000-0000-000094000000}"/>
    <cellStyle name="20% - Énfasis1 2 2 9" xfId="191" xr:uid="{00000000-0005-0000-0000-000095000000}"/>
    <cellStyle name="20% - Énfasis1 2 3" xfId="192" xr:uid="{00000000-0005-0000-0000-000096000000}"/>
    <cellStyle name="20% - Énfasis1 2 3 2" xfId="193" xr:uid="{00000000-0005-0000-0000-000097000000}"/>
    <cellStyle name="20% - Énfasis1 2 3 2 2" xfId="194" xr:uid="{00000000-0005-0000-0000-000098000000}"/>
    <cellStyle name="20% - Énfasis1 2 3 2 2 2" xfId="195" xr:uid="{00000000-0005-0000-0000-000099000000}"/>
    <cellStyle name="20% - Énfasis1 2 3 2 2 2 2" xfId="196" xr:uid="{00000000-0005-0000-0000-00009A000000}"/>
    <cellStyle name="20% - Énfasis1 2 3 2 2 2 2 2" xfId="197" xr:uid="{00000000-0005-0000-0000-00009B000000}"/>
    <cellStyle name="20% - Énfasis1 2 3 2 2 2 3" xfId="198" xr:uid="{00000000-0005-0000-0000-00009C000000}"/>
    <cellStyle name="20% - Énfasis1 2 3 2 2 3" xfId="199" xr:uid="{00000000-0005-0000-0000-00009D000000}"/>
    <cellStyle name="20% - Énfasis1 2 3 2 2 3 2" xfId="200" xr:uid="{00000000-0005-0000-0000-00009E000000}"/>
    <cellStyle name="20% - Énfasis1 2 3 2 2 4" xfId="201" xr:uid="{00000000-0005-0000-0000-00009F000000}"/>
    <cellStyle name="20% - Énfasis1 2 3 2 3" xfId="202" xr:uid="{00000000-0005-0000-0000-0000A0000000}"/>
    <cellStyle name="20% - Énfasis1 2 3 2 3 2" xfId="203" xr:uid="{00000000-0005-0000-0000-0000A1000000}"/>
    <cellStyle name="20% - Énfasis1 2 3 2 3 2 2" xfId="204" xr:uid="{00000000-0005-0000-0000-0000A2000000}"/>
    <cellStyle name="20% - Énfasis1 2 3 2 3 2 2 2" xfId="205" xr:uid="{00000000-0005-0000-0000-0000A3000000}"/>
    <cellStyle name="20% - Énfasis1 2 3 2 3 2 3" xfId="206" xr:uid="{00000000-0005-0000-0000-0000A4000000}"/>
    <cellStyle name="20% - Énfasis1 2 3 2 3 3" xfId="207" xr:uid="{00000000-0005-0000-0000-0000A5000000}"/>
    <cellStyle name="20% - Énfasis1 2 3 2 3 3 2" xfId="208" xr:uid="{00000000-0005-0000-0000-0000A6000000}"/>
    <cellStyle name="20% - Énfasis1 2 3 2 3 4" xfId="209" xr:uid="{00000000-0005-0000-0000-0000A7000000}"/>
    <cellStyle name="20% - Énfasis1 2 3 2 4" xfId="210" xr:uid="{00000000-0005-0000-0000-0000A8000000}"/>
    <cellStyle name="20% - Énfasis1 2 3 2 4 2" xfId="211" xr:uid="{00000000-0005-0000-0000-0000A9000000}"/>
    <cellStyle name="20% - Énfasis1 2 3 2 4 2 2" xfId="212" xr:uid="{00000000-0005-0000-0000-0000AA000000}"/>
    <cellStyle name="20% - Énfasis1 2 3 2 4 3" xfId="213" xr:uid="{00000000-0005-0000-0000-0000AB000000}"/>
    <cellStyle name="20% - Énfasis1 2 3 2 5" xfId="214" xr:uid="{00000000-0005-0000-0000-0000AC000000}"/>
    <cellStyle name="20% - Énfasis1 2 3 2 5 2" xfId="215" xr:uid="{00000000-0005-0000-0000-0000AD000000}"/>
    <cellStyle name="20% - Énfasis1 2 3 2 6" xfId="216" xr:uid="{00000000-0005-0000-0000-0000AE000000}"/>
    <cellStyle name="20% - Énfasis1 2 3 3" xfId="217" xr:uid="{00000000-0005-0000-0000-0000AF000000}"/>
    <cellStyle name="20% - Énfasis1 2 3 3 2" xfId="218" xr:uid="{00000000-0005-0000-0000-0000B0000000}"/>
    <cellStyle name="20% - Énfasis1 2 3 3 2 2" xfId="219" xr:uid="{00000000-0005-0000-0000-0000B1000000}"/>
    <cellStyle name="20% - Énfasis1 2 3 3 2 2 2" xfId="220" xr:uid="{00000000-0005-0000-0000-0000B2000000}"/>
    <cellStyle name="20% - Énfasis1 2 3 3 2 2 2 2" xfId="221" xr:uid="{00000000-0005-0000-0000-0000B3000000}"/>
    <cellStyle name="20% - Énfasis1 2 3 3 2 2 3" xfId="222" xr:uid="{00000000-0005-0000-0000-0000B4000000}"/>
    <cellStyle name="20% - Énfasis1 2 3 3 2 3" xfId="223" xr:uid="{00000000-0005-0000-0000-0000B5000000}"/>
    <cellStyle name="20% - Énfasis1 2 3 3 2 3 2" xfId="224" xr:uid="{00000000-0005-0000-0000-0000B6000000}"/>
    <cellStyle name="20% - Énfasis1 2 3 3 2 4" xfId="225" xr:uid="{00000000-0005-0000-0000-0000B7000000}"/>
    <cellStyle name="20% - Énfasis1 2 3 3 3" xfId="226" xr:uid="{00000000-0005-0000-0000-0000B8000000}"/>
    <cellStyle name="20% - Énfasis1 2 3 3 3 2" xfId="227" xr:uid="{00000000-0005-0000-0000-0000B9000000}"/>
    <cellStyle name="20% - Énfasis1 2 3 3 3 2 2" xfId="228" xr:uid="{00000000-0005-0000-0000-0000BA000000}"/>
    <cellStyle name="20% - Énfasis1 2 3 3 3 2 2 2" xfId="229" xr:uid="{00000000-0005-0000-0000-0000BB000000}"/>
    <cellStyle name="20% - Énfasis1 2 3 3 3 2 3" xfId="230" xr:uid="{00000000-0005-0000-0000-0000BC000000}"/>
    <cellStyle name="20% - Énfasis1 2 3 3 3 3" xfId="231" xr:uid="{00000000-0005-0000-0000-0000BD000000}"/>
    <cellStyle name="20% - Énfasis1 2 3 3 3 3 2" xfId="232" xr:uid="{00000000-0005-0000-0000-0000BE000000}"/>
    <cellStyle name="20% - Énfasis1 2 3 3 3 4" xfId="233" xr:uid="{00000000-0005-0000-0000-0000BF000000}"/>
    <cellStyle name="20% - Énfasis1 2 3 3 4" xfId="234" xr:uid="{00000000-0005-0000-0000-0000C0000000}"/>
    <cellStyle name="20% - Énfasis1 2 3 3 4 2" xfId="235" xr:uid="{00000000-0005-0000-0000-0000C1000000}"/>
    <cellStyle name="20% - Énfasis1 2 3 3 4 2 2" xfId="236" xr:uid="{00000000-0005-0000-0000-0000C2000000}"/>
    <cellStyle name="20% - Énfasis1 2 3 3 4 3" xfId="237" xr:uid="{00000000-0005-0000-0000-0000C3000000}"/>
    <cellStyle name="20% - Énfasis1 2 3 3 5" xfId="238" xr:uid="{00000000-0005-0000-0000-0000C4000000}"/>
    <cellStyle name="20% - Énfasis1 2 3 3 5 2" xfId="239" xr:uid="{00000000-0005-0000-0000-0000C5000000}"/>
    <cellStyle name="20% - Énfasis1 2 3 3 6" xfId="240" xr:uid="{00000000-0005-0000-0000-0000C6000000}"/>
    <cellStyle name="20% - Énfasis1 2 3 4" xfId="241" xr:uid="{00000000-0005-0000-0000-0000C7000000}"/>
    <cellStyle name="20% - Énfasis1 2 3 4 2" xfId="242" xr:uid="{00000000-0005-0000-0000-0000C8000000}"/>
    <cellStyle name="20% - Énfasis1 2 3 4 2 2" xfId="243" xr:uid="{00000000-0005-0000-0000-0000C9000000}"/>
    <cellStyle name="20% - Énfasis1 2 3 4 2 2 2" xfId="244" xr:uid="{00000000-0005-0000-0000-0000CA000000}"/>
    <cellStyle name="20% - Énfasis1 2 3 4 2 3" xfId="245" xr:uid="{00000000-0005-0000-0000-0000CB000000}"/>
    <cellStyle name="20% - Énfasis1 2 3 4 3" xfId="246" xr:uid="{00000000-0005-0000-0000-0000CC000000}"/>
    <cellStyle name="20% - Énfasis1 2 3 4 3 2" xfId="247" xr:uid="{00000000-0005-0000-0000-0000CD000000}"/>
    <cellStyle name="20% - Énfasis1 2 3 4 4" xfId="248" xr:uid="{00000000-0005-0000-0000-0000CE000000}"/>
    <cellStyle name="20% - Énfasis1 2 3 5" xfId="249" xr:uid="{00000000-0005-0000-0000-0000CF000000}"/>
    <cellStyle name="20% - Énfasis1 2 3 5 2" xfId="250" xr:uid="{00000000-0005-0000-0000-0000D0000000}"/>
    <cellStyle name="20% - Énfasis1 2 3 5 2 2" xfId="251" xr:uid="{00000000-0005-0000-0000-0000D1000000}"/>
    <cellStyle name="20% - Énfasis1 2 3 5 2 2 2" xfId="252" xr:uid="{00000000-0005-0000-0000-0000D2000000}"/>
    <cellStyle name="20% - Énfasis1 2 3 5 2 3" xfId="253" xr:uid="{00000000-0005-0000-0000-0000D3000000}"/>
    <cellStyle name="20% - Énfasis1 2 3 5 3" xfId="254" xr:uid="{00000000-0005-0000-0000-0000D4000000}"/>
    <cellStyle name="20% - Énfasis1 2 3 5 3 2" xfId="255" xr:uid="{00000000-0005-0000-0000-0000D5000000}"/>
    <cellStyle name="20% - Énfasis1 2 3 5 4" xfId="256" xr:uid="{00000000-0005-0000-0000-0000D6000000}"/>
    <cellStyle name="20% - Énfasis1 2 3 6" xfId="257" xr:uid="{00000000-0005-0000-0000-0000D7000000}"/>
    <cellStyle name="20% - Énfasis1 2 3 6 2" xfId="258" xr:uid="{00000000-0005-0000-0000-0000D8000000}"/>
    <cellStyle name="20% - Énfasis1 2 3 6 2 2" xfId="259" xr:uid="{00000000-0005-0000-0000-0000D9000000}"/>
    <cellStyle name="20% - Énfasis1 2 3 6 3" xfId="260" xr:uid="{00000000-0005-0000-0000-0000DA000000}"/>
    <cellStyle name="20% - Énfasis1 2 3 7" xfId="261" xr:uid="{00000000-0005-0000-0000-0000DB000000}"/>
    <cellStyle name="20% - Énfasis1 2 3 7 2" xfId="262" xr:uid="{00000000-0005-0000-0000-0000DC000000}"/>
    <cellStyle name="20% - Énfasis1 2 3 8" xfId="263" xr:uid="{00000000-0005-0000-0000-0000DD000000}"/>
    <cellStyle name="20% - Énfasis1 2 4" xfId="264" xr:uid="{00000000-0005-0000-0000-0000DE000000}"/>
    <cellStyle name="20% - Énfasis1 2 4 2" xfId="265" xr:uid="{00000000-0005-0000-0000-0000DF000000}"/>
    <cellStyle name="20% - Énfasis1 2 4 2 2" xfId="266" xr:uid="{00000000-0005-0000-0000-0000E0000000}"/>
    <cellStyle name="20% - Énfasis1 2 4 2 2 2" xfId="267" xr:uid="{00000000-0005-0000-0000-0000E1000000}"/>
    <cellStyle name="20% - Énfasis1 2 4 2 2 2 2" xfId="268" xr:uid="{00000000-0005-0000-0000-0000E2000000}"/>
    <cellStyle name="20% - Énfasis1 2 4 2 2 3" xfId="269" xr:uid="{00000000-0005-0000-0000-0000E3000000}"/>
    <cellStyle name="20% - Énfasis1 2 4 2 3" xfId="270" xr:uid="{00000000-0005-0000-0000-0000E4000000}"/>
    <cellStyle name="20% - Énfasis1 2 4 2 3 2" xfId="271" xr:uid="{00000000-0005-0000-0000-0000E5000000}"/>
    <cellStyle name="20% - Énfasis1 2 4 2 4" xfId="272" xr:uid="{00000000-0005-0000-0000-0000E6000000}"/>
    <cellStyle name="20% - Énfasis1 2 4 3" xfId="273" xr:uid="{00000000-0005-0000-0000-0000E7000000}"/>
    <cellStyle name="20% - Énfasis1 2 4 3 2" xfId="274" xr:uid="{00000000-0005-0000-0000-0000E8000000}"/>
    <cellStyle name="20% - Énfasis1 2 4 3 2 2" xfId="275" xr:uid="{00000000-0005-0000-0000-0000E9000000}"/>
    <cellStyle name="20% - Énfasis1 2 4 3 2 2 2" xfId="276" xr:uid="{00000000-0005-0000-0000-0000EA000000}"/>
    <cellStyle name="20% - Énfasis1 2 4 3 2 3" xfId="277" xr:uid="{00000000-0005-0000-0000-0000EB000000}"/>
    <cellStyle name="20% - Énfasis1 2 4 3 3" xfId="278" xr:uid="{00000000-0005-0000-0000-0000EC000000}"/>
    <cellStyle name="20% - Énfasis1 2 4 3 3 2" xfId="279" xr:uid="{00000000-0005-0000-0000-0000ED000000}"/>
    <cellStyle name="20% - Énfasis1 2 4 3 4" xfId="280" xr:uid="{00000000-0005-0000-0000-0000EE000000}"/>
    <cellStyle name="20% - Énfasis1 2 4 4" xfId="281" xr:uid="{00000000-0005-0000-0000-0000EF000000}"/>
    <cellStyle name="20% - Énfasis1 2 4 4 2" xfId="282" xr:uid="{00000000-0005-0000-0000-0000F0000000}"/>
    <cellStyle name="20% - Énfasis1 2 4 4 2 2" xfId="283" xr:uid="{00000000-0005-0000-0000-0000F1000000}"/>
    <cellStyle name="20% - Énfasis1 2 4 4 3" xfId="284" xr:uid="{00000000-0005-0000-0000-0000F2000000}"/>
    <cellStyle name="20% - Énfasis1 2 4 5" xfId="285" xr:uid="{00000000-0005-0000-0000-0000F3000000}"/>
    <cellStyle name="20% - Énfasis1 2 4 5 2" xfId="286" xr:uid="{00000000-0005-0000-0000-0000F4000000}"/>
    <cellStyle name="20% - Énfasis1 2 4 6" xfId="287" xr:uid="{00000000-0005-0000-0000-0000F5000000}"/>
    <cellStyle name="20% - Énfasis1 2 5" xfId="288" xr:uid="{00000000-0005-0000-0000-0000F6000000}"/>
    <cellStyle name="20% - Énfasis1 2 5 2" xfId="289" xr:uid="{00000000-0005-0000-0000-0000F7000000}"/>
    <cellStyle name="20% - Énfasis1 2 5 2 2" xfId="290" xr:uid="{00000000-0005-0000-0000-0000F8000000}"/>
    <cellStyle name="20% - Énfasis1 2 5 2 2 2" xfId="291" xr:uid="{00000000-0005-0000-0000-0000F9000000}"/>
    <cellStyle name="20% - Énfasis1 2 5 2 2 2 2" xfId="292" xr:uid="{00000000-0005-0000-0000-0000FA000000}"/>
    <cellStyle name="20% - Énfasis1 2 5 2 2 3" xfId="293" xr:uid="{00000000-0005-0000-0000-0000FB000000}"/>
    <cellStyle name="20% - Énfasis1 2 5 2 3" xfId="294" xr:uid="{00000000-0005-0000-0000-0000FC000000}"/>
    <cellStyle name="20% - Énfasis1 2 5 2 3 2" xfId="295" xr:uid="{00000000-0005-0000-0000-0000FD000000}"/>
    <cellStyle name="20% - Énfasis1 2 5 2 4" xfId="296" xr:uid="{00000000-0005-0000-0000-0000FE000000}"/>
    <cellStyle name="20% - Énfasis1 2 5 3" xfId="297" xr:uid="{00000000-0005-0000-0000-0000FF000000}"/>
    <cellStyle name="20% - Énfasis1 2 5 3 2" xfId="298" xr:uid="{00000000-0005-0000-0000-000000010000}"/>
    <cellStyle name="20% - Énfasis1 2 5 3 2 2" xfId="299" xr:uid="{00000000-0005-0000-0000-000001010000}"/>
    <cellStyle name="20% - Énfasis1 2 5 3 2 2 2" xfId="300" xr:uid="{00000000-0005-0000-0000-000002010000}"/>
    <cellStyle name="20% - Énfasis1 2 5 3 2 3" xfId="301" xr:uid="{00000000-0005-0000-0000-000003010000}"/>
    <cellStyle name="20% - Énfasis1 2 5 3 3" xfId="302" xr:uid="{00000000-0005-0000-0000-000004010000}"/>
    <cellStyle name="20% - Énfasis1 2 5 3 3 2" xfId="303" xr:uid="{00000000-0005-0000-0000-000005010000}"/>
    <cellStyle name="20% - Énfasis1 2 5 3 4" xfId="304" xr:uid="{00000000-0005-0000-0000-000006010000}"/>
    <cellStyle name="20% - Énfasis1 2 5 4" xfId="305" xr:uid="{00000000-0005-0000-0000-000007010000}"/>
    <cellStyle name="20% - Énfasis1 2 5 4 2" xfId="306" xr:uid="{00000000-0005-0000-0000-000008010000}"/>
    <cellStyle name="20% - Énfasis1 2 5 4 2 2" xfId="307" xr:uid="{00000000-0005-0000-0000-000009010000}"/>
    <cellStyle name="20% - Énfasis1 2 5 4 3" xfId="308" xr:uid="{00000000-0005-0000-0000-00000A010000}"/>
    <cellStyle name="20% - Énfasis1 2 5 5" xfId="309" xr:uid="{00000000-0005-0000-0000-00000B010000}"/>
    <cellStyle name="20% - Énfasis1 2 5 5 2" xfId="310" xr:uid="{00000000-0005-0000-0000-00000C010000}"/>
    <cellStyle name="20% - Énfasis1 2 5 6" xfId="311" xr:uid="{00000000-0005-0000-0000-00000D010000}"/>
    <cellStyle name="20% - Énfasis1 2 6" xfId="312" xr:uid="{00000000-0005-0000-0000-00000E010000}"/>
    <cellStyle name="20% - Énfasis1 2 6 2" xfId="313" xr:uid="{00000000-0005-0000-0000-00000F010000}"/>
    <cellStyle name="20% - Énfasis1 2 6 2 2" xfId="314" xr:uid="{00000000-0005-0000-0000-000010010000}"/>
    <cellStyle name="20% - Énfasis1 2 6 2 2 2" xfId="315" xr:uid="{00000000-0005-0000-0000-000011010000}"/>
    <cellStyle name="20% - Énfasis1 2 6 2 3" xfId="316" xr:uid="{00000000-0005-0000-0000-000012010000}"/>
    <cellStyle name="20% - Énfasis1 2 6 3" xfId="317" xr:uid="{00000000-0005-0000-0000-000013010000}"/>
    <cellStyle name="20% - Énfasis1 2 6 3 2" xfId="318" xr:uid="{00000000-0005-0000-0000-000014010000}"/>
    <cellStyle name="20% - Énfasis1 2 6 4" xfId="319" xr:uid="{00000000-0005-0000-0000-000015010000}"/>
    <cellStyle name="20% - Énfasis1 2 7" xfId="320" xr:uid="{00000000-0005-0000-0000-000016010000}"/>
    <cellStyle name="20% - Énfasis1 2 7 2" xfId="321" xr:uid="{00000000-0005-0000-0000-000017010000}"/>
    <cellStyle name="20% - Énfasis1 2 7 2 2" xfId="322" xr:uid="{00000000-0005-0000-0000-000018010000}"/>
    <cellStyle name="20% - Énfasis1 2 7 2 2 2" xfId="323" xr:uid="{00000000-0005-0000-0000-000019010000}"/>
    <cellStyle name="20% - Énfasis1 2 7 2 3" xfId="324" xr:uid="{00000000-0005-0000-0000-00001A010000}"/>
    <cellStyle name="20% - Énfasis1 2 7 3" xfId="325" xr:uid="{00000000-0005-0000-0000-00001B010000}"/>
    <cellStyle name="20% - Énfasis1 2 7 3 2" xfId="326" xr:uid="{00000000-0005-0000-0000-00001C010000}"/>
    <cellStyle name="20% - Énfasis1 2 7 4" xfId="327" xr:uid="{00000000-0005-0000-0000-00001D010000}"/>
    <cellStyle name="20% - Énfasis1 2 8" xfId="328" xr:uid="{00000000-0005-0000-0000-00001E010000}"/>
    <cellStyle name="20% - Énfasis1 2 8 2" xfId="329" xr:uid="{00000000-0005-0000-0000-00001F010000}"/>
    <cellStyle name="20% - Énfasis1 2 8 2 2" xfId="330" xr:uid="{00000000-0005-0000-0000-000020010000}"/>
    <cellStyle name="20% - Énfasis1 2 8 3" xfId="331" xr:uid="{00000000-0005-0000-0000-000021010000}"/>
    <cellStyle name="20% - Énfasis1 2 9" xfId="332" xr:uid="{00000000-0005-0000-0000-000022010000}"/>
    <cellStyle name="20% - Énfasis1 2 9 2" xfId="333" xr:uid="{00000000-0005-0000-0000-000023010000}"/>
    <cellStyle name="20% - Énfasis1 3" xfId="334" xr:uid="{00000000-0005-0000-0000-000024010000}"/>
    <cellStyle name="20% - Énfasis1 3 2" xfId="335" xr:uid="{00000000-0005-0000-0000-000025010000}"/>
    <cellStyle name="20% - Énfasis1 3 2 2" xfId="336" xr:uid="{00000000-0005-0000-0000-000026010000}"/>
    <cellStyle name="20% - Énfasis1 3 2 2 2" xfId="337" xr:uid="{00000000-0005-0000-0000-000027010000}"/>
    <cellStyle name="20% - Énfasis1 3 2 2 2 2" xfId="338" xr:uid="{00000000-0005-0000-0000-000028010000}"/>
    <cellStyle name="20% - Énfasis1 3 2 2 2 2 2" xfId="339" xr:uid="{00000000-0005-0000-0000-000029010000}"/>
    <cellStyle name="20% - Énfasis1 3 2 2 2 2 2 2" xfId="340" xr:uid="{00000000-0005-0000-0000-00002A010000}"/>
    <cellStyle name="20% - Énfasis1 3 2 2 2 2 3" xfId="341" xr:uid="{00000000-0005-0000-0000-00002B010000}"/>
    <cellStyle name="20% - Énfasis1 3 2 2 2 3" xfId="342" xr:uid="{00000000-0005-0000-0000-00002C010000}"/>
    <cellStyle name="20% - Énfasis1 3 2 2 2 3 2" xfId="343" xr:uid="{00000000-0005-0000-0000-00002D010000}"/>
    <cellStyle name="20% - Énfasis1 3 2 2 2 4" xfId="344" xr:uid="{00000000-0005-0000-0000-00002E010000}"/>
    <cellStyle name="20% - Énfasis1 3 2 2 3" xfId="345" xr:uid="{00000000-0005-0000-0000-00002F010000}"/>
    <cellStyle name="20% - Énfasis1 3 2 2 3 2" xfId="346" xr:uid="{00000000-0005-0000-0000-000030010000}"/>
    <cellStyle name="20% - Énfasis1 3 2 2 3 2 2" xfId="347" xr:uid="{00000000-0005-0000-0000-000031010000}"/>
    <cellStyle name="20% - Énfasis1 3 2 2 3 2 2 2" xfId="348" xr:uid="{00000000-0005-0000-0000-000032010000}"/>
    <cellStyle name="20% - Énfasis1 3 2 2 3 2 3" xfId="349" xr:uid="{00000000-0005-0000-0000-000033010000}"/>
    <cellStyle name="20% - Énfasis1 3 2 2 3 3" xfId="350" xr:uid="{00000000-0005-0000-0000-000034010000}"/>
    <cellStyle name="20% - Énfasis1 3 2 2 3 3 2" xfId="351" xr:uid="{00000000-0005-0000-0000-000035010000}"/>
    <cellStyle name="20% - Énfasis1 3 2 2 3 4" xfId="352" xr:uid="{00000000-0005-0000-0000-000036010000}"/>
    <cellStyle name="20% - Énfasis1 3 2 2 4" xfId="353" xr:uid="{00000000-0005-0000-0000-000037010000}"/>
    <cellStyle name="20% - Énfasis1 3 2 2 4 2" xfId="354" xr:uid="{00000000-0005-0000-0000-000038010000}"/>
    <cellStyle name="20% - Énfasis1 3 2 2 4 2 2" xfId="355" xr:uid="{00000000-0005-0000-0000-000039010000}"/>
    <cellStyle name="20% - Énfasis1 3 2 2 4 3" xfId="356" xr:uid="{00000000-0005-0000-0000-00003A010000}"/>
    <cellStyle name="20% - Énfasis1 3 2 2 5" xfId="357" xr:uid="{00000000-0005-0000-0000-00003B010000}"/>
    <cellStyle name="20% - Énfasis1 3 2 2 5 2" xfId="358" xr:uid="{00000000-0005-0000-0000-00003C010000}"/>
    <cellStyle name="20% - Énfasis1 3 2 2 6" xfId="359" xr:uid="{00000000-0005-0000-0000-00003D010000}"/>
    <cellStyle name="20% - Énfasis1 3 2 3" xfId="360" xr:uid="{00000000-0005-0000-0000-00003E010000}"/>
    <cellStyle name="20% - Énfasis1 3 2 3 2" xfId="361" xr:uid="{00000000-0005-0000-0000-00003F010000}"/>
    <cellStyle name="20% - Énfasis1 3 2 3 2 2" xfId="362" xr:uid="{00000000-0005-0000-0000-000040010000}"/>
    <cellStyle name="20% - Énfasis1 3 2 3 2 2 2" xfId="363" xr:uid="{00000000-0005-0000-0000-000041010000}"/>
    <cellStyle name="20% - Énfasis1 3 2 3 2 2 2 2" xfId="364" xr:uid="{00000000-0005-0000-0000-000042010000}"/>
    <cellStyle name="20% - Énfasis1 3 2 3 2 2 3" xfId="365" xr:uid="{00000000-0005-0000-0000-000043010000}"/>
    <cellStyle name="20% - Énfasis1 3 2 3 2 3" xfId="366" xr:uid="{00000000-0005-0000-0000-000044010000}"/>
    <cellStyle name="20% - Énfasis1 3 2 3 2 3 2" xfId="367" xr:uid="{00000000-0005-0000-0000-000045010000}"/>
    <cellStyle name="20% - Énfasis1 3 2 3 2 4" xfId="368" xr:uid="{00000000-0005-0000-0000-000046010000}"/>
    <cellStyle name="20% - Énfasis1 3 2 3 3" xfId="369" xr:uid="{00000000-0005-0000-0000-000047010000}"/>
    <cellStyle name="20% - Énfasis1 3 2 3 3 2" xfId="370" xr:uid="{00000000-0005-0000-0000-000048010000}"/>
    <cellStyle name="20% - Énfasis1 3 2 3 3 2 2" xfId="371" xr:uid="{00000000-0005-0000-0000-000049010000}"/>
    <cellStyle name="20% - Énfasis1 3 2 3 3 2 2 2" xfId="372" xr:uid="{00000000-0005-0000-0000-00004A010000}"/>
    <cellStyle name="20% - Énfasis1 3 2 3 3 2 3" xfId="373" xr:uid="{00000000-0005-0000-0000-00004B010000}"/>
    <cellStyle name="20% - Énfasis1 3 2 3 3 3" xfId="374" xr:uid="{00000000-0005-0000-0000-00004C010000}"/>
    <cellStyle name="20% - Énfasis1 3 2 3 3 3 2" xfId="375" xr:uid="{00000000-0005-0000-0000-00004D010000}"/>
    <cellStyle name="20% - Énfasis1 3 2 3 3 4" xfId="376" xr:uid="{00000000-0005-0000-0000-00004E010000}"/>
    <cellStyle name="20% - Énfasis1 3 2 3 4" xfId="377" xr:uid="{00000000-0005-0000-0000-00004F010000}"/>
    <cellStyle name="20% - Énfasis1 3 2 3 4 2" xfId="378" xr:uid="{00000000-0005-0000-0000-000050010000}"/>
    <cellStyle name="20% - Énfasis1 3 2 3 4 2 2" xfId="379" xr:uid="{00000000-0005-0000-0000-000051010000}"/>
    <cellStyle name="20% - Énfasis1 3 2 3 4 3" xfId="380" xr:uid="{00000000-0005-0000-0000-000052010000}"/>
    <cellStyle name="20% - Énfasis1 3 2 3 5" xfId="381" xr:uid="{00000000-0005-0000-0000-000053010000}"/>
    <cellStyle name="20% - Énfasis1 3 2 3 5 2" xfId="382" xr:uid="{00000000-0005-0000-0000-000054010000}"/>
    <cellStyle name="20% - Énfasis1 3 2 3 6" xfId="383" xr:uid="{00000000-0005-0000-0000-000055010000}"/>
    <cellStyle name="20% - Énfasis1 3 2 4" xfId="384" xr:uid="{00000000-0005-0000-0000-000056010000}"/>
    <cellStyle name="20% - Énfasis1 3 2 4 2" xfId="385" xr:uid="{00000000-0005-0000-0000-000057010000}"/>
    <cellStyle name="20% - Énfasis1 3 2 4 2 2" xfId="386" xr:uid="{00000000-0005-0000-0000-000058010000}"/>
    <cellStyle name="20% - Énfasis1 3 2 4 2 2 2" xfId="387" xr:uid="{00000000-0005-0000-0000-000059010000}"/>
    <cellStyle name="20% - Énfasis1 3 2 4 2 3" xfId="388" xr:uid="{00000000-0005-0000-0000-00005A010000}"/>
    <cellStyle name="20% - Énfasis1 3 2 4 3" xfId="389" xr:uid="{00000000-0005-0000-0000-00005B010000}"/>
    <cellStyle name="20% - Énfasis1 3 2 4 3 2" xfId="390" xr:uid="{00000000-0005-0000-0000-00005C010000}"/>
    <cellStyle name="20% - Énfasis1 3 2 4 4" xfId="391" xr:uid="{00000000-0005-0000-0000-00005D010000}"/>
    <cellStyle name="20% - Énfasis1 3 2 5" xfId="392" xr:uid="{00000000-0005-0000-0000-00005E010000}"/>
    <cellStyle name="20% - Énfasis1 3 2 5 2" xfId="393" xr:uid="{00000000-0005-0000-0000-00005F010000}"/>
    <cellStyle name="20% - Énfasis1 3 2 5 2 2" xfId="394" xr:uid="{00000000-0005-0000-0000-000060010000}"/>
    <cellStyle name="20% - Énfasis1 3 2 5 2 2 2" xfId="395" xr:uid="{00000000-0005-0000-0000-000061010000}"/>
    <cellStyle name="20% - Énfasis1 3 2 5 2 3" xfId="396" xr:uid="{00000000-0005-0000-0000-000062010000}"/>
    <cellStyle name="20% - Énfasis1 3 2 5 3" xfId="397" xr:uid="{00000000-0005-0000-0000-000063010000}"/>
    <cellStyle name="20% - Énfasis1 3 2 5 3 2" xfId="398" xr:uid="{00000000-0005-0000-0000-000064010000}"/>
    <cellStyle name="20% - Énfasis1 3 2 5 4" xfId="399" xr:uid="{00000000-0005-0000-0000-000065010000}"/>
    <cellStyle name="20% - Énfasis1 3 2 6" xfId="400" xr:uid="{00000000-0005-0000-0000-000066010000}"/>
    <cellStyle name="20% - Énfasis1 3 2 6 2" xfId="401" xr:uid="{00000000-0005-0000-0000-000067010000}"/>
    <cellStyle name="20% - Énfasis1 3 2 6 2 2" xfId="402" xr:uid="{00000000-0005-0000-0000-000068010000}"/>
    <cellStyle name="20% - Énfasis1 3 2 6 3" xfId="403" xr:uid="{00000000-0005-0000-0000-000069010000}"/>
    <cellStyle name="20% - Énfasis1 3 2 7" xfId="404" xr:uid="{00000000-0005-0000-0000-00006A010000}"/>
    <cellStyle name="20% - Énfasis1 3 2 7 2" xfId="405" xr:uid="{00000000-0005-0000-0000-00006B010000}"/>
    <cellStyle name="20% - Énfasis1 3 2 8" xfId="406" xr:uid="{00000000-0005-0000-0000-00006C010000}"/>
    <cellStyle name="20% - Énfasis1 3 3" xfId="407" xr:uid="{00000000-0005-0000-0000-00006D010000}"/>
    <cellStyle name="20% - Énfasis1 3 3 2" xfId="408" xr:uid="{00000000-0005-0000-0000-00006E010000}"/>
    <cellStyle name="20% - Énfasis1 3 3 2 2" xfId="409" xr:uid="{00000000-0005-0000-0000-00006F010000}"/>
    <cellStyle name="20% - Énfasis1 3 3 2 2 2" xfId="410" xr:uid="{00000000-0005-0000-0000-000070010000}"/>
    <cellStyle name="20% - Énfasis1 3 3 2 2 2 2" xfId="411" xr:uid="{00000000-0005-0000-0000-000071010000}"/>
    <cellStyle name="20% - Énfasis1 3 3 2 2 3" xfId="412" xr:uid="{00000000-0005-0000-0000-000072010000}"/>
    <cellStyle name="20% - Énfasis1 3 3 2 3" xfId="413" xr:uid="{00000000-0005-0000-0000-000073010000}"/>
    <cellStyle name="20% - Énfasis1 3 3 2 3 2" xfId="414" xr:uid="{00000000-0005-0000-0000-000074010000}"/>
    <cellStyle name="20% - Énfasis1 3 3 2 4" xfId="415" xr:uid="{00000000-0005-0000-0000-000075010000}"/>
    <cellStyle name="20% - Énfasis1 3 3 3" xfId="416" xr:uid="{00000000-0005-0000-0000-000076010000}"/>
    <cellStyle name="20% - Énfasis1 3 3 3 2" xfId="417" xr:uid="{00000000-0005-0000-0000-000077010000}"/>
    <cellStyle name="20% - Énfasis1 3 3 3 2 2" xfId="418" xr:uid="{00000000-0005-0000-0000-000078010000}"/>
    <cellStyle name="20% - Énfasis1 3 3 3 2 2 2" xfId="419" xr:uid="{00000000-0005-0000-0000-000079010000}"/>
    <cellStyle name="20% - Énfasis1 3 3 3 2 3" xfId="420" xr:uid="{00000000-0005-0000-0000-00007A010000}"/>
    <cellStyle name="20% - Énfasis1 3 3 3 3" xfId="421" xr:uid="{00000000-0005-0000-0000-00007B010000}"/>
    <cellStyle name="20% - Énfasis1 3 3 3 3 2" xfId="422" xr:uid="{00000000-0005-0000-0000-00007C010000}"/>
    <cellStyle name="20% - Énfasis1 3 3 3 4" xfId="423" xr:uid="{00000000-0005-0000-0000-00007D010000}"/>
    <cellStyle name="20% - Énfasis1 3 3 4" xfId="424" xr:uid="{00000000-0005-0000-0000-00007E010000}"/>
    <cellStyle name="20% - Énfasis1 3 3 4 2" xfId="425" xr:uid="{00000000-0005-0000-0000-00007F010000}"/>
    <cellStyle name="20% - Énfasis1 3 3 4 2 2" xfId="426" xr:uid="{00000000-0005-0000-0000-000080010000}"/>
    <cellStyle name="20% - Énfasis1 3 3 4 3" xfId="427" xr:uid="{00000000-0005-0000-0000-000081010000}"/>
    <cellStyle name="20% - Énfasis1 3 3 5" xfId="428" xr:uid="{00000000-0005-0000-0000-000082010000}"/>
    <cellStyle name="20% - Énfasis1 3 3 5 2" xfId="429" xr:uid="{00000000-0005-0000-0000-000083010000}"/>
    <cellStyle name="20% - Énfasis1 3 3 6" xfId="430" xr:uid="{00000000-0005-0000-0000-000084010000}"/>
    <cellStyle name="20% - Énfasis1 3 4" xfId="431" xr:uid="{00000000-0005-0000-0000-000085010000}"/>
    <cellStyle name="20% - Énfasis1 3 4 2" xfId="432" xr:uid="{00000000-0005-0000-0000-000086010000}"/>
    <cellStyle name="20% - Énfasis1 3 4 2 2" xfId="433" xr:uid="{00000000-0005-0000-0000-000087010000}"/>
    <cellStyle name="20% - Énfasis1 3 4 2 2 2" xfId="434" xr:uid="{00000000-0005-0000-0000-000088010000}"/>
    <cellStyle name="20% - Énfasis1 3 4 2 2 2 2" xfId="435" xr:uid="{00000000-0005-0000-0000-000089010000}"/>
    <cellStyle name="20% - Énfasis1 3 4 2 2 3" xfId="436" xr:uid="{00000000-0005-0000-0000-00008A010000}"/>
    <cellStyle name="20% - Énfasis1 3 4 2 3" xfId="437" xr:uid="{00000000-0005-0000-0000-00008B010000}"/>
    <cellStyle name="20% - Énfasis1 3 4 2 3 2" xfId="438" xr:uid="{00000000-0005-0000-0000-00008C010000}"/>
    <cellStyle name="20% - Énfasis1 3 4 2 4" xfId="439" xr:uid="{00000000-0005-0000-0000-00008D010000}"/>
    <cellStyle name="20% - Énfasis1 3 4 3" xfId="440" xr:uid="{00000000-0005-0000-0000-00008E010000}"/>
    <cellStyle name="20% - Énfasis1 3 4 3 2" xfId="441" xr:uid="{00000000-0005-0000-0000-00008F010000}"/>
    <cellStyle name="20% - Énfasis1 3 4 3 2 2" xfId="442" xr:uid="{00000000-0005-0000-0000-000090010000}"/>
    <cellStyle name="20% - Énfasis1 3 4 3 2 2 2" xfId="443" xr:uid="{00000000-0005-0000-0000-000091010000}"/>
    <cellStyle name="20% - Énfasis1 3 4 3 2 3" xfId="444" xr:uid="{00000000-0005-0000-0000-000092010000}"/>
    <cellStyle name="20% - Énfasis1 3 4 3 3" xfId="445" xr:uid="{00000000-0005-0000-0000-000093010000}"/>
    <cellStyle name="20% - Énfasis1 3 4 3 3 2" xfId="446" xr:uid="{00000000-0005-0000-0000-000094010000}"/>
    <cellStyle name="20% - Énfasis1 3 4 3 4" xfId="447" xr:uid="{00000000-0005-0000-0000-000095010000}"/>
    <cellStyle name="20% - Énfasis1 3 4 4" xfId="448" xr:uid="{00000000-0005-0000-0000-000096010000}"/>
    <cellStyle name="20% - Énfasis1 3 4 4 2" xfId="449" xr:uid="{00000000-0005-0000-0000-000097010000}"/>
    <cellStyle name="20% - Énfasis1 3 4 4 2 2" xfId="450" xr:uid="{00000000-0005-0000-0000-000098010000}"/>
    <cellStyle name="20% - Énfasis1 3 4 4 3" xfId="451" xr:uid="{00000000-0005-0000-0000-000099010000}"/>
    <cellStyle name="20% - Énfasis1 3 4 5" xfId="452" xr:uid="{00000000-0005-0000-0000-00009A010000}"/>
    <cellStyle name="20% - Énfasis1 3 4 5 2" xfId="453" xr:uid="{00000000-0005-0000-0000-00009B010000}"/>
    <cellStyle name="20% - Énfasis1 3 4 6" xfId="454" xr:uid="{00000000-0005-0000-0000-00009C010000}"/>
    <cellStyle name="20% - Énfasis1 3 5" xfId="455" xr:uid="{00000000-0005-0000-0000-00009D010000}"/>
    <cellStyle name="20% - Énfasis1 3 5 2" xfId="456" xr:uid="{00000000-0005-0000-0000-00009E010000}"/>
    <cellStyle name="20% - Énfasis1 3 5 2 2" xfId="457" xr:uid="{00000000-0005-0000-0000-00009F010000}"/>
    <cellStyle name="20% - Énfasis1 3 5 2 2 2" xfId="458" xr:uid="{00000000-0005-0000-0000-0000A0010000}"/>
    <cellStyle name="20% - Énfasis1 3 5 2 3" xfId="459" xr:uid="{00000000-0005-0000-0000-0000A1010000}"/>
    <cellStyle name="20% - Énfasis1 3 5 3" xfId="460" xr:uid="{00000000-0005-0000-0000-0000A2010000}"/>
    <cellStyle name="20% - Énfasis1 3 5 3 2" xfId="461" xr:uid="{00000000-0005-0000-0000-0000A3010000}"/>
    <cellStyle name="20% - Énfasis1 3 5 4" xfId="462" xr:uid="{00000000-0005-0000-0000-0000A4010000}"/>
    <cellStyle name="20% - Énfasis1 3 6" xfId="463" xr:uid="{00000000-0005-0000-0000-0000A5010000}"/>
    <cellStyle name="20% - Énfasis1 3 6 2" xfId="464" xr:uid="{00000000-0005-0000-0000-0000A6010000}"/>
    <cellStyle name="20% - Énfasis1 3 6 2 2" xfId="465" xr:uid="{00000000-0005-0000-0000-0000A7010000}"/>
    <cellStyle name="20% - Énfasis1 3 6 2 2 2" xfId="466" xr:uid="{00000000-0005-0000-0000-0000A8010000}"/>
    <cellStyle name="20% - Énfasis1 3 6 2 3" xfId="467" xr:uid="{00000000-0005-0000-0000-0000A9010000}"/>
    <cellStyle name="20% - Énfasis1 3 6 3" xfId="468" xr:uid="{00000000-0005-0000-0000-0000AA010000}"/>
    <cellStyle name="20% - Énfasis1 3 6 3 2" xfId="469" xr:uid="{00000000-0005-0000-0000-0000AB010000}"/>
    <cellStyle name="20% - Énfasis1 3 6 4" xfId="470" xr:uid="{00000000-0005-0000-0000-0000AC010000}"/>
    <cellStyle name="20% - Énfasis1 3 7" xfId="471" xr:uid="{00000000-0005-0000-0000-0000AD010000}"/>
    <cellStyle name="20% - Énfasis1 3 7 2" xfId="472" xr:uid="{00000000-0005-0000-0000-0000AE010000}"/>
    <cellStyle name="20% - Énfasis1 3 7 2 2" xfId="473" xr:uid="{00000000-0005-0000-0000-0000AF010000}"/>
    <cellStyle name="20% - Énfasis1 3 7 3" xfId="474" xr:uid="{00000000-0005-0000-0000-0000B0010000}"/>
    <cellStyle name="20% - Énfasis1 3 8" xfId="475" xr:uid="{00000000-0005-0000-0000-0000B1010000}"/>
    <cellStyle name="20% - Énfasis1 3 8 2" xfId="476" xr:uid="{00000000-0005-0000-0000-0000B2010000}"/>
    <cellStyle name="20% - Énfasis1 3 9" xfId="477" xr:uid="{00000000-0005-0000-0000-0000B3010000}"/>
    <cellStyle name="20% - Énfasis1 4" xfId="478" xr:uid="{00000000-0005-0000-0000-0000B4010000}"/>
    <cellStyle name="20% - Énfasis1 4 2" xfId="479" xr:uid="{00000000-0005-0000-0000-0000B5010000}"/>
    <cellStyle name="20% - Énfasis1 4 2 2" xfId="480" xr:uid="{00000000-0005-0000-0000-0000B6010000}"/>
    <cellStyle name="20% - Énfasis1 4 2 2 2" xfId="481" xr:uid="{00000000-0005-0000-0000-0000B7010000}"/>
    <cellStyle name="20% - Énfasis1 4 2 2 2 2" xfId="482" xr:uid="{00000000-0005-0000-0000-0000B8010000}"/>
    <cellStyle name="20% - Énfasis1 4 2 2 2 2 2" xfId="483" xr:uid="{00000000-0005-0000-0000-0000B9010000}"/>
    <cellStyle name="20% - Énfasis1 4 2 2 2 3" xfId="484" xr:uid="{00000000-0005-0000-0000-0000BA010000}"/>
    <cellStyle name="20% - Énfasis1 4 2 2 3" xfId="485" xr:uid="{00000000-0005-0000-0000-0000BB010000}"/>
    <cellStyle name="20% - Énfasis1 4 2 2 3 2" xfId="486" xr:uid="{00000000-0005-0000-0000-0000BC010000}"/>
    <cellStyle name="20% - Énfasis1 4 2 2 4" xfId="487" xr:uid="{00000000-0005-0000-0000-0000BD010000}"/>
    <cellStyle name="20% - Énfasis1 4 2 3" xfId="488" xr:uid="{00000000-0005-0000-0000-0000BE010000}"/>
    <cellStyle name="20% - Énfasis1 4 2 3 2" xfId="489" xr:uid="{00000000-0005-0000-0000-0000BF010000}"/>
    <cellStyle name="20% - Énfasis1 4 2 3 2 2" xfId="490" xr:uid="{00000000-0005-0000-0000-0000C0010000}"/>
    <cellStyle name="20% - Énfasis1 4 2 3 2 2 2" xfId="491" xr:uid="{00000000-0005-0000-0000-0000C1010000}"/>
    <cellStyle name="20% - Énfasis1 4 2 3 2 3" xfId="492" xr:uid="{00000000-0005-0000-0000-0000C2010000}"/>
    <cellStyle name="20% - Énfasis1 4 2 3 3" xfId="493" xr:uid="{00000000-0005-0000-0000-0000C3010000}"/>
    <cellStyle name="20% - Énfasis1 4 2 3 3 2" xfId="494" xr:uid="{00000000-0005-0000-0000-0000C4010000}"/>
    <cellStyle name="20% - Énfasis1 4 2 3 4" xfId="495" xr:uid="{00000000-0005-0000-0000-0000C5010000}"/>
    <cellStyle name="20% - Énfasis1 4 2 4" xfId="496" xr:uid="{00000000-0005-0000-0000-0000C6010000}"/>
    <cellStyle name="20% - Énfasis1 4 2 4 2" xfId="497" xr:uid="{00000000-0005-0000-0000-0000C7010000}"/>
    <cellStyle name="20% - Énfasis1 4 2 4 2 2" xfId="498" xr:uid="{00000000-0005-0000-0000-0000C8010000}"/>
    <cellStyle name="20% - Énfasis1 4 2 4 3" xfId="499" xr:uid="{00000000-0005-0000-0000-0000C9010000}"/>
    <cellStyle name="20% - Énfasis1 4 2 5" xfId="500" xr:uid="{00000000-0005-0000-0000-0000CA010000}"/>
    <cellStyle name="20% - Énfasis1 4 2 5 2" xfId="501" xr:uid="{00000000-0005-0000-0000-0000CB010000}"/>
    <cellStyle name="20% - Énfasis1 4 2 6" xfId="502" xr:uid="{00000000-0005-0000-0000-0000CC010000}"/>
    <cellStyle name="20% - Énfasis1 4 3" xfId="503" xr:uid="{00000000-0005-0000-0000-0000CD010000}"/>
    <cellStyle name="20% - Énfasis1 4 3 2" xfId="504" xr:uid="{00000000-0005-0000-0000-0000CE010000}"/>
    <cellStyle name="20% - Énfasis1 4 3 2 2" xfId="505" xr:uid="{00000000-0005-0000-0000-0000CF010000}"/>
    <cellStyle name="20% - Énfasis1 4 3 2 2 2" xfId="506" xr:uid="{00000000-0005-0000-0000-0000D0010000}"/>
    <cellStyle name="20% - Énfasis1 4 3 2 2 2 2" xfId="507" xr:uid="{00000000-0005-0000-0000-0000D1010000}"/>
    <cellStyle name="20% - Énfasis1 4 3 2 2 3" xfId="508" xr:uid="{00000000-0005-0000-0000-0000D2010000}"/>
    <cellStyle name="20% - Énfasis1 4 3 2 3" xfId="509" xr:uid="{00000000-0005-0000-0000-0000D3010000}"/>
    <cellStyle name="20% - Énfasis1 4 3 2 3 2" xfId="510" xr:uid="{00000000-0005-0000-0000-0000D4010000}"/>
    <cellStyle name="20% - Énfasis1 4 3 2 4" xfId="511" xr:uid="{00000000-0005-0000-0000-0000D5010000}"/>
    <cellStyle name="20% - Énfasis1 4 3 3" xfId="512" xr:uid="{00000000-0005-0000-0000-0000D6010000}"/>
    <cellStyle name="20% - Énfasis1 4 3 3 2" xfId="513" xr:uid="{00000000-0005-0000-0000-0000D7010000}"/>
    <cellStyle name="20% - Énfasis1 4 3 3 2 2" xfId="514" xr:uid="{00000000-0005-0000-0000-0000D8010000}"/>
    <cellStyle name="20% - Énfasis1 4 3 3 2 2 2" xfId="515" xr:uid="{00000000-0005-0000-0000-0000D9010000}"/>
    <cellStyle name="20% - Énfasis1 4 3 3 2 3" xfId="516" xr:uid="{00000000-0005-0000-0000-0000DA010000}"/>
    <cellStyle name="20% - Énfasis1 4 3 3 3" xfId="517" xr:uid="{00000000-0005-0000-0000-0000DB010000}"/>
    <cellStyle name="20% - Énfasis1 4 3 3 3 2" xfId="518" xr:uid="{00000000-0005-0000-0000-0000DC010000}"/>
    <cellStyle name="20% - Énfasis1 4 3 3 4" xfId="519" xr:uid="{00000000-0005-0000-0000-0000DD010000}"/>
    <cellStyle name="20% - Énfasis1 4 3 4" xfId="520" xr:uid="{00000000-0005-0000-0000-0000DE010000}"/>
    <cellStyle name="20% - Énfasis1 4 3 4 2" xfId="521" xr:uid="{00000000-0005-0000-0000-0000DF010000}"/>
    <cellStyle name="20% - Énfasis1 4 3 4 2 2" xfId="522" xr:uid="{00000000-0005-0000-0000-0000E0010000}"/>
    <cellStyle name="20% - Énfasis1 4 3 4 3" xfId="523" xr:uid="{00000000-0005-0000-0000-0000E1010000}"/>
    <cellStyle name="20% - Énfasis1 4 3 5" xfId="524" xr:uid="{00000000-0005-0000-0000-0000E2010000}"/>
    <cellStyle name="20% - Énfasis1 4 3 5 2" xfId="525" xr:uid="{00000000-0005-0000-0000-0000E3010000}"/>
    <cellStyle name="20% - Énfasis1 4 3 6" xfId="526" xr:uid="{00000000-0005-0000-0000-0000E4010000}"/>
    <cellStyle name="20% - Énfasis1 4 4" xfId="527" xr:uid="{00000000-0005-0000-0000-0000E5010000}"/>
    <cellStyle name="20% - Énfasis1 4 4 2" xfId="528" xr:uid="{00000000-0005-0000-0000-0000E6010000}"/>
    <cellStyle name="20% - Énfasis1 4 4 2 2" xfId="529" xr:uid="{00000000-0005-0000-0000-0000E7010000}"/>
    <cellStyle name="20% - Énfasis1 4 4 2 2 2" xfId="530" xr:uid="{00000000-0005-0000-0000-0000E8010000}"/>
    <cellStyle name="20% - Énfasis1 4 4 2 3" xfId="531" xr:uid="{00000000-0005-0000-0000-0000E9010000}"/>
    <cellStyle name="20% - Énfasis1 4 4 3" xfId="532" xr:uid="{00000000-0005-0000-0000-0000EA010000}"/>
    <cellStyle name="20% - Énfasis1 4 4 3 2" xfId="533" xr:uid="{00000000-0005-0000-0000-0000EB010000}"/>
    <cellStyle name="20% - Énfasis1 4 4 4" xfId="534" xr:uid="{00000000-0005-0000-0000-0000EC010000}"/>
    <cellStyle name="20% - Énfasis1 4 5" xfId="535" xr:uid="{00000000-0005-0000-0000-0000ED010000}"/>
    <cellStyle name="20% - Énfasis1 4 5 2" xfId="536" xr:uid="{00000000-0005-0000-0000-0000EE010000}"/>
    <cellStyle name="20% - Énfasis1 4 5 2 2" xfId="537" xr:uid="{00000000-0005-0000-0000-0000EF010000}"/>
    <cellStyle name="20% - Énfasis1 4 5 2 2 2" xfId="538" xr:uid="{00000000-0005-0000-0000-0000F0010000}"/>
    <cellStyle name="20% - Énfasis1 4 5 2 3" xfId="539" xr:uid="{00000000-0005-0000-0000-0000F1010000}"/>
    <cellStyle name="20% - Énfasis1 4 5 3" xfId="540" xr:uid="{00000000-0005-0000-0000-0000F2010000}"/>
    <cellStyle name="20% - Énfasis1 4 5 3 2" xfId="541" xr:uid="{00000000-0005-0000-0000-0000F3010000}"/>
    <cellStyle name="20% - Énfasis1 4 5 4" xfId="542" xr:uid="{00000000-0005-0000-0000-0000F4010000}"/>
    <cellStyle name="20% - Énfasis1 4 6" xfId="543" xr:uid="{00000000-0005-0000-0000-0000F5010000}"/>
    <cellStyle name="20% - Énfasis1 4 6 2" xfId="544" xr:uid="{00000000-0005-0000-0000-0000F6010000}"/>
    <cellStyle name="20% - Énfasis1 4 6 2 2" xfId="545" xr:uid="{00000000-0005-0000-0000-0000F7010000}"/>
    <cellStyle name="20% - Énfasis1 4 6 3" xfId="546" xr:uid="{00000000-0005-0000-0000-0000F8010000}"/>
    <cellStyle name="20% - Énfasis1 4 7" xfId="547" xr:uid="{00000000-0005-0000-0000-0000F9010000}"/>
    <cellStyle name="20% - Énfasis1 4 7 2" xfId="548" xr:uid="{00000000-0005-0000-0000-0000FA010000}"/>
    <cellStyle name="20% - Énfasis1 4 8" xfId="549" xr:uid="{00000000-0005-0000-0000-0000FB010000}"/>
    <cellStyle name="20% - Énfasis1 5" xfId="550" xr:uid="{00000000-0005-0000-0000-0000FC010000}"/>
    <cellStyle name="20% - Énfasis1 5 2" xfId="551" xr:uid="{00000000-0005-0000-0000-0000FD010000}"/>
    <cellStyle name="20% - Énfasis1 5 2 2" xfId="552" xr:uid="{00000000-0005-0000-0000-0000FE010000}"/>
    <cellStyle name="20% - Énfasis1 5 2 2 2" xfId="553" xr:uid="{00000000-0005-0000-0000-0000FF010000}"/>
    <cellStyle name="20% - Énfasis1 5 2 2 2 2" xfId="554" xr:uid="{00000000-0005-0000-0000-000000020000}"/>
    <cellStyle name="20% - Énfasis1 5 2 2 3" xfId="555" xr:uid="{00000000-0005-0000-0000-000001020000}"/>
    <cellStyle name="20% - Énfasis1 5 2 3" xfId="556" xr:uid="{00000000-0005-0000-0000-000002020000}"/>
    <cellStyle name="20% - Énfasis1 5 2 3 2" xfId="557" xr:uid="{00000000-0005-0000-0000-000003020000}"/>
    <cellStyle name="20% - Énfasis1 5 2 4" xfId="558" xr:uid="{00000000-0005-0000-0000-000004020000}"/>
    <cellStyle name="20% - Énfasis1 5 3" xfId="559" xr:uid="{00000000-0005-0000-0000-000005020000}"/>
    <cellStyle name="20% - Énfasis1 5 3 2" xfId="560" xr:uid="{00000000-0005-0000-0000-000006020000}"/>
    <cellStyle name="20% - Énfasis1 5 3 2 2" xfId="561" xr:uid="{00000000-0005-0000-0000-000007020000}"/>
    <cellStyle name="20% - Énfasis1 5 3 2 2 2" xfId="562" xr:uid="{00000000-0005-0000-0000-000008020000}"/>
    <cellStyle name="20% - Énfasis1 5 3 2 3" xfId="563" xr:uid="{00000000-0005-0000-0000-000009020000}"/>
    <cellStyle name="20% - Énfasis1 5 3 3" xfId="564" xr:uid="{00000000-0005-0000-0000-00000A020000}"/>
    <cellStyle name="20% - Énfasis1 5 3 3 2" xfId="565" xr:uid="{00000000-0005-0000-0000-00000B020000}"/>
    <cellStyle name="20% - Énfasis1 5 3 4" xfId="566" xr:uid="{00000000-0005-0000-0000-00000C020000}"/>
    <cellStyle name="20% - Énfasis1 5 4" xfId="567" xr:uid="{00000000-0005-0000-0000-00000D020000}"/>
    <cellStyle name="20% - Énfasis1 5 4 2" xfId="568" xr:uid="{00000000-0005-0000-0000-00000E020000}"/>
    <cellStyle name="20% - Énfasis1 5 4 2 2" xfId="569" xr:uid="{00000000-0005-0000-0000-00000F020000}"/>
    <cellStyle name="20% - Énfasis1 5 4 3" xfId="570" xr:uid="{00000000-0005-0000-0000-000010020000}"/>
    <cellStyle name="20% - Énfasis1 5 5" xfId="571" xr:uid="{00000000-0005-0000-0000-000011020000}"/>
    <cellStyle name="20% - Énfasis1 5 5 2" xfId="572" xr:uid="{00000000-0005-0000-0000-000012020000}"/>
    <cellStyle name="20% - Énfasis1 5 6" xfId="573" xr:uid="{00000000-0005-0000-0000-000013020000}"/>
    <cellStyle name="20% - Énfasis1 6" xfId="574" xr:uid="{00000000-0005-0000-0000-000014020000}"/>
    <cellStyle name="20% - Énfasis1 6 2" xfId="575" xr:uid="{00000000-0005-0000-0000-000015020000}"/>
    <cellStyle name="20% - Énfasis1 6 2 2" xfId="576" xr:uid="{00000000-0005-0000-0000-000016020000}"/>
    <cellStyle name="20% - Énfasis1 6 2 2 2" xfId="577" xr:uid="{00000000-0005-0000-0000-000017020000}"/>
    <cellStyle name="20% - Énfasis1 6 2 2 2 2" xfId="578" xr:uid="{00000000-0005-0000-0000-000018020000}"/>
    <cellStyle name="20% - Énfasis1 6 2 2 3" xfId="579" xr:uid="{00000000-0005-0000-0000-000019020000}"/>
    <cellStyle name="20% - Énfasis1 6 2 3" xfId="580" xr:uid="{00000000-0005-0000-0000-00001A020000}"/>
    <cellStyle name="20% - Énfasis1 6 2 3 2" xfId="581" xr:uid="{00000000-0005-0000-0000-00001B020000}"/>
    <cellStyle name="20% - Énfasis1 6 2 4" xfId="582" xr:uid="{00000000-0005-0000-0000-00001C020000}"/>
    <cellStyle name="20% - Énfasis1 6 3" xfId="583" xr:uid="{00000000-0005-0000-0000-00001D020000}"/>
    <cellStyle name="20% - Énfasis1 6 3 2" xfId="584" xr:uid="{00000000-0005-0000-0000-00001E020000}"/>
    <cellStyle name="20% - Énfasis1 6 3 2 2" xfId="585" xr:uid="{00000000-0005-0000-0000-00001F020000}"/>
    <cellStyle name="20% - Énfasis1 6 3 2 2 2" xfId="586" xr:uid="{00000000-0005-0000-0000-000020020000}"/>
    <cellStyle name="20% - Énfasis1 6 3 2 3" xfId="587" xr:uid="{00000000-0005-0000-0000-000021020000}"/>
    <cellStyle name="20% - Énfasis1 6 3 3" xfId="588" xr:uid="{00000000-0005-0000-0000-000022020000}"/>
    <cellStyle name="20% - Énfasis1 6 3 3 2" xfId="589" xr:uid="{00000000-0005-0000-0000-000023020000}"/>
    <cellStyle name="20% - Énfasis1 6 3 4" xfId="590" xr:uid="{00000000-0005-0000-0000-000024020000}"/>
    <cellStyle name="20% - Énfasis1 6 4" xfId="591" xr:uid="{00000000-0005-0000-0000-000025020000}"/>
    <cellStyle name="20% - Énfasis1 6 4 2" xfId="592" xr:uid="{00000000-0005-0000-0000-000026020000}"/>
    <cellStyle name="20% - Énfasis1 6 4 2 2" xfId="593" xr:uid="{00000000-0005-0000-0000-000027020000}"/>
    <cellStyle name="20% - Énfasis1 6 4 3" xfId="594" xr:uid="{00000000-0005-0000-0000-000028020000}"/>
    <cellStyle name="20% - Énfasis1 6 5" xfId="595" xr:uid="{00000000-0005-0000-0000-000029020000}"/>
    <cellStyle name="20% - Énfasis1 6 5 2" xfId="596" xr:uid="{00000000-0005-0000-0000-00002A020000}"/>
    <cellStyle name="20% - Énfasis1 6 6" xfId="597" xr:uid="{00000000-0005-0000-0000-00002B020000}"/>
    <cellStyle name="20% - Énfasis1 7" xfId="598" xr:uid="{00000000-0005-0000-0000-00002C020000}"/>
    <cellStyle name="20% - Énfasis1 7 2" xfId="599" xr:uid="{00000000-0005-0000-0000-00002D020000}"/>
    <cellStyle name="20% - Énfasis1 7 2 2" xfId="600" xr:uid="{00000000-0005-0000-0000-00002E020000}"/>
    <cellStyle name="20% - Énfasis1 7 2 2 2" xfId="601" xr:uid="{00000000-0005-0000-0000-00002F020000}"/>
    <cellStyle name="20% - Énfasis1 7 2 3" xfId="602" xr:uid="{00000000-0005-0000-0000-000030020000}"/>
    <cellStyle name="20% - Énfasis1 7 3" xfId="603" xr:uid="{00000000-0005-0000-0000-000031020000}"/>
    <cellStyle name="20% - Énfasis1 7 3 2" xfId="604" xr:uid="{00000000-0005-0000-0000-000032020000}"/>
    <cellStyle name="20% - Énfasis1 7 4" xfId="605" xr:uid="{00000000-0005-0000-0000-000033020000}"/>
    <cellStyle name="20% - Énfasis1 8" xfId="606" xr:uid="{00000000-0005-0000-0000-000034020000}"/>
    <cellStyle name="20% - Énfasis1 8 2" xfId="607" xr:uid="{00000000-0005-0000-0000-000035020000}"/>
    <cellStyle name="20% - Énfasis1 8 2 2" xfId="608" xr:uid="{00000000-0005-0000-0000-000036020000}"/>
    <cellStyle name="20% - Énfasis1 8 2 2 2" xfId="609" xr:uid="{00000000-0005-0000-0000-000037020000}"/>
    <cellStyle name="20% - Énfasis1 8 2 3" xfId="610" xr:uid="{00000000-0005-0000-0000-000038020000}"/>
    <cellStyle name="20% - Énfasis1 8 3" xfId="611" xr:uid="{00000000-0005-0000-0000-000039020000}"/>
    <cellStyle name="20% - Énfasis1 8 3 2" xfId="612" xr:uid="{00000000-0005-0000-0000-00003A020000}"/>
    <cellStyle name="20% - Énfasis1 8 4" xfId="613" xr:uid="{00000000-0005-0000-0000-00003B020000}"/>
    <cellStyle name="20% - Énfasis1 9" xfId="614" xr:uid="{00000000-0005-0000-0000-00003C020000}"/>
    <cellStyle name="20% - Énfasis1 9 2" xfId="615" xr:uid="{00000000-0005-0000-0000-00003D020000}"/>
    <cellStyle name="20% - Énfasis1 9 2 2" xfId="616" xr:uid="{00000000-0005-0000-0000-00003E020000}"/>
    <cellStyle name="20% - Énfasis1 9 3" xfId="617" xr:uid="{00000000-0005-0000-0000-00003F020000}"/>
    <cellStyle name="20% - Énfasis2" xfId="24" builtinId="34" customBuiltin="1"/>
    <cellStyle name="20% - Énfasis2 10" xfId="618" xr:uid="{00000000-0005-0000-0000-000041020000}"/>
    <cellStyle name="20% - Énfasis2 10 2" xfId="619" xr:uid="{00000000-0005-0000-0000-000042020000}"/>
    <cellStyle name="20% - Énfasis2 11" xfId="620" xr:uid="{00000000-0005-0000-0000-000043020000}"/>
    <cellStyle name="20% - Énfasis2 2" xfId="621" xr:uid="{00000000-0005-0000-0000-000044020000}"/>
    <cellStyle name="20% - Énfasis2 2 10" xfId="622" xr:uid="{00000000-0005-0000-0000-000045020000}"/>
    <cellStyle name="20% - Énfasis2 2 2" xfId="623" xr:uid="{00000000-0005-0000-0000-000046020000}"/>
    <cellStyle name="20% - Énfasis2 2 2 2" xfId="624" xr:uid="{00000000-0005-0000-0000-000047020000}"/>
    <cellStyle name="20% - Énfasis2 2 2 2 2" xfId="625" xr:uid="{00000000-0005-0000-0000-000048020000}"/>
    <cellStyle name="20% - Énfasis2 2 2 2 2 2" xfId="626" xr:uid="{00000000-0005-0000-0000-000049020000}"/>
    <cellStyle name="20% - Énfasis2 2 2 2 2 2 2" xfId="627" xr:uid="{00000000-0005-0000-0000-00004A020000}"/>
    <cellStyle name="20% - Énfasis2 2 2 2 2 2 2 2" xfId="628" xr:uid="{00000000-0005-0000-0000-00004B020000}"/>
    <cellStyle name="20% - Énfasis2 2 2 2 2 2 2 2 2" xfId="629" xr:uid="{00000000-0005-0000-0000-00004C020000}"/>
    <cellStyle name="20% - Énfasis2 2 2 2 2 2 2 3" xfId="630" xr:uid="{00000000-0005-0000-0000-00004D020000}"/>
    <cellStyle name="20% - Énfasis2 2 2 2 2 2 3" xfId="631" xr:uid="{00000000-0005-0000-0000-00004E020000}"/>
    <cellStyle name="20% - Énfasis2 2 2 2 2 2 3 2" xfId="632" xr:uid="{00000000-0005-0000-0000-00004F020000}"/>
    <cellStyle name="20% - Énfasis2 2 2 2 2 2 4" xfId="633" xr:uid="{00000000-0005-0000-0000-000050020000}"/>
    <cellStyle name="20% - Énfasis2 2 2 2 2 3" xfId="634" xr:uid="{00000000-0005-0000-0000-000051020000}"/>
    <cellStyle name="20% - Énfasis2 2 2 2 2 3 2" xfId="635" xr:uid="{00000000-0005-0000-0000-000052020000}"/>
    <cellStyle name="20% - Énfasis2 2 2 2 2 3 2 2" xfId="636" xr:uid="{00000000-0005-0000-0000-000053020000}"/>
    <cellStyle name="20% - Énfasis2 2 2 2 2 3 2 2 2" xfId="637" xr:uid="{00000000-0005-0000-0000-000054020000}"/>
    <cellStyle name="20% - Énfasis2 2 2 2 2 3 2 3" xfId="638" xr:uid="{00000000-0005-0000-0000-000055020000}"/>
    <cellStyle name="20% - Énfasis2 2 2 2 2 3 3" xfId="639" xr:uid="{00000000-0005-0000-0000-000056020000}"/>
    <cellStyle name="20% - Énfasis2 2 2 2 2 3 3 2" xfId="640" xr:uid="{00000000-0005-0000-0000-000057020000}"/>
    <cellStyle name="20% - Énfasis2 2 2 2 2 3 4" xfId="641" xr:uid="{00000000-0005-0000-0000-000058020000}"/>
    <cellStyle name="20% - Énfasis2 2 2 2 2 4" xfId="642" xr:uid="{00000000-0005-0000-0000-000059020000}"/>
    <cellStyle name="20% - Énfasis2 2 2 2 2 4 2" xfId="643" xr:uid="{00000000-0005-0000-0000-00005A020000}"/>
    <cellStyle name="20% - Énfasis2 2 2 2 2 4 2 2" xfId="644" xr:uid="{00000000-0005-0000-0000-00005B020000}"/>
    <cellStyle name="20% - Énfasis2 2 2 2 2 4 3" xfId="645" xr:uid="{00000000-0005-0000-0000-00005C020000}"/>
    <cellStyle name="20% - Énfasis2 2 2 2 2 5" xfId="646" xr:uid="{00000000-0005-0000-0000-00005D020000}"/>
    <cellStyle name="20% - Énfasis2 2 2 2 2 5 2" xfId="647" xr:uid="{00000000-0005-0000-0000-00005E020000}"/>
    <cellStyle name="20% - Énfasis2 2 2 2 2 6" xfId="648" xr:uid="{00000000-0005-0000-0000-00005F020000}"/>
    <cellStyle name="20% - Énfasis2 2 2 2 3" xfId="649" xr:uid="{00000000-0005-0000-0000-000060020000}"/>
    <cellStyle name="20% - Énfasis2 2 2 2 3 2" xfId="650" xr:uid="{00000000-0005-0000-0000-000061020000}"/>
    <cellStyle name="20% - Énfasis2 2 2 2 3 2 2" xfId="651" xr:uid="{00000000-0005-0000-0000-000062020000}"/>
    <cellStyle name="20% - Énfasis2 2 2 2 3 2 2 2" xfId="652" xr:uid="{00000000-0005-0000-0000-000063020000}"/>
    <cellStyle name="20% - Énfasis2 2 2 2 3 2 2 2 2" xfId="653" xr:uid="{00000000-0005-0000-0000-000064020000}"/>
    <cellStyle name="20% - Énfasis2 2 2 2 3 2 2 3" xfId="654" xr:uid="{00000000-0005-0000-0000-000065020000}"/>
    <cellStyle name="20% - Énfasis2 2 2 2 3 2 3" xfId="655" xr:uid="{00000000-0005-0000-0000-000066020000}"/>
    <cellStyle name="20% - Énfasis2 2 2 2 3 2 3 2" xfId="656" xr:uid="{00000000-0005-0000-0000-000067020000}"/>
    <cellStyle name="20% - Énfasis2 2 2 2 3 2 4" xfId="657" xr:uid="{00000000-0005-0000-0000-000068020000}"/>
    <cellStyle name="20% - Énfasis2 2 2 2 3 3" xfId="658" xr:uid="{00000000-0005-0000-0000-000069020000}"/>
    <cellStyle name="20% - Énfasis2 2 2 2 3 3 2" xfId="659" xr:uid="{00000000-0005-0000-0000-00006A020000}"/>
    <cellStyle name="20% - Énfasis2 2 2 2 3 3 2 2" xfId="660" xr:uid="{00000000-0005-0000-0000-00006B020000}"/>
    <cellStyle name="20% - Énfasis2 2 2 2 3 3 2 2 2" xfId="661" xr:uid="{00000000-0005-0000-0000-00006C020000}"/>
    <cellStyle name="20% - Énfasis2 2 2 2 3 3 2 3" xfId="662" xr:uid="{00000000-0005-0000-0000-00006D020000}"/>
    <cellStyle name="20% - Énfasis2 2 2 2 3 3 3" xfId="663" xr:uid="{00000000-0005-0000-0000-00006E020000}"/>
    <cellStyle name="20% - Énfasis2 2 2 2 3 3 3 2" xfId="664" xr:uid="{00000000-0005-0000-0000-00006F020000}"/>
    <cellStyle name="20% - Énfasis2 2 2 2 3 3 4" xfId="665" xr:uid="{00000000-0005-0000-0000-000070020000}"/>
    <cellStyle name="20% - Énfasis2 2 2 2 3 4" xfId="666" xr:uid="{00000000-0005-0000-0000-000071020000}"/>
    <cellStyle name="20% - Énfasis2 2 2 2 3 4 2" xfId="667" xr:uid="{00000000-0005-0000-0000-000072020000}"/>
    <cellStyle name="20% - Énfasis2 2 2 2 3 4 2 2" xfId="668" xr:uid="{00000000-0005-0000-0000-000073020000}"/>
    <cellStyle name="20% - Énfasis2 2 2 2 3 4 3" xfId="669" xr:uid="{00000000-0005-0000-0000-000074020000}"/>
    <cellStyle name="20% - Énfasis2 2 2 2 3 5" xfId="670" xr:uid="{00000000-0005-0000-0000-000075020000}"/>
    <cellStyle name="20% - Énfasis2 2 2 2 3 5 2" xfId="671" xr:uid="{00000000-0005-0000-0000-000076020000}"/>
    <cellStyle name="20% - Énfasis2 2 2 2 3 6" xfId="672" xr:uid="{00000000-0005-0000-0000-000077020000}"/>
    <cellStyle name="20% - Énfasis2 2 2 2 4" xfId="673" xr:uid="{00000000-0005-0000-0000-000078020000}"/>
    <cellStyle name="20% - Énfasis2 2 2 2 4 2" xfId="674" xr:uid="{00000000-0005-0000-0000-000079020000}"/>
    <cellStyle name="20% - Énfasis2 2 2 2 4 2 2" xfId="675" xr:uid="{00000000-0005-0000-0000-00007A020000}"/>
    <cellStyle name="20% - Énfasis2 2 2 2 4 2 2 2" xfId="676" xr:uid="{00000000-0005-0000-0000-00007B020000}"/>
    <cellStyle name="20% - Énfasis2 2 2 2 4 2 3" xfId="677" xr:uid="{00000000-0005-0000-0000-00007C020000}"/>
    <cellStyle name="20% - Énfasis2 2 2 2 4 3" xfId="678" xr:uid="{00000000-0005-0000-0000-00007D020000}"/>
    <cellStyle name="20% - Énfasis2 2 2 2 4 3 2" xfId="679" xr:uid="{00000000-0005-0000-0000-00007E020000}"/>
    <cellStyle name="20% - Énfasis2 2 2 2 4 4" xfId="680" xr:uid="{00000000-0005-0000-0000-00007F020000}"/>
    <cellStyle name="20% - Énfasis2 2 2 2 5" xfId="681" xr:uid="{00000000-0005-0000-0000-000080020000}"/>
    <cellStyle name="20% - Énfasis2 2 2 2 5 2" xfId="682" xr:uid="{00000000-0005-0000-0000-000081020000}"/>
    <cellStyle name="20% - Énfasis2 2 2 2 5 2 2" xfId="683" xr:uid="{00000000-0005-0000-0000-000082020000}"/>
    <cellStyle name="20% - Énfasis2 2 2 2 5 2 2 2" xfId="684" xr:uid="{00000000-0005-0000-0000-000083020000}"/>
    <cellStyle name="20% - Énfasis2 2 2 2 5 2 3" xfId="685" xr:uid="{00000000-0005-0000-0000-000084020000}"/>
    <cellStyle name="20% - Énfasis2 2 2 2 5 3" xfId="686" xr:uid="{00000000-0005-0000-0000-000085020000}"/>
    <cellStyle name="20% - Énfasis2 2 2 2 5 3 2" xfId="687" xr:uid="{00000000-0005-0000-0000-000086020000}"/>
    <cellStyle name="20% - Énfasis2 2 2 2 5 4" xfId="688" xr:uid="{00000000-0005-0000-0000-000087020000}"/>
    <cellStyle name="20% - Énfasis2 2 2 2 6" xfId="689" xr:uid="{00000000-0005-0000-0000-000088020000}"/>
    <cellStyle name="20% - Énfasis2 2 2 2 6 2" xfId="690" xr:uid="{00000000-0005-0000-0000-000089020000}"/>
    <cellStyle name="20% - Énfasis2 2 2 2 6 2 2" xfId="691" xr:uid="{00000000-0005-0000-0000-00008A020000}"/>
    <cellStyle name="20% - Énfasis2 2 2 2 6 3" xfId="692" xr:uid="{00000000-0005-0000-0000-00008B020000}"/>
    <cellStyle name="20% - Énfasis2 2 2 2 7" xfId="693" xr:uid="{00000000-0005-0000-0000-00008C020000}"/>
    <cellStyle name="20% - Énfasis2 2 2 2 7 2" xfId="694" xr:uid="{00000000-0005-0000-0000-00008D020000}"/>
    <cellStyle name="20% - Énfasis2 2 2 2 8" xfId="695" xr:uid="{00000000-0005-0000-0000-00008E020000}"/>
    <cellStyle name="20% - Énfasis2 2 2 3" xfId="696" xr:uid="{00000000-0005-0000-0000-00008F020000}"/>
    <cellStyle name="20% - Énfasis2 2 2 3 2" xfId="697" xr:uid="{00000000-0005-0000-0000-000090020000}"/>
    <cellStyle name="20% - Énfasis2 2 2 3 2 2" xfId="698" xr:uid="{00000000-0005-0000-0000-000091020000}"/>
    <cellStyle name="20% - Énfasis2 2 2 3 2 2 2" xfId="699" xr:uid="{00000000-0005-0000-0000-000092020000}"/>
    <cellStyle name="20% - Énfasis2 2 2 3 2 2 2 2" xfId="700" xr:uid="{00000000-0005-0000-0000-000093020000}"/>
    <cellStyle name="20% - Énfasis2 2 2 3 2 2 3" xfId="701" xr:uid="{00000000-0005-0000-0000-000094020000}"/>
    <cellStyle name="20% - Énfasis2 2 2 3 2 3" xfId="702" xr:uid="{00000000-0005-0000-0000-000095020000}"/>
    <cellStyle name="20% - Énfasis2 2 2 3 2 3 2" xfId="703" xr:uid="{00000000-0005-0000-0000-000096020000}"/>
    <cellStyle name="20% - Énfasis2 2 2 3 2 4" xfId="704" xr:uid="{00000000-0005-0000-0000-000097020000}"/>
    <cellStyle name="20% - Énfasis2 2 2 3 3" xfId="705" xr:uid="{00000000-0005-0000-0000-000098020000}"/>
    <cellStyle name="20% - Énfasis2 2 2 3 3 2" xfId="706" xr:uid="{00000000-0005-0000-0000-000099020000}"/>
    <cellStyle name="20% - Énfasis2 2 2 3 3 2 2" xfId="707" xr:uid="{00000000-0005-0000-0000-00009A020000}"/>
    <cellStyle name="20% - Énfasis2 2 2 3 3 2 2 2" xfId="708" xr:uid="{00000000-0005-0000-0000-00009B020000}"/>
    <cellStyle name="20% - Énfasis2 2 2 3 3 2 3" xfId="709" xr:uid="{00000000-0005-0000-0000-00009C020000}"/>
    <cellStyle name="20% - Énfasis2 2 2 3 3 3" xfId="710" xr:uid="{00000000-0005-0000-0000-00009D020000}"/>
    <cellStyle name="20% - Énfasis2 2 2 3 3 3 2" xfId="711" xr:uid="{00000000-0005-0000-0000-00009E020000}"/>
    <cellStyle name="20% - Énfasis2 2 2 3 3 4" xfId="712" xr:uid="{00000000-0005-0000-0000-00009F020000}"/>
    <cellStyle name="20% - Énfasis2 2 2 3 4" xfId="713" xr:uid="{00000000-0005-0000-0000-0000A0020000}"/>
    <cellStyle name="20% - Énfasis2 2 2 3 4 2" xfId="714" xr:uid="{00000000-0005-0000-0000-0000A1020000}"/>
    <cellStyle name="20% - Énfasis2 2 2 3 4 2 2" xfId="715" xr:uid="{00000000-0005-0000-0000-0000A2020000}"/>
    <cellStyle name="20% - Énfasis2 2 2 3 4 3" xfId="716" xr:uid="{00000000-0005-0000-0000-0000A3020000}"/>
    <cellStyle name="20% - Énfasis2 2 2 3 5" xfId="717" xr:uid="{00000000-0005-0000-0000-0000A4020000}"/>
    <cellStyle name="20% - Énfasis2 2 2 3 5 2" xfId="718" xr:uid="{00000000-0005-0000-0000-0000A5020000}"/>
    <cellStyle name="20% - Énfasis2 2 2 3 6" xfId="719" xr:uid="{00000000-0005-0000-0000-0000A6020000}"/>
    <cellStyle name="20% - Énfasis2 2 2 4" xfId="720" xr:uid="{00000000-0005-0000-0000-0000A7020000}"/>
    <cellStyle name="20% - Énfasis2 2 2 4 2" xfId="721" xr:uid="{00000000-0005-0000-0000-0000A8020000}"/>
    <cellStyle name="20% - Énfasis2 2 2 4 2 2" xfId="722" xr:uid="{00000000-0005-0000-0000-0000A9020000}"/>
    <cellStyle name="20% - Énfasis2 2 2 4 2 2 2" xfId="723" xr:uid="{00000000-0005-0000-0000-0000AA020000}"/>
    <cellStyle name="20% - Énfasis2 2 2 4 2 2 2 2" xfId="724" xr:uid="{00000000-0005-0000-0000-0000AB020000}"/>
    <cellStyle name="20% - Énfasis2 2 2 4 2 2 3" xfId="725" xr:uid="{00000000-0005-0000-0000-0000AC020000}"/>
    <cellStyle name="20% - Énfasis2 2 2 4 2 3" xfId="726" xr:uid="{00000000-0005-0000-0000-0000AD020000}"/>
    <cellStyle name="20% - Énfasis2 2 2 4 2 3 2" xfId="727" xr:uid="{00000000-0005-0000-0000-0000AE020000}"/>
    <cellStyle name="20% - Énfasis2 2 2 4 2 4" xfId="728" xr:uid="{00000000-0005-0000-0000-0000AF020000}"/>
    <cellStyle name="20% - Énfasis2 2 2 4 3" xfId="729" xr:uid="{00000000-0005-0000-0000-0000B0020000}"/>
    <cellStyle name="20% - Énfasis2 2 2 4 3 2" xfId="730" xr:uid="{00000000-0005-0000-0000-0000B1020000}"/>
    <cellStyle name="20% - Énfasis2 2 2 4 3 2 2" xfId="731" xr:uid="{00000000-0005-0000-0000-0000B2020000}"/>
    <cellStyle name="20% - Énfasis2 2 2 4 3 2 2 2" xfId="732" xr:uid="{00000000-0005-0000-0000-0000B3020000}"/>
    <cellStyle name="20% - Énfasis2 2 2 4 3 2 3" xfId="733" xr:uid="{00000000-0005-0000-0000-0000B4020000}"/>
    <cellStyle name="20% - Énfasis2 2 2 4 3 3" xfId="734" xr:uid="{00000000-0005-0000-0000-0000B5020000}"/>
    <cellStyle name="20% - Énfasis2 2 2 4 3 3 2" xfId="735" xr:uid="{00000000-0005-0000-0000-0000B6020000}"/>
    <cellStyle name="20% - Énfasis2 2 2 4 3 4" xfId="736" xr:uid="{00000000-0005-0000-0000-0000B7020000}"/>
    <cellStyle name="20% - Énfasis2 2 2 4 4" xfId="737" xr:uid="{00000000-0005-0000-0000-0000B8020000}"/>
    <cellStyle name="20% - Énfasis2 2 2 4 4 2" xfId="738" xr:uid="{00000000-0005-0000-0000-0000B9020000}"/>
    <cellStyle name="20% - Énfasis2 2 2 4 4 2 2" xfId="739" xr:uid="{00000000-0005-0000-0000-0000BA020000}"/>
    <cellStyle name="20% - Énfasis2 2 2 4 4 3" xfId="740" xr:uid="{00000000-0005-0000-0000-0000BB020000}"/>
    <cellStyle name="20% - Énfasis2 2 2 4 5" xfId="741" xr:uid="{00000000-0005-0000-0000-0000BC020000}"/>
    <cellStyle name="20% - Énfasis2 2 2 4 5 2" xfId="742" xr:uid="{00000000-0005-0000-0000-0000BD020000}"/>
    <cellStyle name="20% - Énfasis2 2 2 4 6" xfId="743" xr:uid="{00000000-0005-0000-0000-0000BE020000}"/>
    <cellStyle name="20% - Énfasis2 2 2 5" xfId="744" xr:uid="{00000000-0005-0000-0000-0000BF020000}"/>
    <cellStyle name="20% - Énfasis2 2 2 5 2" xfId="745" xr:uid="{00000000-0005-0000-0000-0000C0020000}"/>
    <cellStyle name="20% - Énfasis2 2 2 5 2 2" xfId="746" xr:uid="{00000000-0005-0000-0000-0000C1020000}"/>
    <cellStyle name="20% - Énfasis2 2 2 5 2 2 2" xfId="747" xr:uid="{00000000-0005-0000-0000-0000C2020000}"/>
    <cellStyle name="20% - Énfasis2 2 2 5 2 3" xfId="748" xr:uid="{00000000-0005-0000-0000-0000C3020000}"/>
    <cellStyle name="20% - Énfasis2 2 2 5 3" xfId="749" xr:uid="{00000000-0005-0000-0000-0000C4020000}"/>
    <cellStyle name="20% - Énfasis2 2 2 5 3 2" xfId="750" xr:uid="{00000000-0005-0000-0000-0000C5020000}"/>
    <cellStyle name="20% - Énfasis2 2 2 5 4" xfId="751" xr:uid="{00000000-0005-0000-0000-0000C6020000}"/>
    <cellStyle name="20% - Énfasis2 2 2 6" xfId="752" xr:uid="{00000000-0005-0000-0000-0000C7020000}"/>
    <cellStyle name="20% - Énfasis2 2 2 6 2" xfId="753" xr:uid="{00000000-0005-0000-0000-0000C8020000}"/>
    <cellStyle name="20% - Énfasis2 2 2 6 2 2" xfId="754" xr:uid="{00000000-0005-0000-0000-0000C9020000}"/>
    <cellStyle name="20% - Énfasis2 2 2 6 2 2 2" xfId="755" xr:uid="{00000000-0005-0000-0000-0000CA020000}"/>
    <cellStyle name="20% - Énfasis2 2 2 6 2 3" xfId="756" xr:uid="{00000000-0005-0000-0000-0000CB020000}"/>
    <cellStyle name="20% - Énfasis2 2 2 6 3" xfId="757" xr:uid="{00000000-0005-0000-0000-0000CC020000}"/>
    <cellStyle name="20% - Énfasis2 2 2 6 3 2" xfId="758" xr:uid="{00000000-0005-0000-0000-0000CD020000}"/>
    <cellStyle name="20% - Énfasis2 2 2 6 4" xfId="759" xr:uid="{00000000-0005-0000-0000-0000CE020000}"/>
    <cellStyle name="20% - Énfasis2 2 2 7" xfId="760" xr:uid="{00000000-0005-0000-0000-0000CF020000}"/>
    <cellStyle name="20% - Énfasis2 2 2 7 2" xfId="761" xr:uid="{00000000-0005-0000-0000-0000D0020000}"/>
    <cellStyle name="20% - Énfasis2 2 2 7 2 2" xfId="762" xr:uid="{00000000-0005-0000-0000-0000D1020000}"/>
    <cellStyle name="20% - Énfasis2 2 2 7 3" xfId="763" xr:uid="{00000000-0005-0000-0000-0000D2020000}"/>
    <cellStyle name="20% - Énfasis2 2 2 8" xfId="764" xr:uid="{00000000-0005-0000-0000-0000D3020000}"/>
    <cellStyle name="20% - Énfasis2 2 2 8 2" xfId="765" xr:uid="{00000000-0005-0000-0000-0000D4020000}"/>
    <cellStyle name="20% - Énfasis2 2 2 9" xfId="766" xr:uid="{00000000-0005-0000-0000-0000D5020000}"/>
    <cellStyle name="20% - Énfasis2 2 3" xfId="767" xr:uid="{00000000-0005-0000-0000-0000D6020000}"/>
    <cellStyle name="20% - Énfasis2 2 3 2" xfId="768" xr:uid="{00000000-0005-0000-0000-0000D7020000}"/>
    <cellStyle name="20% - Énfasis2 2 3 2 2" xfId="769" xr:uid="{00000000-0005-0000-0000-0000D8020000}"/>
    <cellStyle name="20% - Énfasis2 2 3 2 2 2" xfId="770" xr:uid="{00000000-0005-0000-0000-0000D9020000}"/>
    <cellStyle name="20% - Énfasis2 2 3 2 2 2 2" xfId="771" xr:uid="{00000000-0005-0000-0000-0000DA020000}"/>
    <cellStyle name="20% - Énfasis2 2 3 2 2 2 2 2" xfId="772" xr:uid="{00000000-0005-0000-0000-0000DB020000}"/>
    <cellStyle name="20% - Énfasis2 2 3 2 2 2 3" xfId="773" xr:uid="{00000000-0005-0000-0000-0000DC020000}"/>
    <cellStyle name="20% - Énfasis2 2 3 2 2 3" xfId="774" xr:uid="{00000000-0005-0000-0000-0000DD020000}"/>
    <cellStyle name="20% - Énfasis2 2 3 2 2 3 2" xfId="775" xr:uid="{00000000-0005-0000-0000-0000DE020000}"/>
    <cellStyle name="20% - Énfasis2 2 3 2 2 4" xfId="776" xr:uid="{00000000-0005-0000-0000-0000DF020000}"/>
    <cellStyle name="20% - Énfasis2 2 3 2 3" xfId="777" xr:uid="{00000000-0005-0000-0000-0000E0020000}"/>
    <cellStyle name="20% - Énfasis2 2 3 2 3 2" xfId="778" xr:uid="{00000000-0005-0000-0000-0000E1020000}"/>
    <cellStyle name="20% - Énfasis2 2 3 2 3 2 2" xfId="779" xr:uid="{00000000-0005-0000-0000-0000E2020000}"/>
    <cellStyle name="20% - Énfasis2 2 3 2 3 2 2 2" xfId="780" xr:uid="{00000000-0005-0000-0000-0000E3020000}"/>
    <cellStyle name="20% - Énfasis2 2 3 2 3 2 3" xfId="781" xr:uid="{00000000-0005-0000-0000-0000E4020000}"/>
    <cellStyle name="20% - Énfasis2 2 3 2 3 3" xfId="782" xr:uid="{00000000-0005-0000-0000-0000E5020000}"/>
    <cellStyle name="20% - Énfasis2 2 3 2 3 3 2" xfId="783" xr:uid="{00000000-0005-0000-0000-0000E6020000}"/>
    <cellStyle name="20% - Énfasis2 2 3 2 3 4" xfId="784" xr:uid="{00000000-0005-0000-0000-0000E7020000}"/>
    <cellStyle name="20% - Énfasis2 2 3 2 4" xfId="785" xr:uid="{00000000-0005-0000-0000-0000E8020000}"/>
    <cellStyle name="20% - Énfasis2 2 3 2 4 2" xfId="786" xr:uid="{00000000-0005-0000-0000-0000E9020000}"/>
    <cellStyle name="20% - Énfasis2 2 3 2 4 2 2" xfId="787" xr:uid="{00000000-0005-0000-0000-0000EA020000}"/>
    <cellStyle name="20% - Énfasis2 2 3 2 4 3" xfId="788" xr:uid="{00000000-0005-0000-0000-0000EB020000}"/>
    <cellStyle name="20% - Énfasis2 2 3 2 5" xfId="789" xr:uid="{00000000-0005-0000-0000-0000EC020000}"/>
    <cellStyle name="20% - Énfasis2 2 3 2 5 2" xfId="790" xr:uid="{00000000-0005-0000-0000-0000ED020000}"/>
    <cellStyle name="20% - Énfasis2 2 3 2 6" xfId="791" xr:uid="{00000000-0005-0000-0000-0000EE020000}"/>
    <cellStyle name="20% - Énfasis2 2 3 3" xfId="792" xr:uid="{00000000-0005-0000-0000-0000EF020000}"/>
    <cellStyle name="20% - Énfasis2 2 3 3 2" xfId="793" xr:uid="{00000000-0005-0000-0000-0000F0020000}"/>
    <cellStyle name="20% - Énfasis2 2 3 3 2 2" xfId="794" xr:uid="{00000000-0005-0000-0000-0000F1020000}"/>
    <cellStyle name="20% - Énfasis2 2 3 3 2 2 2" xfId="795" xr:uid="{00000000-0005-0000-0000-0000F2020000}"/>
    <cellStyle name="20% - Énfasis2 2 3 3 2 2 2 2" xfId="796" xr:uid="{00000000-0005-0000-0000-0000F3020000}"/>
    <cellStyle name="20% - Énfasis2 2 3 3 2 2 3" xfId="797" xr:uid="{00000000-0005-0000-0000-0000F4020000}"/>
    <cellStyle name="20% - Énfasis2 2 3 3 2 3" xfId="798" xr:uid="{00000000-0005-0000-0000-0000F5020000}"/>
    <cellStyle name="20% - Énfasis2 2 3 3 2 3 2" xfId="799" xr:uid="{00000000-0005-0000-0000-0000F6020000}"/>
    <cellStyle name="20% - Énfasis2 2 3 3 2 4" xfId="800" xr:uid="{00000000-0005-0000-0000-0000F7020000}"/>
    <cellStyle name="20% - Énfasis2 2 3 3 3" xfId="801" xr:uid="{00000000-0005-0000-0000-0000F8020000}"/>
    <cellStyle name="20% - Énfasis2 2 3 3 3 2" xfId="802" xr:uid="{00000000-0005-0000-0000-0000F9020000}"/>
    <cellStyle name="20% - Énfasis2 2 3 3 3 2 2" xfId="803" xr:uid="{00000000-0005-0000-0000-0000FA020000}"/>
    <cellStyle name="20% - Énfasis2 2 3 3 3 2 2 2" xfId="804" xr:uid="{00000000-0005-0000-0000-0000FB020000}"/>
    <cellStyle name="20% - Énfasis2 2 3 3 3 2 3" xfId="805" xr:uid="{00000000-0005-0000-0000-0000FC020000}"/>
    <cellStyle name="20% - Énfasis2 2 3 3 3 3" xfId="806" xr:uid="{00000000-0005-0000-0000-0000FD020000}"/>
    <cellStyle name="20% - Énfasis2 2 3 3 3 3 2" xfId="807" xr:uid="{00000000-0005-0000-0000-0000FE020000}"/>
    <cellStyle name="20% - Énfasis2 2 3 3 3 4" xfId="808" xr:uid="{00000000-0005-0000-0000-0000FF020000}"/>
    <cellStyle name="20% - Énfasis2 2 3 3 4" xfId="809" xr:uid="{00000000-0005-0000-0000-000000030000}"/>
    <cellStyle name="20% - Énfasis2 2 3 3 4 2" xfId="810" xr:uid="{00000000-0005-0000-0000-000001030000}"/>
    <cellStyle name="20% - Énfasis2 2 3 3 4 2 2" xfId="811" xr:uid="{00000000-0005-0000-0000-000002030000}"/>
    <cellStyle name="20% - Énfasis2 2 3 3 4 3" xfId="812" xr:uid="{00000000-0005-0000-0000-000003030000}"/>
    <cellStyle name="20% - Énfasis2 2 3 3 5" xfId="813" xr:uid="{00000000-0005-0000-0000-000004030000}"/>
    <cellStyle name="20% - Énfasis2 2 3 3 5 2" xfId="814" xr:uid="{00000000-0005-0000-0000-000005030000}"/>
    <cellStyle name="20% - Énfasis2 2 3 3 6" xfId="815" xr:uid="{00000000-0005-0000-0000-000006030000}"/>
    <cellStyle name="20% - Énfasis2 2 3 4" xfId="816" xr:uid="{00000000-0005-0000-0000-000007030000}"/>
    <cellStyle name="20% - Énfasis2 2 3 4 2" xfId="817" xr:uid="{00000000-0005-0000-0000-000008030000}"/>
    <cellStyle name="20% - Énfasis2 2 3 4 2 2" xfId="818" xr:uid="{00000000-0005-0000-0000-000009030000}"/>
    <cellStyle name="20% - Énfasis2 2 3 4 2 2 2" xfId="819" xr:uid="{00000000-0005-0000-0000-00000A030000}"/>
    <cellStyle name="20% - Énfasis2 2 3 4 2 3" xfId="820" xr:uid="{00000000-0005-0000-0000-00000B030000}"/>
    <cellStyle name="20% - Énfasis2 2 3 4 3" xfId="821" xr:uid="{00000000-0005-0000-0000-00000C030000}"/>
    <cellStyle name="20% - Énfasis2 2 3 4 3 2" xfId="822" xr:uid="{00000000-0005-0000-0000-00000D030000}"/>
    <cellStyle name="20% - Énfasis2 2 3 4 4" xfId="823" xr:uid="{00000000-0005-0000-0000-00000E030000}"/>
    <cellStyle name="20% - Énfasis2 2 3 5" xfId="824" xr:uid="{00000000-0005-0000-0000-00000F030000}"/>
    <cellStyle name="20% - Énfasis2 2 3 5 2" xfId="825" xr:uid="{00000000-0005-0000-0000-000010030000}"/>
    <cellStyle name="20% - Énfasis2 2 3 5 2 2" xfId="826" xr:uid="{00000000-0005-0000-0000-000011030000}"/>
    <cellStyle name="20% - Énfasis2 2 3 5 2 2 2" xfId="827" xr:uid="{00000000-0005-0000-0000-000012030000}"/>
    <cellStyle name="20% - Énfasis2 2 3 5 2 3" xfId="828" xr:uid="{00000000-0005-0000-0000-000013030000}"/>
    <cellStyle name="20% - Énfasis2 2 3 5 3" xfId="829" xr:uid="{00000000-0005-0000-0000-000014030000}"/>
    <cellStyle name="20% - Énfasis2 2 3 5 3 2" xfId="830" xr:uid="{00000000-0005-0000-0000-000015030000}"/>
    <cellStyle name="20% - Énfasis2 2 3 5 4" xfId="831" xr:uid="{00000000-0005-0000-0000-000016030000}"/>
    <cellStyle name="20% - Énfasis2 2 3 6" xfId="832" xr:uid="{00000000-0005-0000-0000-000017030000}"/>
    <cellStyle name="20% - Énfasis2 2 3 6 2" xfId="833" xr:uid="{00000000-0005-0000-0000-000018030000}"/>
    <cellStyle name="20% - Énfasis2 2 3 6 2 2" xfId="834" xr:uid="{00000000-0005-0000-0000-000019030000}"/>
    <cellStyle name="20% - Énfasis2 2 3 6 3" xfId="835" xr:uid="{00000000-0005-0000-0000-00001A030000}"/>
    <cellStyle name="20% - Énfasis2 2 3 7" xfId="836" xr:uid="{00000000-0005-0000-0000-00001B030000}"/>
    <cellStyle name="20% - Énfasis2 2 3 7 2" xfId="837" xr:uid="{00000000-0005-0000-0000-00001C030000}"/>
    <cellStyle name="20% - Énfasis2 2 3 8" xfId="838" xr:uid="{00000000-0005-0000-0000-00001D030000}"/>
    <cellStyle name="20% - Énfasis2 2 4" xfId="839" xr:uid="{00000000-0005-0000-0000-00001E030000}"/>
    <cellStyle name="20% - Énfasis2 2 4 2" xfId="840" xr:uid="{00000000-0005-0000-0000-00001F030000}"/>
    <cellStyle name="20% - Énfasis2 2 4 2 2" xfId="841" xr:uid="{00000000-0005-0000-0000-000020030000}"/>
    <cellStyle name="20% - Énfasis2 2 4 2 2 2" xfId="842" xr:uid="{00000000-0005-0000-0000-000021030000}"/>
    <cellStyle name="20% - Énfasis2 2 4 2 2 2 2" xfId="843" xr:uid="{00000000-0005-0000-0000-000022030000}"/>
    <cellStyle name="20% - Énfasis2 2 4 2 2 3" xfId="844" xr:uid="{00000000-0005-0000-0000-000023030000}"/>
    <cellStyle name="20% - Énfasis2 2 4 2 3" xfId="845" xr:uid="{00000000-0005-0000-0000-000024030000}"/>
    <cellStyle name="20% - Énfasis2 2 4 2 3 2" xfId="846" xr:uid="{00000000-0005-0000-0000-000025030000}"/>
    <cellStyle name="20% - Énfasis2 2 4 2 4" xfId="847" xr:uid="{00000000-0005-0000-0000-000026030000}"/>
    <cellStyle name="20% - Énfasis2 2 4 3" xfId="848" xr:uid="{00000000-0005-0000-0000-000027030000}"/>
    <cellStyle name="20% - Énfasis2 2 4 3 2" xfId="849" xr:uid="{00000000-0005-0000-0000-000028030000}"/>
    <cellStyle name="20% - Énfasis2 2 4 3 2 2" xfId="850" xr:uid="{00000000-0005-0000-0000-000029030000}"/>
    <cellStyle name="20% - Énfasis2 2 4 3 2 2 2" xfId="851" xr:uid="{00000000-0005-0000-0000-00002A030000}"/>
    <cellStyle name="20% - Énfasis2 2 4 3 2 3" xfId="852" xr:uid="{00000000-0005-0000-0000-00002B030000}"/>
    <cellStyle name="20% - Énfasis2 2 4 3 3" xfId="853" xr:uid="{00000000-0005-0000-0000-00002C030000}"/>
    <cellStyle name="20% - Énfasis2 2 4 3 3 2" xfId="854" xr:uid="{00000000-0005-0000-0000-00002D030000}"/>
    <cellStyle name="20% - Énfasis2 2 4 3 4" xfId="855" xr:uid="{00000000-0005-0000-0000-00002E030000}"/>
    <cellStyle name="20% - Énfasis2 2 4 4" xfId="856" xr:uid="{00000000-0005-0000-0000-00002F030000}"/>
    <cellStyle name="20% - Énfasis2 2 4 4 2" xfId="857" xr:uid="{00000000-0005-0000-0000-000030030000}"/>
    <cellStyle name="20% - Énfasis2 2 4 4 2 2" xfId="858" xr:uid="{00000000-0005-0000-0000-000031030000}"/>
    <cellStyle name="20% - Énfasis2 2 4 4 3" xfId="859" xr:uid="{00000000-0005-0000-0000-000032030000}"/>
    <cellStyle name="20% - Énfasis2 2 4 5" xfId="860" xr:uid="{00000000-0005-0000-0000-000033030000}"/>
    <cellStyle name="20% - Énfasis2 2 4 5 2" xfId="861" xr:uid="{00000000-0005-0000-0000-000034030000}"/>
    <cellStyle name="20% - Énfasis2 2 4 6" xfId="862" xr:uid="{00000000-0005-0000-0000-000035030000}"/>
    <cellStyle name="20% - Énfasis2 2 5" xfId="863" xr:uid="{00000000-0005-0000-0000-000036030000}"/>
    <cellStyle name="20% - Énfasis2 2 5 2" xfId="864" xr:uid="{00000000-0005-0000-0000-000037030000}"/>
    <cellStyle name="20% - Énfasis2 2 5 2 2" xfId="865" xr:uid="{00000000-0005-0000-0000-000038030000}"/>
    <cellStyle name="20% - Énfasis2 2 5 2 2 2" xfId="866" xr:uid="{00000000-0005-0000-0000-000039030000}"/>
    <cellStyle name="20% - Énfasis2 2 5 2 2 2 2" xfId="867" xr:uid="{00000000-0005-0000-0000-00003A030000}"/>
    <cellStyle name="20% - Énfasis2 2 5 2 2 3" xfId="868" xr:uid="{00000000-0005-0000-0000-00003B030000}"/>
    <cellStyle name="20% - Énfasis2 2 5 2 3" xfId="869" xr:uid="{00000000-0005-0000-0000-00003C030000}"/>
    <cellStyle name="20% - Énfasis2 2 5 2 3 2" xfId="870" xr:uid="{00000000-0005-0000-0000-00003D030000}"/>
    <cellStyle name="20% - Énfasis2 2 5 2 4" xfId="871" xr:uid="{00000000-0005-0000-0000-00003E030000}"/>
    <cellStyle name="20% - Énfasis2 2 5 3" xfId="872" xr:uid="{00000000-0005-0000-0000-00003F030000}"/>
    <cellStyle name="20% - Énfasis2 2 5 3 2" xfId="873" xr:uid="{00000000-0005-0000-0000-000040030000}"/>
    <cellStyle name="20% - Énfasis2 2 5 3 2 2" xfId="874" xr:uid="{00000000-0005-0000-0000-000041030000}"/>
    <cellStyle name="20% - Énfasis2 2 5 3 2 2 2" xfId="875" xr:uid="{00000000-0005-0000-0000-000042030000}"/>
    <cellStyle name="20% - Énfasis2 2 5 3 2 3" xfId="876" xr:uid="{00000000-0005-0000-0000-000043030000}"/>
    <cellStyle name="20% - Énfasis2 2 5 3 3" xfId="877" xr:uid="{00000000-0005-0000-0000-000044030000}"/>
    <cellStyle name="20% - Énfasis2 2 5 3 3 2" xfId="878" xr:uid="{00000000-0005-0000-0000-000045030000}"/>
    <cellStyle name="20% - Énfasis2 2 5 3 4" xfId="879" xr:uid="{00000000-0005-0000-0000-000046030000}"/>
    <cellStyle name="20% - Énfasis2 2 5 4" xfId="880" xr:uid="{00000000-0005-0000-0000-000047030000}"/>
    <cellStyle name="20% - Énfasis2 2 5 4 2" xfId="881" xr:uid="{00000000-0005-0000-0000-000048030000}"/>
    <cellStyle name="20% - Énfasis2 2 5 4 2 2" xfId="882" xr:uid="{00000000-0005-0000-0000-000049030000}"/>
    <cellStyle name="20% - Énfasis2 2 5 4 3" xfId="883" xr:uid="{00000000-0005-0000-0000-00004A030000}"/>
    <cellStyle name="20% - Énfasis2 2 5 5" xfId="884" xr:uid="{00000000-0005-0000-0000-00004B030000}"/>
    <cellStyle name="20% - Énfasis2 2 5 5 2" xfId="885" xr:uid="{00000000-0005-0000-0000-00004C030000}"/>
    <cellStyle name="20% - Énfasis2 2 5 6" xfId="886" xr:uid="{00000000-0005-0000-0000-00004D030000}"/>
    <cellStyle name="20% - Énfasis2 2 6" xfId="887" xr:uid="{00000000-0005-0000-0000-00004E030000}"/>
    <cellStyle name="20% - Énfasis2 2 6 2" xfId="888" xr:uid="{00000000-0005-0000-0000-00004F030000}"/>
    <cellStyle name="20% - Énfasis2 2 6 2 2" xfId="889" xr:uid="{00000000-0005-0000-0000-000050030000}"/>
    <cellStyle name="20% - Énfasis2 2 6 2 2 2" xfId="890" xr:uid="{00000000-0005-0000-0000-000051030000}"/>
    <cellStyle name="20% - Énfasis2 2 6 2 3" xfId="891" xr:uid="{00000000-0005-0000-0000-000052030000}"/>
    <cellStyle name="20% - Énfasis2 2 6 3" xfId="892" xr:uid="{00000000-0005-0000-0000-000053030000}"/>
    <cellStyle name="20% - Énfasis2 2 6 3 2" xfId="893" xr:uid="{00000000-0005-0000-0000-000054030000}"/>
    <cellStyle name="20% - Énfasis2 2 6 4" xfId="894" xr:uid="{00000000-0005-0000-0000-000055030000}"/>
    <cellStyle name="20% - Énfasis2 2 7" xfId="895" xr:uid="{00000000-0005-0000-0000-000056030000}"/>
    <cellStyle name="20% - Énfasis2 2 7 2" xfId="896" xr:uid="{00000000-0005-0000-0000-000057030000}"/>
    <cellStyle name="20% - Énfasis2 2 7 2 2" xfId="897" xr:uid="{00000000-0005-0000-0000-000058030000}"/>
    <cellStyle name="20% - Énfasis2 2 7 2 2 2" xfId="898" xr:uid="{00000000-0005-0000-0000-000059030000}"/>
    <cellStyle name="20% - Énfasis2 2 7 2 3" xfId="899" xr:uid="{00000000-0005-0000-0000-00005A030000}"/>
    <cellStyle name="20% - Énfasis2 2 7 3" xfId="900" xr:uid="{00000000-0005-0000-0000-00005B030000}"/>
    <cellStyle name="20% - Énfasis2 2 7 3 2" xfId="901" xr:uid="{00000000-0005-0000-0000-00005C030000}"/>
    <cellStyle name="20% - Énfasis2 2 7 4" xfId="902" xr:uid="{00000000-0005-0000-0000-00005D030000}"/>
    <cellStyle name="20% - Énfasis2 2 8" xfId="903" xr:uid="{00000000-0005-0000-0000-00005E030000}"/>
    <cellStyle name="20% - Énfasis2 2 8 2" xfId="904" xr:uid="{00000000-0005-0000-0000-00005F030000}"/>
    <cellStyle name="20% - Énfasis2 2 8 2 2" xfId="905" xr:uid="{00000000-0005-0000-0000-000060030000}"/>
    <cellStyle name="20% - Énfasis2 2 8 3" xfId="906" xr:uid="{00000000-0005-0000-0000-000061030000}"/>
    <cellStyle name="20% - Énfasis2 2 9" xfId="907" xr:uid="{00000000-0005-0000-0000-000062030000}"/>
    <cellStyle name="20% - Énfasis2 2 9 2" xfId="908" xr:uid="{00000000-0005-0000-0000-000063030000}"/>
    <cellStyle name="20% - Énfasis2 3" xfId="909" xr:uid="{00000000-0005-0000-0000-000064030000}"/>
    <cellStyle name="20% - Énfasis2 3 2" xfId="910" xr:uid="{00000000-0005-0000-0000-000065030000}"/>
    <cellStyle name="20% - Énfasis2 3 2 2" xfId="911" xr:uid="{00000000-0005-0000-0000-000066030000}"/>
    <cellStyle name="20% - Énfasis2 3 2 2 2" xfId="912" xr:uid="{00000000-0005-0000-0000-000067030000}"/>
    <cellStyle name="20% - Énfasis2 3 2 2 2 2" xfId="913" xr:uid="{00000000-0005-0000-0000-000068030000}"/>
    <cellStyle name="20% - Énfasis2 3 2 2 2 2 2" xfId="914" xr:uid="{00000000-0005-0000-0000-000069030000}"/>
    <cellStyle name="20% - Énfasis2 3 2 2 2 2 2 2" xfId="915" xr:uid="{00000000-0005-0000-0000-00006A030000}"/>
    <cellStyle name="20% - Énfasis2 3 2 2 2 2 3" xfId="916" xr:uid="{00000000-0005-0000-0000-00006B030000}"/>
    <cellStyle name="20% - Énfasis2 3 2 2 2 3" xfId="917" xr:uid="{00000000-0005-0000-0000-00006C030000}"/>
    <cellStyle name="20% - Énfasis2 3 2 2 2 3 2" xfId="918" xr:uid="{00000000-0005-0000-0000-00006D030000}"/>
    <cellStyle name="20% - Énfasis2 3 2 2 2 4" xfId="919" xr:uid="{00000000-0005-0000-0000-00006E030000}"/>
    <cellStyle name="20% - Énfasis2 3 2 2 3" xfId="920" xr:uid="{00000000-0005-0000-0000-00006F030000}"/>
    <cellStyle name="20% - Énfasis2 3 2 2 3 2" xfId="921" xr:uid="{00000000-0005-0000-0000-000070030000}"/>
    <cellStyle name="20% - Énfasis2 3 2 2 3 2 2" xfId="922" xr:uid="{00000000-0005-0000-0000-000071030000}"/>
    <cellStyle name="20% - Énfasis2 3 2 2 3 2 2 2" xfId="923" xr:uid="{00000000-0005-0000-0000-000072030000}"/>
    <cellStyle name="20% - Énfasis2 3 2 2 3 2 3" xfId="924" xr:uid="{00000000-0005-0000-0000-000073030000}"/>
    <cellStyle name="20% - Énfasis2 3 2 2 3 3" xfId="925" xr:uid="{00000000-0005-0000-0000-000074030000}"/>
    <cellStyle name="20% - Énfasis2 3 2 2 3 3 2" xfId="926" xr:uid="{00000000-0005-0000-0000-000075030000}"/>
    <cellStyle name="20% - Énfasis2 3 2 2 3 4" xfId="927" xr:uid="{00000000-0005-0000-0000-000076030000}"/>
    <cellStyle name="20% - Énfasis2 3 2 2 4" xfId="928" xr:uid="{00000000-0005-0000-0000-000077030000}"/>
    <cellStyle name="20% - Énfasis2 3 2 2 4 2" xfId="929" xr:uid="{00000000-0005-0000-0000-000078030000}"/>
    <cellStyle name="20% - Énfasis2 3 2 2 4 2 2" xfId="930" xr:uid="{00000000-0005-0000-0000-000079030000}"/>
    <cellStyle name="20% - Énfasis2 3 2 2 4 3" xfId="931" xr:uid="{00000000-0005-0000-0000-00007A030000}"/>
    <cellStyle name="20% - Énfasis2 3 2 2 5" xfId="932" xr:uid="{00000000-0005-0000-0000-00007B030000}"/>
    <cellStyle name="20% - Énfasis2 3 2 2 5 2" xfId="933" xr:uid="{00000000-0005-0000-0000-00007C030000}"/>
    <cellStyle name="20% - Énfasis2 3 2 2 6" xfId="934" xr:uid="{00000000-0005-0000-0000-00007D030000}"/>
    <cellStyle name="20% - Énfasis2 3 2 3" xfId="935" xr:uid="{00000000-0005-0000-0000-00007E030000}"/>
    <cellStyle name="20% - Énfasis2 3 2 3 2" xfId="936" xr:uid="{00000000-0005-0000-0000-00007F030000}"/>
    <cellStyle name="20% - Énfasis2 3 2 3 2 2" xfId="937" xr:uid="{00000000-0005-0000-0000-000080030000}"/>
    <cellStyle name="20% - Énfasis2 3 2 3 2 2 2" xfId="938" xr:uid="{00000000-0005-0000-0000-000081030000}"/>
    <cellStyle name="20% - Énfasis2 3 2 3 2 2 2 2" xfId="939" xr:uid="{00000000-0005-0000-0000-000082030000}"/>
    <cellStyle name="20% - Énfasis2 3 2 3 2 2 3" xfId="940" xr:uid="{00000000-0005-0000-0000-000083030000}"/>
    <cellStyle name="20% - Énfasis2 3 2 3 2 3" xfId="941" xr:uid="{00000000-0005-0000-0000-000084030000}"/>
    <cellStyle name="20% - Énfasis2 3 2 3 2 3 2" xfId="942" xr:uid="{00000000-0005-0000-0000-000085030000}"/>
    <cellStyle name="20% - Énfasis2 3 2 3 2 4" xfId="943" xr:uid="{00000000-0005-0000-0000-000086030000}"/>
    <cellStyle name="20% - Énfasis2 3 2 3 3" xfId="944" xr:uid="{00000000-0005-0000-0000-000087030000}"/>
    <cellStyle name="20% - Énfasis2 3 2 3 3 2" xfId="945" xr:uid="{00000000-0005-0000-0000-000088030000}"/>
    <cellStyle name="20% - Énfasis2 3 2 3 3 2 2" xfId="946" xr:uid="{00000000-0005-0000-0000-000089030000}"/>
    <cellStyle name="20% - Énfasis2 3 2 3 3 2 2 2" xfId="947" xr:uid="{00000000-0005-0000-0000-00008A030000}"/>
    <cellStyle name="20% - Énfasis2 3 2 3 3 2 3" xfId="948" xr:uid="{00000000-0005-0000-0000-00008B030000}"/>
    <cellStyle name="20% - Énfasis2 3 2 3 3 3" xfId="949" xr:uid="{00000000-0005-0000-0000-00008C030000}"/>
    <cellStyle name="20% - Énfasis2 3 2 3 3 3 2" xfId="950" xr:uid="{00000000-0005-0000-0000-00008D030000}"/>
    <cellStyle name="20% - Énfasis2 3 2 3 3 4" xfId="951" xr:uid="{00000000-0005-0000-0000-00008E030000}"/>
    <cellStyle name="20% - Énfasis2 3 2 3 4" xfId="952" xr:uid="{00000000-0005-0000-0000-00008F030000}"/>
    <cellStyle name="20% - Énfasis2 3 2 3 4 2" xfId="953" xr:uid="{00000000-0005-0000-0000-000090030000}"/>
    <cellStyle name="20% - Énfasis2 3 2 3 4 2 2" xfId="954" xr:uid="{00000000-0005-0000-0000-000091030000}"/>
    <cellStyle name="20% - Énfasis2 3 2 3 4 3" xfId="955" xr:uid="{00000000-0005-0000-0000-000092030000}"/>
    <cellStyle name="20% - Énfasis2 3 2 3 5" xfId="956" xr:uid="{00000000-0005-0000-0000-000093030000}"/>
    <cellStyle name="20% - Énfasis2 3 2 3 5 2" xfId="957" xr:uid="{00000000-0005-0000-0000-000094030000}"/>
    <cellStyle name="20% - Énfasis2 3 2 3 6" xfId="958" xr:uid="{00000000-0005-0000-0000-000095030000}"/>
    <cellStyle name="20% - Énfasis2 3 2 4" xfId="959" xr:uid="{00000000-0005-0000-0000-000096030000}"/>
    <cellStyle name="20% - Énfasis2 3 2 4 2" xfId="960" xr:uid="{00000000-0005-0000-0000-000097030000}"/>
    <cellStyle name="20% - Énfasis2 3 2 4 2 2" xfId="961" xr:uid="{00000000-0005-0000-0000-000098030000}"/>
    <cellStyle name="20% - Énfasis2 3 2 4 2 2 2" xfId="962" xr:uid="{00000000-0005-0000-0000-000099030000}"/>
    <cellStyle name="20% - Énfasis2 3 2 4 2 3" xfId="963" xr:uid="{00000000-0005-0000-0000-00009A030000}"/>
    <cellStyle name="20% - Énfasis2 3 2 4 3" xfId="964" xr:uid="{00000000-0005-0000-0000-00009B030000}"/>
    <cellStyle name="20% - Énfasis2 3 2 4 3 2" xfId="965" xr:uid="{00000000-0005-0000-0000-00009C030000}"/>
    <cellStyle name="20% - Énfasis2 3 2 4 4" xfId="966" xr:uid="{00000000-0005-0000-0000-00009D030000}"/>
    <cellStyle name="20% - Énfasis2 3 2 5" xfId="967" xr:uid="{00000000-0005-0000-0000-00009E030000}"/>
    <cellStyle name="20% - Énfasis2 3 2 5 2" xfId="968" xr:uid="{00000000-0005-0000-0000-00009F030000}"/>
    <cellStyle name="20% - Énfasis2 3 2 5 2 2" xfId="969" xr:uid="{00000000-0005-0000-0000-0000A0030000}"/>
    <cellStyle name="20% - Énfasis2 3 2 5 2 2 2" xfId="970" xr:uid="{00000000-0005-0000-0000-0000A1030000}"/>
    <cellStyle name="20% - Énfasis2 3 2 5 2 3" xfId="971" xr:uid="{00000000-0005-0000-0000-0000A2030000}"/>
    <cellStyle name="20% - Énfasis2 3 2 5 3" xfId="972" xr:uid="{00000000-0005-0000-0000-0000A3030000}"/>
    <cellStyle name="20% - Énfasis2 3 2 5 3 2" xfId="973" xr:uid="{00000000-0005-0000-0000-0000A4030000}"/>
    <cellStyle name="20% - Énfasis2 3 2 5 4" xfId="974" xr:uid="{00000000-0005-0000-0000-0000A5030000}"/>
    <cellStyle name="20% - Énfasis2 3 2 6" xfId="975" xr:uid="{00000000-0005-0000-0000-0000A6030000}"/>
    <cellStyle name="20% - Énfasis2 3 2 6 2" xfId="976" xr:uid="{00000000-0005-0000-0000-0000A7030000}"/>
    <cellStyle name="20% - Énfasis2 3 2 6 2 2" xfId="977" xr:uid="{00000000-0005-0000-0000-0000A8030000}"/>
    <cellStyle name="20% - Énfasis2 3 2 6 3" xfId="978" xr:uid="{00000000-0005-0000-0000-0000A9030000}"/>
    <cellStyle name="20% - Énfasis2 3 2 7" xfId="979" xr:uid="{00000000-0005-0000-0000-0000AA030000}"/>
    <cellStyle name="20% - Énfasis2 3 2 7 2" xfId="980" xr:uid="{00000000-0005-0000-0000-0000AB030000}"/>
    <cellStyle name="20% - Énfasis2 3 2 8" xfId="981" xr:uid="{00000000-0005-0000-0000-0000AC030000}"/>
    <cellStyle name="20% - Énfasis2 3 3" xfId="982" xr:uid="{00000000-0005-0000-0000-0000AD030000}"/>
    <cellStyle name="20% - Énfasis2 3 3 2" xfId="983" xr:uid="{00000000-0005-0000-0000-0000AE030000}"/>
    <cellStyle name="20% - Énfasis2 3 3 2 2" xfId="984" xr:uid="{00000000-0005-0000-0000-0000AF030000}"/>
    <cellStyle name="20% - Énfasis2 3 3 2 2 2" xfId="985" xr:uid="{00000000-0005-0000-0000-0000B0030000}"/>
    <cellStyle name="20% - Énfasis2 3 3 2 2 2 2" xfId="986" xr:uid="{00000000-0005-0000-0000-0000B1030000}"/>
    <cellStyle name="20% - Énfasis2 3 3 2 2 3" xfId="987" xr:uid="{00000000-0005-0000-0000-0000B2030000}"/>
    <cellStyle name="20% - Énfasis2 3 3 2 3" xfId="988" xr:uid="{00000000-0005-0000-0000-0000B3030000}"/>
    <cellStyle name="20% - Énfasis2 3 3 2 3 2" xfId="989" xr:uid="{00000000-0005-0000-0000-0000B4030000}"/>
    <cellStyle name="20% - Énfasis2 3 3 2 4" xfId="990" xr:uid="{00000000-0005-0000-0000-0000B5030000}"/>
    <cellStyle name="20% - Énfasis2 3 3 3" xfId="991" xr:uid="{00000000-0005-0000-0000-0000B6030000}"/>
    <cellStyle name="20% - Énfasis2 3 3 3 2" xfId="992" xr:uid="{00000000-0005-0000-0000-0000B7030000}"/>
    <cellStyle name="20% - Énfasis2 3 3 3 2 2" xfId="993" xr:uid="{00000000-0005-0000-0000-0000B8030000}"/>
    <cellStyle name="20% - Énfasis2 3 3 3 2 2 2" xfId="994" xr:uid="{00000000-0005-0000-0000-0000B9030000}"/>
    <cellStyle name="20% - Énfasis2 3 3 3 2 3" xfId="995" xr:uid="{00000000-0005-0000-0000-0000BA030000}"/>
    <cellStyle name="20% - Énfasis2 3 3 3 3" xfId="996" xr:uid="{00000000-0005-0000-0000-0000BB030000}"/>
    <cellStyle name="20% - Énfasis2 3 3 3 3 2" xfId="997" xr:uid="{00000000-0005-0000-0000-0000BC030000}"/>
    <cellStyle name="20% - Énfasis2 3 3 3 4" xfId="998" xr:uid="{00000000-0005-0000-0000-0000BD030000}"/>
    <cellStyle name="20% - Énfasis2 3 3 4" xfId="999" xr:uid="{00000000-0005-0000-0000-0000BE030000}"/>
    <cellStyle name="20% - Énfasis2 3 3 4 2" xfId="1000" xr:uid="{00000000-0005-0000-0000-0000BF030000}"/>
    <cellStyle name="20% - Énfasis2 3 3 4 2 2" xfId="1001" xr:uid="{00000000-0005-0000-0000-0000C0030000}"/>
    <cellStyle name="20% - Énfasis2 3 3 4 3" xfId="1002" xr:uid="{00000000-0005-0000-0000-0000C1030000}"/>
    <cellStyle name="20% - Énfasis2 3 3 5" xfId="1003" xr:uid="{00000000-0005-0000-0000-0000C2030000}"/>
    <cellStyle name="20% - Énfasis2 3 3 5 2" xfId="1004" xr:uid="{00000000-0005-0000-0000-0000C3030000}"/>
    <cellStyle name="20% - Énfasis2 3 3 6" xfId="1005" xr:uid="{00000000-0005-0000-0000-0000C4030000}"/>
    <cellStyle name="20% - Énfasis2 3 4" xfId="1006" xr:uid="{00000000-0005-0000-0000-0000C5030000}"/>
    <cellStyle name="20% - Énfasis2 3 4 2" xfId="1007" xr:uid="{00000000-0005-0000-0000-0000C6030000}"/>
    <cellStyle name="20% - Énfasis2 3 4 2 2" xfId="1008" xr:uid="{00000000-0005-0000-0000-0000C7030000}"/>
    <cellStyle name="20% - Énfasis2 3 4 2 2 2" xfId="1009" xr:uid="{00000000-0005-0000-0000-0000C8030000}"/>
    <cellStyle name="20% - Énfasis2 3 4 2 2 2 2" xfId="1010" xr:uid="{00000000-0005-0000-0000-0000C9030000}"/>
    <cellStyle name="20% - Énfasis2 3 4 2 2 3" xfId="1011" xr:uid="{00000000-0005-0000-0000-0000CA030000}"/>
    <cellStyle name="20% - Énfasis2 3 4 2 3" xfId="1012" xr:uid="{00000000-0005-0000-0000-0000CB030000}"/>
    <cellStyle name="20% - Énfasis2 3 4 2 3 2" xfId="1013" xr:uid="{00000000-0005-0000-0000-0000CC030000}"/>
    <cellStyle name="20% - Énfasis2 3 4 2 4" xfId="1014" xr:uid="{00000000-0005-0000-0000-0000CD030000}"/>
    <cellStyle name="20% - Énfasis2 3 4 3" xfId="1015" xr:uid="{00000000-0005-0000-0000-0000CE030000}"/>
    <cellStyle name="20% - Énfasis2 3 4 3 2" xfId="1016" xr:uid="{00000000-0005-0000-0000-0000CF030000}"/>
    <cellStyle name="20% - Énfasis2 3 4 3 2 2" xfId="1017" xr:uid="{00000000-0005-0000-0000-0000D0030000}"/>
    <cellStyle name="20% - Énfasis2 3 4 3 2 2 2" xfId="1018" xr:uid="{00000000-0005-0000-0000-0000D1030000}"/>
    <cellStyle name="20% - Énfasis2 3 4 3 2 3" xfId="1019" xr:uid="{00000000-0005-0000-0000-0000D2030000}"/>
    <cellStyle name="20% - Énfasis2 3 4 3 3" xfId="1020" xr:uid="{00000000-0005-0000-0000-0000D3030000}"/>
    <cellStyle name="20% - Énfasis2 3 4 3 3 2" xfId="1021" xr:uid="{00000000-0005-0000-0000-0000D4030000}"/>
    <cellStyle name="20% - Énfasis2 3 4 3 4" xfId="1022" xr:uid="{00000000-0005-0000-0000-0000D5030000}"/>
    <cellStyle name="20% - Énfasis2 3 4 4" xfId="1023" xr:uid="{00000000-0005-0000-0000-0000D6030000}"/>
    <cellStyle name="20% - Énfasis2 3 4 4 2" xfId="1024" xr:uid="{00000000-0005-0000-0000-0000D7030000}"/>
    <cellStyle name="20% - Énfasis2 3 4 4 2 2" xfId="1025" xr:uid="{00000000-0005-0000-0000-0000D8030000}"/>
    <cellStyle name="20% - Énfasis2 3 4 4 3" xfId="1026" xr:uid="{00000000-0005-0000-0000-0000D9030000}"/>
    <cellStyle name="20% - Énfasis2 3 4 5" xfId="1027" xr:uid="{00000000-0005-0000-0000-0000DA030000}"/>
    <cellStyle name="20% - Énfasis2 3 4 5 2" xfId="1028" xr:uid="{00000000-0005-0000-0000-0000DB030000}"/>
    <cellStyle name="20% - Énfasis2 3 4 6" xfId="1029" xr:uid="{00000000-0005-0000-0000-0000DC030000}"/>
    <cellStyle name="20% - Énfasis2 3 5" xfId="1030" xr:uid="{00000000-0005-0000-0000-0000DD030000}"/>
    <cellStyle name="20% - Énfasis2 3 5 2" xfId="1031" xr:uid="{00000000-0005-0000-0000-0000DE030000}"/>
    <cellStyle name="20% - Énfasis2 3 5 2 2" xfId="1032" xr:uid="{00000000-0005-0000-0000-0000DF030000}"/>
    <cellStyle name="20% - Énfasis2 3 5 2 2 2" xfId="1033" xr:uid="{00000000-0005-0000-0000-0000E0030000}"/>
    <cellStyle name="20% - Énfasis2 3 5 2 3" xfId="1034" xr:uid="{00000000-0005-0000-0000-0000E1030000}"/>
    <cellStyle name="20% - Énfasis2 3 5 3" xfId="1035" xr:uid="{00000000-0005-0000-0000-0000E2030000}"/>
    <cellStyle name="20% - Énfasis2 3 5 3 2" xfId="1036" xr:uid="{00000000-0005-0000-0000-0000E3030000}"/>
    <cellStyle name="20% - Énfasis2 3 5 4" xfId="1037" xr:uid="{00000000-0005-0000-0000-0000E4030000}"/>
    <cellStyle name="20% - Énfasis2 3 6" xfId="1038" xr:uid="{00000000-0005-0000-0000-0000E5030000}"/>
    <cellStyle name="20% - Énfasis2 3 6 2" xfId="1039" xr:uid="{00000000-0005-0000-0000-0000E6030000}"/>
    <cellStyle name="20% - Énfasis2 3 6 2 2" xfId="1040" xr:uid="{00000000-0005-0000-0000-0000E7030000}"/>
    <cellStyle name="20% - Énfasis2 3 6 2 2 2" xfId="1041" xr:uid="{00000000-0005-0000-0000-0000E8030000}"/>
    <cellStyle name="20% - Énfasis2 3 6 2 3" xfId="1042" xr:uid="{00000000-0005-0000-0000-0000E9030000}"/>
    <cellStyle name="20% - Énfasis2 3 6 3" xfId="1043" xr:uid="{00000000-0005-0000-0000-0000EA030000}"/>
    <cellStyle name="20% - Énfasis2 3 6 3 2" xfId="1044" xr:uid="{00000000-0005-0000-0000-0000EB030000}"/>
    <cellStyle name="20% - Énfasis2 3 6 4" xfId="1045" xr:uid="{00000000-0005-0000-0000-0000EC030000}"/>
    <cellStyle name="20% - Énfasis2 3 7" xfId="1046" xr:uid="{00000000-0005-0000-0000-0000ED030000}"/>
    <cellStyle name="20% - Énfasis2 3 7 2" xfId="1047" xr:uid="{00000000-0005-0000-0000-0000EE030000}"/>
    <cellStyle name="20% - Énfasis2 3 7 2 2" xfId="1048" xr:uid="{00000000-0005-0000-0000-0000EF030000}"/>
    <cellStyle name="20% - Énfasis2 3 7 3" xfId="1049" xr:uid="{00000000-0005-0000-0000-0000F0030000}"/>
    <cellStyle name="20% - Énfasis2 3 8" xfId="1050" xr:uid="{00000000-0005-0000-0000-0000F1030000}"/>
    <cellStyle name="20% - Énfasis2 3 8 2" xfId="1051" xr:uid="{00000000-0005-0000-0000-0000F2030000}"/>
    <cellStyle name="20% - Énfasis2 3 9" xfId="1052" xr:uid="{00000000-0005-0000-0000-0000F3030000}"/>
    <cellStyle name="20% - Énfasis2 4" xfId="1053" xr:uid="{00000000-0005-0000-0000-0000F4030000}"/>
    <cellStyle name="20% - Énfasis2 4 2" xfId="1054" xr:uid="{00000000-0005-0000-0000-0000F5030000}"/>
    <cellStyle name="20% - Énfasis2 4 2 2" xfId="1055" xr:uid="{00000000-0005-0000-0000-0000F6030000}"/>
    <cellStyle name="20% - Énfasis2 4 2 2 2" xfId="1056" xr:uid="{00000000-0005-0000-0000-0000F7030000}"/>
    <cellStyle name="20% - Énfasis2 4 2 2 2 2" xfId="1057" xr:uid="{00000000-0005-0000-0000-0000F8030000}"/>
    <cellStyle name="20% - Énfasis2 4 2 2 2 2 2" xfId="1058" xr:uid="{00000000-0005-0000-0000-0000F9030000}"/>
    <cellStyle name="20% - Énfasis2 4 2 2 2 3" xfId="1059" xr:uid="{00000000-0005-0000-0000-0000FA030000}"/>
    <cellStyle name="20% - Énfasis2 4 2 2 3" xfId="1060" xr:uid="{00000000-0005-0000-0000-0000FB030000}"/>
    <cellStyle name="20% - Énfasis2 4 2 2 3 2" xfId="1061" xr:uid="{00000000-0005-0000-0000-0000FC030000}"/>
    <cellStyle name="20% - Énfasis2 4 2 2 4" xfId="1062" xr:uid="{00000000-0005-0000-0000-0000FD030000}"/>
    <cellStyle name="20% - Énfasis2 4 2 3" xfId="1063" xr:uid="{00000000-0005-0000-0000-0000FE030000}"/>
    <cellStyle name="20% - Énfasis2 4 2 3 2" xfId="1064" xr:uid="{00000000-0005-0000-0000-0000FF030000}"/>
    <cellStyle name="20% - Énfasis2 4 2 3 2 2" xfId="1065" xr:uid="{00000000-0005-0000-0000-000000040000}"/>
    <cellStyle name="20% - Énfasis2 4 2 3 2 2 2" xfId="1066" xr:uid="{00000000-0005-0000-0000-000001040000}"/>
    <cellStyle name="20% - Énfasis2 4 2 3 2 3" xfId="1067" xr:uid="{00000000-0005-0000-0000-000002040000}"/>
    <cellStyle name="20% - Énfasis2 4 2 3 3" xfId="1068" xr:uid="{00000000-0005-0000-0000-000003040000}"/>
    <cellStyle name="20% - Énfasis2 4 2 3 3 2" xfId="1069" xr:uid="{00000000-0005-0000-0000-000004040000}"/>
    <cellStyle name="20% - Énfasis2 4 2 3 4" xfId="1070" xr:uid="{00000000-0005-0000-0000-000005040000}"/>
    <cellStyle name="20% - Énfasis2 4 2 4" xfId="1071" xr:uid="{00000000-0005-0000-0000-000006040000}"/>
    <cellStyle name="20% - Énfasis2 4 2 4 2" xfId="1072" xr:uid="{00000000-0005-0000-0000-000007040000}"/>
    <cellStyle name="20% - Énfasis2 4 2 4 2 2" xfId="1073" xr:uid="{00000000-0005-0000-0000-000008040000}"/>
    <cellStyle name="20% - Énfasis2 4 2 4 3" xfId="1074" xr:uid="{00000000-0005-0000-0000-000009040000}"/>
    <cellStyle name="20% - Énfasis2 4 2 5" xfId="1075" xr:uid="{00000000-0005-0000-0000-00000A040000}"/>
    <cellStyle name="20% - Énfasis2 4 2 5 2" xfId="1076" xr:uid="{00000000-0005-0000-0000-00000B040000}"/>
    <cellStyle name="20% - Énfasis2 4 2 6" xfId="1077" xr:uid="{00000000-0005-0000-0000-00000C040000}"/>
    <cellStyle name="20% - Énfasis2 4 3" xfId="1078" xr:uid="{00000000-0005-0000-0000-00000D040000}"/>
    <cellStyle name="20% - Énfasis2 4 3 2" xfId="1079" xr:uid="{00000000-0005-0000-0000-00000E040000}"/>
    <cellStyle name="20% - Énfasis2 4 3 2 2" xfId="1080" xr:uid="{00000000-0005-0000-0000-00000F040000}"/>
    <cellStyle name="20% - Énfasis2 4 3 2 2 2" xfId="1081" xr:uid="{00000000-0005-0000-0000-000010040000}"/>
    <cellStyle name="20% - Énfasis2 4 3 2 2 2 2" xfId="1082" xr:uid="{00000000-0005-0000-0000-000011040000}"/>
    <cellStyle name="20% - Énfasis2 4 3 2 2 3" xfId="1083" xr:uid="{00000000-0005-0000-0000-000012040000}"/>
    <cellStyle name="20% - Énfasis2 4 3 2 3" xfId="1084" xr:uid="{00000000-0005-0000-0000-000013040000}"/>
    <cellStyle name="20% - Énfasis2 4 3 2 3 2" xfId="1085" xr:uid="{00000000-0005-0000-0000-000014040000}"/>
    <cellStyle name="20% - Énfasis2 4 3 2 4" xfId="1086" xr:uid="{00000000-0005-0000-0000-000015040000}"/>
    <cellStyle name="20% - Énfasis2 4 3 3" xfId="1087" xr:uid="{00000000-0005-0000-0000-000016040000}"/>
    <cellStyle name="20% - Énfasis2 4 3 3 2" xfId="1088" xr:uid="{00000000-0005-0000-0000-000017040000}"/>
    <cellStyle name="20% - Énfasis2 4 3 3 2 2" xfId="1089" xr:uid="{00000000-0005-0000-0000-000018040000}"/>
    <cellStyle name="20% - Énfasis2 4 3 3 2 2 2" xfId="1090" xr:uid="{00000000-0005-0000-0000-000019040000}"/>
    <cellStyle name="20% - Énfasis2 4 3 3 2 3" xfId="1091" xr:uid="{00000000-0005-0000-0000-00001A040000}"/>
    <cellStyle name="20% - Énfasis2 4 3 3 3" xfId="1092" xr:uid="{00000000-0005-0000-0000-00001B040000}"/>
    <cellStyle name="20% - Énfasis2 4 3 3 3 2" xfId="1093" xr:uid="{00000000-0005-0000-0000-00001C040000}"/>
    <cellStyle name="20% - Énfasis2 4 3 3 4" xfId="1094" xr:uid="{00000000-0005-0000-0000-00001D040000}"/>
    <cellStyle name="20% - Énfasis2 4 3 4" xfId="1095" xr:uid="{00000000-0005-0000-0000-00001E040000}"/>
    <cellStyle name="20% - Énfasis2 4 3 4 2" xfId="1096" xr:uid="{00000000-0005-0000-0000-00001F040000}"/>
    <cellStyle name="20% - Énfasis2 4 3 4 2 2" xfId="1097" xr:uid="{00000000-0005-0000-0000-000020040000}"/>
    <cellStyle name="20% - Énfasis2 4 3 4 3" xfId="1098" xr:uid="{00000000-0005-0000-0000-000021040000}"/>
    <cellStyle name="20% - Énfasis2 4 3 5" xfId="1099" xr:uid="{00000000-0005-0000-0000-000022040000}"/>
    <cellStyle name="20% - Énfasis2 4 3 5 2" xfId="1100" xr:uid="{00000000-0005-0000-0000-000023040000}"/>
    <cellStyle name="20% - Énfasis2 4 3 6" xfId="1101" xr:uid="{00000000-0005-0000-0000-000024040000}"/>
    <cellStyle name="20% - Énfasis2 4 4" xfId="1102" xr:uid="{00000000-0005-0000-0000-000025040000}"/>
    <cellStyle name="20% - Énfasis2 4 4 2" xfId="1103" xr:uid="{00000000-0005-0000-0000-000026040000}"/>
    <cellStyle name="20% - Énfasis2 4 4 2 2" xfId="1104" xr:uid="{00000000-0005-0000-0000-000027040000}"/>
    <cellStyle name="20% - Énfasis2 4 4 2 2 2" xfId="1105" xr:uid="{00000000-0005-0000-0000-000028040000}"/>
    <cellStyle name="20% - Énfasis2 4 4 2 3" xfId="1106" xr:uid="{00000000-0005-0000-0000-000029040000}"/>
    <cellStyle name="20% - Énfasis2 4 4 3" xfId="1107" xr:uid="{00000000-0005-0000-0000-00002A040000}"/>
    <cellStyle name="20% - Énfasis2 4 4 3 2" xfId="1108" xr:uid="{00000000-0005-0000-0000-00002B040000}"/>
    <cellStyle name="20% - Énfasis2 4 4 4" xfId="1109" xr:uid="{00000000-0005-0000-0000-00002C040000}"/>
    <cellStyle name="20% - Énfasis2 4 5" xfId="1110" xr:uid="{00000000-0005-0000-0000-00002D040000}"/>
    <cellStyle name="20% - Énfasis2 4 5 2" xfId="1111" xr:uid="{00000000-0005-0000-0000-00002E040000}"/>
    <cellStyle name="20% - Énfasis2 4 5 2 2" xfId="1112" xr:uid="{00000000-0005-0000-0000-00002F040000}"/>
    <cellStyle name="20% - Énfasis2 4 5 2 2 2" xfId="1113" xr:uid="{00000000-0005-0000-0000-000030040000}"/>
    <cellStyle name="20% - Énfasis2 4 5 2 3" xfId="1114" xr:uid="{00000000-0005-0000-0000-000031040000}"/>
    <cellStyle name="20% - Énfasis2 4 5 3" xfId="1115" xr:uid="{00000000-0005-0000-0000-000032040000}"/>
    <cellStyle name="20% - Énfasis2 4 5 3 2" xfId="1116" xr:uid="{00000000-0005-0000-0000-000033040000}"/>
    <cellStyle name="20% - Énfasis2 4 5 4" xfId="1117" xr:uid="{00000000-0005-0000-0000-000034040000}"/>
    <cellStyle name="20% - Énfasis2 4 6" xfId="1118" xr:uid="{00000000-0005-0000-0000-000035040000}"/>
    <cellStyle name="20% - Énfasis2 4 6 2" xfId="1119" xr:uid="{00000000-0005-0000-0000-000036040000}"/>
    <cellStyle name="20% - Énfasis2 4 6 2 2" xfId="1120" xr:uid="{00000000-0005-0000-0000-000037040000}"/>
    <cellStyle name="20% - Énfasis2 4 6 3" xfId="1121" xr:uid="{00000000-0005-0000-0000-000038040000}"/>
    <cellStyle name="20% - Énfasis2 4 7" xfId="1122" xr:uid="{00000000-0005-0000-0000-000039040000}"/>
    <cellStyle name="20% - Énfasis2 4 7 2" xfId="1123" xr:uid="{00000000-0005-0000-0000-00003A040000}"/>
    <cellStyle name="20% - Énfasis2 4 8" xfId="1124" xr:uid="{00000000-0005-0000-0000-00003B040000}"/>
    <cellStyle name="20% - Énfasis2 5" xfId="1125" xr:uid="{00000000-0005-0000-0000-00003C040000}"/>
    <cellStyle name="20% - Énfasis2 5 2" xfId="1126" xr:uid="{00000000-0005-0000-0000-00003D040000}"/>
    <cellStyle name="20% - Énfasis2 5 2 2" xfId="1127" xr:uid="{00000000-0005-0000-0000-00003E040000}"/>
    <cellStyle name="20% - Énfasis2 5 2 2 2" xfId="1128" xr:uid="{00000000-0005-0000-0000-00003F040000}"/>
    <cellStyle name="20% - Énfasis2 5 2 2 2 2" xfId="1129" xr:uid="{00000000-0005-0000-0000-000040040000}"/>
    <cellStyle name="20% - Énfasis2 5 2 2 3" xfId="1130" xr:uid="{00000000-0005-0000-0000-000041040000}"/>
    <cellStyle name="20% - Énfasis2 5 2 3" xfId="1131" xr:uid="{00000000-0005-0000-0000-000042040000}"/>
    <cellStyle name="20% - Énfasis2 5 2 3 2" xfId="1132" xr:uid="{00000000-0005-0000-0000-000043040000}"/>
    <cellStyle name="20% - Énfasis2 5 2 4" xfId="1133" xr:uid="{00000000-0005-0000-0000-000044040000}"/>
    <cellStyle name="20% - Énfasis2 5 3" xfId="1134" xr:uid="{00000000-0005-0000-0000-000045040000}"/>
    <cellStyle name="20% - Énfasis2 5 3 2" xfId="1135" xr:uid="{00000000-0005-0000-0000-000046040000}"/>
    <cellStyle name="20% - Énfasis2 5 3 2 2" xfId="1136" xr:uid="{00000000-0005-0000-0000-000047040000}"/>
    <cellStyle name="20% - Énfasis2 5 3 2 2 2" xfId="1137" xr:uid="{00000000-0005-0000-0000-000048040000}"/>
    <cellStyle name="20% - Énfasis2 5 3 2 3" xfId="1138" xr:uid="{00000000-0005-0000-0000-000049040000}"/>
    <cellStyle name="20% - Énfasis2 5 3 3" xfId="1139" xr:uid="{00000000-0005-0000-0000-00004A040000}"/>
    <cellStyle name="20% - Énfasis2 5 3 3 2" xfId="1140" xr:uid="{00000000-0005-0000-0000-00004B040000}"/>
    <cellStyle name="20% - Énfasis2 5 3 4" xfId="1141" xr:uid="{00000000-0005-0000-0000-00004C040000}"/>
    <cellStyle name="20% - Énfasis2 5 4" xfId="1142" xr:uid="{00000000-0005-0000-0000-00004D040000}"/>
    <cellStyle name="20% - Énfasis2 5 4 2" xfId="1143" xr:uid="{00000000-0005-0000-0000-00004E040000}"/>
    <cellStyle name="20% - Énfasis2 5 4 2 2" xfId="1144" xr:uid="{00000000-0005-0000-0000-00004F040000}"/>
    <cellStyle name="20% - Énfasis2 5 4 3" xfId="1145" xr:uid="{00000000-0005-0000-0000-000050040000}"/>
    <cellStyle name="20% - Énfasis2 5 5" xfId="1146" xr:uid="{00000000-0005-0000-0000-000051040000}"/>
    <cellStyle name="20% - Énfasis2 5 5 2" xfId="1147" xr:uid="{00000000-0005-0000-0000-000052040000}"/>
    <cellStyle name="20% - Énfasis2 5 6" xfId="1148" xr:uid="{00000000-0005-0000-0000-000053040000}"/>
    <cellStyle name="20% - Énfasis2 6" xfId="1149" xr:uid="{00000000-0005-0000-0000-000054040000}"/>
    <cellStyle name="20% - Énfasis2 6 2" xfId="1150" xr:uid="{00000000-0005-0000-0000-000055040000}"/>
    <cellStyle name="20% - Énfasis2 6 2 2" xfId="1151" xr:uid="{00000000-0005-0000-0000-000056040000}"/>
    <cellStyle name="20% - Énfasis2 6 2 2 2" xfId="1152" xr:uid="{00000000-0005-0000-0000-000057040000}"/>
    <cellStyle name="20% - Énfasis2 6 2 2 2 2" xfId="1153" xr:uid="{00000000-0005-0000-0000-000058040000}"/>
    <cellStyle name="20% - Énfasis2 6 2 2 3" xfId="1154" xr:uid="{00000000-0005-0000-0000-000059040000}"/>
    <cellStyle name="20% - Énfasis2 6 2 3" xfId="1155" xr:uid="{00000000-0005-0000-0000-00005A040000}"/>
    <cellStyle name="20% - Énfasis2 6 2 3 2" xfId="1156" xr:uid="{00000000-0005-0000-0000-00005B040000}"/>
    <cellStyle name="20% - Énfasis2 6 2 4" xfId="1157" xr:uid="{00000000-0005-0000-0000-00005C040000}"/>
    <cellStyle name="20% - Énfasis2 6 3" xfId="1158" xr:uid="{00000000-0005-0000-0000-00005D040000}"/>
    <cellStyle name="20% - Énfasis2 6 3 2" xfId="1159" xr:uid="{00000000-0005-0000-0000-00005E040000}"/>
    <cellStyle name="20% - Énfasis2 6 3 2 2" xfId="1160" xr:uid="{00000000-0005-0000-0000-00005F040000}"/>
    <cellStyle name="20% - Énfasis2 6 3 2 2 2" xfId="1161" xr:uid="{00000000-0005-0000-0000-000060040000}"/>
    <cellStyle name="20% - Énfasis2 6 3 2 3" xfId="1162" xr:uid="{00000000-0005-0000-0000-000061040000}"/>
    <cellStyle name="20% - Énfasis2 6 3 3" xfId="1163" xr:uid="{00000000-0005-0000-0000-000062040000}"/>
    <cellStyle name="20% - Énfasis2 6 3 3 2" xfId="1164" xr:uid="{00000000-0005-0000-0000-000063040000}"/>
    <cellStyle name="20% - Énfasis2 6 3 4" xfId="1165" xr:uid="{00000000-0005-0000-0000-000064040000}"/>
    <cellStyle name="20% - Énfasis2 6 4" xfId="1166" xr:uid="{00000000-0005-0000-0000-000065040000}"/>
    <cellStyle name="20% - Énfasis2 6 4 2" xfId="1167" xr:uid="{00000000-0005-0000-0000-000066040000}"/>
    <cellStyle name="20% - Énfasis2 6 4 2 2" xfId="1168" xr:uid="{00000000-0005-0000-0000-000067040000}"/>
    <cellStyle name="20% - Énfasis2 6 4 3" xfId="1169" xr:uid="{00000000-0005-0000-0000-000068040000}"/>
    <cellStyle name="20% - Énfasis2 6 5" xfId="1170" xr:uid="{00000000-0005-0000-0000-000069040000}"/>
    <cellStyle name="20% - Énfasis2 6 5 2" xfId="1171" xr:uid="{00000000-0005-0000-0000-00006A040000}"/>
    <cellStyle name="20% - Énfasis2 6 6" xfId="1172" xr:uid="{00000000-0005-0000-0000-00006B040000}"/>
    <cellStyle name="20% - Énfasis2 7" xfId="1173" xr:uid="{00000000-0005-0000-0000-00006C040000}"/>
    <cellStyle name="20% - Énfasis2 7 2" xfId="1174" xr:uid="{00000000-0005-0000-0000-00006D040000}"/>
    <cellStyle name="20% - Énfasis2 7 2 2" xfId="1175" xr:uid="{00000000-0005-0000-0000-00006E040000}"/>
    <cellStyle name="20% - Énfasis2 7 2 2 2" xfId="1176" xr:uid="{00000000-0005-0000-0000-00006F040000}"/>
    <cellStyle name="20% - Énfasis2 7 2 3" xfId="1177" xr:uid="{00000000-0005-0000-0000-000070040000}"/>
    <cellStyle name="20% - Énfasis2 7 3" xfId="1178" xr:uid="{00000000-0005-0000-0000-000071040000}"/>
    <cellStyle name="20% - Énfasis2 7 3 2" xfId="1179" xr:uid="{00000000-0005-0000-0000-000072040000}"/>
    <cellStyle name="20% - Énfasis2 7 4" xfId="1180" xr:uid="{00000000-0005-0000-0000-000073040000}"/>
    <cellStyle name="20% - Énfasis2 8" xfId="1181" xr:uid="{00000000-0005-0000-0000-000074040000}"/>
    <cellStyle name="20% - Énfasis2 8 2" xfId="1182" xr:uid="{00000000-0005-0000-0000-000075040000}"/>
    <cellStyle name="20% - Énfasis2 8 2 2" xfId="1183" xr:uid="{00000000-0005-0000-0000-000076040000}"/>
    <cellStyle name="20% - Énfasis2 8 2 2 2" xfId="1184" xr:uid="{00000000-0005-0000-0000-000077040000}"/>
    <cellStyle name="20% - Énfasis2 8 2 3" xfId="1185" xr:uid="{00000000-0005-0000-0000-000078040000}"/>
    <cellStyle name="20% - Énfasis2 8 3" xfId="1186" xr:uid="{00000000-0005-0000-0000-000079040000}"/>
    <cellStyle name="20% - Énfasis2 8 3 2" xfId="1187" xr:uid="{00000000-0005-0000-0000-00007A040000}"/>
    <cellStyle name="20% - Énfasis2 8 4" xfId="1188" xr:uid="{00000000-0005-0000-0000-00007B040000}"/>
    <cellStyle name="20% - Énfasis2 9" xfId="1189" xr:uid="{00000000-0005-0000-0000-00007C040000}"/>
    <cellStyle name="20% - Énfasis2 9 2" xfId="1190" xr:uid="{00000000-0005-0000-0000-00007D040000}"/>
    <cellStyle name="20% - Énfasis2 9 2 2" xfId="1191" xr:uid="{00000000-0005-0000-0000-00007E040000}"/>
    <cellStyle name="20% - Énfasis2 9 3" xfId="1192" xr:uid="{00000000-0005-0000-0000-00007F040000}"/>
    <cellStyle name="20% - Énfasis3" xfId="28" builtinId="38" customBuiltin="1"/>
    <cellStyle name="20% - Énfasis3 10" xfId="1193" xr:uid="{00000000-0005-0000-0000-000081040000}"/>
    <cellStyle name="20% - Énfasis3 10 2" xfId="1194" xr:uid="{00000000-0005-0000-0000-000082040000}"/>
    <cellStyle name="20% - Énfasis3 11" xfId="1195" xr:uid="{00000000-0005-0000-0000-000083040000}"/>
    <cellStyle name="20% - Énfasis3 2" xfId="1196" xr:uid="{00000000-0005-0000-0000-000084040000}"/>
    <cellStyle name="20% - Énfasis3 2 10" xfId="1197" xr:uid="{00000000-0005-0000-0000-000085040000}"/>
    <cellStyle name="20% - Énfasis3 2 2" xfId="1198" xr:uid="{00000000-0005-0000-0000-000086040000}"/>
    <cellStyle name="20% - Énfasis3 2 2 2" xfId="1199" xr:uid="{00000000-0005-0000-0000-000087040000}"/>
    <cellStyle name="20% - Énfasis3 2 2 2 2" xfId="1200" xr:uid="{00000000-0005-0000-0000-000088040000}"/>
    <cellStyle name="20% - Énfasis3 2 2 2 2 2" xfId="1201" xr:uid="{00000000-0005-0000-0000-000089040000}"/>
    <cellStyle name="20% - Énfasis3 2 2 2 2 2 2" xfId="1202" xr:uid="{00000000-0005-0000-0000-00008A040000}"/>
    <cellStyle name="20% - Énfasis3 2 2 2 2 2 2 2" xfId="1203" xr:uid="{00000000-0005-0000-0000-00008B040000}"/>
    <cellStyle name="20% - Énfasis3 2 2 2 2 2 2 2 2" xfId="1204" xr:uid="{00000000-0005-0000-0000-00008C040000}"/>
    <cellStyle name="20% - Énfasis3 2 2 2 2 2 2 3" xfId="1205" xr:uid="{00000000-0005-0000-0000-00008D040000}"/>
    <cellStyle name="20% - Énfasis3 2 2 2 2 2 3" xfId="1206" xr:uid="{00000000-0005-0000-0000-00008E040000}"/>
    <cellStyle name="20% - Énfasis3 2 2 2 2 2 3 2" xfId="1207" xr:uid="{00000000-0005-0000-0000-00008F040000}"/>
    <cellStyle name="20% - Énfasis3 2 2 2 2 2 4" xfId="1208" xr:uid="{00000000-0005-0000-0000-000090040000}"/>
    <cellStyle name="20% - Énfasis3 2 2 2 2 3" xfId="1209" xr:uid="{00000000-0005-0000-0000-000091040000}"/>
    <cellStyle name="20% - Énfasis3 2 2 2 2 3 2" xfId="1210" xr:uid="{00000000-0005-0000-0000-000092040000}"/>
    <cellStyle name="20% - Énfasis3 2 2 2 2 3 2 2" xfId="1211" xr:uid="{00000000-0005-0000-0000-000093040000}"/>
    <cellStyle name="20% - Énfasis3 2 2 2 2 3 2 2 2" xfId="1212" xr:uid="{00000000-0005-0000-0000-000094040000}"/>
    <cellStyle name="20% - Énfasis3 2 2 2 2 3 2 3" xfId="1213" xr:uid="{00000000-0005-0000-0000-000095040000}"/>
    <cellStyle name="20% - Énfasis3 2 2 2 2 3 3" xfId="1214" xr:uid="{00000000-0005-0000-0000-000096040000}"/>
    <cellStyle name="20% - Énfasis3 2 2 2 2 3 3 2" xfId="1215" xr:uid="{00000000-0005-0000-0000-000097040000}"/>
    <cellStyle name="20% - Énfasis3 2 2 2 2 3 4" xfId="1216" xr:uid="{00000000-0005-0000-0000-000098040000}"/>
    <cellStyle name="20% - Énfasis3 2 2 2 2 4" xfId="1217" xr:uid="{00000000-0005-0000-0000-000099040000}"/>
    <cellStyle name="20% - Énfasis3 2 2 2 2 4 2" xfId="1218" xr:uid="{00000000-0005-0000-0000-00009A040000}"/>
    <cellStyle name="20% - Énfasis3 2 2 2 2 4 2 2" xfId="1219" xr:uid="{00000000-0005-0000-0000-00009B040000}"/>
    <cellStyle name="20% - Énfasis3 2 2 2 2 4 3" xfId="1220" xr:uid="{00000000-0005-0000-0000-00009C040000}"/>
    <cellStyle name="20% - Énfasis3 2 2 2 2 5" xfId="1221" xr:uid="{00000000-0005-0000-0000-00009D040000}"/>
    <cellStyle name="20% - Énfasis3 2 2 2 2 5 2" xfId="1222" xr:uid="{00000000-0005-0000-0000-00009E040000}"/>
    <cellStyle name="20% - Énfasis3 2 2 2 2 6" xfId="1223" xr:uid="{00000000-0005-0000-0000-00009F040000}"/>
    <cellStyle name="20% - Énfasis3 2 2 2 3" xfId="1224" xr:uid="{00000000-0005-0000-0000-0000A0040000}"/>
    <cellStyle name="20% - Énfasis3 2 2 2 3 2" xfId="1225" xr:uid="{00000000-0005-0000-0000-0000A1040000}"/>
    <cellStyle name="20% - Énfasis3 2 2 2 3 2 2" xfId="1226" xr:uid="{00000000-0005-0000-0000-0000A2040000}"/>
    <cellStyle name="20% - Énfasis3 2 2 2 3 2 2 2" xfId="1227" xr:uid="{00000000-0005-0000-0000-0000A3040000}"/>
    <cellStyle name="20% - Énfasis3 2 2 2 3 2 2 2 2" xfId="1228" xr:uid="{00000000-0005-0000-0000-0000A4040000}"/>
    <cellStyle name="20% - Énfasis3 2 2 2 3 2 2 3" xfId="1229" xr:uid="{00000000-0005-0000-0000-0000A5040000}"/>
    <cellStyle name="20% - Énfasis3 2 2 2 3 2 3" xfId="1230" xr:uid="{00000000-0005-0000-0000-0000A6040000}"/>
    <cellStyle name="20% - Énfasis3 2 2 2 3 2 3 2" xfId="1231" xr:uid="{00000000-0005-0000-0000-0000A7040000}"/>
    <cellStyle name="20% - Énfasis3 2 2 2 3 2 4" xfId="1232" xr:uid="{00000000-0005-0000-0000-0000A8040000}"/>
    <cellStyle name="20% - Énfasis3 2 2 2 3 3" xfId="1233" xr:uid="{00000000-0005-0000-0000-0000A9040000}"/>
    <cellStyle name="20% - Énfasis3 2 2 2 3 3 2" xfId="1234" xr:uid="{00000000-0005-0000-0000-0000AA040000}"/>
    <cellStyle name="20% - Énfasis3 2 2 2 3 3 2 2" xfId="1235" xr:uid="{00000000-0005-0000-0000-0000AB040000}"/>
    <cellStyle name="20% - Énfasis3 2 2 2 3 3 2 2 2" xfId="1236" xr:uid="{00000000-0005-0000-0000-0000AC040000}"/>
    <cellStyle name="20% - Énfasis3 2 2 2 3 3 2 3" xfId="1237" xr:uid="{00000000-0005-0000-0000-0000AD040000}"/>
    <cellStyle name="20% - Énfasis3 2 2 2 3 3 3" xfId="1238" xr:uid="{00000000-0005-0000-0000-0000AE040000}"/>
    <cellStyle name="20% - Énfasis3 2 2 2 3 3 3 2" xfId="1239" xr:uid="{00000000-0005-0000-0000-0000AF040000}"/>
    <cellStyle name="20% - Énfasis3 2 2 2 3 3 4" xfId="1240" xr:uid="{00000000-0005-0000-0000-0000B0040000}"/>
    <cellStyle name="20% - Énfasis3 2 2 2 3 4" xfId="1241" xr:uid="{00000000-0005-0000-0000-0000B1040000}"/>
    <cellStyle name="20% - Énfasis3 2 2 2 3 4 2" xfId="1242" xr:uid="{00000000-0005-0000-0000-0000B2040000}"/>
    <cellStyle name="20% - Énfasis3 2 2 2 3 4 2 2" xfId="1243" xr:uid="{00000000-0005-0000-0000-0000B3040000}"/>
    <cellStyle name="20% - Énfasis3 2 2 2 3 4 3" xfId="1244" xr:uid="{00000000-0005-0000-0000-0000B4040000}"/>
    <cellStyle name="20% - Énfasis3 2 2 2 3 5" xfId="1245" xr:uid="{00000000-0005-0000-0000-0000B5040000}"/>
    <cellStyle name="20% - Énfasis3 2 2 2 3 5 2" xfId="1246" xr:uid="{00000000-0005-0000-0000-0000B6040000}"/>
    <cellStyle name="20% - Énfasis3 2 2 2 3 6" xfId="1247" xr:uid="{00000000-0005-0000-0000-0000B7040000}"/>
    <cellStyle name="20% - Énfasis3 2 2 2 4" xfId="1248" xr:uid="{00000000-0005-0000-0000-0000B8040000}"/>
    <cellStyle name="20% - Énfasis3 2 2 2 4 2" xfId="1249" xr:uid="{00000000-0005-0000-0000-0000B9040000}"/>
    <cellStyle name="20% - Énfasis3 2 2 2 4 2 2" xfId="1250" xr:uid="{00000000-0005-0000-0000-0000BA040000}"/>
    <cellStyle name="20% - Énfasis3 2 2 2 4 2 2 2" xfId="1251" xr:uid="{00000000-0005-0000-0000-0000BB040000}"/>
    <cellStyle name="20% - Énfasis3 2 2 2 4 2 3" xfId="1252" xr:uid="{00000000-0005-0000-0000-0000BC040000}"/>
    <cellStyle name="20% - Énfasis3 2 2 2 4 3" xfId="1253" xr:uid="{00000000-0005-0000-0000-0000BD040000}"/>
    <cellStyle name="20% - Énfasis3 2 2 2 4 3 2" xfId="1254" xr:uid="{00000000-0005-0000-0000-0000BE040000}"/>
    <cellStyle name="20% - Énfasis3 2 2 2 4 4" xfId="1255" xr:uid="{00000000-0005-0000-0000-0000BF040000}"/>
    <cellStyle name="20% - Énfasis3 2 2 2 5" xfId="1256" xr:uid="{00000000-0005-0000-0000-0000C0040000}"/>
    <cellStyle name="20% - Énfasis3 2 2 2 5 2" xfId="1257" xr:uid="{00000000-0005-0000-0000-0000C1040000}"/>
    <cellStyle name="20% - Énfasis3 2 2 2 5 2 2" xfId="1258" xr:uid="{00000000-0005-0000-0000-0000C2040000}"/>
    <cellStyle name="20% - Énfasis3 2 2 2 5 2 2 2" xfId="1259" xr:uid="{00000000-0005-0000-0000-0000C3040000}"/>
    <cellStyle name="20% - Énfasis3 2 2 2 5 2 3" xfId="1260" xr:uid="{00000000-0005-0000-0000-0000C4040000}"/>
    <cellStyle name="20% - Énfasis3 2 2 2 5 3" xfId="1261" xr:uid="{00000000-0005-0000-0000-0000C5040000}"/>
    <cellStyle name="20% - Énfasis3 2 2 2 5 3 2" xfId="1262" xr:uid="{00000000-0005-0000-0000-0000C6040000}"/>
    <cellStyle name="20% - Énfasis3 2 2 2 5 4" xfId="1263" xr:uid="{00000000-0005-0000-0000-0000C7040000}"/>
    <cellStyle name="20% - Énfasis3 2 2 2 6" xfId="1264" xr:uid="{00000000-0005-0000-0000-0000C8040000}"/>
    <cellStyle name="20% - Énfasis3 2 2 2 6 2" xfId="1265" xr:uid="{00000000-0005-0000-0000-0000C9040000}"/>
    <cellStyle name="20% - Énfasis3 2 2 2 6 2 2" xfId="1266" xr:uid="{00000000-0005-0000-0000-0000CA040000}"/>
    <cellStyle name="20% - Énfasis3 2 2 2 6 3" xfId="1267" xr:uid="{00000000-0005-0000-0000-0000CB040000}"/>
    <cellStyle name="20% - Énfasis3 2 2 2 7" xfId="1268" xr:uid="{00000000-0005-0000-0000-0000CC040000}"/>
    <cellStyle name="20% - Énfasis3 2 2 2 7 2" xfId="1269" xr:uid="{00000000-0005-0000-0000-0000CD040000}"/>
    <cellStyle name="20% - Énfasis3 2 2 2 8" xfId="1270" xr:uid="{00000000-0005-0000-0000-0000CE040000}"/>
    <cellStyle name="20% - Énfasis3 2 2 3" xfId="1271" xr:uid="{00000000-0005-0000-0000-0000CF040000}"/>
    <cellStyle name="20% - Énfasis3 2 2 3 2" xfId="1272" xr:uid="{00000000-0005-0000-0000-0000D0040000}"/>
    <cellStyle name="20% - Énfasis3 2 2 3 2 2" xfId="1273" xr:uid="{00000000-0005-0000-0000-0000D1040000}"/>
    <cellStyle name="20% - Énfasis3 2 2 3 2 2 2" xfId="1274" xr:uid="{00000000-0005-0000-0000-0000D2040000}"/>
    <cellStyle name="20% - Énfasis3 2 2 3 2 2 2 2" xfId="1275" xr:uid="{00000000-0005-0000-0000-0000D3040000}"/>
    <cellStyle name="20% - Énfasis3 2 2 3 2 2 3" xfId="1276" xr:uid="{00000000-0005-0000-0000-0000D4040000}"/>
    <cellStyle name="20% - Énfasis3 2 2 3 2 3" xfId="1277" xr:uid="{00000000-0005-0000-0000-0000D5040000}"/>
    <cellStyle name="20% - Énfasis3 2 2 3 2 3 2" xfId="1278" xr:uid="{00000000-0005-0000-0000-0000D6040000}"/>
    <cellStyle name="20% - Énfasis3 2 2 3 2 4" xfId="1279" xr:uid="{00000000-0005-0000-0000-0000D7040000}"/>
    <cellStyle name="20% - Énfasis3 2 2 3 3" xfId="1280" xr:uid="{00000000-0005-0000-0000-0000D8040000}"/>
    <cellStyle name="20% - Énfasis3 2 2 3 3 2" xfId="1281" xr:uid="{00000000-0005-0000-0000-0000D9040000}"/>
    <cellStyle name="20% - Énfasis3 2 2 3 3 2 2" xfId="1282" xr:uid="{00000000-0005-0000-0000-0000DA040000}"/>
    <cellStyle name="20% - Énfasis3 2 2 3 3 2 2 2" xfId="1283" xr:uid="{00000000-0005-0000-0000-0000DB040000}"/>
    <cellStyle name="20% - Énfasis3 2 2 3 3 2 3" xfId="1284" xr:uid="{00000000-0005-0000-0000-0000DC040000}"/>
    <cellStyle name="20% - Énfasis3 2 2 3 3 3" xfId="1285" xr:uid="{00000000-0005-0000-0000-0000DD040000}"/>
    <cellStyle name="20% - Énfasis3 2 2 3 3 3 2" xfId="1286" xr:uid="{00000000-0005-0000-0000-0000DE040000}"/>
    <cellStyle name="20% - Énfasis3 2 2 3 3 4" xfId="1287" xr:uid="{00000000-0005-0000-0000-0000DF040000}"/>
    <cellStyle name="20% - Énfasis3 2 2 3 4" xfId="1288" xr:uid="{00000000-0005-0000-0000-0000E0040000}"/>
    <cellStyle name="20% - Énfasis3 2 2 3 4 2" xfId="1289" xr:uid="{00000000-0005-0000-0000-0000E1040000}"/>
    <cellStyle name="20% - Énfasis3 2 2 3 4 2 2" xfId="1290" xr:uid="{00000000-0005-0000-0000-0000E2040000}"/>
    <cellStyle name="20% - Énfasis3 2 2 3 4 3" xfId="1291" xr:uid="{00000000-0005-0000-0000-0000E3040000}"/>
    <cellStyle name="20% - Énfasis3 2 2 3 5" xfId="1292" xr:uid="{00000000-0005-0000-0000-0000E4040000}"/>
    <cellStyle name="20% - Énfasis3 2 2 3 5 2" xfId="1293" xr:uid="{00000000-0005-0000-0000-0000E5040000}"/>
    <cellStyle name="20% - Énfasis3 2 2 3 6" xfId="1294" xr:uid="{00000000-0005-0000-0000-0000E6040000}"/>
    <cellStyle name="20% - Énfasis3 2 2 4" xfId="1295" xr:uid="{00000000-0005-0000-0000-0000E7040000}"/>
    <cellStyle name="20% - Énfasis3 2 2 4 2" xfId="1296" xr:uid="{00000000-0005-0000-0000-0000E8040000}"/>
    <cellStyle name="20% - Énfasis3 2 2 4 2 2" xfId="1297" xr:uid="{00000000-0005-0000-0000-0000E9040000}"/>
    <cellStyle name="20% - Énfasis3 2 2 4 2 2 2" xfId="1298" xr:uid="{00000000-0005-0000-0000-0000EA040000}"/>
    <cellStyle name="20% - Énfasis3 2 2 4 2 2 2 2" xfId="1299" xr:uid="{00000000-0005-0000-0000-0000EB040000}"/>
    <cellStyle name="20% - Énfasis3 2 2 4 2 2 3" xfId="1300" xr:uid="{00000000-0005-0000-0000-0000EC040000}"/>
    <cellStyle name="20% - Énfasis3 2 2 4 2 3" xfId="1301" xr:uid="{00000000-0005-0000-0000-0000ED040000}"/>
    <cellStyle name="20% - Énfasis3 2 2 4 2 3 2" xfId="1302" xr:uid="{00000000-0005-0000-0000-0000EE040000}"/>
    <cellStyle name="20% - Énfasis3 2 2 4 2 4" xfId="1303" xr:uid="{00000000-0005-0000-0000-0000EF040000}"/>
    <cellStyle name="20% - Énfasis3 2 2 4 3" xfId="1304" xr:uid="{00000000-0005-0000-0000-0000F0040000}"/>
    <cellStyle name="20% - Énfasis3 2 2 4 3 2" xfId="1305" xr:uid="{00000000-0005-0000-0000-0000F1040000}"/>
    <cellStyle name="20% - Énfasis3 2 2 4 3 2 2" xfId="1306" xr:uid="{00000000-0005-0000-0000-0000F2040000}"/>
    <cellStyle name="20% - Énfasis3 2 2 4 3 2 2 2" xfId="1307" xr:uid="{00000000-0005-0000-0000-0000F3040000}"/>
    <cellStyle name="20% - Énfasis3 2 2 4 3 2 3" xfId="1308" xr:uid="{00000000-0005-0000-0000-0000F4040000}"/>
    <cellStyle name="20% - Énfasis3 2 2 4 3 3" xfId="1309" xr:uid="{00000000-0005-0000-0000-0000F5040000}"/>
    <cellStyle name="20% - Énfasis3 2 2 4 3 3 2" xfId="1310" xr:uid="{00000000-0005-0000-0000-0000F6040000}"/>
    <cellStyle name="20% - Énfasis3 2 2 4 3 4" xfId="1311" xr:uid="{00000000-0005-0000-0000-0000F7040000}"/>
    <cellStyle name="20% - Énfasis3 2 2 4 4" xfId="1312" xr:uid="{00000000-0005-0000-0000-0000F8040000}"/>
    <cellStyle name="20% - Énfasis3 2 2 4 4 2" xfId="1313" xr:uid="{00000000-0005-0000-0000-0000F9040000}"/>
    <cellStyle name="20% - Énfasis3 2 2 4 4 2 2" xfId="1314" xr:uid="{00000000-0005-0000-0000-0000FA040000}"/>
    <cellStyle name="20% - Énfasis3 2 2 4 4 3" xfId="1315" xr:uid="{00000000-0005-0000-0000-0000FB040000}"/>
    <cellStyle name="20% - Énfasis3 2 2 4 5" xfId="1316" xr:uid="{00000000-0005-0000-0000-0000FC040000}"/>
    <cellStyle name="20% - Énfasis3 2 2 4 5 2" xfId="1317" xr:uid="{00000000-0005-0000-0000-0000FD040000}"/>
    <cellStyle name="20% - Énfasis3 2 2 4 6" xfId="1318" xr:uid="{00000000-0005-0000-0000-0000FE040000}"/>
    <cellStyle name="20% - Énfasis3 2 2 5" xfId="1319" xr:uid="{00000000-0005-0000-0000-0000FF040000}"/>
    <cellStyle name="20% - Énfasis3 2 2 5 2" xfId="1320" xr:uid="{00000000-0005-0000-0000-000000050000}"/>
    <cellStyle name="20% - Énfasis3 2 2 5 2 2" xfId="1321" xr:uid="{00000000-0005-0000-0000-000001050000}"/>
    <cellStyle name="20% - Énfasis3 2 2 5 2 2 2" xfId="1322" xr:uid="{00000000-0005-0000-0000-000002050000}"/>
    <cellStyle name="20% - Énfasis3 2 2 5 2 3" xfId="1323" xr:uid="{00000000-0005-0000-0000-000003050000}"/>
    <cellStyle name="20% - Énfasis3 2 2 5 3" xfId="1324" xr:uid="{00000000-0005-0000-0000-000004050000}"/>
    <cellStyle name="20% - Énfasis3 2 2 5 3 2" xfId="1325" xr:uid="{00000000-0005-0000-0000-000005050000}"/>
    <cellStyle name="20% - Énfasis3 2 2 5 4" xfId="1326" xr:uid="{00000000-0005-0000-0000-000006050000}"/>
    <cellStyle name="20% - Énfasis3 2 2 6" xfId="1327" xr:uid="{00000000-0005-0000-0000-000007050000}"/>
    <cellStyle name="20% - Énfasis3 2 2 6 2" xfId="1328" xr:uid="{00000000-0005-0000-0000-000008050000}"/>
    <cellStyle name="20% - Énfasis3 2 2 6 2 2" xfId="1329" xr:uid="{00000000-0005-0000-0000-000009050000}"/>
    <cellStyle name="20% - Énfasis3 2 2 6 2 2 2" xfId="1330" xr:uid="{00000000-0005-0000-0000-00000A050000}"/>
    <cellStyle name="20% - Énfasis3 2 2 6 2 3" xfId="1331" xr:uid="{00000000-0005-0000-0000-00000B050000}"/>
    <cellStyle name="20% - Énfasis3 2 2 6 3" xfId="1332" xr:uid="{00000000-0005-0000-0000-00000C050000}"/>
    <cellStyle name="20% - Énfasis3 2 2 6 3 2" xfId="1333" xr:uid="{00000000-0005-0000-0000-00000D050000}"/>
    <cellStyle name="20% - Énfasis3 2 2 6 4" xfId="1334" xr:uid="{00000000-0005-0000-0000-00000E050000}"/>
    <cellStyle name="20% - Énfasis3 2 2 7" xfId="1335" xr:uid="{00000000-0005-0000-0000-00000F050000}"/>
    <cellStyle name="20% - Énfasis3 2 2 7 2" xfId="1336" xr:uid="{00000000-0005-0000-0000-000010050000}"/>
    <cellStyle name="20% - Énfasis3 2 2 7 2 2" xfId="1337" xr:uid="{00000000-0005-0000-0000-000011050000}"/>
    <cellStyle name="20% - Énfasis3 2 2 7 3" xfId="1338" xr:uid="{00000000-0005-0000-0000-000012050000}"/>
    <cellStyle name="20% - Énfasis3 2 2 8" xfId="1339" xr:uid="{00000000-0005-0000-0000-000013050000}"/>
    <cellStyle name="20% - Énfasis3 2 2 8 2" xfId="1340" xr:uid="{00000000-0005-0000-0000-000014050000}"/>
    <cellStyle name="20% - Énfasis3 2 2 9" xfId="1341" xr:uid="{00000000-0005-0000-0000-000015050000}"/>
    <cellStyle name="20% - Énfasis3 2 3" xfId="1342" xr:uid="{00000000-0005-0000-0000-000016050000}"/>
    <cellStyle name="20% - Énfasis3 2 3 2" xfId="1343" xr:uid="{00000000-0005-0000-0000-000017050000}"/>
    <cellStyle name="20% - Énfasis3 2 3 2 2" xfId="1344" xr:uid="{00000000-0005-0000-0000-000018050000}"/>
    <cellStyle name="20% - Énfasis3 2 3 2 2 2" xfId="1345" xr:uid="{00000000-0005-0000-0000-000019050000}"/>
    <cellStyle name="20% - Énfasis3 2 3 2 2 2 2" xfId="1346" xr:uid="{00000000-0005-0000-0000-00001A050000}"/>
    <cellStyle name="20% - Énfasis3 2 3 2 2 2 2 2" xfId="1347" xr:uid="{00000000-0005-0000-0000-00001B050000}"/>
    <cellStyle name="20% - Énfasis3 2 3 2 2 2 3" xfId="1348" xr:uid="{00000000-0005-0000-0000-00001C050000}"/>
    <cellStyle name="20% - Énfasis3 2 3 2 2 3" xfId="1349" xr:uid="{00000000-0005-0000-0000-00001D050000}"/>
    <cellStyle name="20% - Énfasis3 2 3 2 2 3 2" xfId="1350" xr:uid="{00000000-0005-0000-0000-00001E050000}"/>
    <cellStyle name="20% - Énfasis3 2 3 2 2 4" xfId="1351" xr:uid="{00000000-0005-0000-0000-00001F050000}"/>
    <cellStyle name="20% - Énfasis3 2 3 2 3" xfId="1352" xr:uid="{00000000-0005-0000-0000-000020050000}"/>
    <cellStyle name="20% - Énfasis3 2 3 2 3 2" xfId="1353" xr:uid="{00000000-0005-0000-0000-000021050000}"/>
    <cellStyle name="20% - Énfasis3 2 3 2 3 2 2" xfId="1354" xr:uid="{00000000-0005-0000-0000-000022050000}"/>
    <cellStyle name="20% - Énfasis3 2 3 2 3 2 2 2" xfId="1355" xr:uid="{00000000-0005-0000-0000-000023050000}"/>
    <cellStyle name="20% - Énfasis3 2 3 2 3 2 3" xfId="1356" xr:uid="{00000000-0005-0000-0000-000024050000}"/>
    <cellStyle name="20% - Énfasis3 2 3 2 3 3" xfId="1357" xr:uid="{00000000-0005-0000-0000-000025050000}"/>
    <cellStyle name="20% - Énfasis3 2 3 2 3 3 2" xfId="1358" xr:uid="{00000000-0005-0000-0000-000026050000}"/>
    <cellStyle name="20% - Énfasis3 2 3 2 3 4" xfId="1359" xr:uid="{00000000-0005-0000-0000-000027050000}"/>
    <cellStyle name="20% - Énfasis3 2 3 2 4" xfId="1360" xr:uid="{00000000-0005-0000-0000-000028050000}"/>
    <cellStyle name="20% - Énfasis3 2 3 2 4 2" xfId="1361" xr:uid="{00000000-0005-0000-0000-000029050000}"/>
    <cellStyle name="20% - Énfasis3 2 3 2 4 2 2" xfId="1362" xr:uid="{00000000-0005-0000-0000-00002A050000}"/>
    <cellStyle name="20% - Énfasis3 2 3 2 4 3" xfId="1363" xr:uid="{00000000-0005-0000-0000-00002B050000}"/>
    <cellStyle name="20% - Énfasis3 2 3 2 5" xfId="1364" xr:uid="{00000000-0005-0000-0000-00002C050000}"/>
    <cellStyle name="20% - Énfasis3 2 3 2 5 2" xfId="1365" xr:uid="{00000000-0005-0000-0000-00002D050000}"/>
    <cellStyle name="20% - Énfasis3 2 3 2 6" xfId="1366" xr:uid="{00000000-0005-0000-0000-00002E050000}"/>
    <cellStyle name="20% - Énfasis3 2 3 3" xfId="1367" xr:uid="{00000000-0005-0000-0000-00002F050000}"/>
    <cellStyle name="20% - Énfasis3 2 3 3 2" xfId="1368" xr:uid="{00000000-0005-0000-0000-000030050000}"/>
    <cellStyle name="20% - Énfasis3 2 3 3 2 2" xfId="1369" xr:uid="{00000000-0005-0000-0000-000031050000}"/>
    <cellStyle name="20% - Énfasis3 2 3 3 2 2 2" xfId="1370" xr:uid="{00000000-0005-0000-0000-000032050000}"/>
    <cellStyle name="20% - Énfasis3 2 3 3 2 2 2 2" xfId="1371" xr:uid="{00000000-0005-0000-0000-000033050000}"/>
    <cellStyle name="20% - Énfasis3 2 3 3 2 2 3" xfId="1372" xr:uid="{00000000-0005-0000-0000-000034050000}"/>
    <cellStyle name="20% - Énfasis3 2 3 3 2 3" xfId="1373" xr:uid="{00000000-0005-0000-0000-000035050000}"/>
    <cellStyle name="20% - Énfasis3 2 3 3 2 3 2" xfId="1374" xr:uid="{00000000-0005-0000-0000-000036050000}"/>
    <cellStyle name="20% - Énfasis3 2 3 3 2 4" xfId="1375" xr:uid="{00000000-0005-0000-0000-000037050000}"/>
    <cellStyle name="20% - Énfasis3 2 3 3 3" xfId="1376" xr:uid="{00000000-0005-0000-0000-000038050000}"/>
    <cellStyle name="20% - Énfasis3 2 3 3 3 2" xfId="1377" xr:uid="{00000000-0005-0000-0000-000039050000}"/>
    <cellStyle name="20% - Énfasis3 2 3 3 3 2 2" xfId="1378" xr:uid="{00000000-0005-0000-0000-00003A050000}"/>
    <cellStyle name="20% - Énfasis3 2 3 3 3 2 2 2" xfId="1379" xr:uid="{00000000-0005-0000-0000-00003B050000}"/>
    <cellStyle name="20% - Énfasis3 2 3 3 3 2 3" xfId="1380" xr:uid="{00000000-0005-0000-0000-00003C050000}"/>
    <cellStyle name="20% - Énfasis3 2 3 3 3 3" xfId="1381" xr:uid="{00000000-0005-0000-0000-00003D050000}"/>
    <cellStyle name="20% - Énfasis3 2 3 3 3 3 2" xfId="1382" xr:uid="{00000000-0005-0000-0000-00003E050000}"/>
    <cellStyle name="20% - Énfasis3 2 3 3 3 4" xfId="1383" xr:uid="{00000000-0005-0000-0000-00003F050000}"/>
    <cellStyle name="20% - Énfasis3 2 3 3 4" xfId="1384" xr:uid="{00000000-0005-0000-0000-000040050000}"/>
    <cellStyle name="20% - Énfasis3 2 3 3 4 2" xfId="1385" xr:uid="{00000000-0005-0000-0000-000041050000}"/>
    <cellStyle name="20% - Énfasis3 2 3 3 4 2 2" xfId="1386" xr:uid="{00000000-0005-0000-0000-000042050000}"/>
    <cellStyle name="20% - Énfasis3 2 3 3 4 3" xfId="1387" xr:uid="{00000000-0005-0000-0000-000043050000}"/>
    <cellStyle name="20% - Énfasis3 2 3 3 5" xfId="1388" xr:uid="{00000000-0005-0000-0000-000044050000}"/>
    <cellStyle name="20% - Énfasis3 2 3 3 5 2" xfId="1389" xr:uid="{00000000-0005-0000-0000-000045050000}"/>
    <cellStyle name="20% - Énfasis3 2 3 3 6" xfId="1390" xr:uid="{00000000-0005-0000-0000-000046050000}"/>
    <cellStyle name="20% - Énfasis3 2 3 4" xfId="1391" xr:uid="{00000000-0005-0000-0000-000047050000}"/>
    <cellStyle name="20% - Énfasis3 2 3 4 2" xfId="1392" xr:uid="{00000000-0005-0000-0000-000048050000}"/>
    <cellStyle name="20% - Énfasis3 2 3 4 2 2" xfId="1393" xr:uid="{00000000-0005-0000-0000-000049050000}"/>
    <cellStyle name="20% - Énfasis3 2 3 4 2 2 2" xfId="1394" xr:uid="{00000000-0005-0000-0000-00004A050000}"/>
    <cellStyle name="20% - Énfasis3 2 3 4 2 3" xfId="1395" xr:uid="{00000000-0005-0000-0000-00004B050000}"/>
    <cellStyle name="20% - Énfasis3 2 3 4 3" xfId="1396" xr:uid="{00000000-0005-0000-0000-00004C050000}"/>
    <cellStyle name="20% - Énfasis3 2 3 4 3 2" xfId="1397" xr:uid="{00000000-0005-0000-0000-00004D050000}"/>
    <cellStyle name="20% - Énfasis3 2 3 4 4" xfId="1398" xr:uid="{00000000-0005-0000-0000-00004E050000}"/>
    <cellStyle name="20% - Énfasis3 2 3 5" xfId="1399" xr:uid="{00000000-0005-0000-0000-00004F050000}"/>
    <cellStyle name="20% - Énfasis3 2 3 5 2" xfId="1400" xr:uid="{00000000-0005-0000-0000-000050050000}"/>
    <cellStyle name="20% - Énfasis3 2 3 5 2 2" xfId="1401" xr:uid="{00000000-0005-0000-0000-000051050000}"/>
    <cellStyle name="20% - Énfasis3 2 3 5 2 2 2" xfId="1402" xr:uid="{00000000-0005-0000-0000-000052050000}"/>
    <cellStyle name="20% - Énfasis3 2 3 5 2 3" xfId="1403" xr:uid="{00000000-0005-0000-0000-000053050000}"/>
    <cellStyle name="20% - Énfasis3 2 3 5 3" xfId="1404" xr:uid="{00000000-0005-0000-0000-000054050000}"/>
    <cellStyle name="20% - Énfasis3 2 3 5 3 2" xfId="1405" xr:uid="{00000000-0005-0000-0000-000055050000}"/>
    <cellStyle name="20% - Énfasis3 2 3 5 4" xfId="1406" xr:uid="{00000000-0005-0000-0000-000056050000}"/>
    <cellStyle name="20% - Énfasis3 2 3 6" xfId="1407" xr:uid="{00000000-0005-0000-0000-000057050000}"/>
    <cellStyle name="20% - Énfasis3 2 3 6 2" xfId="1408" xr:uid="{00000000-0005-0000-0000-000058050000}"/>
    <cellStyle name="20% - Énfasis3 2 3 6 2 2" xfId="1409" xr:uid="{00000000-0005-0000-0000-000059050000}"/>
    <cellStyle name="20% - Énfasis3 2 3 6 3" xfId="1410" xr:uid="{00000000-0005-0000-0000-00005A050000}"/>
    <cellStyle name="20% - Énfasis3 2 3 7" xfId="1411" xr:uid="{00000000-0005-0000-0000-00005B050000}"/>
    <cellStyle name="20% - Énfasis3 2 3 7 2" xfId="1412" xr:uid="{00000000-0005-0000-0000-00005C050000}"/>
    <cellStyle name="20% - Énfasis3 2 3 8" xfId="1413" xr:uid="{00000000-0005-0000-0000-00005D050000}"/>
    <cellStyle name="20% - Énfasis3 2 4" xfId="1414" xr:uid="{00000000-0005-0000-0000-00005E050000}"/>
    <cellStyle name="20% - Énfasis3 2 4 2" xfId="1415" xr:uid="{00000000-0005-0000-0000-00005F050000}"/>
    <cellStyle name="20% - Énfasis3 2 4 2 2" xfId="1416" xr:uid="{00000000-0005-0000-0000-000060050000}"/>
    <cellStyle name="20% - Énfasis3 2 4 2 2 2" xfId="1417" xr:uid="{00000000-0005-0000-0000-000061050000}"/>
    <cellStyle name="20% - Énfasis3 2 4 2 2 2 2" xfId="1418" xr:uid="{00000000-0005-0000-0000-000062050000}"/>
    <cellStyle name="20% - Énfasis3 2 4 2 2 3" xfId="1419" xr:uid="{00000000-0005-0000-0000-000063050000}"/>
    <cellStyle name="20% - Énfasis3 2 4 2 3" xfId="1420" xr:uid="{00000000-0005-0000-0000-000064050000}"/>
    <cellStyle name="20% - Énfasis3 2 4 2 3 2" xfId="1421" xr:uid="{00000000-0005-0000-0000-000065050000}"/>
    <cellStyle name="20% - Énfasis3 2 4 2 4" xfId="1422" xr:uid="{00000000-0005-0000-0000-000066050000}"/>
    <cellStyle name="20% - Énfasis3 2 4 3" xfId="1423" xr:uid="{00000000-0005-0000-0000-000067050000}"/>
    <cellStyle name="20% - Énfasis3 2 4 3 2" xfId="1424" xr:uid="{00000000-0005-0000-0000-000068050000}"/>
    <cellStyle name="20% - Énfasis3 2 4 3 2 2" xfId="1425" xr:uid="{00000000-0005-0000-0000-000069050000}"/>
    <cellStyle name="20% - Énfasis3 2 4 3 2 2 2" xfId="1426" xr:uid="{00000000-0005-0000-0000-00006A050000}"/>
    <cellStyle name="20% - Énfasis3 2 4 3 2 3" xfId="1427" xr:uid="{00000000-0005-0000-0000-00006B050000}"/>
    <cellStyle name="20% - Énfasis3 2 4 3 3" xfId="1428" xr:uid="{00000000-0005-0000-0000-00006C050000}"/>
    <cellStyle name="20% - Énfasis3 2 4 3 3 2" xfId="1429" xr:uid="{00000000-0005-0000-0000-00006D050000}"/>
    <cellStyle name="20% - Énfasis3 2 4 3 4" xfId="1430" xr:uid="{00000000-0005-0000-0000-00006E050000}"/>
    <cellStyle name="20% - Énfasis3 2 4 4" xfId="1431" xr:uid="{00000000-0005-0000-0000-00006F050000}"/>
    <cellStyle name="20% - Énfasis3 2 4 4 2" xfId="1432" xr:uid="{00000000-0005-0000-0000-000070050000}"/>
    <cellStyle name="20% - Énfasis3 2 4 4 2 2" xfId="1433" xr:uid="{00000000-0005-0000-0000-000071050000}"/>
    <cellStyle name="20% - Énfasis3 2 4 4 3" xfId="1434" xr:uid="{00000000-0005-0000-0000-000072050000}"/>
    <cellStyle name="20% - Énfasis3 2 4 5" xfId="1435" xr:uid="{00000000-0005-0000-0000-000073050000}"/>
    <cellStyle name="20% - Énfasis3 2 4 5 2" xfId="1436" xr:uid="{00000000-0005-0000-0000-000074050000}"/>
    <cellStyle name="20% - Énfasis3 2 4 6" xfId="1437" xr:uid="{00000000-0005-0000-0000-000075050000}"/>
    <cellStyle name="20% - Énfasis3 2 5" xfId="1438" xr:uid="{00000000-0005-0000-0000-000076050000}"/>
    <cellStyle name="20% - Énfasis3 2 5 2" xfId="1439" xr:uid="{00000000-0005-0000-0000-000077050000}"/>
    <cellStyle name="20% - Énfasis3 2 5 2 2" xfId="1440" xr:uid="{00000000-0005-0000-0000-000078050000}"/>
    <cellStyle name="20% - Énfasis3 2 5 2 2 2" xfId="1441" xr:uid="{00000000-0005-0000-0000-000079050000}"/>
    <cellStyle name="20% - Énfasis3 2 5 2 2 2 2" xfId="1442" xr:uid="{00000000-0005-0000-0000-00007A050000}"/>
    <cellStyle name="20% - Énfasis3 2 5 2 2 3" xfId="1443" xr:uid="{00000000-0005-0000-0000-00007B050000}"/>
    <cellStyle name="20% - Énfasis3 2 5 2 3" xfId="1444" xr:uid="{00000000-0005-0000-0000-00007C050000}"/>
    <cellStyle name="20% - Énfasis3 2 5 2 3 2" xfId="1445" xr:uid="{00000000-0005-0000-0000-00007D050000}"/>
    <cellStyle name="20% - Énfasis3 2 5 2 4" xfId="1446" xr:uid="{00000000-0005-0000-0000-00007E050000}"/>
    <cellStyle name="20% - Énfasis3 2 5 3" xfId="1447" xr:uid="{00000000-0005-0000-0000-00007F050000}"/>
    <cellStyle name="20% - Énfasis3 2 5 3 2" xfId="1448" xr:uid="{00000000-0005-0000-0000-000080050000}"/>
    <cellStyle name="20% - Énfasis3 2 5 3 2 2" xfId="1449" xr:uid="{00000000-0005-0000-0000-000081050000}"/>
    <cellStyle name="20% - Énfasis3 2 5 3 2 2 2" xfId="1450" xr:uid="{00000000-0005-0000-0000-000082050000}"/>
    <cellStyle name="20% - Énfasis3 2 5 3 2 3" xfId="1451" xr:uid="{00000000-0005-0000-0000-000083050000}"/>
    <cellStyle name="20% - Énfasis3 2 5 3 3" xfId="1452" xr:uid="{00000000-0005-0000-0000-000084050000}"/>
    <cellStyle name="20% - Énfasis3 2 5 3 3 2" xfId="1453" xr:uid="{00000000-0005-0000-0000-000085050000}"/>
    <cellStyle name="20% - Énfasis3 2 5 3 4" xfId="1454" xr:uid="{00000000-0005-0000-0000-000086050000}"/>
    <cellStyle name="20% - Énfasis3 2 5 4" xfId="1455" xr:uid="{00000000-0005-0000-0000-000087050000}"/>
    <cellStyle name="20% - Énfasis3 2 5 4 2" xfId="1456" xr:uid="{00000000-0005-0000-0000-000088050000}"/>
    <cellStyle name="20% - Énfasis3 2 5 4 2 2" xfId="1457" xr:uid="{00000000-0005-0000-0000-000089050000}"/>
    <cellStyle name="20% - Énfasis3 2 5 4 3" xfId="1458" xr:uid="{00000000-0005-0000-0000-00008A050000}"/>
    <cellStyle name="20% - Énfasis3 2 5 5" xfId="1459" xr:uid="{00000000-0005-0000-0000-00008B050000}"/>
    <cellStyle name="20% - Énfasis3 2 5 5 2" xfId="1460" xr:uid="{00000000-0005-0000-0000-00008C050000}"/>
    <cellStyle name="20% - Énfasis3 2 5 6" xfId="1461" xr:uid="{00000000-0005-0000-0000-00008D050000}"/>
    <cellStyle name="20% - Énfasis3 2 6" xfId="1462" xr:uid="{00000000-0005-0000-0000-00008E050000}"/>
    <cellStyle name="20% - Énfasis3 2 6 2" xfId="1463" xr:uid="{00000000-0005-0000-0000-00008F050000}"/>
    <cellStyle name="20% - Énfasis3 2 6 2 2" xfId="1464" xr:uid="{00000000-0005-0000-0000-000090050000}"/>
    <cellStyle name="20% - Énfasis3 2 6 2 2 2" xfId="1465" xr:uid="{00000000-0005-0000-0000-000091050000}"/>
    <cellStyle name="20% - Énfasis3 2 6 2 3" xfId="1466" xr:uid="{00000000-0005-0000-0000-000092050000}"/>
    <cellStyle name="20% - Énfasis3 2 6 3" xfId="1467" xr:uid="{00000000-0005-0000-0000-000093050000}"/>
    <cellStyle name="20% - Énfasis3 2 6 3 2" xfId="1468" xr:uid="{00000000-0005-0000-0000-000094050000}"/>
    <cellStyle name="20% - Énfasis3 2 6 4" xfId="1469" xr:uid="{00000000-0005-0000-0000-000095050000}"/>
    <cellStyle name="20% - Énfasis3 2 7" xfId="1470" xr:uid="{00000000-0005-0000-0000-000096050000}"/>
    <cellStyle name="20% - Énfasis3 2 7 2" xfId="1471" xr:uid="{00000000-0005-0000-0000-000097050000}"/>
    <cellStyle name="20% - Énfasis3 2 7 2 2" xfId="1472" xr:uid="{00000000-0005-0000-0000-000098050000}"/>
    <cellStyle name="20% - Énfasis3 2 7 2 2 2" xfId="1473" xr:uid="{00000000-0005-0000-0000-000099050000}"/>
    <cellStyle name="20% - Énfasis3 2 7 2 3" xfId="1474" xr:uid="{00000000-0005-0000-0000-00009A050000}"/>
    <cellStyle name="20% - Énfasis3 2 7 3" xfId="1475" xr:uid="{00000000-0005-0000-0000-00009B050000}"/>
    <cellStyle name="20% - Énfasis3 2 7 3 2" xfId="1476" xr:uid="{00000000-0005-0000-0000-00009C050000}"/>
    <cellStyle name="20% - Énfasis3 2 7 4" xfId="1477" xr:uid="{00000000-0005-0000-0000-00009D050000}"/>
    <cellStyle name="20% - Énfasis3 2 8" xfId="1478" xr:uid="{00000000-0005-0000-0000-00009E050000}"/>
    <cellStyle name="20% - Énfasis3 2 8 2" xfId="1479" xr:uid="{00000000-0005-0000-0000-00009F050000}"/>
    <cellStyle name="20% - Énfasis3 2 8 2 2" xfId="1480" xr:uid="{00000000-0005-0000-0000-0000A0050000}"/>
    <cellStyle name="20% - Énfasis3 2 8 3" xfId="1481" xr:uid="{00000000-0005-0000-0000-0000A1050000}"/>
    <cellStyle name="20% - Énfasis3 2 9" xfId="1482" xr:uid="{00000000-0005-0000-0000-0000A2050000}"/>
    <cellStyle name="20% - Énfasis3 2 9 2" xfId="1483" xr:uid="{00000000-0005-0000-0000-0000A3050000}"/>
    <cellStyle name="20% - Énfasis3 3" xfId="1484" xr:uid="{00000000-0005-0000-0000-0000A4050000}"/>
    <cellStyle name="20% - Énfasis3 3 2" xfId="1485" xr:uid="{00000000-0005-0000-0000-0000A5050000}"/>
    <cellStyle name="20% - Énfasis3 3 2 2" xfId="1486" xr:uid="{00000000-0005-0000-0000-0000A6050000}"/>
    <cellStyle name="20% - Énfasis3 3 2 2 2" xfId="1487" xr:uid="{00000000-0005-0000-0000-0000A7050000}"/>
    <cellStyle name="20% - Énfasis3 3 2 2 2 2" xfId="1488" xr:uid="{00000000-0005-0000-0000-0000A8050000}"/>
    <cellStyle name="20% - Énfasis3 3 2 2 2 2 2" xfId="1489" xr:uid="{00000000-0005-0000-0000-0000A9050000}"/>
    <cellStyle name="20% - Énfasis3 3 2 2 2 2 2 2" xfId="1490" xr:uid="{00000000-0005-0000-0000-0000AA050000}"/>
    <cellStyle name="20% - Énfasis3 3 2 2 2 2 3" xfId="1491" xr:uid="{00000000-0005-0000-0000-0000AB050000}"/>
    <cellStyle name="20% - Énfasis3 3 2 2 2 3" xfId="1492" xr:uid="{00000000-0005-0000-0000-0000AC050000}"/>
    <cellStyle name="20% - Énfasis3 3 2 2 2 3 2" xfId="1493" xr:uid="{00000000-0005-0000-0000-0000AD050000}"/>
    <cellStyle name="20% - Énfasis3 3 2 2 2 4" xfId="1494" xr:uid="{00000000-0005-0000-0000-0000AE050000}"/>
    <cellStyle name="20% - Énfasis3 3 2 2 3" xfId="1495" xr:uid="{00000000-0005-0000-0000-0000AF050000}"/>
    <cellStyle name="20% - Énfasis3 3 2 2 3 2" xfId="1496" xr:uid="{00000000-0005-0000-0000-0000B0050000}"/>
    <cellStyle name="20% - Énfasis3 3 2 2 3 2 2" xfId="1497" xr:uid="{00000000-0005-0000-0000-0000B1050000}"/>
    <cellStyle name="20% - Énfasis3 3 2 2 3 2 2 2" xfId="1498" xr:uid="{00000000-0005-0000-0000-0000B2050000}"/>
    <cellStyle name="20% - Énfasis3 3 2 2 3 2 3" xfId="1499" xr:uid="{00000000-0005-0000-0000-0000B3050000}"/>
    <cellStyle name="20% - Énfasis3 3 2 2 3 3" xfId="1500" xr:uid="{00000000-0005-0000-0000-0000B4050000}"/>
    <cellStyle name="20% - Énfasis3 3 2 2 3 3 2" xfId="1501" xr:uid="{00000000-0005-0000-0000-0000B5050000}"/>
    <cellStyle name="20% - Énfasis3 3 2 2 3 4" xfId="1502" xr:uid="{00000000-0005-0000-0000-0000B6050000}"/>
    <cellStyle name="20% - Énfasis3 3 2 2 4" xfId="1503" xr:uid="{00000000-0005-0000-0000-0000B7050000}"/>
    <cellStyle name="20% - Énfasis3 3 2 2 4 2" xfId="1504" xr:uid="{00000000-0005-0000-0000-0000B8050000}"/>
    <cellStyle name="20% - Énfasis3 3 2 2 4 2 2" xfId="1505" xr:uid="{00000000-0005-0000-0000-0000B9050000}"/>
    <cellStyle name="20% - Énfasis3 3 2 2 4 3" xfId="1506" xr:uid="{00000000-0005-0000-0000-0000BA050000}"/>
    <cellStyle name="20% - Énfasis3 3 2 2 5" xfId="1507" xr:uid="{00000000-0005-0000-0000-0000BB050000}"/>
    <cellStyle name="20% - Énfasis3 3 2 2 5 2" xfId="1508" xr:uid="{00000000-0005-0000-0000-0000BC050000}"/>
    <cellStyle name="20% - Énfasis3 3 2 2 6" xfId="1509" xr:uid="{00000000-0005-0000-0000-0000BD050000}"/>
    <cellStyle name="20% - Énfasis3 3 2 3" xfId="1510" xr:uid="{00000000-0005-0000-0000-0000BE050000}"/>
    <cellStyle name="20% - Énfasis3 3 2 3 2" xfId="1511" xr:uid="{00000000-0005-0000-0000-0000BF050000}"/>
    <cellStyle name="20% - Énfasis3 3 2 3 2 2" xfId="1512" xr:uid="{00000000-0005-0000-0000-0000C0050000}"/>
    <cellStyle name="20% - Énfasis3 3 2 3 2 2 2" xfId="1513" xr:uid="{00000000-0005-0000-0000-0000C1050000}"/>
    <cellStyle name="20% - Énfasis3 3 2 3 2 2 2 2" xfId="1514" xr:uid="{00000000-0005-0000-0000-0000C2050000}"/>
    <cellStyle name="20% - Énfasis3 3 2 3 2 2 3" xfId="1515" xr:uid="{00000000-0005-0000-0000-0000C3050000}"/>
    <cellStyle name="20% - Énfasis3 3 2 3 2 3" xfId="1516" xr:uid="{00000000-0005-0000-0000-0000C4050000}"/>
    <cellStyle name="20% - Énfasis3 3 2 3 2 3 2" xfId="1517" xr:uid="{00000000-0005-0000-0000-0000C5050000}"/>
    <cellStyle name="20% - Énfasis3 3 2 3 2 4" xfId="1518" xr:uid="{00000000-0005-0000-0000-0000C6050000}"/>
    <cellStyle name="20% - Énfasis3 3 2 3 3" xfId="1519" xr:uid="{00000000-0005-0000-0000-0000C7050000}"/>
    <cellStyle name="20% - Énfasis3 3 2 3 3 2" xfId="1520" xr:uid="{00000000-0005-0000-0000-0000C8050000}"/>
    <cellStyle name="20% - Énfasis3 3 2 3 3 2 2" xfId="1521" xr:uid="{00000000-0005-0000-0000-0000C9050000}"/>
    <cellStyle name="20% - Énfasis3 3 2 3 3 2 2 2" xfId="1522" xr:uid="{00000000-0005-0000-0000-0000CA050000}"/>
    <cellStyle name="20% - Énfasis3 3 2 3 3 2 3" xfId="1523" xr:uid="{00000000-0005-0000-0000-0000CB050000}"/>
    <cellStyle name="20% - Énfasis3 3 2 3 3 3" xfId="1524" xr:uid="{00000000-0005-0000-0000-0000CC050000}"/>
    <cellStyle name="20% - Énfasis3 3 2 3 3 3 2" xfId="1525" xr:uid="{00000000-0005-0000-0000-0000CD050000}"/>
    <cellStyle name="20% - Énfasis3 3 2 3 3 4" xfId="1526" xr:uid="{00000000-0005-0000-0000-0000CE050000}"/>
    <cellStyle name="20% - Énfasis3 3 2 3 4" xfId="1527" xr:uid="{00000000-0005-0000-0000-0000CF050000}"/>
    <cellStyle name="20% - Énfasis3 3 2 3 4 2" xfId="1528" xr:uid="{00000000-0005-0000-0000-0000D0050000}"/>
    <cellStyle name="20% - Énfasis3 3 2 3 4 2 2" xfId="1529" xr:uid="{00000000-0005-0000-0000-0000D1050000}"/>
    <cellStyle name="20% - Énfasis3 3 2 3 4 3" xfId="1530" xr:uid="{00000000-0005-0000-0000-0000D2050000}"/>
    <cellStyle name="20% - Énfasis3 3 2 3 5" xfId="1531" xr:uid="{00000000-0005-0000-0000-0000D3050000}"/>
    <cellStyle name="20% - Énfasis3 3 2 3 5 2" xfId="1532" xr:uid="{00000000-0005-0000-0000-0000D4050000}"/>
    <cellStyle name="20% - Énfasis3 3 2 3 6" xfId="1533" xr:uid="{00000000-0005-0000-0000-0000D5050000}"/>
    <cellStyle name="20% - Énfasis3 3 2 4" xfId="1534" xr:uid="{00000000-0005-0000-0000-0000D6050000}"/>
    <cellStyle name="20% - Énfasis3 3 2 4 2" xfId="1535" xr:uid="{00000000-0005-0000-0000-0000D7050000}"/>
    <cellStyle name="20% - Énfasis3 3 2 4 2 2" xfId="1536" xr:uid="{00000000-0005-0000-0000-0000D8050000}"/>
    <cellStyle name="20% - Énfasis3 3 2 4 2 2 2" xfId="1537" xr:uid="{00000000-0005-0000-0000-0000D9050000}"/>
    <cellStyle name="20% - Énfasis3 3 2 4 2 3" xfId="1538" xr:uid="{00000000-0005-0000-0000-0000DA050000}"/>
    <cellStyle name="20% - Énfasis3 3 2 4 3" xfId="1539" xr:uid="{00000000-0005-0000-0000-0000DB050000}"/>
    <cellStyle name="20% - Énfasis3 3 2 4 3 2" xfId="1540" xr:uid="{00000000-0005-0000-0000-0000DC050000}"/>
    <cellStyle name="20% - Énfasis3 3 2 4 4" xfId="1541" xr:uid="{00000000-0005-0000-0000-0000DD050000}"/>
    <cellStyle name="20% - Énfasis3 3 2 5" xfId="1542" xr:uid="{00000000-0005-0000-0000-0000DE050000}"/>
    <cellStyle name="20% - Énfasis3 3 2 5 2" xfId="1543" xr:uid="{00000000-0005-0000-0000-0000DF050000}"/>
    <cellStyle name="20% - Énfasis3 3 2 5 2 2" xfId="1544" xr:uid="{00000000-0005-0000-0000-0000E0050000}"/>
    <cellStyle name="20% - Énfasis3 3 2 5 2 2 2" xfId="1545" xr:uid="{00000000-0005-0000-0000-0000E1050000}"/>
    <cellStyle name="20% - Énfasis3 3 2 5 2 3" xfId="1546" xr:uid="{00000000-0005-0000-0000-0000E2050000}"/>
    <cellStyle name="20% - Énfasis3 3 2 5 3" xfId="1547" xr:uid="{00000000-0005-0000-0000-0000E3050000}"/>
    <cellStyle name="20% - Énfasis3 3 2 5 3 2" xfId="1548" xr:uid="{00000000-0005-0000-0000-0000E4050000}"/>
    <cellStyle name="20% - Énfasis3 3 2 5 4" xfId="1549" xr:uid="{00000000-0005-0000-0000-0000E5050000}"/>
    <cellStyle name="20% - Énfasis3 3 2 6" xfId="1550" xr:uid="{00000000-0005-0000-0000-0000E6050000}"/>
    <cellStyle name="20% - Énfasis3 3 2 6 2" xfId="1551" xr:uid="{00000000-0005-0000-0000-0000E7050000}"/>
    <cellStyle name="20% - Énfasis3 3 2 6 2 2" xfId="1552" xr:uid="{00000000-0005-0000-0000-0000E8050000}"/>
    <cellStyle name="20% - Énfasis3 3 2 6 3" xfId="1553" xr:uid="{00000000-0005-0000-0000-0000E9050000}"/>
    <cellStyle name="20% - Énfasis3 3 2 7" xfId="1554" xr:uid="{00000000-0005-0000-0000-0000EA050000}"/>
    <cellStyle name="20% - Énfasis3 3 2 7 2" xfId="1555" xr:uid="{00000000-0005-0000-0000-0000EB050000}"/>
    <cellStyle name="20% - Énfasis3 3 2 8" xfId="1556" xr:uid="{00000000-0005-0000-0000-0000EC050000}"/>
    <cellStyle name="20% - Énfasis3 3 3" xfId="1557" xr:uid="{00000000-0005-0000-0000-0000ED050000}"/>
    <cellStyle name="20% - Énfasis3 3 3 2" xfId="1558" xr:uid="{00000000-0005-0000-0000-0000EE050000}"/>
    <cellStyle name="20% - Énfasis3 3 3 2 2" xfId="1559" xr:uid="{00000000-0005-0000-0000-0000EF050000}"/>
    <cellStyle name="20% - Énfasis3 3 3 2 2 2" xfId="1560" xr:uid="{00000000-0005-0000-0000-0000F0050000}"/>
    <cellStyle name="20% - Énfasis3 3 3 2 2 2 2" xfId="1561" xr:uid="{00000000-0005-0000-0000-0000F1050000}"/>
    <cellStyle name="20% - Énfasis3 3 3 2 2 3" xfId="1562" xr:uid="{00000000-0005-0000-0000-0000F2050000}"/>
    <cellStyle name="20% - Énfasis3 3 3 2 3" xfId="1563" xr:uid="{00000000-0005-0000-0000-0000F3050000}"/>
    <cellStyle name="20% - Énfasis3 3 3 2 3 2" xfId="1564" xr:uid="{00000000-0005-0000-0000-0000F4050000}"/>
    <cellStyle name="20% - Énfasis3 3 3 2 4" xfId="1565" xr:uid="{00000000-0005-0000-0000-0000F5050000}"/>
    <cellStyle name="20% - Énfasis3 3 3 3" xfId="1566" xr:uid="{00000000-0005-0000-0000-0000F6050000}"/>
    <cellStyle name="20% - Énfasis3 3 3 3 2" xfId="1567" xr:uid="{00000000-0005-0000-0000-0000F7050000}"/>
    <cellStyle name="20% - Énfasis3 3 3 3 2 2" xfId="1568" xr:uid="{00000000-0005-0000-0000-0000F8050000}"/>
    <cellStyle name="20% - Énfasis3 3 3 3 2 2 2" xfId="1569" xr:uid="{00000000-0005-0000-0000-0000F9050000}"/>
    <cellStyle name="20% - Énfasis3 3 3 3 2 3" xfId="1570" xr:uid="{00000000-0005-0000-0000-0000FA050000}"/>
    <cellStyle name="20% - Énfasis3 3 3 3 3" xfId="1571" xr:uid="{00000000-0005-0000-0000-0000FB050000}"/>
    <cellStyle name="20% - Énfasis3 3 3 3 3 2" xfId="1572" xr:uid="{00000000-0005-0000-0000-0000FC050000}"/>
    <cellStyle name="20% - Énfasis3 3 3 3 4" xfId="1573" xr:uid="{00000000-0005-0000-0000-0000FD050000}"/>
    <cellStyle name="20% - Énfasis3 3 3 4" xfId="1574" xr:uid="{00000000-0005-0000-0000-0000FE050000}"/>
    <cellStyle name="20% - Énfasis3 3 3 4 2" xfId="1575" xr:uid="{00000000-0005-0000-0000-0000FF050000}"/>
    <cellStyle name="20% - Énfasis3 3 3 4 2 2" xfId="1576" xr:uid="{00000000-0005-0000-0000-000000060000}"/>
    <cellStyle name="20% - Énfasis3 3 3 4 3" xfId="1577" xr:uid="{00000000-0005-0000-0000-000001060000}"/>
    <cellStyle name="20% - Énfasis3 3 3 5" xfId="1578" xr:uid="{00000000-0005-0000-0000-000002060000}"/>
    <cellStyle name="20% - Énfasis3 3 3 5 2" xfId="1579" xr:uid="{00000000-0005-0000-0000-000003060000}"/>
    <cellStyle name="20% - Énfasis3 3 3 6" xfId="1580" xr:uid="{00000000-0005-0000-0000-000004060000}"/>
    <cellStyle name="20% - Énfasis3 3 4" xfId="1581" xr:uid="{00000000-0005-0000-0000-000005060000}"/>
    <cellStyle name="20% - Énfasis3 3 4 2" xfId="1582" xr:uid="{00000000-0005-0000-0000-000006060000}"/>
    <cellStyle name="20% - Énfasis3 3 4 2 2" xfId="1583" xr:uid="{00000000-0005-0000-0000-000007060000}"/>
    <cellStyle name="20% - Énfasis3 3 4 2 2 2" xfId="1584" xr:uid="{00000000-0005-0000-0000-000008060000}"/>
    <cellStyle name="20% - Énfasis3 3 4 2 2 2 2" xfId="1585" xr:uid="{00000000-0005-0000-0000-000009060000}"/>
    <cellStyle name="20% - Énfasis3 3 4 2 2 3" xfId="1586" xr:uid="{00000000-0005-0000-0000-00000A060000}"/>
    <cellStyle name="20% - Énfasis3 3 4 2 3" xfId="1587" xr:uid="{00000000-0005-0000-0000-00000B060000}"/>
    <cellStyle name="20% - Énfasis3 3 4 2 3 2" xfId="1588" xr:uid="{00000000-0005-0000-0000-00000C060000}"/>
    <cellStyle name="20% - Énfasis3 3 4 2 4" xfId="1589" xr:uid="{00000000-0005-0000-0000-00000D060000}"/>
    <cellStyle name="20% - Énfasis3 3 4 3" xfId="1590" xr:uid="{00000000-0005-0000-0000-00000E060000}"/>
    <cellStyle name="20% - Énfasis3 3 4 3 2" xfId="1591" xr:uid="{00000000-0005-0000-0000-00000F060000}"/>
    <cellStyle name="20% - Énfasis3 3 4 3 2 2" xfId="1592" xr:uid="{00000000-0005-0000-0000-000010060000}"/>
    <cellStyle name="20% - Énfasis3 3 4 3 2 2 2" xfId="1593" xr:uid="{00000000-0005-0000-0000-000011060000}"/>
    <cellStyle name="20% - Énfasis3 3 4 3 2 3" xfId="1594" xr:uid="{00000000-0005-0000-0000-000012060000}"/>
    <cellStyle name="20% - Énfasis3 3 4 3 3" xfId="1595" xr:uid="{00000000-0005-0000-0000-000013060000}"/>
    <cellStyle name="20% - Énfasis3 3 4 3 3 2" xfId="1596" xr:uid="{00000000-0005-0000-0000-000014060000}"/>
    <cellStyle name="20% - Énfasis3 3 4 3 4" xfId="1597" xr:uid="{00000000-0005-0000-0000-000015060000}"/>
    <cellStyle name="20% - Énfasis3 3 4 4" xfId="1598" xr:uid="{00000000-0005-0000-0000-000016060000}"/>
    <cellStyle name="20% - Énfasis3 3 4 4 2" xfId="1599" xr:uid="{00000000-0005-0000-0000-000017060000}"/>
    <cellStyle name="20% - Énfasis3 3 4 4 2 2" xfId="1600" xr:uid="{00000000-0005-0000-0000-000018060000}"/>
    <cellStyle name="20% - Énfasis3 3 4 4 3" xfId="1601" xr:uid="{00000000-0005-0000-0000-000019060000}"/>
    <cellStyle name="20% - Énfasis3 3 4 5" xfId="1602" xr:uid="{00000000-0005-0000-0000-00001A060000}"/>
    <cellStyle name="20% - Énfasis3 3 4 5 2" xfId="1603" xr:uid="{00000000-0005-0000-0000-00001B060000}"/>
    <cellStyle name="20% - Énfasis3 3 4 6" xfId="1604" xr:uid="{00000000-0005-0000-0000-00001C060000}"/>
    <cellStyle name="20% - Énfasis3 3 5" xfId="1605" xr:uid="{00000000-0005-0000-0000-00001D060000}"/>
    <cellStyle name="20% - Énfasis3 3 5 2" xfId="1606" xr:uid="{00000000-0005-0000-0000-00001E060000}"/>
    <cellStyle name="20% - Énfasis3 3 5 2 2" xfId="1607" xr:uid="{00000000-0005-0000-0000-00001F060000}"/>
    <cellStyle name="20% - Énfasis3 3 5 2 2 2" xfId="1608" xr:uid="{00000000-0005-0000-0000-000020060000}"/>
    <cellStyle name="20% - Énfasis3 3 5 2 3" xfId="1609" xr:uid="{00000000-0005-0000-0000-000021060000}"/>
    <cellStyle name="20% - Énfasis3 3 5 3" xfId="1610" xr:uid="{00000000-0005-0000-0000-000022060000}"/>
    <cellStyle name="20% - Énfasis3 3 5 3 2" xfId="1611" xr:uid="{00000000-0005-0000-0000-000023060000}"/>
    <cellStyle name="20% - Énfasis3 3 5 4" xfId="1612" xr:uid="{00000000-0005-0000-0000-000024060000}"/>
    <cellStyle name="20% - Énfasis3 3 6" xfId="1613" xr:uid="{00000000-0005-0000-0000-000025060000}"/>
    <cellStyle name="20% - Énfasis3 3 6 2" xfId="1614" xr:uid="{00000000-0005-0000-0000-000026060000}"/>
    <cellStyle name="20% - Énfasis3 3 6 2 2" xfId="1615" xr:uid="{00000000-0005-0000-0000-000027060000}"/>
    <cellStyle name="20% - Énfasis3 3 6 2 2 2" xfId="1616" xr:uid="{00000000-0005-0000-0000-000028060000}"/>
    <cellStyle name="20% - Énfasis3 3 6 2 3" xfId="1617" xr:uid="{00000000-0005-0000-0000-000029060000}"/>
    <cellStyle name="20% - Énfasis3 3 6 3" xfId="1618" xr:uid="{00000000-0005-0000-0000-00002A060000}"/>
    <cellStyle name="20% - Énfasis3 3 6 3 2" xfId="1619" xr:uid="{00000000-0005-0000-0000-00002B060000}"/>
    <cellStyle name="20% - Énfasis3 3 6 4" xfId="1620" xr:uid="{00000000-0005-0000-0000-00002C060000}"/>
    <cellStyle name="20% - Énfasis3 3 7" xfId="1621" xr:uid="{00000000-0005-0000-0000-00002D060000}"/>
    <cellStyle name="20% - Énfasis3 3 7 2" xfId="1622" xr:uid="{00000000-0005-0000-0000-00002E060000}"/>
    <cellStyle name="20% - Énfasis3 3 7 2 2" xfId="1623" xr:uid="{00000000-0005-0000-0000-00002F060000}"/>
    <cellStyle name="20% - Énfasis3 3 7 3" xfId="1624" xr:uid="{00000000-0005-0000-0000-000030060000}"/>
    <cellStyle name="20% - Énfasis3 3 8" xfId="1625" xr:uid="{00000000-0005-0000-0000-000031060000}"/>
    <cellStyle name="20% - Énfasis3 3 8 2" xfId="1626" xr:uid="{00000000-0005-0000-0000-000032060000}"/>
    <cellStyle name="20% - Énfasis3 3 9" xfId="1627" xr:uid="{00000000-0005-0000-0000-000033060000}"/>
    <cellStyle name="20% - Énfasis3 4" xfId="1628" xr:uid="{00000000-0005-0000-0000-000034060000}"/>
    <cellStyle name="20% - Énfasis3 4 2" xfId="1629" xr:uid="{00000000-0005-0000-0000-000035060000}"/>
    <cellStyle name="20% - Énfasis3 4 2 2" xfId="1630" xr:uid="{00000000-0005-0000-0000-000036060000}"/>
    <cellStyle name="20% - Énfasis3 4 2 2 2" xfId="1631" xr:uid="{00000000-0005-0000-0000-000037060000}"/>
    <cellStyle name="20% - Énfasis3 4 2 2 2 2" xfId="1632" xr:uid="{00000000-0005-0000-0000-000038060000}"/>
    <cellStyle name="20% - Énfasis3 4 2 2 2 2 2" xfId="1633" xr:uid="{00000000-0005-0000-0000-000039060000}"/>
    <cellStyle name="20% - Énfasis3 4 2 2 2 3" xfId="1634" xr:uid="{00000000-0005-0000-0000-00003A060000}"/>
    <cellStyle name="20% - Énfasis3 4 2 2 3" xfId="1635" xr:uid="{00000000-0005-0000-0000-00003B060000}"/>
    <cellStyle name="20% - Énfasis3 4 2 2 3 2" xfId="1636" xr:uid="{00000000-0005-0000-0000-00003C060000}"/>
    <cellStyle name="20% - Énfasis3 4 2 2 4" xfId="1637" xr:uid="{00000000-0005-0000-0000-00003D060000}"/>
    <cellStyle name="20% - Énfasis3 4 2 3" xfId="1638" xr:uid="{00000000-0005-0000-0000-00003E060000}"/>
    <cellStyle name="20% - Énfasis3 4 2 3 2" xfId="1639" xr:uid="{00000000-0005-0000-0000-00003F060000}"/>
    <cellStyle name="20% - Énfasis3 4 2 3 2 2" xfId="1640" xr:uid="{00000000-0005-0000-0000-000040060000}"/>
    <cellStyle name="20% - Énfasis3 4 2 3 2 2 2" xfId="1641" xr:uid="{00000000-0005-0000-0000-000041060000}"/>
    <cellStyle name="20% - Énfasis3 4 2 3 2 3" xfId="1642" xr:uid="{00000000-0005-0000-0000-000042060000}"/>
    <cellStyle name="20% - Énfasis3 4 2 3 3" xfId="1643" xr:uid="{00000000-0005-0000-0000-000043060000}"/>
    <cellStyle name="20% - Énfasis3 4 2 3 3 2" xfId="1644" xr:uid="{00000000-0005-0000-0000-000044060000}"/>
    <cellStyle name="20% - Énfasis3 4 2 3 4" xfId="1645" xr:uid="{00000000-0005-0000-0000-000045060000}"/>
    <cellStyle name="20% - Énfasis3 4 2 4" xfId="1646" xr:uid="{00000000-0005-0000-0000-000046060000}"/>
    <cellStyle name="20% - Énfasis3 4 2 4 2" xfId="1647" xr:uid="{00000000-0005-0000-0000-000047060000}"/>
    <cellStyle name="20% - Énfasis3 4 2 4 2 2" xfId="1648" xr:uid="{00000000-0005-0000-0000-000048060000}"/>
    <cellStyle name="20% - Énfasis3 4 2 4 3" xfId="1649" xr:uid="{00000000-0005-0000-0000-000049060000}"/>
    <cellStyle name="20% - Énfasis3 4 2 5" xfId="1650" xr:uid="{00000000-0005-0000-0000-00004A060000}"/>
    <cellStyle name="20% - Énfasis3 4 2 5 2" xfId="1651" xr:uid="{00000000-0005-0000-0000-00004B060000}"/>
    <cellStyle name="20% - Énfasis3 4 2 6" xfId="1652" xr:uid="{00000000-0005-0000-0000-00004C060000}"/>
    <cellStyle name="20% - Énfasis3 4 3" xfId="1653" xr:uid="{00000000-0005-0000-0000-00004D060000}"/>
    <cellStyle name="20% - Énfasis3 4 3 2" xfId="1654" xr:uid="{00000000-0005-0000-0000-00004E060000}"/>
    <cellStyle name="20% - Énfasis3 4 3 2 2" xfId="1655" xr:uid="{00000000-0005-0000-0000-00004F060000}"/>
    <cellStyle name="20% - Énfasis3 4 3 2 2 2" xfId="1656" xr:uid="{00000000-0005-0000-0000-000050060000}"/>
    <cellStyle name="20% - Énfasis3 4 3 2 2 2 2" xfId="1657" xr:uid="{00000000-0005-0000-0000-000051060000}"/>
    <cellStyle name="20% - Énfasis3 4 3 2 2 3" xfId="1658" xr:uid="{00000000-0005-0000-0000-000052060000}"/>
    <cellStyle name="20% - Énfasis3 4 3 2 3" xfId="1659" xr:uid="{00000000-0005-0000-0000-000053060000}"/>
    <cellStyle name="20% - Énfasis3 4 3 2 3 2" xfId="1660" xr:uid="{00000000-0005-0000-0000-000054060000}"/>
    <cellStyle name="20% - Énfasis3 4 3 2 4" xfId="1661" xr:uid="{00000000-0005-0000-0000-000055060000}"/>
    <cellStyle name="20% - Énfasis3 4 3 3" xfId="1662" xr:uid="{00000000-0005-0000-0000-000056060000}"/>
    <cellStyle name="20% - Énfasis3 4 3 3 2" xfId="1663" xr:uid="{00000000-0005-0000-0000-000057060000}"/>
    <cellStyle name="20% - Énfasis3 4 3 3 2 2" xfId="1664" xr:uid="{00000000-0005-0000-0000-000058060000}"/>
    <cellStyle name="20% - Énfasis3 4 3 3 2 2 2" xfId="1665" xr:uid="{00000000-0005-0000-0000-000059060000}"/>
    <cellStyle name="20% - Énfasis3 4 3 3 2 3" xfId="1666" xr:uid="{00000000-0005-0000-0000-00005A060000}"/>
    <cellStyle name="20% - Énfasis3 4 3 3 3" xfId="1667" xr:uid="{00000000-0005-0000-0000-00005B060000}"/>
    <cellStyle name="20% - Énfasis3 4 3 3 3 2" xfId="1668" xr:uid="{00000000-0005-0000-0000-00005C060000}"/>
    <cellStyle name="20% - Énfasis3 4 3 3 4" xfId="1669" xr:uid="{00000000-0005-0000-0000-00005D060000}"/>
    <cellStyle name="20% - Énfasis3 4 3 4" xfId="1670" xr:uid="{00000000-0005-0000-0000-00005E060000}"/>
    <cellStyle name="20% - Énfasis3 4 3 4 2" xfId="1671" xr:uid="{00000000-0005-0000-0000-00005F060000}"/>
    <cellStyle name="20% - Énfasis3 4 3 4 2 2" xfId="1672" xr:uid="{00000000-0005-0000-0000-000060060000}"/>
    <cellStyle name="20% - Énfasis3 4 3 4 3" xfId="1673" xr:uid="{00000000-0005-0000-0000-000061060000}"/>
    <cellStyle name="20% - Énfasis3 4 3 5" xfId="1674" xr:uid="{00000000-0005-0000-0000-000062060000}"/>
    <cellStyle name="20% - Énfasis3 4 3 5 2" xfId="1675" xr:uid="{00000000-0005-0000-0000-000063060000}"/>
    <cellStyle name="20% - Énfasis3 4 3 6" xfId="1676" xr:uid="{00000000-0005-0000-0000-000064060000}"/>
    <cellStyle name="20% - Énfasis3 4 4" xfId="1677" xr:uid="{00000000-0005-0000-0000-000065060000}"/>
    <cellStyle name="20% - Énfasis3 4 4 2" xfId="1678" xr:uid="{00000000-0005-0000-0000-000066060000}"/>
    <cellStyle name="20% - Énfasis3 4 4 2 2" xfId="1679" xr:uid="{00000000-0005-0000-0000-000067060000}"/>
    <cellStyle name="20% - Énfasis3 4 4 2 2 2" xfId="1680" xr:uid="{00000000-0005-0000-0000-000068060000}"/>
    <cellStyle name="20% - Énfasis3 4 4 2 3" xfId="1681" xr:uid="{00000000-0005-0000-0000-000069060000}"/>
    <cellStyle name="20% - Énfasis3 4 4 3" xfId="1682" xr:uid="{00000000-0005-0000-0000-00006A060000}"/>
    <cellStyle name="20% - Énfasis3 4 4 3 2" xfId="1683" xr:uid="{00000000-0005-0000-0000-00006B060000}"/>
    <cellStyle name="20% - Énfasis3 4 4 4" xfId="1684" xr:uid="{00000000-0005-0000-0000-00006C060000}"/>
    <cellStyle name="20% - Énfasis3 4 5" xfId="1685" xr:uid="{00000000-0005-0000-0000-00006D060000}"/>
    <cellStyle name="20% - Énfasis3 4 5 2" xfId="1686" xr:uid="{00000000-0005-0000-0000-00006E060000}"/>
    <cellStyle name="20% - Énfasis3 4 5 2 2" xfId="1687" xr:uid="{00000000-0005-0000-0000-00006F060000}"/>
    <cellStyle name="20% - Énfasis3 4 5 2 2 2" xfId="1688" xr:uid="{00000000-0005-0000-0000-000070060000}"/>
    <cellStyle name="20% - Énfasis3 4 5 2 3" xfId="1689" xr:uid="{00000000-0005-0000-0000-000071060000}"/>
    <cellStyle name="20% - Énfasis3 4 5 3" xfId="1690" xr:uid="{00000000-0005-0000-0000-000072060000}"/>
    <cellStyle name="20% - Énfasis3 4 5 3 2" xfId="1691" xr:uid="{00000000-0005-0000-0000-000073060000}"/>
    <cellStyle name="20% - Énfasis3 4 5 4" xfId="1692" xr:uid="{00000000-0005-0000-0000-000074060000}"/>
    <cellStyle name="20% - Énfasis3 4 6" xfId="1693" xr:uid="{00000000-0005-0000-0000-000075060000}"/>
    <cellStyle name="20% - Énfasis3 4 6 2" xfId="1694" xr:uid="{00000000-0005-0000-0000-000076060000}"/>
    <cellStyle name="20% - Énfasis3 4 6 2 2" xfId="1695" xr:uid="{00000000-0005-0000-0000-000077060000}"/>
    <cellStyle name="20% - Énfasis3 4 6 3" xfId="1696" xr:uid="{00000000-0005-0000-0000-000078060000}"/>
    <cellStyle name="20% - Énfasis3 4 7" xfId="1697" xr:uid="{00000000-0005-0000-0000-000079060000}"/>
    <cellStyle name="20% - Énfasis3 4 7 2" xfId="1698" xr:uid="{00000000-0005-0000-0000-00007A060000}"/>
    <cellStyle name="20% - Énfasis3 4 8" xfId="1699" xr:uid="{00000000-0005-0000-0000-00007B060000}"/>
    <cellStyle name="20% - Énfasis3 5" xfId="1700" xr:uid="{00000000-0005-0000-0000-00007C060000}"/>
    <cellStyle name="20% - Énfasis3 5 2" xfId="1701" xr:uid="{00000000-0005-0000-0000-00007D060000}"/>
    <cellStyle name="20% - Énfasis3 5 2 2" xfId="1702" xr:uid="{00000000-0005-0000-0000-00007E060000}"/>
    <cellStyle name="20% - Énfasis3 5 2 2 2" xfId="1703" xr:uid="{00000000-0005-0000-0000-00007F060000}"/>
    <cellStyle name="20% - Énfasis3 5 2 2 2 2" xfId="1704" xr:uid="{00000000-0005-0000-0000-000080060000}"/>
    <cellStyle name="20% - Énfasis3 5 2 2 3" xfId="1705" xr:uid="{00000000-0005-0000-0000-000081060000}"/>
    <cellStyle name="20% - Énfasis3 5 2 3" xfId="1706" xr:uid="{00000000-0005-0000-0000-000082060000}"/>
    <cellStyle name="20% - Énfasis3 5 2 3 2" xfId="1707" xr:uid="{00000000-0005-0000-0000-000083060000}"/>
    <cellStyle name="20% - Énfasis3 5 2 4" xfId="1708" xr:uid="{00000000-0005-0000-0000-000084060000}"/>
    <cellStyle name="20% - Énfasis3 5 3" xfId="1709" xr:uid="{00000000-0005-0000-0000-000085060000}"/>
    <cellStyle name="20% - Énfasis3 5 3 2" xfId="1710" xr:uid="{00000000-0005-0000-0000-000086060000}"/>
    <cellStyle name="20% - Énfasis3 5 3 2 2" xfId="1711" xr:uid="{00000000-0005-0000-0000-000087060000}"/>
    <cellStyle name="20% - Énfasis3 5 3 2 2 2" xfId="1712" xr:uid="{00000000-0005-0000-0000-000088060000}"/>
    <cellStyle name="20% - Énfasis3 5 3 2 3" xfId="1713" xr:uid="{00000000-0005-0000-0000-000089060000}"/>
    <cellStyle name="20% - Énfasis3 5 3 3" xfId="1714" xr:uid="{00000000-0005-0000-0000-00008A060000}"/>
    <cellStyle name="20% - Énfasis3 5 3 3 2" xfId="1715" xr:uid="{00000000-0005-0000-0000-00008B060000}"/>
    <cellStyle name="20% - Énfasis3 5 3 4" xfId="1716" xr:uid="{00000000-0005-0000-0000-00008C060000}"/>
    <cellStyle name="20% - Énfasis3 5 4" xfId="1717" xr:uid="{00000000-0005-0000-0000-00008D060000}"/>
    <cellStyle name="20% - Énfasis3 5 4 2" xfId="1718" xr:uid="{00000000-0005-0000-0000-00008E060000}"/>
    <cellStyle name="20% - Énfasis3 5 4 2 2" xfId="1719" xr:uid="{00000000-0005-0000-0000-00008F060000}"/>
    <cellStyle name="20% - Énfasis3 5 4 3" xfId="1720" xr:uid="{00000000-0005-0000-0000-000090060000}"/>
    <cellStyle name="20% - Énfasis3 5 5" xfId="1721" xr:uid="{00000000-0005-0000-0000-000091060000}"/>
    <cellStyle name="20% - Énfasis3 5 5 2" xfId="1722" xr:uid="{00000000-0005-0000-0000-000092060000}"/>
    <cellStyle name="20% - Énfasis3 5 6" xfId="1723" xr:uid="{00000000-0005-0000-0000-000093060000}"/>
    <cellStyle name="20% - Énfasis3 6" xfId="1724" xr:uid="{00000000-0005-0000-0000-000094060000}"/>
    <cellStyle name="20% - Énfasis3 6 2" xfId="1725" xr:uid="{00000000-0005-0000-0000-000095060000}"/>
    <cellStyle name="20% - Énfasis3 6 2 2" xfId="1726" xr:uid="{00000000-0005-0000-0000-000096060000}"/>
    <cellStyle name="20% - Énfasis3 6 2 2 2" xfId="1727" xr:uid="{00000000-0005-0000-0000-000097060000}"/>
    <cellStyle name="20% - Énfasis3 6 2 2 2 2" xfId="1728" xr:uid="{00000000-0005-0000-0000-000098060000}"/>
    <cellStyle name="20% - Énfasis3 6 2 2 3" xfId="1729" xr:uid="{00000000-0005-0000-0000-000099060000}"/>
    <cellStyle name="20% - Énfasis3 6 2 3" xfId="1730" xr:uid="{00000000-0005-0000-0000-00009A060000}"/>
    <cellStyle name="20% - Énfasis3 6 2 3 2" xfId="1731" xr:uid="{00000000-0005-0000-0000-00009B060000}"/>
    <cellStyle name="20% - Énfasis3 6 2 4" xfId="1732" xr:uid="{00000000-0005-0000-0000-00009C060000}"/>
    <cellStyle name="20% - Énfasis3 6 3" xfId="1733" xr:uid="{00000000-0005-0000-0000-00009D060000}"/>
    <cellStyle name="20% - Énfasis3 6 3 2" xfId="1734" xr:uid="{00000000-0005-0000-0000-00009E060000}"/>
    <cellStyle name="20% - Énfasis3 6 3 2 2" xfId="1735" xr:uid="{00000000-0005-0000-0000-00009F060000}"/>
    <cellStyle name="20% - Énfasis3 6 3 2 2 2" xfId="1736" xr:uid="{00000000-0005-0000-0000-0000A0060000}"/>
    <cellStyle name="20% - Énfasis3 6 3 2 3" xfId="1737" xr:uid="{00000000-0005-0000-0000-0000A1060000}"/>
    <cellStyle name="20% - Énfasis3 6 3 3" xfId="1738" xr:uid="{00000000-0005-0000-0000-0000A2060000}"/>
    <cellStyle name="20% - Énfasis3 6 3 3 2" xfId="1739" xr:uid="{00000000-0005-0000-0000-0000A3060000}"/>
    <cellStyle name="20% - Énfasis3 6 3 4" xfId="1740" xr:uid="{00000000-0005-0000-0000-0000A4060000}"/>
    <cellStyle name="20% - Énfasis3 6 4" xfId="1741" xr:uid="{00000000-0005-0000-0000-0000A5060000}"/>
    <cellStyle name="20% - Énfasis3 6 4 2" xfId="1742" xr:uid="{00000000-0005-0000-0000-0000A6060000}"/>
    <cellStyle name="20% - Énfasis3 6 4 2 2" xfId="1743" xr:uid="{00000000-0005-0000-0000-0000A7060000}"/>
    <cellStyle name="20% - Énfasis3 6 4 3" xfId="1744" xr:uid="{00000000-0005-0000-0000-0000A8060000}"/>
    <cellStyle name="20% - Énfasis3 6 5" xfId="1745" xr:uid="{00000000-0005-0000-0000-0000A9060000}"/>
    <cellStyle name="20% - Énfasis3 6 5 2" xfId="1746" xr:uid="{00000000-0005-0000-0000-0000AA060000}"/>
    <cellStyle name="20% - Énfasis3 6 6" xfId="1747" xr:uid="{00000000-0005-0000-0000-0000AB060000}"/>
    <cellStyle name="20% - Énfasis3 7" xfId="1748" xr:uid="{00000000-0005-0000-0000-0000AC060000}"/>
    <cellStyle name="20% - Énfasis3 7 2" xfId="1749" xr:uid="{00000000-0005-0000-0000-0000AD060000}"/>
    <cellStyle name="20% - Énfasis3 7 2 2" xfId="1750" xr:uid="{00000000-0005-0000-0000-0000AE060000}"/>
    <cellStyle name="20% - Énfasis3 7 2 2 2" xfId="1751" xr:uid="{00000000-0005-0000-0000-0000AF060000}"/>
    <cellStyle name="20% - Énfasis3 7 2 3" xfId="1752" xr:uid="{00000000-0005-0000-0000-0000B0060000}"/>
    <cellStyle name="20% - Énfasis3 7 3" xfId="1753" xr:uid="{00000000-0005-0000-0000-0000B1060000}"/>
    <cellStyle name="20% - Énfasis3 7 3 2" xfId="1754" xr:uid="{00000000-0005-0000-0000-0000B2060000}"/>
    <cellStyle name="20% - Énfasis3 7 4" xfId="1755" xr:uid="{00000000-0005-0000-0000-0000B3060000}"/>
    <cellStyle name="20% - Énfasis3 8" xfId="1756" xr:uid="{00000000-0005-0000-0000-0000B4060000}"/>
    <cellStyle name="20% - Énfasis3 8 2" xfId="1757" xr:uid="{00000000-0005-0000-0000-0000B5060000}"/>
    <cellStyle name="20% - Énfasis3 8 2 2" xfId="1758" xr:uid="{00000000-0005-0000-0000-0000B6060000}"/>
    <cellStyle name="20% - Énfasis3 8 2 2 2" xfId="1759" xr:uid="{00000000-0005-0000-0000-0000B7060000}"/>
    <cellStyle name="20% - Énfasis3 8 2 3" xfId="1760" xr:uid="{00000000-0005-0000-0000-0000B8060000}"/>
    <cellStyle name="20% - Énfasis3 8 3" xfId="1761" xr:uid="{00000000-0005-0000-0000-0000B9060000}"/>
    <cellStyle name="20% - Énfasis3 8 3 2" xfId="1762" xr:uid="{00000000-0005-0000-0000-0000BA060000}"/>
    <cellStyle name="20% - Énfasis3 8 4" xfId="1763" xr:uid="{00000000-0005-0000-0000-0000BB060000}"/>
    <cellStyle name="20% - Énfasis3 9" xfId="1764" xr:uid="{00000000-0005-0000-0000-0000BC060000}"/>
    <cellStyle name="20% - Énfasis3 9 2" xfId="1765" xr:uid="{00000000-0005-0000-0000-0000BD060000}"/>
    <cellStyle name="20% - Énfasis3 9 2 2" xfId="1766" xr:uid="{00000000-0005-0000-0000-0000BE060000}"/>
    <cellStyle name="20% - Énfasis3 9 3" xfId="1767" xr:uid="{00000000-0005-0000-0000-0000BF060000}"/>
    <cellStyle name="20% - Énfasis4" xfId="32" builtinId="42" customBuiltin="1"/>
    <cellStyle name="20% - Énfasis4 10" xfId="1768" xr:uid="{00000000-0005-0000-0000-0000C1060000}"/>
    <cellStyle name="20% - Énfasis4 10 2" xfId="1769" xr:uid="{00000000-0005-0000-0000-0000C2060000}"/>
    <cellStyle name="20% - Énfasis4 11" xfId="1770" xr:uid="{00000000-0005-0000-0000-0000C3060000}"/>
    <cellStyle name="20% - Énfasis4 2" xfId="1771" xr:uid="{00000000-0005-0000-0000-0000C4060000}"/>
    <cellStyle name="20% - Énfasis4 2 10" xfId="1772" xr:uid="{00000000-0005-0000-0000-0000C5060000}"/>
    <cellStyle name="20% - Énfasis4 2 2" xfId="1773" xr:uid="{00000000-0005-0000-0000-0000C6060000}"/>
    <cellStyle name="20% - Énfasis4 2 2 2" xfId="1774" xr:uid="{00000000-0005-0000-0000-0000C7060000}"/>
    <cellStyle name="20% - Énfasis4 2 2 2 2" xfId="1775" xr:uid="{00000000-0005-0000-0000-0000C8060000}"/>
    <cellStyle name="20% - Énfasis4 2 2 2 2 2" xfId="1776" xr:uid="{00000000-0005-0000-0000-0000C9060000}"/>
    <cellStyle name="20% - Énfasis4 2 2 2 2 2 2" xfId="1777" xr:uid="{00000000-0005-0000-0000-0000CA060000}"/>
    <cellStyle name="20% - Énfasis4 2 2 2 2 2 2 2" xfId="1778" xr:uid="{00000000-0005-0000-0000-0000CB060000}"/>
    <cellStyle name="20% - Énfasis4 2 2 2 2 2 2 2 2" xfId="1779" xr:uid="{00000000-0005-0000-0000-0000CC060000}"/>
    <cellStyle name="20% - Énfasis4 2 2 2 2 2 2 3" xfId="1780" xr:uid="{00000000-0005-0000-0000-0000CD060000}"/>
    <cellStyle name="20% - Énfasis4 2 2 2 2 2 3" xfId="1781" xr:uid="{00000000-0005-0000-0000-0000CE060000}"/>
    <cellStyle name="20% - Énfasis4 2 2 2 2 2 3 2" xfId="1782" xr:uid="{00000000-0005-0000-0000-0000CF060000}"/>
    <cellStyle name="20% - Énfasis4 2 2 2 2 2 4" xfId="1783" xr:uid="{00000000-0005-0000-0000-0000D0060000}"/>
    <cellStyle name="20% - Énfasis4 2 2 2 2 3" xfId="1784" xr:uid="{00000000-0005-0000-0000-0000D1060000}"/>
    <cellStyle name="20% - Énfasis4 2 2 2 2 3 2" xfId="1785" xr:uid="{00000000-0005-0000-0000-0000D2060000}"/>
    <cellStyle name="20% - Énfasis4 2 2 2 2 3 2 2" xfId="1786" xr:uid="{00000000-0005-0000-0000-0000D3060000}"/>
    <cellStyle name="20% - Énfasis4 2 2 2 2 3 2 2 2" xfId="1787" xr:uid="{00000000-0005-0000-0000-0000D4060000}"/>
    <cellStyle name="20% - Énfasis4 2 2 2 2 3 2 3" xfId="1788" xr:uid="{00000000-0005-0000-0000-0000D5060000}"/>
    <cellStyle name="20% - Énfasis4 2 2 2 2 3 3" xfId="1789" xr:uid="{00000000-0005-0000-0000-0000D6060000}"/>
    <cellStyle name="20% - Énfasis4 2 2 2 2 3 3 2" xfId="1790" xr:uid="{00000000-0005-0000-0000-0000D7060000}"/>
    <cellStyle name="20% - Énfasis4 2 2 2 2 3 4" xfId="1791" xr:uid="{00000000-0005-0000-0000-0000D8060000}"/>
    <cellStyle name="20% - Énfasis4 2 2 2 2 4" xfId="1792" xr:uid="{00000000-0005-0000-0000-0000D9060000}"/>
    <cellStyle name="20% - Énfasis4 2 2 2 2 4 2" xfId="1793" xr:uid="{00000000-0005-0000-0000-0000DA060000}"/>
    <cellStyle name="20% - Énfasis4 2 2 2 2 4 2 2" xfId="1794" xr:uid="{00000000-0005-0000-0000-0000DB060000}"/>
    <cellStyle name="20% - Énfasis4 2 2 2 2 4 3" xfId="1795" xr:uid="{00000000-0005-0000-0000-0000DC060000}"/>
    <cellStyle name="20% - Énfasis4 2 2 2 2 5" xfId="1796" xr:uid="{00000000-0005-0000-0000-0000DD060000}"/>
    <cellStyle name="20% - Énfasis4 2 2 2 2 5 2" xfId="1797" xr:uid="{00000000-0005-0000-0000-0000DE060000}"/>
    <cellStyle name="20% - Énfasis4 2 2 2 2 6" xfId="1798" xr:uid="{00000000-0005-0000-0000-0000DF060000}"/>
    <cellStyle name="20% - Énfasis4 2 2 2 3" xfId="1799" xr:uid="{00000000-0005-0000-0000-0000E0060000}"/>
    <cellStyle name="20% - Énfasis4 2 2 2 3 2" xfId="1800" xr:uid="{00000000-0005-0000-0000-0000E1060000}"/>
    <cellStyle name="20% - Énfasis4 2 2 2 3 2 2" xfId="1801" xr:uid="{00000000-0005-0000-0000-0000E2060000}"/>
    <cellStyle name="20% - Énfasis4 2 2 2 3 2 2 2" xfId="1802" xr:uid="{00000000-0005-0000-0000-0000E3060000}"/>
    <cellStyle name="20% - Énfasis4 2 2 2 3 2 2 2 2" xfId="1803" xr:uid="{00000000-0005-0000-0000-0000E4060000}"/>
    <cellStyle name="20% - Énfasis4 2 2 2 3 2 2 3" xfId="1804" xr:uid="{00000000-0005-0000-0000-0000E5060000}"/>
    <cellStyle name="20% - Énfasis4 2 2 2 3 2 3" xfId="1805" xr:uid="{00000000-0005-0000-0000-0000E6060000}"/>
    <cellStyle name="20% - Énfasis4 2 2 2 3 2 3 2" xfId="1806" xr:uid="{00000000-0005-0000-0000-0000E7060000}"/>
    <cellStyle name="20% - Énfasis4 2 2 2 3 2 4" xfId="1807" xr:uid="{00000000-0005-0000-0000-0000E8060000}"/>
    <cellStyle name="20% - Énfasis4 2 2 2 3 3" xfId="1808" xr:uid="{00000000-0005-0000-0000-0000E9060000}"/>
    <cellStyle name="20% - Énfasis4 2 2 2 3 3 2" xfId="1809" xr:uid="{00000000-0005-0000-0000-0000EA060000}"/>
    <cellStyle name="20% - Énfasis4 2 2 2 3 3 2 2" xfId="1810" xr:uid="{00000000-0005-0000-0000-0000EB060000}"/>
    <cellStyle name="20% - Énfasis4 2 2 2 3 3 2 2 2" xfId="1811" xr:uid="{00000000-0005-0000-0000-0000EC060000}"/>
    <cellStyle name="20% - Énfasis4 2 2 2 3 3 2 3" xfId="1812" xr:uid="{00000000-0005-0000-0000-0000ED060000}"/>
    <cellStyle name="20% - Énfasis4 2 2 2 3 3 3" xfId="1813" xr:uid="{00000000-0005-0000-0000-0000EE060000}"/>
    <cellStyle name="20% - Énfasis4 2 2 2 3 3 3 2" xfId="1814" xr:uid="{00000000-0005-0000-0000-0000EF060000}"/>
    <cellStyle name="20% - Énfasis4 2 2 2 3 3 4" xfId="1815" xr:uid="{00000000-0005-0000-0000-0000F0060000}"/>
    <cellStyle name="20% - Énfasis4 2 2 2 3 4" xfId="1816" xr:uid="{00000000-0005-0000-0000-0000F1060000}"/>
    <cellStyle name="20% - Énfasis4 2 2 2 3 4 2" xfId="1817" xr:uid="{00000000-0005-0000-0000-0000F2060000}"/>
    <cellStyle name="20% - Énfasis4 2 2 2 3 4 2 2" xfId="1818" xr:uid="{00000000-0005-0000-0000-0000F3060000}"/>
    <cellStyle name="20% - Énfasis4 2 2 2 3 4 3" xfId="1819" xr:uid="{00000000-0005-0000-0000-0000F4060000}"/>
    <cellStyle name="20% - Énfasis4 2 2 2 3 5" xfId="1820" xr:uid="{00000000-0005-0000-0000-0000F5060000}"/>
    <cellStyle name="20% - Énfasis4 2 2 2 3 5 2" xfId="1821" xr:uid="{00000000-0005-0000-0000-0000F6060000}"/>
    <cellStyle name="20% - Énfasis4 2 2 2 3 6" xfId="1822" xr:uid="{00000000-0005-0000-0000-0000F7060000}"/>
    <cellStyle name="20% - Énfasis4 2 2 2 4" xfId="1823" xr:uid="{00000000-0005-0000-0000-0000F8060000}"/>
    <cellStyle name="20% - Énfasis4 2 2 2 4 2" xfId="1824" xr:uid="{00000000-0005-0000-0000-0000F9060000}"/>
    <cellStyle name="20% - Énfasis4 2 2 2 4 2 2" xfId="1825" xr:uid="{00000000-0005-0000-0000-0000FA060000}"/>
    <cellStyle name="20% - Énfasis4 2 2 2 4 2 2 2" xfId="1826" xr:uid="{00000000-0005-0000-0000-0000FB060000}"/>
    <cellStyle name="20% - Énfasis4 2 2 2 4 2 3" xfId="1827" xr:uid="{00000000-0005-0000-0000-0000FC060000}"/>
    <cellStyle name="20% - Énfasis4 2 2 2 4 3" xfId="1828" xr:uid="{00000000-0005-0000-0000-0000FD060000}"/>
    <cellStyle name="20% - Énfasis4 2 2 2 4 3 2" xfId="1829" xr:uid="{00000000-0005-0000-0000-0000FE060000}"/>
    <cellStyle name="20% - Énfasis4 2 2 2 4 4" xfId="1830" xr:uid="{00000000-0005-0000-0000-0000FF060000}"/>
    <cellStyle name="20% - Énfasis4 2 2 2 5" xfId="1831" xr:uid="{00000000-0005-0000-0000-000000070000}"/>
    <cellStyle name="20% - Énfasis4 2 2 2 5 2" xfId="1832" xr:uid="{00000000-0005-0000-0000-000001070000}"/>
    <cellStyle name="20% - Énfasis4 2 2 2 5 2 2" xfId="1833" xr:uid="{00000000-0005-0000-0000-000002070000}"/>
    <cellStyle name="20% - Énfasis4 2 2 2 5 2 2 2" xfId="1834" xr:uid="{00000000-0005-0000-0000-000003070000}"/>
    <cellStyle name="20% - Énfasis4 2 2 2 5 2 3" xfId="1835" xr:uid="{00000000-0005-0000-0000-000004070000}"/>
    <cellStyle name="20% - Énfasis4 2 2 2 5 3" xfId="1836" xr:uid="{00000000-0005-0000-0000-000005070000}"/>
    <cellStyle name="20% - Énfasis4 2 2 2 5 3 2" xfId="1837" xr:uid="{00000000-0005-0000-0000-000006070000}"/>
    <cellStyle name="20% - Énfasis4 2 2 2 5 4" xfId="1838" xr:uid="{00000000-0005-0000-0000-000007070000}"/>
    <cellStyle name="20% - Énfasis4 2 2 2 6" xfId="1839" xr:uid="{00000000-0005-0000-0000-000008070000}"/>
    <cellStyle name="20% - Énfasis4 2 2 2 6 2" xfId="1840" xr:uid="{00000000-0005-0000-0000-000009070000}"/>
    <cellStyle name="20% - Énfasis4 2 2 2 6 2 2" xfId="1841" xr:uid="{00000000-0005-0000-0000-00000A070000}"/>
    <cellStyle name="20% - Énfasis4 2 2 2 6 3" xfId="1842" xr:uid="{00000000-0005-0000-0000-00000B070000}"/>
    <cellStyle name="20% - Énfasis4 2 2 2 7" xfId="1843" xr:uid="{00000000-0005-0000-0000-00000C070000}"/>
    <cellStyle name="20% - Énfasis4 2 2 2 7 2" xfId="1844" xr:uid="{00000000-0005-0000-0000-00000D070000}"/>
    <cellStyle name="20% - Énfasis4 2 2 2 8" xfId="1845" xr:uid="{00000000-0005-0000-0000-00000E070000}"/>
    <cellStyle name="20% - Énfasis4 2 2 3" xfId="1846" xr:uid="{00000000-0005-0000-0000-00000F070000}"/>
    <cellStyle name="20% - Énfasis4 2 2 3 2" xfId="1847" xr:uid="{00000000-0005-0000-0000-000010070000}"/>
    <cellStyle name="20% - Énfasis4 2 2 3 2 2" xfId="1848" xr:uid="{00000000-0005-0000-0000-000011070000}"/>
    <cellStyle name="20% - Énfasis4 2 2 3 2 2 2" xfId="1849" xr:uid="{00000000-0005-0000-0000-000012070000}"/>
    <cellStyle name="20% - Énfasis4 2 2 3 2 2 2 2" xfId="1850" xr:uid="{00000000-0005-0000-0000-000013070000}"/>
    <cellStyle name="20% - Énfasis4 2 2 3 2 2 3" xfId="1851" xr:uid="{00000000-0005-0000-0000-000014070000}"/>
    <cellStyle name="20% - Énfasis4 2 2 3 2 3" xfId="1852" xr:uid="{00000000-0005-0000-0000-000015070000}"/>
    <cellStyle name="20% - Énfasis4 2 2 3 2 3 2" xfId="1853" xr:uid="{00000000-0005-0000-0000-000016070000}"/>
    <cellStyle name="20% - Énfasis4 2 2 3 2 4" xfId="1854" xr:uid="{00000000-0005-0000-0000-000017070000}"/>
    <cellStyle name="20% - Énfasis4 2 2 3 3" xfId="1855" xr:uid="{00000000-0005-0000-0000-000018070000}"/>
    <cellStyle name="20% - Énfasis4 2 2 3 3 2" xfId="1856" xr:uid="{00000000-0005-0000-0000-000019070000}"/>
    <cellStyle name="20% - Énfasis4 2 2 3 3 2 2" xfId="1857" xr:uid="{00000000-0005-0000-0000-00001A070000}"/>
    <cellStyle name="20% - Énfasis4 2 2 3 3 2 2 2" xfId="1858" xr:uid="{00000000-0005-0000-0000-00001B070000}"/>
    <cellStyle name="20% - Énfasis4 2 2 3 3 2 3" xfId="1859" xr:uid="{00000000-0005-0000-0000-00001C070000}"/>
    <cellStyle name="20% - Énfasis4 2 2 3 3 3" xfId="1860" xr:uid="{00000000-0005-0000-0000-00001D070000}"/>
    <cellStyle name="20% - Énfasis4 2 2 3 3 3 2" xfId="1861" xr:uid="{00000000-0005-0000-0000-00001E070000}"/>
    <cellStyle name="20% - Énfasis4 2 2 3 3 4" xfId="1862" xr:uid="{00000000-0005-0000-0000-00001F070000}"/>
    <cellStyle name="20% - Énfasis4 2 2 3 4" xfId="1863" xr:uid="{00000000-0005-0000-0000-000020070000}"/>
    <cellStyle name="20% - Énfasis4 2 2 3 4 2" xfId="1864" xr:uid="{00000000-0005-0000-0000-000021070000}"/>
    <cellStyle name="20% - Énfasis4 2 2 3 4 2 2" xfId="1865" xr:uid="{00000000-0005-0000-0000-000022070000}"/>
    <cellStyle name="20% - Énfasis4 2 2 3 4 3" xfId="1866" xr:uid="{00000000-0005-0000-0000-000023070000}"/>
    <cellStyle name="20% - Énfasis4 2 2 3 5" xfId="1867" xr:uid="{00000000-0005-0000-0000-000024070000}"/>
    <cellStyle name="20% - Énfasis4 2 2 3 5 2" xfId="1868" xr:uid="{00000000-0005-0000-0000-000025070000}"/>
    <cellStyle name="20% - Énfasis4 2 2 3 6" xfId="1869" xr:uid="{00000000-0005-0000-0000-000026070000}"/>
    <cellStyle name="20% - Énfasis4 2 2 4" xfId="1870" xr:uid="{00000000-0005-0000-0000-000027070000}"/>
    <cellStyle name="20% - Énfasis4 2 2 4 2" xfId="1871" xr:uid="{00000000-0005-0000-0000-000028070000}"/>
    <cellStyle name="20% - Énfasis4 2 2 4 2 2" xfId="1872" xr:uid="{00000000-0005-0000-0000-000029070000}"/>
    <cellStyle name="20% - Énfasis4 2 2 4 2 2 2" xfId="1873" xr:uid="{00000000-0005-0000-0000-00002A070000}"/>
    <cellStyle name="20% - Énfasis4 2 2 4 2 2 2 2" xfId="1874" xr:uid="{00000000-0005-0000-0000-00002B070000}"/>
    <cellStyle name="20% - Énfasis4 2 2 4 2 2 3" xfId="1875" xr:uid="{00000000-0005-0000-0000-00002C070000}"/>
    <cellStyle name="20% - Énfasis4 2 2 4 2 3" xfId="1876" xr:uid="{00000000-0005-0000-0000-00002D070000}"/>
    <cellStyle name="20% - Énfasis4 2 2 4 2 3 2" xfId="1877" xr:uid="{00000000-0005-0000-0000-00002E070000}"/>
    <cellStyle name="20% - Énfasis4 2 2 4 2 4" xfId="1878" xr:uid="{00000000-0005-0000-0000-00002F070000}"/>
    <cellStyle name="20% - Énfasis4 2 2 4 3" xfId="1879" xr:uid="{00000000-0005-0000-0000-000030070000}"/>
    <cellStyle name="20% - Énfasis4 2 2 4 3 2" xfId="1880" xr:uid="{00000000-0005-0000-0000-000031070000}"/>
    <cellStyle name="20% - Énfasis4 2 2 4 3 2 2" xfId="1881" xr:uid="{00000000-0005-0000-0000-000032070000}"/>
    <cellStyle name="20% - Énfasis4 2 2 4 3 2 2 2" xfId="1882" xr:uid="{00000000-0005-0000-0000-000033070000}"/>
    <cellStyle name="20% - Énfasis4 2 2 4 3 2 3" xfId="1883" xr:uid="{00000000-0005-0000-0000-000034070000}"/>
    <cellStyle name="20% - Énfasis4 2 2 4 3 3" xfId="1884" xr:uid="{00000000-0005-0000-0000-000035070000}"/>
    <cellStyle name="20% - Énfasis4 2 2 4 3 3 2" xfId="1885" xr:uid="{00000000-0005-0000-0000-000036070000}"/>
    <cellStyle name="20% - Énfasis4 2 2 4 3 4" xfId="1886" xr:uid="{00000000-0005-0000-0000-000037070000}"/>
    <cellStyle name="20% - Énfasis4 2 2 4 4" xfId="1887" xr:uid="{00000000-0005-0000-0000-000038070000}"/>
    <cellStyle name="20% - Énfasis4 2 2 4 4 2" xfId="1888" xr:uid="{00000000-0005-0000-0000-000039070000}"/>
    <cellStyle name="20% - Énfasis4 2 2 4 4 2 2" xfId="1889" xr:uid="{00000000-0005-0000-0000-00003A070000}"/>
    <cellStyle name="20% - Énfasis4 2 2 4 4 3" xfId="1890" xr:uid="{00000000-0005-0000-0000-00003B070000}"/>
    <cellStyle name="20% - Énfasis4 2 2 4 5" xfId="1891" xr:uid="{00000000-0005-0000-0000-00003C070000}"/>
    <cellStyle name="20% - Énfasis4 2 2 4 5 2" xfId="1892" xr:uid="{00000000-0005-0000-0000-00003D070000}"/>
    <cellStyle name="20% - Énfasis4 2 2 4 6" xfId="1893" xr:uid="{00000000-0005-0000-0000-00003E070000}"/>
    <cellStyle name="20% - Énfasis4 2 2 5" xfId="1894" xr:uid="{00000000-0005-0000-0000-00003F070000}"/>
    <cellStyle name="20% - Énfasis4 2 2 5 2" xfId="1895" xr:uid="{00000000-0005-0000-0000-000040070000}"/>
    <cellStyle name="20% - Énfasis4 2 2 5 2 2" xfId="1896" xr:uid="{00000000-0005-0000-0000-000041070000}"/>
    <cellStyle name="20% - Énfasis4 2 2 5 2 2 2" xfId="1897" xr:uid="{00000000-0005-0000-0000-000042070000}"/>
    <cellStyle name="20% - Énfasis4 2 2 5 2 3" xfId="1898" xr:uid="{00000000-0005-0000-0000-000043070000}"/>
    <cellStyle name="20% - Énfasis4 2 2 5 3" xfId="1899" xr:uid="{00000000-0005-0000-0000-000044070000}"/>
    <cellStyle name="20% - Énfasis4 2 2 5 3 2" xfId="1900" xr:uid="{00000000-0005-0000-0000-000045070000}"/>
    <cellStyle name="20% - Énfasis4 2 2 5 4" xfId="1901" xr:uid="{00000000-0005-0000-0000-000046070000}"/>
    <cellStyle name="20% - Énfasis4 2 2 6" xfId="1902" xr:uid="{00000000-0005-0000-0000-000047070000}"/>
    <cellStyle name="20% - Énfasis4 2 2 6 2" xfId="1903" xr:uid="{00000000-0005-0000-0000-000048070000}"/>
    <cellStyle name="20% - Énfasis4 2 2 6 2 2" xfId="1904" xr:uid="{00000000-0005-0000-0000-000049070000}"/>
    <cellStyle name="20% - Énfasis4 2 2 6 2 2 2" xfId="1905" xr:uid="{00000000-0005-0000-0000-00004A070000}"/>
    <cellStyle name="20% - Énfasis4 2 2 6 2 3" xfId="1906" xr:uid="{00000000-0005-0000-0000-00004B070000}"/>
    <cellStyle name="20% - Énfasis4 2 2 6 3" xfId="1907" xr:uid="{00000000-0005-0000-0000-00004C070000}"/>
    <cellStyle name="20% - Énfasis4 2 2 6 3 2" xfId="1908" xr:uid="{00000000-0005-0000-0000-00004D070000}"/>
    <cellStyle name="20% - Énfasis4 2 2 6 4" xfId="1909" xr:uid="{00000000-0005-0000-0000-00004E070000}"/>
    <cellStyle name="20% - Énfasis4 2 2 7" xfId="1910" xr:uid="{00000000-0005-0000-0000-00004F070000}"/>
    <cellStyle name="20% - Énfasis4 2 2 7 2" xfId="1911" xr:uid="{00000000-0005-0000-0000-000050070000}"/>
    <cellStyle name="20% - Énfasis4 2 2 7 2 2" xfId="1912" xr:uid="{00000000-0005-0000-0000-000051070000}"/>
    <cellStyle name="20% - Énfasis4 2 2 7 3" xfId="1913" xr:uid="{00000000-0005-0000-0000-000052070000}"/>
    <cellStyle name="20% - Énfasis4 2 2 8" xfId="1914" xr:uid="{00000000-0005-0000-0000-000053070000}"/>
    <cellStyle name="20% - Énfasis4 2 2 8 2" xfId="1915" xr:uid="{00000000-0005-0000-0000-000054070000}"/>
    <cellStyle name="20% - Énfasis4 2 2 9" xfId="1916" xr:uid="{00000000-0005-0000-0000-000055070000}"/>
    <cellStyle name="20% - Énfasis4 2 3" xfId="1917" xr:uid="{00000000-0005-0000-0000-000056070000}"/>
    <cellStyle name="20% - Énfasis4 2 3 2" xfId="1918" xr:uid="{00000000-0005-0000-0000-000057070000}"/>
    <cellStyle name="20% - Énfasis4 2 3 2 2" xfId="1919" xr:uid="{00000000-0005-0000-0000-000058070000}"/>
    <cellStyle name="20% - Énfasis4 2 3 2 2 2" xfId="1920" xr:uid="{00000000-0005-0000-0000-000059070000}"/>
    <cellStyle name="20% - Énfasis4 2 3 2 2 2 2" xfId="1921" xr:uid="{00000000-0005-0000-0000-00005A070000}"/>
    <cellStyle name="20% - Énfasis4 2 3 2 2 2 2 2" xfId="1922" xr:uid="{00000000-0005-0000-0000-00005B070000}"/>
    <cellStyle name="20% - Énfasis4 2 3 2 2 2 3" xfId="1923" xr:uid="{00000000-0005-0000-0000-00005C070000}"/>
    <cellStyle name="20% - Énfasis4 2 3 2 2 3" xfId="1924" xr:uid="{00000000-0005-0000-0000-00005D070000}"/>
    <cellStyle name="20% - Énfasis4 2 3 2 2 3 2" xfId="1925" xr:uid="{00000000-0005-0000-0000-00005E070000}"/>
    <cellStyle name="20% - Énfasis4 2 3 2 2 4" xfId="1926" xr:uid="{00000000-0005-0000-0000-00005F070000}"/>
    <cellStyle name="20% - Énfasis4 2 3 2 3" xfId="1927" xr:uid="{00000000-0005-0000-0000-000060070000}"/>
    <cellStyle name="20% - Énfasis4 2 3 2 3 2" xfId="1928" xr:uid="{00000000-0005-0000-0000-000061070000}"/>
    <cellStyle name="20% - Énfasis4 2 3 2 3 2 2" xfId="1929" xr:uid="{00000000-0005-0000-0000-000062070000}"/>
    <cellStyle name="20% - Énfasis4 2 3 2 3 2 2 2" xfId="1930" xr:uid="{00000000-0005-0000-0000-000063070000}"/>
    <cellStyle name="20% - Énfasis4 2 3 2 3 2 3" xfId="1931" xr:uid="{00000000-0005-0000-0000-000064070000}"/>
    <cellStyle name="20% - Énfasis4 2 3 2 3 3" xfId="1932" xr:uid="{00000000-0005-0000-0000-000065070000}"/>
    <cellStyle name="20% - Énfasis4 2 3 2 3 3 2" xfId="1933" xr:uid="{00000000-0005-0000-0000-000066070000}"/>
    <cellStyle name="20% - Énfasis4 2 3 2 3 4" xfId="1934" xr:uid="{00000000-0005-0000-0000-000067070000}"/>
    <cellStyle name="20% - Énfasis4 2 3 2 4" xfId="1935" xr:uid="{00000000-0005-0000-0000-000068070000}"/>
    <cellStyle name="20% - Énfasis4 2 3 2 4 2" xfId="1936" xr:uid="{00000000-0005-0000-0000-000069070000}"/>
    <cellStyle name="20% - Énfasis4 2 3 2 4 2 2" xfId="1937" xr:uid="{00000000-0005-0000-0000-00006A070000}"/>
    <cellStyle name="20% - Énfasis4 2 3 2 4 3" xfId="1938" xr:uid="{00000000-0005-0000-0000-00006B070000}"/>
    <cellStyle name="20% - Énfasis4 2 3 2 5" xfId="1939" xr:uid="{00000000-0005-0000-0000-00006C070000}"/>
    <cellStyle name="20% - Énfasis4 2 3 2 5 2" xfId="1940" xr:uid="{00000000-0005-0000-0000-00006D070000}"/>
    <cellStyle name="20% - Énfasis4 2 3 2 6" xfId="1941" xr:uid="{00000000-0005-0000-0000-00006E070000}"/>
    <cellStyle name="20% - Énfasis4 2 3 3" xfId="1942" xr:uid="{00000000-0005-0000-0000-00006F070000}"/>
    <cellStyle name="20% - Énfasis4 2 3 3 2" xfId="1943" xr:uid="{00000000-0005-0000-0000-000070070000}"/>
    <cellStyle name="20% - Énfasis4 2 3 3 2 2" xfId="1944" xr:uid="{00000000-0005-0000-0000-000071070000}"/>
    <cellStyle name="20% - Énfasis4 2 3 3 2 2 2" xfId="1945" xr:uid="{00000000-0005-0000-0000-000072070000}"/>
    <cellStyle name="20% - Énfasis4 2 3 3 2 2 2 2" xfId="1946" xr:uid="{00000000-0005-0000-0000-000073070000}"/>
    <cellStyle name="20% - Énfasis4 2 3 3 2 2 3" xfId="1947" xr:uid="{00000000-0005-0000-0000-000074070000}"/>
    <cellStyle name="20% - Énfasis4 2 3 3 2 3" xfId="1948" xr:uid="{00000000-0005-0000-0000-000075070000}"/>
    <cellStyle name="20% - Énfasis4 2 3 3 2 3 2" xfId="1949" xr:uid="{00000000-0005-0000-0000-000076070000}"/>
    <cellStyle name="20% - Énfasis4 2 3 3 2 4" xfId="1950" xr:uid="{00000000-0005-0000-0000-000077070000}"/>
    <cellStyle name="20% - Énfasis4 2 3 3 3" xfId="1951" xr:uid="{00000000-0005-0000-0000-000078070000}"/>
    <cellStyle name="20% - Énfasis4 2 3 3 3 2" xfId="1952" xr:uid="{00000000-0005-0000-0000-000079070000}"/>
    <cellStyle name="20% - Énfasis4 2 3 3 3 2 2" xfId="1953" xr:uid="{00000000-0005-0000-0000-00007A070000}"/>
    <cellStyle name="20% - Énfasis4 2 3 3 3 2 2 2" xfId="1954" xr:uid="{00000000-0005-0000-0000-00007B070000}"/>
    <cellStyle name="20% - Énfasis4 2 3 3 3 2 3" xfId="1955" xr:uid="{00000000-0005-0000-0000-00007C070000}"/>
    <cellStyle name="20% - Énfasis4 2 3 3 3 3" xfId="1956" xr:uid="{00000000-0005-0000-0000-00007D070000}"/>
    <cellStyle name="20% - Énfasis4 2 3 3 3 3 2" xfId="1957" xr:uid="{00000000-0005-0000-0000-00007E070000}"/>
    <cellStyle name="20% - Énfasis4 2 3 3 3 4" xfId="1958" xr:uid="{00000000-0005-0000-0000-00007F070000}"/>
    <cellStyle name="20% - Énfasis4 2 3 3 4" xfId="1959" xr:uid="{00000000-0005-0000-0000-000080070000}"/>
    <cellStyle name="20% - Énfasis4 2 3 3 4 2" xfId="1960" xr:uid="{00000000-0005-0000-0000-000081070000}"/>
    <cellStyle name="20% - Énfasis4 2 3 3 4 2 2" xfId="1961" xr:uid="{00000000-0005-0000-0000-000082070000}"/>
    <cellStyle name="20% - Énfasis4 2 3 3 4 3" xfId="1962" xr:uid="{00000000-0005-0000-0000-000083070000}"/>
    <cellStyle name="20% - Énfasis4 2 3 3 5" xfId="1963" xr:uid="{00000000-0005-0000-0000-000084070000}"/>
    <cellStyle name="20% - Énfasis4 2 3 3 5 2" xfId="1964" xr:uid="{00000000-0005-0000-0000-000085070000}"/>
    <cellStyle name="20% - Énfasis4 2 3 3 6" xfId="1965" xr:uid="{00000000-0005-0000-0000-000086070000}"/>
    <cellStyle name="20% - Énfasis4 2 3 4" xfId="1966" xr:uid="{00000000-0005-0000-0000-000087070000}"/>
    <cellStyle name="20% - Énfasis4 2 3 4 2" xfId="1967" xr:uid="{00000000-0005-0000-0000-000088070000}"/>
    <cellStyle name="20% - Énfasis4 2 3 4 2 2" xfId="1968" xr:uid="{00000000-0005-0000-0000-000089070000}"/>
    <cellStyle name="20% - Énfasis4 2 3 4 2 2 2" xfId="1969" xr:uid="{00000000-0005-0000-0000-00008A070000}"/>
    <cellStyle name="20% - Énfasis4 2 3 4 2 3" xfId="1970" xr:uid="{00000000-0005-0000-0000-00008B070000}"/>
    <cellStyle name="20% - Énfasis4 2 3 4 3" xfId="1971" xr:uid="{00000000-0005-0000-0000-00008C070000}"/>
    <cellStyle name="20% - Énfasis4 2 3 4 3 2" xfId="1972" xr:uid="{00000000-0005-0000-0000-00008D070000}"/>
    <cellStyle name="20% - Énfasis4 2 3 4 4" xfId="1973" xr:uid="{00000000-0005-0000-0000-00008E070000}"/>
    <cellStyle name="20% - Énfasis4 2 3 5" xfId="1974" xr:uid="{00000000-0005-0000-0000-00008F070000}"/>
    <cellStyle name="20% - Énfasis4 2 3 5 2" xfId="1975" xr:uid="{00000000-0005-0000-0000-000090070000}"/>
    <cellStyle name="20% - Énfasis4 2 3 5 2 2" xfId="1976" xr:uid="{00000000-0005-0000-0000-000091070000}"/>
    <cellStyle name="20% - Énfasis4 2 3 5 2 2 2" xfId="1977" xr:uid="{00000000-0005-0000-0000-000092070000}"/>
    <cellStyle name="20% - Énfasis4 2 3 5 2 3" xfId="1978" xr:uid="{00000000-0005-0000-0000-000093070000}"/>
    <cellStyle name="20% - Énfasis4 2 3 5 3" xfId="1979" xr:uid="{00000000-0005-0000-0000-000094070000}"/>
    <cellStyle name="20% - Énfasis4 2 3 5 3 2" xfId="1980" xr:uid="{00000000-0005-0000-0000-000095070000}"/>
    <cellStyle name="20% - Énfasis4 2 3 5 4" xfId="1981" xr:uid="{00000000-0005-0000-0000-000096070000}"/>
    <cellStyle name="20% - Énfasis4 2 3 6" xfId="1982" xr:uid="{00000000-0005-0000-0000-000097070000}"/>
    <cellStyle name="20% - Énfasis4 2 3 6 2" xfId="1983" xr:uid="{00000000-0005-0000-0000-000098070000}"/>
    <cellStyle name="20% - Énfasis4 2 3 6 2 2" xfId="1984" xr:uid="{00000000-0005-0000-0000-000099070000}"/>
    <cellStyle name="20% - Énfasis4 2 3 6 3" xfId="1985" xr:uid="{00000000-0005-0000-0000-00009A070000}"/>
    <cellStyle name="20% - Énfasis4 2 3 7" xfId="1986" xr:uid="{00000000-0005-0000-0000-00009B070000}"/>
    <cellStyle name="20% - Énfasis4 2 3 7 2" xfId="1987" xr:uid="{00000000-0005-0000-0000-00009C070000}"/>
    <cellStyle name="20% - Énfasis4 2 3 8" xfId="1988" xr:uid="{00000000-0005-0000-0000-00009D070000}"/>
    <cellStyle name="20% - Énfasis4 2 4" xfId="1989" xr:uid="{00000000-0005-0000-0000-00009E070000}"/>
    <cellStyle name="20% - Énfasis4 2 4 2" xfId="1990" xr:uid="{00000000-0005-0000-0000-00009F070000}"/>
    <cellStyle name="20% - Énfasis4 2 4 2 2" xfId="1991" xr:uid="{00000000-0005-0000-0000-0000A0070000}"/>
    <cellStyle name="20% - Énfasis4 2 4 2 2 2" xfId="1992" xr:uid="{00000000-0005-0000-0000-0000A1070000}"/>
    <cellStyle name="20% - Énfasis4 2 4 2 2 2 2" xfId="1993" xr:uid="{00000000-0005-0000-0000-0000A2070000}"/>
    <cellStyle name="20% - Énfasis4 2 4 2 2 3" xfId="1994" xr:uid="{00000000-0005-0000-0000-0000A3070000}"/>
    <cellStyle name="20% - Énfasis4 2 4 2 3" xfId="1995" xr:uid="{00000000-0005-0000-0000-0000A4070000}"/>
    <cellStyle name="20% - Énfasis4 2 4 2 3 2" xfId="1996" xr:uid="{00000000-0005-0000-0000-0000A5070000}"/>
    <cellStyle name="20% - Énfasis4 2 4 2 4" xfId="1997" xr:uid="{00000000-0005-0000-0000-0000A6070000}"/>
    <cellStyle name="20% - Énfasis4 2 4 3" xfId="1998" xr:uid="{00000000-0005-0000-0000-0000A7070000}"/>
    <cellStyle name="20% - Énfasis4 2 4 3 2" xfId="1999" xr:uid="{00000000-0005-0000-0000-0000A8070000}"/>
    <cellStyle name="20% - Énfasis4 2 4 3 2 2" xfId="2000" xr:uid="{00000000-0005-0000-0000-0000A9070000}"/>
    <cellStyle name="20% - Énfasis4 2 4 3 2 2 2" xfId="2001" xr:uid="{00000000-0005-0000-0000-0000AA070000}"/>
    <cellStyle name="20% - Énfasis4 2 4 3 2 3" xfId="2002" xr:uid="{00000000-0005-0000-0000-0000AB070000}"/>
    <cellStyle name="20% - Énfasis4 2 4 3 3" xfId="2003" xr:uid="{00000000-0005-0000-0000-0000AC070000}"/>
    <cellStyle name="20% - Énfasis4 2 4 3 3 2" xfId="2004" xr:uid="{00000000-0005-0000-0000-0000AD070000}"/>
    <cellStyle name="20% - Énfasis4 2 4 3 4" xfId="2005" xr:uid="{00000000-0005-0000-0000-0000AE070000}"/>
    <cellStyle name="20% - Énfasis4 2 4 4" xfId="2006" xr:uid="{00000000-0005-0000-0000-0000AF070000}"/>
    <cellStyle name="20% - Énfasis4 2 4 4 2" xfId="2007" xr:uid="{00000000-0005-0000-0000-0000B0070000}"/>
    <cellStyle name="20% - Énfasis4 2 4 4 2 2" xfId="2008" xr:uid="{00000000-0005-0000-0000-0000B1070000}"/>
    <cellStyle name="20% - Énfasis4 2 4 4 3" xfId="2009" xr:uid="{00000000-0005-0000-0000-0000B2070000}"/>
    <cellStyle name="20% - Énfasis4 2 4 5" xfId="2010" xr:uid="{00000000-0005-0000-0000-0000B3070000}"/>
    <cellStyle name="20% - Énfasis4 2 4 5 2" xfId="2011" xr:uid="{00000000-0005-0000-0000-0000B4070000}"/>
    <cellStyle name="20% - Énfasis4 2 4 6" xfId="2012" xr:uid="{00000000-0005-0000-0000-0000B5070000}"/>
    <cellStyle name="20% - Énfasis4 2 5" xfId="2013" xr:uid="{00000000-0005-0000-0000-0000B6070000}"/>
    <cellStyle name="20% - Énfasis4 2 5 2" xfId="2014" xr:uid="{00000000-0005-0000-0000-0000B7070000}"/>
    <cellStyle name="20% - Énfasis4 2 5 2 2" xfId="2015" xr:uid="{00000000-0005-0000-0000-0000B8070000}"/>
    <cellStyle name="20% - Énfasis4 2 5 2 2 2" xfId="2016" xr:uid="{00000000-0005-0000-0000-0000B9070000}"/>
    <cellStyle name="20% - Énfasis4 2 5 2 2 2 2" xfId="2017" xr:uid="{00000000-0005-0000-0000-0000BA070000}"/>
    <cellStyle name="20% - Énfasis4 2 5 2 2 3" xfId="2018" xr:uid="{00000000-0005-0000-0000-0000BB070000}"/>
    <cellStyle name="20% - Énfasis4 2 5 2 3" xfId="2019" xr:uid="{00000000-0005-0000-0000-0000BC070000}"/>
    <cellStyle name="20% - Énfasis4 2 5 2 3 2" xfId="2020" xr:uid="{00000000-0005-0000-0000-0000BD070000}"/>
    <cellStyle name="20% - Énfasis4 2 5 2 4" xfId="2021" xr:uid="{00000000-0005-0000-0000-0000BE070000}"/>
    <cellStyle name="20% - Énfasis4 2 5 3" xfId="2022" xr:uid="{00000000-0005-0000-0000-0000BF070000}"/>
    <cellStyle name="20% - Énfasis4 2 5 3 2" xfId="2023" xr:uid="{00000000-0005-0000-0000-0000C0070000}"/>
    <cellStyle name="20% - Énfasis4 2 5 3 2 2" xfId="2024" xr:uid="{00000000-0005-0000-0000-0000C1070000}"/>
    <cellStyle name="20% - Énfasis4 2 5 3 2 2 2" xfId="2025" xr:uid="{00000000-0005-0000-0000-0000C2070000}"/>
    <cellStyle name="20% - Énfasis4 2 5 3 2 3" xfId="2026" xr:uid="{00000000-0005-0000-0000-0000C3070000}"/>
    <cellStyle name="20% - Énfasis4 2 5 3 3" xfId="2027" xr:uid="{00000000-0005-0000-0000-0000C4070000}"/>
    <cellStyle name="20% - Énfasis4 2 5 3 3 2" xfId="2028" xr:uid="{00000000-0005-0000-0000-0000C5070000}"/>
    <cellStyle name="20% - Énfasis4 2 5 3 4" xfId="2029" xr:uid="{00000000-0005-0000-0000-0000C6070000}"/>
    <cellStyle name="20% - Énfasis4 2 5 4" xfId="2030" xr:uid="{00000000-0005-0000-0000-0000C7070000}"/>
    <cellStyle name="20% - Énfasis4 2 5 4 2" xfId="2031" xr:uid="{00000000-0005-0000-0000-0000C8070000}"/>
    <cellStyle name="20% - Énfasis4 2 5 4 2 2" xfId="2032" xr:uid="{00000000-0005-0000-0000-0000C9070000}"/>
    <cellStyle name="20% - Énfasis4 2 5 4 3" xfId="2033" xr:uid="{00000000-0005-0000-0000-0000CA070000}"/>
    <cellStyle name="20% - Énfasis4 2 5 5" xfId="2034" xr:uid="{00000000-0005-0000-0000-0000CB070000}"/>
    <cellStyle name="20% - Énfasis4 2 5 5 2" xfId="2035" xr:uid="{00000000-0005-0000-0000-0000CC070000}"/>
    <cellStyle name="20% - Énfasis4 2 5 6" xfId="2036" xr:uid="{00000000-0005-0000-0000-0000CD070000}"/>
    <cellStyle name="20% - Énfasis4 2 6" xfId="2037" xr:uid="{00000000-0005-0000-0000-0000CE070000}"/>
    <cellStyle name="20% - Énfasis4 2 6 2" xfId="2038" xr:uid="{00000000-0005-0000-0000-0000CF070000}"/>
    <cellStyle name="20% - Énfasis4 2 6 2 2" xfId="2039" xr:uid="{00000000-0005-0000-0000-0000D0070000}"/>
    <cellStyle name="20% - Énfasis4 2 6 2 2 2" xfId="2040" xr:uid="{00000000-0005-0000-0000-0000D1070000}"/>
    <cellStyle name="20% - Énfasis4 2 6 2 3" xfId="2041" xr:uid="{00000000-0005-0000-0000-0000D2070000}"/>
    <cellStyle name="20% - Énfasis4 2 6 3" xfId="2042" xr:uid="{00000000-0005-0000-0000-0000D3070000}"/>
    <cellStyle name="20% - Énfasis4 2 6 3 2" xfId="2043" xr:uid="{00000000-0005-0000-0000-0000D4070000}"/>
    <cellStyle name="20% - Énfasis4 2 6 4" xfId="2044" xr:uid="{00000000-0005-0000-0000-0000D5070000}"/>
    <cellStyle name="20% - Énfasis4 2 7" xfId="2045" xr:uid="{00000000-0005-0000-0000-0000D6070000}"/>
    <cellStyle name="20% - Énfasis4 2 7 2" xfId="2046" xr:uid="{00000000-0005-0000-0000-0000D7070000}"/>
    <cellStyle name="20% - Énfasis4 2 7 2 2" xfId="2047" xr:uid="{00000000-0005-0000-0000-0000D8070000}"/>
    <cellStyle name="20% - Énfasis4 2 7 2 2 2" xfId="2048" xr:uid="{00000000-0005-0000-0000-0000D9070000}"/>
    <cellStyle name="20% - Énfasis4 2 7 2 3" xfId="2049" xr:uid="{00000000-0005-0000-0000-0000DA070000}"/>
    <cellStyle name="20% - Énfasis4 2 7 3" xfId="2050" xr:uid="{00000000-0005-0000-0000-0000DB070000}"/>
    <cellStyle name="20% - Énfasis4 2 7 3 2" xfId="2051" xr:uid="{00000000-0005-0000-0000-0000DC070000}"/>
    <cellStyle name="20% - Énfasis4 2 7 4" xfId="2052" xr:uid="{00000000-0005-0000-0000-0000DD070000}"/>
    <cellStyle name="20% - Énfasis4 2 8" xfId="2053" xr:uid="{00000000-0005-0000-0000-0000DE070000}"/>
    <cellStyle name="20% - Énfasis4 2 8 2" xfId="2054" xr:uid="{00000000-0005-0000-0000-0000DF070000}"/>
    <cellStyle name="20% - Énfasis4 2 8 2 2" xfId="2055" xr:uid="{00000000-0005-0000-0000-0000E0070000}"/>
    <cellStyle name="20% - Énfasis4 2 8 3" xfId="2056" xr:uid="{00000000-0005-0000-0000-0000E1070000}"/>
    <cellStyle name="20% - Énfasis4 2 9" xfId="2057" xr:uid="{00000000-0005-0000-0000-0000E2070000}"/>
    <cellStyle name="20% - Énfasis4 2 9 2" xfId="2058" xr:uid="{00000000-0005-0000-0000-0000E3070000}"/>
    <cellStyle name="20% - Énfasis4 3" xfId="2059" xr:uid="{00000000-0005-0000-0000-0000E4070000}"/>
    <cellStyle name="20% - Énfasis4 3 2" xfId="2060" xr:uid="{00000000-0005-0000-0000-0000E5070000}"/>
    <cellStyle name="20% - Énfasis4 3 2 2" xfId="2061" xr:uid="{00000000-0005-0000-0000-0000E6070000}"/>
    <cellStyle name="20% - Énfasis4 3 2 2 2" xfId="2062" xr:uid="{00000000-0005-0000-0000-0000E7070000}"/>
    <cellStyle name="20% - Énfasis4 3 2 2 2 2" xfId="2063" xr:uid="{00000000-0005-0000-0000-0000E8070000}"/>
    <cellStyle name="20% - Énfasis4 3 2 2 2 2 2" xfId="2064" xr:uid="{00000000-0005-0000-0000-0000E9070000}"/>
    <cellStyle name="20% - Énfasis4 3 2 2 2 2 2 2" xfId="2065" xr:uid="{00000000-0005-0000-0000-0000EA070000}"/>
    <cellStyle name="20% - Énfasis4 3 2 2 2 2 3" xfId="2066" xr:uid="{00000000-0005-0000-0000-0000EB070000}"/>
    <cellStyle name="20% - Énfasis4 3 2 2 2 3" xfId="2067" xr:uid="{00000000-0005-0000-0000-0000EC070000}"/>
    <cellStyle name="20% - Énfasis4 3 2 2 2 3 2" xfId="2068" xr:uid="{00000000-0005-0000-0000-0000ED070000}"/>
    <cellStyle name="20% - Énfasis4 3 2 2 2 4" xfId="2069" xr:uid="{00000000-0005-0000-0000-0000EE070000}"/>
    <cellStyle name="20% - Énfasis4 3 2 2 3" xfId="2070" xr:uid="{00000000-0005-0000-0000-0000EF070000}"/>
    <cellStyle name="20% - Énfasis4 3 2 2 3 2" xfId="2071" xr:uid="{00000000-0005-0000-0000-0000F0070000}"/>
    <cellStyle name="20% - Énfasis4 3 2 2 3 2 2" xfId="2072" xr:uid="{00000000-0005-0000-0000-0000F1070000}"/>
    <cellStyle name="20% - Énfasis4 3 2 2 3 2 2 2" xfId="2073" xr:uid="{00000000-0005-0000-0000-0000F2070000}"/>
    <cellStyle name="20% - Énfasis4 3 2 2 3 2 3" xfId="2074" xr:uid="{00000000-0005-0000-0000-0000F3070000}"/>
    <cellStyle name="20% - Énfasis4 3 2 2 3 3" xfId="2075" xr:uid="{00000000-0005-0000-0000-0000F4070000}"/>
    <cellStyle name="20% - Énfasis4 3 2 2 3 3 2" xfId="2076" xr:uid="{00000000-0005-0000-0000-0000F5070000}"/>
    <cellStyle name="20% - Énfasis4 3 2 2 3 4" xfId="2077" xr:uid="{00000000-0005-0000-0000-0000F6070000}"/>
    <cellStyle name="20% - Énfasis4 3 2 2 4" xfId="2078" xr:uid="{00000000-0005-0000-0000-0000F7070000}"/>
    <cellStyle name="20% - Énfasis4 3 2 2 4 2" xfId="2079" xr:uid="{00000000-0005-0000-0000-0000F8070000}"/>
    <cellStyle name="20% - Énfasis4 3 2 2 4 2 2" xfId="2080" xr:uid="{00000000-0005-0000-0000-0000F9070000}"/>
    <cellStyle name="20% - Énfasis4 3 2 2 4 3" xfId="2081" xr:uid="{00000000-0005-0000-0000-0000FA070000}"/>
    <cellStyle name="20% - Énfasis4 3 2 2 5" xfId="2082" xr:uid="{00000000-0005-0000-0000-0000FB070000}"/>
    <cellStyle name="20% - Énfasis4 3 2 2 5 2" xfId="2083" xr:uid="{00000000-0005-0000-0000-0000FC070000}"/>
    <cellStyle name="20% - Énfasis4 3 2 2 6" xfId="2084" xr:uid="{00000000-0005-0000-0000-0000FD070000}"/>
    <cellStyle name="20% - Énfasis4 3 2 3" xfId="2085" xr:uid="{00000000-0005-0000-0000-0000FE070000}"/>
    <cellStyle name="20% - Énfasis4 3 2 3 2" xfId="2086" xr:uid="{00000000-0005-0000-0000-0000FF070000}"/>
    <cellStyle name="20% - Énfasis4 3 2 3 2 2" xfId="2087" xr:uid="{00000000-0005-0000-0000-000000080000}"/>
    <cellStyle name="20% - Énfasis4 3 2 3 2 2 2" xfId="2088" xr:uid="{00000000-0005-0000-0000-000001080000}"/>
    <cellStyle name="20% - Énfasis4 3 2 3 2 2 2 2" xfId="2089" xr:uid="{00000000-0005-0000-0000-000002080000}"/>
    <cellStyle name="20% - Énfasis4 3 2 3 2 2 3" xfId="2090" xr:uid="{00000000-0005-0000-0000-000003080000}"/>
    <cellStyle name="20% - Énfasis4 3 2 3 2 3" xfId="2091" xr:uid="{00000000-0005-0000-0000-000004080000}"/>
    <cellStyle name="20% - Énfasis4 3 2 3 2 3 2" xfId="2092" xr:uid="{00000000-0005-0000-0000-000005080000}"/>
    <cellStyle name="20% - Énfasis4 3 2 3 2 4" xfId="2093" xr:uid="{00000000-0005-0000-0000-000006080000}"/>
    <cellStyle name="20% - Énfasis4 3 2 3 3" xfId="2094" xr:uid="{00000000-0005-0000-0000-000007080000}"/>
    <cellStyle name="20% - Énfasis4 3 2 3 3 2" xfId="2095" xr:uid="{00000000-0005-0000-0000-000008080000}"/>
    <cellStyle name="20% - Énfasis4 3 2 3 3 2 2" xfId="2096" xr:uid="{00000000-0005-0000-0000-000009080000}"/>
    <cellStyle name="20% - Énfasis4 3 2 3 3 2 2 2" xfId="2097" xr:uid="{00000000-0005-0000-0000-00000A080000}"/>
    <cellStyle name="20% - Énfasis4 3 2 3 3 2 3" xfId="2098" xr:uid="{00000000-0005-0000-0000-00000B080000}"/>
    <cellStyle name="20% - Énfasis4 3 2 3 3 3" xfId="2099" xr:uid="{00000000-0005-0000-0000-00000C080000}"/>
    <cellStyle name="20% - Énfasis4 3 2 3 3 3 2" xfId="2100" xr:uid="{00000000-0005-0000-0000-00000D080000}"/>
    <cellStyle name="20% - Énfasis4 3 2 3 3 4" xfId="2101" xr:uid="{00000000-0005-0000-0000-00000E080000}"/>
    <cellStyle name="20% - Énfasis4 3 2 3 4" xfId="2102" xr:uid="{00000000-0005-0000-0000-00000F080000}"/>
    <cellStyle name="20% - Énfasis4 3 2 3 4 2" xfId="2103" xr:uid="{00000000-0005-0000-0000-000010080000}"/>
    <cellStyle name="20% - Énfasis4 3 2 3 4 2 2" xfId="2104" xr:uid="{00000000-0005-0000-0000-000011080000}"/>
    <cellStyle name="20% - Énfasis4 3 2 3 4 3" xfId="2105" xr:uid="{00000000-0005-0000-0000-000012080000}"/>
    <cellStyle name="20% - Énfasis4 3 2 3 5" xfId="2106" xr:uid="{00000000-0005-0000-0000-000013080000}"/>
    <cellStyle name="20% - Énfasis4 3 2 3 5 2" xfId="2107" xr:uid="{00000000-0005-0000-0000-000014080000}"/>
    <cellStyle name="20% - Énfasis4 3 2 3 6" xfId="2108" xr:uid="{00000000-0005-0000-0000-000015080000}"/>
    <cellStyle name="20% - Énfasis4 3 2 4" xfId="2109" xr:uid="{00000000-0005-0000-0000-000016080000}"/>
    <cellStyle name="20% - Énfasis4 3 2 4 2" xfId="2110" xr:uid="{00000000-0005-0000-0000-000017080000}"/>
    <cellStyle name="20% - Énfasis4 3 2 4 2 2" xfId="2111" xr:uid="{00000000-0005-0000-0000-000018080000}"/>
    <cellStyle name="20% - Énfasis4 3 2 4 2 2 2" xfId="2112" xr:uid="{00000000-0005-0000-0000-000019080000}"/>
    <cellStyle name="20% - Énfasis4 3 2 4 2 3" xfId="2113" xr:uid="{00000000-0005-0000-0000-00001A080000}"/>
    <cellStyle name="20% - Énfasis4 3 2 4 3" xfId="2114" xr:uid="{00000000-0005-0000-0000-00001B080000}"/>
    <cellStyle name="20% - Énfasis4 3 2 4 3 2" xfId="2115" xr:uid="{00000000-0005-0000-0000-00001C080000}"/>
    <cellStyle name="20% - Énfasis4 3 2 4 4" xfId="2116" xr:uid="{00000000-0005-0000-0000-00001D080000}"/>
    <cellStyle name="20% - Énfasis4 3 2 5" xfId="2117" xr:uid="{00000000-0005-0000-0000-00001E080000}"/>
    <cellStyle name="20% - Énfasis4 3 2 5 2" xfId="2118" xr:uid="{00000000-0005-0000-0000-00001F080000}"/>
    <cellStyle name="20% - Énfasis4 3 2 5 2 2" xfId="2119" xr:uid="{00000000-0005-0000-0000-000020080000}"/>
    <cellStyle name="20% - Énfasis4 3 2 5 2 2 2" xfId="2120" xr:uid="{00000000-0005-0000-0000-000021080000}"/>
    <cellStyle name="20% - Énfasis4 3 2 5 2 3" xfId="2121" xr:uid="{00000000-0005-0000-0000-000022080000}"/>
    <cellStyle name="20% - Énfasis4 3 2 5 3" xfId="2122" xr:uid="{00000000-0005-0000-0000-000023080000}"/>
    <cellStyle name="20% - Énfasis4 3 2 5 3 2" xfId="2123" xr:uid="{00000000-0005-0000-0000-000024080000}"/>
    <cellStyle name="20% - Énfasis4 3 2 5 4" xfId="2124" xr:uid="{00000000-0005-0000-0000-000025080000}"/>
    <cellStyle name="20% - Énfasis4 3 2 6" xfId="2125" xr:uid="{00000000-0005-0000-0000-000026080000}"/>
    <cellStyle name="20% - Énfasis4 3 2 6 2" xfId="2126" xr:uid="{00000000-0005-0000-0000-000027080000}"/>
    <cellStyle name="20% - Énfasis4 3 2 6 2 2" xfId="2127" xr:uid="{00000000-0005-0000-0000-000028080000}"/>
    <cellStyle name="20% - Énfasis4 3 2 6 3" xfId="2128" xr:uid="{00000000-0005-0000-0000-000029080000}"/>
    <cellStyle name="20% - Énfasis4 3 2 7" xfId="2129" xr:uid="{00000000-0005-0000-0000-00002A080000}"/>
    <cellStyle name="20% - Énfasis4 3 2 7 2" xfId="2130" xr:uid="{00000000-0005-0000-0000-00002B080000}"/>
    <cellStyle name="20% - Énfasis4 3 2 8" xfId="2131" xr:uid="{00000000-0005-0000-0000-00002C080000}"/>
    <cellStyle name="20% - Énfasis4 3 3" xfId="2132" xr:uid="{00000000-0005-0000-0000-00002D080000}"/>
    <cellStyle name="20% - Énfasis4 3 3 2" xfId="2133" xr:uid="{00000000-0005-0000-0000-00002E080000}"/>
    <cellStyle name="20% - Énfasis4 3 3 2 2" xfId="2134" xr:uid="{00000000-0005-0000-0000-00002F080000}"/>
    <cellStyle name="20% - Énfasis4 3 3 2 2 2" xfId="2135" xr:uid="{00000000-0005-0000-0000-000030080000}"/>
    <cellStyle name="20% - Énfasis4 3 3 2 2 2 2" xfId="2136" xr:uid="{00000000-0005-0000-0000-000031080000}"/>
    <cellStyle name="20% - Énfasis4 3 3 2 2 3" xfId="2137" xr:uid="{00000000-0005-0000-0000-000032080000}"/>
    <cellStyle name="20% - Énfasis4 3 3 2 3" xfId="2138" xr:uid="{00000000-0005-0000-0000-000033080000}"/>
    <cellStyle name="20% - Énfasis4 3 3 2 3 2" xfId="2139" xr:uid="{00000000-0005-0000-0000-000034080000}"/>
    <cellStyle name="20% - Énfasis4 3 3 2 4" xfId="2140" xr:uid="{00000000-0005-0000-0000-000035080000}"/>
    <cellStyle name="20% - Énfasis4 3 3 3" xfId="2141" xr:uid="{00000000-0005-0000-0000-000036080000}"/>
    <cellStyle name="20% - Énfasis4 3 3 3 2" xfId="2142" xr:uid="{00000000-0005-0000-0000-000037080000}"/>
    <cellStyle name="20% - Énfasis4 3 3 3 2 2" xfId="2143" xr:uid="{00000000-0005-0000-0000-000038080000}"/>
    <cellStyle name="20% - Énfasis4 3 3 3 2 2 2" xfId="2144" xr:uid="{00000000-0005-0000-0000-000039080000}"/>
    <cellStyle name="20% - Énfasis4 3 3 3 2 3" xfId="2145" xr:uid="{00000000-0005-0000-0000-00003A080000}"/>
    <cellStyle name="20% - Énfasis4 3 3 3 3" xfId="2146" xr:uid="{00000000-0005-0000-0000-00003B080000}"/>
    <cellStyle name="20% - Énfasis4 3 3 3 3 2" xfId="2147" xr:uid="{00000000-0005-0000-0000-00003C080000}"/>
    <cellStyle name="20% - Énfasis4 3 3 3 4" xfId="2148" xr:uid="{00000000-0005-0000-0000-00003D080000}"/>
    <cellStyle name="20% - Énfasis4 3 3 4" xfId="2149" xr:uid="{00000000-0005-0000-0000-00003E080000}"/>
    <cellStyle name="20% - Énfasis4 3 3 4 2" xfId="2150" xr:uid="{00000000-0005-0000-0000-00003F080000}"/>
    <cellStyle name="20% - Énfasis4 3 3 4 2 2" xfId="2151" xr:uid="{00000000-0005-0000-0000-000040080000}"/>
    <cellStyle name="20% - Énfasis4 3 3 4 3" xfId="2152" xr:uid="{00000000-0005-0000-0000-000041080000}"/>
    <cellStyle name="20% - Énfasis4 3 3 5" xfId="2153" xr:uid="{00000000-0005-0000-0000-000042080000}"/>
    <cellStyle name="20% - Énfasis4 3 3 5 2" xfId="2154" xr:uid="{00000000-0005-0000-0000-000043080000}"/>
    <cellStyle name="20% - Énfasis4 3 3 6" xfId="2155" xr:uid="{00000000-0005-0000-0000-000044080000}"/>
    <cellStyle name="20% - Énfasis4 3 4" xfId="2156" xr:uid="{00000000-0005-0000-0000-000045080000}"/>
    <cellStyle name="20% - Énfasis4 3 4 2" xfId="2157" xr:uid="{00000000-0005-0000-0000-000046080000}"/>
    <cellStyle name="20% - Énfasis4 3 4 2 2" xfId="2158" xr:uid="{00000000-0005-0000-0000-000047080000}"/>
    <cellStyle name="20% - Énfasis4 3 4 2 2 2" xfId="2159" xr:uid="{00000000-0005-0000-0000-000048080000}"/>
    <cellStyle name="20% - Énfasis4 3 4 2 2 2 2" xfId="2160" xr:uid="{00000000-0005-0000-0000-000049080000}"/>
    <cellStyle name="20% - Énfasis4 3 4 2 2 3" xfId="2161" xr:uid="{00000000-0005-0000-0000-00004A080000}"/>
    <cellStyle name="20% - Énfasis4 3 4 2 3" xfId="2162" xr:uid="{00000000-0005-0000-0000-00004B080000}"/>
    <cellStyle name="20% - Énfasis4 3 4 2 3 2" xfId="2163" xr:uid="{00000000-0005-0000-0000-00004C080000}"/>
    <cellStyle name="20% - Énfasis4 3 4 2 4" xfId="2164" xr:uid="{00000000-0005-0000-0000-00004D080000}"/>
    <cellStyle name="20% - Énfasis4 3 4 3" xfId="2165" xr:uid="{00000000-0005-0000-0000-00004E080000}"/>
    <cellStyle name="20% - Énfasis4 3 4 3 2" xfId="2166" xr:uid="{00000000-0005-0000-0000-00004F080000}"/>
    <cellStyle name="20% - Énfasis4 3 4 3 2 2" xfId="2167" xr:uid="{00000000-0005-0000-0000-000050080000}"/>
    <cellStyle name="20% - Énfasis4 3 4 3 2 2 2" xfId="2168" xr:uid="{00000000-0005-0000-0000-000051080000}"/>
    <cellStyle name="20% - Énfasis4 3 4 3 2 3" xfId="2169" xr:uid="{00000000-0005-0000-0000-000052080000}"/>
    <cellStyle name="20% - Énfasis4 3 4 3 3" xfId="2170" xr:uid="{00000000-0005-0000-0000-000053080000}"/>
    <cellStyle name="20% - Énfasis4 3 4 3 3 2" xfId="2171" xr:uid="{00000000-0005-0000-0000-000054080000}"/>
    <cellStyle name="20% - Énfasis4 3 4 3 4" xfId="2172" xr:uid="{00000000-0005-0000-0000-000055080000}"/>
    <cellStyle name="20% - Énfasis4 3 4 4" xfId="2173" xr:uid="{00000000-0005-0000-0000-000056080000}"/>
    <cellStyle name="20% - Énfasis4 3 4 4 2" xfId="2174" xr:uid="{00000000-0005-0000-0000-000057080000}"/>
    <cellStyle name="20% - Énfasis4 3 4 4 2 2" xfId="2175" xr:uid="{00000000-0005-0000-0000-000058080000}"/>
    <cellStyle name="20% - Énfasis4 3 4 4 3" xfId="2176" xr:uid="{00000000-0005-0000-0000-000059080000}"/>
    <cellStyle name="20% - Énfasis4 3 4 5" xfId="2177" xr:uid="{00000000-0005-0000-0000-00005A080000}"/>
    <cellStyle name="20% - Énfasis4 3 4 5 2" xfId="2178" xr:uid="{00000000-0005-0000-0000-00005B080000}"/>
    <cellStyle name="20% - Énfasis4 3 4 6" xfId="2179" xr:uid="{00000000-0005-0000-0000-00005C080000}"/>
    <cellStyle name="20% - Énfasis4 3 5" xfId="2180" xr:uid="{00000000-0005-0000-0000-00005D080000}"/>
    <cellStyle name="20% - Énfasis4 3 5 2" xfId="2181" xr:uid="{00000000-0005-0000-0000-00005E080000}"/>
    <cellStyle name="20% - Énfasis4 3 5 2 2" xfId="2182" xr:uid="{00000000-0005-0000-0000-00005F080000}"/>
    <cellStyle name="20% - Énfasis4 3 5 2 2 2" xfId="2183" xr:uid="{00000000-0005-0000-0000-000060080000}"/>
    <cellStyle name="20% - Énfasis4 3 5 2 3" xfId="2184" xr:uid="{00000000-0005-0000-0000-000061080000}"/>
    <cellStyle name="20% - Énfasis4 3 5 3" xfId="2185" xr:uid="{00000000-0005-0000-0000-000062080000}"/>
    <cellStyle name="20% - Énfasis4 3 5 3 2" xfId="2186" xr:uid="{00000000-0005-0000-0000-000063080000}"/>
    <cellStyle name="20% - Énfasis4 3 5 4" xfId="2187" xr:uid="{00000000-0005-0000-0000-000064080000}"/>
    <cellStyle name="20% - Énfasis4 3 6" xfId="2188" xr:uid="{00000000-0005-0000-0000-000065080000}"/>
    <cellStyle name="20% - Énfasis4 3 6 2" xfId="2189" xr:uid="{00000000-0005-0000-0000-000066080000}"/>
    <cellStyle name="20% - Énfasis4 3 6 2 2" xfId="2190" xr:uid="{00000000-0005-0000-0000-000067080000}"/>
    <cellStyle name="20% - Énfasis4 3 6 2 2 2" xfId="2191" xr:uid="{00000000-0005-0000-0000-000068080000}"/>
    <cellStyle name="20% - Énfasis4 3 6 2 3" xfId="2192" xr:uid="{00000000-0005-0000-0000-000069080000}"/>
    <cellStyle name="20% - Énfasis4 3 6 3" xfId="2193" xr:uid="{00000000-0005-0000-0000-00006A080000}"/>
    <cellStyle name="20% - Énfasis4 3 6 3 2" xfId="2194" xr:uid="{00000000-0005-0000-0000-00006B080000}"/>
    <cellStyle name="20% - Énfasis4 3 6 4" xfId="2195" xr:uid="{00000000-0005-0000-0000-00006C080000}"/>
    <cellStyle name="20% - Énfasis4 3 7" xfId="2196" xr:uid="{00000000-0005-0000-0000-00006D080000}"/>
    <cellStyle name="20% - Énfasis4 3 7 2" xfId="2197" xr:uid="{00000000-0005-0000-0000-00006E080000}"/>
    <cellStyle name="20% - Énfasis4 3 7 2 2" xfId="2198" xr:uid="{00000000-0005-0000-0000-00006F080000}"/>
    <cellStyle name="20% - Énfasis4 3 7 3" xfId="2199" xr:uid="{00000000-0005-0000-0000-000070080000}"/>
    <cellStyle name="20% - Énfasis4 3 8" xfId="2200" xr:uid="{00000000-0005-0000-0000-000071080000}"/>
    <cellStyle name="20% - Énfasis4 3 8 2" xfId="2201" xr:uid="{00000000-0005-0000-0000-000072080000}"/>
    <cellStyle name="20% - Énfasis4 3 9" xfId="2202" xr:uid="{00000000-0005-0000-0000-000073080000}"/>
    <cellStyle name="20% - Énfasis4 4" xfId="2203" xr:uid="{00000000-0005-0000-0000-000074080000}"/>
    <cellStyle name="20% - Énfasis4 4 2" xfId="2204" xr:uid="{00000000-0005-0000-0000-000075080000}"/>
    <cellStyle name="20% - Énfasis4 4 2 2" xfId="2205" xr:uid="{00000000-0005-0000-0000-000076080000}"/>
    <cellStyle name="20% - Énfasis4 4 2 2 2" xfId="2206" xr:uid="{00000000-0005-0000-0000-000077080000}"/>
    <cellStyle name="20% - Énfasis4 4 2 2 2 2" xfId="2207" xr:uid="{00000000-0005-0000-0000-000078080000}"/>
    <cellStyle name="20% - Énfasis4 4 2 2 2 2 2" xfId="2208" xr:uid="{00000000-0005-0000-0000-000079080000}"/>
    <cellStyle name="20% - Énfasis4 4 2 2 2 3" xfId="2209" xr:uid="{00000000-0005-0000-0000-00007A080000}"/>
    <cellStyle name="20% - Énfasis4 4 2 2 3" xfId="2210" xr:uid="{00000000-0005-0000-0000-00007B080000}"/>
    <cellStyle name="20% - Énfasis4 4 2 2 3 2" xfId="2211" xr:uid="{00000000-0005-0000-0000-00007C080000}"/>
    <cellStyle name="20% - Énfasis4 4 2 2 4" xfId="2212" xr:uid="{00000000-0005-0000-0000-00007D080000}"/>
    <cellStyle name="20% - Énfasis4 4 2 3" xfId="2213" xr:uid="{00000000-0005-0000-0000-00007E080000}"/>
    <cellStyle name="20% - Énfasis4 4 2 3 2" xfId="2214" xr:uid="{00000000-0005-0000-0000-00007F080000}"/>
    <cellStyle name="20% - Énfasis4 4 2 3 2 2" xfId="2215" xr:uid="{00000000-0005-0000-0000-000080080000}"/>
    <cellStyle name="20% - Énfasis4 4 2 3 2 2 2" xfId="2216" xr:uid="{00000000-0005-0000-0000-000081080000}"/>
    <cellStyle name="20% - Énfasis4 4 2 3 2 3" xfId="2217" xr:uid="{00000000-0005-0000-0000-000082080000}"/>
    <cellStyle name="20% - Énfasis4 4 2 3 3" xfId="2218" xr:uid="{00000000-0005-0000-0000-000083080000}"/>
    <cellStyle name="20% - Énfasis4 4 2 3 3 2" xfId="2219" xr:uid="{00000000-0005-0000-0000-000084080000}"/>
    <cellStyle name="20% - Énfasis4 4 2 3 4" xfId="2220" xr:uid="{00000000-0005-0000-0000-000085080000}"/>
    <cellStyle name="20% - Énfasis4 4 2 4" xfId="2221" xr:uid="{00000000-0005-0000-0000-000086080000}"/>
    <cellStyle name="20% - Énfasis4 4 2 4 2" xfId="2222" xr:uid="{00000000-0005-0000-0000-000087080000}"/>
    <cellStyle name="20% - Énfasis4 4 2 4 2 2" xfId="2223" xr:uid="{00000000-0005-0000-0000-000088080000}"/>
    <cellStyle name="20% - Énfasis4 4 2 4 3" xfId="2224" xr:uid="{00000000-0005-0000-0000-000089080000}"/>
    <cellStyle name="20% - Énfasis4 4 2 5" xfId="2225" xr:uid="{00000000-0005-0000-0000-00008A080000}"/>
    <cellStyle name="20% - Énfasis4 4 2 5 2" xfId="2226" xr:uid="{00000000-0005-0000-0000-00008B080000}"/>
    <cellStyle name="20% - Énfasis4 4 2 6" xfId="2227" xr:uid="{00000000-0005-0000-0000-00008C080000}"/>
    <cellStyle name="20% - Énfasis4 4 3" xfId="2228" xr:uid="{00000000-0005-0000-0000-00008D080000}"/>
    <cellStyle name="20% - Énfasis4 4 3 2" xfId="2229" xr:uid="{00000000-0005-0000-0000-00008E080000}"/>
    <cellStyle name="20% - Énfasis4 4 3 2 2" xfId="2230" xr:uid="{00000000-0005-0000-0000-00008F080000}"/>
    <cellStyle name="20% - Énfasis4 4 3 2 2 2" xfId="2231" xr:uid="{00000000-0005-0000-0000-000090080000}"/>
    <cellStyle name="20% - Énfasis4 4 3 2 2 2 2" xfId="2232" xr:uid="{00000000-0005-0000-0000-000091080000}"/>
    <cellStyle name="20% - Énfasis4 4 3 2 2 3" xfId="2233" xr:uid="{00000000-0005-0000-0000-000092080000}"/>
    <cellStyle name="20% - Énfasis4 4 3 2 3" xfId="2234" xr:uid="{00000000-0005-0000-0000-000093080000}"/>
    <cellStyle name="20% - Énfasis4 4 3 2 3 2" xfId="2235" xr:uid="{00000000-0005-0000-0000-000094080000}"/>
    <cellStyle name="20% - Énfasis4 4 3 2 4" xfId="2236" xr:uid="{00000000-0005-0000-0000-000095080000}"/>
    <cellStyle name="20% - Énfasis4 4 3 3" xfId="2237" xr:uid="{00000000-0005-0000-0000-000096080000}"/>
    <cellStyle name="20% - Énfasis4 4 3 3 2" xfId="2238" xr:uid="{00000000-0005-0000-0000-000097080000}"/>
    <cellStyle name="20% - Énfasis4 4 3 3 2 2" xfId="2239" xr:uid="{00000000-0005-0000-0000-000098080000}"/>
    <cellStyle name="20% - Énfasis4 4 3 3 2 2 2" xfId="2240" xr:uid="{00000000-0005-0000-0000-000099080000}"/>
    <cellStyle name="20% - Énfasis4 4 3 3 2 3" xfId="2241" xr:uid="{00000000-0005-0000-0000-00009A080000}"/>
    <cellStyle name="20% - Énfasis4 4 3 3 3" xfId="2242" xr:uid="{00000000-0005-0000-0000-00009B080000}"/>
    <cellStyle name="20% - Énfasis4 4 3 3 3 2" xfId="2243" xr:uid="{00000000-0005-0000-0000-00009C080000}"/>
    <cellStyle name="20% - Énfasis4 4 3 3 4" xfId="2244" xr:uid="{00000000-0005-0000-0000-00009D080000}"/>
    <cellStyle name="20% - Énfasis4 4 3 4" xfId="2245" xr:uid="{00000000-0005-0000-0000-00009E080000}"/>
    <cellStyle name="20% - Énfasis4 4 3 4 2" xfId="2246" xr:uid="{00000000-0005-0000-0000-00009F080000}"/>
    <cellStyle name="20% - Énfasis4 4 3 4 2 2" xfId="2247" xr:uid="{00000000-0005-0000-0000-0000A0080000}"/>
    <cellStyle name="20% - Énfasis4 4 3 4 3" xfId="2248" xr:uid="{00000000-0005-0000-0000-0000A1080000}"/>
    <cellStyle name="20% - Énfasis4 4 3 5" xfId="2249" xr:uid="{00000000-0005-0000-0000-0000A2080000}"/>
    <cellStyle name="20% - Énfasis4 4 3 5 2" xfId="2250" xr:uid="{00000000-0005-0000-0000-0000A3080000}"/>
    <cellStyle name="20% - Énfasis4 4 3 6" xfId="2251" xr:uid="{00000000-0005-0000-0000-0000A4080000}"/>
    <cellStyle name="20% - Énfasis4 4 4" xfId="2252" xr:uid="{00000000-0005-0000-0000-0000A5080000}"/>
    <cellStyle name="20% - Énfasis4 4 4 2" xfId="2253" xr:uid="{00000000-0005-0000-0000-0000A6080000}"/>
    <cellStyle name="20% - Énfasis4 4 4 2 2" xfId="2254" xr:uid="{00000000-0005-0000-0000-0000A7080000}"/>
    <cellStyle name="20% - Énfasis4 4 4 2 2 2" xfId="2255" xr:uid="{00000000-0005-0000-0000-0000A8080000}"/>
    <cellStyle name="20% - Énfasis4 4 4 2 3" xfId="2256" xr:uid="{00000000-0005-0000-0000-0000A9080000}"/>
    <cellStyle name="20% - Énfasis4 4 4 3" xfId="2257" xr:uid="{00000000-0005-0000-0000-0000AA080000}"/>
    <cellStyle name="20% - Énfasis4 4 4 3 2" xfId="2258" xr:uid="{00000000-0005-0000-0000-0000AB080000}"/>
    <cellStyle name="20% - Énfasis4 4 4 4" xfId="2259" xr:uid="{00000000-0005-0000-0000-0000AC080000}"/>
    <cellStyle name="20% - Énfasis4 4 5" xfId="2260" xr:uid="{00000000-0005-0000-0000-0000AD080000}"/>
    <cellStyle name="20% - Énfasis4 4 5 2" xfId="2261" xr:uid="{00000000-0005-0000-0000-0000AE080000}"/>
    <cellStyle name="20% - Énfasis4 4 5 2 2" xfId="2262" xr:uid="{00000000-0005-0000-0000-0000AF080000}"/>
    <cellStyle name="20% - Énfasis4 4 5 2 2 2" xfId="2263" xr:uid="{00000000-0005-0000-0000-0000B0080000}"/>
    <cellStyle name="20% - Énfasis4 4 5 2 3" xfId="2264" xr:uid="{00000000-0005-0000-0000-0000B1080000}"/>
    <cellStyle name="20% - Énfasis4 4 5 3" xfId="2265" xr:uid="{00000000-0005-0000-0000-0000B2080000}"/>
    <cellStyle name="20% - Énfasis4 4 5 3 2" xfId="2266" xr:uid="{00000000-0005-0000-0000-0000B3080000}"/>
    <cellStyle name="20% - Énfasis4 4 5 4" xfId="2267" xr:uid="{00000000-0005-0000-0000-0000B4080000}"/>
    <cellStyle name="20% - Énfasis4 4 6" xfId="2268" xr:uid="{00000000-0005-0000-0000-0000B5080000}"/>
    <cellStyle name="20% - Énfasis4 4 6 2" xfId="2269" xr:uid="{00000000-0005-0000-0000-0000B6080000}"/>
    <cellStyle name="20% - Énfasis4 4 6 2 2" xfId="2270" xr:uid="{00000000-0005-0000-0000-0000B7080000}"/>
    <cellStyle name="20% - Énfasis4 4 6 3" xfId="2271" xr:uid="{00000000-0005-0000-0000-0000B8080000}"/>
    <cellStyle name="20% - Énfasis4 4 7" xfId="2272" xr:uid="{00000000-0005-0000-0000-0000B9080000}"/>
    <cellStyle name="20% - Énfasis4 4 7 2" xfId="2273" xr:uid="{00000000-0005-0000-0000-0000BA080000}"/>
    <cellStyle name="20% - Énfasis4 4 8" xfId="2274" xr:uid="{00000000-0005-0000-0000-0000BB080000}"/>
    <cellStyle name="20% - Énfasis4 5" xfId="2275" xr:uid="{00000000-0005-0000-0000-0000BC080000}"/>
    <cellStyle name="20% - Énfasis4 5 2" xfId="2276" xr:uid="{00000000-0005-0000-0000-0000BD080000}"/>
    <cellStyle name="20% - Énfasis4 5 2 2" xfId="2277" xr:uid="{00000000-0005-0000-0000-0000BE080000}"/>
    <cellStyle name="20% - Énfasis4 5 2 2 2" xfId="2278" xr:uid="{00000000-0005-0000-0000-0000BF080000}"/>
    <cellStyle name="20% - Énfasis4 5 2 2 2 2" xfId="2279" xr:uid="{00000000-0005-0000-0000-0000C0080000}"/>
    <cellStyle name="20% - Énfasis4 5 2 2 3" xfId="2280" xr:uid="{00000000-0005-0000-0000-0000C1080000}"/>
    <cellStyle name="20% - Énfasis4 5 2 3" xfId="2281" xr:uid="{00000000-0005-0000-0000-0000C2080000}"/>
    <cellStyle name="20% - Énfasis4 5 2 3 2" xfId="2282" xr:uid="{00000000-0005-0000-0000-0000C3080000}"/>
    <cellStyle name="20% - Énfasis4 5 2 4" xfId="2283" xr:uid="{00000000-0005-0000-0000-0000C4080000}"/>
    <cellStyle name="20% - Énfasis4 5 3" xfId="2284" xr:uid="{00000000-0005-0000-0000-0000C5080000}"/>
    <cellStyle name="20% - Énfasis4 5 3 2" xfId="2285" xr:uid="{00000000-0005-0000-0000-0000C6080000}"/>
    <cellStyle name="20% - Énfasis4 5 3 2 2" xfId="2286" xr:uid="{00000000-0005-0000-0000-0000C7080000}"/>
    <cellStyle name="20% - Énfasis4 5 3 2 2 2" xfId="2287" xr:uid="{00000000-0005-0000-0000-0000C8080000}"/>
    <cellStyle name="20% - Énfasis4 5 3 2 3" xfId="2288" xr:uid="{00000000-0005-0000-0000-0000C9080000}"/>
    <cellStyle name="20% - Énfasis4 5 3 3" xfId="2289" xr:uid="{00000000-0005-0000-0000-0000CA080000}"/>
    <cellStyle name="20% - Énfasis4 5 3 3 2" xfId="2290" xr:uid="{00000000-0005-0000-0000-0000CB080000}"/>
    <cellStyle name="20% - Énfasis4 5 3 4" xfId="2291" xr:uid="{00000000-0005-0000-0000-0000CC080000}"/>
    <cellStyle name="20% - Énfasis4 5 4" xfId="2292" xr:uid="{00000000-0005-0000-0000-0000CD080000}"/>
    <cellStyle name="20% - Énfasis4 5 4 2" xfId="2293" xr:uid="{00000000-0005-0000-0000-0000CE080000}"/>
    <cellStyle name="20% - Énfasis4 5 4 2 2" xfId="2294" xr:uid="{00000000-0005-0000-0000-0000CF080000}"/>
    <cellStyle name="20% - Énfasis4 5 4 3" xfId="2295" xr:uid="{00000000-0005-0000-0000-0000D0080000}"/>
    <cellStyle name="20% - Énfasis4 5 5" xfId="2296" xr:uid="{00000000-0005-0000-0000-0000D1080000}"/>
    <cellStyle name="20% - Énfasis4 5 5 2" xfId="2297" xr:uid="{00000000-0005-0000-0000-0000D2080000}"/>
    <cellStyle name="20% - Énfasis4 5 6" xfId="2298" xr:uid="{00000000-0005-0000-0000-0000D3080000}"/>
    <cellStyle name="20% - Énfasis4 6" xfId="2299" xr:uid="{00000000-0005-0000-0000-0000D4080000}"/>
    <cellStyle name="20% - Énfasis4 6 2" xfId="2300" xr:uid="{00000000-0005-0000-0000-0000D5080000}"/>
    <cellStyle name="20% - Énfasis4 6 2 2" xfId="2301" xr:uid="{00000000-0005-0000-0000-0000D6080000}"/>
    <cellStyle name="20% - Énfasis4 6 2 2 2" xfId="2302" xr:uid="{00000000-0005-0000-0000-0000D7080000}"/>
    <cellStyle name="20% - Énfasis4 6 2 2 2 2" xfId="2303" xr:uid="{00000000-0005-0000-0000-0000D8080000}"/>
    <cellStyle name="20% - Énfasis4 6 2 2 3" xfId="2304" xr:uid="{00000000-0005-0000-0000-0000D9080000}"/>
    <cellStyle name="20% - Énfasis4 6 2 3" xfId="2305" xr:uid="{00000000-0005-0000-0000-0000DA080000}"/>
    <cellStyle name="20% - Énfasis4 6 2 3 2" xfId="2306" xr:uid="{00000000-0005-0000-0000-0000DB080000}"/>
    <cellStyle name="20% - Énfasis4 6 2 4" xfId="2307" xr:uid="{00000000-0005-0000-0000-0000DC080000}"/>
    <cellStyle name="20% - Énfasis4 6 3" xfId="2308" xr:uid="{00000000-0005-0000-0000-0000DD080000}"/>
    <cellStyle name="20% - Énfasis4 6 3 2" xfId="2309" xr:uid="{00000000-0005-0000-0000-0000DE080000}"/>
    <cellStyle name="20% - Énfasis4 6 3 2 2" xfId="2310" xr:uid="{00000000-0005-0000-0000-0000DF080000}"/>
    <cellStyle name="20% - Énfasis4 6 3 2 2 2" xfId="2311" xr:uid="{00000000-0005-0000-0000-0000E0080000}"/>
    <cellStyle name="20% - Énfasis4 6 3 2 3" xfId="2312" xr:uid="{00000000-0005-0000-0000-0000E1080000}"/>
    <cellStyle name="20% - Énfasis4 6 3 3" xfId="2313" xr:uid="{00000000-0005-0000-0000-0000E2080000}"/>
    <cellStyle name="20% - Énfasis4 6 3 3 2" xfId="2314" xr:uid="{00000000-0005-0000-0000-0000E3080000}"/>
    <cellStyle name="20% - Énfasis4 6 3 4" xfId="2315" xr:uid="{00000000-0005-0000-0000-0000E4080000}"/>
    <cellStyle name="20% - Énfasis4 6 4" xfId="2316" xr:uid="{00000000-0005-0000-0000-0000E5080000}"/>
    <cellStyle name="20% - Énfasis4 6 4 2" xfId="2317" xr:uid="{00000000-0005-0000-0000-0000E6080000}"/>
    <cellStyle name="20% - Énfasis4 6 4 2 2" xfId="2318" xr:uid="{00000000-0005-0000-0000-0000E7080000}"/>
    <cellStyle name="20% - Énfasis4 6 4 3" xfId="2319" xr:uid="{00000000-0005-0000-0000-0000E8080000}"/>
    <cellStyle name="20% - Énfasis4 6 5" xfId="2320" xr:uid="{00000000-0005-0000-0000-0000E9080000}"/>
    <cellStyle name="20% - Énfasis4 6 5 2" xfId="2321" xr:uid="{00000000-0005-0000-0000-0000EA080000}"/>
    <cellStyle name="20% - Énfasis4 6 6" xfId="2322" xr:uid="{00000000-0005-0000-0000-0000EB080000}"/>
    <cellStyle name="20% - Énfasis4 7" xfId="2323" xr:uid="{00000000-0005-0000-0000-0000EC080000}"/>
    <cellStyle name="20% - Énfasis4 7 2" xfId="2324" xr:uid="{00000000-0005-0000-0000-0000ED080000}"/>
    <cellStyle name="20% - Énfasis4 7 2 2" xfId="2325" xr:uid="{00000000-0005-0000-0000-0000EE080000}"/>
    <cellStyle name="20% - Énfasis4 7 2 2 2" xfId="2326" xr:uid="{00000000-0005-0000-0000-0000EF080000}"/>
    <cellStyle name="20% - Énfasis4 7 2 3" xfId="2327" xr:uid="{00000000-0005-0000-0000-0000F0080000}"/>
    <cellStyle name="20% - Énfasis4 7 3" xfId="2328" xr:uid="{00000000-0005-0000-0000-0000F1080000}"/>
    <cellStyle name="20% - Énfasis4 7 3 2" xfId="2329" xr:uid="{00000000-0005-0000-0000-0000F2080000}"/>
    <cellStyle name="20% - Énfasis4 7 4" xfId="2330" xr:uid="{00000000-0005-0000-0000-0000F3080000}"/>
    <cellStyle name="20% - Énfasis4 8" xfId="2331" xr:uid="{00000000-0005-0000-0000-0000F4080000}"/>
    <cellStyle name="20% - Énfasis4 8 2" xfId="2332" xr:uid="{00000000-0005-0000-0000-0000F5080000}"/>
    <cellStyle name="20% - Énfasis4 8 2 2" xfId="2333" xr:uid="{00000000-0005-0000-0000-0000F6080000}"/>
    <cellStyle name="20% - Énfasis4 8 2 2 2" xfId="2334" xr:uid="{00000000-0005-0000-0000-0000F7080000}"/>
    <cellStyle name="20% - Énfasis4 8 2 3" xfId="2335" xr:uid="{00000000-0005-0000-0000-0000F8080000}"/>
    <cellStyle name="20% - Énfasis4 8 3" xfId="2336" xr:uid="{00000000-0005-0000-0000-0000F9080000}"/>
    <cellStyle name="20% - Énfasis4 8 3 2" xfId="2337" xr:uid="{00000000-0005-0000-0000-0000FA080000}"/>
    <cellStyle name="20% - Énfasis4 8 4" xfId="2338" xr:uid="{00000000-0005-0000-0000-0000FB080000}"/>
    <cellStyle name="20% - Énfasis4 9" xfId="2339" xr:uid="{00000000-0005-0000-0000-0000FC080000}"/>
    <cellStyle name="20% - Énfasis4 9 2" xfId="2340" xr:uid="{00000000-0005-0000-0000-0000FD080000}"/>
    <cellStyle name="20% - Énfasis4 9 2 2" xfId="2341" xr:uid="{00000000-0005-0000-0000-0000FE080000}"/>
    <cellStyle name="20% - Énfasis4 9 3" xfId="2342" xr:uid="{00000000-0005-0000-0000-0000FF080000}"/>
    <cellStyle name="20% - Énfasis5" xfId="36" builtinId="46" customBuiltin="1"/>
    <cellStyle name="20% - Énfasis5 10" xfId="2343" xr:uid="{00000000-0005-0000-0000-000001090000}"/>
    <cellStyle name="20% - Énfasis5 10 2" xfId="2344" xr:uid="{00000000-0005-0000-0000-000002090000}"/>
    <cellStyle name="20% - Énfasis5 11" xfId="2345" xr:uid="{00000000-0005-0000-0000-000003090000}"/>
    <cellStyle name="20% - Énfasis5 2" xfId="2346" xr:uid="{00000000-0005-0000-0000-000004090000}"/>
    <cellStyle name="20% - Énfasis5 2 10" xfId="2347" xr:uid="{00000000-0005-0000-0000-000005090000}"/>
    <cellStyle name="20% - Énfasis5 2 2" xfId="2348" xr:uid="{00000000-0005-0000-0000-000006090000}"/>
    <cellStyle name="20% - Énfasis5 2 2 2" xfId="2349" xr:uid="{00000000-0005-0000-0000-000007090000}"/>
    <cellStyle name="20% - Énfasis5 2 2 2 2" xfId="2350" xr:uid="{00000000-0005-0000-0000-000008090000}"/>
    <cellStyle name="20% - Énfasis5 2 2 2 2 2" xfId="2351" xr:uid="{00000000-0005-0000-0000-000009090000}"/>
    <cellStyle name="20% - Énfasis5 2 2 2 2 2 2" xfId="2352" xr:uid="{00000000-0005-0000-0000-00000A090000}"/>
    <cellStyle name="20% - Énfasis5 2 2 2 2 2 2 2" xfId="2353" xr:uid="{00000000-0005-0000-0000-00000B090000}"/>
    <cellStyle name="20% - Énfasis5 2 2 2 2 2 2 2 2" xfId="2354" xr:uid="{00000000-0005-0000-0000-00000C090000}"/>
    <cellStyle name="20% - Énfasis5 2 2 2 2 2 2 3" xfId="2355" xr:uid="{00000000-0005-0000-0000-00000D090000}"/>
    <cellStyle name="20% - Énfasis5 2 2 2 2 2 3" xfId="2356" xr:uid="{00000000-0005-0000-0000-00000E090000}"/>
    <cellStyle name="20% - Énfasis5 2 2 2 2 2 3 2" xfId="2357" xr:uid="{00000000-0005-0000-0000-00000F090000}"/>
    <cellStyle name="20% - Énfasis5 2 2 2 2 2 4" xfId="2358" xr:uid="{00000000-0005-0000-0000-000010090000}"/>
    <cellStyle name="20% - Énfasis5 2 2 2 2 3" xfId="2359" xr:uid="{00000000-0005-0000-0000-000011090000}"/>
    <cellStyle name="20% - Énfasis5 2 2 2 2 3 2" xfId="2360" xr:uid="{00000000-0005-0000-0000-000012090000}"/>
    <cellStyle name="20% - Énfasis5 2 2 2 2 3 2 2" xfId="2361" xr:uid="{00000000-0005-0000-0000-000013090000}"/>
    <cellStyle name="20% - Énfasis5 2 2 2 2 3 2 2 2" xfId="2362" xr:uid="{00000000-0005-0000-0000-000014090000}"/>
    <cellStyle name="20% - Énfasis5 2 2 2 2 3 2 3" xfId="2363" xr:uid="{00000000-0005-0000-0000-000015090000}"/>
    <cellStyle name="20% - Énfasis5 2 2 2 2 3 3" xfId="2364" xr:uid="{00000000-0005-0000-0000-000016090000}"/>
    <cellStyle name="20% - Énfasis5 2 2 2 2 3 3 2" xfId="2365" xr:uid="{00000000-0005-0000-0000-000017090000}"/>
    <cellStyle name="20% - Énfasis5 2 2 2 2 3 4" xfId="2366" xr:uid="{00000000-0005-0000-0000-000018090000}"/>
    <cellStyle name="20% - Énfasis5 2 2 2 2 4" xfId="2367" xr:uid="{00000000-0005-0000-0000-000019090000}"/>
    <cellStyle name="20% - Énfasis5 2 2 2 2 4 2" xfId="2368" xr:uid="{00000000-0005-0000-0000-00001A090000}"/>
    <cellStyle name="20% - Énfasis5 2 2 2 2 4 2 2" xfId="2369" xr:uid="{00000000-0005-0000-0000-00001B090000}"/>
    <cellStyle name="20% - Énfasis5 2 2 2 2 4 3" xfId="2370" xr:uid="{00000000-0005-0000-0000-00001C090000}"/>
    <cellStyle name="20% - Énfasis5 2 2 2 2 5" xfId="2371" xr:uid="{00000000-0005-0000-0000-00001D090000}"/>
    <cellStyle name="20% - Énfasis5 2 2 2 2 5 2" xfId="2372" xr:uid="{00000000-0005-0000-0000-00001E090000}"/>
    <cellStyle name="20% - Énfasis5 2 2 2 2 6" xfId="2373" xr:uid="{00000000-0005-0000-0000-00001F090000}"/>
    <cellStyle name="20% - Énfasis5 2 2 2 3" xfId="2374" xr:uid="{00000000-0005-0000-0000-000020090000}"/>
    <cellStyle name="20% - Énfasis5 2 2 2 3 2" xfId="2375" xr:uid="{00000000-0005-0000-0000-000021090000}"/>
    <cellStyle name="20% - Énfasis5 2 2 2 3 2 2" xfId="2376" xr:uid="{00000000-0005-0000-0000-000022090000}"/>
    <cellStyle name="20% - Énfasis5 2 2 2 3 2 2 2" xfId="2377" xr:uid="{00000000-0005-0000-0000-000023090000}"/>
    <cellStyle name="20% - Énfasis5 2 2 2 3 2 2 2 2" xfId="2378" xr:uid="{00000000-0005-0000-0000-000024090000}"/>
    <cellStyle name="20% - Énfasis5 2 2 2 3 2 2 3" xfId="2379" xr:uid="{00000000-0005-0000-0000-000025090000}"/>
    <cellStyle name="20% - Énfasis5 2 2 2 3 2 3" xfId="2380" xr:uid="{00000000-0005-0000-0000-000026090000}"/>
    <cellStyle name="20% - Énfasis5 2 2 2 3 2 3 2" xfId="2381" xr:uid="{00000000-0005-0000-0000-000027090000}"/>
    <cellStyle name="20% - Énfasis5 2 2 2 3 2 4" xfId="2382" xr:uid="{00000000-0005-0000-0000-000028090000}"/>
    <cellStyle name="20% - Énfasis5 2 2 2 3 3" xfId="2383" xr:uid="{00000000-0005-0000-0000-000029090000}"/>
    <cellStyle name="20% - Énfasis5 2 2 2 3 3 2" xfId="2384" xr:uid="{00000000-0005-0000-0000-00002A090000}"/>
    <cellStyle name="20% - Énfasis5 2 2 2 3 3 2 2" xfId="2385" xr:uid="{00000000-0005-0000-0000-00002B090000}"/>
    <cellStyle name="20% - Énfasis5 2 2 2 3 3 2 2 2" xfId="2386" xr:uid="{00000000-0005-0000-0000-00002C090000}"/>
    <cellStyle name="20% - Énfasis5 2 2 2 3 3 2 3" xfId="2387" xr:uid="{00000000-0005-0000-0000-00002D090000}"/>
    <cellStyle name="20% - Énfasis5 2 2 2 3 3 3" xfId="2388" xr:uid="{00000000-0005-0000-0000-00002E090000}"/>
    <cellStyle name="20% - Énfasis5 2 2 2 3 3 3 2" xfId="2389" xr:uid="{00000000-0005-0000-0000-00002F090000}"/>
    <cellStyle name="20% - Énfasis5 2 2 2 3 3 4" xfId="2390" xr:uid="{00000000-0005-0000-0000-000030090000}"/>
    <cellStyle name="20% - Énfasis5 2 2 2 3 4" xfId="2391" xr:uid="{00000000-0005-0000-0000-000031090000}"/>
    <cellStyle name="20% - Énfasis5 2 2 2 3 4 2" xfId="2392" xr:uid="{00000000-0005-0000-0000-000032090000}"/>
    <cellStyle name="20% - Énfasis5 2 2 2 3 4 2 2" xfId="2393" xr:uid="{00000000-0005-0000-0000-000033090000}"/>
    <cellStyle name="20% - Énfasis5 2 2 2 3 4 3" xfId="2394" xr:uid="{00000000-0005-0000-0000-000034090000}"/>
    <cellStyle name="20% - Énfasis5 2 2 2 3 5" xfId="2395" xr:uid="{00000000-0005-0000-0000-000035090000}"/>
    <cellStyle name="20% - Énfasis5 2 2 2 3 5 2" xfId="2396" xr:uid="{00000000-0005-0000-0000-000036090000}"/>
    <cellStyle name="20% - Énfasis5 2 2 2 3 6" xfId="2397" xr:uid="{00000000-0005-0000-0000-000037090000}"/>
    <cellStyle name="20% - Énfasis5 2 2 2 4" xfId="2398" xr:uid="{00000000-0005-0000-0000-000038090000}"/>
    <cellStyle name="20% - Énfasis5 2 2 2 4 2" xfId="2399" xr:uid="{00000000-0005-0000-0000-000039090000}"/>
    <cellStyle name="20% - Énfasis5 2 2 2 4 2 2" xfId="2400" xr:uid="{00000000-0005-0000-0000-00003A090000}"/>
    <cellStyle name="20% - Énfasis5 2 2 2 4 2 2 2" xfId="2401" xr:uid="{00000000-0005-0000-0000-00003B090000}"/>
    <cellStyle name="20% - Énfasis5 2 2 2 4 2 3" xfId="2402" xr:uid="{00000000-0005-0000-0000-00003C090000}"/>
    <cellStyle name="20% - Énfasis5 2 2 2 4 3" xfId="2403" xr:uid="{00000000-0005-0000-0000-00003D090000}"/>
    <cellStyle name="20% - Énfasis5 2 2 2 4 3 2" xfId="2404" xr:uid="{00000000-0005-0000-0000-00003E090000}"/>
    <cellStyle name="20% - Énfasis5 2 2 2 4 4" xfId="2405" xr:uid="{00000000-0005-0000-0000-00003F090000}"/>
    <cellStyle name="20% - Énfasis5 2 2 2 5" xfId="2406" xr:uid="{00000000-0005-0000-0000-000040090000}"/>
    <cellStyle name="20% - Énfasis5 2 2 2 5 2" xfId="2407" xr:uid="{00000000-0005-0000-0000-000041090000}"/>
    <cellStyle name="20% - Énfasis5 2 2 2 5 2 2" xfId="2408" xr:uid="{00000000-0005-0000-0000-000042090000}"/>
    <cellStyle name="20% - Énfasis5 2 2 2 5 2 2 2" xfId="2409" xr:uid="{00000000-0005-0000-0000-000043090000}"/>
    <cellStyle name="20% - Énfasis5 2 2 2 5 2 3" xfId="2410" xr:uid="{00000000-0005-0000-0000-000044090000}"/>
    <cellStyle name="20% - Énfasis5 2 2 2 5 3" xfId="2411" xr:uid="{00000000-0005-0000-0000-000045090000}"/>
    <cellStyle name="20% - Énfasis5 2 2 2 5 3 2" xfId="2412" xr:uid="{00000000-0005-0000-0000-000046090000}"/>
    <cellStyle name="20% - Énfasis5 2 2 2 5 4" xfId="2413" xr:uid="{00000000-0005-0000-0000-000047090000}"/>
    <cellStyle name="20% - Énfasis5 2 2 2 6" xfId="2414" xr:uid="{00000000-0005-0000-0000-000048090000}"/>
    <cellStyle name="20% - Énfasis5 2 2 2 6 2" xfId="2415" xr:uid="{00000000-0005-0000-0000-000049090000}"/>
    <cellStyle name="20% - Énfasis5 2 2 2 6 2 2" xfId="2416" xr:uid="{00000000-0005-0000-0000-00004A090000}"/>
    <cellStyle name="20% - Énfasis5 2 2 2 6 3" xfId="2417" xr:uid="{00000000-0005-0000-0000-00004B090000}"/>
    <cellStyle name="20% - Énfasis5 2 2 2 7" xfId="2418" xr:uid="{00000000-0005-0000-0000-00004C090000}"/>
    <cellStyle name="20% - Énfasis5 2 2 2 7 2" xfId="2419" xr:uid="{00000000-0005-0000-0000-00004D090000}"/>
    <cellStyle name="20% - Énfasis5 2 2 2 8" xfId="2420" xr:uid="{00000000-0005-0000-0000-00004E090000}"/>
    <cellStyle name="20% - Énfasis5 2 2 3" xfId="2421" xr:uid="{00000000-0005-0000-0000-00004F090000}"/>
    <cellStyle name="20% - Énfasis5 2 2 3 2" xfId="2422" xr:uid="{00000000-0005-0000-0000-000050090000}"/>
    <cellStyle name="20% - Énfasis5 2 2 3 2 2" xfId="2423" xr:uid="{00000000-0005-0000-0000-000051090000}"/>
    <cellStyle name="20% - Énfasis5 2 2 3 2 2 2" xfId="2424" xr:uid="{00000000-0005-0000-0000-000052090000}"/>
    <cellStyle name="20% - Énfasis5 2 2 3 2 2 2 2" xfId="2425" xr:uid="{00000000-0005-0000-0000-000053090000}"/>
    <cellStyle name="20% - Énfasis5 2 2 3 2 2 3" xfId="2426" xr:uid="{00000000-0005-0000-0000-000054090000}"/>
    <cellStyle name="20% - Énfasis5 2 2 3 2 3" xfId="2427" xr:uid="{00000000-0005-0000-0000-000055090000}"/>
    <cellStyle name="20% - Énfasis5 2 2 3 2 3 2" xfId="2428" xr:uid="{00000000-0005-0000-0000-000056090000}"/>
    <cellStyle name="20% - Énfasis5 2 2 3 2 4" xfId="2429" xr:uid="{00000000-0005-0000-0000-000057090000}"/>
    <cellStyle name="20% - Énfasis5 2 2 3 3" xfId="2430" xr:uid="{00000000-0005-0000-0000-000058090000}"/>
    <cellStyle name="20% - Énfasis5 2 2 3 3 2" xfId="2431" xr:uid="{00000000-0005-0000-0000-000059090000}"/>
    <cellStyle name="20% - Énfasis5 2 2 3 3 2 2" xfId="2432" xr:uid="{00000000-0005-0000-0000-00005A090000}"/>
    <cellStyle name="20% - Énfasis5 2 2 3 3 2 2 2" xfId="2433" xr:uid="{00000000-0005-0000-0000-00005B090000}"/>
    <cellStyle name="20% - Énfasis5 2 2 3 3 2 3" xfId="2434" xr:uid="{00000000-0005-0000-0000-00005C090000}"/>
    <cellStyle name="20% - Énfasis5 2 2 3 3 3" xfId="2435" xr:uid="{00000000-0005-0000-0000-00005D090000}"/>
    <cellStyle name="20% - Énfasis5 2 2 3 3 3 2" xfId="2436" xr:uid="{00000000-0005-0000-0000-00005E090000}"/>
    <cellStyle name="20% - Énfasis5 2 2 3 3 4" xfId="2437" xr:uid="{00000000-0005-0000-0000-00005F090000}"/>
    <cellStyle name="20% - Énfasis5 2 2 3 4" xfId="2438" xr:uid="{00000000-0005-0000-0000-000060090000}"/>
    <cellStyle name="20% - Énfasis5 2 2 3 4 2" xfId="2439" xr:uid="{00000000-0005-0000-0000-000061090000}"/>
    <cellStyle name="20% - Énfasis5 2 2 3 4 2 2" xfId="2440" xr:uid="{00000000-0005-0000-0000-000062090000}"/>
    <cellStyle name="20% - Énfasis5 2 2 3 4 3" xfId="2441" xr:uid="{00000000-0005-0000-0000-000063090000}"/>
    <cellStyle name="20% - Énfasis5 2 2 3 5" xfId="2442" xr:uid="{00000000-0005-0000-0000-000064090000}"/>
    <cellStyle name="20% - Énfasis5 2 2 3 5 2" xfId="2443" xr:uid="{00000000-0005-0000-0000-000065090000}"/>
    <cellStyle name="20% - Énfasis5 2 2 3 6" xfId="2444" xr:uid="{00000000-0005-0000-0000-000066090000}"/>
    <cellStyle name="20% - Énfasis5 2 2 4" xfId="2445" xr:uid="{00000000-0005-0000-0000-000067090000}"/>
    <cellStyle name="20% - Énfasis5 2 2 4 2" xfId="2446" xr:uid="{00000000-0005-0000-0000-000068090000}"/>
    <cellStyle name="20% - Énfasis5 2 2 4 2 2" xfId="2447" xr:uid="{00000000-0005-0000-0000-000069090000}"/>
    <cellStyle name="20% - Énfasis5 2 2 4 2 2 2" xfId="2448" xr:uid="{00000000-0005-0000-0000-00006A090000}"/>
    <cellStyle name="20% - Énfasis5 2 2 4 2 2 2 2" xfId="2449" xr:uid="{00000000-0005-0000-0000-00006B090000}"/>
    <cellStyle name="20% - Énfasis5 2 2 4 2 2 3" xfId="2450" xr:uid="{00000000-0005-0000-0000-00006C090000}"/>
    <cellStyle name="20% - Énfasis5 2 2 4 2 3" xfId="2451" xr:uid="{00000000-0005-0000-0000-00006D090000}"/>
    <cellStyle name="20% - Énfasis5 2 2 4 2 3 2" xfId="2452" xr:uid="{00000000-0005-0000-0000-00006E090000}"/>
    <cellStyle name="20% - Énfasis5 2 2 4 2 4" xfId="2453" xr:uid="{00000000-0005-0000-0000-00006F090000}"/>
    <cellStyle name="20% - Énfasis5 2 2 4 3" xfId="2454" xr:uid="{00000000-0005-0000-0000-000070090000}"/>
    <cellStyle name="20% - Énfasis5 2 2 4 3 2" xfId="2455" xr:uid="{00000000-0005-0000-0000-000071090000}"/>
    <cellStyle name="20% - Énfasis5 2 2 4 3 2 2" xfId="2456" xr:uid="{00000000-0005-0000-0000-000072090000}"/>
    <cellStyle name="20% - Énfasis5 2 2 4 3 2 2 2" xfId="2457" xr:uid="{00000000-0005-0000-0000-000073090000}"/>
    <cellStyle name="20% - Énfasis5 2 2 4 3 2 3" xfId="2458" xr:uid="{00000000-0005-0000-0000-000074090000}"/>
    <cellStyle name="20% - Énfasis5 2 2 4 3 3" xfId="2459" xr:uid="{00000000-0005-0000-0000-000075090000}"/>
    <cellStyle name="20% - Énfasis5 2 2 4 3 3 2" xfId="2460" xr:uid="{00000000-0005-0000-0000-000076090000}"/>
    <cellStyle name="20% - Énfasis5 2 2 4 3 4" xfId="2461" xr:uid="{00000000-0005-0000-0000-000077090000}"/>
    <cellStyle name="20% - Énfasis5 2 2 4 4" xfId="2462" xr:uid="{00000000-0005-0000-0000-000078090000}"/>
    <cellStyle name="20% - Énfasis5 2 2 4 4 2" xfId="2463" xr:uid="{00000000-0005-0000-0000-000079090000}"/>
    <cellStyle name="20% - Énfasis5 2 2 4 4 2 2" xfId="2464" xr:uid="{00000000-0005-0000-0000-00007A090000}"/>
    <cellStyle name="20% - Énfasis5 2 2 4 4 3" xfId="2465" xr:uid="{00000000-0005-0000-0000-00007B090000}"/>
    <cellStyle name="20% - Énfasis5 2 2 4 5" xfId="2466" xr:uid="{00000000-0005-0000-0000-00007C090000}"/>
    <cellStyle name="20% - Énfasis5 2 2 4 5 2" xfId="2467" xr:uid="{00000000-0005-0000-0000-00007D090000}"/>
    <cellStyle name="20% - Énfasis5 2 2 4 6" xfId="2468" xr:uid="{00000000-0005-0000-0000-00007E090000}"/>
    <cellStyle name="20% - Énfasis5 2 2 5" xfId="2469" xr:uid="{00000000-0005-0000-0000-00007F090000}"/>
    <cellStyle name="20% - Énfasis5 2 2 5 2" xfId="2470" xr:uid="{00000000-0005-0000-0000-000080090000}"/>
    <cellStyle name="20% - Énfasis5 2 2 5 2 2" xfId="2471" xr:uid="{00000000-0005-0000-0000-000081090000}"/>
    <cellStyle name="20% - Énfasis5 2 2 5 2 2 2" xfId="2472" xr:uid="{00000000-0005-0000-0000-000082090000}"/>
    <cellStyle name="20% - Énfasis5 2 2 5 2 3" xfId="2473" xr:uid="{00000000-0005-0000-0000-000083090000}"/>
    <cellStyle name="20% - Énfasis5 2 2 5 3" xfId="2474" xr:uid="{00000000-0005-0000-0000-000084090000}"/>
    <cellStyle name="20% - Énfasis5 2 2 5 3 2" xfId="2475" xr:uid="{00000000-0005-0000-0000-000085090000}"/>
    <cellStyle name="20% - Énfasis5 2 2 5 4" xfId="2476" xr:uid="{00000000-0005-0000-0000-000086090000}"/>
    <cellStyle name="20% - Énfasis5 2 2 6" xfId="2477" xr:uid="{00000000-0005-0000-0000-000087090000}"/>
    <cellStyle name="20% - Énfasis5 2 2 6 2" xfId="2478" xr:uid="{00000000-0005-0000-0000-000088090000}"/>
    <cellStyle name="20% - Énfasis5 2 2 6 2 2" xfId="2479" xr:uid="{00000000-0005-0000-0000-000089090000}"/>
    <cellStyle name="20% - Énfasis5 2 2 6 2 2 2" xfId="2480" xr:uid="{00000000-0005-0000-0000-00008A090000}"/>
    <cellStyle name="20% - Énfasis5 2 2 6 2 3" xfId="2481" xr:uid="{00000000-0005-0000-0000-00008B090000}"/>
    <cellStyle name="20% - Énfasis5 2 2 6 3" xfId="2482" xr:uid="{00000000-0005-0000-0000-00008C090000}"/>
    <cellStyle name="20% - Énfasis5 2 2 6 3 2" xfId="2483" xr:uid="{00000000-0005-0000-0000-00008D090000}"/>
    <cellStyle name="20% - Énfasis5 2 2 6 4" xfId="2484" xr:uid="{00000000-0005-0000-0000-00008E090000}"/>
    <cellStyle name="20% - Énfasis5 2 2 7" xfId="2485" xr:uid="{00000000-0005-0000-0000-00008F090000}"/>
    <cellStyle name="20% - Énfasis5 2 2 7 2" xfId="2486" xr:uid="{00000000-0005-0000-0000-000090090000}"/>
    <cellStyle name="20% - Énfasis5 2 2 7 2 2" xfId="2487" xr:uid="{00000000-0005-0000-0000-000091090000}"/>
    <cellStyle name="20% - Énfasis5 2 2 7 3" xfId="2488" xr:uid="{00000000-0005-0000-0000-000092090000}"/>
    <cellStyle name="20% - Énfasis5 2 2 8" xfId="2489" xr:uid="{00000000-0005-0000-0000-000093090000}"/>
    <cellStyle name="20% - Énfasis5 2 2 8 2" xfId="2490" xr:uid="{00000000-0005-0000-0000-000094090000}"/>
    <cellStyle name="20% - Énfasis5 2 2 9" xfId="2491" xr:uid="{00000000-0005-0000-0000-000095090000}"/>
    <cellStyle name="20% - Énfasis5 2 3" xfId="2492" xr:uid="{00000000-0005-0000-0000-000096090000}"/>
    <cellStyle name="20% - Énfasis5 2 3 2" xfId="2493" xr:uid="{00000000-0005-0000-0000-000097090000}"/>
    <cellStyle name="20% - Énfasis5 2 3 2 2" xfId="2494" xr:uid="{00000000-0005-0000-0000-000098090000}"/>
    <cellStyle name="20% - Énfasis5 2 3 2 2 2" xfId="2495" xr:uid="{00000000-0005-0000-0000-000099090000}"/>
    <cellStyle name="20% - Énfasis5 2 3 2 2 2 2" xfId="2496" xr:uid="{00000000-0005-0000-0000-00009A090000}"/>
    <cellStyle name="20% - Énfasis5 2 3 2 2 2 2 2" xfId="2497" xr:uid="{00000000-0005-0000-0000-00009B090000}"/>
    <cellStyle name="20% - Énfasis5 2 3 2 2 2 3" xfId="2498" xr:uid="{00000000-0005-0000-0000-00009C090000}"/>
    <cellStyle name="20% - Énfasis5 2 3 2 2 3" xfId="2499" xr:uid="{00000000-0005-0000-0000-00009D090000}"/>
    <cellStyle name="20% - Énfasis5 2 3 2 2 3 2" xfId="2500" xr:uid="{00000000-0005-0000-0000-00009E090000}"/>
    <cellStyle name="20% - Énfasis5 2 3 2 2 4" xfId="2501" xr:uid="{00000000-0005-0000-0000-00009F090000}"/>
    <cellStyle name="20% - Énfasis5 2 3 2 3" xfId="2502" xr:uid="{00000000-0005-0000-0000-0000A0090000}"/>
    <cellStyle name="20% - Énfasis5 2 3 2 3 2" xfId="2503" xr:uid="{00000000-0005-0000-0000-0000A1090000}"/>
    <cellStyle name="20% - Énfasis5 2 3 2 3 2 2" xfId="2504" xr:uid="{00000000-0005-0000-0000-0000A2090000}"/>
    <cellStyle name="20% - Énfasis5 2 3 2 3 2 2 2" xfId="2505" xr:uid="{00000000-0005-0000-0000-0000A3090000}"/>
    <cellStyle name="20% - Énfasis5 2 3 2 3 2 3" xfId="2506" xr:uid="{00000000-0005-0000-0000-0000A4090000}"/>
    <cellStyle name="20% - Énfasis5 2 3 2 3 3" xfId="2507" xr:uid="{00000000-0005-0000-0000-0000A5090000}"/>
    <cellStyle name="20% - Énfasis5 2 3 2 3 3 2" xfId="2508" xr:uid="{00000000-0005-0000-0000-0000A6090000}"/>
    <cellStyle name="20% - Énfasis5 2 3 2 3 4" xfId="2509" xr:uid="{00000000-0005-0000-0000-0000A7090000}"/>
    <cellStyle name="20% - Énfasis5 2 3 2 4" xfId="2510" xr:uid="{00000000-0005-0000-0000-0000A8090000}"/>
    <cellStyle name="20% - Énfasis5 2 3 2 4 2" xfId="2511" xr:uid="{00000000-0005-0000-0000-0000A9090000}"/>
    <cellStyle name="20% - Énfasis5 2 3 2 4 2 2" xfId="2512" xr:uid="{00000000-0005-0000-0000-0000AA090000}"/>
    <cellStyle name="20% - Énfasis5 2 3 2 4 3" xfId="2513" xr:uid="{00000000-0005-0000-0000-0000AB090000}"/>
    <cellStyle name="20% - Énfasis5 2 3 2 5" xfId="2514" xr:uid="{00000000-0005-0000-0000-0000AC090000}"/>
    <cellStyle name="20% - Énfasis5 2 3 2 5 2" xfId="2515" xr:uid="{00000000-0005-0000-0000-0000AD090000}"/>
    <cellStyle name="20% - Énfasis5 2 3 2 6" xfId="2516" xr:uid="{00000000-0005-0000-0000-0000AE090000}"/>
    <cellStyle name="20% - Énfasis5 2 3 3" xfId="2517" xr:uid="{00000000-0005-0000-0000-0000AF090000}"/>
    <cellStyle name="20% - Énfasis5 2 3 3 2" xfId="2518" xr:uid="{00000000-0005-0000-0000-0000B0090000}"/>
    <cellStyle name="20% - Énfasis5 2 3 3 2 2" xfId="2519" xr:uid="{00000000-0005-0000-0000-0000B1090000}"/>
    <cellStyle name="20% - Énfasis5 2 3 3 2 2 2" xfId="2520" xr:uid="{00000000-0005-0000-0000-0000B2090000}"/>
    <cellStyle name="20% - Énfasis5 2 3 3 2 2 2 2" xfId="2521" xr:uid="{00000000-0005-0000-0000-0000B3090000}"/>
    <cellStyle name="20% - Énfasis5 2 3 3 2 2 3" xfId="2522" xr:uid="{00000000-0005-0000-0000-0000B4090000}"/>
    <cellStyle name="20% - Énfasis5 2 3 3 2 3" xfId="2523" xr:uid="{00000000-0005-0000-0000-0000B5090000}"/>
    <cellStyle name="20% - Énfasis5 2 3 3 2 3 2" xfId="2524" xr:uid="{00000000-0005-0000-0000-0000B6090000}"/>
    <cellStyle name="20% - Énfasis5 2 3 3 2 4" xfId="2525" xr:uid="{00000000-0005-0000-0000-0000B7090000}"/>
    <cellStyle name="20% - Énfasis5 2 3 3 3" xfId="2526" xr:uid="{00000000-0005-0000-0000-0000B8090000}"/>
    <cellStyle name="20% - Énfasis5 2 3 3 3 2" xfId="2527" xr:uid="{00000000-0005-0000-0000-0000B9090000}"/>
    <cellStyle name="20% - Énfasis5 2 3 3 3 2 2" xfId="2528" xr:uid="{00000000-0005-0000-0000-0000BA090000}"/>
    <cellStyle name="20% - Énfasis5 2 3 3 3 2 2 2" xfId="2529" xr:uid="{00000000-0005-0000-0000-0000BB090000}"/>
    <cellStyle name="20% - Énfasis5 2 3 3 3 2 3" xfId="2530" xr:uid="{00000000-0005-0000-0000-0000BC090000}"/>
    <cellStyle name="20% - Énfasis5 2 3 3 3 3" xfId="2531" xr:uid="{00000000-0005-0000-0000-0000BD090000}"/>
    <cellStyle name="20% - Énfasis5 2 3 3 3 3 2" xfId="2532" xr:uid="{00000000-0005-0000-0000-0000BE090000}"/>
    <cellStyle name="20% - Énfasis5 2 3 3 3 4" xfId="2533" xr:uid="{00000000-0005-0000-0000-0000BF090000}"/>
    <cellStyle name="20% - Énfasis5 2 3 3 4" xfId="2534" xr:uid="{00000000-0005-0000-0000-0000C0090000}"/>
    <cellStyle name="20% - Énfasis5 2 3 3 4 2" xfId="2535" xr:uid="{00000000-0005-0000-0000-0000C1090000}"/>
    <cellStyle name="20% - Énfasis5 2 3 3 4 2 2" xfId="2536" xr:uid="{00000000-0005-0000-0000-0000C2090000}"/>
    <cellStyle name="20% - Énfasis5 2 3 3 4 3" xfId="2537" xr:uid="{00000000-0005-0000-0000-0000C3090000}"/>
    <cellStyle name="20% - Énfasis5 2 3 3 5" xfId="2538" xr:uid="{00000000-0005-0000-0000-0000C4090000}"/>
    <cellStyle name="20% - Énfasis5 2 3 3 5 2" xfId="2539" xr:uid="{00000000-0005-0000-0000-0000C5090000}"/>
    <cellStyle name="20% - Énfasis5 2 3 3 6" xfId="2540" xr:uid="{00000000-0005-0000-0000-0000C6090000}"/>
    <cellStyle name="20% - Énfasis5 2 3 4" xfId="2541" xr:uid="{00000000-0005-0000-0000-0000C7090000}"/>
    <cellStyle name="20% - Énfasis5 2 3 4 2" xfId="2542" xr:uid="{00000000-0005-0000-0000-0000C8090000}"/>
    <cellStyle name="20% - Énfasis5 2 3 4 2 2" xfId="2543" xr:uid="{00000000-0005-0000-0000-0000C9090000}"/>
    <cellStyle name="20% - Énfasis5 2 3 4 2 2 2" xfId="2544" xr:uid="{00000000-0005-0000-0000-0000CA090000}"/>
    <cellStyle name="20% - Énfasis5 2 3 4 2 3" xfId="2545" xr:uid="{00000000-0005-0000-0000-0000CB090000}"/>
    <cellStyle name="20% - Énfasis5 2 3 4 3" xfId="2546" xr:uid="{00000000-0005-0000-0000-0000CC090000}"/>
    <cellStyle name="20% - Énfasis5 2 3 4 3 2" xfId="2547" xr:uid="{00000000-0005-0000-0000-0000CD090000}"/>
    <cellStyle name="20% - Énfasis5 2 3 4 4" xfId="2548" xr:uid="{00000000-0005-0000-0000-0000CE090000}"/>
    <cellStyle name="20% - Énfasis5 2 3 5" xfId="2549" xr:uid="{00000000-0005-0000-0000-0000CF090000}"/>
    <cellStyle name="20% - Énfasis5 2 3 5 2" xfId="2550" xr:uid="{00000000-0005-0000-0000-0000D0090000}"/>
    <cellStyle name="20% - Énfasis5 2 3 5 2 2" xfId="2551" xr:uid="{00000000-0005-0000-0000-0000D1090000}"/>
    <cellStyle name="20% - Énfasis5 2 3 5 2 2 2" xfId="2552" xr:uid="{00000000-0005-0000-0000-0000D2090000}"/>
    <cellStyle name="20% - Énfasis5 2 3 5 2 3" xfId="2553" xr:uid="{00000000-0005-0000-0000-0000D3090000}"/>
    <cellStyle name="20% - Énfasis5 2 3 5 3" xfId="2554" xr:uid="{00000000-0005-0000-0000-0000D4090000}"/>
    <cellStyle name="20% - Énfasis5 2 3 5 3 2" xfId="2555" xr:uid="{00000000-0005-0000-0000-0000D5090000}"/>
    <cellStyle name="20% - Énfasis5 2 3 5 4" xfId="2556" xr:uid="{00000000-0005-0000-0000-0000D6090000}"/>
    <cellStyle name="20% - Énfasis5 2 3 6" xfId="2557" xr:uid="{00000000-0005-0000-0000-0000D7090000}"/>
    <cellStyle name="20% - Énfasis5 2 3 6 2" xfId="2558" xr:uid="{00000000-0005-0000-0000-0000D8090000}"/>
    <cellStyle name="20% - Énfasis5 2 3 6 2 2" xfId="2559" xr:uid="{00000000-0005-0000-0000-0000D9090000}"/>
    <cellStyle name="20% - Énfasis5 2 3 6 3" xfId="2560" xr:uid="{00000000-0005-0000-0000-0000DA090000}"/>
    <cellStyle name="20% - Énfasis5 2 3 7" xfId="2561" xr:uid="{00000000-0005-0000-0000-0000DB090000}"/>
    <cellStyle name="20% - Énfasis5 2 3 7 2" xfId="2562" xr:uid="{00000000-0005-0000-0000-0000DC090000}"/>
    <cellStyle name="20% - Énfasis5 2 3 8" xfId="2563" xr:uid="{00000000-0005-0000-0000-0000DD090000}"/>
    <cellStyle name="20% - Énfasis5 2 4" xfId="2564" xr:uid="{00000000-0005-0000-0000-0000DE090000}"/>
    <cellStyle name="20% - Énfasis5 2 4 2" xfId="2565" xr:uid="{00000000-0005-0000-0000-0000DF090000}"/>
    <cellStyle name="20% - Énfasis5 2 4 2 2" xfId="2566" xr:uid="{00000000-0005-0000-0000-0000E0090000}"/>
    <cellStyle name="20% - Énfasis5 2 4 2 2 2" xfId="2567" xr:uid="{00000000-0005-0000-0000-0000E1090000}"/>
    <cellStyle name="20% - Énfasis5 2 4 2 2 2 2" xfId="2568" xr:uid="{00000000-0005-0000-0000-0000E2090000}"/>
    <cellStyle name="20% - Énfasis5 2 4 2 2 3" xfId="2569" xr:uid="{00000000-0005-0000-0000-0000E3090000}"/>
    <cellStyle name="20% - Énfasis5 2 4 2 3" xfId="2570" xr:uid="{00000000-0005-0000-0000-0000E4090000}"/>
    <cellStyle name="20% - Énfasis5 2 4 2 3 2" xfId="2571" xr:uid="{00000000-0005-0000-0000-0000E5090000}"/>
    <cellStyle name="20% - Énfasis5 2 4 2 4" xfId="2572" xr:uid="{00000000-0005-0000-0000-0000E6090000}"/>
    <cellStyle name="20% - Énfasis5 2 4 3" xfId="2573" xr:uid="{00000000-0005-0000-0000-0000E7090000}"/>
    <cellStyle name="20% - Énfasis5 2 4 3 2" xfId="2574" xr:uid="{00000000-0005-0000-0000-0000E8090000}"/>
    <cellStyle name="20% - Énfasis5 2 4 3 2 2" xfId="2575" xr:uid="{00000000-0005-0000-0000-0000E9090000}"/>
    <cellStyle name="20% - Énfasis5 2 4 3 2 2 2" xfId="2576" xr:uid="{00000000-0005-0000-0000-0000EA090000}"/>
    <cellStyle name="20% - Énfasis5 2 4 3 2 3" xfId="2577" xr:uid="{00000000-0005-0000-0000-0000EB090000}"/>
    <cellStyle name="20% - Énfasis5 2 4 3 3" xfId="2578" xr:uid="{00000000-0005-0000-0000-0000EC090000}"/>
    <cellStyle name="20% - Énfasis5 2 4 3 3 2" xfId="2579" xr:uid="{00000000-0005-0000-0000-0000ED090000}"/>
    <cellStyle name="20% - Énfasis5 2 4 3 4" xfId="2580" xr:uid="{00000000-0005-0000-0000-0000EE090000}"/>
    <cellStyle name="20% - Énfasis5 2 4 4" xfId="2581" xr:uid="{00000000-0005-0000-0000-0000EF090000}"/>
    <cellStyle name="20% - Énfasis5 2 4 4 2" xfId="2582" xr:uid="{00000000-0005-0000-0000-0000F0090000}"/>
    <cellStyle name="20% - Énfasis5 2 4 4 2 2" xfId="2583" xr:uid="{00000000-0005-0000-0000-0000F1090000}"/>
    <cellStyle name="20% - Énfasis5 2 4 4 3" xfId="2584" xr:uid="{00000000-0005-0000-0000-0000F2090000}"/>
    <cellStyle name="20% - Énfasis5 2 4 5" xfId="2585" xr:uid="{00000000-0005-0000-0000-0000F3090000}"/>
    <cellStyle name="20% - Énfasis5 2 4 5 2" xfId="2586" xr:uid="{00000000-0005-0000-0000-0000F4090000}"/>
    <cellStyle name="20% - Énfasis5 2 4 6" xfId="2587" xr:uid="{00000000-0005-0000-0000-0000F5090000}"/>
    <cellStyle name="20% - Énfasis5 2 5" xfId="2588" xr:uid="{00000000-0005-0000-0000-0000F6090000}"/>
    <cellStyle name="20% - Énfasis5 2 5 2" xfId="2589" xr:uid="{00000000-0005-0000-0000-0000F7090000}"/>
    <cellStyle name="20% - Énfasis5 2 5 2 2" xfId="2590" xr:uid="{00000000-0005-0000-0000-0000F8090000}"/>
    <cellStyle name="20% - Énfasis5 2 5 2 2 2" xfId="2591" xr:uid="{00000000-0005-0000-0000-0000F9090000}"/>
    <cellStyle name="20% - Énfasis5 2 5 2 2 2 2" xfId="2592" xr:uid="{00000000-0005-0000-0000-0000FA090000}"/>
    <cellStyle name="20% - Énfasis5 2 5 2 2 3" xfId="2593" xr:uid="{00000000-0005-0000-0000-0000FB090000}"/>
    <cellStyle name="20% - Énfasis5 2 5 2 3" xfId="2594" xr:uid="{00000000-0005-0000-0000-0000FC090000}"/>
    <cellStyle name="20% - Énfasis5 2 5 2 3 2" xfId="2595" xr:uid="{00000000-0005-0000-0000-0000FD090000}"/>
    <cellStyle name="20% - Énfasis5 2 5 2 4" xfId="2596" xr:uid="{00000000-0005-0000-0000-0000FE090000}"/>
    <cellStyle name="20% - Énfasis5 2 5 3" xfId="2597" xr:uid="{00000000-0005-0000-0000-0000FF090000}"/>
    <cellStyle name="20% - Énfasis5 2 5 3 2" xfId="2598" xr:uid="{00000000-0005-0000-0000-0000000A0000}"/>
    <cellStyle name="20% - Énfasis5 2 5 3 2 2" xfId="2599" xr:uid="{00000000-0005-0000-0000-0000010A0000}"/>
    <cellStyle name="20% - Énfasis5 2 5 3 2 2 2" xfId="2600" xr:uid="{00000000-0005-0000-0000-0000020A0000}"/>
    <cellStyle name="20% - Énfasis5 2 5 3 2 3" xfId="2601" xr:uid="{00000000-0005-0000-0000-0000030A0000}"/>
    <cellStyle name="20% - Énfasis5 2 5 3 3" xfId="2602" xr:uid="{00000000-0005-0000-0000-0000040A0000}"/>
    <cellStyle name="20% - Énfasis5 2 5 3 3 2" xfId="2603" xr:uid="{00000000-0005-0000-0000-0000050A0000}"/>
    <cellStyle name="20% - Énfasis5 2 5 3 4" xfId="2604" xr:uid="{00000000-0005-0000-0000-0000060A0000}"/>
    <cellStyle name="20% - Énfasis5 2 5 4" xfId="2605" xr:uid="{00000000-0005-0000-0000-0000070A0000}"/>
    <cellStyle name="20% - Énfasis5 2 5 4 2" xfId="2606" xr:uid="{00000000-0005-0000-0000-0000080A0000}"/>
    <cellStyle name="20% - Énfasis5 2 5 4 2 2" xfId="2607" xr:uid="{00000000-0005-0000-0000-0000090A0000}"/>
    <cellStyle name="20% - Énfasis5 2 5 4 3" xfId="2608" xr:uid="{00000000-0005-0000-0000-00000A0A0000}"/>
    <cellStyle name="20% - Énfasis5 2 5 5" xfId="2609" xr:uid="{00000000-0005-0000-0000-00000B0A0000}"/>
    <cellStyle name="20% - Énfasis5 2 5 5 2" xfId="2610" xr:uid="{00000000-0005-0000-0000-00000C0A0000}"/>
    <cellStyle name="20% - Énfasis5 2 5 6" xfId="2611" xr:uid="{00000000-0005-0000-0000-00000D0A0000}"/>
    <cellStyle name="20% - Énfasis5 2 6" xfId="2612" xr:uid="{00000000-0005-0000-0000-00000E0A0000}"/>
    <cellStyle name="20% - Énfasis5 2 6 2" xfId="2613" xr:uid="{00000000-0005-0000-0000-00000F0A0000}"/>
    <cellStyle name="20% - Énfasis5 2 6 2 2" xfId="2614" xr:uid="{00000000-0005-0000-0000-0000100A0000}"/>
    <cellStyle name="20% - Énfasis5 2 6 2 2 2" xfId="2615" xr:uid="{00000000-0005-0000-0000-0000110A0000}"/>
    <cellStyle name="20% - Énfasis5 2 6 2 3" xfId="2616" xr:uid="{00000000-0005-0000-0000-0000120A0000}"/>
    <cellStyle name="20% - Énfasis5 2 6 3" xfId="2617" xr:uid="{00000000-0005-0000-0000-0000130A0000}"/>
    <cellStyle name="20% - Énfasis5 2 6 3 2" xfId="2618" xr:uid="{00000000-0005-0000-0000-0000140A0000}"/>
    <cellStyle name="20% - Énfasis5 2 6 4" xfId="2619" xr:uid="{00000000-0005-0000-0000-0000150A0000}"/>
    <cellStyle name="20% - Énfasis5 2 7" xfId="2620" xr:uid="{00000000-0005-0000-0000-0000160A0000}"/>
    <cellStyle name="20% - Énfasis5 2 7 2" xfId="2621" xr:uid="{00000000-0005-0000-0000-0000170A0000}"/>
    <cellStyle name="20% - Énfasis5 2 7 2 2" xfId="2622" xr:uid="{00000000-0005-0000-0000-0000180A0000}"/>
    <cellStyle name="20% - Énfasis5 2 7 2 2 2" xfId="2623" xr:uid="{00000000-0005-0000-0000-0000190A0000}"/>
    <cellStyle name="20% - Énfasis5 2 7 2 3" xfId="2624" xr:uid="{00000000-0005-0000-0000-00001A0A0000}"/>
    <cellStyle name="20% - Énfasis5 2 7 3" xfId="2625" xr:uid="{00000000-0005-0000-0000-00001B0A0000}"/>
    <cellStyle name="20% - Énfasis5 2 7 3 2" xfId="2626" xr:uid="{00000000-0005-0000-0000-00001C0A0000}"/>
    <cellStyle name="20% - Énfasis5 2 7 4" xfId="2627" xr:uid="{00000000-0005-0000-0000-00001D0A0000}"/>
    <cellStyle name="20% - Énfasis5 2 8" xfId="2628" xr:uid="{00000000-0005-0000-0000-00001E0A0000}"/>
    <cellStyle name="20% - Énfasis5 2 8 2" xfId="2629" xr:uid="{00000000-0005-0000-0000-00001F0A0000}"/>
    <cellStyle name="20% - Énfasis5 2 8 2 2" xfId="2630" xr:uid="{00000000-0005-0000-0000-0000200A0000}"/>
    <cellStyle name="20% - Énfasis5 2 8 3" xfId="2631" xr:uid="{00000000-0005-0000-0000-0000210A0000}"/>
    <cellStyle name="20% - Énfasis5 2 9" xfId="2632" xr:uid="{00000000-0005-0000-0000-0000220A0000}"/>
    <cellStyle name="20% - Énfasis5 2 9 2" xfId="2633" xr:uid="{00000000-0005-0000-0000-0000230A0000}"/>
    <cellStyle name="20% - Énfasis5 3" xfId="2634" xr:uid="{00000000-0005-0000-0000-0000240A0000}"/>
    <cellStyle name="20% - Énfasis5 3 2" xfId="2635" xr:uid="{00000000-0005-0000-0000-0000250A0000}"/>
    <cellStyle name="20% - Énfasis5 3 2 2" xfId="2636" xr:uid="{00000000-0005-0000-0000-0000260A0000}"/>
    <cellStyle name="20% - Énfasis5 3 2 2 2" xfId="2637" xr:uid="{00000000-0005-0000-0000-0000270A0000}"/>
    <cellStyle name="20% - Énfasis5 3 2 2 2 2" xfId="2638" xr:uid="{00000000-0005-0000-0000-0000280A0000}"/>
    <cellStyle name="20% - Énfasis5 3 2 2 2 2 2" xfId="2639" xr:uid="{00000000-0005-0000-0000-0000290A0000}"/>
    <cellStyle name="20% - Énfasis5 3 2 2 2 2 2 2" xfId="2640" xr:uid="{00000000-0005-0000-0000-00002A0A0000}"/>
    <cellStyle name="20% - Énfasis5 3 2 2 2 2 3" xfId="2641" xr:uid="{00000000-0005-0000-0000-00002B0A0000}"/>
    <cellStyle name="20% - Énfasis5 3 2 2 2 3" xfId="2642" xr:uid="{00000000-0005-0000-0000-00002C0A0000}"/>
    <cellStyle name="20% - Énfasis5 3 2 2 2 3 2" xfId="2643" xr:uid="{00000000-0005-0000-0000-00002D0A0000}"/>
    <cellStyle name="20% - Énfasis5 3 2 2 2 4" xfId="2644" xr:uid="{00000000-0005-0000-0000-00002E0A0000}"/>
    <cellStyle name="20% - Énfasis5 3 2 2 3" xfId="2645" xr:uid="{00000000-0005-0000-0000-00002F0A0000}"/>
    <cellStyle name="20% - Énfasis5 3 2 2 3 2" xfId="2646" xr:uid="{00000000-0005-0000-0000-0000300A0000}"/>
    <cellStyle name="20% - Énfasis5 3 2 2 3 2 2" xfId="2647" xr:uid="{00000000-0005-0000-0000-0000310A0000}"/>
    <cellStyle name="20% - Énfasis5 3 2 2 3 2 2 2" xfId="2648" xr:uid="{00000000-0005-0000-0000-0000320A0000}"/>
    <cellStyle name="20% - Énfasis5 3 2 2 3 2 3" xfId="2649" xr:uid="{00000000-0005-0000-0000-0000330A0000}"/>
    <cellStyle name="20% - Énfasis5 3 2 2 3 3" xfId="2650" xr:uid="{00000000-0005-0000-0000-0000340A0000}"/>
    <cellStyle name="20% - Énfasis5 3 2 2 3 3 2" xfId="2651" xr:uid="{00000000-0005-0000-0000-0000350A0000}"/>
    <cellStyle name="20% - Énfasis5 3 2 2 3 4" xfId="2652" xr:uid="{00000000-0005-0000-0000-0000360A0000}"/>
    <cellStyle name="20% - Énfasis5 3 2 2 4" xfId="2653" xr:uid="{00000000-0005-0000-0000-0000370A0000}"/>
    <cellStyle name="20% - Énfasis5 3 2 2 4 2" xfId="2654" xr:uid="{00000000-0005-0000-0000-0000380A0000}"/>
    <cellStyle name="20% - Énfasis5 3 2 2 4 2 2" xfId="2655" xr:uid="{00000000-0005-0000-0000-0000390A0000}"/>
    <cellStyle name="20% - Énfasis5 3 2 2 4 3" xfId="2656" xr:uid="{00000000-0005-0000-0000-00003A0A0000}"/>
    <cellStyle name="20% - Énfasis5 3 2 2 5" xfId="2657" xr:uid="{00000000-0005-0000-0000-00003B0A0000}"/>
    <cellStyle name="20% - Énfasis5 3 2 2 5 2" xfId="2658" xr:uid="{00000000-0005-0000-0000-00003C0A0000}"/>
    <cellStyle name="20% - Énfasis5 3 2 2 6" xfId="2659" xr:uid="{00000000-0005-0000-0000-00003D0A0000}"/>
    <cellStyle name="20% - Énfasis5 3 2 3" xfId="2660" xr:uid="{00000000-0005-0000-0000-00003E0A0000}"/>
    <cellStyle name="20% - Énfasis5 3 2 3 2" xfId="2661" xr:uid="{00000000-0005-0000-0000-00003F0A0000}"/>
    <cellStyle name="20% - Énfasis5 3 2 3 2 2" xfId="2662" xr:uid="{00000000-0005-0000-0000-0000400A0000}"/>
    <cellStyle name="20% - Énfasis5 3 2 3 2 2 2" xfId="2663" xr:uid="{00000000-0005-0000-0000-0000410A0000}"/>
    <cellStyle name="20% - Énfasis5 3 2 3 2 2 2 2" xfId="2664" xr:uid="{00000000-0005-0000-0000-0000420A0000}"/>
    <cellStyle name="20% - Énfasis5 3 2 3 2 2 3" xfId="2665" xr:uid="{00000000-0005-0000-0000-0000430A0000}"/>
    <cellStyle name="20% - Énfasis5 3 2 3 2 3" xfId="2666" xr:uid="{00000000-0005-0000-0000-0000440A0000}"/>
    <cellStyle name="20% - Énfasis5 3 2 3 2 3 2" xfId="2667" xr:uid="{00000000-0005-0000-0000-0000450A0000}"/>
    <cellStyle name="20% - Énfasis5 3 2 3 2 4" xfId="2668" xr:uid="{00000000-0005-0000-0000-0000460A0000}"/>
    <cellStyle name="20% - Énfasis5 3 2 3 3" xfId="2669" xr:uid="{00000000-0005-0000-0000-0000470A0000}"/>
    <cellStyle name="20% - Énfasis5 3 2 3 3 2" xfId="2670" xr:uid="{00000000-0005-0000-0000-0000480A0000}"/>
    <cellStyle name="20% - Énfasis5 3 2 3 3 2 2" xfId="2671" xr:uid="{00000000-0005-0000-0000-0000490A0000}"/>
    <cellStyle name="20% - Énfasis5 3 2 3 3 2 2 2" xfId="2672" xr:uid="{00000000-0005-0000-0000-00004A0A0000}"/>
    <cellStyle name="20% - Énfasis5 3 2 3 3 2 3" xfId="2673" xr:uid="{00000000-0005-0000-0000-00004B0A0000}"/>
    <cellStyle name="20% - Énfasis5 3 2 3 3 3" xfId="2674" xr:uid="{00000000-0005-0000-0000-00004C0A0000}"/>
    <cellStyle name="20% - Énfasis5 3 2 3 3 3 2" xfId="2675" xr:uid="{00000000-0005-0000-0000-00004D0A0000}"/>
    <cellStyle name="20% - Énfasis5 3 2 3 3 4" xfId="2676" xr:uid="{00000000-0005-0000-0000-00004E0A0000}"/>
    <cellStyle name="20% - Énfasis5 3 2 3 4" xfId="2677" xr:uid="{00000000-0005-0000-0000-00004F0A0000}"/>
    <cellStyle name="20% - Énfasis5 3 2 3 4 2" xfId="2678" xr:uid="{00000000-0005-0000-0000-0000500A0000}"/>
    <cellStyle name="20% - Énfasis5 3 2 3 4 2 2" xfId="2679" xr:uid="{00000000-0005-0000-0000-0000510A0000}"/>
    <cellStyle name="20% - Énfasis5 3 2 3 4 3" xfId="2680" xr:uid="{00000000-0005-0000-0000-0000520A0000}"/>
    <cellStyle name="20% - Énfasis5 3 2 3 5" xfId="2681" xr:uid="{00000000-0005-0000-0000-0000530A0000}"/>
    <cellStyle name="20% - Énfasis5 3 2 3 5 2" xfId="2682" xr:uid="{00000000-0005-0000-0000-0000540A0000}"/>
    <cellStyle name="20% - Énfasis5 3 2 3 6" xfId="2683" xr:uid="{00000000-0005-0000-0000-0000550A0000}"/>
    <cellStyle name="20% - Énfasis5 3 2 4" xfId="2684" xr:uid="{00000000-0005-0000-0000-0000560A0000}"/>
    <cellStyle name="20% - Énfasis5 3 2 4 2" xfId="2685" xr:uid="{00000000-0005-0000-0000-0000570A0000}"/>
    <cellStyle name="20% - Énfasis5 3 2 4 2 2" xfId="2686" xr:uid="{00000000-0005-0000-0000-0000580A0000}"/>
    <cellStyle name="20% - Énfasis5 3 2 4 2 2 2" xfId="2687" xr:uid="{00000000-0005-0000-0000-0000590A0000}"/>
    <cellStyle name="20% - Énfasis5 3 2 4 2 3" xfId="2688" xr:uid="{00000000-0005-0000-0000-00005A0A0000}"/>
    <cellStyle name="20% - Énfasis5 3 2 4 3" xfId="2689" xr:uid="{00000000-0005-0000-0000-00005B0A0000}"/>
    <cellStyle name="20% - Énfasis5 3 2 4 3 2" xfId="2690" xr:uid="{00000000-0005-0000-0000-00005C0A0000}"/>
    <cellStyle name="20% - Énfasis5 3 2 4 4" xfId="2691" xr:uid="{00000000-0005-0000-0000-00005D0A0000}"/>
    <cellStyle name="20% - Énfasis5 3 2 5" xfId="2692" xr:uid="{00000000-0005-0000-0000-00005E0A0000}"/>
    <cellStyle name="20% - Énfasis5 3 2 5 2" xfId="2693" xr:uid="{00000000-0005-0000-0000-00005F0A0000}"/>
    <cellStyle name="20% - Énfasis5 3 2 5 2 2" xfId="2694" xr:uid="{00000000-0005-0000-0000-0000600A0000}"/>
    <cellStyle name="20% - Énfasis5 3 2 5 2 2 2" xfId="2695" xr:uid="{00000000-0005-0000-0000-0000610A0000}"/>
    <cellStyle name="20% - Énfasis5 3 2 5 2 3" xfId="2696" xr:uid="{00000000-0005-0000-0000-0000620A0000}"/>
    <cellStyle name="20% - Énfasis5 3 2 5 3" xfId="2697" xr:uid="{00000000-0005-0000-0000-0000630A0000}"/>
    <cellStyle name="20% - Énfasis5 3 2 5 3 2" xfId="2698" xr:uid="{00000000-0005-0000-0000-0000640A0000}"/>
    <cellStyle name="20% - Énfasis5 3 2 5 4" xfId="2699" xr:uid="{00000000-0005-0000-0000-0000650A0000}"/>
    <cellStyle name="20% - Énfasis5 3 2 6" xfId="2700" xr:uid="{00000000-0005-0000-0000-0000660A0000}"/>
    <cellStyle name="20% - Énfasis5 3 2 6 2" xfId="2701" xr:uid="{00000000-0005-0000-0000-0000670A0000}"/>
    <cellStyle name="20% - Énfasis5 3 2 6 2 2" xfId="2702" xr:uid="{00000000-0005-0000-0000-0000680A0000}"/>
    <cellStyle name="20% - Énfasis5 3 2 6 3" xfId="2703" xr:uid="{00000000-0005-0000-0000-0000690A0000}"/>
    <cellStyle name="20% - Énfasis5 3 2 7" xfId="2704" xr:uid="{00000000-0005-0000-0000-00006A0A0000}"/>
    <cellStyle name="20% - Énfasis5 3 2 7 2" xfId="2705" xr:uid="{00000000-0005-0000-0000-00006B0A0000}"/>
    <cellStyle name="20% - Énfasis5 3 2 8" xfId="2706" xr:uid="{00000000-0005-0000-0000-00006C0A0000}"/>
    <cellStyle name="20% - Énfasis5 3 3" xfId="2707" xr:uid="{00000000-0005-0000-0000-00006D0A0000}"/>
    <cellStyle name="20% - Énfasis5 3 3 2" xfId="2708" xr:uid="{00000000-0005-0000-0000-00006E0A0000}"/>
    <cellStyle name="20% - Énfasis5 3 3 2 2" xfId="2709" xr:uid="{00000000-0005-0000-0000-00006F0A0000}"/>
    <cellStyle name="20% - Énfasis5 3 3 2 2 2" xfId="2710" xr:uid="{00000000-0005-0000-0000-0000700A0000}"/>
    <cellStyle name="20% - Énfasis5 3 3 2 2 2 2" xfId="2711" xr:uid="{00000000-0005-0000-0000-0000710A0000}"/>
    <cellStyle name="20% - Énfasis5 3 3 2 2 3" xfId="2712" xr:uid="{00000000-0005-0000-0000-0000720A0000}"/>
    <cellStyle name="20% - Énfasis5 3 3 2 3" xfId="2713" xr:uid="{00000000-0005-0000-0000-0000730A0000}"/>
    <cellStyle name="20% - Énfasis5 3 3 2 3 2" xfId="2714" xr:uid="{00000000-0005-0000-0000-0000740A0000}"/>
    <cellStyle name="20% - Énfasis5 3 3 2 4" xfId="2715" xr:uid="{00000000-0005-0000-0000-0000750A0000}"/>
    <cellStyle name="20% - Énfasis5 3 3 3" xfId="2716" xr:uid="{00000000-0005-0000-0000-0000760A0000}"/>
    <cellStyle name="20% - Énfasis5 3 3 3 2" xfId="2717" xr:uid="{00000000-0005-0000-0000-0000770A0000}"/>
    <cellStyle name="20% - Énfasis5 3 3 3 2 2" xfId="2718" xr:uid="{00000000-0005-0000-0000-0000780A0000}"/>
    <cellStyle name="20% - Énfasis5 3 3 3 2 2 2" xfId="2719" xr:uid="{00000000-0005-0000-0000-0000790A0000}"/>
    <cellStyle name="20% - Énfasis5 3 3 3 2 3" xfId="2720" xr:uid="{00000000-0005-0000-0000-00007A0A0000}"/>
    <cellStyle name="20% - Énfasis5 3 3 3 3" xfId="2721" xr:uid="{00000000-0005-0000-0000-00007B0A0000}"/>
    <cellStyle name="20% - Énfasis5 3 3 3 3 2" xfId="2722" xr:uid="{00000000-0005-0000-0000-00007C0A0000}"/>
    <cellStyle name="20% - Énfasis5 3 3 3 4" xfId="2723" xr:uid="{00000000-0005-0000-0000-00007D0A0000}"/>
    <cellStyle name="20% - Énfasis5 3 3 4" xfId="2724" xr:uid="{00000000-0005-0000-0000-00007E0A0000}"/>
    <cellStyle name="20% - Énfasis5 3 3 4 2" xfId="2725" xr:uid="{00000000-0005-0000-0000-00007F0A0000}"/>
    <cellStyle name="20% - Énfasis5 3 3 4 2 2" xfId="2726" xr:uid="{00000000-0005-0000-0000-0000800A0000}"/>
    <cellStyle name="20% - Énfasis5 3 3 4 3" xfId="2727" xr:uid="{00000000-0005-0000-0000-0000810A0000}"/>
    <cellStyle name="20% - Énfasis5 3 3 5" xfId="2728" xr:uid="{00000000-0005-0000-0000-0000820A0000}"/>
    <cellStyle name="20% - Énfasis5 3 3 5 2" xfId="2729" xr:uid="{00000000-0005-0000-0000-0000830A0000}"/>
    <cellStyle name="20% - Énfasis5 3 3 6" xfId="2730" xr:uid="{00000000-0005-0000-0000-0000840A0000}"/>
    <cellStyle name="20% - Énfasis5 3 4" xfId="2731" xr:uid="{00000000-0005-0000-0000-0000850A0000}"/>
    <cellStyle name="20% - Énfasis5 3 4 2" xfId="2732" xr:uid="{00000000-0005-0000-0000-0000860A0000}"/>
    <cellStyle name="20% - Énfasis5 3 4 2 2" xfId="2733" xr:uid="{00000000-0005-0000-0000-0000870A0000}"/>
    <cellStyle name="20% - Énfasis5 3 4 2 2 2" xfId="2734" xr:uid="{00000000-0005-0000-0000-0000880A0000}"/>
    <cellStyle name="20% - Énfasis5 3 4 2 2 2 2" xfId="2735" xr:uid="{00000000-0005-0000-0000-0000890A0000}"/>
    <cellStyle name="20% - Énfasis5 3 4 2 2 3" xfId="2736" xr:uid="{00000000-0005-0000-0000-00008A0A0000}"/>
    <cellStyle name="20% - Énfasis5 3 4 2 3" xfId="2737" xr:uid="{00000000-0005-0000-0000-00008B0A0000}"/>
    <cellStyle name="20% - Énfasis5 3 4 2 3 2" xfId="2738" xr:uid="{00000000-0005-0000-0000-00008C0A0000}"/>
    <cellStyle name="20% - Énfasis5 3 4 2 4" xfId="2739" xr:uid="{00000000-0005-0000-0000-00008D0A0000}"/>
    <cellStyle name="20% - Énfasis5 3 4 3" xfId="2740" xr:uid="{00000000-0005-0000-0000-00008E0A0000}"/>
    <cellStyle name="20% - Énfasis5 3 4 3 2" xfId="2741" xr:uid="{00000000-0005-0000-0000-00008F0A0000}"/>
    <cellStyle name="20% - Énfasis5 3 4 3 2 2" xfId="2742" xr:uid="{00000000-0005-0000-0000-0000900A0000}"/>
    <cellStyle name="20% - Énfasis5 3 4 3 2 2 2" xfId="2743" xr:uid="{00000000-0005-0000-0000-0000910A0000}"/>
    <cellStyle name="20% - Énfasis5 3 4 3 2 3" xfId="2744" xr:uid="{00000000-0005-0000-0000-0000920A0000}"/>
    <cellStyle name="20% - Énfasis5 3 4 3 3" xfId="2745" xr:uid="{00000000-0005-0000-0000-0000930A0000}"/>
    <cellStyle name="20% - Énfasis5 3 4 3 3 2" xfId="2746" xr:uid="{00000000-0005-0000-0000-0000940A0000}"/>
    <cellStyle name="20% - Énfasis5 3 4 3 4" xfId="2747" xr:uid="{00000000-0005-0000-0000-0000950A0000}"/>
    <cellStyle name="20% - Énfasis5 3 4 4" xfId="2748" xr:uid="{00000000-0005-0000-0000-0000960A0000}"/>
    <cellStyle name="20% - Énfasis5 3 4 4 2" xfId="2749" xr:uid="{00000000-0005-0000-0000-0000970A0000}"/>
    <cellStyle name="20% - Énfasis5 3 4 4 2 2" xfId="2750" xr:uid="{00000000-0005-0000-0000-0000980A0000}"/>
    <cellStyle name="20% - Énfasis5 3 4 4 3" xfId="2751" xr:uid="{00000000-0005-0000-0000-0000990A0000}"/>
    <cellStyle name="20% - Énfasis5 3 4 5" xfId="2752" xr:uid="{00000000-0005-0000-0000-00009A0A0000}"/>
    <cellStyle name="20% - Énfasis5 3 4 5 2" xfId="2753" xr:uid="{00000000-0005-0000-0000-00009B0A0000}"/>
    <cellStyle name="20% - Énfasis5 3 4 6" xfId="2754" xr:uid="{00000000-0005-0000-0000-00009C0A0000}"/>
    <cellStyle name="20% - Énfasis5 3 5" xfId="2755" xr:uid="{00000000-0005-0000-0000-00009D0A0000}"/>
    <cellStyle name="20% - Énfasis5 3 5 2" xfId="2756" xr:uid="{00000000-0005-0000-0000-00009E0A0000}"/>
    <cellStyle name="20% - Énfasis5 3 5 2 2" xfId="2757" xr:uid="{00000000-0005-0000-0000-00009F0A0000}"/>
    <cellStyle name="20% - Énfasis5 3 5 2 2 2" xfId="2758" xr:uid="{00000000-0005-0000-0000-0000A00A0000}"/>
    <cellStyle name="20% - Énfasis5 3 5 2 3" xfId="2759" xr:uid="{00000000-0005-0000-0000-0000A10A0000}"/>
    <cellStyle name="20% - Énfasis5 3 5 3" xfId="2760" xr:uid="{00000000-0005-0000-0000-0000A20A0000}"/>
    <cellStyle name="20% - Énfasis5 3 5 3 2" xfId="2761" xr:uid="{00000000-0005-0000-0000-0000A30A0000}"/>
    <cellStyle name="20% - Énfasis5 3 5 4" xfId="2762" xr:uid="{00000000-0005-0000-0000-0000A40A0000}"/>
    <cellStyle name="20% - Énfasis5 3 6" xfId="2763" xr:uid="{00000000-0005-0000-0000-0000A50A0000}"/>
    <cellStyle name="20% - Énfasis5 3 6 2" xfId="2764" xr:uid="{00000000-0005-0000-0000-0000A60A0000}"/>
    <cellStyle name="20% - Énfasis5 3 6 2 2" xfId="2765" xr:uid="{00000000-0005-0000-0000-0000A70A0000}"/>
    <cellStyle name="20% - Énfasis5 3 6 2 2 2" xfId="2766" xr:uid="{00000000-0005-0000-0000-0000A80A0000}"/>
    <cellStyle name="20% - Énfasis5 3 6 2 3" xfId="2767" xr:uid="{00000000-0005-0000-0000-0000A90A0000}"/>
    <cellStyle name="20% - Énfasis5 3 6 3" xfId="2768" xr:uid="{00000000-0005-0000-0000-0000AA0A0000}"/>
    <cellStyle name="20% - Énfasis5 3 6 3 2" xfId="2769" xr:uid="{00000000-0005-0000-0000-0000AB0A0000}"/>
    <cellStyle name="20% - Énfasis5 3 6 4" xfId="2770" xr:uid="{00000000-0005-0000-0000-0000AC0A0000}"/>
    <cellStyle name="20% - Énfasis5 3 7" xfId="2771" xr:uid="{00000000-0005-0000-0000-0000AD0A0000}"/>
    <cellStyle name="20% - Énfasis5 3 7 2" xfId="2772" xr:uid="{00000000-0005-0000-0000-0000AE0A0000}"/>
    <cellStyle name="20% - Énfasis5 3 7 2 2" xfId="2773" xr:uid="{00000000-0005-0000-0000-0000AF0A0000}"/>
    <cellStyle name="20% - Énfasis5 3 7 3" xfId="2774" xr:uid="{00000000-0005-0000-0000-0000B00A0000}"/>
    <cellStyle name="20% - Énfasis5 3 8" xfId="2775" xr:uid="{00000000-0005-0000-0000-0000B10A0000}"/>
    <cellStyle name="20% - Énfasis5 3 8 2" xfId="2776" xr:uid="{00000000-0005-0000-0000-0000B20A0000}"/>
    <cellStyle name="20% - Énfasis5 3 9" xfId="2777" xr:uid="{00000000-0005-0000-0000-0000B30A0000}"/>
    <cellStyle name="20% - Énfasis5 4" xfId="2778" xr:uid="{00000000-0005-0000-0000-0000B40A0000}"/>
    <cellStyle name="20% - Énfasis5 4 2" xfId="2779" xr:uid="{00000000-0005-0000-0000-0000B50A0000}"/>
    <cellStyle name="20% - Énfasis5 4 2 2" xfId="2780" xr:uid="{00000000-0005-0000-0000-0000B60A0000}"/>
    <cellStyle name="20% - Énfasis5 4 2 2 2" xfId="2781" xr:uid="{00000000-0005-0000-0000-0000B70A0000}"/>
    <cellStyle name="20% - Énfasis5 4 2 2 2 2" xfId="2782" xr:uid="{00000000-0005-0000-0000-0000B80A0000}"/>
    <cellStyle name="20% - Énfasis5 4 2 2 2 2 2" xfId="2783" xr:uid="{00000000-0005-0000-0000-0000B90A0000}"/>
    <cellStyle name="20% - Énfasis5 4 2 2 2 3" xfId="2784" xr:uid="{00000000-0005-0000-0000-0000BA0A0000}"/>
    <cellStyle name="20% - Énfasis5 4 2 2 3" xfId="2785" xr:uid="{00000000-0005-0000-0000-0000BB0A0000}"/>
    <cellStyle name="20% - Énfasis5 4 2 2 3 2" xfId="2786" xr:uid="{00000000-0005-0000-0000-0000BC0A0000}"/>
    <cellStyle name="20% - Énfasis5 4 2 2 4" xfId="2787" xr:uid="{00000000-0005-0000-0000-0000BD0A0000}"/>
    <cellStyle name="20% - Énfasis5 4 2 3" xfId="2788" xr:uid="{00000000-0005-0000-0000-0000BE0A0000}"/>
    <cellStyle name="20% - Énfasis5 4 2 3 2" xfId="2789" xr:uid="{00000000-0005-0000-0000-0000BF0A0000}"/>
    <cellStyle name="20% - Énfasis5 4 2 3 2 2" xfId="2790" xr:uid="{00000000-0005-0000-0000-0000C00A0000}"/>
    <cellStyle name="20% - Énfasis5 4 2 3 2 2 2" xfId="2791" xr:uid="{00000000-0005-0000-0000-0000C10A0000}"/>
    <cellStyle name="20% - Énfasis5 4 2 3 2 3" xfId="2792" xr:uid="{00000000-0005-0000-0000-0000C20A0000}"/>
    <cellStyle name="20% - Énfasis5 4 2 3 3" xfId="2793" xr:uid="{00000000-0005-0000-0000-0000C30A0000}"/>
    <cellStyle name="20% - Énfasis5 4 2 3 3 2" xfId="2794" xr:uid="{00000000-0005-0000-0000-0000C40A0000}"/>
    <cellStyle name="20% - Énfasis5 4 2 3 4" xfId="2795" xr:uid="{00000000-0005-0000-0000-0000C50A0000}"/>
    <cellStyle name="20% - Énfasis5 4 2 4" xfId="2796" xr:uid="{00000000-0005-0000-0000-0000C60A0000}"/>
    <cellStyle name="20% - Énfasis5 4 2 4 2" xfId="2797" xr:uid="{00000000-0005-0000-0000-0000C70A0000}"/>
    <cellStyle name="20% - Énfasis5 4 2 4 2 2" xfId="2798" xr:uid="{00000000-0005-0000-0000-0000C80A0000}"/>
    <cellStyle name="20% - Énfasis5 4 2 4 3" xfId="2799" xr:uid="{00000000-0005-0000-0000-0000C90A0000}"/>
    <cellStyle name="20% - Énfasis5 4 2 5" xfId="2800" xr:uid="{00000000-0005-0000-0000-0000CA0A0000}"/>
    <cellStyle name="20% - Énfasis5 4 2 5 2" xfId="2801" xr:uid="{00000000-0005-0000-0000-0000CB0A0000}"/>
    <cellStyle name="20% - Énfasis5 4 2 6" xfId="2802" xr:uid="{00000000-0005-0000-0000-0000CC0A0000}"/>
    <cellStyle name="20% - Énfasis5 4 3" xfId="2803" xr:uid="{00000000-0005-0000-0000-0000CD0A0000}"/>
    <cellStyle name="20% - Énfasis5 4 3 2" xfId="2804" xr:uid="{00000000-0005-0000-0000-0000CE0A0000}"/>
    <cellStyle name="20% - Énfasis5 4 3 2 2" xfId="2805" xr:uid="{00000000-0005-0000-0000-0000CF0A0000}"/>
    <cellStyle name="20% - Énfasis5 4 3 2 2 2" xfId="2806" xr:uid="{00000000-0005-0000-0000-0000D00A0000}"/>
    <cellStyle name="20% - Énfasis5 4 3 2 2 2 2" xfId="2807" xr:uid="{00000000-0005-0000-0000-0000D10A0000}"/>
    <cellStyle name="20% - Énfasis5 4 3 2 2 3" xfId="2808" xr:uid="{00000000-0005-0000-0000-0000D20A0000}"/>
    <cellStyle name="20% - Énfasis5 4 3 2 3" xfId="2809" xr:uid="{00000000-0005-0000-0000-0000D30A0000}"/>
    <cellStyle name="20% - Énfasis5 4 3 2 3 2" xfId="2810" xr:uid="{00000000-0005-0000-0000-0000D40A0000}"/>
    <cellStyle name="20% - Énfasis5 4 3 2 4" xfId="2811" xr:uid="{00000000-0005-0000-0000-0000D50A0000}"/>
    <cellStyle name="20% - Énfasis5 4 3 3" xfId="2812" xr:uid="{00000000-0005-0000-0000-0000D60A0000}"/>
    <cellStyle name="20% - Énfasis5 4 3 3 2" xfId="2813" xr:uid="{00000000-0005-0000-0000-0000D70A0000}"/>
    <cellStyle name="20% - Énfasis5 4 3 3 2 2" xfId="2814" xr:uid="{00000000-0005-0000-0000-0000D80A0000}"/>
    <cellStyle name="20% - Énfasis5 4 3 3 2 2 2" xfId="2815" xr:uid="{00000000-0005-0000-0000-0000D90A0000}"/>
    <cellStyle name="20% - Énfasis5 4 3 3 2 3" xfId="2816" xr:uid="{00000000-0005-0000-0000-0000DA0A0000}"/>
    <cellStyle name="20% - Énfasis5 4 3 3 3" xfId="2817" xr:uid="{00000000-0005-0000-0000-0000DB0A0000}"/>
    <cellStyle name="20% - Énfasis5 4 3 3 3 2" xfId="2818" xr:uid="{00000000-0005-0000-0000-0000DC0A0000}"/>
    <cellStyle name="20% - Énfasis5 4 3 3 4" xfId="2819" xr:uid="{00000000-0005-0000-0000-0000DD0A0000}"/>
    <cellStyle name="20% - Énfasis5 4 3 4" xfId="2820" xr:uid="{00000000-0005-0000-0000-0000DE0A0000}"/>
    <cellStyle name="20% - Énfasis5 4 3 4 2" xfId="2821" xr:uid="{00000000-0005-0000-0000-0000DF0A0000}"/>
    <cellStyle name="20% - Énfasis5 4 3 4 2 2" xfId="2822" xr:uid="{00000000-0005-0000-0000-0000E00A0000}"/>
    <cellStyle name="20% - Énfasis5 4 3 4 3" xfId="2823" xr:uid="{00000000-0005-0000-0000-0000E10A0000}"/>
    <cellStyle name="20% - Énfasis5 4 3 5" xfId="2824" xr:uid="{00000000-0005-0000-0000-0000E20A0000}"/>
    <cellStyle name="20% - Énfasis5 4 3 5 2" xfId="2825" xr:uid="{00000000-0005-0000-0000-0000E30A0000}"/>
    <cellStyle name="20% - Énfasis5 4 3 6" xfId="2826" xr:uid="{00000000-0005-0000-0000-0000E40A0000}"/>
    <cellStyle name="20% - Énfasis5 4 4" xfId="2827" xr:uid="{00000000-0005-0000-0000-0000E50A0000}"/>
    <cellStyle name="20% - Énfasis5 4 4 2" xfId="2828" xr:uid="{00000000-0005-0000-0000-0000E60A0000}"/>
    <cellStyle name="20% - Énfasis5 4 4 2 2" xfId="2829" xr:uid="{00000000-0005-0000-0000-0000E70A0000}"/>
    <cellStyle name="20% - Énfasis5 4 4 2 2 2" xfId="2830" xr:uid="{00000000-0005-0000-0000-0000E80A0000}"/>
    <cellStyle name="20% - Énfasis5 4 4 2 3" xfId="2831" xr:uid="{00000000-0005-0000-0000-0000E90A0000}"/>
    <cellStyle name="20% - Énfasis5 4 4 3" xfId="2832" xr:uid="{00000000-0005-0000-0000-0000EA0A0000}"/>
    <cellStyle name="20% - Énfasis5 4 4 3 2" xfId="2833" xr:uid="{00000000-0005-0000-0000-0000EB0A0000}"/>
    <cellStyle name="20% - Énfasis5 4 4 4" xfId="2834" xr:uid="{00000000-0005-0000-0000-0000EC0A0000}"/>
    <cellStyle name="20% - Énfasis5 4 5" xfId="2835" xr:uid="{00000000-0005-0000-0000-0000ED0A0000}"/>
    <cellStyle name="20% - Énfasis5 4 5 2" xfId="2836" xr:uid="{00000000-0005-0000-0000-0000EE0A0000}"/>
    <cellStyle name="20% - Énfasis5 4 5 2 2" xfId="2837" xr:uid="{00000000-0005-0000-0000-0000EF0A0000}"/>
    <cellStyle name="20% - Énfasis5 4 5 2 2 2" xfId="2838" xr:uid="{00000000-0005-0000-0000-0000F00A0000}"/>
    <cellStyle name="20% - Énfasis5 4 5 2 3" xfId="2839" xr:uid="{00000000-0005-0000-0000-0000F10A0000}"/>
    <cellStyle name="20% - Énfasis5 4 5 3" xfId="2840" xr:uid="{00000000-0005-0000-0000-0000F20A0000}"/>
    <cellStyle name="20% - Énfasis5 4 5 3 2" xfId="2841" xr:uid="{00000000-0005-0000-0000-0000F30A0000}"/>
    <cellStyle name="20% - Énfasis5 4 5 4" xfId="2842" xr:uid="{00000000-0005-0000-0000-0000F40A0000}"/>
    <cellStyle name="20% - Énfasis5 4 6" xfId="2843" xr:uid="{00000000-0005-0000-0000-0000F50A0000}"/>
    <cellStyle name="20% - Énfasis5 4 6 2" xfId="2844" xr:uid="{00000000-0005-0000-0000-0000F60A0000}"/>
    <cellStyle name="20% - Énfasis5 4 6 2 2" xfId="2845" xr:uid="{00000000-0005-0000-0000-0000F70A0000}"/>
    <cellStyle name="20% - Énfasis5 4 6 3" xfId="2846" xr:uid="{00000000-0005-0000-0000-0000F80A0000}"/>
    <cellStyle name="20% - Énfasis5 4 7" xfId="2847" xr:uid="{00000000-0005-0000-0000-0000F90A0000}"/>
    <cellStyle name="20% - Énfasis5 4 7 2" xfId="2848" xr:uid="{00000000-0005-0000-0000-0000FA0A0000}"/>
    <cellStyle name="20% - Énfasis5 4 8" xfId="2849" xr:uid="{00000000-0005-0000-0000-0000FB0A0000}"/>
    <cellStyle name="20% - Énfasis5 5" xfId="2850" xr:uid="{00000000-0005-0000-0000-0000FC0A0000}"/>
    <cellStyle name="20% - Énfasis5 5 2" xfId="2851" xr:uid="{00000000-0005-0000-0000-0000FD0A0000}"/>
    <cellStyle name="20% - Énfasis5 5 2 2" xfId="2852" xr:uid="{00000000-0005-0000-0000-0000FE0A0000}"/>
    <cellStyle name="20% - Énfasis5 5 2 2 2" xfId="2853" xr:uid="{00000000-0005-0000-0000-0000FF0A0000}"/>
    <cellStyle name="20% - Énfasis5 5 2 2 2 2" xfId="2854" xr:uid="{00000000-0005-0000-0000-0000000B0000}"/>
    <cellStyle name="20% - Énfasis5 5 2 2 3" xfId="2855" xr:uid="{00000000-0005-0000-0000-0000010B0000}"/>
    <cellStyle name="20% - Énfasis5 5 2 3" xfId="2856" xr:uid="{00000000-0005-0000-0000-0000020B0000}"/>
    <cellStyle name="20% - Énfasis5 5 2 3 2" xfId="2857" xr:uid="{00000000-0005-0000-0000-0000030B0000}"/>
    <cellStyle name="20% - Énfasis5 5 2 4" xfId="2858" xr:uid="{00000000-0005-0000-0000-0000040B0000}"/>
    <cellStyle name="20% - Énfasis5 5 3" xfId="2859" xr:uid="{00000000-0005-0000-0000-0000050B0000}"/>
    <cellStyle name="20% - Énfasis5 5 3 2" xfId="2860" xr:uid="{00000000-0005-0000-0000-0000060B0000}"/>
    <cellStyle name="20% - Énfasis5 5 3 2 2" xfId="2861" xr:uid="{00000000-0005-0000-0000-0000070B0000}"/>
    <cellStyle name="20% - Énfasis5 5 3 2 2 2" xfId="2862" xr:uid="{00000000-0005-0000-0000-0000080B0000}"/>
    <cellStyle name="20% - Énfasis5 5 3 2 3" xfId="2863" xr:uid="{00000000-0005-0000-0000-0000090B0000}"/>
    <cellStyle name="20% - Énfasis5 5 3 3" xfId="2864" xr:uid="{00000000-0005-0000-0000-00000A0B0000}"/>
    <cellStyle name="20% - Énfasis5 5 3 3 2" xfId="2865" xr:uid="{00000000-0005-0000-0000-00000B0B0000}"/>
    <cellStyle name="20% - Énfasis5 5 3 4" xfId="2866" xr:uid="{00000000-0005-0000-0000-00000C0B0000}"/>
    <cellStyle name="20% - Énfasis5 5 4" xfId="2867" xr:uid="{00000000-0005-0000-0000-00000D0B0000}"/>
    <cellStyle name="20% - Énfasis5 5 4 2" xfId="2868" xr:uid="{00000000-0005-0000-0000-00000E0B0000}"/>
    <cellStyle name="20% - Énfasis5 5 4 2 2" xfId="2869" xr:uid="{00000000-0005-0000-0000-00000F0B0000}"/>
    <cellStyle name="20% - Énfasis5 5 4 3" xfId="2870" xr:uid="{00000000-0005-0000-0000-0000100B0000}"/>
    <cellStyle name="20% - Énfasis5 5 5" xfId="2871" xr:uid="{00000000-0005-0000-0000-0000110B0000}"/>
    <cellStyle name="20% - Énfasis5 5 5 2" xfId="2872" xr:uid="{00000000-0005-0000-0000-0000120B0000}"/>
    <cellStyle name="20% - Énfasis5 5 6" xfId="2873" xr:uid="{00000000-0005-0000-0000-0000130B0000}"/>
    <cellStyle name="20% - Énfasis5 6" xfId="2874" xr:uid="{00000000-0005-0000-0000-0000140B0000}"/>
    <cellStyle name="20% - Énfasis5 6 2" xfId="2875" xr:uid="{00000000-0005-0000-0000-0000150B0000}"/>
    <cellStyle name="20% - Énfasis5 6 2 2" xfId="2876" xr:uid="{00000000-0005-0000-0000-0000160B0000}"/>
    <cellStyle name="20% - Énfasis5 6 2 2 2" xfId="2877" xr:uid="{00000000-0005-0000-0000-0000170B0000}"/>
    <cellStyle name="20% - Énfasis5 6 2 2 2 2" xfId="2878" xr:uid="{00000000-0005-0000-0000-0000180B0000}"/>
    <cellStyle name="20% - Énfasis5 6 2 2 3" xfId="2879" xr:uid="{00000000-0005-0000-0000-0000190B0000}"/>
    <cellStyle name="20% - Énfasis5 6 2 3" xfId="2880" xr:uid="{00000000-0005-0000-0000-00001A0B0000}"/>
    <cellStyle name="20% - Énfasis5 6 2 3 2" xfId="2881" xr:uid="{00000000-0005-0000-0000-00001B0B0000}"/>
    <cellStyle name="20% - Énfasis5 6 2 4" xfId="2882" xr:uid="{00000000-0005-0000-0000-00001C0B0000}"/>
    <cellStyle name="20% - Énfasis5 6 3" xfId="2883" xr:uid="{00000000-0005-0000-0000-00001D0B0000}"/>
    <cellStyle name="20% - Énfasis5 6 3 2" xfId="2884" xr:uid="{00000000-0005-0000-0000-00001E0B0000}"/>
    <cellStyle name="20% - Énfasis5 6 3 2 2" xfId="2885" xr:uid="{00000000-0005-0000-0000-00001F0B0000}"/>
    <cellStyle name="20% - Énfasis5 6 3 2 2 2" xfId="2886" xr:uid="{00000000-0005-0000-0000-0000200B0000}"/>
    <cellStyle name="20% - Énfasis5 6 3 2 3" xfId="2887" xr:uid="{00000000-0005-0000-0000-0000210B0000}"/>
    <cellStyle name="20% - Énfasis5 6 3 3" xfId="2888" xr:uid="{00000000-0005-0000-0000-0000220B0000}"/>
    <cellStyle name="20% - Énfasis5 6 3 3 2" xfId="2889" xr:uid="{00000000-0005-0000-0000-0000230B0000}"/>
    <cellStyle name="20% - Énfasis5 6 3 4" xfId="2890" xr:uid="{00000000-0005-0000-0000-0000240B0000}"/>
    <cellStyle name="20% - Énfasis5 6 4" xfId="2891" xr:uid="{00000000-0005-0000-0000-0000250B0000}"/>
    <cellStyle name="20% - Énfasis5 6 4 2" xfId="2892" xr:uid="{00000000-0005-0000-0000-0000260B0000}"/>
    <cellStyle name="20% - Énfasis5 6 4 2 2" xfId="2893" xr:uid="{00000000-0005-0000-0000-0000270B0000}"/>
    <cellStyle name="20% - Énfasis5 6 4 3" xfId="2894" xr:uid="{00000000-0005-0000-0000-0000280B0000}"/>
    <cellStyle name="20% - Énfasis5 6 5" xfId="2895" xr:uid="{00000000-0005-0000-0000-0000290B0000}"/>
    <cellStyle name="20% - Énfasis5 6 5 2" xfId="2896" xr:uid="{00000000-0005-0000-0000-00002A0B0000}"/>
    <cellStyle name="20% - Énfasis5 6 6" xfId="2897" xr:uid="{00000000-0005-0000-0000-00002B0B0000}"/>
    <cellStyle name="20% - Énfasis5 7" xfId="2898" xr:uid="{00000000-0005-0000-0000-00002C0B0000}"/>
    <cellStyle name="20% - Énfasis5 7 2" xfId="2899" xr:uid="{00000000-0005-0000-0000-00002D0B0000}"/>
    <cellStyle name="20% - Énfasis5 7 2 2" xfId="2900" xr:uid="{00000000-0005-0000-0000-00002E0B0000}"/>
    <cellStyle name="20% - Énfasis5 7 2 2 2" xfId="2901" xr:uid="{00000000-0005-0000-0000-00002F0B0000}"/>
    <cellStyle name="20% - Énfasis5 7 2 3" xfId="2902" xr:uid="{00000000-0005-0000-0000-0000300B0000}"/>
    <cellStyle name="20% - Énfasis5 7 3" xfId="2903" xr:uid="{00000000-0005-0000-0000-0000310B0000}"/>
    <cellStyle name="20% - Énfasis5 7 3 2" xfId="2904" xr:uid="{00000000-0005-0000-0000-0000320B0000}"/>
    <cellStyle name="20% - Énfasis5 7 4" xfId="2905" xr:uid="{00000000-0005-0000-0000-0000330B0000}"/>
    <cellStyle name="20% - Énfasis5 8" xfId="2906" xr:uid="{00000000-0005-0000-0000-0000340B0000}"/>
    <cellStyle name="20% - Énfasis5 8 2" xfId="2907" xr:uid="{00000000-0005-0000-0000-0000350B0000}"/>
    <cellStyle name="20% - Énfasis5 8 2 2" xfId="2908" xr:uid="{00000000-0005-0000-0000-0000360B0000}"/>
    <cellStyle name="20% - Énfasis5 8 2 2 2" xfId="2909" xr:uid="{00000000-0005-0000-0000-0000370B0000}"/>
    <cellStyle name="20% - Énfasis5 8 2 3" xfId="2910" xr:uid="{00000000-0005-0000-0000-0000380B0000}"/>
    <cellStyle name="20% - Énfasis5 8 3" xfId="2911" xr:uid="{00000000-0005-0000-0000-0000390B0000}"/>
    <cellStyle name="20% - Énfasis5 8 3 2" xfId="2912" xr:uid="{00000000-0005-0000-0000-00003A0B0000}"/>
    <cellStyle name="20% - Énfasis5 8 4" xfId="2913" xr:uid="{00000000-0005-0000-0000-00003B0B0000}"/>
    <cellStyle name="20% - Énfasis5 9" xfId="2914" xr:uid="{00000000-0005-0000-0000-00003C0B0000}"/>
    <cellStyle name="20% - Énfasis5 9 2" xfId="2915" xr:uid="{00000000-0005-0000-0000-00003D0B0000}"/>
    <cellStyle name="20% - Énfasis5 9 2 2" xfId="2916" xr:uid="{00000000-0005-0000-0000-00003E0B0000}"/>
    <cellStyle name="20% - Énfasis5 9 3" xfId="2917" xr:uid="{00000000-0005-0000-0000-00003F0B0000}"/>
    <cellStyle name="20% - Énfasis6" xfId="40" builtinId="50" customBuiltin="1"/>
    <cellStyle name="20% - Énfasis6 10" xfId="2918" xr:uid="{00000000-0005-0000-0000-0000410B0000}"/>
    <cellStyle name="20% - Énfasis6 10 2" xfId="2919" xr:uid="{00000000-0005-0000-0000-0000420B0000}"/>
    <cellStyle name="20% - Énfasis6 11" xfId="2920" xr:uid="{00000000-0005-0000-0000-0000430B0000}"/>
    <cellStyle name="20% - Énfasis6 2" xfId="2921" xr:uid="{00000000-0005-0000-0000-0000440B0000}"/>
    <cellStyle name="20% - Énfasis6 2 10" xfId="2922" xr:uid="{00000000-0005-0000-0000-0000450B0000}"/>
    <cellStyle name="20% - Énfasis6 2 2" xfId="2923" xr:uid="{00000000-0005-0000-0000-0000460B0000}"/>
    <cellStyle name="20% - Énfasis6 2 2 2" xfId="2924" xr:uid="{00000000-0005-0000-0000-0000470B0000}"/>
    <cellStyle name="20% - Énfasis6 2 2 2 2" xfId="2925" xr:uid="{00000000-0005-0000-0000-0000480B0000}"/>
    <cellStyle name="20% - Énfasis6 2 2 2 2 2" xfId="2926" xr:uid="{00000000-0005-0000-0000-0000490B0000}"/>
    <cellStyle name="20% - Énfasis6 2 2 2 2 2 2" xfId="2927" xr:uid="{00000000-0005-0000-0000-00004A0B0000}"/>
    <cellStyle name="20% - Énfasis6 2 2 2 2 2 2 2" xfId="2928" xr:uid="{00000000-0005-0000-0000-00004B0B0000}"/>
    <cellStyle name="20% - Énfasis6 2 2 2 2 2 2 2 2" xfId="2929" xr:uid="{00000000-0005-0000-0000-00004C0B0000}"/>
    <cellStyle name="20% - Énfasis6 2 2 2 2 2 2 3" xfId="2930" xr:uid="{00000000-0005-0000-0000-00004D0B0000}"/>
    <cellStyle name="20% - Énfasis6 2 2 2 2 2 3" xfId="2931" xr:uid="{00000000-0005-0000-0000-00004E0B0000}"/>
    <cellStyle name="20% - Énfasis6 2 2 2 2 2 3 2" xfId="2932" xr:uid="{00000000-0005-0000-0000-00004F0B0000}"/>
    <cellStyle name="20% - Énfasis6 2 2 2 2 2 4" xfId="2933" xr:uid="{00000000-0005-0000-0000-0000500B0000}"/>
    <cellStyle name="20% - Énfasis6 2 2 2 2 3" xfId="2934" xr:uid="{00000000-0005-0000-0000-0000510B0000}"/>
    <cellStyle name="20% - Énfasis6 2 2 2 2 3 2" xfId="2935" xr:uid="{00000000-0005-0000-0000-0000520B0000}"/>
    <cellStyle name="20% - Énfasis6 2 2 2 2 3 2 2" xfId="2936" xr:uid="{00000000-0005-0000-0000-0000530B0000}"/>
    <cellStyle name="20% - Énfasis6 2 2 2 2 3 2 2 2" xfId="2937" xr:uid="{00000000-0005-0000-0000-0000540B0000}"/>
    <cellStyle name="20% - Énfasis6 2 2 2 2 3 2 3" xfId="2938" xr:uid="{00000000-0005-0000-0000-0000550B0000}"/>
    <cellStyle name="20% - Énfasis6 2 2 2 2 3 3" xfId="2939" xr:uid="{00000000-0005-0000-0000-0000560B0000}"/>
    <cellStyle name="20% - Énfasis6 2 2 2 2 3 3 2" xfId="2940" xr:uid="{00000000-0005-0000-0000-0000570B0000}"/>
    <cellStyle name="20% - Énfasis6 2 2 2 2 3 4" xfId="2941" xr:uid="{00000000-0005-0000-0000-0000580B0000}"/>
    <cellStyle name="20% - Énfasis6 2 2 2 2 4" xfId="2942" xr:uid="{00000000-0005-0000-0000-0000590B0000}"/>
    <cellStyle name="20% - Énfasis6 2 2 2 2 4 2" xfId="2943" xr:uid="{00000000-0005-0000-0000-00005A0B0000}"/>
    <cellStyle name="20% - Énfasis6 2 2 2 2 4 2 2" xfId="2944" xr:uid="{00000000-0005-0000-0000-00005B0B0000}"/>
    <cellStyle name="20% - Énfasis6 2 2 2 2 4 3" xfId="2945" xr:uid="{00000000-0005-0000-0000-00005C0B0000}"/>
    <cellStyle name="20% - Énfasis6 2 2 2 2 5" xfId="2946" xr:uid="{00000000-0005-0000-0000-00005D0B0000}"/>
    <cellStyle name="20% - Énfasis6 2 2 2 2 5 2" xfId="2947" xr:uid="{00000000-0005-0000-0000-00005E0B0000}"/>
    <cellStyle name="20% - Énfasis6 2 2 2 2 6" xfId="2948" xr:uid="{00000000-0005-0000-0000-00005F0B0000}"/>
    <cellStyle name="20% - Énfasis6 2 2 2 3" xfId="2949" xr:uid="{00000000-0005-0000-0000-0000600B0000}"/>
    <cellStyle name="20% - Énfasis6 2 2 2 3 2" xfId="2950" xr:uid="{00000000-0005-0000-0000-0000610B0000}"/>
    <cellStyle name="20% - Énfasis6 2 2 2 3 2 2" xfId="2951" xr:uid="{00000000-0005-0000-0000-0000620B0000}"/>
    <cellStyle name="20% - Énfasis6 2 2 2 3 2 2 2" xfId="2952" xr:uid="{00000000-0005-0000-0000-0000630B0000}"/>
    <cellStyle name="20% - Énfasis6 2 2 2 3 2 2 2 2" xfId="2953" xr:uid="{00000000-0005-0000-0000-0000640B0000}"/>
    <cellStyle name="20% - Énfasis6 2 2 2 3 2 2 3" xfId="2954" xr:uid="{00000000-0005-0000-0000-0000650B0000}"/>
    <cellStyle name="20% - Énfasis6 2 2 2 3 2 3" xfId="2955" xr:uid="{00000000-0005-0000-0000-0000660B0000}"/>
    <cellStyle name="20% - Énfasis6 2 2 2 3 2 3 2" xfId="2956" xr:uid="{00000000-0005-0000-0000-0000670B0000}"/>
    <cellStyle name="20% - Énfasis6 2 2 2 3 2 4" xfId="2957" xr:uid="{00000000-0005-0000-0000-0000680B0000}"/>
    <cellStyle name="20% - Énfasis6 2 2 2 3 3" xfId="2958" xr:uid="{00000000-0005-0000-0000-0000690B0000}"/>
    <cellStyle name="20% - Énfasis6 2 2 2 3 3 2" xfId="2959" xr:uid="{00000000-0005-0000-0000-00006A0B0000}"/>
    <cellStyle name="20% - Énfasis6 2 2 2 3 3 2 2" xfId="2960" xr:uid="{00000000-0005-0000-0000-00006B0B0000}"/>
    <cellStyle name="20% - Énfasis6 2 2 2 3 3 2 2 2" xfId="2961" xr:uid="{00000000-0005-0000-0000-00006C0B0000}"/>
    <cellStyle name="20% - Énfasis6 2 2 2 3 3 2 3" xfId="2962" xr:uid="{00000000-0005-0000-0000-00006D0B0000}"/>
    <cellStyle name="20% - Énfasis6 2 2 2 3 3 3" xfId="2963" xr:uid="{00000000-0005-0000-0000-00006E0B0000}"/>
    <cellStyle name="20% - Énfasis6 2 2 2 3 3 3 2" xfId="2964" xr:uid="{00000000-0005-0000-0000-00006F0B0000}"/>
    <cellStyle name="20% - Énfasis6 2 2 2 3 3 4" xfId="2965" xr:uid="{00000000-0005-0000-0000-0000700B0000}"/>
    <cellStyle name="20% - Énfasis6 2 2 2 3 4" xfId="2966" xr:uid="{00000000-0005-0000-0000-0000710B0000}"/>
    <cellStyle name="20% - Énfasis6 2 2 2 3 4 2" xfId="2967" xr:uid="{00000000-0005-0000-0000-0000720B0000}"/>
    <cellStyle name="20% - Énfasis6 2 2 2 3 4 2 2" xfId="2968" xr:uid="{00000000-0005-0000-0000-0000730B0000}"/>
    <cellStyle name="20% - Énfasis6 2 2 2 3 4 3" xfId="2969" xr:uid="{00000000-0005-0000-0000-0000740B0000}"/>
    <cellStyle name="20% - Énfasis6 2 2 2 3 5" xfId="2970" xr:uid="{00000000-0005-0000-0000-0000750B0000}"/>
    <cellStyle name="20% - Énfasis6 2 2 2 3 5 2" xfId="2971" xr:uid="{00000000-0005-0000-0000-0000760B0000}"/>
    <cellStyle name="20% - Énfasis6 2 2 2 3 6" xfId="2972" xr:uid="{00000000-0005-0000-0000-0000770B0000}"/>
    <cellStyle name="20% - Énfasis6 2 2 2 4" xfId="2973" xr:uid="{00000000-0005-0000-0000-0000780B0000}"/>
    <cellStyle name="20% - Énfasis6 2 2 2 4 2" xfId="2974" xr:uid="{00000000-0005-0000-0000-0000790B0000}"/>
    <cellStyle name="20% - Énfasis6 2 2 2 4 2 2" xfId="2975" xr:uid="{00000000-0005-0000-0000-00007A0B0000}"/>
    <cellStyle name="20% - Énfasis6 2 2 2 4 2 2 2" xfId="2976" xr:uid="{00000000-0005-0000-0000-00007B0B0000}"/>
    <cellStyle name="20% - Énfasis6 2 2 2 4 2 3" xfId="2977" xr:uid="{00000000-0005-0000-0000-00007C0B0000}"/>
    <cellStyle name="20% - Énfasis6 2 2 2 4 3" xfId="2978" xr:uid="{00000000-0005-0000-0000-00007D0B0000}"/>
    <cellStyle name="20% - Énfasis6 2 2 2 4 3 2" xfId="2979" xr:uid="{00000000-0005-0000-0000-00007E0B0000}"/>
    <cellStyle name="20% - Énfasis6 2 2 2 4 4" xfId="2980" xr:uid="{00000000-0005-0000-0000-00007F0B0000}"/>
    <cellStyle name="20% - Énfasis6 2 2 2 5" xfId="2981" xr:uid="{00000000-0005-0000-0000-0000800B0000}"/>
    <cellStyle name="20% - Énfasis6 2 2 2 5 2" xfId="2982" xr:uid="{00000000-0005-0000-0000-0000810B0000}"/>
    <cellStyle name="20% - Énfasis6 2 2 2 5 2 2" xfId="2983" xr:uid="{00000000-0005-0000-0000-0000820B0000}"/>
    <cellStyle name="20% - Énfasis6 2 2 2 5 2 2 2" xfId="2984" xr:uid="{00000000-0005-0000-0000-0000830B0000}"/>
    <cellStyle name="20% - Énfasis6 2 2 2 5 2 3" xfId="2985" xr:uid="{00000000-0005-0000-0000-0000840B0000}"/>
    <cellStyle name="20% - Énfasis6 2 2 2 5 3" xfId="2986" xr:uid="{00000000-0005-0000-0000-0000850B0000}"/>
    <cellStyle name="20% - Énfasis6 2 2 2 5 3 2" xfId="2987" xr:uid="{00000000-0005-0000-0000-0000860B0000}"/>
    <cellStyle name="20% - Énfasis6 2 2 2 5 4" xfId="2988" xr:uid="{00000000-0005-0000-0000-0000870B0000}"/>
    <cellStyle name="20% - Énfasis6 2 2 2 6" xfId="2989" xr:uid="{00000000-0005-0000-0000-0000880B0000}"/>
    <cellStyle name="20% - Énfasis6 2 2 2 6 2" xfId="2990" xr:uid="{00000000-0005-0000-0000-0000890B0000}"/>
    <cellStyle name="20% - Énfasis6 2 2 2 6 2 2" xfId="2991" xr:uid="{00000000-0005-0000-0000-00008A0B0000}"/>
    <cellStyle name="20% - Énfasis6 2 2 2 6 3" xfId="2992" xr:uid="{00000000-0005-0000-0000-00008B0B0000}"/>
    <cellStyle name="20% - Énfasis6 2 2 2 7" xfId="2993" xr:uid="{00000000-0005-0000-0000-00008C0B0000}"/>
    <cellStyle name="20% - Énfasis6 2 2 2 7 2" xfId="2994" xr:uid="{00000000-0005-0000-0000-00008D0B0000}"/>
    <cellStyle name="20% - Énfasis6 2 2 2 8" xfId="2995" xr:uid="{00000000-0005-0000-0000-00008E0B0000}"/>
    <cellStyle name="20% - Énfasis6 2 2 3" xfId="2996" xr:uid="{00000000-0005-0000-0000-00008F0B0000}"/>
    <cellStyle name="20% - Énfasis6 2 2 3 2" xfId="2997" xr:uid="{00000000-0005-0000-0000-0000900B0000}"/>
    <cellStyle name="20% - Énfasis6 2 2 3 2 2" xfId="2998" xr:uid="{00000000-0005-0000-0000-0000910B0000}"/>
    <cellStyle name="20% - Énfasis6 2 2 3 2 2 2" xfId="2999" xr:uid="{00000000-0005-0000-0000-0000920B0000}"/>
    <cellStyle name="20% - Énfasis6 2 2 3 2 2 2 2" xfId="3000" xr:uid="{00000000-0005-0000-0000-0000930B0000}"/>
    <cellStyle name="20% - Énfasis6 2 2 3 2 2 3" xfId="3001" xr:uid="{00000000-0005-0000-0000-0000940B0000}"/>
    <cellStyle name="20% - Énfasis6 2 2 3 2 3" xfId="3002" xr:uid="{00000000-0005-0000-0000-0000950B0000}"/>
    <cellStyle name="20% - Énfasis6 2 2 3 2 3 2" xfId="3003" xr:uid="{00000000-0005-0000-0000-0000960B0000}"/>
    <cellStyle name="20% - Énfasis6 2 2 3 2 4" xfId="3004" xr:uid="{00000000-0005-0000-0000-0000970B0000}"/>
    <cellStyle name="20% - Énfasis6 2 2 3 3" xfId="3005" xr:uid="{00000000-0005-0000-0000-0000980B0000}"/>
    <cellStyle name="20% - Énfasis6 2 2 3 3 2" xfId="3006" xr:uid="{00000000-0005-0000-0000-0000990B0000}"/>
    <cellStyle name="20% - Énfasis6 2 2 3 3 2 2" xfId="3007" xr:uid="{00000000-0005-0000-0000-00009A0B0000}"/>
    <cellStyle name="20% - Énfasis6 2 2 3 3 2 2 2" xfId="3008" xr:uid="{00000000-0005-0000-0000-00009B0B0000}"/>
    <cellStyle name="20% - Énfasis6 2 2 3 3 2 3" xfId="3009" xr:uid="{00000000-0005-0000-0000-00009C0B0000}"/>
    <cellStyle name="20% - Énfasis6 2 2 3 3 3" xfId="3010" xr:uid="{00000000-0005-0000-0000-00009D0B0000}"/>
    <cellStyle name="20% - Énfasis6 2 2 3 3 3 2" xfId="3011" xr:uid="{00000000-0005-0000-0000-00009E0B0000}"/>
    <cellStyle name="20% - Énfasis6 2 2 3 3 4" xfId="3012" xr:uid="{00000000-0005-0000-0000-00009F0B0000}"/>
    <cellStyle name="20% - Énfasis6 2 2 3 4" xfId="3013" xr:uid="{00000000-0005-0000-0000-0000A00B0000}"/>
    <cellStyle name="20% - Énfasis6 2 2 3 4 2" xfId="3014" xr:uid="{00000000-0005-0000-0000-0000A10B0000}"/>
    <cellStyle name="20% - Énfasis6 2 2 3 4 2 2" xfId="3015" xr:uid="{00000000-0005-0000-0000-0000A20B0000}"/>
    <cellStyle name="20% - Énfasis6 2 2 3 4 3" xfId="3016" xr:uid="{00000000-0005-0000-0000-0000A30B0000}"/>
    <cellStyle name="20% - Énfasis6 2 2 3 5" xfId="3017" xr:uid="{00000000-0005-0000-0000-0000A40B0000}"/>
    <cellStyle name="20% - Énfasis6 2 2 3 5 2" xfId="3018" xr:uid="{00000000-0005-0000-0000-0000A50B0000}"/>
    <cellStyle name="20% - Énfasis6 2 2 3 6" xfId="3019" xr:uid="{00000000-0005-0000-0000-0000A60B0000}"/>
    <cellStyle name="20% - Énfasis6 2 2 4" xfId="3020" xr:uid="{00000000-0005-0000-0000-0000A70B0000}"/>
    <cellStyle name="20% - Énfasis6 2 2 4 2" xfId="3021" xr:uid="{00000000-0005-0000-0000-0000A80B0000}"/>
    <cellStyle name="20% - Énfasis6 2 2 4 2 2" xfId="3022" xr:uid="{00000000-0005-0000-0000-0000A90B0000}"/>
    <cellStyle name="20% - Énfasis6 2 2 4 2 2 2" xfId="3023" xr:uid="{00000000-0005-0000-0000-0000AA0B0000}"/>
    <cellStyle name="20% - Énfasis6 2 2 4 2 2 2 2" xfId="3024" xr:uid="{00000000-0005-0000-0000-0000AB0B0000}"/>
    <cellStyle name="20% - Énfasis6 2 2 4 2 2 3" xfId="3025" xr:uid="{00000000-0005-0000-0000-0000AC0B0000}"/>
    <cellStyle name="20% - Énfasis6 2 2 4 2 3" xfId="3026" xr:uid="{00000000-0005-0000-0000-0000AD0B0000}"/>
    <cellStyle name="20% - Énfasis6 2 2 4 2 3 2" xfId="3027" xr:uid="{00000000-0005-0000-0000-0000AE0B0000}"/>
    <cellStyle name="20% - Énfasis6 2 2 4 2 4" xfId="3028" xr:uid="{00000000-0005-0000-0000-0000AF0B0000}"/>
    <cellStyle name="20% - Énfasis6 2 2 4 3" xfId="3029" xr:uid="{00000000-0005-0000-0000-0000B00B0000}"/>
    <cellStyle name="20% - Énfasis6 2 2 4 3 2" xfId="3030" xr:uid="{00000000-0005-0000-0000-0000B10B0000}"/>
    <cellStyle name="20% - Énfasis6 2 2 4 3 2 2" xfId="3031" xr:uid="{00000000-0005-0000-0000-0000B20B0000}"/>
    <cellStyle name="20% - Énfasis6 2 2 4 3 2 2 2" xfId="3032" xr:uid="{00000000-0005-0000-0000-0000B30B0000}"/>
    <cellStyle name="20% - Énfasis6 2 2 4 3 2 3" xfId="3033" xr:uid="{00000000-0005-0000-0000-0000B40B0000}"/>
    <cellStyle name="20% - Énfasis6 2 2 4 3 3" xfId="3034" xr:uid="{00000000-0005-0000-0000-0000B50B0000}"/>
    <cellStyle name="20% - Énfasis6 2 2 4 3 3 2" xfId="3035" xr:uid="{00000000-0005-0000-0000-0000B60B0000}"/>
    <cellStyle name="20% - Énfasis6 2 2 4 3 4" xfId="3036" xr:uid="{00000000-0005-0000-0000-0000B70B0000}"/>
    <cellStyle name="20% - Énfasis6 2 2 4 4" xfId="3037" xr:uid="{00000000-0005-0000-0000-0000B80B0000}"/>
    <cellStyle name="20% - Énfasis6 2 2 4 4 2" xfId="3038" xr:uid="{00000000-0005-0000-0000-0000B90B0000}"/>
    <cellStyle name="20% - Énfasis6 2 2 4 4 2 2" xfId="3039" xr:uid="{00000000-0005-0000-0000-0000BA0B0000}"/>
    <cellStyle name="20% - Énfasis6 2 2 4 4 3" xfId="3040" xr:uid="{00000000-0005-0000-0000-0000BB0B0000}"/>
    <cellStyle name="20% - Énfasis6 2 2 4 5" xfId="3041" xr:uid="{00000000-0005-0000-0000-0000BC0B0000}"/>
    <cellStyle name="20% - Énfasis6 2 2 4 5 2" xfId="3042" xr:uid="{00000000-0005-0000-0000-0000BD0B0000}"/>
    <cellStyle name="20% - Énfasis6 2 2 4 6" xfId="3043" xr:uid="{00000000-0005-0000-0000-0000BE0B0000}"/>
    <cellStyle name="20% - Énfasis6 2 2 5" xfId="3044" xr:uid="{00000000-0005-0000-0000-0000BF0B0000}"/>
    <cellStyle name="20% - Énfasis6 2 2 5 2" xfId="3045" xr:uid="{00000000-0005-0000-0000-0000C00B0000}"/>
    <cellStyle name="20% - Énfasis6 2 2 5 2 2" xfId="3046" xr:uid="{00000000-0005-0000-0000-0000C10B0000}"/>
    <cellStyle name="20% - Énfasis6 2 2 5 2 2 2" xfId="3047" xr:uid="{00000000-0005-0000-0000-0000C20B0000}"/>
    <cellStyle name="20% - Énfasis6 2 2 5 2 3" xfId="3048" xr:uid="{00000000-0005-0000-0000-0000C30B0000}"/>
    <cellStyle name="20% - Énfasis6 2 2 5 3" xfId="3049" xr:uid="{00000000-0005-0000-0000-0000C40B0000}"/>
    <cellStyle name="20% - Énfasis6 2 2 5 3 2" xfId="3050" xr:uid="{00000000-0005-0000-0000-0000C50B0000}"/>
    <cellStyle name="20% - Énfasis6 2 2 5 4" xfId="3051" xr:uid="{00000000-0005-0000-0000-0000C60B0000}"/>
    <cellStyle name="20% - Énfasis6 2 2 6" xfId="3052" xr:uid="{00000000-0005-0000-0000-0000C70B0000}"/>
    <cellStyle name="20% - Énfasis6 2 2 6 2" xfId="3053" xr:uid="{00000000-0005-0000-0000-0000C80B0000}"/>
    <cellStyle name="20% - Énfasis6 2 2 6 2 2" xfId="3054" xr:uid="{00000000-0005-0000-0000-0000C90B0000}"/>
    <cellStyle name="20% - Énfasis6 2 2 6 2 2 2" xfId="3055" xr:uid="{00000000-0005-0000-0000-0000CA0B0000}"/>
    <cellStyle name="20% - Énfasis6 2 2 6 2 3" xfId="3056" xr:uid="{00000000-0005-0000-0000-0000CB0B0000}"/>
    <cellStyle name="20% - Énfasis6 2 2 6 3" xfId="3057" xr:uid="{00000000-0005-0000-0000-0000CC0B0000}"/>
    <cellStyle name="20% - Énfasis6 2 2 6 3 2" xfId="3058" xr:uid="{00000000-0005-0000-0000-0000CD0B0000}"/>
    <cellStyle name="20% - Énfasis6 2 2 6 4" xfId="3059" xr:uid="{00000000-0005-0000-0000-0000CE0B0000}"/>
    <cellStyle name="20% - Énfasis6 2 2 7" xfId="3060" xr:uid="{00000000-0005-0000-0000-0000CF0B0000}"/>
    <cellStyle name="20% - Énfasis6 2 2 7 2" xfId="3061" xr:uid="{00000000-0005-0000-0000-0000D00B0000}"/>
    <cellStyle name="20% - Énfasis6 2 2 7 2 2" xfId="3062" xr:uid="{00000000-0005-0000-0000-0000D10B0000}"/>
    <cellStyle name="20% - Énfasis6 2 2 7 3" xfId="3063" xr:uid="{00000000-0005-0000-0000-0000D20B0000}"/>
    <cellStyle name="20% - Énfasis6 2 2 8" xfId="3064" xr:uid="{00000000-0005-0000-0000-0000D30B0000}"/>
    <cellStyle name="20% - Énfasis6 2 2 8 2" xfId="3065" xr:uid="{00000000-0005-0000-0000-0000D40B0000}"/>
    <cellStyle name="20% - Énfasis6 2 2 9" xfId="3066" xr:uid="{00000000-0005-0000-0000-0000D50B0000}"/>
    <cellStyle name="20% - Énfasis6 2 3" xfId="3067" xr:uid="{00000000-0005-0000-0000-0000D60B0000}"/>
    <cellStyle name="20% - Énfasis6 2 3 2" xfId="3068" xr:uid="{00000000-0005-0000-0000-0000D70B0000}"/>
    <cellStyle name="20% - Énfasis6 2 3 2 2" xfId="3069" xr:uid="{00000000-0005-0000-0000-0000D80B0000}"/>
    <cellStyle name="20% - Énfasis6 2 3 2 2 2" xfId="3070" xr:uid="{00000000-0005-0000-0000-0000D90B0000}"/>
    <cellStyle name="20% - Énfasis6 2 3 2 2 2 2" xfId="3071" xr:uid="{00000000-0005-0000-0000-0000DA0B0000}"/>
    <cellStyle name="20% - Énfasis6 2 3 2 2 2 2 2" xfId="3072" xr:uid="{00000000-0005-0000-0000-0000DB0B0000}"/>
    <cellStyle name="20% - Énfasis6 2 3 2 2 2 3" xfId="3073" xr:uid="{00000000-0005-0000-0000-0000DC0B0000}"/>
    <cellStyle name="20% - Énfasis6 2 3 2 2 3" xfId="3074" xr:uid="{00000000-0005-0000-0000-0000DD0B0000}"/>
    <cellStyle name="20% - Énfasis6 2 3 2 2 3 2" xfId="3075" xr:uid="{00000000-0005-0000-0000-0000DE0B0000}"/>
    <cellStyle name="20% - Énfasis6 2 3 2 2 4" xfId="3076" xr:uid="{00000000-0005-0000-0000-0000DF0B0000}"/>
    <cellStyle name="20% - Énfasis6 2 3 2 3" xfId="3077" xr:uid="{00000000-0005-0000-0000-0000E00B0000}"/>
    <cellStyle name="20% - Énfasis6 2 3 2 3 2" xfId="3078" xr:uid="{00000000-0005-0000-0000-0000E10B0000}"/>
    <cellStyle name="20% - Énfasis6 2 3 2 3 2 2" xfId="3079" xr:uid="{00000000-0005-0000-0000-0000E20B0000}"/>
    <cellStyle name="20% - Énfasis6 2 3 2 3 2 2 2" xfId="3080" xr:uid="{00000000-0005-0000-0000-0000E30B0000}"/>
    <cellStyle name="20% - Énfasis6 2 3 2 3 2 3" xfId="3081" xr:uid="{00000000-0005-0000-0000-0000E40B0000}"/>
    <cellStyle name="20% - Énfasis6 2 3 2 3 3" xfId="3082" xr:uid="{00000000-0005-0000-0000-0000E50B0000}"/>
    <cellStyle name="20% - Énfasis6 2 3 2 3 3 2" xfId="3083" xr:uid="{00000000-0005-0000-0000-0000E60B0000}"/>
    <cellStyle name="20% - Énfasis6 2 3 2 3 4" xfId="3084" xr:uid="{00000000-0005-0000-0000-0000E70B0000}"/>
    <cellStyle name="20% - Énfasis6 2 3 2 4" xfId="3085" xr:uid="{00000000-0005-0000-0000-0000E80B0000}"/>
    <cellStyle name="20% - Énfasis6 2 3 2 4 2" xfId="3086" xr:uid="{00000000-0005-0000-0000-0000E90B0000}"/>
    <cellStyle name="20% - Énfasis6 2 3 2 4 2 2" xfId="3087" xr:uid="{00000000-0005-0000-0000-0000EA0B0000}"/>
    <cellStyle name="20% - Énfasis6 2 3 2 4 3" xfId="3088" xr:uid="{00000000-0005-0000-0000-0000EB0B0000}"/>
    <cellStyle name="20% - Énfasis6 2 3 2 5" xfId="3089" xr:uid="{00000000-0005-0000-0000-0000EC0B0000}"/>
    <cellStyle name="20% - Énfasis6 2 3 2 5 2" xfId="3090" xr:uid="{00000000-0005-0000-0000-0000ED0B0000}"/>
    <cellStyle name="20% - Énfasis6 2 3 2 6" xfId="3091" xr:uid="{00000000-0005-0000-0000-0000EE0B0000}"/>
    <cellStyle name="20% - Énfasis6 2 3 3" xfId="3092" xr:uid="{00000000-0005-0000-0000-0000EF0B0000}"/>
    <cellStyle name="20% - Énfasis6 2 3 3 2" xfId="3093" xr:uid="{00000000-0005-0000-0000-0000F00B0000}"/>
    <cellStyle name="20% - Énfasis6 2 3 3 2 2" xfId="3094" xr:uid="{00000000-0005-0000-0000-0000F10B0000}"/>
    <cellStyle name="20% - Énfasis6 2 3 3 2 2 2" xfId="3095" xr:uid="{00000000-0005-0000-0000-0000F20B0000}"/>
    <cellStyle name="20% - Énfasis6 2 3 3 2 2 2 2" xfId="3096" xr:uid="{00000000-0005-0000-0000-0000F30B0000}"/>
    <cellStyle name="20% - Énfasis6 2 3 3 2 2 3" xfId="3097" xr:uid="{00000000-0005-0000-0000-0000F40B0000}"/>
    <cellStyle name="20% - Énfasis6 2 3 3 2 3" xfId="3098" xr:uid="{00000000-0005-0000-0000-0000F50B0000}"/>
    <cellStyle name="20% - Énfasis6 2 3 3 2 3 2" xfId="3099" xr:uid="{00000000-0005-0000-0000-0000F60B0000}"/>
    <cellStyle name="20% - Énfasis6 2 3 3 2 4" xfId="3100" xr:uid="{00000000-0005-0000-0000-0000F70B0000}"/>
    <cellStyle name="20% - Énfasis6 2 3 3 3" xfId="3101" xr:uid="{00000000-0005-0000-0000-0000F80B0000}"/>
    <cellStyle name="20% - Énfasis6 2 3 3 3 2" xfId="3102" xr:uid="{00000000-0005-0000-0000-0000F90B0000}"/>
    <cellStyle name="20% - Énfasis6 2 3 3 3 2 2" xfId="3103" xr:uid="{00000000-0005-0000-0000-0000FA0B0000}"/>
    <cellStyle name="20% - Énfasis6 2 3 3 3 2 2 2" xfId="3104" xr:uid="{00000000-0005-0000-0000-0000FB0B0000}"/>
    <cellStyle name="20% - Énfasis6 2 3 3 3 2 3" xfId="3105" xr:uid="{00000000-0005-0000-0000-0000FC0B0000}"/>
    <cellStyle name="20% - Énfasis6 2 3 3 3 3" xfId="3106" xr:uid="{00000000-0005-0000-0000-0000FD0B0000}"/>
    <cellStyle name="20% - Énfasis6 2 3 3 3 3 2" xfId="3107" xr:uid="{00000000-0005-0000-0000-0000FE0B0000}"/>
    <cellStyle name="20% - Énfasis6 2 3 3 3 4" xfId="3108" xr:uid="{00000000-0005-0000-0000-0000FF0B0000}"/>
    <cellStyle name="20% - Énfasis6 2 3 3 4" xfId="3109" xr:uid="{00000000-0005-0000-0000-0000000C0000}"/>
    <cellStyle name="20% - Énfasis6 2 3 3 4 2" xfId="3110" xr:uid="{00000000-0005-0000-0000-0000010C0000}"/>
    <cellStyle name="20% - Énfasis6 2 3 3 4 2 2" xfId="3111" xr:uid="{00000000-0005-0000-0000-0000020C0000}"/>
    <cellStyle name="20% - Énfasis6 2 3 3 4 3" xfId="3112" xr:uid="{00000000-0005-0000-0000-0000030C0000}"/>
    <cellStyle name="20% - Énfasis6 2 3 3 5" xfId="3113" xr:uid="{00000000-0005-0000-0000-0000040C0000}"/>
    <cellStyle name="20% - Énfasis6 2 3 3 5 2" xfId="3114" xr:uid="{00000000-0005-0000-0000-0000050C0000}"/>
    <cellStyle name="20% - Énfasis6 2 3 3 6" xfId="3115" xr:uid="{00000000-0005-0000-0000-0000060C0000}"/>
    <cellStyle name="20% - Énfasis6 2 3 4" xfId="3116" xr:uid="{00000000-0005-0000-0000-0000070C0000}"/>
    <cellStyle name="20% - Énfasis6 2 3 4 2" xfId="3117" xr:uid="{00000000-0005-0000-0000-0000080C0000}"/>
    <cellStyle name="20% - Énfasis6 2 3 4 2 2" xfId="3118" xr:uid="{00000000-0005-0000-0000-0000090C0000}"/>
    <cellStyle name="20% - Énfasis6 2 3 4 2 2 2" xfId="3119" xr:uid="{00000000-0005-0000-0000-00000A0C0000}"/>
    <cellStyle name="20% - Énfasis6 2 3 4 2 3" xfId="3120" xr:uid="{00000000-0005-0000-0000-00000B0C0000}"/>
    <cellStyle name="20% - Énfasis6 2 3 4 3" xfId="3121" xr:uid="{00000000-0005-0000-0000-00000C0C0000}"/>
    <cellStyle name="20% - Énfasis6 2 3 4 3 2" xfId="3122" xr:uid="{00000000-0005-0000-0000-00000D0C0000}"/>
    <cellStyle name="20% - Énfasis6 2 3 4 4" xfId="3123" xr:uid="{00000000-0005-0000-0000-00000E0C0000}"/>
    <cellStyle name="20% - Énfasis6 2 3 5" xfId="3124" xr:uid="{00000000-0005-0000-0000-00000F0C0000}"/>
    <cellStyle name="20% - Énfasis6 2 3 5 2" xfId="3125" xr:uid="{00000000-0005-0000-0000-0000100C0000}"/>
    <cellStyle name="20% - Énfasis6 2 3 5 2 2" xfId="3126" xr:uid="{00000000-0005-0000-0000-0000110C0000}"/>
    <cellStyle name="20% - Énfasis6 2 3 5 2 2 2" xfId="3127" xr:uid="{00000000-0005-0000-0000-0000120C0000}"/>
    <cellStyle name="20% - Énfasis6 2 3 5 2 3" xfId="3128" xr:uid="{00000000-0005-0000-0000-0000130C0000}"/>
    <cellStyle name="20% - Énfasis6 2 3 5 3" xfId="3129" xr:uid="{00000000-0005-0000-0000-0000140C0000}"/>
    <cellStyle name="20% - Énfasis6 2 3 5 3 2" xfId="3130" xr:uid="{00000000-0005-0000-0000-0000150C0000}"/>
    <cellStyle name="20% - Énfasis6 2 3 5 4" xfId="3131" xr:uid="{00000000-0005-0000-0000-0000160C0000}"/>
    <cellStyle name="20% - Énfasis6 2 3 6" xfId="3132" xr:uid="{00000000-0005-0000-0000-0000170C0000}"/>
    <cellStyle name="20% - Énfasis6 2 3 6 2" xfId="3133" xr:uid="{00000000-0005-0000-0000-0000180C0000}"/>
    <cellStyle name="20% - Énfasis6 2 3 6 2 2" xfId="3134" xr:uid="{00000000-0005-0000-0000-0000190C0000}"/>
    <cellStyle name="20% - Énfasis6 2 3 6 3" xfId="3135" xr:uid="{00000000-0005-0000-0000-00001A0C0000}"/>
    <cellStyle name="20% - Énfasis6 2 3 7" xfId="3136" xr:uid="{00000000-0005-0000-0000-00001B0C0000}"/>
    <cellStyle name="20% - Énfasis6 2 3 7 2" xfId="3137" xr:uid="{00000000-0005-0000-0000-00001C0C0000}"/>
    <cellStyle name="20% - Énfasis6 2 3 8" xfId="3138" xr:uid="{00000000-0005-0000-0000-00001D0C0000}"/>
    <cellStyle name="20% - Énfasis6 2 4" xfId="3139" xr:uid="{00000000-0005-0000-0000-00001E0C0000}"/>
    <cellStyle name="20% - Énfasis6 2 4 2" xfId="3140" xr:uid="{00000000-0005-0000-0000-00001F0C0000}"/>
    <cellStyle name="20% - Énfasis6 2 4 2 2" xfId="3141" xr:uid="{00000000-0005-0000-0000-0000200C0000}"/>
    <cellStyle name="20% - Énfasis6 2 4 2 2 2" xfId="3142" xr:uid="{00000000-0005-0000-0000-0000210C0000}"/>
    <cellStyle name="20% - Énfasis6 2 4 2 2 2 2" xfId="3143" xr:uid="{00000000-0005-0000-0000-0000220C0000}"/>
    <cellStyle name="20% - Énfasis6 2 4 2 2 3" xfId="3144" xr:uid="{00000000-0005-0000-0000-0000230C0000}"/>
    <cellStyle name="20% - Énfasis6 2 4 2 3" xfId="3145" xr:uid="{00000000-0005-0000-0000-0000240C0000}"/>
    <cellStyle name="20% - Énfasis6 2 4 2 3 2" xfId="3146" xr:uid="{00000000-0005-0000-0000-0000250C0000}"/>
    <cellStyle name="20% - Énfasis6 2 4 2 4" xfId="3147" xr:uid="{00000000-0005-0000-0000-0000260C0000}"/>
    <cellStyle name="20% - Énfasis6 2 4 3" xfId="3148" xr:uid="{00000000-0005-0000-0000-0000270C0000}"/>
    <cellStyle name="20% - Énfasis6 2 4 3 2" xfId="3149" xr:uid="{00000000-0005-0000-0000-0000280C0000}"/>
    <cellStyle name="20% - Énfasis6 2 4 3 2 2" xfId="3150" xr:uid="{00000000-0005-0000-0000-0000290C0000}"/>
    <cellStyle name="20% - Énfasis6 2 4 3 2 2 2" xfId="3151" xr:uid="{00000000-0005-0000-0000-00002A0C0000}"/>
    <cellStyle name="20% - Énfasis6 2 4 3 2 3" xfId="3152" xr:uid="{00000000-0005-0000-0000-00002B0C0000}"/>
    <cellStyle name="20% - Énfasis6 2 4 3 3" xfId="3153" xr:uid="{00000000-0005-0000-0000-00002C0C0000}"/>
    <cellStyle name="20% - Énfasis6 2 4 3 3 2" xfId="3154" xr:uid="{00000000-0005-0000-0000-00002D0C0000}"/>
    <cellStyle name="20% - Énfasis6 2 4 3 4" xfId="3155" xr:uid="{00000000-0005-0000-0000-00002E0C0000}"/>
    <cellStyle name="20% - Énfasis6 2 4 4" xfId="3156" xr:uid="{00000000-0005-0000-0000-00002F0C0000}"/>
    <cellStyle name="20% - Énfasis6 2 4 4 2" xfId="3157" xr:uid="{00000000-0005-0000-0000-0000300C0000}"/>
    <cellStyle name="20% - Énfasis6 2 4 4 2 2" xfId="3158" xr:uid="{00000000-0005-0000-0000-0000310C0000}"/>
    <cellStyle name="20% - Énfasis6 2 4 4 3" xfId="3159" xr:uid="{00000000-0005-0000-0000-0000320C0000}"/>
    <cellStyle name="20% - Énfasis6 2 4 5" xfId="3160" xr:uid="{00000000-0005-0000-0000-0000330C0000}"/>
    <cellStyle name="20% - Énfasis6 2 4 5 2" xfId="3161" xr:uid="{00000000-0005-0000-0000-0000340C0000}"/>
    <cellStyle name="20% - Énfasis6 2 4 6" xfId="3162" xr:uid="{00000000-0005-0000-0000-0000350C0000}"/>
    <cellStyle name="20% - Énfasis6 2 5" xfId="3163" xr:uid="{00000000-0005-0000-0000-0000360C0000}"/>
    <cellStyle name="20% - Énfasis6 2 5 2" xfId="3164" xr:uid="{00000000-0005-0000-0000-0000370C0000}"/>
    <cellStyle name="20% - Énfasis6 2 5 2 2" xfId="3165" xr:uid="{00000000-0005-0000-0000-0000380C0000}"/>
    <cellStyle name="20% - Énfasis6 2 5 2 2 2" xfId="3166" xr:uid="{00000000-0005-0000-0000-0000390C0000}"/>
    <cellStyle name="20% - Énfasis6 2 5 2 2 2 2" xfId="3167" xr:uid="{00000000-0005-0000-0000-00003A0C0000}"/>
    <cellStyle name="20% - Énfasis6 2 5 2 2 3" xfId="3168" xr:uid="{00000000-0005-0000-0000-00003B0C0000}"/>
    <cellStyle name="20% - Énfasis6 2 5 2 3" xfId="3169" xr:uid="{00000000-0005-0000-0000-00003C0C0000}"/>
    <cellStyle name="20% - Énfasis6 2 5 2 3 2" xfId="3170" xr:uid="{00000000-0005-0000-0000-00003D0C0000}"/>
    <cellStyle name="20% - Énfasis6 2 5 2 4" xfId="3171" xr:uid="{00000000-0005-0000-0000-00003E0C0000}"/>
    <cellStyle name="20% - Énfasis6 2 5 3" xfId="3172" xr:uid="{00000000-0005-0000-0000-00003F0C0000}"/>
    <cellStyle name="20% - Énfasis6 2 5 3 2" xfId="3173" xr:uid="{00000000-0005-0000-0000-0000400C0000}"/>
    <cellStyle name="20% - Énfasis6 2 5 3 2 2" xfId="3174" xr:uid="{00000000-0005-0000-0000-0000410C0000}"/>
    <cellStyle name="20% - Énfasis6 2 5 3 2 2 2" xfId="3175" xr:uid="{00000000-0005-0000-0000-0000420C0000}"/>
    <cellStyle name="20% - Énfasis6 2 5 3 2 3" xfId="3176" xr:uid="{00000000-0005-0000-0000-0000430C0000}"/>
    <cellStyle name="20% - Énfasis6 2 5 3 3" xfId="3177" xr:uid="{00000000-0005-0000-0000-0000440C0000}"/>
    <cellStyle name="20% - Énfasis6 2 5 3 3 2" xfId="3178" xr:uid="{00000000-0005-0000-0000-0000450C0000}"/>
    <cellStyle name="20% - Énfasis6 2 5 3 4" xfId="3179" xr:uid="{00000000-0005-0000-0000-0000460C0000}"/>
    <cellStyle name="20% - Énfasis6 2 5 4" xfId="3180" xr:uid="{00000000-0005-0000-0000-0000470C0000}"/>
    <cellStyle name="20% - Énfasis6 2 5 4 2" xfId="3181" xr:uid="{00000000-0005-0000-0000-0000480C0000}"/>
    <cellStyle name="20% - Énfasis6 2 5 4 2 2" xfId="3182" xr:uid="{00000000-0005-0000-0000-0000490C0000}"/>
    <cellStyle name="20% - Énfasis6 2 5 4 3" xfId="3183" xr:uid="{00000000-0005-0000-0000-00004A0C0000}"/>
    <cellStyle name="20% - Énfasis6 2 5 5" xfId="3184" xr:uid="{00000000-0005-0000-0000-00004B0C0000}"/>
    <cellStyle name="20% - Énfasis6 2 5 5 2" xfId="3185" xr:uid="{00000000-0005-0000-0000-00004C0C0000}"/>
    <cellStyle name="20% - Énfasis6 2 5 6" xfId="3186" xr:uid="{00000000-0005-0000-0000-00004D0C0000}"/>
    <cellStyle name="20% - Énfasis6 2 6" xfId="3187" xr:uid="{00000000-0005-0000-0000-00004E0C0000}"/>
    <cellStyle name="20% - Énfasis6 2 6 2" xfId="3188" xr:uid="{00000000-0005-0000-0000-00004F0C0000}"/>
    <cellStyle name="20% - Énfasis6 2 6 2 2" xfId="3189" xr:uid="{00000000-0005-0000-0000-0000500C0000}"/>
    <cellStyle name="20% - Énfasis6 2 6 2 2 2" xfId="3190" xr:uid="{00000000-0005-0000-0000-0000510C0000}"/>
    <cellStyle name="20% - Énfasis6 2 6 2 3" xfId="3191" xr:uid="{00000000-0005-0000-0000-0000520C0000}"/>
    <cellStyle name="20% - Énfasis6 2 6 3" xfId="3192" xr:uid="{00000000-0005-0000-0000-0000530C0000}"/>
    <cellStyle name="20% - Énfasis6 2 6 3 2" xfId="3193" xr:uid="{00000000-0005-0000-0000-0000540C0000}"/>
    <cellStyle name="20% - Énfasis6 2 6 4" xfId="3194" xr:uid="{00000000-0005-0000-0000-0000550C0000}"/>
    <cellStyle name="20% - Énfasis6 2 7" xfId="3195" xr:uid="{00000000-0005-0000-0000-0000560C0000}"/>
    <cellStyle name="20% - Énfasis6 2 7 2" xfId="3196" xr:uid="{00000000-0005-0000-0000-0000570C0000}"/>
    <cellStyle name="20% - Énfasis6 2 7 2 2" xfId="3197" xr:uid="{00000000-0005-0000-0000-0000580C0000}"/>
    <cellStyle name="20% - Énfasis6 2 7 2 2 2" xfId="3198" xr:uid="{00000000-0005-0000-0000-0000590C0000}"/>
    <cellStyle name="20% - Énfasis6 2 7 2 3" xfId="3199" xr:uid="{00000000-0005-0000-0000-00005A0C0000}"/>
    <cellStyle name="20% - Énfasis6 2 7 3" xfId="3200" xr:uid="{00000000-0005-0000-0000-00005B0C0000}"/>
    <cellStyle name="20% - Énfasis6 2 7 3 2" xfId="3201" xr:uid="{00000000-0005-0000-0000-00005C0C0000}"/>
    <cellStyle name="20% - Énfasis6 2 7 4" xfId="3202" xr:uid="{00000000-0005-0000-0000-00005D0C0000}"/>
    <cellStyle name="20% - Énfasis6 2 8" xfId="3203" xr:uid="{00000000-0005-0000-0000-00005E0C0000}"/>
    <cellStyle name="20% - Énfasis6 2 8 2" xfId="3204" xr:uid="{00000000-0005-0000-0000-00005F0C0000}"/>
    <cellStyle name="20% - Énfasis6 2 8 2 2" xfId="3205" xr:uid="{00000000-0005-0000-0000-0000600C0000}"/>
    <cellStyle name="20% - Énfasis6 2 8 3" xfId="3206" xr:uid="{00000000-0005-0000-0000-0000610C0000}"/>
    <cellStyle name="20% - Énfasis6 2 9" xfId="3207" xr:uid="{00000000-0005-0000-0000-0000620C0000}"/>
    <cellStyle name="20% - Énfasis6 2 9 2" xfId="3208" xr:uid="{00000000-0005-0000-0000-0000630C0000}"/>
    <cellStyle name="20% - Énfasis6 3" xfId="3209" xr:uid="{00000000-0005-0000-0000-0000640C0000}"/>
    <cellStyle name="20% - Énfasis6 3 2" xfId="3210" xr:uid="{00000000-0005-0000-0000-0000650C0000}"/>
    <cellStyle name="20% - Énfasis6 3 2 2" xfId="3211" xr:uid="{00000000-0005-0000-0000-0000660C0000}"/>
    <cellStyle name="20% - Énfasis6 3 2 2 2" xfId="3212" xr:uid="{00000000-0005-0000-0000-0000670C0000}"/>
    <cellStyle name="20% - Énfasis6 3 2 2 2 2" xfId="3213" xr:uid="{00000000-0005-0000-0000-0000680C0000}"/>
    <cellStyle name="20% - Énfasis6 3 2 2 2 2 2" xfId="3214" xr:uid="{00000000-0005-0000-0000-0000690C0000}"/>
    <cellStyle name="20% - Énfasis6 3 2 2 2 2 2 2" xfId="3215" xr:uid="{00000000-0005-0000-0000-00006A0C0000}"/>
    <cellStyle name="20% - Énfasis6 3 2 2 2 2 3" xfId="3216" xr:uid="{00000000-0005-0000-0000-00006B0C0000}"/>
    <cellStyle name="20% - Énfasis6 3 2 2 2 3" xfId="3217" xr:uid="{00000000-0005-0000-0000-00006C0C0000}"/>
    <cellStyle name="20% - Énfasis6 3 2 2 2 3 2" xfId="3218" xr:uid="{00000000-0005-0000-0000-00006D0C0000}"/>
    <cellStyle name="20% - Énfasis6 3 2 2 2 4" xfId="3219" xr:uid="{00000000-0005-0000-0000-00006E0C0000}"/>
    <cellStyle name="20% - Énfasis6 3 2 2 3" xfId="3220" xr:uid="{00000000-0005-0000-0000-00006F0C0000}"/>
    <cellStyle name="20% - Énfasis6 3 2 2 3 2" xfId="3221" xr:uid="{00000000-0005-0000-0000-0000700C0000}"/>
    <cellStyle name="20% - Énfasis6 3 2 2 3 2 2" xfId="3222" xr:uid="{00000000-0005-0000-0000-0000710C0000}"/>
    <cellStyle name="20% - Énfasis6 3 2 2 3 2 2 2" xfId="3223" xr:uid="{00000000-0005-0000-0000-0000720C0000}"/>
    <cellStyle name="20% - Énfasis6 3 2 2 3 2 3" xfId="3224" xr:uid="{00000000-0005-0000-0000-0000730C0000}"/>
    <cellStyle name="20% - Énfasis6 3 2 2 3 3" xfId="3225" xr:uid="{00000000-0005-0000-0000-0000740C0000}"/>
    <cellStyle name="20% - Énfasis6 3 2 2 3 3 2" xfId="3226" xr:uid="{00000000-0005-0000-0000-0000750C0000}"/>
    <cellStyle name="20% - Énfasis6 3 2 2 3 4" xfId="3227" xr:uid="{00000000-0005-0000-0000-0000760C0000}"/>
    <cellStyle name="20% - Énfasis6 3 2 2 4" xfId="3228" xr:uid="{00000000-0005-0000-0000-0000770C0000}"/>
    <cellStyle name="20% - Énfasis6 3 2 2 4 2" xfId="3229" xr:uid="{00000000-0005-0000-0000-0000780C0000}"/>
    <cellStyle name="20% - Énfasis6 3 2 2 4 2 2" xfId="3230" xr:uid="{00000000-0005-0000-0000-0000790C0000}"/>
    <cellStyle name="20% - Énfasis6 3 2 2 4 3" xfId="3231" xr:uid="{00000000-0005-0000-0000-00007A0C0000}"/>
    <cellStyle name="20% - Énfasis6 3 2 2 5" xfId="3232" xr:uid="{00000000-0005-0000-0000-00007B0C0000}"/>
    <cellStyle name="20% - Énfasis6 3 2 2 5 2" xfId="3233" xr:uid="{00000000-0005-0000-0000-00007C0C0000}"/>
    <cellStyle name="20% - Énfasis6 3 2 2 6" xfId="3234" xr:uid="{00000000-0005-0000-0000-00007D0C0000}"/>
    <cellStyle name="20% - Énfasis6 3 2 3" xfId="3235" xr:uid="{00000000-0005-0000-0000-00007E0C0000}"/>
    <cellStyle name="20% - Énfasis6 3 2 3 2" xfId="3236" xr:uid="{00000000-0005-0000-0000-00007F0C0000}"/>
    <cellStyle name="20% - Énfasis6 3 2 3 2 2" xfId="3237" xr:uid="{00000000-0005-0000-0000-0000800C0000}"/>
    <cellStyle name="20% - Énfasis6 3 2 3 2 2 2" xfId="3238" xr:uid="{00000000-0005-0000-0000-0000810C0000}"/>
    <cellStyle name="20% - Énfasis6 3 2 3 2 2 2 2" xfId="3239" xr:uid="{00000000-0005-0000-0000-0000820C0000}"/>
    <cellStyle name="20% - Énfasis6 3 2 3 2 2 3" xfId="3240" xr:uid="{00000000-0005-0000-0000-0000830C0000}"/>
    <cellStyle name="20% - Énfasis6 3 2 3 2 3" xfId="3241" xr:uid="{00000000-0005-0000-0000-0000840C0000}"/>
    <cellStyle name="20% - Énfasis6 3 2 3 2 3 2" xfId="3242" xr:uid="{00000000-0005-0000-0000-0000850C0000}"/>
    <cellStyle name="20% - Énfasis6 3 2 3 2 4" xfId="3243" xr:uid="{00000000-0005-0000-0000-0000860C0000}"/>
    <cellStyle name="20% - Énfasis6 3 2 3 3" xfId="3244" xr:uid="{00000000-0005-0000-0000-0000870C0000}"/>
    <cellStyle name="20% - Énfasis6 3 2 3 3 2" xfId="3245" xr:uid="{00000000-0005-0000-0000-0000880C0000}"/>
    <cellStyle name="20% - Énfasis6 3 2 3 3 2 2" xfId="3246" xr:uid="{00000000-0005-0000-0000-0000890C0000}"/>
    <cellStyle name="20% - Énfasis6 3 2 3 3 2 2 2" xfId="3247" xr:uid="{00000000-0005-0000-0000-00008A0C0000}"/>
    <cellStyle name="20% - Énfasis6 3 2 3 3 2 3" xfId="3248" xr:uid="{00000000-0005-0000-0000-00008B0C0000}"/>
    <cellStyle name="20% - Énfasis6 3 2 3 3 3" xfId="3249" xr:uid="{00000000-0005-0000-0000-00008C0C0000}"/>
    <cellStyle name="20% - Énfasis6 3 2 3 3 3 2" xfId="3250" xr:uid="{00000000-0005-0000-0000-00008D0C0000}"/>
    <cellStyle name="20% - Énfasis6 3 2 3 3 4" xfId="3251" xr:uid="{00000000-0005-0000-0000-00008E0C0000}"/>
    <cellStyle name="20% - Énfasis6 3 2 3 4" xfId="3252" xr:uid="{00000000-0005-0000-0000-00008F0C0000}"/>
    <cellStyle name="20% - Énfasis6 3 2 3 4 2" xfId="3253" xr:uid="{00000000-0005-0000-0000-0000900C0000}"/>
    <cellStyle name="20% - Énfasis6 3 2 3 4 2 2" xfId="3254" xr:uid="{00000000-0005-0000-0000-0000910C0000}"/>
    <cellStyle name="20% - Énfasis6 3 2 3 4 3" xfId="3255" xr:uid="{00000000-0005-0000-0000-0000920C0000}"/>
    <cellStyle name="20% - Énfasis6 3 2 3 5" xfId="3256" xr:uid="{00000000-0005-0000-0000-0000930C0000}"/>
    <cellStyle name="20% - Énfasis6 3 2 3 5 2" xfId="3257" xr:uid="{00000000-0005-0000-0000-0000940C0000}"/>
    <cellStyle name="20% - Énfasis6 3 2 3 6" xfId="3258" xr:uid="{00000000-0005-0000-0000-0000950C0000}"/>
    <cellStyle name="20% - Énfasis6 3 2 4" xfId="3259" xr:uid="{00000000-0005-0000-0000-0000960C0000}"/>
    <cellStyle name="20% - Énfasis6 3 2 4 2" xfId="3260" xr:uid="{00000000-0005-0000-0000-0000970C0000}"/>
    <cellStyle name="20% - Énfasis6 3 2 4 2 2" xfId="3261" xr:uid="{00000000-0005-0000-0000-0000980C0000}"/>
    <cellStyle name="20% - Énfasis6 3 2 4 2 2 2" xfId="3262" xr:uid="{00000000-0005-0000-0000-0000990C0000}"/>
    <cellStyle name="20% - Énfasis6 3 2 4 2 3" xfId="3263" xr:uid="{00000000-0005-0000-0000-00009A0C0000}"/>
    <cellStyle name="20% - Énfasis6 3 2 4 3" xfId="3264" xr:uid="{00000000-0005-0000-0000-00009B0C0000}"/>
    <cellStyle name="20% - Énfasis6 3 2 4 3 2" xfId="3265" xr:uid="{00000000-0005-0000-0000-00009C0C0000}"/>
    <cellStyle name="20% - Énfasis6 3 2 4 4" xfId="3266" xr:uid="{00000000-0005-0000-0000-00009D0C0000}"/>
    <cellStyle name="20% - Énfasis6 3 2 5" xfId="3267" xr:uid="{00000000-0005-0000-0000-00009E0C0000}"/>
    <cellStyle name="20% - Énfasis6 3 2 5 2" xfId="3268" xr:uid="{00000000-0005-0000-0000-00009F0C0000}"/>
    <cellStyle name="20% - Énfasis6 3 2 5 2 2" xfId="3269" xr:uid="{00000000-0005-0000-0000-0000A00C0000}"/>
    <cellStyle name="20% - Énfasis6 3 2 5 2 2 2" xfId="3270" xr:uid="{00000000-0005-0000-0000-0000A10C0000}"/>
    <cellStyle name="20% - Énfasis6 3 2 5 2 3" xfId="3271" xr:uid="{00000000-0005-0000-0000-0000A20C0000}"/>
    <cellStyle name="20% - Énfasis6 3 2 5 3" xfId="3272" xr:uid="{00000000-0005-0000-0000-0000A30C0000}"/>
    <cellStyle name="20% - Énfasis6 3 2 5 3 2" xfId="3273" xr:uid="{00000000-0005-0000-0000-0000A40C0000}"/>
    <cellStyle name="20% - Énfasis6 3 2 5 4" xfId="3274" xr:uid="{00000000-0005-0000-0000-0000A50C0000}"/>
    <cellStyle name="20% - Énfasis6 3 2 6" xfId="3275" xr:uid="{00000000-0005-0000-0000-0000A60C0000}"/>
    <cellStyle name="20% - Énfasis6 3 2 6 2" xfId="3276" xr:uid="{00000000-0005-0000-0000-0000A70C0000}"/>
    <cellStyle name="20% - Énfasis6 3 2 6 2 2" xfId="3277" xr:uid="{00000000-0005-0000-0000-0000A80C0000}"/>
    <cellStyle name="20% - Énfasis6 3 2 6 3" xfId="3278" xr:uid="{00000000-0005-0000-0000-0000A90C0000}"/>
    <cellStyle name="20% - Énfasis6 3 2 7" xfId="3279" xr:uid="{00000000-0005-0000-0000-0000AA0C0000}"/>
    <cellStyle name="20% - Énfasis6 3 2 7 2" xfId="3280" xr:uid="{00000000-0005-0000-0000-0000AB0C0000}"/>
    <cellStyle name="20% - Énfasis6 3 2 8" xfId="3281" xr:uid="{00000000-0005-0000-0000-0000AC0C0000}"/>
    <cellStyle name="20% - Énfasis6 3 3" xfId="3282" xr:uid="{00000000-0005-0000-0000-0000AD0C0000}"/>
    <cellStyle name="20% - Énfasis6 3 3 2" xfId="3283" xr:uid="{00000000-0005-0000-0000-0000AE0C0000}"/>
    <cellStyle name="20% - Énfasis6 3 3 2 2" xfId="3284" xr:uid="{00000000-0005-0000-0000-0000AF0C0000}"/>
    <cellStyle name="20% - Énfasis6 3 3 2 2 2" xfId="3285" xr:uid="{00000000-0005-0000-0000-0000B00C0000}"/>
    <cellStyle name="20% - Énfasis6 3 3 2 2 2 2" xfId="3286" xr:uid="{00000000-0005-0000-0000-0000B10C0000}"/>
    <cellStyle name="20% - Énfasis6 3 3 2 2 3" xfId="3287" xr:uid="{00000000-0005-0000-0000-0000B20C0000}"/>
    <cellStyle name="20% - Énfasis6 3 3 2 3" xfId="3288" xr:uid="{00000000-0005-0000-0000-0000B30C0000}"/>
    <cellStyle name="20% - Énfasis6 3 3 2 3 2" xfId="3289" xr:uid="{00000000-0005-0000-0000-0000B40C0000}"/>
    <cellStyle name="20% - Énfasis6 3 3 2 4" xfId="3290" xr:uid="{00000000-0005-0000-0000-0000B50C0000}"/>
    <cellStyle name="20% - Énfasis6 3 3 3" xfId="3291" xr:uid="{00000000-0005-0000-0000-0000B60C0000}"/>
    <cellStyle name="20% - Énfasis6 3 3 3 2" xfId="3292" xr:uid="{00000000-0005-0000-0000-0000B70C0000}"/>
    <cellStyle name="20% - Énfasis6 3 3 3 2 2" xfId="3293" xr:uid="{00000000-0005-0000-0000-0000B80C0000}"/>
    <cellStyle name="20% - Énfasis6 3 3 3 2 2 2" xfId="3294" xr:uid="{00000000-0005-0000-0000-0000B90C0000}"/>
    <cellStyle name="20% - Énfasis6 3 3 3 2 3" xfId="3295" xr:uid="{00000000-0005-0000-0000-0000BA0C0000}"/>
    <cellStyle name="20% - Énfasis6 3 3 3 3" xfId="3296" xr:uid="{00000000-0005-0000-0000-0000BB0C0000}"/>
    <cellStyle name="20% - Énfasis6 3 3 3 3 2" xfId="3297" xr:uid="{00000000-0005-0000-0000-0000BC0C0000}"/>
    <cellStyle name="20% - Énfasis6 3 3 3 4" xfId="3298" xr:uid="{00000000-0005-0000-0000-0000BD0C0000}"/>
    <cellStyle name="20% - Énfasis6 3 3 4" xfId="3299" xr:uid="{00000000-0005-0000-0000-0000BE0C0000}"/>
    <cellStyle name="20% - Énfasis6 3 3 4 2" xfId="3300" xr:uid="{00000000-0005-0000-0000-0000BF0C0000}"/>
    <cellStyle name="20% - Énfasis6 3 3 4 2 2" xfId="3301" xr:uid="{00000000-0005-0000-0000-0000C00C0000}"/>
    <cellStyle name="20% - Énfasis6 3 3 4 3" xfId="3302" xr:uid="{00000000-0005-0000-0000-0000C10C0000}"/>
    <cellStyle name="20% - Énfasis6 3 3 5" xfId="3303" xr:uid="{00000000-0005-0000-0000-0000C20C0000}"/>
    <cellStyle name="20% - Énfasis6 3 3 5 2" xfId="3304" xr:uid="{00000000-0005-0000-0000-0000C30C0000}"/>
    <cellStyle name="20% - Énfasis6 3 3 6" xfId="3305" xr:uid="{00000000-0005-0000-0000-0000C40C0000}"/>
    <cellStyle name="20% - Énfasis6 3 4" xfId="3306" xr:uid="{00000000-0005-0000-0000-0000C50C0000}"/>
    <cellStyle name="20% - Énfasis6 3 4 2" xfId="3307" xr:uid="{00000000-0005-0000-0000-0000C60C0000}"/>
    <cellStyle name="20% - Énfasis6 3 4 2 2" xfId="3308" xr:uid="{00000000-0005-0000-0000-0000C70C0000}"/>
    <cellStyle name="20% - Énfasis6 3 4 2 2 2" xfId="3309" xr:uid="{00000000-0005-0000-0000-0000C80C0000}"/>
    <cellStyle name="20% - Énfasis6 3 4 2 2 2 2" xfId="3310" xr:uid="{00000000-0005-0000-0000-0000C90C0000}"/>
    <cellStyle name="20% - Énfasis6 3 4 2 2 3" xfId="3311" xr:uid="{00000000-0005-0000-0000-0000CA0C0000}"/>
    <cellStyle name="20% - Énfasis6 3 4 2 3" xfId="3312" xr:uid="{00000000-0005-0000-0000-0000CB0C0000}"/>
    <cellStyle name="20% - Énfasis6 3 4 2 3 2" xfId="3313" xr:uid="{00000000-0005-0000-0000-0000CC0C0000}"/>
    <cellStyle name="20% - Énfasis6 3 4 2 4" xfId="3314" xr:uid="{00000000-0005-0000-0000-0000CD0C0000}"/>
    <cellStyle name="20% - Énfasis6 3 4 3" xfId="3315" xr:uid="{00000000-0005-0000-0000-0000CE0C0000}"/>
    <cellStyle name="20% - Énfasis6 3 4 3 2" xfId="3316" xr:uid="{00000000-0005-0000-0000-0000CF0C0000}"/>
    <cellStyle name="20% - Énfasis6 3 4 3 2 2" xfId="3317" xr:uid="{00000000-0005-0000-0000-0000D00C0000}"/>
    <cellStyle name="20% - Énfasis6 3 4 3 2 2 2" xfId="3318" xr:uid="{00000000-0005-0000-0000-0000D10C0000}"/>
    <cellStyle name="20% - Énfasis6 3 4 3 2 3" xfId="3319" xr:uid="{00000000-0005-0000-0000-0000D20C0000}"/>
    <cellStyle name="20% - Énfasis6 3 4 3 3" xfId="3320" xr:uid="{00000000-0005-0000-0000-0000D30C0000}"/>
    <cellStyle name="20% - Énfasis6 3 4 3 3 2" xfId="3321" xr:uid="{00000000-0005-0000-0000-0000D40C0000}"/>
    <cellStyle name="20% - Énfasis6 3 4 3 4" xfId="3322" xr:uid="{00000000-0005-0000-0000-0000D50C0000}"/>
    <cellStyle name="20% - Énfasis6 3 4 4" xfId="3323" xr:uid="{00000000-0005-0000-0000-0000D60C0000}"/>
    <cellStyle name="20% - Énfasis6 3 4 4 2" xfId="3324" xr:uid="{00000000-0005-0000-0000-0000D70C0000}"/>
    <cellStyle name="20% - Énfasis6 3 4 4 2 2" xfId="3325" xr:uid="{00000000-0005-0000-0000-0000D80C0000}"/>
    <cellStyle name="20% - Énfasis6 3 4 4 3" xfId="3326" xr:uid="{00000000-0005-0000-0000-0000D90C0000}"/>
    <cellStyle name="20% - Énfasis6 3 4 5" xfId="3327" xr:uid="{00000000-0005-0000-0000-0000DA0C0000}"/>
    <cellStyle name="20% - Énfasis6 3 4 5 2" xfId="3328" xr:uid="{00000000-0005-0000-0000-0000DB0C0000}"/>
    <cellStyle name="20% - Énfasis6 3 4 6" xfId="3329" xr:uid="{00000000-0005-0000-0000-0000DC0C0000}"/>
    <cellStyle name="20% - Énfasis6 3 5" xfId="3330" xr:uid="{00000000-0005-0000-0000-0000DD0C0000}"/>
    <cellStyle name="20% - Énfasis6 3 5 2" xfId="3331" xr:uid="{00000000-0005-0000-0000-0000DE0C0000}"/>
    <cellStyle name="20% - Énfasis6 3 5 2 2" xfId="3332" xr:uid="{00000000-0005-0000-0000-0000DF0C0000}"/>
    <cellStyle name="20% - Énfasis6 3 5 2 2 2" xfId="3333" xr:uid="{00000000-0005-0000-0000-0000E00C0000}"/>
    <cellStyle name="20% - Énfasis6 3 5 2 3" xfId="3334" xr:uid="{00000000-0005-0000-0000-0000E10C0000}"/>
    <cellStyle name="20% - Énfasis6 3 5 3" xfId="3335" xr:uid="{00000000-0005-0000-0000-0000E20C0000}"/>
    <cellStyle name="20% - Énfasis6 3 5 3 2" xfId="3336" xr:uid="{00000000-0005-0000-0000-0000E30C0000}"/>
    <cellStyle name="20% - Énfasis6 3 5 4" xfId="3337" xr:uid="{00000000-0005-0000-0000-0000E40C0000}"/>
    <cellStyle name="20% - Énfasis6 3 6" xfId="3338" xr:uid="{00000000-0005-0000-0000-0000E50C0000}"/>
    <cellStyle name="20% - Énfasis6 3 6 2" xfId="3339" xr:uid="{00000000-0005-0000-0000-0000E60C0000}"/>
    <cellStyle name="20% - Énfasis6 3 6 2 2" xfId="3340" xr:uid="{00000000-0005-0000-0000-0000E70C0000}"/>
    <cellStyle name="20% - Énfasis6 3 6 2 2 2" xfId="3341" xr:uid="{00000000-0005-0000-0000-0000E80C0000}"/>
    <cellStyle name="20% - Énfasis6 3 6 2 3" xfId="3342" xr:uid="{00000000-0005-0000-0000-0000E90C0000}"/>
    <cellStyle name="20% - Énfasis6 3 6 3" xfId="3343" xr:uid="{00000000-0005-0000-0000-0000EA0C0000}"/>
    <cellStyle name="20% - Énfasis6 3 6 3 2" xfId="3344" xr:uid="{00000000-0005-0000-0000-0000EB0C0000}"/>
    <cellStyle name="20% - Énfasis6 3 6 4" xfId="3345" xr:uid="{00000000-0005-0000-0000-0000EC0C0000}"/>
    <cellStyle name="20% - Énfasis6 3 7" xfId="3346" xr:uid="{00000000-0005-0000-0000-0000ED0C0000}"/>
    <cellStyle name="20% - Énfasis6 3 7 2" xfId="3347" xr:uid="{00000000-0005-0000-0000-0000EE0C0000}"/>
    <cellStyle name="20% - Énfasis6 3 7 2 2" xfId="3348" xr:uid="{00000000-0005-0000-0000-0000EF0C0000}"/>
    <cellStyle name="20% - Énfasis6 3 7 3" xfId="3349" xr:uid="{00000000-0005-0000-0000-0000F00C0000}"/>
    <cellStyle name="20% - Énfasis6 3 8" xfId="3350" xr:uid="{00000000-0005-0000-0000-0000F10C0000}"/>
    <cellStyle name="20% - Énfasis6 3 8 2" xfId="3351" xr:uid="{00000000-0005-0000-0000-0000F20C0000}"/>
    <cellStyle name="20% - Énfasis6 3 9" xfId="3352" xr:uid="{00000000-0005-0000-0000-0000F30C0000}"/>
    <cellStyle name="20% - Énfasis6 4" xfId="3353" xr:uid="{00000000-0005-0000-0000-0000F40C0000}"/>
    <cellStyle name="20% - Énfasis6 4 2" xfId="3354" xr:uid="{00000000-0005-0000-0000-0000F50C0000}"/>
    <cellStyle name="20% - Énfasis6 4 2 2" xfId="3355" xr:uid="{00000000-0005-0000-0000-0000F60C0000}"/>
    <cellStyle name="20% - Énfasis6 4 2 2 2" xfId="3356" xr:uid="{00000000-0005-0000-0000-0000F70C0000}"/>
    <cellStyle name="20% - Énfasis6 4 2 2 2 2" xfId="3357" xr:uid="{00000000-0005-0000-0000-0000F80C0000}"/>
    <cellStyle name="20% - Énfasis6 4 2 2 2 2 2" xfId="3358" xr:uid="{00000000-0005-0000-0000-0000F90C0000}"/>
    <cellStyle name="20% - Énfasis6 4 2 2 2 3" xfId="3359" xr:uid="{00000000-0005-0000-0000-0000FA0C0000}"/>
    <cellStyle name="20% - Énfasis6 4 2 2 3" xfId="3360" xr:uid="{00000000-0005-0000-0000-0000FB0C0000}"/>
    <cellStyle name="20% - Énfasis6 4 2 2 3 2" xfId="3361" xr:uid="{00000000-0005-0000-0000-0000FC0C0000}"/>
    <cellStyle name="20% - Énfasis6 4 2 2 4" xfId="3362" xr:uid="{00000000-0005-0000-0000-0000FD0C0000}"/>
    <cellStyle name="20% - Énfasis6 4 2 3" xfId="3363" xr:uid="{00000000-0005-0000-0000-0000FE0C0000}"/>
    <cellStyle name="20% - Énfasis6 4 2 3 2" xfId="3364" xr:uid="{00000000-0005-0000-0000-0000FF0C0000}"/>
    <cellStyle name="20% - Énfasis6 4 2 3 2 2" xfId="3365" xr:uid="{00000000-0005-0000-0000-0000000D0000}"/>
    <cellStyle name="20% - Énfasis6 4 2 3 2 2 2" xfId="3366" xr:uid="{00000000-0005-0000-0000-0000010D0000}"/>
    <cellStyle name="20% - Énfasis6 4 2 3 2 3" xfId="3367" xr:uid="{00000000-0005-0000-0000-0000020D0000}"/>
    <cellStyle name="20% - Énfasis6 4 2 3 3" xfId="3368" xr:uid="{00000000-0005-0000-0000-0000030D0000}"/>
    <cellStyle name="20% - Énfasis6 4 2 3 3 2" xfId="3369" xr:uid="{00000000-0005-0000-0000-0000040D0000}"/>
    <cellStyle name="20% - Énfasis6 4 2 3 4" xfId="3370" xr:uid="{00000000-0005-0000-0000-0000050D0000}"/>
    <cellStyle name="20% - Énfasis6 4 2 4" xfId="3371" xr:uid="{00000000-0005-0000-0000-0000060D0000}"/>
    <cellStyle name="20% - Énfasis6 4 2 4 2" xfId="3372" xr:uid="{00000000-0005-0000-0000-0000070D0000}"/>
    <cellStyle name="20% - Énfasis6 4 2 4 2 2" xfId="3373" xr:uid="{00000000-0005-0000-0000-0000080D0000}"/>
    <cellStyle name="20% - Énfasis6 4 2 4 3" xfId="3374" xr:uid="{00000000-0005-0000-0000-0000090D0000}"/>
    <cellStyle name="20% - Énfasis6 4 2 5" xfId="3375" xr:uid="{00000000-0005-0000-0000-00000A0D0000}"/>
    <cellStyle name="20% - Énfasis6 4 2 5 2" xfId="3376" xr:uid="{00000000-0005-0000-0000-00000B0D0000}"/>
    <cellStyle name="20% - Énfasis6 4 2 6" xfId="3377" xr:uid="{00000000-0005-0000-0000-00000C0D0000}"/>
    <cellStyle name="20% - Énfasis6 4 3" xfId="3378" xr:uid="{00000000-0005-0000-0000-00000D0D0000}"/>
    <cellStyle name="20% - Énfasis6 4 3 2" xfId="3379" xr:uid="{00000000-0005-0000-0000-00000E0D0000}"/>
    <cellStyle name="20% - Énfasis6 4 3 2 2" xfId="3380" xr:uid="{00000000-0005-0000-0000-00000F0D0000}"/>
    <cellStyle name="20% - Énfasis6 4 3 2 2 2" xfId="3381" xr:uid="{00000000-0005-0000-0000-0000100D0000}"/>
    <cellStyle name="20% - Énfasis6 4 3 2 2 2 2" xfId="3382" xr:uid="{00000000-0005-0000-0000-0000110D0000}"/>
    <cellStyle name="20% - Énfasis6 4 3 2 2 3" xfId="3383" xr:uid="{00000000-0005-0000-0000-0000120D0000}"/>
    <cellStyle name="20% - Énfasis6 4 3 2 3" xfId="3384" xr:uid="{00000000-0005-0000-0000-0000130D0000}"/>
    <cellStyle name="20% - Énfasis6 4 3 2 3 2" xfId="3385" xr:uid="{00000000-0005-0000-0000-0000140D0000}"/>
    <cellStyle name="20% - Énfasis6 4 3 2 4" xfId="3386" xr:uid="{00000000-0005-0000-0000-0000150D0000}"/>
    <cellStyle name="20% - Énfasis6 4 3 3" xfId="3387" xr:uid="{00000000-0005-0000-0000-0000160D0000}"/>
    <cellStyle name="20% - Énfasis6 4 3 3 2" xfId="3388" xr:uid="{00000000-0005-0000-0000-0000170D0000}"/>
    <cellStyle name="20% - Énfasis6 4 3 3 2 2" xfId="3389" xr:uid="{00000000-0005-0000-0000-0000180D0000}"/>
    <cellStyle name="20% - Énfasis6 4 3 3 2 2 2" xfId="3390" xr:uid="{00000000-0005-0000-0000-0000190D0000}"/>
    <cellStyle name="20% - Énfasis6 4 3 3 2 3" xfId="3391" xr:uid="{00000000-0005-0000-0000-00001A0D0000}"/>
    <cellStyle name="20% - Énfasis6 4 3 3 3" xfId="3392" xr:uid="{00000000-0005-0000-0000-00001B0D0000}"/>
    <cellStyle name="20% - Énfasis6 4 3 3 3 2" xfId="3393" xr:uid="{00000000-0005-0000-0000-00001C0D0000}"/>
    <cellStyle name="20% - Énfasis6 4 3 3 4" xfId="3394" xr:uid="{00000000-0005-0000-0000-00001D0D0000}"/>
    <cellStyle name="20% - Énfasis6 4 3 4" xfId="3395" xr:uid="{00000000-0005-0000-0000-00001E0D0000}"/>
    <cellStyle name="20% - Énfasis6 4 3 4 2" xfId="3396" xr:uid="{00000000-0005-0000-0000-00001F0D0000}"/>
    <cellStyle name="20% - Énfasis6 4 3 4 2 2" xfId="3397" xr:uid="{00000000-0005-0000-0000-0000200D0000}"/>
    <cellStyle name="20% - Énfasis6 4 3 4 3" xfId="3398" xr:uid="{00000000-0005-0000-0000-0000210D0000}"/>
    <cellStyle name="20% - Énfasis6 4 3 5" xfId="3399" xr:uid="{00000000-0005-0000-0000-0000220D0000}"/>
    <cellStyle name="20% - Énfasis6 4 3 5 2" xfId="3400" xr:uid="{00000000-0005-0000-0000-0000230D0000}"/>
    <cellStyle name="20% - Énfasis6 4 3 6" xfId="3401" xr:uid="{00000000-0005-0000-0000-0000240D0000}"/>
    <cellStyle name="20% - Énfasis6 4 4" xfId="3402" xr:uid="{00000000-0005-0000-0000-0000250D0000}"/>
    <cellStyle name="20% - Énfasis6 4 4 2" xfId="3403" xr:uid="{00000000-0005-0000-0000-0000260D0000}"/>
    <cellStyle name="20% - Énfasis6 4 4 2 2" xfId="3404" xr:uid="{00000000-0005-0000-0000-0000270D0000}"/>
    <cellStyle name="20% - Énfasis6 4 4 2 2 2" xfId="3405" xr:uid="{00000000-0005-0000-0000-0000280D0000}"/>
    <cellStyle name="20% - Énfasis6 4 4 2 3" xfId="3406" xr:uid="{00000000-0005-0000-0000-0000290D0000}"/>
    <cellStyle name="20% - Énfasis6 4 4 3" xfId="3407" xr:uid="{00000000-0005-0000-0000-00002A0D0000}"/>
    <cellStyle name="20% - Énfasis6 4 4 3 2" xfId="3408" xr:uid="{00000000-0005-0000-0000-00002B0D0000}"/>
    <cellStyle name="20% - Énfasis6 4 4 4" xfId="3409" xr:uid="{00000000-0005-0000-0000-00002C0D0000}"/>
    <cellStyle name="20% - Énfasis6 4 5" xfId="3410" xr:uid="{00000000-0005-0000-0000-00002D0D0000}"/>
    <cellStyle name="20% - Énfasis6 4 5 2" xfId="3411" xr:uid="{00000000-0005-0000-0000-00002E0D0000}"/>
    <cellStyle name="20% - Énfasis6 4 5 2 2" xfId="3412" xr:uid="{00000000-0005-0000-0000-00002F0D0000}"/>
    <cellStyle name="20% - Énfasis6 4 5 2 2 2" xfId="3413" xr:uid="{00000000-0005-0000-0000-0000300D0000}"/>
    <cellStyle name="20% - Énfasis6 4 5 2 3" xfId="3414" xr:uid="{00000000-0005-0000-0000-0000310D0000}"/>
    <cellStyle name="20% - Énfasis6 4 5 3" xfId="3415" xr:uid="{00000000-0005-0000-0000-0000320D0000}"/>
    <cellStyle name="20% - Énfasis6 4 5 3 2" xfId="3416" xr:uid="{00000000-0005-0000-0000-0000330D0000}"/>
    <cellStyle name="20% - Énfasis6 4 5 4" xfId="3417" xr:uid="{00000000-0005-0000-0000-0000340D0000}"/>
    <cellStyle name="20% - Énfasis6 4 6" xfId="3418" xr:uid="{00000000-0005-0000-0000-0000350D0000}"/>
    <cellStyle name="20% - Énfasis6 4 6 2" xfId="3419" xr:uid="{00000000-0005-0000-0000-0000360D0000}"/>
    <cellStyle name="20% - Énfasis6 4 6 2 2" xfId="3420" xr:uid="{00000000-0005-0000-0000-0000370D0000}"/>
    <cellStyle name="20% - Énfasis6 4 6 3" xfId="3421" xr:uid="{00000000-0005-0000-0000-0000380D0000}"/>
    <cellStyle name="20% - Énfasis6 4 7" xfId="3422" xr:uid="{00000000-0005-0000-0000-0000390D0000}"/>
    <cellStyle name="20% - Énfasis6 4 7 2" xfId="3423" xr:uid="{00000000-0005-0000-0000-00003A0D0000}"/>
    <cellStyle name="20% - Énfasis6 4 8" xfId="3424" xr:uid="{00000000-0005-0000-0000-00003B0D0000}"/>
    <cellStyle name="20% - Énfasis6 5" xfId="3425" xr:uid="{00000000-0005-0000-0000-00003C0D0000}"/>
    <cellStyle name="20% - Énfasis6 5 2" xfId="3426" xr:uid="{00000000-0005-0000-0000-00003D0D0000}"/>
    <cellStyle name="20% - Énfasis6 5 2 2" xfId="3427" xr:uid="{00000000-0005-0000-0000-00003E0D0000}"/>
    <cellStyle name="20% - Énfasis6 5 2 2 2" xfId="3428" xr:uid="{00000000-0005-0000-0000-00003F0D0000}"/>
    <cellStyle name="20% - Énfasis6 5 2 2 2 2" xfId="3429" xr:uid="{00000000-0005-0000-0000-0000400D0000}"/>
    <cellStyle name="20% - Énfasis6 5 2 2 3" xfId="3430" xr:uid="{00000000-0005-0000-0000-0000410D0000}"/>
    <cellStyle name="20% - Énfasis6 5 2 3" xfId="3431" xr:uid="{00000000-0005-0000-0000-0000420D0000}"/>
    <cellStyle name="20% - Énfasis6 5 2 3 2" xfId="3432" xr:uid="{00000000-0005-0000-0000-0000430D0000}"/>
    <cellStyle name="20% - Énfasis6 5 2 4" xfId="3433" xr:uid="{00000000-0005-0000-0000-0000440D0000}"/>
    <cellStyle name="20% - Énfasis6 5 3" xfId="3434" xr:uid="{00000000-0005-0000-0000-0000450D0000}"/>
    <cellStyle name="20% - Énfasis6 5 3 2" xfId="3435" xr:uid="{00000000-0005-0000-0000-0000460D0000}"/>
    <cellStyle name="20% - Énfasis6 5 3 2 2" xfId="3436" xr:uid="{00000000-0005-0000-0000-0000470D0000}"/>
    <cellStyle name="20% - Énfasis6 5 3 2 2 2" xfId="3437" xr:uid="{00000000-0005-0000-0000-0000480D0000}"/>
    <cellStyle name="20% - Énfasis6 5 3 2 3" xfId="3438" xr:uid="{00000000-0005-0000-0000-0000490D0000}"/>
    <cellStyle name="20% - Énfasis6 5 3 3" xfId="3439" xr:uid="{00000000-0005-0000-0000-00004A0D0000}"/>
    <cellStyle name="20% - Énfasis6 5 3 3 2" xfId="3440" xr:uid="{00000000-0005-0000-0000-00004B0D0000}"/>
    <cellStyle name="20% - Énfasis6 5 3 4" xfId="3441" xr:uid="{00000000-0005-0000-0000-00004C0D0000}"/>
    <cellStyle name="20% - Énfasis6 5 4" xfId="3442" xr:uid="{00000000-0005-0000-0000-00004D0D0000}"/>
    <cellStyle name="20% - Énfasis6 5 4 2" xfId="3443" xr:uid="{00000000-0005-0000-0000-00004E0D0000}"/>
    <cellStyle name="20% - Énfasis6 5 4 2 2" xfId="3444" xr:uid="{00000000-0005-0000-0000-00004F0D0000}"/>
    <cellStyle name="20% - Énfasis6 5 4 3" xfId="3445" xr:uid="{00000000-0005-0000-0000-0000500D0000}"/>
    <cellStyle name="20% - Énfasis6 5 5" xfId="3446" xr:uid="{00000000-0005-0000-0000-0000510D0000}"/>
    <cellStyle name="20% - Énfasis6 5 5 2" xfId="3447" xr:uid="{00000000-0005-0000-0000-0000520D0000}"/>
    <cellStyle name="20% - Énfasis6 5 6" xfId="3448" xr:uid="{00000000-0005-0000-0000-0000530D0000}"/>
    <cellStyle name="20% - Énfasis6 6" xfId="3449" xr:uid="{00000000-0005-0000-0000-0000540D0000}"/>
    <cellStyle name="20% - Énfasis6 6 2" xfId="3450" xr:uid="{00000000-0005-0000-0000-0000550D0000}"/>
    <cellStyle name="20% - Énfasis6 6 2 2" xfId="3451" xr:uid="{00000000-0005-0000-0000-0000560D0000}"/>
    <cellStyle name="20% - Énfasis6 6 2 2 2" xfId="3452" xr:uid="{00000000-0005-0000-0000-0000570D0000}"/>
    <cellStyle name="20% - Énfasis6 6 2 2 2 2" xfId="3453" xr:uid="{00000000-0005-0000-0000-0000580D0000}"/>
    <cellStyle name="20% - Énfasis6 6 2 2 3" xfId="3454" xr:uid="{00000000-0005-0000-0000-0000590D0000}"/>
    <cellStyle name="20% - Énfasis6 6 2 3" xfId="3455" xr:uid="{00000000-0005-0000-0000-00005A0D0000}"/>
    <cellStyle name="20% - Énfasis6 6 2 3 2" xfId="3456" xr:uid="{00000000-0005-0000-0000-00005B0D0000}"/>
    <cellStyle name="20% - Énfasis6 6 2 4" xfId="3457" xr:uid="{00000000-0005-0000-0000-00005C0D0000}"/>
    <cellStyle name="20% - Énfasis6 6 3" xfId="3458" xr:uid="{00000000-0005-0000-0000-00005D0D0000}"/>
    <cellStyle name="20% - Énfasis6 6 3 2" xfId="3459" xr:uid="{00000000-0005-0000-0000-00005E0D0000}"/>
    <cellStyle name="20% - Énfasis6 6 3 2 2" xfId="3460" xr:uid="{00000000-0005-0000-0000-00005F0D0000}"/>
    <cellStyle name="20% - Énfasis6 6 3 2 2 2" xfId="3461" xr:uid="{00000000-0005-0000-0000-0000600D0000}"/>
    <cellStyle name="20% - Énfasis6 6 3 2 3" xfId="3462" xr:uid="{00000000-0005-0000-0000-0000610D0000}"/>
    <cellStyle name="20% - Énfasis6 6 3 3" xfId="3463" xr:uid="{00000000-0005-0000-0000-0000620D0000}"/>
    <cellStyle name="20% - Énfasis6 6 3 3 2" xfId="3464" xr:uid="{00000000-0005-0000-0000-0000630D0000}"/>
    <cellStyle name="20% - Énfasis6 6 3 4" xfId="3465" xr:uid="{00000000-0005-0000-0000-0000640D0000}"/>
    <cellStyle name="20% - Énfasis6 6 4" xfId="3466" xr:uid="{00000000-0005-0000-0000-0000650D0000}"/>
    <cellStyle name="20% - Énfasis6 6 4 2" xfId="3467" xr:uid="{00000000-0005-0000-0000-0000660D0000}"/>
    <cellStyle name="20% - Énfasis6 6 4 2 2" xfId="3468" xr:uid="{00000000-0005-0000-0000-0000670D0000}"/>
    <cellStyle name="20% - Énfasis6 6 4 3" xfId="3469" xr:uid="{00000000-0005-0000-0000-0000680D0000}"/>
    <cellStyle name="20% - Énfasis6 6 5" xfId="3470" xr:uid="{00000000-0005-0000-0000-0000690D0000}"/>
    <cellStyle name="20% - Énfasis6 6 5 2" xfId="3471" xr:uid="{00000000-0005-0000-0000-00006A0D0000}"/>
    <cellStyle name="20% - Énfasis6 6 6" xfId="3472" xr:uid="{00000000-0005-0000-0000-00006B0D0000}"/>
    <cellStyle name="20% - Énfasis6 7" xfId="3473" xr:uid="{00000000-0005-0000-0000-00006C0D0000}"/>
    <cellStyle name="20% - Énfasis6 7 2" xfId="3474" xr:uid="{00000000-0005-0000-0000-00006D0D0000}"/>
    <cellStyle name="20% - Énfasis6 7 2 2" xfId="3475" xr:uid="{00000000-0005-0000-0000-00006E0D0000}"/>
    <cellStyle name="20% - Énfasis6 7 2 2 2" xfId="3476" xr:uid="{00000000-0005-0000-0000-00006F0D0000}"/>
    <cellStyle name="20% - Énfasis6 7 2 3" xfId="3477" xr:uid="{00000000-0005-0000-0000-0000700D0000}"/>
    <cellStyle name="20% - Énfasis6 7 3" xfId="3478" xr:uid="{00000000-0005-0000-0000-0000710D0000}"/>
    <cellStyle name="20% - Énfasis6 7 3 2" xfId="3479" xr:uid="{00000000-0005-0000-0000-0000720D0000}"/>
    <cellStyle name="20% - Énfasis6 7 4" xfId="3480" xr:uid="{00000000-0005-0000-0000-0000730D0000}"/>
    <cellStyle name="20% - Énfasis6 8" xfId="3481" xr:uid="{00000000-0005-0000-0000-0000740D0000}"/>
    <cellStyle name="20% - Énfasis6 8 2" xfId="3482" xr:uid="{00000000-0005-0000-0000-0000750D0000}"/>
    <cellStyle name="20% - Énfasis6 8 2 2" xfId="3483" xr:uid="{00000000-0005-0000-0000-0000760D0000}"/>
    <cellStyle name="20% - Énfasis6 8 2 2 2" xfId="3484" xr:uid="{00000000-0005-0000-0000-0000770D0000}"/>
    <cellStyle name="20% - Énfasis6 8 2 3" xfId="3485" xr:uid="{00000000-0005-0000-0000-0000780D0000}"/>
    <cellStyle name="20% - Énfasis6 8 3" xfId="3486" xr:uid="{00000000-0005-0000-0000-0000790D0000}"/>
    <cellStyle name="20% - Énfasis6 8 3 2" xfId="3487" xr:uid="{00000000-0005-0000-0000-00007A0D0000}"/>
    <cellStyle name="20% - Énfasis6 8 4" xfId="3488" xr:uid="{00000000-0005-0000-0000-00007B0D0000}"/>
    <cellStyle name="20% - Énfasis6 9" xfId="3489" xr:uid="{00000000-0005-0000-0000-00007C0D0000}"/>
    <cellStyle name="20% - Énfasis6 9 2" xfId="3490" xr:uid="{00000000-0005-0000-0000-00007D0D0000}"/>
    <cellStyle name="20% - Énfasis6 9 2 2" xfId="3491" xr:uid="{00000000-0005-0000-0000-00007E0D0000}"/>
    <cellStyle name="20% - Énfasis6 9 3" xfId="3492" xr:uid="{00000000-0005-0000-0000-00007F0D0000}"/>
    <cellStyle name="40% - Énfasis1" xfId="21" builtinId="31" customBuiltin="1"/>
    <cellStyle name="40% - Énfasis1 10" xfId="3493" xr:uid="{00000000-0005-0000-0000-0000810D0000}"/>
    <cellStyle name="40% - Énfasis1 10 2" xfId="3494" xr:uid="{00000000-0005-0000-0000-0000820D0000}"/>
    <cellStyle name="40% - Énfasis1 11" xfId="3495" xr:uid="{00000000-0005-0000-0000-0000830D0000}"/>
    <cellStyle name="40% - Énfasis1 2" xfId="3496" xr:uid="{00000000-0005-0000-0000-0000840D0000}"/>
    <cellStyle name="40% - Énfasis1 2 10" xfId="3497" xr:uid="{00000000-0005-0000-0000-0000850D0000}"/>
    <cellStyle name="40% - Énfasis1 2 2" xfId="3498" xr:uid="{00000000-0005-0000-0000-0000860D0000}"/>
    <cellStyle name="40% - Énfasis1 2 2 2" xfId="3499" xr:uid="{00000000-0005-0000-0000-0000870D0000}"/>
    <cellStyle name="40% - Énfasis1 2 2 2 2" xfId="3500" xr:uid="{00000000-0005-0000-0000-0000880D0000}"/>
    <cellStyle name="40% - Énfasis1 2 2 2 2 2" xfId="3501" xr:uid="{00000000-0005-0000-0000-0000890D0000}"/>
    <cellStyle name="40% - Énfasis1 2 2 2 2 2 2" xfId="3502" xr:uid="{00000000-0005-0000-0000-00008A0D0000}"/>
    <cellStyle name="40% - Énfasis1 2 2 2 2 2 2 2" xfId="3503" xr:uid="{00000000-0005-0000-0000-00008B0D0000}"/>
    <cellStyle name="40% - Énfasis1 2 2 2 2 2 2 2 2" xfId="3504" xr:uid="{00000000-0005-0000-0000-00008C0D0000}"/>
    <cellStyle name="40% - Énfasis1 2 2 2 2 2 2 3" xfId="3505" xr:uid="{00000000-0005-0000-0000-00008D0D0000}"/>
    <cellStyle name="40% - Énfasis1 2 2 2 2 2 3" xfId="3506" xr:uid="{00000000-0005-0000-0000-00008E0D0000}"/>
    <cellStyle name="40% - Énfasis1 2 2 2 2 2 3 2" xfId="3507" xr:uid="{00000000-0005-0000-0000-00008F0D0000}"/>
    <cellStyle name="40% - Énfasis1 2 2 2 2 2 4" xfId="3508" xr:uid="{00000000-0005-0000-0000-0000900D0000}"/>
    <cellStyle name="40% - Énfasis1 2 2 2 2 3" xfId="3509" xr:uid="{00000000-0005-0000-0000-0000910D0000}"/>
    <cellStyle name="40% - Énfasis1 2 2 2 2 3 2" xfId="3510" xr:uid="{00000000-0005-0000-0000-0000920D0000}"/>
    <cellStyle name="40% - Énfasis1 2 2 2 2 3 2 2" xfId="3511" xr:uid="{00000000-0005-0000-0000-0000930D0000}"/>
    <cellStyle name="40% - Énfasis1 2 2 2 2 3 2 2 2" xfId="3512" xr:uid="{00000000-0005-0000-0000-0000940D0000}"/>
    <cellStyle name="40% - Énfasis1 2 2 2 2 3 2 3" xfId="3513" xr:uid="{00000000-0005-0000-0000-0000950D0000}"/>
    <cellStyle name="40% - Énfasis1 2 2 2 2 3 3" xfId="3514" xr:uid="{00000000-0005-0000-0000-0000960D0000}"/>
    <cellStyle name="40% - Énfasis1 2 2 2 2 3 3 2" xfId="3515" xr:uid="{00000000-0005-0000-0000-0000970D0000}"/>
    <cellStyle name="40% - Énfasis1 2 2 2 2 3 4" xfId="3516" xr:uid="{00000000-0005-0000-0000-0000980D0000}"/>
    <cellStyle name="40% - Énfasis1 2 2 2 2 4" xfId="3517" xr:uid="{00000000-0005-0000-0000-0000990D0000}"/>
    <cellStyle name="40% - Énfasis1 2 2 2 2 4 2" xfId="3518" xr:uid="{00000000-0005-0000-0000-00009A0D0000}"/>
    <cellStyle name="40% - Énfasis1 2 2 2 2 4 2 2" xfId="3519" xr:uid="{00000000-0005-0000-0000-00009B0D0000}"/>
    <cellStyle name="40% - Énfasis1 2 2 2 2 4 3" xfId="3520" xr:uid="{00000000-0005-0000-0000-00009C0D0000}"/>
    <cellStyle name="40% - Énfasis1 2 2 2 2 5" xfId="3521" xr:uid="{00000000-0005-0000-0000-00009D0D0000}"/>
    <cellStyle name="40% - Énfasis1 2 2 2 2 5 2" xfId="3522" xr:uid="{00000000-0005-0000-0000-00009E0D0000}"/>
    <cellStyle name="40% - Énfasis1 2 2 2 2 6" xfId="3523" xr:uid="{00000000-0005-0000-0000-00009F0D0000}"/>
    <cellStyle name="40% - Énfasis1 2 2 2 3" xfId="3524" xr:uid="{00000000-0005-0000-0000-0000A00D0000}"/>
    <cellStyle name="40% - Énfasis1 2 2 2 3 2" xfId="3525" xr:uid="{00000000-0005-0000-0000-0000A10D0000}"/>
    <cellStyle name="40% - Énfasis1 2 2 2 3 2 2" xfId="3526" xr:uid="{00000000-0005-0000-0000-0000A20D0000}"/>
    <cellStyle name="40% - Énfasis1 2 2 2 3 2 2 2" xfId="3527" xr:uid="{00000000-0005-0000-0000-0000A30D0000}"/>
    <cellStyle name="40% - Énfasis1 2 2 2 3 2 2 2 2" xfId="3528" xr:uid="{00000000-0005-0000-0000-0000A40D0000}"/>
    <cellStyle name="40% - Énfasis1 2 2 2 3 2 2 3" xfId="3529" xr:uid="{00000000-0005-0000-0000-0000A50D0000}"/>
    <cellStyle name="40% - Énfasis1 2 2 2 3 2 3" xfId="3530" xr:uid="{00000000-0005-0000-0000-0000A60D0000}"/>
    <cellStyle name="40% - Énfasis1 2 2 2 3 2 3 2" xfId="3531" xr:uid="{00000000-0005-0000-0000-0000A70D0000}"/>
    <cellStyle name="40% - Énfasis1 2 2 2 3 2 4" xfId="3532" xr:uid="{00000000-0005-0000-0000-0000A80D0000}"/>
    <cellStyle name="40% - Énfasis1 2 2 2 3 3" xfId="3533" xr:uid="{00000000-0005-0000-0000-0000A90D0000}"/>
    <cellStyle name="40% - Énfasis1 2 2 2 3 3 2" xfId="3534" xr:uid="{00000000-0005-0000-0000-0000AA0D0000}"/>
    <cellStyle name="40% - Énfasis1 2 2 2 3 3 2 2" xfId="3535" xr:uid="{00000000-0005-0000-0000-0000AB0D0000}"/>
    <cellStyle name="40% - Énfasis1 2 2 2 3 3 2 2 2" xfId="3536" xr:uid="{00000000-0005-0000-0000-0000AC0D0000}"/>
    <cellStyle name="40% - Énfasis1 2 2 2 3 3 2 3" xfId="3537" xr:uid="{00000000-0005-0000-0000-0000AD0D0000}"/>
    <cellStyle name="40% - Énfasis1 2 2 2 3 3 3" xfId="3538" xr:uid="{00000000-0005-0000-0000-0000AE0D0000}"/>
    <cellStyle name="40% - Énfasis1 2 2 2 3 3 3 2" xfId="3539" xr:uid="{00000000-0005-0000-0000-0000AF0D0000}"/>
    <cellStyle name="40% - Énfasis1 2 2 2 3 3 4" xfId="3540" xr:uid="{00000000-0005-0000-0000-0000B00D0000}"/>
    <cellStyle name="40% - Énfasis1 2 2 2 3 4" xfId="3541" xr:uid="{00000000-0005-0000-0000-0000B10D0000}"/>
    <cellStyle name="40% - Énfasis1 2 2 2 3 4 2" xfId="3542" xr:uid="{00000000-0005-0000-0000-0000B20D0000}"/>
    <cellStyle name="40% - Énfasis1 2 2 2 3 4 2 2" xfId="3543" xr:uid="{00000000-0005-0000-0000-0000B30D0000}"/>
    <cellStyle name="40% - Énfasis1 2 2 2 3 4 3" xfId="3544" xr:uid="{00000000-0005-0000-0000-0000B40D0000}"/>
    <cellStyle name="40% - Énfasis1 2 2 2 3 5" xfId="3545" xr:uid="{00000000-0005-0000-0000-0000B50D0000}"/>
    <cellStyle name="40% - Énfasis1 2 2 2 3 5 2" xfId="3546" xr:uid="{00000000-0005-0000-0000-0000B60D0000}"/>
    <cellStyle name="40% - Énfasis1 2 2 2 3 6" xfId="3547" xr:uid="{00000000-0005-0000-0000-0000B70D0000}"/>
    <cellStyle name="40% - Énfasis1 2 2 2 4" xfId="3548" xr:uid="{00000000-0005-0000-0000-0000B80D0000}"/>
    <cellStyle name="40% - Énfasis1 2 2 2 4 2" xfId="3549" xr:uid="{00000000-0005-0000-0000-0000B90D0000}"/>
    <cellStyle name="40% - Énfasis1 2 2 2 4 2 2" xfId="3550" xr:uid="{00000000-0005-0000-0000-0000BA0D0000}"/>
    <cellStyle name="40% - Énfasis1 2 2 2 4 2 2 2" xfId="3551" xr:uid="{00000000-0005-0000-0000-0000BB0D0000}"/>
    <cellStyle name="40% - Énfasis1 2 2 2 4 2 3" xfId="3552" xr:uid="{00000000-0005-0000-0000-0000BC0D0000}"/>
    <cellStyle name="40% - Énfasis1 2 2 2 4 3" xfId="3553" xr:uid="{00000000-0005-0000-0000-0000BD0D0000}"/>
    <cellStyle name="40% - Énfasis1 2 2 2 4 3 2" xfId="3554" xr:uid="{00000000-0005-0000-0000-0000BE0D0000}"/>
    <cellStyle name="40% - Énfasis1 2 2 2 4 4" xfId="3555" xr:uid="{00000000-0005-0000-0000-0000BF0D0000}"/>
    <cellStyle name="40% - Énfasis1 2 2 2 5" xfId="3556" xr:uid="{00000000-0005-0000-0000-0000C00D0000}"/>
    <cellStyle name="40% - Énfasis1 2 2 2 5 2" xfId="3557" xr:uid="{00000000-0005-0000-0000-0000C10D0000}"/>
    <cellStyle name="40% - Énfasis1 2 2 2 5 2 2" xfId="3558" xr:uid="{00000000-0005-0000-0000-0000C20D0000}"/>
    <cellStyle name="40% - Énfasis1 2 2 2 5 2 2 2" xfId="3559" xr:uid="{00000000-0005-0000-0000-0000C30D0000}"/>
    <cellStyle name="40% - Énfasis1 2 2 2 5 2 3" xfId="3560" xr:uid="{00000000-0005-0000-0000-0000C40D0000}"/>
    <cellStyle name="40% - Énfasis1 2 2 2 5 3" xfId="3561" xr:uid="{00000000-0005-0000-0000-0000C50D0000}"/>
    <cellStyle name="40% - Énfasis1 2 2 2 5 3 2" xfId="3562" xr:uid="{00000000-0005-0000-0000-0000C60D0000}"/>
    <cellStyle name="40% - Énfasis1 2 2 2 5 4" xfId="3563" xr:uid="{00000000-0005-0000-0000-0000C70D0000}"/>
    <cellStyle name="40% - Énfasis1 2 2 2 6" xfId="3564" xr:uid="{00000000-0005-0000-0000-0000C80D0000}"/>
    <cellStyle name="40% - Énfasis1 2 2 2 6 2" xfId="3565" xr:uid="{00000000-0005-0000-0000-0000C90D0000}"/>
    <cellStyle name="40% - Énfasis1 2 2 2 6 2 2" xfId="3566" xr:uid="{00000000-0005-0000-0000-0000CA0D0000}"/>
    <cellStyle name="40% - Énfasis1 2 2 2 6 3" xfId="3567" xr:uid="{00000000-0005-0000-0000-0000CB0D0000}"/>
    <cellStyle name="40% - Énfasis1 2 2 2 7" xfId="3568" xr:uid="{00000000-0005-0000-0000-0000CC0D0000}"/>
    <cellStyle name="40% - Énfasis1 2 2 2 7 2" xfId="3569" xr:uid="{00000000-0005-0000-0000-0000CD0D0000}"/>
    <cellStyle name="40% - Énfasis1 2 2 2 8" xfId="3570" xr:uid="{00000000-0005-0000-0000-0000CE0D0000}"/>
    <cellStyle name="40% - Énfasis1 2 2 3" xfId="3571" xr:uid="{00000000-0005-0000-0000-0000CF0D0000}"/>
    <cellStyle name="40% - Énfasis1 2 2 3 2" xfId="3572" xr:uid="{00000000-0005-0000-0000-0000D00D0000}"/>
    <cellStyle name="40% - Énfasis1 2 2 3 2 2" xfId="3573" xr:uid="{00000000-0005-0000-0000-0000D10D0000}"/>
    <cellStyle name="40% - Énfasis1 2 2 3 2 2 2" xfId="3574" xr:uid="{00000000-0005-0000-0000-0000D20D0000}"/>
    <cellStyle name="40% - Énfasis1 2 2 3 2 2 2 2" xfId="3575" xr:uid="{00000000-0005-0000-0000-0000D30D0000}"/>
    <cellStyle name="40% - Énfasis1 2 2 3 2 2 3" xfId="3576" xr:uid="{00000000-0005-0000-0000-0000D40D0000}"/>
    <cellStyle name="40% - Énfasis1 2 2 3 2 3" xfId="3577" xr:uid="{00000000-0005-0000-0000-0000D50D0000}"/>
    <cellStyle name="40% - Énfasis1 2 2 3 2 3 2" xfId="3578" xr:uid="{00000000-0005-0000-0000-0000D60D0000}"/>
    <cellStyle name="40% - Énfasis1 2 2 3 2 4" xfId="3579" xr:uid="{00000000-0005-0000-0000-0000D70D0000}"/>
    <cellStyle name="40% - Énfasis1 2 2 3 3" xfId="3580" xr:uid="{00000000-0005-0000-0000-0000D80D0000}"/>
    <cellStyle name="40% - Énfasis1 2 2 3 3 2" xfId="3581" xr:uid="{00000000-0005-0000-0000-0000D90D0000}"/>
    <cellStyle name="40% - Énfasis1 2 2 3 3 2 2" xfId="3582" xr:uid="{00000000-0005-0000-0000-0000DA0D0000}"/>
    <cellStyle name="40% - Énfasis1 2 2 3 3 2 2 2" xfId="3583" xr:uid="{00000000-0005-0000-0000-0000DB0D0000}"/>
    <cellStyle name="40% - Énfasis1 2 2 3 3 2 3" xfId="3584" xr:uid="{00000000-0005-0000-0000-0000DC0D0000}"/>
    <cellStyle name="40% - Énfasis1 2 2 3 3 3" xfId="3585" xr:uid="{00000000-0005-0000-0000-0000DD0D0000}"/>
    <cellStyle name="40% - Énfasis1 2 2 3 3 3 2" xfId="3586" xr:uid="{00000000-0005-0000-0000-0000DE0D0000}"/>
    <cellStyle name="40% - Énfasis1 2 2 3 3 4" xfId="3587" xr:uid="{00000000-0005-0000-0000-0000DF0D0000}"/>
    <cellStyle name="40% - Énfasis1 2 2 3 4" xfId="3588" xr:uid="{00000000-0005-0000-0000-0000E00D0000}"/>
    <cellStyle name="40% - Énfasis1 2 2 3 4 2" xfId="3589" xr:uid="{00000000-0005-0000-0000-0000E10D0000}"/>
    <cellStyle name="40% - Énfasis1 2 2 3 4 2 2" xfId="3590" xr:uid="{00000000-0005-0000-0000-0000E20D0000}"/>
    <cellStyle name="40% - Énfasis1 2 2 3 4 3" xfId="3591" xr:uid="{00000000-0005-0000-0000-0000E30D0000}"/>
    <cellStyle name="40% - Énfasis1 2 2 3 5" xfId="3592" xr:uid="{00000000-0005-0000-0000-0000E40D0000}"/>
    <cellStyle name="40% - Énfasis1 2 2 3 5 2" xfId="3593" xr:uid="{00000000-0005-0000-0000-0000E50D0000}"/>
    <cellStyle name="40% - Énfasis1 2 2 3 6" xfId="3594" xr:uid="{00000000-0005-0000-0000-0000E60D0000}"/>
    <cellStyle name="40% - Énfasis1 2 2 4" xfId="3595" xr:uid="{00000000-0005-0000-0000-0000E70D0000}"/>
    <cellStyle name="40% - Énfasis1 2 2 4 2" xfId="3596" xr:uid="{00000000-0005-0000-0000-0000E80D0000}"/>
    <cellStyle name="40% - Énfasis1 2 2 4 2 2" xfId="3597" xr:uid="{00000000-0005-0000-0000-0000E90D0000}"/>
    <cellStyle name="40% - Énfasis1 2 2 4 2 2 2" xfId="3598" xr:uid="{00000000-0005-0000-0000-0000EA0D0000}"/>
    <cellStyle name="40% - Énfasis1 2 2 4 2 2 2 2" xfId="3599" xr:uid="{00000000-0005-0000-0000-0000EB0D0000}"/>
    <cellStyle name="40% - Énfasis1 2 2 4 2 2 3" xfId="3600" xr:uid="{00000000-0005-0000-0000-0000EC0D0000}"/>
    <cellStyle name="40% - Énfasis1 2 2 4 2 3" xfId="3601" xr:uid="{00000000-0005-0000-0000-0000ED0D0000}"/>
    <cellStyle name="40% - Énfasis1 2 2 4 2 3 2" xfId="3602" xr:uid="{00000000-0005-0000-0000-0000EE0D0000}"/>
    <cellStyle name="40% - Énfasis1 2 2 4 2 4" xfId="3603" xr:uid="{00000000-0005-0000-0000-0000EF0D0000}"/>
    <cellStyle name="40% - Énfasis1 2 2 4 3" xfId="3604" xr:uid="{00000000-0005-0000-0000-0000F00D0000}"/>
    <cellStyle name="40% - Énfasis1 2 2 4 3 2" xfId="3605" xr:uid="{00000000-0005-0000-0000-0000F10D0000}"/>
    <cellStyle name="40% - Énfasis1 2 2 4 3 2 2" xfId="3606" xr:uid="{00000000-0005-0000-0000-0000F20D0000}"/>
    <cellStyle name="40% - Énfasis1 2 2 4 3 2 2 2" xfId="3607" xr:uid="{00000000-0005-0000-0000-0000F30D0000}"/>
    <cellStyle name="40% - Énfasis1 2 2 4 3 2 3" xfId="3608" xr:uid="{00000000-0005-0000-0000-0000F40D0000}"/>
    <cellStyle name="40% - Énfasis1 2 2 4 3 3" xfId="3609" xr:uid="{00000000-0005-0000-0000-0000F50D0000}"/>
    <cellStyle name="40% - Énfasis1 2 2 4 3 3 2" xfId="3610" xr:uid="{00000000-0005-0000-0000-0000F60D0000}"/>
    <cellStyle name="40% - Énfasis1 2 2 4 3 4" xfId="3611" xr:uid="{00000000-0005-0000-0000-0000F70D0000}"/>
    <cellStyle name="40% - Énfasis1 2 2 4 4" xfId="3612" xr:uid="{00000000-0005-0000-0000-0000F80D0000}"/>
    <cellStyle name="40% - Énfasis1 2 2 4 4 2" xfId="3613" xr:uid="{00000000-0005-0000-0000-0000F90D0000}"/>
    <cellStyle name="40% - Énfasis1 2 2 4 4 2 2" xfId="3614" xr:uid="{00000000-0005-0000-0000-0000FA0D0000}"/>
    <cellStyle name="40% - Énfasis1 2 2 4 4 3" xfId="3615" xr:uid="{00000000-0005-0000-0000-0000FB0D0000}"/>
    <cellStyle name="40% - Énfasis1 2 2 4 5" xfId="3616" xr:uid="{00000000-0005-0000-0000-0000FC0D0000}"/>
    <cellStyle name="40% - Énfasis1 2 2 4 5 2" xfId="3617" xr:uid="{00000000-0005-0000-0000-0000FD0D0000}"/>
    <cellStyle name="40% - Énfasis1 2 2 4 6" xfId="3618" xr:uid="{00000000-0005-0000-0000-0000FE0D0000}"/>
    <cellStyle name="40% - Énfasis1 2 2 5" xfId="3619" xr:uid="{00000000-0005-0000-0000-0000FF0D0000}"/>
    <cellStyle name="40% - Énfasis1 2 2 5 2" xfId="3620" xr:uid="{00000000-0005-0000-0000-0000000E0000}"/>
    <cellStyle name="40% - Énfasis1 2 2 5 2 2" xfId="3621" xr:uid="{00000000-0005-0000-0000-0000010E0000}"/>
    <cellStyle name="40% - Énfasis1 2 2 5 2 2 2" xfId="3622" xr:uid="{00000000-0005-0000-0000-0000020E0000}"/>
    <cellStyle name="40% - Énfasis1 2 2 5 2 3" xfId="3623" xr:uid="{00000000-0005-0000-0000-0000030E0000}"/>
    <cellStyle name="40% - Énfasis1 2 2 5 3" xfId="3624" xr:uid="{00000000-0005-0000-0000-0000040E0000}"/>
    <cellStyle name="40% - Énfasis1 2 2 5 3 2" xfId="3625" xr:uid="{00000000-0005-0000-0000-0000050E0000}"/>
    <cellStyle name="40% - Énfasis1 2 2 5 4" xfId="3626" xr:uid="{00000000-0005-0000-0000-0000060E0000}"/>
    <cellStyle name="40% - Énfasis1 2 2 6" xfId="3627" xr:uid="{00000000-0005-0000-0000-0000070E0000}"/>
    <cellStyle name="40% - Énfasis1 2 2 6 2" xfId="3628" xr:uid="{00000000-0005-0000-0000-0000080E0000}"/>
    <cellStyle name="40% - Énfasis1 2 2 6 2 2" xfId="3629" xr:uid="{00000000-0005-0000-0000-0000090E0000}"/>
    <cellStyle name="40% - Énfasis1 2 2 6 2 2 2" xfId="3630" xr:uid="{00000000-0005-0000-0000-00000A0E0000}"/>
    <cellStyle name="40% - Énfasis1 2 2 6 2 3" xfId="3631" xr:uid="{00000000-0005-0000-0000-00000B0E0000}"/>
    <cellStyle name="40% - Énfasis1 2 2 6 3" xfId="3632" xr:uid="{00000000-0005-0000-0000-00000C0E0000}"/>
    <cellStyle name="40% - Énfasis1 2 2 6 3 2" xfId="3633" xr:uid="{00000000-0005-0000-0000-00000D0E0000}"/>
    <cellStyle name="40% - Énfasis1 2 2 6 4" xfId="3634" xr:uid="{00000000-0005-0000-0000-00000E0E0000}"/>
    <cellStyle name="40% - Énfasis1 2 2 7" xfId="3635" xr:uid="{00000000-0005-0000-0000-00000F0E0000}"/>
    <cellStyle name="40% - Énfasis1 2 2 7 2" xfId="3636" xr:uid="{00000000-0005-0000-0000-0000100E0000}"/>
    <cellStyle name="40% - Énfasis1 2 2 7 2 2" xfId="3637" xr:uid="{00000000-0005-0000-0000-0000110E0000}"/>
    <cellStyle name="40% - Énfasis1 2 2 7 3" xfId="3638" xr:uid="{00000000-0005-0000-0000-0000120E0000}"/>
    <cellStyle name="40% - Énfasis1 2 2 8" xfId="3639" xr:uid="{00000000-0005-0000-0000-0000130E0000}"/>
    <cellStyle name="40% - Énfasis1 2 2 8 2" xfId="3640" xr:uid="{00000000-0005-0000-0000-0000140E0000}"/>
    <cellStyle name="40% - Énfasis1 2 2 9" xfId="3641" xr:uid="{00000000-0005-0000-0000-0000150E0000}"/>
    <cellStyle name="40% - Énfasis1 2 3" xfId="3642" xr:uid="{00000000-0005-0000-0000-0000160E0000}"/>
    <cellStyle name="40% - Énfasis1 2 3 2" xfId="3643" xr:uid="{00000000-0005-0000-0000-0000170E0000}"/>
    <cellStyle name="40% - Énfasis1 2 3 2 2" xfId="3644" xr:uid="{00000000-0005-0000-0000-0000180E0000}"/>
    <cellStyle name="40% - Énfasis1 2 3 2 2 2" xfId="3645" xr:uid="{00000000-0005-0000-0000-0000190E0000}"/>
    <cellStyle name="40% - Énfasis1 2 3 2 2 2 2" xfId="3646" xr:uid="{00000000-0005-0000-0000-00001A0E0000}"/>
    <cellStyle name="40% - Énfasis1 2 3 2 2 2 2 2" xfId="3647" xr:uid="{00000000-0005-0000-0000-00001B0E0000}"/>
    <cellStyle name="40% - Énfasis1 2 3 2 2 2 3" xfId="3648" xr:uid="{00000000-0005-0000-0000-00001C0E0000}"/>
    <cellStyle name="40% - Énfasis1 2 3 2 2 3" xfId="3649" xr:uid="{00000000-0005-0000-0000-00001D0E0000}"/>
    <cellStyle name="40% - Énfasis1 2 3 2 2 3 2" xfId="3650" xr:uid="{00000000-0005-0000-0000-00001E0E0000}"/>
    <cellStyle name="40% - Énfasis1 2 3 2 2 4" xfId="3651" xr:uid="{00000000-0005-0000-0000-00001F0E0000}"/>
    <cellStyle name="40% - Énfasis1 2 3 2 3" xfId="3652" xr:uid="{00000000-0005-0000-0000-0000200E0000}"/>
    <cellStyle name="40% - Énfasis1 2 3 2 3 2" xfId="3653" xr:uid="{00000000-0005-0000-0000-0000210E0000}"/>
    <cellStyle name="40% - Énfasis1 2 3 2 3 2 2" xfId="3654" xr:uid="{00000000-0005-0000-0000-0000220E0000}"/>
    <cellStyle name="40% - Énfasis1 2 3 2 3 2 2 2" xfId="3655" xr:uid="{00000000-0005-0000-0000-0000230E0000}"/>
    <cellStyle name="40% - Énfasis1 2 3 2 3 2 3" xfId="3656" xr:uid="{00000000-0005-0000-0000-0000240E0000}"/>
    <cellStyle name="40% - Énfasis1 2 3 2 3 3" xfId="3657" xr:uid="{00000000-0005-0000-0000-0000250E0000}"/>
    <cellStyle name="40% - Énfasis1 2 3 2 3 3 2" xfId="3658" xr:uid="{00000000-0005-0000-0000-0000260E0000}"/>
    <cellStyle name="40% - Énfasis1 2 3 2 3 4" xfId="3659" xr:uid="{00000000-0005-0000-0000-0000270E0000}"/>
    <cellStyle name="40% - Énfasis1 2 3 2 4" xfId="3660" xr:uid="{00000000-0005-0000-0000-0000280E0000}"/>
    <cellStyle name="40% - Énfasis1 2 3 2 4 2" xfId="3661" xr:uid="{00000000-0005-0000-0000-0000290E0000}"/>
    <cellStyle name="40% - Énfasis1 2 3 2 4 2 2" xfId="3662" xr:uid="{00000000-0005-0000-0000-00002A0E0000}"/>
    <cellStyle name="40% - Énfasis1 2 3 2 4 3" xfId="3663" xr:uid="{00000000-0005-0000-0000-00002B0E0000}"/>
    <cellStyle name="40% - Énfasis1 2 3 2 5" xfId="3664" xr:uid="{00000000-0005-0000-0000-00002C0E0000}"/>
    <cellStyle name="40% - Énfasis1 2 3 2 5 2" xfId="3665" xr:uid="{00000000-0005-0000-0000-00002D0E0000}"/>
    <cellStyle name="40% - Énfasis1 2 3 2 6" xfId="3666" xr:uid="{00000000-0005-0000-0000-00002E0E0000}"/>
    <cellStyle name="40% - Énfasis1 2 3 3" xfId="3667" xr:uid="{00000000-0005-0000-0000-00002F0E0000}"/>
    <cellStyle name="40% - Énfasis1 2 3 3 2" xfId="3668" xr:uid="{00000000-0005-0000-0000-0000300E0000}"/>
    <cellStyle name="40% - Énfasis1 2 3 3 2 2" xfId="3669" xr:uid="{00000000-0005-0000-0000-0000310E0000}"/>
    <cellStyle name="40% - Énfasis1 2 3 3 2 2 2" xfId="3670" xr:uid="{00000000-0005-0000-0000-0000320E0000}"/>
    <cellStyle name="40% - Énfasis1 2 3 3 2 2 2 2" xfId="3671" xr:uid="{00000000-0005-0000-0000-0000330E0000}"/>
    <cellStyle name="40% - Énfasis1 2 3 3 2 2 3" xfId="3672" xr:uid="{00000000-0005-0000-0000-0000340E0000}"/>
    <cellStyle name="40% - Énfasis1 2 3 3 2 3" xfId="3673" xr:uid="{00000000-0005-0000-0000-0000350E0000}"/>
    <cellStyle name="40% - Énfasis1 2 3 3 2 3 2" xfId="3674" xr:uid="{00000000-0005-0000-0000-0000360E0000}"/>
    <cellStyle name="40% - Énfasis1 2 3 3 2 4" xfId="3675" xr:uid="{00000000-0005-0000-0000-0000370E0000}"/>
    <cellStyle name="40% - Énfasis1 2 3 3 3" xfId="3676" xr:uid="{00000000-0005-0000-0000-0000380E0000}"/>
    <cellStyle name="40% - Énfasis1 2 3 3 3 2" xfId="3677" xr:uid="{00000000-0005-0000-0000-0000390E0000}"/>
    <cellStyle name="40% - Énfasis1 2 3 3 3 2 2" xfId="3678" xr:uid="{00000000-0005-0000-0000-00003A0E0000}"/>
    <cellStyle name="40% - Énfasis1 2 3 3 3 2 2 2" xfId="3679" xr:uid="{00000000-0005-0000-0000-00003B0E0000}"/>
    <cellStyle name="40% - Énfasis1 2 3 3 3 2 3" xfId="3680" xr:uid="{00000000-0005-0000-0000-00003C0E0000}"/>
    <cellStyle name="40% - Énfasis1 2 3 3 3 3" xfId="3681" xr:uid="{00000000-0005-0000-0000-00003D0E0000}"/>
    <cellStyle name="40% - Énfasis1 2 3 3 3 3 2" xfId="3682" xr:uid="{00000000-0005-0000-0000-00003E0E0000}"/>
    <cellStyle name="40% - Énfasis1 2 3 3 3 4" xfId="3683" xr:uid="{00000000-0005-0000-0000-00003F0E0000}"/>
    <cellStyle name="40% - Énfasis1 2 3 3 4" xfId="3684" xr:uid="{00000000-0005-0000-0000-0000400E0000}"/>
    <cellStyle name="40% - Énfasis1 2 3 3 4 2" xfId="3685" xr:uid="{00000000-0005-0000-0000-0000410E0000}"/>
    <cellStyle name="40% - Énfasis1 2 3 3 4 2 2" xfId="3686" xr:uid="{00000000-0005-0000-0000-0000420E0000}"/>
    <cellStyle name="40% - Énfasis1 2 3 3 4 3" xfId="3687" xr:uid="{00000000-0005-0000-0000-0000430E0000}"/>
    <cellStyle name="40% - Énfasis1 2 3 3 5" xfId="3688" xr:uid="{00000000-0005-0000-0000-0000440E0000}"/>
    <cellStyle name="40% - Énfasis1 2 3 3 5 2" xfId="3689" xr:uid="{00000000-0005-0000-0000-0000450E0000}"/>
    <cellStyle name="40% - Énfasis1 2 3 3 6" xfId="3690" xr:uid="{00000000-0005-0000-0000-0000460E0000}"/>
    <cellStyle name="40% - Énfasis1 2 3 4" xfId="3691" xr:uid="{00000000-0005-0000-0000-0000470E0000}"/>
    <cellStyle name="40% - Énfasis1 2 3 4 2" xfId="3692" xr:uid="{00000000-0005-0000-0000-0000480E0000}"/>
    <cellStyle name="40% - Énfasis1 2 3 4 2 2" xfId="3693" xr:uid="{00000000-0005-0000-0000-0000490E0000}"/>
    <cellStyle name="40% - Énfasis1 2 3 4 2 2 2" xfId="3694" xr:uid="{00000000-0005-0000-0000-00004A0E0000}"/>
    <cellStyle name="40% - Énfasis1 2 3 4 2 3" xfId="3695" xr:uid="{00000000-0005-0000-0000-00004B0E0000}"/>
    <cellStyle name="40% - Énfasis1 2 3 4 3" xfId="3696" xr:uid="{00000000-0005-0000-0000-00004C0E0000}"/>
    <cellStyle name="40% - Énfasis1 2 3 4 3 2" xfId="3697" xr:uid="{00000000-0005-0000-0000-00004D0E0000}"/>
    <cellStyle name="40% - Énfasis1 2 3 4 4" xfId="3698" xr:uid="{00000000-0005-0000-0000-00004E0E0000}"/>
    <cellStyle name="40% - Énfasis1 2 3 5" xfId="3699" xr:uid="{00000000-0005-0000-0000-00004F0E0000}"/>
    <cellStyle name="40% - Énfasis1 2 3 5 2" xfId="3700" xr:uid="{00000000-0005-0000-0000-0000500E0000}"/>
    <cellStyle name="40% - Énfasis1 2 3 5 2 2" xfId="3701" xr:uid="{00000000-0005-0000-0000-0000510E0000}"/>
    <cellStyle name="40% - Énfasis1 2 3 5 2 2 2" xfId="3702" xr:uid="{00000000-0005-0000-0000-0000520E0000}"/>
    <cellStyle name="40% - Énfasis1 2 3 5 2 3" xfId="3703" xr:uid="{00000000-0005-0000-0000-0000530E0000}"/>
    <cellStyle name="40% - Énfasis1 2 3 5 3" xfId="3704" xr:uid="{00000000-0005-0000-0000-0000540E0000}"/>
    <cellStyle name="40% - Énfasis1 2 3 5 3 2" xfId="3705" xr:uid="{00000000-0005-0000-0000-0000550E0000}"/>
    <cellStyle name="40% - Énfasis1 2 3 5 4" xfId="3706" xr:uid="{00000000-0005-0000-0000-0000560E0000}"/>
    <cellStyle name="40% - Énfasis1 2 3 6" xfId="3707" xr:uid="{00000000-0005-0000-0000-0000570E0000}"/>
    <cellStyle name="40% - Énfasis1 2 3 6 2" xfId="3708" xr:uid="{00000000-0005-0000-0000-0000580E0000}"/>
    <cellStyle name="40% - Énfasis1 2 3 6 2 2" xfId="3709" xr:uid="{00000000-0005-0000-0000-0000590E0000}"/>
    <cellStyle name="40% - Énfasis1 2 3 6 3" xfId="3710" xr:uid="{00000000-0005-0000-0000-00005A0E0000}"/>
    <cellStyle name="40% - Énfasis1 2 3 7" xfId="3711" xr:uid="{00000000-0005-0000-0000-00005B0E0000}"/>
    <cellStyle name="40% - Énfasis1 2 3 7 2" xfId="3712" xr:uid="{00000000-0005-0000-0000-00005C0E0000}"/>
    <cellStyle name="40% - Énfasis1 2 3 8" xfId="3713" xr:uid="{00000000-0005-0000-0000-00005D0E0000}"/>
    <cellStyle name="40% - Énfasis1 2 4" xfId="3714" xr:uid="{00000000-0005-0000-0000-00005E0E0000}"/>
    <cellStyle name="40% - Énfasis1 2 4 2" xfId="3715" xr:uid="{00000000-0005-0000-0000-00005F0E0000}"/>
    <cellStyle name="40% - Énfasis1 2 4 2 2" xfId="3716" xr:uid="{00000000-0005-0000-0000-0000600E0000}"/>
    <cellStyle name="40% - Énfasis1 2 4 2 2 2" xfId="3717" xr:uid="{00000000-0005-0000-0000-0000610E0000}"/>
    <cellStyle name="40% - Énfasis1 2 4 2 2 2 2" xfId="3718" xr:uid="{00000000-0005-0000-0000-0000620E0000}"/>
    <cellStyle name="40% - Énfasis1 2 4 2 2 3" xfId="3719" xr:uid="{00000000-0005-0000-0000-0000630E0000}"/>
    <cellStyle name="40% - Énfasis1 2 4 2 3" xfId="3720" xr:uid="{00000000-0005-0000-0000-0000640E0000}"/>
    <cellStyle name="40% - Énfasis1 2 4 2 3 2" xfId="3721" xr:uid="{00000000-0005-0000-0000-0000650E0000}"/>
    <cellStyle name="40% - Énfasis1 2 4 2 4" xfId="3722" xr:uid="{00000000-0005-0000-0000-0000660E0000}"/>
    <cellStyle name="40% - Énfasis1 2 4 3" xfId="3723" xr:uid="{00000000-0005-0000-0000-0000670E0000}"/>
    <cellStyle name="40% - Énfasis1 2 4 3 2" xfId="3724" xr:uid="{00000000-0005-0000-0000-0000680E0000}"/>
    <cellStyle name="40% - Énfasis1 2 4 3 2 2" xfId="3725" xr:uid="{00000000-0005-0000-0000-0000690E0000}"/>
    <cellStyle name="40% - Énfasis1 2 4 3 2 2 2" xfId="3726" xr:uid="{00000000-0005-0000-0000-00006A0E0000}"/>
    <cellStyle name="40% - Énfasis1 2 4 3 2 3" xfId="3727" xr:uid="{00000000-0005-0000-0000-00006B0E0000}"/>
    <cellStyle name="40% - Énfasis1 2 4 3 3" xfId="3728" xr:uid="{00000000-0005-0000-0000-00006C0E0000}"/>
    <cellStyle name="40% - Énfasis1 2 4 3 3 2" xfId="3729" xr:uid="{00000000-0005-0000-0000-00006D0E0000}"/>
    <cellStyle name="40% - Énfasis1 2 4 3 4" xfId="3730" xr:uid="{00000000-0005-0000-0000-00006E0E0000}"/>
    <cellStyle name="40% - Énfasis1 2 4 4" xfId="3731" xr:uid="{00000000-0005-0000-0000-00006F0E0000}"/>
    <cellStyle name="40% - Énfasis1 2 4 4 2" xfId="3732" xr:uid="{00000000-0005-0000-0000-0000700E0000}"/>
    <cellStyle name="40% - Énfasis1 2 4 4 2 2" xfId="3733" xr:uid="{00000000-0005-0000-0000-0000710E0000}"/>
    <cellStyle name="40% - Énfasis1 2 4 4 3" xfId="3734" xr:uid="{00000000-0005-0000-0000-0000720E0000}"/>
    <cellStyle name="40% - Énfasis1 2 4 5" xfId="3735" xr:uid="{00000000-0005-0000-0000-0000730E0000}"/>
    <cellStyle name="40% - Énfasis1 2 4 5 2" xfId="3736" xr:uid="{00000000-0005-0000-0000-0000740E0000}"/>
    <cellStyle name="40% - Énfasis1 2 4 6" xfId="3737" xr:uid="{00000000-0005-0000-0000-0000750E0000}"/>
    <cellStyle name="40% - Énfasis1 2 5" xfId="3738" xr:uid="{00000000-0005-0000-0000-0000760E0000}"/>
    <cellStyle name="40% - Énfasis1 2 5 2" xfId="3739" xr:uid="{00000000-0005-0000-0000-0000770E0000}"/>
    <cellStyle name="40% - Énfasis1 2 5 2 2" xfId="3740" xr:uid="{00000000-0005-0000-0000-0000780E0000}"/>
    <cellStyle name="40% - Énfasis1 2 5 2 2 2" xfId="3741" xr:uid="{00000000-0005-0000-0000-0000790E0000}"/>
    <cellStyle name="40% - Énfasis1 2 5 2 2 2 2" xfId="3742" xr:uid="{00000000-0005-0000-0000-00007A0E0000}"/>
    <cellStyle name="40% - Énfasis1 2 5 2 2 3" xfId="3743" xr:uid="{00000000-0005-0000-0000-00007B0E0000}"/>
    <cellStyle name="40% - Énfasis1 2 5 2 3" xfId="3744" xr:uid="{00000000-0005-0000-0000-00007C0E0000}"/>
    <cellStyle name="40% - Énfasis1 2 5 2 3 2" xfId="3745" xr:uid="{00000000-0005-0000-0000-00007D0E0000}"/>
    <cellStyle name="40% - Énfasis1 2 5 2 4" xfId="3746" xr:uid="{00000000-0005-0000-0000-00007E0E0000}"/>
    <cellStyle name="40% - Énfasis1 2 5 3" xfId="3747" xr:uid="{00000000-0005-0000-0000-00007F0E0000}"/>
    <cellStyle name="40% - Énfasis1 2 5 3 2" xfId="3748" xr:uid="{00000000-0005-0000-0000-0000800E0000}"/>
    <cellStyle name="40% - Énfasis1 2 5 3 2 2" xfId="3749" xr:uid="{00000000-0005-0000-0000-0000810E0000}"/>
    <cellStyle name="40% - Énfasis1 2 5 3 2 2 2" xfId="3750" xr:uid="{00000000-0005-0000-0000-0000820E0000}"/>
    <cellStyle name="40% - Énfasis1 2 5 3 2 3" xfId="3751" xr:uid="{00000000-0005-0000-0000-0000830E0000}"/>
    <cellStyle name="40% - Énfasis1 2 5 3 3" xfId="3752" xr:uid="{00000000-0005-0000-0000-0000840E0000}"/>
    <cellStyle name="40% - Énfasis1 2 5 3 3 2" xfId="3753" xr:uid="{00000000-0005-0000-0000-0000850E0000}"/>
    <cellStyle name="40% - Énfasis1 2 5 3 4" xfId="3754" xr:uid="{00000000-0005-0000-0000-0000860E0000}"/>
    <cellStyle name="40% - Énfasis1 2 5 4" xfId="3755" xr:uid="{00000000-0005-0000-0000-0000870E0000}"/>
    <cellStyle name="40% - Énfasis1 2 5 4 2" xfId="3756" xr:uid="{00000000-0005-0000-0000-0000880E0000}"/>
    <cellStyle name="40% - Énfasis1 2 5 4 2 2" xfId="3757" xr:uid="{00000000-0005-0000-0000-0000890E0000}"/>
    <cellStyle name="40% - Énfasis1 2 5 4 3" xfId="3758" xr:uid="{00000000-0005-0000-0000-00008A0E0000}"/>
    <cellStyle name="40% - Énfasis1 2 5 5" xfId="3759" xr:uid="{00000000-0005-0000-0000-00008B0E0000}"/>
    <cellStyle name="40% - Énfasis1 2 5 5 2" xfId="3760" xr:uid="{00000000-0005-0000-0000-00008C0E0000}"/>
    <cellStyle name="40% - Énfasis1 2 5 6" xfId="3761" xr:uid="{00000000-0005-0000-0000-00008D0E0000}"/>
    <cellStyle name="40% - Énfasis1 2 6" xfId="3762" xr:uid="{00000000-0005-0000-0000-00008E0E0000}"/>
    <cellStyle name="40% - Énfasis1 2 6 2" xfId="3763" xr:uid="{00000000-0005-0000-0000-00008F0E0000}"/>
    <cellStyle name="40% - Énfasis1 2 6 2 2" xfId="3764" xr:uid="{00000000-0005-0000-0000-0000900E0000}"/>
    <cellStyle name="40% - Énfasis1 2 6 2 2 2" xfId="3765" xr:uid="{00000000-0005-0000-0000-0000910E0000}"/>
    <cellStyle name="40% - Énfasis1 2 6 2 3" xfId="3766" xr:uid="{00000000-0005-0000-0000-0000920E0000}"/>
    <cellStyle name="40% - Énfasis1 2 6 3" xfId="3767" xr:uid="{00000000-0005-0000-0000-0000930E0000}"/>
    <cellStyle name="40% - Énfasis1 2 6 3 2" xfId="3768" xr:uid="{00000000-0005-0000-0000-0000940E0000}"/>
    <cellStyle name="40% - Énfasis1 2 6 4" xfId="3769" xr:uid="{00000000-0005-0000-0000-0000950E0000}"/>
    <cellStyle name="40% - Énfasis1 2 7" xfId="3770" xr:uid="{00000000-0005-0000-0000-0000960E0000}"/>
    <cellStyle name="40% - Énfasis1 2 7 2" xfId="3771" xr:uid="{00000000-0005-0000-0000-0000970E0000}"/>
    <cellStyle name="40% - Énfasis1 2 7 2 2" xfId="3772" xr:uid="{00000000-0005-0000-0000-0000980E0000}"/>
    <cellStyle name="40% - Énfasis1 2 7 2 2 2" xfId="3773" xr:uid="{00000000-0005-0000-0000-0000990E0000}"/>
    <cellStyle name="40% - Énfasis1 2 7 2 3" xfId="3774" xr:uid="{00000000-0005-0000-0000-00009A0E0000}"/>
    <cellStyle name="40% - Énfasis1 2 7 3" xfId="3775" xr:uid="{00000000-0005-0000-0000-00009B0E0000}"/>
    <cellStyle name="40% - Énfasis1 2 7 3 2" xfId="3776" xr:uid="{00000000-0005-0000-0000-00009C0E0000}"/>
    <cellStyle name="40% - Énfasis1 2 7 4" xfId="3777" xr:uid="{00000000-0005-0000-0000-00009D0E0000}"/>
    <cellStyle name="40% - Énfasis1 2 8" xfId="3778" xr:uid="{00000000-0005-0000-0000-00009E0E0000}"/>
    <cellStyle name="40% - Énfasis1 2 8 2" xfId="3779" xr:uid="{00000000-0005-0000-0000-00009F0E0000}"/>
    <cellStyle name="40% - Énfasis1 2 8 2 2" xfId="3780" xr:uid="{00000000-0005-0000-0000-0000A00E0000}"/>
    <cellStyle name="40% - Énfasis1 2 8 3" xfId="3781" xr:uid="{00000000-0005-0000-0000-0000A10E0000}"/>
    <cellStyle name="40% - Énfasis1 2 9" xfId="3782" xr:uid="{00000000-0005-0000-0000-0000A20E0000}"/>
    <cellStyle name="40% - Énfasis1 2 9 2" xfId="3783" xr:uid="{00000000-0005-0000-0000-0000A30E0000}"/>
    <cellStyle name="40% - Énfasis1 3" xfId="3784" xr:uid="{00000000-0005-0000-0000-0000A40E0000}"/>
    <cellStyle name="40% - Énfasis1 3 2" xfId="3785" xr:uid="{00000000-0005-0000-0000-0000A50E0000}"/>
    <cellStyle name="40% - Énfasis1 3 2 2" xfId="3786" xr:uid="{00000000-0005-0000-0000-0000A60E0000}"/>
    <cellStyle name="40% - Énfasis1 3 2 2 2" xfId="3787" xr:uid="{00000000-0005-0000-0000-0000A70E0000}"/>
    <cellStyle name="40% - Énfasis1 3 2 2 2 2" xfId="3788" xr:uid="{00000000-0005-0000-0000-0000A80E0000}"/>
    <cellStyle name="40% - Énfasis1 3 2 2 2 2 2" xfId="3789" xr:uid="{00000000-0005-0000-0000-0000A90E0000}"/>
    <cellStyle name="40% - Énfasis1 3 2 2 2 2 2 2" xfId="3790" xr:uid="{00000000-0005-0000-0000-0000AA0E0000}"/>
    <cellStyle name="40% - Énfasis1 3 2 2 2 2 3" xfId="3791" xr:uid="{00000000-0005-0000-0000-0000AB0E0000}"/>
    <cellStyle name="40% - Énfasis1 3 2 2 2 3" xfId="3792" xr:uid="{00000000-0005-0000-0000-0000AC0E0000}"/>
    <cellStyle name="40% - Énfasis1 3 2 2 2 3 2" xfId="3793" xr:uid="{00000000-0005-0000-0000-0000AD0E0000}"/>
    <cellStyle name="40% - Énfasis1 3 2 2 2 4" xfId="3794" xr:uid="{00000000-0005-0000-0000-0000AE0E0000}"/>
    <cellStyle name="40% - Énfasis1 3 2 2 3" xfId="3795" xr:uid="{00000000-0005-0000-0000-0000AF0E0000}"/>
    <cellStyle name="40% - Énfasis1 3 2 2 3 2" xfId="3796" xr:uid="{00000000-0005-0000-0000-0000B00E0000}"/>
    <cellStyle name="40% - Énfasis1 3 2 2 3 2 2" xfId="3797" xr:uid="{00000000-0005-0000-0000-0000B10E0000}"/>
    <cellStyle name="40% - Énfasis1 3 2 2 3 2 2 2" xfId="3798" xr:uid="{00000000-0005-0000-0000-0000B20E0000}"/>
    <cellStyle name="40% - Énfasis1 3 2 2 3 2 3" xfId="3799" xr:uid="{00000000-0005-0000-0000-0000B30E0000}"/>
    <cellStyle name="40% - Énfasis1 3 2 2 3 3" xfId="3800" xr:uid="{00000000-0005-0000-0000-0000B40E0000}"/>
    <cellStyle name="40% - Énfasis1 3 2 2 3 3 2" xfId="3801" xr:uid="{00000000-0005-0000-0000-0000B50E0000}"/>
    <cellStyle name="40% - Énfasis1 3 2 2 3 4" xfId="3802" xr:uid="{00000000-0005-0000-0000-0000B60E0000}"/>
    <cellStyle name="40% - Énfasis1 3 2 2 4" xfId="3803" xr:uid="{00000000-0005-0000-0000-0000B70E0000}"/>
    <cellStyle name="40% - Énfasis1 3 2 2 4 2" xfId="3804" xr:uid="{00000000-0005-0000-0000-0000B80E0000}"/>
    <cellStyle name="40% - Énfasis1 3 2 2 4 2 2" xfId="3805" xr:uid="{00000000-0005-0000-0000-0000B90E0000}"/>
    <cellStyle name="40% - Énfasis1 3 2 2 4 3" xfId="3806" xr:uid="{00000000-0005-0000-0000-0000BA0E0000}"/>
    <cellStyle name="40% - Énfasis1 3 2 2 5" xfId="3807" xr:uid="{00000000-0005-0000-0000-0000BB0E0000}"/>
    <cellStyle name="40% - Énfasis1 3 2 2 5 2" xfId="3808" xr:uid="{00000000-0005-0000-0000-0000BC0E0000}"/>
    <cellStyle name="40% - Énfasis1 3 2 2 6" xfId="3809" xr:uid="{00000000-0005-0000-0000-0000BD0E0000}"/>
    <cellStyle name="40% - Énfasis1 3 2 3" xfId="3810" xr:uid="{00000000-0005-0000-0000-0000BE0E0000}"/>
    <cellStyle name="40% - Énfasis1 3 2 3 2" xfId="3811" xr:uid="{00000000-0005-0000-0000-0000BF0E0000}"/>
    <cellStyle name="40% - Énfasis1 3 2 3 2 2" xfId="3812" xr:uid="{00000000-0005-0000-0000-0000C00E0000}"/>
    <cellStyle name="40% - Énfasis1 3 2 3 2 2 2" xfId="3813" xr:uid="{00000000-0005-0000-0000-0000C10E0000}"/>
    <cellStyle name="40% - Énfasis1 3 2 3 2 2 2 2" xfId="3814" xr:uid="{00000000-0005-0000-0000-0000C20E0000}"/>
    <cellStyle name="40% - Énfasis1 3 2 3 2 2 3" xfId="3815" xr:uid="{00000000-0005-0000-0000-0000C30E0000}"/>
    <cellStyle name="40% - Énfasis1 3 2 3 2 3" xfId="3816" xr:uid="{00000000-0005-0000-0000-0000C40E0000}"/>
    <cellStyle name="40% - Énfasis1 3 2 3 2 3 2" xfId="3817" xr:uid="{00000000-0005-0000-0000-0000C50E0000}"/>
    <cellStyle name="40% - Énfasis1 3 2 3 2 4" xfId="3818" xr:uid="{00000000-0005-0000-0000-0000C60E0000}"/>
    <cellStyle name="40% - Énfasis1 3 2 3 3" xfId="3819" xr:uid="{00000000-0005-0000-0000-0000C70E0000}"/>
    <cellStyle name="40% - Énfasis1 3 2 3 3 2" xfId="3820" xr:uid="{00000000-0005-0000-0000-0000C80E0000}"/>
    <cellStyle name="40% - Énfasis1 3 2 3 3 2 2" xfId="3821" xr:uid="{00000000-0005-0000-0000-0000C90E0000}"/>
    <cellStyle name="40% - Énfasis1 3 2 3 3 2 2 2" xfId="3822" xr:uid="{00000000-0005-0000-0000-0000CA0E0000}"/>
    <cellStyle name="40% - Énfasis1 3 2 3 3 2 3" xfId="3823" xr:uid="{00000000-0005-0000-0000-0000CB0E0000}"/>
    <cellStyle name="40% - Énfasis1 3 2 3 3 3" xfId="3824" xr:uid="{00000000-0005-0000-0000-0000CC0E0000}"/>
    <cellStyle name="40% - Énfasis1 3 2 3 3 3 2" xfId="3825" xr:uid="{00000000-0005-0000-0000-0000CD0E0000}"/>
    <cellStyle name="40% - Énfasis1 3 2 3 3 4" xfId="3826" xr:uid="{00000000-0005-0000-0000-0000CE0E0000}"/>
    <cellStyle name="40% - Énfasis1 3 2 3 4" xfId="3827" xr:uid="{00000000-0005-0000-0000-0000CF0E0000}"/>
    <cellStyle name="40% - Énfasis1 3 2 3 4 2" xfId="3828" xr:uid="{00000000-0005-0000-0000-0000D00E0000}"/>
    <cellStyle name="40% - Énfasis1 3 2 3 4 2 2" xfId="3829" xr:uid="{00000000-0005-0000-0000-0000D10E0000}"/>
    <cellStyle name="40% - Énfasis1 3 2 3 4 3" xfId="3830" xr:uid="{00000000-0005-0000-0000-0000D20E0000}"/>
    <cellStyle name="40% - Énfasis1 3 2 3 5" xfId="3831" xr:uid="{00000000-0005-0000-0000-0000D30E0000}"/>
    <cellStyle name="40% - Énfasis1 3 2 3 5 2" xfId="3832" xr:uid="{00000000-0005-0000-0000-0000D40E0000}"/>
    <cellStyle name="40% - Énfasis1 3 2 3 6" xfId="3833" xr:uid="{00000000-0005-0000-0000-0000D50E0000}"/>
    <cellStyle name="40% - Énfasis1 3 2 4" xfId="3834" xr:uid="{00000000-0005-0000-0000-0000D60E0000}"/>
    <cellStyle name="40% - Énfasis1 3 2 4 2" xfId="3835" xr:uid="{00000000-0005-0000-0000-0000D70E0000}"/>
    <cellStyle name="40% - Énfasis1 3 2 4 2 2" xfId="3836" xr:uid="{00000000-0005-0000-0000-0000D80E0000}"/>
    <cellStyle name="40% - Énfasis1 3 2 4 2 2 2" xfId="3837" xr:uid="{00000000-0005-0000-0000-0000D90E0000}"/>
    <cellStyle name="40% - Énfasis1 3 2 4 2 3" xfId="3838" xr:uid="{00000000-0005-0000-0000-0000DA0E0000}"/>
    <cellStyle name="40% - Énfasis1 3 2 4 3" xfId="3839" xr:uid="{00000000-0005-0000-0000-0000DB0E0000}"/>
    <cellStyle name="40% - Énfasis1 3 2 4 3 2" xfId="3840" xr:uid="{00000000-0005-0000-0000-0000DC0E0000}"/>
    <cellStyle name="40% - Énfasis1 3 2 4 4" xfId="3841" xr:uid="{00000000-0005-0000-0000-0000DD0E0000}"/>
    <cellStyle name="40% - Énfasis1 3 2 5" xfId="3842" xr:uid="{00000000-0005-0000-0000-0000DE0E0000}"/>
    <cellStyle name="40% - Énfasis1 3 2 5 2" xfId="3843" xr:uid="{00000000-0005-0000-0000-0000DF0E0000}"/>
    <cellStyle name="40% - Énfasis1 3 2 5 2 2" xfId="3844" xr:uid="{00000000-0005-0000-0000-0000E00E0000}"/>
    <cellStyle name="40% - Énfasis1 3 2 5 2 2 2" xfId="3845" xr:uid="{00000000-0005-0000-0000-0000E10E0000}"/>
    <cellStyle name="40% - Énfasis1 3 2 5 2 3" xfId="3846" xr:uid="{00000000-0005-0000-0000-0000E20E0000}"/>
    <cellStyle name="40% - Énfasis1 3 2 5 3" xfId="3847" xr:uid="{00000000-0005-0000-0000-0000E30E0000}"/>
    <cellStyle name="40% - Énfasis1 3 2 5 3 2" xfId="3848" xr:uid="{00000000-0005-0000-0000-0000E40E0000}"/>
    <cellStyle name="40% - Énfasis1 3 2 5 4" xfId="3849" xr:uid="{00000000-0005-0000-0000-0000E50E0000}"/>
    <cellStyle name="40% - Énfasis1 3 2 6" xfId="3850" xr:uid="{00000000-0005-0000-0000-0000E60E0000}"/>
    <cellStyle name="40% - Énfasis1 3 2 6 2" xfId="3851" xr:uid="{00000000-0005-0000-0000-0000E70E0000}"/>
    <cellStyle name="40% - Énfasis1 3 2 6 2 2" xfId="3852" xr:uid="{00000000-0005-0000-0000-0000E80E0000}"/>
    <cellStyle name="40% - Énfasis1 3 2 6 3" xfId="3853" xr:uid="{00000000-0005-0000-0000-0000E90E0000}"/>
    <cellStyle name="40% - Énfasis1 3 2 7" xfId="3854" xr:uid="{00000000-0005-0000-0000-0000EA0E0000}"/>
    <cellStyle name="40% - Énfasis1 3 2 7 2" xfId="3855" xr:uid="{00000000-0005-0000-0000-0000EB0E0000}"/>
    <cellStyle name="40% - Énfasis1 3 2 8" xfId="3856" xr:uid="{00000000-0005-0000-0000-0000EC0E0000}"/>
    <cellStyle name="40% - Énfasis1 3 3" xfId="3857" xr:uid="{00000000-0005-0000-0000-0000ED0E0000}"/>
    <cellStyle name="40% - Énfasis1 3 3 2" xfId="3858" xr:uid="{00000000-0005-0000-0000-0000EE0E0000}"/>
    <cellStyle name="40% - Énfasis1 3 3 2 2" xfId="3859" xr:uid="{00000000-0005-0000-0000-0000EF0E0000}"/>
    <cellStyle name="40% - Énfasis1 3 3 2 2 2" xfId="3860" xr:uid="{00000000-0005-0000-0000-0000F00E0000}"/>
    <cellStyle name="40% - Énfasis1 3 3 2 2 2 2" xfId="3861" xr:uid="{00000000-0005-0000-0000-0000F10E0000}"/>
    <cellStyle name="40% - Énfasis1 3 3 2 2 3" xfId="3862" xr:uid="{00000000-0005-0000-0000-0000F20E0000}"/>
    <cellStyle name="40% - Énfasis1 3 3 2 3" xfId="3863" xr:uid="{00000000-0005-0000-0000-0000F30E0000}"/>
    <cellStyle name="40% - Énfasis1 3 3 2 3 2" xfId="3864" xr:uid="{00000000-0005-0000-0000-0000F40E0000}"/>
    <cellStyle name="40% - Énfasis1 3 3 2 4" xfId="3865" xr:uid="{00000000-0005-0000-0000-0000F50E0000}"/>
    <cellStyle name="40% - Énfasis1 3 3 3" xfId="3866" xr:uid="{00000000-0005-0000-0000-0000F60E0000}"/>
    <cellStyle name="40% - Énfasis1 3 3 3 2" xfId="3867" xr:uid="{00000000-0005-0000-0000-0000F70E0000}"/>
    <cellStyle name="40% - Énfasis1 3 3 3 2 2" xfId="3868" xr:uid="{00000000-0005-0000-0000-0000F80E0000}"/>
    <cellStyle name="40% - Énfasis1 3 3 3 2 2 2" xfId="3869" xr:uid="{00000000-0005-0000-0000-0000F90E0000}"/>
    <cellStyle name="40% - Énfasis1 3 3 3 2 3" xfId="3870" xr:uid="{00000000-0005-0000-0000-0000FA0E0000}"/>
    <cellStyle name="40% - Énfasis1 3 3 3 3" xfId="3871" xr:uid="{00000000-0005-0000-0000-0000FB0E0000}"/>
    <cellStyle name="40% - Énfasis1 3 3 3 3 2" xfId="3872" xr:uid="{00000000-0005-0000-0000-0000FC0E0000}"/>
    <cellStyle name="40% - Énfasis1 3 3 3 4" xfId="3873" xr:uid="{00000000-0005-0000-0000-0000FD0E0000}"/>
    <cellStyle name="40% - Énfasis1 3 3 4" xfId="3874" xr:uid="{00000000-0005-0000-0000-0000FE0E0000}"/>
    <cellStyle name="40% - Énfasis1 3 3 4 2" xfId="3875" xr:uid="{00000000-0005-0000-0000-0000FF0E0000}"/>
    <cellStyle name="40% - Énfasis1 3 3 4 2 2" xfId="3876" xr:uid="{00000000-0005-0000-0000-0000000F0000}"/>
    <cellStyle name="40% - Énfasis1 3 3 4 3" xfId="3877" xr:uid="{00000000-0005-0000-0000-0000010F0000}"/>
    <cellStyle name="40% - Énfasis1 3 3 5" xfId="3878" xr:uid="{00000000-0005-0000-0000-0000020F0000}"/>
    <cellStyle name="40% - Énfasis1 3 3 5 2" xfId="3879" xr:uid="{00000000-0005-0000-0000-0000030F0000}"/>
    <cellStyle name="40% - Énfasis1 3 3 6" xfId="3880" xr:uid="{00000000-0005-0000-0000-0000040F0000}"/>
    <cellStyle name="40% - Énfasis1 3 4" xfId="3881" xr:uid="{00000000-0005-0000-0000-0000050F0000}"/>
    <cellStyle name="40% - Énfasis1 3 4 2" xfId="3882" xr:uid="{00000000-0005-0000-0000-0000060F0000}"/>
    <cellStyle name="40% - Énfasis1 3 4 2 2" xfId="3883" xr:uid="{00000000-0005-0000-0000-0000070F0000}"/>
    <cellStyle name="40% - Énfasis1 3 4 2 2 2" xfId="3884" xr:uid="{00000000-0005-0000-0000-0000080F0000}"/>
    <cellStyle name="40% - Énfasis1 3 4 2 2 2 2" xfId="3885" xr:uid="{00000000-0005-0000-0000-0000090F0000}"/>
    <cellStyle name="40% - Énfasis1 3 4 2 2 3" xfId="3886" xr:uid="{00000000-0005-0000-0000-00000A0F0000}"/>
    <cellStyle name="40% - Énfasis1 3 4 2 3" xfId="3887" xr:uid="{00000000-0005-0000-0000-00000B0F0000}"/>
    <cellStyle name="40% - Énfasis1 3 4 2 3 2" xfId="3888" xr:uid="{00000000-0005-0000-0000-00000C0F0000}"/>
    <cellStyle name="40% - Énfasis1 3 4 2 4" xfId="3889" xr:uid="{00000000-0005-0000-0000-00000D0F0000}"/>
    <cellStyle name="40% - Énfasis1 3 4 3" xfId="3890" xr:uid="{00000000-0005-0000-0000-00000E0F0000}"/>
    <cellStyle name="40% - Énfasis1 3 4 3 2" xfId="3891" xr:uid="{00000000-0005-0000-0000-00000F0F0000}"/>
    <cellStyle name="40% - Énfasis1 3 4 3 2 2" xfId="3892" xr:uid="{00000000-0005-0000-0000-0000100F0000}"/>
    <cellStyle name="40% - Énfasis1 3 4 3 2 2 2" xfId="3893" xr:uid="{00000000-0005-0000-0000-0000110F0000}"/>
    <cellStyle name="40% - Énfasis1 3 4 3 2 3" xfId="3894" xr:uid="{00000000-0005-0000-0000-0000120F0000}"/>
    <cellStyle name="40% - Énfasis1 3 4 3 3" xfId="3895" xr:uid="{00000000-0005-0000-0000-0000130F0000}"/>
    <cellStyle name="40% - Énfasis1 3 4 3 3 2" xfId="3896" xr:uid="{00000000-0005-0000-0000-0000140F0000}"/>
    <cellStyle name="40% - Énfasis1 3 4 3 4" xfId="3897" xr:uid="{00000000-0005-0000-0000-0000150F0000}"/>
    <cellStyle name="40% - Énfasis1 3 4 4" xfId="3898" xr:uid="{00000000-0005-0000-0000-0000160F0000}"/>
    <cellStyle name="40% - Énfasis1 3 4 4 2" xfId="3899" xr:uid="{00000000-0005-0000-0000-0000170F0000}"/>
    <cellStyle name="40% - Énfasis1 3 4 4 2 2" xfId="3900" xr:uid="{00000000-0005-0000-0000-0000180F0000}"/>
    <cellStyle name="40% - Énfasis1 3 4 4 3" xfId="3901" xr:uid="{00000000-0005-0000-0000-0000190F0000}"/>
    <cellStyle name="40% - Énfasis1 3 4 5" xfId="3902" xr:uid="{00000000-0005-0000-0000-00001A0F0000}"/>
    <cellStyle name="40% - Énfasis1 3 4 5 2" xfId="3903" xr:uid="{00000000-0005-0000-0000-00001B0F0000}"/>
    <cellStyle name="40% - Énfasis1 3 4 6" xfId="3904" xr:uid="{00000000-0005-0000-0000-00001C0F0000}"/>
    <cellStyle name="40% - Énfasis1 3 5" xfId="3905" xr:uid="{00000000-0005-0000-0000-00001D0F0000}"/>
    <cellStyle name="40% - Énfasis1 3 5 2" xfId="3906" xr:uid="{00000000-0005-0000-0000-00001E0F0000}"/>
    <cellStyle name="40% - Énfasis1 3 5 2 2" xfId="3907" xr:uid="{00000000-0005-0000-0000-00001F0F0000}"/>
    <cellStyle name="40% - Énfasis1 3 5 2 2 2" xfId="3908" xr:uid="{00000000-0005-0000-0000-0000200F0000}"/>
    <cellStyle name="40% - Énfasis1 3 5 2 3" xfId="3909" xr:uid="{00000000-0005-0000-0000-0000210F0000}"/>
    <cellStyle name="40% - Énfasis1 3 5 3" xfId="3910" xr:uid="{00000000-0005-0000-0000-0000220F0000}"/>
    <cellStyle name="40% - Énfasis1 3 5 3 2" xfId="3911" xr:uid="{00000000-0005-0000-0000-0000230F0000}"/>
    <cellStyle name="40% - Énfasis1 3 5 4" xfId="3912" xr:uid="{00000000-0005-0000-0000-0000240F0000}"/>
    <cellStyle name="40% - Énfasis1 3 6" xfId="3913" xr:uid="{00000000-0005-0000-0000-0000250F0000}"/>
    <cellStyle name="40% - Énfasis1 3 6 2" xfId="3914" xr:uid="{00000000-0005-0000-0000-0000260F0000}"/>
    <cellStyle name="40% - Énfasis1 3 6 2 2" xfId="3915" xr:uid="{00000000-0005-0000-0000-0000270F0000}"/>
    <cellStyle name="40% - Énfasis1 3 6 2 2 2" xfId="3916" xr:uid="{00000000-0005-0000-0000-0000280F0000}"/>
    <cellStyle name="40% - Énfasis1 3 6 2 3" xfId="3917" xr:uid="{00000000-0005-0000-0000-0000290F0000}"/>
    <cellStyle name="40% - Énfasis1 3 6 3" xfId="3918" xr:uid="{00000000-0005-0000-0000-00002A0F0000}"/>
    <cellStyle name="40% - Énfasis1 3 6 3 2" xfId="3919" xr:uid="{00000000-0005-0000-0000-00002B0F0000}"/>
    <cellStyle name="40% - Énfasis1 3 6 4" xfId="3920" xr:uid="{00000000-0005-0000-0000-00002C0F0000}"/>
    <cellStyle name="40% - Énfasis1 3 7" xfId="3921" xr:uid="{00000000-0005-0000-0000-00002D0F0000}"/>
    <cellStyle name="40% - Énfasis1 3 7 2" xfId="3922" xr:uid="{00000000-0005-0000-0000-00002E0F0000}"/>
    <cellStyle name="40% - Énfasis1 3 7 2 2" xfId="3923" xr:uid="{00000000-0005-0000-0000-00002F0F0000}"/>
    <cellStyle name="40% - Énfasis1 3 7 3" xfId="3924" xr:uid="{00000000-0005-0000-0000-0000300F0000}"/>
    <cellStyle name="40% - Énfasis1 3 8" xfId="3925" xr:uid="{00000000-0005-0000-0000-0000310F0000}"/>
    <cellStyle name="40% - Énfasis1 3 8 2" xfId="3926" xr:uid="{00000000-0005-0000-0000-0000320F0000}"/>
    <cellStyle name="40% - Énfasis1 3 9" xfId="3927" xr:uid="{00000000-0005-0000-0000-0000330F0000}"/>
    <cellStyle name="40% - Énfasis1 4" xfId="3928" xr:uid="{00000000-0005-0000-0000-0000340F0000}"/>
    <cellStyle name="40% - Énfasis1 4 2" xfId="3929" xr:uid="{00000000-0005-0000-0000-0000350F0000}"/>
    <cellStyle name="40% - Énfasis1 4 2 2" xfId="3930" xr:uid="{00000000-0005-0000-0000-0000360F0000}"/>
    <cellStyle name="40% - Énfasis1 4 2 2 2" xfId="3931" xr:uid="{00000000-0005-0000-0000-0000370F0000}"/>
    <cellStyle name="40% - Énfasis1 4 2 2 2 2" xfId="3932" xr:uid="{00000000-0005-0000-0000-0000380F0000}"/>
    <cellStyle name="40% - Énfasis1 4 2 2 2 2 2" xfId="3933" xr:uid="{00000000-0005-0000-0000-0000390F0000}"/>
    <cellStyle name="40% - Énfasis1 4 2 2 2 3" xfId="3934" xr:uid="{00000000-0005-0000-0000-00003A0F0000}"/>
    <cellStyle name="40% - Énfasis1 4 2 2 3" xfId="3935" xr:uid="{00000000-0005-0000-0000-00003B0F0000}"/>
    <cellStyle name="40% - Énfasis1 4 2 2 3 2" xfId="3936" xr:uid="{00000000-0005-0000-0000-00003C0F0000}"/>
    <cellStyle name="40% - Énfasis1 4 2 2 4" xfId="3937" xr:uid="{00000000-0005-0000-0000-00003D0F0000}"/>
    <cellStyle name="40% - Énfasis1 4 2 3" xfId="3938" xr:uid="{00000000-0005-0000-0000-00003E0F0000}"/>
    <cellStyle name="40% - Énfasis1 4 2 3 2" xfId="3939" xr:uid="{00000000-0005-0000-0000-00003F0F0000}"/>
    <cellStyle name="40% - Énfasis1 4 2 3 2 2" xfId="3940" xr:uid="{00000000-0005-0000-0000-0000400F0000}"/>
    <cellStyle name="40% - Énfasis1 4 2 3 2 2 2" xfId="3941" xr:uid="{00000000-0005-0000-0000-0000410F0000}"/>
    <cellStyle name="40% - Énfasis1 4 2 3 2 3" xfId="3942" xr:uid="{00000000-0005-0000-0000-0000420F0000}"/>
    <cellStyle name="40% - Énfasis1 4 2 3 3" xfId="3943" xr:uid="{00000000-0005-0000-0000-0000430F0000}"/>
    <cellStyle name="40% - Énfasis1 4 2 3 3 2" xfId="3944" xr:uid="{00000000-0005-0000-0000-0000440F0000}"/>
    <cellStyle name="40% - Énfasis1 4 2 3 4" xfId="3945" xr:uid="{00000000-0005-0000-0000-0000450F0000}"/>
    <cellStyle name="40% - Énfasis1 4 2 4" xfId="3946" xr:uid="{00000000-0005-0000-0000-0000460F0000}"/>
    <cellStyle name="40% - Énfasis1 4 2 4 2" xfId="3947" xr:uid="{00000000-0005-0000-0000-0000470F0000}"/>
    <cellStyle name="40% - Énfasis1 4 2 4 2 2" xfId="3948" xr:uid="{00000000-0005-0000-0000-0000480F0000}"/>
    <cellStyle name="40% - Énfasis1 4 2 4 3" xfId="3949" xr:uid="{00000000-0005-0000-0000-0000490F0000}"/>
    <cellStyle name="40% - Énfasis1 4 2 5" xfId="3950" xr:uid="{00000000-0005-0000-0000-00004A0F0000}"/>
    <cellStyle name="40% - Énfasis1 4 2 5 2" xfId="3951" xr:uid="{00000000-0005-0000-0000-00004B0F0000}"/>
    <cellStyle name="40% - Énfasis1 4 2 6" xfId="3952" xr:uid="{00000000-0005-0000-0000-00004C0F0000}"/>
    <cellStyle name="40% - Énfasis1 4 3" xfId="3953" xr:uid="{00000000-0005-0000-0000-00004D0F0000}"/>
    <cellStyle name="40% - Énfasis1 4 3 2" xfId="3954" xr:uid="{00000000-0005-0000-0000-00004E0F0000}"/>
    <cellStyle name="40% - Énfasis1 4 3 2 2" xfId="3955" xr:uid="{00000000-0005-0000-0000-00004F0F0000}"/>
    <cellStyle name="40% - Énfasis1 4 3 2 2 2" xfId="3956" xr:uid="{00000000-0005-0000-0000-0000500F0000}"/>
    <cellStyle name="40% - Énfasis1 4 3 2 2 2 2" xfId="3957" xr:uid="{00000000-0005-0000-0000-0000510F0000}"/>
    <cellStyle name="40% - Énfasis1 4 3 2 2 3" xfId="3958" xr:uid="{00000000-0005-0000-0000-0000520F0000}"/>
    <cellStyle name="40% - Énfasis1 4 3 2 3" xfId="3959" xr:uid="{00000000-0005-0000-0000-0000530F0000}"/>
    <cellStyle name="40% - Énfasis1 4 3 2 3 2" xfId="3960" xr:uid="{00000000-0005-0000-0000-0000540F0000}"/>
    <cellStyle name="40% - Énfasis1 4 3 2 4" xfId="3961" xr:uid="{00000000-0005-0000-0000-0000550F0000}"/>
    <cellStyle name="40% - Énfasis1 4 3 3" xfId="3962" xr:uid="{00000000-0005-0000-0000-0000560F0000}"/>
    <cellStyle name="40% - Énfasis1 4 3 3 2" xfId="3963" xr:uid="{00000000-0005-0000-0000-0000570F0000}"/>
    <cellStyle name="40% - Énfasis1 4 3 3 2 2" xfId="3964" xr:uid="{00000000-0005-0000-0000-0000580F0000}"/>
    <cellStyle name="40% - Énfasis1 4 3 3 2 2 2" xfId="3965" xr:uid="{00000000-0005-0000-0000-0000590F0000}"/>
    <cellStyle name="40% - Énfasis1 4 3 3 2 3" xfId="3966" xr:uid="{00000000-0005-0000-0000-00005A0F0000}"/>
    <cellStyle name="40% - Énfasis1 4 3 3 3" xfId="3967" xr:uid="{00000000-0005-0000-0000-00005B0F0000}"/>
    <cellStyle name="40% - Énfasis1 4 3 3 3 2" xfId="3968" xr:uid="{00000000-0005-0000-0000-00005C0F0000}"/>
    <cellStyle name="40% - Énfasis1 4 3 3 4" xfId="3969" xr:uid="{00000000-0005-0000-0000-00005D0F0000}"/>
    <cellStyle name="40% - Énfasis1 4 3 4" xfId="3970" xr:uid="{00000000-0005-0000-0000-00005E0F0000}"/>
    <cellStyle name="40% - Énfasis1 4 3 4 2" xfId="3971" xr:uid="{00000000-0005-0000-0000-00005F0F0000}"/>
    <cellStyle name="40% - Énfasis1 4 3 4 2 2" xfId="3972" xr:uid="{00000000-0005-0000-0000-0000600F0000}"/>
    <cellStyle name="40% - Énfasis1 4 3 4 3" xfId="3973" xr:uid="{00000000-0005-0000-0000-0000610F0000}"/>
    <cellStyle name="40% - Énfasis1 4 3 5" xfId="3974" xr:uid="{00000000-0005-0000-0000-0000620F0000}"/>
    <cellStyle name="40% - Énfasis1 4 3 5 2" xfId="3975" xr:uid="{00000000-0005-0000-0000-0000630F0000}"/>
    <cellStyle name="40% - Énfasis1 4 3 6" xfId="3976" xr:uid="{00000000-0005-0000-0000-0000640F0000}"/>
    <cellStyle name="40% - Énfasis1 4 4" xfId="3977" xr:uid="{00000000-0005-0000-0000-0000650F0000}"/>
    <cellStyle name="40% - Énfasis1 4 4 2" xfId="3978" xr:uid="{00000000-0005-0000-0000-0000660F0000}"/>
    <cellStyle name="40% - Énfasis1 4 4 2 2" xfId="3979" xr:uid="{00000000-0005-0000-0000-0000670F0000}"/>
    <cellStyle name="40% - Énfasis1 4 4 2 2 2" xfId="3980" xr:uid="{00000000-0005-0000-0000-0000680F0000}"/>
    <cellStyle name="40% - Énfasis1 4 4 2 3" xfId="3981" xr:uid="{00000000-0005-0000-0000-0000690F0000}"/>
    <cellStyle name="40% - Énfasis1 4 4 3" xfId="3982" xr:uid="{00000000-0005-0000-0000-00006A0F0000}"/>
    <cellStyle name="40% - Énfasis1 4 4 3 2" xfId="3983" xr:uid="{00000000-0005-0000-0000-00006B0F0000}"/>
    <cellStyle name="40% - Énfasis1 4 4 4" xfId="3984" xr:uid="{00000000-0005-0000-0000-00006C0F0000}"/>
    <cellStyle name="40% - Énfasis1 4 5" xfId="3985" xr:uid="{00000000-0005-0000-0000-00006D0F0000}"/>
    <cellStyle name="40% - Énfasis1 4 5 2" xfId="3986" xr:uid="{00000000-0005-0000-0000-00006E0F0000}"/>
    <cellStyle name="40% - Énfasis1 4 5 2 2" xfId="3987" xr:uid="{00000000-0005-0000-0000-00006F0F0000}"/>
    <cellStyle name="40% - Énfasis1 4 5 2 2 2" xfId="3988" xr:uid="{00000000-0005-0000-0000-0000700F0000}"/>
    <cellStyle name="40% - Énfasis1 4 5 2 3" xfId="3989" xr:uid="{00000000-0005-0000-0000-0000710F0000}"/>
    <cellStyle name="40% - Énfasis1 4 5 3" xfId="3990" xr:uid="{00000000-0005-0000-0000-0000720F0000}"/>
    <cellStyle name="40% - Énfasis1 4 5 3 2" xfId="3991" xr:uid="{00000000-0005-0000-0000-0000730F0000}"/>
    <cellStyle name="40% - Énfasis1 4 5 4" xfId="3992" xr:uid="{00000000-0005-0000-0000-0000740F0000}"/>
    <cellStyle name="40% - Énfasis1 4 6" xfId="3993" xr:uid="{00000000-0005-0000-0000-0000750F0000}"/>
    <cellStyle name="40% - Énfasis1 4 6 2" xfId="3994" xr:uid="{00000000-0005-0000-0000-0000760F0000}"/>
    <cellStyle name="40% - Énfasis1 4 6 2 2" xfId="3995" xr:uid="{00000000-0005-0000-0000-0000770F0000}"/>
    <cellStyle name="40% - Énfasis1 4 6 3" xfId="3996" xr:uid="{00000000-0005-0000-0000-0000780F0000}"/>
    <cellStyle name="40% - Énfasis1 4 7" xfId="3997" xr:uid="{00000000-0005-0000-0000-0000790F0000}"/>
    <cellStyle name="40% - Énfasis1 4 7 2" xfId="3998" xr:uid="{00000000-0005-0000-0000-00007A0F0000}"/>
    <cellStyle name="40% - Énfasis1 4 8" xfId="3999" xr:uid="{00000000-0005-0000-0000-00007B0F0000}"/>
    <cellStyle name="40% - Énfasis1 5" xfId="4000" xr:uid="{00000000-0005-0000-0000-00007C0F0000}"/>
    <cellStyle name="40% - Énfasis1 5 2" xfId="4001" xr:uid="{00000000-0005-0000-0000-00007D0F0000}"/>
    <cellStyle name="40% - Énfasis1 5 2 2" xfId="4002" xr:uid="{00000000-0005-0000-0000-00007E0F0000}"/>
    <cellStyle name="40% - Énfasis1 5 2 2 2" xfId="4003" xr:uid="{00000000-0005-0000-0000-00007F0F0000}"/>
    <cellStyle name="40% - Énfasis1 5 2 2 2 2" xfId="4004" xr:uid="{00000000-0005-0000-0000-0000800F0000}"/>
    <cellStyle name="40% - Énfasis1 5 2 2 3" xfId="4005" xr:uid="{00000000-0005-0000-0000-0000810F0000}"/>
    <cellStyle name="40% - Énfasis1 5 2 3" xfId="4006" xr:uid="{00000000-0005-0000-0000-0000820F0000}"/>
    <cellStyle name="40% - Énfasis1 5 2 3 2" xfId="4007" xr:uid="{00000000-0005-0000-0000-0000830F0000}"/>
    <cellStyle name="40% - Énfasis1 5 2 4" xfId="4008" xr:uid="{00000000-0005-0000-0000-0000840F0000}"/>
    <cellStyle name="40% - Énfasis1 5 3" xfId="4009" xr:uid="{00000000-0005-0000-0000-0000850F0000}"/>
    <cellStyle name="40% - Énfasis1 5 3 2" xfId="4010" xr:uid="{00000000-0005-0000-0000-0000860F0000}"/>
    <cellStyle name="40% - Énfasis1 5 3 2 2" xfId="4011" xr:uid="{00000000-0005-0000-0000-0000870F0000}"/>
    <cellStyle name="40% - Énfasis1 5 3 2 2 2" xfId="4012" xr:uid="{00000000-0005-0000-0000-0000880F0000}"/>
    <cellStyle name="40% - Énfasis1 5 3 2 3" xfId="4013" xr:uid="{00000000-0005-0000-0000-0000890F0000}"/>
    <cellStyle name="40% - Énfasis1 5 3 3" xfId="4014" xr:uid="{00000000-0005-0000-0000-00008A0F0000}"/>
    <cellStyle name="40% - Énfasis1 5 3 3 2" xfId="4015" xr:uid="{00000000-0005-0000-0000-00008B0F0000}"/>
    <cellStyle name="40% - Énfasis1 5 3 4" xfId="4016" xr:uid="{00000000-0005-0000-0000-00008C0F0000}"/>
    <cellStyle name="40% - Énfasis1 5 4" xfId="4017" xr:uid="{00000000-0005-0000-0000-00008D0F0000}"/>
    <cellStyle name="40% - Énfasis1 5 4 2" xfId="4018" xr:uid="{00000000-0005-0000-0000-00008E0F0000}"/>
    <cellStyle name="40% - Énfasis1 5 4 2 2" xfId="4019" xr:uid="{00000000-0005-0000-0000-00008F0F0000}"/>
    <cellStyle name="40% - Énfasis1 5 4 3" xfId="4020" xr:uid="{00000000-0005-0000-0000-0000900F0000}"/>
    <cellStyle name="40% - Énfasis1 5 5" xfId="4021" xr:uid="{00000000-0005-0000-0000-0000910F0000}"/>
    <cellStyle name="40% - Énfasis1 5 5 2" xfId="4022" xr:uid="{00000000-0005-0000-0000-0000920F0000}"/>
    <cellStyle name="40% - Énfasis1 5 6" xfId="4023" xr:uid="{00000000-0005-0000-0000-0000930F0000}"/>
    <cellStyle name="40% - Énfasis1 6" xfId="4024" xr:uid="{00000000-0005-0000-0000-0000940F0000}"/>
    <cellStyle name="40% - Énfasis1 6 2" xfId="4025" xr:uid="{00000000-0005-0000-0000-0000950F0000}"/>
    <cellStyle name="40% - Énfasis1 6 2 2" xfId="4026" xr:uid="{00000000-0005-0000-0000-0000960F0000}"/>
    <cellStyle name="40% - Énfasis1 6 2 2 2" xfId="4027" xr:uid="{00000000-0005-0000-0000-0000970F0000}"/>
    <cellStyle name="40% - Énfasis1 6 2 2 2 2" xfId="4028" xr:uid="{00000000-0005-0000-0000-0000980F0000}"/>
    <cellStyle name="40% - Énfasis1 6 2 2 3" xfId="4029" xr:uid="{00000000-0005-0000-0000-0000990F0000}"/>
    <cellStyle name="40% - Énfasis1 6 2 3" xfId="4030" xr:uid="{00000000-0005-0000-0000-00009A0F0000}"/>
    <cellStyle name="40% - Énfasis1 6 2 3 2" xfId="4031" xr:uid="{00000000-0005-0000-0000-00009B0F0000}"/>
    <cellStyle name="40% - Énfasis1 6 2 4" xfId="4032" xr:uid="{00000000-0005-0000-0000-00009C0F0000}"/>
    <cellStyle name="40% - Énfasis1 6 3" xfId="4033" xr:uid="{00000000-0005-0000-0000-00009D0F0000}"/>
    <cellStyle name="40% - Énfasis1 6 3 2" xfId="4034" xr:uid="{00000000-0005-0000-0000-00009E0F0000}"/>
    <cellStyle name="40% - Énfasis1 6 3 2 2" xfId="4035" xr:uid="{00000000-0005-0000-0000-00009F0F0000}"/>
    <cellStyle name="40% - Énfasis1 6 3 2 2 2" xfId="4036" xr:uid="{00000000-0005-0000-0000-0000A00F0000}"/>
    <cellStyle name="40% - Énfasis1 6 3 2 3" xfId="4037" xr:uid="{00000000-0005-0000-0000-0000A10F0000}"/>
    <cellStyle name="40% - Énfasis1 6 3 3" xfId="4038" xr:uid="{00000000-0005-0000-0000-0000A20F0000}"/>
    <cellStyle name="40% - Énfasis1 6 3 3 2" xfId="4039" xr:uid="{00000000-0005-0000-0000-0000A30F0000}"/>
    <cellStyle name="40% - Énfasis1 6 3 4" xfId="4040" xr:uid="{00000000-0005-0000-0000-0000A40F0000}"/>
    <cellStyle name="40% - Énfasis1 6 4" xfId="4041" xr:uid="{00000000-0005-0000-0000-0000A50F0000}"/>
    <cellStyle name="40% - Énfasis1 6 4 2" xfId="4042" xr:uid="{00000000-0005-0000-0000-0000A60F0000}"/>
    <cellStyle name="40% - Énfasis1 6 4 2 2" xfId="4043" xr:uid="{00000000-0005-0000-0000-0000A70F0000}"/>
    <cellStyle name="40% - Énfasis1 6 4 3" xfId="4044" xr:uid="{00000000-0005-0000-0000-0000A80F0000}"/>
    <cellStyle name="40% - Énfasis1 6 5" xfId="4045" xr:uid="{00000000-0005-0000-0000-0000A90F0000}"/>
    <cellStyle name="40% - Énfasis1 6 5 2" xfId="4046" xr:uid="{00000000-0005-0000-0000-0000AA0F0000}"/>
    <cellStyle name="40% - Énfasis1 6 6" xfId="4047" xr:uid="{00000000-0005-0000-0000-0000AB0F0000}"/>
    <cellStyle name="40% - Énfasis1 7" xfId="4048" xr:uid="{00000000-0005-0000-0000-0000AC0F0000}"/>
    <cellStyle name="40% - Énfasis1 7 2" xfId="4049" xr:uid="{00000000-0005-0000-0000-0000AD0F0000}"/>
    <cellStyle name="40% - Énfasis1 7 2 2" xfId="4050" xr:uid="{00000000-0005-0000-0000-0000AE0F0000}"/>
    <cellStyle name="40% - Énfasis1 7 2 2 2" xfId="4051" xr:uid="{00000000-0005-0000-0000-0000AF0F0000}"/>
    <cellStyle name="40% - Énfasis1 7 2 3" xfId="4052" xr:uid="{00000000-0005-0000-0000-0000B00F0000}"/>
    <cellStyle name="40% - Énfasis1 7 3" xfId="4053" xr:uid="{00000000-0005-0000-0000-0000B10F0000}"/>
    <cellStyle name="40% - Énfasis1 7 3 2" xfId="4054" xr:uid="{00000000-0005-0000-0000-0000B20F0000}"/>
    <cellStyle name="40% - Énfasis1 7 4" xfId="4055" xr:uid="{00000000-0005-0000-0000-0000B30F0000}"/>
    <cellStyle name="40% - Énfasis1 8" xfId="4056" xr:uid="{00000000-0005-0000-0000-0000B40F0000}"/>
    <cellStyle name="40% - Énfasis1 8 2" xfId="4057" xr:uid="{00000000-0005-0000-0000-0000B50F0000}"/>
    <cellStyle name="40% - Énfasis1 8 2 2" xfId="4058" xr:uid="{00000000-0005-0000-0000-0000B60F0000}"/>
    <cellStyle name="40% - Énfasis1 8 2 2 2" xfId="4059" xr:uid="{00000000-0005-0000-0000-0000B70F0000}"/>
    <cellStyle name="40% - Énfasis1 8 2 3" xfId="4060" xr:uid="{00000000-0005-0000-0000-0000B80F0000}"/>
    <cellStyle name="40% - Énfasis1 8 3" xfId="4061" xr:uid="{00000000-0005-0000-0000-0000B90F0000}"/>
    <cellStyle name="40% - Énfasis1 8 3 2" xfId="4062" xr:uid="{00000000-0005-0000-0000-0000BA0F0000}"/>
    <cellStyle name="40% - Énfasis1 8 4" xfId="4063" xr:uid="{00000000-0005-0000-0000-0000BB0F0000}"/>
    <cellStyle name="40% - Énfasis1 9" xfId="4064" xr:uid="{00000000-0005-0000-0000-0000BC0F0000}"/>
    <cellStyle name="40% - Énfasis1 9 2" xfId="4065" xr:uid="{00000000-0005-0000-0000-0000BD0F0000}"/>
    <cellStyle name="40% - Énfasis1 9 2 2" xfId="4066" xr:uid="{00000000-0005-0000-0000-0000BE0F0000}"/>
    <cellStyle name="40% - Énfasis1 9 3" xfId="4067" xr:uid="{00000000-0005-0000-0000-0000BF0F0000}"/>
    <cellStyle name="40% - Énfasis2" xfId="25" builtinId="35" customBuiltin="1"/>
    <cellStyle name="40% - Énfasis2 10" xfId="4068" xr:uid="{00000000-0005-0000-0000-0000C10F0000}"/>
    <cellStyle name="40% - Énfasis2 10 2" xfId="4069" xr:uid="{00000000-0005-0000-0000-0000C20F0000}"/>
    <cellStyle name="40% - Énfasis2 10 2 2" xfId="16933" xr:uid="{00000000-0005-0000-0000-0000C30F0000}"/>
    <cellStyle name="40% - Énfasis2 11" xfId="4070" xr:uid="{00000000-0005-0000-0000-0000C40F0000}"/>
    <cellStyle name="40% - Énfasis2 11 2" xfId="18876" xr:uid="{00000000-0005-0000-0000-0000C50F0000}"/>
    <cellStyle name="40% - Énfasis2 2" xfId="4071" xr:uid="{00000000-0005-0000-0000-0000C60F0000}"/>
    <cellStyle name="40% - Énfasis2 2 10" xfId="4072" xr:uid="{00000000-0005-0000-0000-0000C70F0000}"/>
    <cellStyle name="40% - Énfasis2 2 10 2" xfId="18864" xr:uid="{00000000-0005-0000-0000-0000C80F0000}"/>
    <cellStyle name="40% - Énfasis2 2 11" xfId="22751" xr:uid="{00000000-0005-0000-0000-0000C90F0000}"/>
    <cellStyle name="40% - Énfasis2 2 2" xfId="4073" xr:uid="{00000000-0005-0000-0000-0000CA0F0000}"/>
    <cellStyle name="40% - Énfasis2 2 2 10" xfId="22720" xr:uid="{00000000-0005-0000-0000-0000CB0F0000}"/>
    <cellStyle name="40% - Énfasis2 2 2 2" xfId="4074" xr:uid="{00000000-0005-0000-0000-0000CC0F0000}"/>
    <cellStyle name="40% - Énfasis2 2 2 2 2" xfId="4075" xr:uid="{00000000-0005-0000-0000-0000CD0F0000}"/>
    <cellStyle name="40% - Énfasis2 2 2 2 2 2" xfId="4076" xr:uid="{00000000-0005-0000-0000-0000CE0F0000}"/>
    <cellStyle name="40% - Énfasis2 2 2 2 2 2 2" xfId="4077" xr:uid="{00000000-0005-0000-0000-0000CF0F0000}"/>
    <cellStyle name="40% - Énfasis2 2 2 2 2 2 2 2" xfId="4078" xr:uid="{00000000-0005-0000-0000-0000D00F0000}"/>
    <cellStyle name="40% - Énfasis2 2 2 2 2 2 2 2 2" xfId="4079" xr:uid="{00000000-0005-0000-0000-0000D10F0000}"/>
    <cellStyle name="40% - Énfasis2 2 2 2 2 2 2 2 2 2" xfId="15440" xr:uid="{00000000-0005-0000-0000-0000D20F0000}"/>
    <cellStyle name="40% - Énfasis2 2 2 2 2 2 2 2 3" xfId="19324" xr:uid="{00000000-0005-0000-0000-0000D30F0000}"/>
    <cellStyle name="40% - Énfasis2 2 2 2 2 2 2 3" xfId="4080" xr:uid="{00000000-0005-0000-0000-0000D40F0000}"/>
    <cellStyle name="40% - Énfasis2 2 2 2 2 2 2 3 2" xfId="17382" xr:uid="{00000000-0005-0000-0000-0000D50F0000}"/>
    <cellStyle name="40% - Énfasis2 2 2 2 2 2 2 4" xfId="21269" xr:uid="{00000000-0005-0000-0000-0000D60F0000}"/>
    <cellStyle name="40% - Énfasis2 2 2 2 2 2 3" xfId="4081" xr:uid="{00000000-0005-0000-0000-0000D70F0000}"/>
    <cellStyle name="40% - Énfasis2 2 2 2 2 2 3 2" xfId="4082" xr:uid="{00000000-0005-0000-0000-0000D80F0000}"/>
    <cellStyle name="40% - Énfasis2 2 2 2 2 2 3 2 2" xfId="16410" xr:uid="{00000000-0005-0000-0000-0000D90F0000}"/>
    <cellStyle name="40% - Énfasis2 2 2 2 2 2 3 3" xfId="20297" xr:uid="{00000000-0005-0000-0000-0000DA0F0000}"/>
    <cellStyle name="40% - Énfasis2 2 2 2 2 2 4" xfId="4083" xr:uid="{00000000-0005-0000-0000-0000DB0F0000}"/>
    <cellStyle name="40% - Énfasis2 2 2 2 2 2 4 2" xfId="18354" xr:uid="{00000000-0005-0000-0000-0000DC0F0000}"/>
    <cellStyle name="40% - Énfasis2 2 2 2 2 2 5" xfId="22236" xr:uid="{00000000-0005-0000-0000-0000DD0F0000}"/>
    <cellStyle name="40% - Énfasis2 2 2 2 2 3" xfId="4084" xr:uid="{00000000-0005-0000-0000-0000DE0F0000}"/>
    <cellStyle name="40% - Énfasis2 2 2 2 2 3 2" xfId="4085" xr:uid="{00000000-0005-0000-0000-0000DF0F0000}"/>
    <cellStyle name="40% - Énfasis2 2 2 2 2 3 2 2" xfId="4086" xr:uid="{00000000-0005-0000-0000-0000E00F0000}"/>
    <cellStyle name="40% - Énfasis2 2 2 2 2 3 2 2 2" xfId="4087" xr:uid="{00000000-0005-0000-0000-0000E10F0000}"/>
    <cellStyle name="40% - Énfasis2 2 2 2 2 3 2 2 2 2" xfId="15117" xr:uid="{00000000-0005-0000-0000-0000E20F0000}"/>
    <cellStyle name="40% - Énfasis2 2 2 2 2 3 2 2 3" xfId="19003" xr:uid="{00000000-0005-0000-0000-0000E30F0000}"/>
    <cellStyle name="40% - Énfasis2 2 2 2 2 3 2 3" xfId="4088" xr:uid="{00000000-0005-0000-0000-0000E40F0000}"/>
    <cellStyle name="40% - Énfasis2 2 2 2 2 3 2 3 2" xfId="17059" xr:uid="{00000000-0005-0000-0000-0000E50F0000}"/>
    <cellStyle name="40% - Énfasis2 2 2 2 2 3 2 4" xfId="20945" xr:uid="{00000000-0005-0000-0000-0000E60F0000}"/>
    <cellStyle name="40% - Énfasis2 2 2 2 2 3 3" xfId="4089" xr:uid="{00000000-0005-0000-0000-0000E70F0000}"/>
    <cellStyle name="40% - Énfasis2 2 2 2 2 3 3 2" xfId="4090" xr:uid="{00000000-0005-0000-0000-0000E80F0000}"/>
    <cellStyle name="40% - Énfasis2 2 2 2 2 3 3 2 2" xfId="16088" xr:uid="{00000000-0005-0000-0000-0000E90F0000}"/>
    <cellStyle name="40% - Énfasis2 2 2 2 2 3 3 3" xfId="19973" xr:uid="{00000000-0005-0000-0000-0000EA0F0000}"/>
    <cellStyle name="40% - Énfasis2 2 2 2 2 3 4" xfId="4091" xr:uid="{00000000-0005-0000-0000-0000EB0F0000}"/>
    <cellStyle name="40% - Énfasis2 2 2 2 2 3 4 2" xfId="18030" xr:uid="{00000000-0005-0000-0000-0000EC0F0000}"/>
    <cellStyle name="40% - Énfasis2 2 2 2 2 3 5" xfId="21911" xr:uid="{00000000-0005-0000-0000-0000ED0F0000}"/>
    <cellStyle name="40% - Énfasis2 2 2 2 2 4" xfId="4092" xr:uid="{00000000-0005-0000-0000-0000EE0F0000}"/>
    <cellStyle name="40% - Énfasis2 2 2 2 2 4 2" xfId="4093" xr:uid="{00000000-0005-0000-0000-0000EF0F0000}"/>
    <cellStyle name="40% - Énfasis2 2 2 2 2 4 2 2" xfId="4094" xr:uid="{00000000-0005-0000-0000-0000F00F0000}"/>
    <cellStyle name="40% - Énfasis2 2 2 2 2 4 2 2 2" xfId="15763" xr:uid="{00000000-0005-0000-0000-0000F10F0000}"/>
    <cellStyle name="40% - Énfasis2 2 2 2 2 4 2 3" xfId="19648" xr:uid="{00000000-0005-0000-0000-0000F20F0000}"/>
    <cellStyle name="40% - Énfasis2 2 2 2 2 4 3" xfId="4095" xr:uid="{00000000-0005-0000-0000-0000F30F0000}"/>
    <cellStyle name="40% - Énfasis2 2 2 2 2 4 3 2" xfId="17705" xr:uid="{00000000-0005-0000-0000-0000F40F0000}"/>
    <cellStyle name="40% - Énfasis2 2 2 2 2 4 4" xfId="21593" xr:uid="{00000000-0005-0000-0000-0000F50F0000}"/>
    <cellStyle name="40% - Énfasis2 2 2 2 2 5" xfId="4096" xr:uid="{00000000-0005-0000-0000-0000F60F0000}"/>
    <cellStyle name="40% - Énfasis2 2 2 2 2 5 2" xfId="4097" xr:uid="{00000000-0005-0000-0000-0000F70F0000}"/>
    <cellStyle name="40% - Énfasis2 2 2 2 2 5 2 2" xfId="16734" xr:uid="{00000000-0005-0000-0000-0000F80F0000}"/>
    <cellStyle name="40% - Énfasis2 2 2 2 2 5 3" xfId="20621" xr:uid="{00000000-0005-0000-0000-0000F90F0000}"/>
    <cellStyle name="40% - Énfasis2 2 2 2 2 6" xfId="4098" xr:uid="{00000000-0005-0000-0000-0000FA0F0000}"/>
    <cellStyle name="40% - Énfasis2 2 2 2 2 6 2" xfId="18678" xr:uid="{00000000-0005-0000-0000-0000FB0F0000}"/>
    <cellStyle name="40% - Énfasis2 2 2 2 2 7" xfId="22561" xr:uid="{00000000-0005-0000-0000-0000FC0F0000}"/>
    <cellStyle name="40% - Énfasis2 2 2 2 3" xfId="4099" xr:uid="{00000000-0005-0000-0000-0000FD0F0000}"/>
    <cellStyle name="40% - Énfasis2 2 2 2 3 2" xfId="4100" xr:uid="{00000000-0005-0000-0000-0000FE0F0000}"/>
    <cellStyle name="40% - Énfasis2 2 2 2 3 2 2" xfId="4101" xr:uid="{00000000-0005-0000-0000-0000FF0F0000}"/>
    <cellStyle name="40% - Énfasis2 2 2 2 3 2 2 2" xfId="4102" xr:uid="{00000000-0005-0000-0000-000000100000}"/>
    <cellStyle name="40% - Énfasis2 2 2 2 3 2 2 2 2" xfId="4103" xr:uid="{00000000-0005-0000-0000-000001100000}"/>
    <cellStyle name="40% - Énfasis2 2 2 2 3 2 2 2 2 2" xfId="15333" xr:uid="{00000000-0005-0000-0000-000002100000}"/>
    <cellStyle name="40% - Énfasis2 2 2 2 3 2 2 2 3" xfId="19219" xr:uid="{00000000-0005-0000-0000-000003100000}"/>
    <cellStyle name="40% - Énfasis2 2 2 2 3 2 2 3" xfId="4104" xr:uid="{00000000-0005-0000-0000-000004100000}"/>
    <cellStyle name="40% - Énfasis2 2 2 2 3 2 2 3 2" xfId="17275" xr:uid="{00000000-0005-0000-0000-000005100000}"/>
    <cellStyle name="40% - Énfasis2 2 2 2 3 2 2 4" xfId="21161" xr:uid="{00000000-0005-0000-0000-000006100000}"/>
    <cellStyle name="40% - Énfasis2 2 2 2 3 2 3" xfId="4105" xr:uid="{00000000-0005-0000-0000-000007100000}"/>
    <cellStyle name="40% - Énfasis2 2 2 2 3 2 3 2" xfId="4106" xr:uid="{00000000-0005-0000-0000-000008100000}"/>
    <cellStyle name="40% - Énfasis2 2 2 2 3 2 3 2 2" xfId="16302" xr:uid="{00000000-0005-0000-0000-000009100000}"/>
    <cellStyle name="40% - Énfasis2 2 2 2 3 2 3 3" xfId="20189" xr:uid="{00000000-0005-0000-0000-00000A100000}"/>
    <cellStyle name="40% - Énfasis2 2 2 2 3 2 4" xfId="4107" xr:uid="{00000000-0005-0000-0000-00000B100000}"/>
    <cellStyle name="40% - Énfasis2 2 2 2 3 2 4 2" xfId="18246" xr:uid="{00000000-0005-0000-0000-00000C100000}"/>
    <cellStyle name="40% - Énfasis2 2 2 2 3 2 5" xfId="22128" xr:uid="{00000000-0005-0000-0000-00000D100000}"/>
    <cellStyle name="40% - Énfasis2 2 2 2 3 3" xfId="4108" xr:uid="{00000000-0005-0000-0000-00000E100000}"/>
    <cellStyle name="40% - Énfasis2 2 2 2 3 3 2" xfId="4109" xr:uid="{00000000-0005-0000-0000-00000F100000}"/>
    <cellStyle name="40% - Énfasis2 2 2 2 3 3 2 2" xfId="4110" xr:uid="{00000000-0005-0000-0000-000010100000}"/>
    <cellStyle name="40% - Énfasis2 2 2 2 3 3 2 2 2" xfId="4111" xr:uid="{00000000-0005-0000-0000-000011100000}"/>
    <cellStyle name="40% - Énfasis2 2 2 2 3 3 2 2 2 2" xfId="22892" xr:uid="{00000000-0005-0000-0000-000012100000}"/>
    <cellStyle name="40% - Énfasis2 2 2 2 3 3 2 2 3" xfId="18895" xr:uid="{00000000-0005-0000-0000-000013100000}"/>
    <cellStyle name="40% - Énfasis2 2 2 2 3 3 2 3" xfId="4112" xr:uid="{00000000-0005-0000-0000-000014100000}"/>
    <cellStyle name="40% - Énfasis2 2 2 2 3 3 2 3 2" xfId="16951" xr:uid="{00000000-0005-0000-0000-000015100000}"/>
    <cellStyle name="40% - Énfasis2 2 2 2 3 3 2 4" xfId="20837" xr:uid="{00000000-0005-0000-0000-000016100000}"/>
    <cellStyle name="40% - Énfasis2 2 2 2 3 3 3" xfId="4113" xr:uid="{00000000-0005-0000-0000-000017100000}"/>
    <cellStyle name="40% - Énfasis2 2 2 2 3 3 3 2" xfId="4114" xr:uid="{00000000-0005-0000-0000-000018100000}"/>
    <cellStyle name="40% - Énfasis2 2 2 2 3 3 3 2 2" xfId="15980" xr:uid="{00000000-0005-0000-0000-000019100000}"/>
    <cellStyle name="40% - Énfasis2 2 2 2 3 3 3 3" xfId="19865" xr:uid="{00000000-0005-0000-0000-00001A100000}"/>
    <cellStyle name="40% - Énfasis2 2 2 2 3 3 4" xfId="4115" xr:uid="{00000000-0005-0000-0000-00001B100000}"/>
    <cellStyle name="40% - Énfasis2 2 2 2 3 3 4 2" xfId="17922" xr:uid="{00000000-0005-0000-0000-00001C100000}"/>
    <cellStyle name="40% - Énfasis2 2 2 2 3 3 5" xfId="21808" xr:uid="{00000000-0005-0000-0000-00001D100000}"/>
    <cellStyle name="40% - Énfasis2 2 2 2 3 4" xfId="4116" xr:uid="{00000000-0005-0000-0000-00001E100000}"/>
    <cellStyle name="40% - Énfasis2 2 2 2 3 4 2" xfId="4117" xr:uid="{00000000-0005-0000-0000-00001F100000}"/>
    <cellStyle name="40% - Énfasis2 2 2 2 3 4 2 2" xfId="4118" xr:uid="{00000000-0005-0000-0000-000020100000}"/>
    <cellStyle name="40% - Énfasis2 2 2 2 3 4 2 2 2" xfId="15655" xr:uid="{00000000-0005-0000-0000-000021100000}"/>
    <cellStyle name="40% - Énfasis2 2 2 2 3 4 2 3" xfId="19540" xr:uid="{00000000-0005-0000-0000-000022100000}"/>
    <cellStyle name="40% - Énfasis2 2 2 2 3 4 3" xfId="4119" xr:uid="{00000000-0005-0000-0000-000023100000}"/>
    <cellStyle name="40% - Énfasis2 2 2 2 3 4 3 2" xfId="17598" xr:uid="{00000000-0005-0000-0000-000024100000}"/>
    <cellStyle name="40% - Énfasis2 2 2 2 3 4 4" xfId="21485" xr:uid="{00000000-0005-0000-0000-000025100000}"/>
    <cellStyle name="40% - Énfasis2 2 2 2 3 5" xfId="4120" xr:uid="{00000000-0005-0000-0000-000026100000}"/>
    <cellStyle name="40% - Énfasis2 2 2 2 3 5 2" xfId="4121" xr:uid="{00000000-0005-0000-0000-000027100000}"/>
    <cellStyle name="40% - Énfasis2 2 2 2 3 5 2 2" xfId="16626" xr:uid="{00000000-0005-0000-0000-000028100000}"/>
    <cellStyle name="40% - Énfasis2 2 2 2 3 5 3" xfId="20513" xr:uid="{00000000-0005-0000-0000-000029100000}"/>
    <cellStyle name="40% - Énfasis2 2 2 2 3 6" xfId="4122" xr:uid="{00000000-0005-0000-0000-00002A100000}"/>
    <cellStyle name="40% - Énfasis2 2 2 2 3 6 2" xfId="18571" xr:uid="{00000000-0005-0000-0000-00002B100000}"/>
    <cellStyle name="40% - Énfasis2 2 2 2 3 7" xfId="22454" xr:uid="{00000000-0005-0000-0000-00002C100000}"/>
    <cellStyle name="40% - Énfasis2 2 2 2 4" xfId="4123" xr:uid="{00000000-0005-0000-0000-00002D100000}"/>
    <cellStyle name="40% - Énfasis2 2 2 2 4 2" xfId="4124" xr:uid="{00000000-0005-0000-0000-00002E100000}"/>
    <cellStyle name="40% - Énfasis2 2 2 2 4 2 2" xfId="4125" xr:uid="{00000000-0005-0000-0000-00002F100000}"/>
    <cellStyle name="40% - Énfasis2 2 2 2 4 2 2 2" xfId="4126" xr:uid="{00000000-0005-0000-0000-000030100000}"/>
    <cellStyle name="40% - Énfasis2 2 2 2 4 2 2 2 2" xfId="15547" xr:uid="{00000000-0005-0000-0000-000031100000}"/>
    <cellStyle name="40% - Énfasis2 2 2 2 4 2 2 3" xfId="19432" xr:uid="{00000000-0005-0000-0000-000032100000}"/>
    <cellStyle name="40% - Énfasis2 2 2 2 4 2 3" xfId="4127" xr:uid="{00000000-0005-0000-0000-000033100000}"/>
    <cellStyle name="40% - Énfasis2 2 2 2 4 2 3 2" xfId="17490" xr:uid="{00000000-0005-0000-0000-000034100000}"/>
    <cellStyle name="40% - Énfasis2 2 2 2 4 2 4" xfId="21377" xr:uid="{00000000-0005-0000-0000-000035100000}"/>
    <cellStyle name="40% - Énfasis2 2 2 2 4 3" xfId="4128" xr:uid="{00000000-0005-0000-0000-000036100000}"/>
    <cellStyle name="40% - Énfasis2 2 2 2 4 3 2" xfId="4129" xr:uid="{00000000-0005-0000-0000-000037100000}"/>
    <cellStyle name="40% - Énfasis2 2 2 2 4 3 2 2" xfId="16518" xr:uid="{00000000-0005-0000-0000-000038100000}"/>
    <cellStyle name="40% - Énfasis2 2 2 2 4 3 3" xfId="20404" xr:uid="{00000000-0005-0000-0000-000039100000}"/>
    <cellStyle name="40% - Énfasis2 2 2 2 4 4" xfId="4130" xr:uid="{00000000-0005-0000-0000-00003A100000}"/>
    <cellStyle name="40% - Énfasis2 2 2 2 4 4 2" xfId="18462" xr:uid="{00000000-0005-0000-0000-00003B100000}"/>
    <cellStyle name="40% - Énfasis2 2 2 2 4 5" xfId="22344" xr:uid="{00000000-0005-0000-0000-00003C100000}"/>
    <cellStyle name="40% - Énfasis2 2 2 2 5" xfId="4131" xr:uid="{00000000-0005-0000-0000-00003D100000}"/>
    <cellStyle name="40% - Énfasis2 2 2 2 5 2" xfId="4132" xr:uid="{00000000-0005-0000-0000-00003E100000}"/>
    <cellStyle name="40% - Énfasis2 2 2 2 5 2 2" xfId="4133" xr:uid="{00000000-0005-0000-0000-00003F100000}"/>
    <cellStyle name="40% - Énfasis2 2 2 2 5 2 2 2" xfId="4134" xr:uid="{00000000-0005-0000-0000-000040100000}"/>
    <cellStyle name="40% - Énfasis2 2 2 2 5 2 2 2 2" xfId="15225" xr:uid="{00000000-0005-0000-0000-000041100000}"/>
    <cellStyle name="40% - Énfasis2 2 2 2 5 2 2 3" xfId="19111" xr:uid="{00000000-0005-0000-0000-000042100000}"/>
    <cellStyle name="40% - Énfasis2 2 2 2 5 2 3" xfId="4135" xr:uid="{00000000-0005-0000-0000-000043100000}"/>
    <cellStyle name="40% - Énfasis2 2 2 2 5 2 3 2" xfId="17167" xr:uid="{00000000-0005-0000-0000-000044100000}"/>
    <cellStyle name="40% - Énfasis2 2 2 2 5 2 4" xfId="21053" xr:uid="{00000000-0005-0000-0000-000045100000}"/>
    <cellStyle name="40% - Énfasis2 2 2 2 5 3" xfId="4136" xr:uid="{00000000-0005-0000-0000-000046100000}"/>
    <cellStyle name="40% - Énfasis2 2 2 2 5 3 2" xfId="4137" xr:uid="{00000000-0005-0000-0000-000047100000}"/>
    <cellStyle name="40% - Énfasis2 2 2 2 5 3 2 2" xfId="16195" xr:uid="{00000000-0005-0000-0000-000048100000}"/>
    <cellStyle name="40% - Énfasis2 2 2 2 5 3 3" xfId="20081" xr:uid="{00000000-0005-0000-0000-000049100000}"/>
    <cellStyle name="40% - Énfasis2 2 2 2 5 4" xfId="4138" xr:uid="{00000000-0005-0000-0000-00004A100000}"/>
    <cellStyle name="40% - Énfasis2 2 2 2 5 4 2" xfId="18138" xr:uid="{00000000-0005-0000-0000-00004B100000}"/>
    <cellStyle name="40% - Énfasis2 2 2 2 5 5" xfId="22019" xr:uid="{00000000-0005-0000-0000-00004C100000}"/>
    <cellStyle name="40% - Énfasis2 2 2 2 6" xfId="4139" xr:uid="{00000000-0005-0000-0000-00004D100000}"/>
    <cellStyle name="40% - Énfasis2 2 2 2 6 2" xfId="4140" xr:uid="{00000000-0005-0000-0000-00004E100000}"/>
    <cellStyle name="40% - Énfasis2 2 2 2 6 2 2" xfId="4141" xr:uid="{00000000-0005-0000-0000-00004F100000}"/>
    <cellStyle name="40% - Énfasis2 2 2 2 6 2 2 2" xfId="15871" xr:uid="{00000000-0005-0000-0000-000050100000}"/>
    <cellStyle name="40% - Énfasis2 2 2 2 6 2 3" xfId="19756" xr:uid="{00000000-0005-0000-0000-000051100000}"/>
    <cellStyle name="40% - Énfasis2 2 2 2 6 3" xfId="4142" xr:uid="{00000000-0005-0000-0000-000052100000}"/>
    <cellStyle name="40% - Énfasis2 2 2 2 6 3 2" xfId="17813" xr:uid="{00000000-0005-0000-0000-000053100000}"/>
    <cellStyle name="40% - Énfasis2 2 2 2 6 4" xfId="21701" xr:uid="{00000000-0005-0000-0000-000054100000}"/>
    <cellStyle name="40% - Énfasis2 2 2 2 7" xfId="4143" xr:uid="{00000000-0005-0000-0000-000055100000}"/>
    <cellStyle name="40% - Énfasis2 2 2 2 7 2" xfId="4144" xr:uid="{00000000-0005-0000-0000-000056100000}"/>
    <cellStyle name="40% - Énfasis2 2 2 2 7 2 2" xfId="16842" xr:uid="{00000000-0005-0000-0000-000057100000}"/>
    <cellStyle name="40% - Énfasis2 2 2 2 7 3" xfId="20728" xr:uid="{00000000-0005-0000-0000-000058100000}"/>
    <cellStyle name="40% - Énfasis2 2 2 2 8" xfId="4145" xr:uid="{00000000-0005-0000-0000-000059100000}"/>
    <cellStyle name="40% - Énfasis2 2 2 2 8 2" xfId="18783" xr:uid="{00000000-0005-0000-0000-00005A100000}"/>
    <cellStyle name="40% - Énfasis2 2 2 2 9" xfId="22667" xr:uid="{00000000-0005-0000-0000-00005B100000}"/>
    <cellStyle name="40% - Énfasis2 2 2 3" xfId="4146" xr:uid="{00000000-0005-0000-0000-00005C100000}"/>
    <cellStyle name="40% - Énfasis2 2 2 3 2" xfId="4147" xr:uid="{00000000-0005-0000-0000-00005D100000}"/>
    <cellStyle name="40% - Énfasis2 2 2 3 2 2" xfId="4148" xr:uid="{00000000-0005-0000-0000-00005E100000}"/>
    <cellStyle name="40% - Énfasis2 2 2 3 2 2 2" xfId="4149" xr:uid="{00000000-0005-0000-0000-00005F100000}"/>
    <cellStyle name="40% - Énfasis2 2 2 3 2 2 2 2" xfId="4150" xr:uid="{00000000-0005-0000-0000-000060100000}"/>
    <cellStyle name="40% - Énfasis2 2 2 3 2 2 2 2 2" xfId="15494" xr:uid="{00000000-0005-0000-0000-000061100000}"/>
    <cellStyle name="40% - Énfasis2 2 2 3 2 2 2 3" xfId="19378" xr:uid="{00000000-0005-0000-0000-000062100000}"/>
    <cellStyle name="40% - Énfasis2 2 2 3 2 2 3" xfId="4151" xr:uid="{00000000-0005-0000-0000-000063100000}"/>
    <cellStyle name="40% - Énfasis2 2 2 3 2 2 3 2" xfId="17436" xr:uid="{00000000-0005-0000-0000-000064100000}"/>
    <cellStyle name="40% - Énfasis2 2 2 3 2 2 4" xfId="21323" xr:uid="{00000000-0005-0000-0000-000065100000}"/>
    <cellStyle name="40% - Énfasis2 2 2 3 2 3" xfId="4152" xr:uid="{00000000-0005-0000-0000-000066100000}"/>
    <cellStyle name="40% - Énfasis2 2 2 3 2 3 2" xfId="4153" xr:uid="{00000000-0005-0000-0000-000067100000}"/>
    <cellStyle name="40% - Énfasis2 2 2 3 2 3 2 2" xfId="16464" xr:uid="{00000000-0005-0000-0000-000068100000}"/>
    <cellStyle name="40% - Énfasis2 2 2 3 2 3 3" xfId="20350" xr:uid="{00000000-0005-0000-0000-000069100000}"/>
    <cellStyle name="40% - Énfasis2 2 2 3 2 4" xfId="4154" xr:uid="{00000000-0005-0000-0000-00006A100000}"/>
    <cellStyle name="40% - Énfasis2 2 2 3 2 4 2" xfId="18408" xr:uid="{00000000-0005-0000-0000-00006B100000}"/>
    <cellStyle name="40% - Énfasis2 2 2 3 2 5" xfId="22290" xr:uid="{00000000-0005-0000-0000-00006C100000}"/>
    <cellStyle name="40% - Énfasis2 2 2 3 3" xfId="4155" xr:uid="{00000000-0005-0000-0000-00006D100000}"/>
    <cellStyle name="40% - Énfasis2 2 2 3 3 2" xfId="4156" xr:uid="{00000000-0005-0000-0000-00006E100000}"/>
    <cellStyle name="40% - Énfasis2 2 2 3 3 2 2" xfId="4157" xr:uid="{00000000-0005-0000-0000-00006F100000}"/>
    <cellStyle name="40% - Énfasis2 2 2 3 3 2 2 2" xfId="4158" xr:uid="{00000000-0005-0000-0000-000070100000}"/>
    <cellStyle name="40% - Énfasis2 2 2 3 3 2 2 2 2" xfId="15171" xr:uid="{00000000-0005-0000-0000-000071100000}"/>
    <cellStyle name="40% - Énfasis2 2 2 3 3 2 2 3" xfId="19057" xr:uid="{00000000-0005-0000-0000-000072100000}"/>
    <cellStyle name="40% - Énfasis2 2 2 3 3 2 3" xfId="4159" xr:uid="{00000000-0005-0000-0000-000073100000}"/>
    <cellStyle name="40% - Énfasis2 2 2 3 3 2 3 2" xfId="17113" xr:uid="{00000000-0005-0000-0000-000074100000}"/>
    <cellStyle name="40% - Énfasis2 2 2 3 3 2 4" xfId="20999" xr:uid="{00000000-0005-0000-0000-000075100000}"/>
    <cellStyle name="40% - Énfasis2 2 2 3 3 3" xfId="4160" xr:uid="{00000000-0005-0000-0000-000076100000}"/>
    <cellStyle name="40% - Énfasis2 2 2 3 3 3 2" xfId="4161" xr:uid="{00000000-0005-0000-0000-000077100000}"/>
    <cellStyle name="40% - Énfasis2 2 2 3 3 3 2 2" xfId="16142" xr:uid="{00000000-0005-0000-0000-000078100000}"/>
    <cellStyle name="40% - Énfasis2 2 2 3 3 3 3" xfId="20027" xr:uid="{00000000-0005-0000-0000-000079100000}"/>
    <cellStyle name="40% - Énfasis2 2 2 3 3 4" xfId="4162" xr:uid="{00000000-0005-0000-0000-00007A100000}"/>
    <cellStyle name="40% - Énfasis2 2 2 3 3 4 2" xfId="18084" xr:uid="{00000000-0005-0000-0000-00007B100000}"/>
    <cellStyle name="40% - Énfasis2 2 2 3 3 5" xfId="21965" xr:uid="{00000000-0005-0000-0000-00007C100000}"/>
    <cellStyle name="40% - Énfasis2 2 2 3 4" xfId="4163" xr:uid="{00000000-0005-0000-0000-00007D100000}"/>
    <cellStyle name="40% - Énfasis2 2 2 3 4 2" xfId="4164" xr:uid="{00000000-0005-0000-0000-00007E100000}"/>
    <cellStyle name="40% - Énfasis2 2 2 3 4 2 2" xfId="4165" xr:uid="{00000000-0005-0000-0000-00007F100000}"/>
    <cellStyle name="40% - Énfasis2 2 2 3 4 2 2 2" xfId="15817" xr:uid="{00000000-0005-0000-0000-000080100000}"/>
    <cellStyle name="40% - Énfasis2 2 2 3 4 2 3" xfId="19702" xr:uid="{00000000-0005-0000-0000-000081100000}"/>
    <cellStyle name="40% - Énfasis2 2 2 3 4 3" xfId="4166" xr:uid="{00000000-0005-0000-0000-000082100000}"/>
    <cellStyle name="40% - Énfasis2 2 2 3 4 3 2" xfId="17759" xr:uid="{00000000-0005-0000-0000-000083100000}"/>
    <cellStyle name="40% - Énfasis2 2 2 3 4 4" xfId="21647" xr:uid="{00000000-0005-0000-0000-000084100000}"/>
    <cellStyle name="40% - Énfasis2 2 2 3 5" xfId="4167" xr:uid="{00000000-0005-0000-0000-000085100000}"/>
    <cellStyle name="40% - Énfasis2 2 2 3 5 2" xfId="4168" xr:uid="{00000000-0005-0000-0000-000086100000}"/>
    <cellStyle name="40% - Énfasis2 2 2 3 5 2 2" xfId="16788" xr:uid="{00000000-0005-0000-0000-000087100000}"/>
    <cellStyle name="40% - Énfasis2 2 2 3 5 3" xfId="20674" xr:uid="{00000000-0005-0000-0000-000088100000}"/>
    <cellStyle name="40% - Énfasis2 2 2 3 6" xfId="4169" xr:uid="{00000000-0005-0000-0000-000089100000}"/>
    <cellStyle name="40% - Énfasis2 2 2 3 6 2" xfId="18729" xr:uid="{00000000-0005-0000-0000-00008A100000}"/>
    <cellStyle name="40% - Énfasis2 2 2 3 7" xfId="22614" xr:uid="{00000000-0005-0000-0000-00008B100000}"/>
    <cellStyle name="40% - Énfasis2 2 2 4" xfId="4170" xr:uid="{00000000-0005-0000-0000-00008C100000}"/>
    <cellStyle name="40% - Énfasis2 2 2 4 2" xfId="4171" xr:uid="{00000000-0005-0000-0000-00008D100000}"/>
    <cellStyle name="40% - Énfasis2 2 2 4 2 2" xfId="4172" xr:uid="{00000000-0005-0000-0000-00008E100000}"/>
    <cellStyle name="40% - Énfasis2 2 2 4 2 2 2" xfId="4173" xr:uid="{00000000-0005-0000-0000-00008F100000}"/>
    <cellStyle name="40% - Énfasis2 2 2 4 2 2 2 2" xfId="4174" xr:uid="{00000000-0005-0000-0000-000090100000}"/>
    <cellStyle name="40% - Énfasis2 2 2 4 2 2 2 2 2" xfId="15387" xr:uid="{00000000-0005-0000-0000-000091100000}"/>
    <cellStyle name="40% - Énfasis2 2 2 4 2 2 2 3" xfId="19272" xr:uid="{00000000-0005-0000-0000-000092100000}"/>
    <cellStyle name="40% - Énfasis2 2 2 4 2 2 3" xfId="4175" xr:uid="{00000000-0005-0000-0000-000093100000}"/>
    <cellStyle name="40% - Énfasis2 2 2 4 2 2 3 2" xfId="17329" xr:uid="{00000000-0005-0000-0000-000094100000}"/>
    <cellStyle name="40% - Énfasis2 2 2 4 2 2 4" xfId="21215" xr:uid="{00000000-0005-0000-0000-000095100000}"/>
    <cellStyle name="40% - Énfasis2 2 2 4 2 3" xfId="4176" xr:uid="{00000000-0005-0000-0000-000096100000}"/>
    <cellStyle name="40% - Énfasis2 2 2 4 2 3 2" xfId="4177" xr:uid="{00000000-0005-0000-0000-000097100000}"/>
    <cellStyle name="40% - Énfasis2 2 2 4 2 3 2 2" xfId="16356" xr:uid="{00000000-0005-0000-0000-000098100000}"/>
    <cellStyle name="40% - Énfasis2 2 2 4 2 3 3" xfId="20243" xr:uid="{00000000-0005-0000-0000-000099100000}"/>
    <cellStyle name="40% - Énfasis2 2 2 4 2 4" xfId="4178" xr:uid="{00000000-0005-0000-0000-00009A100000}"/>
    <cellStyle name="40% - Énfasis2 2 2 4 2 4 2" xfId="18300" xr:uid="{00000000-0005-0000-0000-00009B100000}"/>
    <cellStyle name="40% - Énfasis2 2 2 4 2 5" xfId="22182" xr:uid="{00000000-0005-0000-0000-00009C100000}"/>
    <cellStyle name="40% - Énfasis2 2 2 4 3" xfId="4179" xr:uid="{00000000-0005-0000-0000-00009D100000}"/>
    <cellStyle name="40% - Énfasis2 2 2 4 3 2" xfId="4180" xr:uid="{00000000-0005-0000-0000-00009E100000}"/>
    <cellStyle name="40% - Énfasis2 2 2 4 3 2 2" xfId="4181" xr:uid="{00000000-0005-0000-0000-00009F100000}"/>
    <cellStyle name="40% - Énfasis2 2 2 4 3 2 2 2" xfId="4182" xr:uid="{00000000-0005-0000-0000-0000A0100000}"/>
    <cellStyle name="40% - Énfasis2 2 2 4 3 2 2 2 2" xfId="22838" xr:uid="{00000000-0005-0000-0000-0000A1100000}"/>
    <cellStyle name="40% - Énfasis2 2 2 4 3 2 2 3" xfId="18949" xr:uid="{00000000-0005-0000-0000-0000A2100000}"/>
    <cellStyle name="40% - Énfasis2 2 2 4 3 2 3" xfId="4183" xr:uid="{00000000-0005-0000-0000-0000A3100000}"/>
    <cellStyle name="40% - Énfasis2 2 2 4 3 2 3 2" xfId="17005" xr:uid="{00000000-0005-0000-0000-0000A4100000}"/>
    <cellStyle name="40% - Énfasis2 2 2 4 3 2 4" xfId="20891" xr:uid="{00000000-0005-0000-0000-0000A5100000}"/>
    <cellStyle name="40% - Énfasis2 2 2 4 3 3" xfId="4184" xr:uid="{00000000-0005-0000-0000-0000A6100000}"/>
    <cellStyle name="40% - Énfasis2 2 2 4 3 3 2" xfId="4185" xr:uid="{00000000-0005-0000-0000-0000A7100000}"/>
    <cellStyle name="40% - Énfasis2 2 2 4 3 3 2 2" xfId="16034" xr:uid="{00000000-0005-0000-0000-0000A8100000}"/>
    <cellStyle name="40% - Énfasis2 2 2 4 3 3 3" xfId="19919" xr:uid="{00000000-0005-0000-0000-0000A9100000}"/>
    <cellStyle name="40% - Énfasis2 2 2 4 3 4" xfId="4186" xr:uid="{00000000-0005-0000-0000-0000AA100000}"/>
    <cellStyle name="40% - Énfasis2 2 2 4 3 4 2" xfId="17976" xr:uid="{00000000-0005-0000-0000-0000AB100000}"/>
    <cellStyle name="40% - Énfasis2 2 2 4 3 5" xfId="21858" xr:uid="{00000000-0005-0000-0000-0000AC100000}"/>
    <cellStyle name="40% - Énfasis2 2 2 4 4" xfId="4187" xr:uid="{00000000-0005-0000-0000-0000AD100000}"/>
    <cellStyle name="40% - Énfasis2 2 2 4 4 2" xfId="4188" xr:uid="{00000000-0005-0000-0000-0000AE100000}"/>
    <cellStyle name="40% - Énfasis2 2 2 4 4 2 2" xfId="4189" xr:uid="{00000000-0005-0000-0000-0000AF100000}"/>
    <cellStyle name="40% - Énfasis2 2 2 4 4 2 2 2" xfId="15709" xr:uid="{00000000-0005-0000-0000-0000B0100000}"/>
    <cellStyle name="40% - Énfasis2 2 2 4 4 2 3" xfId="19594" xr:uid="{00000000-0005-0000-0000-0000B1100000}"/>
    <cellStyle name="40% - Énfasis2 2 2 4 4 3" xfId="4190" xr:uid="{00000000-0005-0000-0000-0000B2100000}"/>
    <cellStyle name="40% - Énfasis2 2 2 4 4 3 2" xfId="17651" xr:uid="{00000000-0005-0000-0000-0000B3100000}"/>
    <cellStyle name="40% - Énfasis2 2 2 4 4 4" xfId="21539" xr:uid="{00000000-0005-0000-0000-0000B4100000}"/>
    <cellStyle name="40% - Énfasis2 2 2 4 5" xfId="4191" xr:uid="{00000000-0005-0000-0000-0000B5100000}"/>
    <cellStyle name="40% - Énfasis2 2 2 4 5 2" xfId="4192" xr:uid="{00000000-0005-0000-0000-0000B6100000}"/>
    <cellStyle name="40% - Énfasis2 2 2 4 5 2 2" xfId="16680" xr:uid="{00000000-0005-0000-0000-0000B7100000}"/>
    <cellStyle name="40% - Énfasis2 2 2 4 5 3" xfId="20567" xr:uid="{00000000-0005-0000-0000-0000B8100000}"/>
    <cellStyle name="40% - Énfasis2 2 2 4 6" xfId="4193" xr:uid="{00000000-0005-0000-0000-0000B9100000}"/>
    <cellStyle name="40% - Énfasis2 2 2 4 6 2" xfId="18625" xr:uid="{00000000-0005-0000-0000-0000BA100000}"/>
    <cellStyle name="40% - Énfasis2 2 2 4 7" xfId="22507" xr:uid="{00000000-0005-0000-0000-0000BB100000}"/>
    <cellStyle name="40% - Énfasis2 2 2 5" xfId="4194" xr:uid="{00000000-0005-0000-0000-0000BC100000}"/>
    <cellStyle name="40% - Énfasis2 2 2 5 2" xfId="4195" xr:uid="{00000000-0005-0000-0000-0000BD100000}"/>
    <cellStyle name="40% - Énfasis2 2 2 5 2 2" xfId="4196" xr:uid="{00000000-0005-0000-0000-0000BE100000}"/>
    <cellStyle name="40% - Énfasis2 2 2 5 2 2 2" xfId="4197" xr:uid="{00000000-0005-0000-0000-0000BF100000}"/>
    <cellStyle name="40% - Énfasis2 2 2 5 2 2 2 2" xfId="15601" xr:uid="{00000000-0005-0000-0000-0000C0100000}"/>
    <cellStyle name="40% - Énfasis2 2 2 5 2 2 3" xfId="19486" xr:uid="{00000000-0005-0000-0000-0000C1100000}"/>
    <cellStyle name="40% - Énfasis2 2 2 5 2 3" xfId="4198" xr:uid="{00000000-0005-0000-0000-0000C2100000}"/>
    <cellStyle name="40% - Énfasis2 2 2 5 2 3 2" xfId="17544" xr:uid="{00000000-0005-0000-0000-0000C3100000}"/>
    <cellStyle name="40% - Énfasis2 2 2 5 2 4" xfId="21431" xr:uid="{00000000-0005-0000-0000-0000C4100000}"/>
    <cellStyle name="40% - Énfasis2 2 2 5 3" xfId="4199" xr:uid="{00000000-0005-0000-0000-0000C5100000}"/>
    <cellStyle name="40% - Énfasis2 2 2 5 3 2" xfId="4200" xr:uid="{00000000-0005-0000-0000-0000C6100000}"/>
    <cellStyle name="40% - Énfasis2 2 2 5 3 2 2" xfId="16572" xr:uid="{00000000-0005-0000-0000-0000C7100000}"/>
    <cellStyle name="40% - Énfasis2 2 2 5 3 3" xfId="20458" xr:uid="{00000000-0005-0000-0000-0000C8100000}"/>
    <cellStyle name="40% - Énfasis2 2 2 5 4" xfId="4201" xr:uid="{00000000-0005-0000-0000-0000C9100000}"/>
    <cellStyle name="40% - Énfasis2 2 2 5 4 2" xfId="18516" xr:uid="{00000000-0005-0000-0000-0000CA100000}"/>
    <cellStyle name="40% - Énfasis2 2 2 5 5" xfId="22398" xr:uid="{00000000-0005-0000-0000-0000CB100000}"/>
    <cellStyle name="40% - Énfasis2 2 2 6" xfId="4202" xr:uid="{00000000-0005-0000-0000-0000CC100000}"/>
    <cellStyle name="40% - Énfasis2 2 2 6 2" xfId="4203" xr:uid="{00000000-0005-0000-0000-0000CD100000}"/>
    <cellStyle name="40% - Énfasis2 2 2 6 2 2" xfId="4204" xr:uid="{00000000-0005-0000-0000-0000CE100000}"/>
    <cellStyle name="40% - Énfasis2 2 2 6 2 2 2" xfId="4205" xr:uid="{00000000-0005-0000-0000-0000CF100000}"/>
    <cellStyle name="40% - Énfasis2 2 2 6 2 2 2 2" xfId="15279" xr:uid="{00000000-0005-0000-0000-0000D0100000}"/>
    <cellStyle name="40% - Énfasis2 2 2 6 2 2 3" xfId="19165" xr:uid="{00000000-0005-0000-0000-0000D1100000}"/>
    <cellStyle name="40% - Énfasis2 2 2 6 2 3" xfId="4206" xr:uid="{00000000-0005-0000-0000-0000D2100000}"/>
    <cellStyle name="40% - Énfasis2 2 2 6 2 3 2" xfId="17221" xr:uid="{00000000-0005-0000-0000-0000D3100000}"/>
    <cellStyle name="40% - Énfasis2 2 2 6 2 4" xfId="21107" xr:uid="{00000000-0005-0000-0000-0000D4100000}"/>
    <cellStyle name="40% - Énfasis2 2 2 6 3" xfId="4207" xr:uid="{00000000-0005-0000-0000-0000D5100000}"/>
    <cellStyle name="40% - Énfasis2 2 2 6 3 2" xfId="4208" xr:uid="{00000000-0005-0000-0000-0000D6100000}"/>
    <cellStyle name="40% - Énfasis2 2 2 6 3 2 2" xfId="16249" xr:uid="{00000000-0005-0000-0000-0000D7100000}"/>
    <cellStyle name="40% - Énfasis2 2 2 6 3 3" xfId="20135" xr:uid="{00000000-0005-0000-0000-0000D8100000}"/>
    <cellStyle name="40% - Énfasis2 2 2 6 4" xfId="4209" xr:uid="{00000000-0005-0000-0000-0000D9100000}"/>
    <cellStyle name="40% - Énfasis2 2 2 6 4 2" xfId="18192" xr:uid="{00000000-0005-0000-0000-0000DA100000}"/>
    <cellStyle name="40% - Énfasis2 2 2 6 5" xfId="22073" xr:uid="{00000000-0005-0000-0000-0000DB100000}"/>
    <cellStyle name="40% - Énfasis2 2 2 7" xfId="4210" xr:uid="{00000000-0005-0000-0000-0000DC100000}"/>
    <cellStyle name="40% - Énfasis2 2 2 7 2" xfId="4211" xr:uid="{00000000-0005-0000-0000-0000DD100000}"/>
    <cellStyle name="40% - Énfasis2 2 2 7 2 2" xfId="4212" xr:uid="{00000000-0005-0000-0000-0000DE100000}"/>
    <cellStyle name="40% - Énfasis2 2 2 7 2 2 2" xfId="15925" xr:uid="{00000000-0005-0000-0000-0000DF100000}"/>
    <cellStyle name="40% - Énfasis2 2 2 7 2 3" xfId="19810" xr:uid="{00000000-0005-0000-0000-0000E0100000}"/>
    <cellStyle name="40% - Énfasis2 2 2 7 3" xfId="4213" xr:uid="{00000000-0005-0000-0000-0000E1100000}"/>
    <cellStyle name="40% - Énfasis2 2 2 7 3 2" xfId="17867" xr:uid="{00000000-0005-0000-0000-0000E2100000}"/>
    <cellStyle name="40% - Énfasis2 2 2 7 4" xfId="21753" xr:uid="{00000000-0005-0000-0000-0000E3100000}"/>
    <cellStyle name="40% - Énfasis2 2 2 8" xfId="4214" xr:uid="{00000000-0005-0000-0000-0000E4100000}"/>
    <cellStyle name="40% - Énfasis2 2 2 8 2" xfId="4215" xr:uid="{00000000-0005-0000-0000-0000E5100000}"/>
    <cellStyle name="40% - Énfasis2 2 2 8 2 2" xfId="16896" xr:uid="{00000000-0005-0000-0000-0000E6100000}"/>
    <cellStyle name="40% - Énfasis2 2 2 8 3" xfId="20782" xr:uid="{00000000-0005-0000-0000-0000E7100000}"/>
    <cellStyle name="40% - Énfasis2 2 2 9" xfId="4216" xr:uid="{00000000-0005-0000-0000-0000E8100000}"/>
    <cellStyle name="40% - Énfasis2 2 2 9 2" xfId="18837" xr:uid="{00000000-0005-0000-0000-0000E9100000}"/>
    <cellStyle name="40% - Énfasis2 2 3" xfId="4217" xr:uid="{00000000-0005-0000-0000-0000EA100000}"/>
    <cellStyle name="40% - Énfasis2 2 3 2" xfId="4218" xr:uid="{00000000-0005-0000-0000-0000EB100000}"/>
    <cellStyle name="40% - Énfasis2 2 3 2 2" xfId="4219" xr:uid="{00000000-0005-0000-0000-0000EC100000}"/>
    <cellStyle name="40% - Énfasis2 2 3 2 2 2" xfId="4220" xr:uid="{00000000-0005-0000-0000-0000ED100000}"/>
    <cellStyle name="40% - Énfasis2 2 3 2 2 2 2" xfId="4221" xr:uid="{00000000-0005-0000-0000-0000EE100000}"/>
    <cellStyle name="40% - Énfasis2 2 3 2 2 2 2 2" xfId="4222" xr:uid="{00000000-0005-0000-0000-0000EF100000}"/>
    <cellStyle name="40% - Énfasis2 2 3 2 2 2 2 2 2" xfId="15467" xr:uid="{00000000-0005-0000-0000-0000F0100000}"/>
    <cellStyle name="40% - Énfasis2 2 3 2 2 2 2 3" xfId="19351" xr:uid="{00000000-0005-0000-0000-0000F1100000}"/>
    <cellStyle name="40% - Énfasis2 2 3 2 2 2 3" xfId="4223" xr:uid="{00000000-0005-0000-0000-0000F2100000}"/>
    <cellStyle name="40% - Énfasis2 2 3 2 2 2 3 2" xfId="17409" xr:uid="{00000000-0005-0000-0000-0000F3100000}"/>
    <cellStyle name="40% - Énfasis2 2 3 2 2 2 4" xfId="21296" xr:uid="{00000000-0005-0000-0000-0000F4100000}"/>
    <cellStyle name="40% - Énfasis2 2 3 2 2 3" xfId="4224" xr:uid="{00000000-0005-0000-0000-0000F5100000}"/>
    <cellStyle name="40% - Énfasis2 2 3 2 2 3 2" xfId="4225" xr:uid="{00000000-0005-0000-0000-0000F6100000}"/>
    <cellStyle name="40% - Énfasis2 2 3 2 2 3 2 2" xfId="16437" xr:uid="{00000000-0005-0000-0000-0000F7100000}"/>
    <cellStyle name="40% - Énfasis2 2 3 2 2 3 3" xfId="20324" xr:uid="{00000000-0005-0000-0000-0000F8100000}"/>
    <cellStyle name="40% - Énfasis2 2 3 2 2 4" xfId="4226" xr:uid="{00000000-0005-0000-0000-0000F9100000}"/>
    <cellStyle name="40% - Énfasis2 2 3 2 2 4 2" xfId="18381" xr:uid="{00000000-0005-0000-0000-0000FA100000}"/>
    <cellStyle name="40% - Énfasis2 2 3 2 2 5" xfId="22263" xr:uid="{00000000-0005-0000-0000-0000FB100000}"/>
    <cellStyle name="40% - Énfasis2 2 3 2 3" xfId="4227" xr:uid="{00000000-0005-0000-0000-0000FC100000}"/>
    <cellStyle name="40% - Énfasis2 2 3 2 3 2" xfId="4228" xr:uid="{00000000-0005-0000-0000-0000FD100000}"/>
    <cellStyle name="40% - Énfasis2 2 3 2 3 2 2" xfId="4229" xr:uid="{00000000-0005-0000-0000-0000FE100000}"/>
    <cellStyle name="40% - Énfasis2 2 3 2 3 2 2 2" xfId="4230" xr:uid="{00000000-0005-0000-0000-0000FF100000}"/>
    <cellStyle name="40% - Énfasis2 2 3 2 3 2 2 2 2" xfId="15144" xr:uid="{00000000-0005-0000-0000-000000110000}"/>
    <cellStyle name="40% - Énfasis2 2 3 2 3 2 2 3" xfId="19030" xr:uid="{00000000-0005-0000-0000-000001110000}"/>
    <cellStyle name="40% - Énfasis2 2 3 2 3 2 3" xfId="4231" xr:uid="{00000000-0005-0000-0000-000002110000}"/>
    <cellStyle name="40% - Énfasis2 2 3 2 3 2 3 2" xfId="17086" xr:uid="{00000000-0005-0000-0000-000003110000}"/>
    <cellStyle name="40% - Énfasis2 2 3 2 3 2 4" xfId="20972" xr:uid="{00000000-0005-0000-0000-000004110000}"/>
    <cellStyle name="40% - Énfasis2 2 3 2 3 3" xfId="4232" xr:uid="{00000000-0005-0000-0000-000005110000}"/>
    <cellStyle name="40% - Énfasis2 2 3 2 3 3 2" xfId="4233" xr:uid="{00000000-0005-0000-0000-000006110000}"/>
    <cellStyle name="40% - Énfasis2 2 3 2 3 3 2 2" xfId="16115" xr:uid="{00000000-0005-0000-0000-000007110000}"/>
    <cellStyle name="40% - Énfasis2 2 3 2 3 3 3" xfId="20000" xr:uid="{00000000-0005-0000-0000-000008110000}"/>
    <cellStyle name="40% - Énfasis2 2 3 2 3 4" xfId="4234" xr:uid="{00000000-0005-0000-0000-000009110000}"/>
    <cellStyle name="40% - Énfasis2 2 3 2 3 4 2" xfId="18057" xr:uid="{00000000-0005-0000-0000-00000A110000}"/>
    <cellStyle name="40% - Énfasis2 2 3 2 3 5" xfId="21938" xr:uid="{00000000-0005-0000-0000-00000B110000}"/>
    <cellStyle name="40% - Énfasis2 2 3 2 4" xfId="4235" xr:uid="{00000000-0005-0000-0000-00000C110000}"/>
    <cellStyle name="40% - Énfasis2 2 3 2 4 2" xfId="4236" xr:uid="{00000000-0005-0000-0000-00000D110000}"/>
    <cellStyle name="40% - Énfasis2 2 3 2 4 2 2" xfId="4237" xr:uid="{00000000-0005-0000-0000-00000E110000}"/>
    <cellStyle name="40% - Énfasis2 2 3 2 4 2 2 2" xfId="15790" xr:uid="{00000000-0005-0000-0000-00000F110000}"/>
    <cellStyle name="40% - Énfasis2 2 3 2 4 2 3" xfId="19675" xr:uid="{00000000-0005-0000-0000-000010110000}"/>
    <cellStyle name="40% - Énfasis2 2 3 2 4 3" xfId="4238" xr:uid="{00000000-0005-0000-0000-000011110000}"/>
    <cellStyle name="40% - Énfasis2 2 3 2 4 3 2" xfId="17732" xr:uid="{00000000-0005-0000-0000-000012110000}"/>
    <cellStyle name="40% - Énfasis2 2 3 2 4 4" xfId="21620" xr:uid="{00000000-0005-0000-0000-000013110000}"/>
    <cellStyle name="40% - Énfasis2 2 3 2 5" xfId="4239" xr:uid="{00000000-0005-0000-0000-000014110000}"/>
    <cellStyle name="40% - Énfasis2 2 3 2 5 2" xfId="4240" xr:uid="{00000000-0005-0000-0000-000015110000}"/>
    <cellStyle name="40% - Énfasis2 2 3 2 5 2 2" xfId="16761" xr:uid="{00000000-0005-0000-0000-000016110000}"/>
    <cellStyle name="40% - Énfasis2 2 3 2 5 3" xfId="20648" xr:uid="{00000000-0005-0000-0000-000017110000}"/>
    <cellStyle name="40% - Énfasis2 2 3 2 6" xfId="4241" xr:uid="{00000000-0005-0000-0000-000018110000}"/>
    <cellStyle name="40% - Énfasis2 2 3 2 6 2" xfId="18703" xr:uid="{00000000-0005-0000-0000-000019110000}"/>
    <cellStyle name="40% - Énfasis2 2 3 2 7" xfId="22587" xr:uid="{00000000-0005-0000-0000-00001A110000}"/>
    <cellStyle name="40% - Énfasis2 2 3 3" xfId="4242" xr:uid="{00000000-0005-0000-0000-00001B110000}"/>
    <cellStyle name="40% - Énfasis2 2 3 3 2" xfId="4243" xr:uid="{00000000-0005-0000-0000-00001C110000}"/>
    <cellStyle name="40% - Énfasis2 2 3 3 2 2" xfId="4244" xr:uid="{00000000-0005-0000-0000-00001D110000}"/>
    <cellStyle name="40% - Énfasis2 2 3 3 2 2 2" xfId="4245" xr:uid="{00000000-0005-0000-0000-00001E110000}"/>
    <cellStyle name="40% - Énfasis2 2 3 3 2 2 2 2" xfId="4246" xr:uid="{00000000-0005-0000-0000-00001F110000}"/>
    <cellStyle name="40% - Énfasis2 2 3 3 2 2 2 2 2" xfId="15360" xr:uid="{00000000-0005-0000-0000-000020110000}"/>
    <cellStyle name="40% - Énfasis2 2 3 3 2 2 2 3" xfId="19246" xr:uid="{00000000-0005-0000-0000-000021110000}"/>
    <cellStyle name="40% - Énfasis2 2 3 3 2 2 3" xfId="4247" xr:uid="{00000000-0005-0000-0000-000022110000}"/>
    <cellStyle name="40% - Énfasis2 2 3 3 2 2 3 2" xfId="17302" xr:uid="{00000000-0005-0000-0000-000023110000}"/>
    <cellStyle name="40% - Énfasis2 2 3 3 2 2 4" xfId="21188" xr:uid="{00000000-0005-0000-0000-000024110000}"/>
    <cellStyle name="40% - Énfasis2 2 3 3 2 3" xfId="4248" xr:uid="{00000000-0005-0000-0000-000025110000}"/>
    <cellStyle name="40% - Énfasis2 2 3 3 2 3 2" xfId="4249" xr:uid="{00000000-0005-0000-0000-000026110000}"/>
    <cellStyle name="40% - Énfasis2 2 3 3 2 3 2 2" xfId="16329" xr:uid="{00000000-0005-0000-0000-000027110000}"/>
    <cellStyle name="40% - Énfasis2 2 3 3 2 3 3" xfId="20216" xr:uid="{00000000-0005-0000-0000-000028110000}"/>
    <cellStyle name="40% - Énfasis2 2 3 3 2 4" xfId="4250" xr:uid="{00000000-0005-0000-0000-000029110000}"/>
    <cellStyle name="40% - Énfasis2 2 3 3 2 4 2" xfId="18273" xr:uid="{00000000-0005-0000-0000-00002A110000}"/>
    <cellStyle name="40% - Énfasis2 2 3 3 2 5" xfId="22155" xr:uid="{00000000-0005-0000-0000-00002B110000}"/>
    <cellStyle name="40% - Énfasis2 2 3 3 3" xfId="4251" xr:uid="{00000000-0005-0000-0000-00002C110000}"/>
    <cellStyle name="40% - Énfasis2 2 3 3 3 2" xfId="4252" xr:uid="{00000000-0005-0000-0000-00002D110000}"/>
    <cellStyle name="40% - Énfasis2 2 3 3 3 2 2" xfId="4253" xr:uid="{00000000-0005-0000-0000-00002E110000}"/>
    <cellStyle name="40% - Énfasis2 2 3 3 3 2 2 2" xfId="4254" xr:uid="{00000000-0005-0000-0000-00002F110000}"/>
    <cellStyle name="40% - Énfasis2 2 3 3 3 2 2 2 2" xfId="22865" xr:uid="{00000000-0005-0000-0000-000030110000}"/>
    <cellStyle name="40% - Énfasis2 2 3 3 3 2 2 3" xfId="18922" xr:uid="{00000000-0005-0000-0000-000031110000}"/>
    <cellStyle name="40% - Énfasis2 2 3 3 3 2 3" xfId="4255" xr:uid="{00000000-0005-0000-0000-000032110000}"/>
    <cellStyle name="40% - Énfasis2 2 3 3 3 2 3 2" xfId="16978" xr:uid="{00000000-0005-0000-0000-000033110000}"/>
    <cellStyle name="40% - Énfasis2 2 3 3 3 2 4" xfId="20864" xr:uid="{00000000-0005-0000-0000-000034110000}"/>
    <cellStyle name="40% - Énfasis2 2 3 3 3 3" xfId="4256" xr:uid="{00000000-0005-0000-0000-000035110000}"/>
    <cellStyle name="40% - Énfasis2 2 3 3 3 3 2" xfId="4257" xr:uid="{00000000-0005-0000-0000-000036110000}"/>
    <cellStyle name="40% - Énfasis2 2 3 3 3 3 2 2" xfId="16007" xr:uid="{00000000-0005-0000-0000-000037110000}"/>
    <cellStyle name="40% - Énfasis2 2 3 3 3 3 3" xfId="19892" xr:uid="{00000000-0005-0000-0000-000038110000}"/>
    <cellStyle name="40% - Énfasis2 2 3 3 3 4" xfId="4258" xr:uid="{00000000-0005-0000-0000-000039110000}"/>
    <cellStyle name="40% - Énfasis2 2 3 3 3 4 2" xfId="17949" xr:uid="{00000000-0005-0000-0000-00003A110000}"/>
    <cellStyle name="40% - Énfasis2 2 3 3 3 5" xfId="21835" xr:uid="{00000000-0005-0000-0000-00003B110000}"/>
    <cellStyle name="40% - Énfasis2 2 3 3 4" xfId="4259" xr:uid="{00000000-0005-0000-0000-00003C110000}"/>
    <cellStyle name="40% - Énfasis2 2 3 3 4 2" xfId="4260" xr:uid="{00000000-0005-0000-0000-00003D110000}"/>
    <cellStyle name="40% - Énfasis2 2 3 3 4 2 2" xfId="4261" xr:uid="{00000000-0005-0000-0000-00003E110000}"/>
    <cellStyle name="40% - Énfasis2 2 3 3 4 2 2 2" xfId="15682" xr:uid="{00000000-0005-0000-0000-00003F110000}"/>
    <cellStyle name="40% - Énfasis2 2 3 3 4 2 3" xfId="19567" xr:uid="{00000000-0005-0000-0000-000040110000}"/>
    <cellStyle name="40% - Énfasis2 2 3 3 4 3" xfId="4262" xr:uid="{00000000-0005-0000-0000-000041110000}"/>
    <cellStyle name="40% - Énfasis2 2 3 3 4 3 2" xfId="17625" xr:uid="{00000000-0005-0000-0000-000042110000}"/>
    <cellStyle name="40% - Énfasis2 2 3 3 4 4" xfId="21512" xr:uid="{00000000-0005-0000-0000-000043110000}"/>
    <cellStyle name="40% - Énfasis2 2 3 3 5" xfId="4263" xr:uid="{00000000-0005-0000-0000-000044110000}"/>
    <cellStyle name="40% - Énfasis2 2 3 3 5 2" xfId="4264" xr:uid="{00000000-0005-0000-0000-000045110000}"/>
    <cellStyle name="40% - Énfasis2 2 3 3 5 2 2" xfId="16653" xr:uid="{00000000-0005-0000-0000-000046110000}"/>
    <cellStyle name="40% - Énfasis2 2 3 3 5 3" xfId="20540" xr:uid="{00000000-0005-0000-0000-000047110000}"/>
    <cellStyle name="40% - Énfasis2 2 3 3 6" xfId="4265" xr:uid="{00000000-0005-0000-0000-000048110000}"/>
    <cellStyle name="40% - Énfasis2 2 3 3 6 2" xfId="18598" xr:uid="{00000000-0005-0000-0000-000049110000}"/>
    <cellStyle name="40% - Énfasis2 2 3 3 7" xfId="22480" xr:uid="{00000000-0005-0000-0000-00004A110000}"/>
    <cellStyle name="40% - Énfasis2 2 3 4" xfId="4266" xr:uid="{00000000-0005-0000-0000-00004B110000}"/>
    <cellStyle name="40% - Énfasis2 2 3 4 2" xfId="4267" xr:uid="{00000000-0005-0000-0000-00004C110000}"/>
    <cellStyle name="40% - Énfasis2 2 3 4 2 2" xfId="4268" xr:uid="{00000000-0005-0000-0000-00004D110000}"/>
    <cellStyle name="40% - Énfasis2 2 3 4 2 2 2" xfId="4269" xr:uid="{00000000-0005-0000-0000-00004E110000}"/>
    <cellStyle name="40% - Énfasis2 2 3 4 2 2 2 2" xfId="15574" xr:uid="{00000000-0005-0000-0000-00004F110000}"/>
    <cellStyle name="40% - Énfasis2 2 3 4 2 2 3" xfId="19459" xr:uid="{00000000-0005-0000-0000-000050110000}"/>
    <cellStyle name="40% - Énfasis2 2 3 4 2 3" xfId="4270" xr:uid="{00000000-0005-0000-0000-000051110000}"/>
    <cellStyle name="40% - Énfasis2 2 3 4 2 3 2" xfId="17517" xr:uid="{00000000-0005-0000-0000-000052110000}"/>
    <cellStyle name="40% - Énfasis2 2 3 4 2 4" xfId="21404" xr:uid="{00000000-0005-0000-0000-000053110000}"/>
    <cellStyle name="40% - Énfasis2 2 3 4 3" xfId="4271" xr:uid="{00000000-0005-0000-0000-000054110000}"/>
    <cellStyle name="40% - Énfasis2 2 3 4 3 2" xfId="4272" xr:uid="{00000000-0005-0000-0000-000055110000}"/>
    <cellStyle name="40% - Énfasis2 2 3 4 3 2 2" xfId="16545" xr:uid="{00000000-0005-0000-0000-000056110000}"/>
    <cellStyle name="40% - Énfasis2 2 3 4 3 3" xfId="20431" xr:uid="{00000000-0005-0000-0000-000057110000}"/>
    <cellStyle name="40% - Énfasis2 2 3 4 4" xfId="4273" xr:uid="{00000000-0005-0000-0000-000058110000}"/>
    <cellStyle name="40% - Énfasis2 2 3 4 4 2" xfId="18489" xr:uid="{00000000-0005-0000-0000-000059110000}"/>
    <cellStyle name="40% - Énfasis2 2 3 4 5" xfId="22371" xr:uid="{00000000-0005-0000-0000-00005A110000}"/>
    <cellStyle name="40% - Énfasis2 2 3 5" xfId="4274" xr:uid="{00000000-0005-0000-0000-00005B110000}"/>
    <cellStyle name="40% - Énfasis2 2 3 5 2" xfId="4275" xr:uid="{00000000-0005-0000-0000-00005C110000}"/>
    <cellStyle name="40% - Énfasis2 2 3 5 2 2" xfId="4276" xr:uid="{00000000-0005-0000-0000-00005D110000}"/>
    <cellStyle name="40% - Énfasis2 2 3 5 2 2 2" xfId="4277" xr:uid="{00000000-0005-0000-0000-00005E110000}"/>
    <cellStyle name="40% - Énfasis2 2 3 5 2 2 2 2" xfId="15252" xr:uid="{00000000-0005-0000-0000-00005F110000}"/>
    <cellStyle name="40% - Énfasis2 2 3 5 2 2 3" xfId="19138" xr:uid="{00000000-0005-0000-0000-000060110000}"/>
    <cellStyle name="40% - Énfasis2 2 3 5 2 3" xfId="4278" xr:uid="{00000000-0005-0000-0000-000061110000}"/>
    <cellStyle name="40% - Énfasis2 2 3 5 2 3 2" xfId="17194" xr:uid="{00000000-0005-0000-0000-000062110000}"/>
    <cellStyle name="40% - Énfasis2 2 3 5 2 4" xfId="21080" xr:uid="{00000000-0005-0000-0000-000063110000}"/>
    <cellStyle name="40% - Énfasis2 2 3 5 3" xfId="4279" xr:uid="{00000000-0005-0000-0000-000064110000}"/>
    <cellStyle name="40% - Énfasis2 2 3 5 3 2" xfId="4280" xr:uid="{00000000-0005-0000-0000-000065110000}"/>
    <cellStyle name="40% - Énfasis2 2 3 5 3 2 2" xfId="16222" xr:uid="{00000000-0005-0000-0000-000066110000}"/>
    <cellStyle name="40% - Énfasis2 2 3 5 3 3" xfId="20108" xr:uid="{00000000-0005-0000-0000-000067110000}"/>
    <cellStyle name="40% - Énfasis2 2 3 5 4" xfId="4281" xr:uid="{00000000-0005-0000-0000-000068110000}"/>
    <cellStyle name="40% - Énfasis2 2 3 5 4 2" xfId="18165" xr:uid="{00000000-0005-0000-0000-000069110000}"/>
    <cellStyle name="40% - Énfasis2 2 3 5 5" xfId="22046" xr:uid="{00000000-0005-0000-0000-00006A110000}"/>
    <cellStyle name="40% - Énfasis2 2 3 6" xfId="4282" xr:uid="{00000000-0005-0000-0000-00006B110000}"/>
    <cellStyle name="40% - Énfasis2 2 3 6 2" xfId="4283" xr:uid="{00000000-0005-0000-0000-00006C110000}"/>
    <cellStyle name="40% - Énfasis2 2 3 6 2 2" xfId="4284" xr:uid="{00000000-0005-0000-0000-00006D110000}"/>
    <cellStyle name="40% - Énfasis2 2 3 6 2 2 2" xfId="15898" xr:uid="{00000000-0005-0000-0000-00006E110000}"/>
    <cellStyle name="40% - Énfasis2 2 3 6 2 3" xfId="19783" xr:uid="{00000000-0005-0000-0000-00006F110000}"/>
    <cellStyle name="40% - Énfasis2 2 3 6 3" xfId="4285" xr:uid="{00000000-0005-0000-0000-000070110000}"/>
    <cellStyle name="40% - Énfasis2 2 3 6 3 2" xfId="17840" xr:uid="{00000000-0005-0000-0000-000071110000}"/>
    <cellStyle name="40% - Énfasis2 2 3 6 4" xfId="21726" xr:uid="{00000000-0005-0000-0000-000072110000}"/>
    <cellStyle name="40% - Énfasis2 2 3 7" xfId="4286" xr:uid="{00000000-0005-0000-0000-000073110000}"/>
    <cellStyle name="40% - Énfasis2 2 3 7 2" xfId="4287" xr:uid="{00000000-0005-0000-0000-000074110000}"/>
    <cellStyle name="40% - Énfasis2 2 3 7 2 2" xfId="16869" xr:uid="{00000000-0005-0000-0000-000075110000}"/>
    <cellStyle name="40% - Énfasis2 2 3 7 3" xfId="20755" xr:uid="{00000000-0005-0000-0000-000076110000}"/>
    <cellStyle name="40% - Énfasis2 2 3 8" xfId="4288" xr:uid="{00000000-0005-0000-0000-000077110000}"/>
    <cellStyle name="40% - Énfasis2 2 3 8 2" xfId="18810" xr:uid="{00000000-0005-0000-0000-000078110000}"/>
    <cellStyle name="40% - Énfasis2 2 3 9" xfId="22694" xr:uid="{00000000-0005-0000-0000-000079110000}"/>
    <cellStyle name="40% - Énfasis2 2 4" xfId="4289" xr:uid="{00000000-0005-0000-0000-00007A110000}"/>
    <cellStyle name="40% - Énfasis2 2 4 2" xfId="4290" xr:uid="{00000000-0005-0000-0000-00007B110000}"/>
    <cellStyle name="40% - Énfasis2 2 4 2 2" xfId="4291" xr:uid="{00000000-0005-0000-0000-00007C110000}"/>
    <cellStyle name="40% - Énfasis2 2 4 2 2 2" xfId="4292" xr:uid="{00000000-0005-0000-0000-00007D110000}"/>
    <cellStyle name="40% - Énfasis2 2 4 2 2 2 2" xfId="4293" xr:uid="{00000000-0005-0000-0000-00007E110000}"/>
    <cellStyle name="40% - Énfasis2 2 4 2 2 2 2 2" xfId="15521" xr:uid="{00000000-0005-0000-0000-00007F110000}"/>
    <cellStyle name="40% - Énfasis2 2 4 2 2 2 3" xfId="19405" xr:uid="{00000000-0005-0000-0000-000080110000}"/>
    <cellStyle name="40% - Énfasis2 2 4 2 2 3" xfId="4294" xr:uid="{00000000-0005-0000-0000-000081110000}"/>
    <cellStyle name="40% - Énfasis2 2 4 2 2 3 2" xfId="17463" xr:uid="{00000000-0005-0000-0000-000082110000}"/>
    <cellStyle name="40% - Énfasis2 2 4 2 2 4" xfId="21350" xr:uid="{00000000-0005-0000-0000-000083110000}"/>
    <cellStyle name="40% - Énfasis2 2 4 2 3" xfId="4295" xr:uid="{00000000-0005-0000-0000-000084110000}"/>
    <cellStyle name="40% - Énfasis2 2 4 2 3 2" xfId="4296" xr:uid="{00000000-0005-0000-0000-000085110000}"/>
    <cellStyle name="40% - Énfasis2 2 4 2 3 2 2" xfId="16491" xr:uid="{00000000-0005-0000-0000-000086110000}"/>
    <cellStyle name="40% - Énfasis2 2 4 2 3 3" xfId="20377" xr:uid="{00000000-0005-0000-0000-000087110000}"/>
    <cellStyle name="40% - Énfasis2 2 4 2 4" xfId="4297" xr:uid="{00000000-0005-0000-0000-000088110000}"/>
    <cellStyle name="40% - Énfasis2 2 4 2 4 2" xfId="18435" xr:uid="{00000000-0005-0000-0000-000089110000}"/>
    <cellStyle name="40% - Énfasis2 2 4 2 5" xfId="22317" xr:uid="{00000000-0005-0000-0000-00008A110000}"/>
    <cellStyle name="40% - Énfasis2 2 4 3" xfId="4298" xr:uid="{00000000-0005-0000-0000-00008B110000}"/>
    <cellStyle name="40% - Énfasis2 2 4 3 2" xfId="4299" xr:uid="{00000000-0005-0000-0000-00008C110000}"/>
    <cellStyle name="40% - Énfasis2 2 4 3 2 2" xfId="4300" xr:uid="{00000000-0005-0000-0000-00008D110000}"/>
    <cellStyle name="40% - Énfasis2 2 4 3 2 2 2" xfId="4301" xr:uid="{00000000-0005-0000-0000-00008E110000}"/>
    <cellStyle name="40% - Énfasis2 2 4 3 2 2 2 2" xfId="15198" xr:uid="{00000000-0005-0000-0000-00008F110000}"/>
    <cellStyle name="40% - Énfasis2 2 4 3 2 2 3" xfId="19084" xr:uid="{00000000-0005-0000-0000-000090110000}"/>
    <cellStyle name="40% - Énfasis2 2 4 3 2 3" xfId="4302" xr:uid="{00000000-0005-0000-0000-000091110000}"/>
    <cellStyle name="40% - Énfasis2 2 4 3 2 3 2" xfId="17140" xr:uid="{00000000-0005-0000-0000-000092110000}"/>
    <cellStyle name="40% - Énfasis2 2 4 3 2 4" xfId="21026" xr:uid="{00000000-0005-0000-0000-000093110000}"/>
    <cellStyle name="40% - Énfasis2 2 4 3 3" xfId="4303" xr:uid="{00000000-0005-0000-0000-000094110000}"/>
    <cellStyle name="40% - Énfasis2 2 4 3 3 2" xfId="4304" xr:uid="{00000000-0005-0000-0000-000095110000}"/>
    <cellStyle name="40% - Énfasis2 2 4 3 3 2 2" xfId="16168" xr:uid="{00000000-0005-0000-0000-000096110000}"/>
    <cellStyle name="40% - Énfasis2 2 4 3 3 3" xfId="20054" xr:uid="{00000000-0005-0000-0000-000097110000}"/>
    <cellStyle name="40% - Énfasis2 2 4 3 4" xfId="4305" xr:uid="{00000000-0005-0000-0000-000098110000}"/>
    <cellStyle name="40% - Énfasis2 2 4 3 4 2" xfId="18111" xr:uid="{00000000-0005-0000-0000-000099110000}"/>
    <cellStyle name="40% - Énfasis2 2 4 3 5" xfId="21992" xr:uid="{00000000-0005-0000-0000-00009A110000}"/>
    <cellStyle name="40% - Énfasis2 2 4 4" xfId="4306" xr:uid="{00000000-0005-0000-0000-00009B110000}"/>
    <cellStyle name="40% - Énfasis2 2 4 4 2" xfId="4307" xr:uid="{00000000-0005-0000-0000-00009C110000}"/>
    <cellStyle name="40% - Énfasis2 2 4 4 2 2" xfId="4308" xr:uid="{00000000-0005-0000-0000-00009D110000}"/>
    <cellStyle name="40% - Énfasis2 2 4 4 2 2 2" xfId="15844" xr:uid="{00000000-0005-0000-0000-00009E110000}"/>
    <cellStyle name="40% - Énfasis2 2 4 4 2 3" xfId="19729" xr:uid="{00000000-0005-0000-0000-00009F110000}"/>
    <cellStyle name="40% - Énfasis2 2 4 4 3" xfId="4309" xr:uid="{00000000-0005-0000-0000-0000A0110000}"/>
    <cellStyle name="40% - Énfasis2 2 4 4 3 2" xfId="17786" xr:uid="{00000000-0005-0000-0000-0000A1110000}"/>
    <cellStyle name="40% - Énfasis2 2 4 4 4" xfId="21674" xr:uid="{00000000-0005-0000-0000-0000A2110000}"/>
    <cellStyle name="40% - Énfasis2 2 4 5" xfId="4310" xr:uid="{00000000-0005-0000-0000-0000A3110000}"/>
    <cellStyle name="40% - Énfasis2 2 4 5 2" xfId="4311" xr:uid="{00000000-0005-0000-0000-0000A4110000}"/>
    <cellStyle name="40% - Énfasis2 2 4 5 2 2" xfId="16815" xr:uid="{00000000-0005-0000-0000-0000A5110000}"/>
    <cellStyle name="40% - Énfasis2 2 4 5 3" xfId="20701" xr:uid="{00000000-0005-0000-0000-0000A6110000}"/>
    <cellStyle name="40% - Énfasis2 2 4 6" xfId="4312" xr:uid="{00000000-0005-0000-0000-0000A7110000}"/>
    <cellStyle name="40% - Énfasis2 2 4 6 2" xfId="18756" xr:uid="{00000000-0005-0000-0000-0000A8110000}"/>
    <cellStyle name="40% - Énfasis2 2 4 7" xfId="22641" xr:uid="{00000000-0005-0000-0000-0000A9110000}"/>
    <cellStyle name="40% - Énfasis2 2 5" xfId="4313" xr:uid="{00000000-0005-0000-0000-0000AA110000}"/>
    <cellStyle name="40% - Énfasis2 2 5 2" xfId="4314" xr:uid="{00000000-0005-0000-0000-0000AB110000}"/>
    <cellStyle name="40% - Énfasis2 2 5 2 2" xfId="4315" xr:uid="{00000000-0005-0000-0000-0000AC110000}"/>
    <cellStyle name="40% - Énfasis2 2 5 2 2 2" xfId="4316" xr:uid="{00000000-0005-0000-0000-0000AD110000}"/>
    <cellStyle name="40% - Énfasis2 2 5 2 2 2 2" xfId="4317" xr:uid="{00000000-0005-0000-0000-0000AE110000}"/>
    <cellStyle name="40% - Énfasis2 2 5 2 2 2 2 2" xfId="15413" xr:uid="{00000000-0005-0000-0000-0000AF110000}"/>
    <cellStyle name="40% - Énfasis2 2 5 2 2 2 3" xfId="19298" xr:uid="{00000000-0005-0000-0000-0000B0110000}"/>
    <cellStyle name="40% - Énfasis2 2 5 2 2 3" xfId="4318" xr:uid="{00000000-0005-0000-0000-0000B1110000}"/>
    <cellStyle name="40% - Énfasis2 2 5 2 2 3 2" xfId="17355" xr:uid="{00000000-0005-0000-0000-0000B2110000}"/>
    <cellStyle name="40% - Énfasis2 2 5 2 2 4" xfId="21242" xr:uid="{00000000-0005-0000-0000-0000B3110000}"/>
    <cellStyle name="40% - Énfasis2 2 5 2 3" xfId="4319" xr:uid="{00000000-0005-0000-0000-0000B4110000}"/>
    <cellStyle name="40% - Énfasis2 2 5 2 3 2" xfId="4320" xr:uid="{00000000-0005-0000-0000-0000B5110000}"/>
    <cellStyle name="40% - Énfasis2 2 5 2 3 2 2" xfId="16383" xr:uid="{00000000-0005-0000-0000-0000B6110000}"/>
    <cellStyle name="40% - Énfasis2 2 5 2 3 3" xfId="20270" xr:uid="{00000000-0005-0000-0000-0000B7110000}"/>
    <cellStyle name="40% - Énfasis2 2 5 2 4" xfId="4321" xr:uid="{00000000-0005-0000-0000-0000B8110000}"/>
    <cellStyle name="40% - Énfasis2 2 5 2 4 2" xfId="18327" xr:uid="{00000000-0005-0000-0000-0000B9110000}"/>
    <cellStyle name="40% - Énfasis2 2 5 2 5" xfId="22209" xr:uid="{00000000-0005-0000-0000-0000BA110000}"/>
    <cellStyle name="40% - Énfasis2 2 5 3" xfId="4322" xr:uid="{00000000-0005-0000-0000-0000BB110000}"/>
    <cellStyle name="40% - Énfasis2 2 5 3 2" xfId="4323" xr:uid="{00000000-0005-0000-0000-0000BC110000}"/>
    <cellStyle name="40% - Énfasis2 2 5 3 2 2" xfId="4324" xr:uid="{00000000-0005-0000-0000-0000BD110000}"/>
    <cellStyle name="40% - Énfasis2 2 5 3 2 2 2" xfId="4325" xr:uid="{00000000-0005-0000-0000-0000BE110000}"/>
    <cellStyle name="40% - Énfasis2 2 5 3 2 2 2 2" xfId="22811" xr:uid="{00000000-0005-0000-0000-0000BF110000}"/>
    <cellStyle name="40% - Énfasis2 2 5 3 2 2 3" xfId="18976" xr:uid="{00000000-0005-0000-0000-0000C0110000}"/>
    <cellStyle name="40% - Énfasis2 2 5 3 2 3" xfId="4326" xr:uid="{00000000-0005-0000-0000-0000C1110000}"/>
    <cellStyle name="40% - Énfasis2 2 5 3 2 3 2" xfId="17032" xr:uid="{00000000-0005-0000-0000-0000C2110000}"/>
    <cellStyle name="40% - Énfasis2 2 5 3 2 4" xfId="20918" xr:uid="{00000000-0005-0000-0000-0000C3110000}"/>
    <cellStyle name="40% - Énfasis2 2 5 3 3" xfId="4327" xr:uid="{00000000-0005-0000-0000-0000C4110000}"/>
    <cellStyle name="40% - Énfasis2 2 5 3 3 2" xfId="4328" xr:uid="{00000000-0005-0000-0000-0000C5110000}"/>
    <cellStyle name="40% - Énfasis2 2 5 3 3 2 2" xfId="16061" xr:uid="{00000000-0005-0000-0000-0000C6110000}"/>
    <cellStyle name="40% - Énfasis2 2 5 3 3 3" xfId="19946" xr:uid="{00000000-0005-0000-0000-0000C7110000}"/>
    <cellStyle name="40% - Énfasis2 2 5 3 4" xfId="4329" xr:uid="{00000000-0005-0000-0000-0000C8110000}"/>
    <cellStyle name="40% - Énfasis2 2 5 3 4 2" xfId="18003" xr:uid="{00000000-0005-0000-0000-0000C9110000}"/>
    <cellStyle name="40% - Énfasis2 2 5 3 5" xfId="21885" xr:uid="{00000000-0005-0000-0000-0000CA110000}"/>
    <cellStyle name="40% - Énfasis2 2 5 4" xfId="4330" xr:uid="{00000000-0005-0000-0000-0000CB110000}"/>
    <cellStyle name="40% - Énfasis2 2 5 4 2" xfId="4331" xr:uid="{00000000-0005-0000-0000-0000CC110000}"/>
    <cellStyle name="40% - Énfasis2 2 5 4 2 2" xfId="4332" xr:uid="{00000000-0005-0000-0000-0000CD110000}"/>
    <cellStyle name="40% - Énfasis2 2 5 4 2 2 2" xfId="15736" xr:uid="{00000000-0005-0000-0000-0000CE110000}"/>
    <cellStyle name="40% - Énfasis2 2 5 4 2 3" xfId="19621" xr:uid="{00000000-0005-0000-0000-0000CF110000}"/>
    <cellStyle name="40% - Énfasis2 2 5 4 3" xfId="4333" xr:uid="{00000000-0005-0000-0000-0000D0110000}"/>
    <cellStyle name="40% - Énfasis2 2 5 4 3 2" xfId="17678" xr:uid="{00000000-0005-0000-0000-0000D1110000}"/>
    <cellStyle name="40% - Énfasis2 2 5 4 4" xfId="21566" xr:uid="{00000000-0005-0000-0000-0000D2110000}"/>
    <cellStyle name="40% - Énfasis2 2 5 5" xfId="4334" xr:uid="{00000000-0005-0000-0000-0000D3110000}"/>
    <cellStyle name="40% - Énfasis2 2 5 5 2" xfId="4335" xr:uid="{00000000-0005-0000-0000-0000D4110000}"/>
    <cellStyle name="40% - Énfasis2 2 5 5 2 2" xfId="16707" xr:uid="{00000000-0005-0000-0000-0000D5110000}"/>
    <cellStyle name="40% - Énfasis2 2 5 5 3" xfId="20594" xr:uid="{00000000-0005-0000-0000-0000D6110000}"/>
    <cellStyle name="40% - Énfasis2 2 5 6" xfId="4336" xr:uid="{00000000-0005-0000-0000-0000D7110000}"/>
    <cellStyle name="40% - Énfasis2 2 5 6 2" xfId="18652" xr:uid="{00000000-0005-0000-0000-0000D8110000}"/>
    <cellStyle name="40% - Énfasis2 2 5 7" xfId="22534" xr:uid="{00000000-0005-0000-0000-0000D9110000}"/>
    <cellStyle name="40% - Énfasis2 2 6" xfId="4337" xr:uid="{00000000-0005-0000-0000-0000DA110000}"/>
    <cellStyle name="40% - Énfasis2 2 6 2" xfId="4338" xr:uid="{00000000-0005-0000-0000-0000DB110000}"/>
    <cellStyle name="40% - Énfasis2 2 6 2 2" xfId="4339" xr:uid="{00000000-0005-0000-0000-0000DC110000}"/>
    <cellStyle name="40% - Énfasis2 2 6 2 2 2" xfId="4340" xr:uid="{00000000-0005-0000-0000-0000DD110000}"/>
    <cellStyle name="40% - Énfasis2 2 6 2 2 2 2" xfId="15628" xr:uid="{00000000-0005-0000-0000-0000DE110000}"/>
    <cellStyle name="40% - Énfasis2 2 6 2 2 3" xfId="19513" xr:uid="{00000000-0005-0000-0000-0000DF110000}"/>
    <cellStyle name="40% - Énfasis2 2 6 2 3" xfId="4341" xr:uid="{00000000-0005-0000-0000-0000E0110000}"/>
    <cellStyle name="40% - Énfasis2 2 6 2 3 2" xfId="17571" xr:uid="{00000000-0005-0000-0000-0000E1110000}"/>
    <cellStyle name="40% - Énfasis2 2 6 2 4" xfId="21458" xr:uid="{00000000-0005-0000-0000-0000E2110000}"/>
    <cellStyle name="40% - Énfasis2 2 6 3" xfId="4342" xr:uid="{00000000-0005-0000-0000-0000E3110000}"/>
    <cellStyle name="40% - Énfasis2 2 6 3 2" xfId="4343" xr:uid="{00000000-0005-0000-0000-0000E4110000}"/>
    <cellStyle name="40% - Énfasis2 2 6 3 2 2" xfId="16599" xr:uid="{00000000-0005-0000-0000-0000E5110000}"/>
    <cellStyle name="40% - Énfasis2 2 6 3 3" xfId="20485" xr:uid="{00000000-0005-0000-0000-0000E6110000}"/>
    <cellStyle name="40% - Énfasis2 2 6 4" xfId="4344" xr:uid="{00000000-0005-0000-0000-0000E7110000}"/>
    <cellStyle name="40% - Énfasis2 2 6 4 2" xfId="18543" xr:uid="{00000000-0005-0000-0000-0000E8110000}"/>
    <cellStyle name="40% - Énfasis2 2 6 5" xfId="22425" xr:uid="{00000000-0005-0000-0000-0000E9110000}"/>
    <cellStyle name="40% - Énfasis2 2 7" xfId="4345" xr:uid="{00000000-0005-0000-0000-0000EA110000}"/>
    <cellStyle name="40% - Énfasis2 2 7 2" xfId="4346" xr:uid="{00000000-0005-0000-0000-0000EB110000}"/>
    <cellStyle name="40% - Énfasis2 2 7 2 2" xfId="4347" xr:uid="{00000000-0005-0000-0000-0000EC110000}"/>
    <cellStyle name="40% - Énfasis2 2 7 2 2 2" xfId="4348" xr:uid="{00000000-0005-0000-0000-0000ED110000}"/>
    <cellStyle name="40% - Énfasis2 2 7 2 2 2 2" xfId="15306" xr:uid="{00000000-0005-0000-0000-0000EE110000}"/>
    <cellStyle name="40% - Énfasis2 2 7 2 2 3" xfId="19192" xr:uid="{00000000-0005-0000-0000-0000EF110000}"/>
    <cellStyle name="40% - Énfasis2 2 7 2 3" xfId="4349" xr:uid="{00000000-0005-0000-0000-0000F0110000}"/>
    <cellStyle name="40% - Énfasis2 2 7 2 3 2" xfId="17248" xr:uid="{00000000-0005-0000-0000-0000F1110000}"/>
    <cellStyle name="40% - Énfasis2 2 7 2 4" xfId="21134" xr:uid="{00000000-0005-0000-0000-0000F2110000}"/>
    <cellStyle name="40% - Énfasis2 2 7 3" xfId="4350" xr:uid="{00000000-0005-0000-0000-0000F3110000}"/>
    <cellStyle name="40% - Énfasis2 2 7 3 2" xfId="4351" xr:uid="{00000000-0005-0000-0000-0000F4110000}"/>
    <cellStyle name="40% - Énfasis2 2 7 3 2 2" xfId="16276" xr:uid="{00000000-0005-0000-0000-0000F5110000}"/>
    <cellStyle name="40% - Énfasis2 2 7 3 3" xfId="20162" xr:uid="{00000000-0005-0000-0000-0000F6110000}"/>
    <cellStyle name="40% - Énfasis2 2 7 4" xfId="4352" xr:uid="{00000000-0005-0000-0000-0000F7110000}"/>
    <cellStyle name="40% - Énfasis2 2 7 4 2" xfId="18219" xr:uid="{00000000-0005-0000-0000-0000F8110000}"/>
    <cellStyle name="40% - Énfasis2 2 7 5" xfId="22100" xr:uid="{00000000-0005-0000-0000-0000F9110000}"/>
    <cellStyle name="40% - Énfasis2 2 8" xfId="4353" xr:uid="{00000000-0005-0000-0000-0000FA110000}"/>
    <cellStyle name="40% - Énfasis2 2 8 2" xfId="4354" xr:uid="{00000000-0005-0000-0000-0000FB110000}"/>
    <cellStyle name="40% - Énfasis2 2 8 2 2" xfId="4355" xr:uid="{00000000-0005-0000-0000-0000FC110000}"/>
    <cellStyle name="40% - Énfasis2 2 8 2 2 2" xfId="15952" xr:uid="{00000000-0005-0000-0000-0000FD110000}"/>
    <cellStyle name="40% - Énfasis2 2 8 2 3" xfId="19837" xr:uid="{00000000-0005-0000-0000-0000FE110000}"/>
    <cellStyle name="40% - Énfasis2 2 8 3" xfId="4356" xr:uid="{00000000-0005-0000-0000-0000FF110000}"/>
    <cellStyle name="40% - Énfasis2 2 8 3 2" xfId="17894" xr:uid="{00000000-0005-0000-0000-000000120000}"/>
    <cellStyle name="40% - Énfasis2 2 8 4" xfId="21780" xr:uid="{00000000-0005-0000-0000-000001120000}"/>
    <cellStyle name="40% - Énfasis2 2 9" xfId="4357" xr:uid="{00000000-0005-0000-0000-000002120000}"/>
    <cellStyle name="40% - Énfasis2 2 9 2" xfId="4358" xr:uid="{00000000-0005-0000-0000-000003120000}"/>
    <cellStyle name="40% - Énfasis2 2 9 2 2" xfId="16923" xr:uid="{00000000-0005-0000-0000-000004120000}"/>
    <cellStyle name="40% - Énfasis2 2 9 3" xfId="20809" xr:uid="{00000000-0005-0000-0000-000005120000}"/>
    <cellStyle name="40% - Énfasis2 3" xfId="4359" xr:uid="{00000000-0005-0000-0000-000006120000}"/>
    <cellStyle name="40% - Énfasis2 3 10" xfId="22730" xr:uid="{00000000-0005-0000-0000-000007120000}"/>
    <cellStyle name="40% - Énfasis2 3 2" xfId="4360" xr:uid="{00000000-0005-0000-0000-000008120000}"/>
    <cellStyle name="40% - Énfasis2 3 2 2" xfId="4361" xr:uid="{00000000-0005-0000-0000-000009120000}"/>
    <cellStyle name="40% - Énfasis2 3 2 2 2" xfId="4362" xr:uid="{00000000-0005-0000-0000-00000A120000}"/>
    <cellStyle name="40% - Énfasis2 3 2 2 2 2" xfId="4363" xr:uid="{00000000-0005-0000-0000-00000B120000}"/>
    <cellStyle name="40% - Énfasis2 3 2 2 2 2 2" xfId="4364" xr:uid="{00000000-0005-0000-0000-00000C120000}"/>
    <cellStyle name="40% - Énfasis2 3 2 2 2 2 2 2" xfId="4365" xr:uid="{00000000-0005-0000-0000-00000D120000}"/>
    <cellStyle name="40% - Énfasis2 3 2 2 2 2 2 2 2" xfId="15450" xr:uid="{00000000-0005-0000-0000-00000E120000}"/>
    <cellStyle name="40% - Énfasis2 3 2 2 2 2 2 3" xfId="19334" xr:uid="{00000000-0005-0000-0000-00000F120000}"/>
    <cellStyle name="40% - Énfasis2 3 2 2 2 2 3" xfId="4366" xr:uid="{00000000-0005-0000-0000-000010120000}"/>
    <cellStyle name="40% - Énfasis2 3 2 2 2 2 3 2" xfId="17392" xr:uid="{00000000-0005-0000-0000-000011120000}"/>
    <cellStyle name="40% - Énfasis2 3 2 2 2 2 4" xfId="21279" xr:uid="{00000000-0005-0000-0000-000012120000}"/>
    <cellStyle name="40% - Énfasis2 3 2 2 2 3" xfId="4367" xr:uid="{00000000-0005-0000-0000-000013120000}"/>
    <cellStyle name="40% - Énfasis2 3 2 2 2 3 2" xfId="4368" xr:uid="{00000000-0005-0000-0000-000014120000}"/>
    <cellStyle name="40% - Énfasis2 3 2 2 2 3 2 2" xfId="16420" xr:uid="{00000000-0005-0000-0000-000015120000}"/>
    <cellStyle name="40% - Énfasis2 3 2 2 2 3 3" xfId="20307" xr:uid="{00000000-0005-0000-0000-000016120000}"/>
    <cellStyle name="40% - Énfasis2 3 2 2 2 4" xfId="4369" xr:uid="{00000000-0005-0000-0000-000017120000}"/>
    <cellStyle name="40% - Énfasis2 3 2 2 2 4 2" xfId="18364" xr:uid="{00000000-0005-0000-0000-000018120000}"/>
    <cellStyle name="40% - Énfasis2 3 2 2 2 5" xfId="22246" xr:uid="{00000000-0005-0000-0000-000019120000}"/>
    <cellStyle name="40% - Énfasis2 3 2 2 3" xfId="4370" xr:uid="{00000000-0005-0000-0000-00001A120000}"/>
    <cellStyle name="40% - Énfasis2 3 2 2 3 2" xfId="4371" xr:uid="{00000000-0005-0000-0000-00001B120000}"/>
    <cellStyle name="40% - Énfasis2 3 2 2 3 2 2" xfId="4372" xr:uid="{00000000-0005-0000-0000-00001C120000}"/>
    <cellStyle name="40% - Énfasis2 3 2 2 3 2 2 2" xfId="4373" xr:uid="{00000000-0005-0000-0000-00001D120000}"/>
    <cellStyle name="40% - Énfasis2 3 2 2 3 2 2 2 2" xfId="15127" xr:uid="{00000000-0005-0000-0000-00001E120000}"/>
    <cellStyle name="40% - Énfasis2 3 2 2 3 2 2 3" xfId="19013" xr:uid="{00000000-0005-0000-0000-00001F120000}"/>
    <cellStyle name="40% - Énfasis2 3 2 2 3 2 3" xfId="4374" xr:uid="{00000000-0005-0000-0000-000020120000}"/>
    <cellStyle name="40% - Énfasis2 3 2 2 3 2 3 2" xfId="17069" xr:uid="{00000000-0005-0000-0000-000021120000}"/>
    <cellStyle name="40% - Énfasis2 3 2 2 3 2 4" xfId="20955" xr:uid="{00000000-0005-0000-0000-000022120000}"/>
    <cellStyle name="40% - Énfasis2 3 2 2 3 3" xfId="4375" xr:uid="{00000000-0005-0000-0000-000023120000}"/>
    <cellStyle name="40% - Énfasis2 3 2 2 3 3 2" xfId="4376" xr:uid="{00000000-0005-0000-0000-000024120000}"/>
    <cellStyle name="40% - Énfasis2 3 2 2 3 3 2 2" xfId="16098" xr:uid="{00000000-0005-0000-0000-000025120000}"/>
    <cellStyle name="40% - Énfasis2 3 2 2 3 3 3" xfId="19983" xr:uid="{00000000-0005-0000-0000-000026120000}"/>
    <cellStyle name="40% - Énfasis2 3 2 2 3 4" xfId="4377" xr:uid="{00000000-0005-0000-0000-000027120000}"/>
    <cellStyle name="40% - Énfasis2 3 2 2 3 4 2" xfId="18040" xr:uid="{00000000-0005-0000-0000-000028120000}"/>
    <cellStyle name="40% - Énfasis2 3 2 2 3 5" xfId="21921" xr:uid="{00000000-0005-0000-0000-000029120000}"/>
    <cellStyle name="40% - Énfasis2 3 2 2 4" xfId="4378" xr:uid="{00000000-0005-0000-0000-00002A120000}"/>
    <cellStyle name="40% - Énfasis2 3 2 2 4 2" xfId="4379" xr:uid="{00000000-0005-0000-0000-00002B120000}"/>
    <cellStyle name="40% - Énfasis2 3 2 2 4 2 2" xfId="4380" xr:uid="{00000000-0005-0000-0000-00002C120000}"/>
    <cellStyle name="40% - Énfasis2 3 2 2 4 2 2 2" xfId="15773" xr:uid="{00000000-0005-0000-0000-00002D120000}"/>
    <cellStyle name="40% - Énfasis2 3 2 2 4 2 3" xfId="19658" xr:uid="{00000000-0005-0000-0000-00002E120000}"/>
    <cellStyle name="40% - Énfasis2 3 2 2 4 3" xfId="4381" xr:uid="{00000000-0005-0000-0000-00002F120000}"/>
    <cellStyle name="40% - Énfasis2 3 2 2 4 3 2" xfId="17715" xr:uid="{00000000-0005-0000-0000-000030120000}"/>
    <cellStyle name="40% - Énfasis2 3 2 2 4 4" xfId="21603" xr:uid="{00000000-0005-0000-0000-000031120000}"/>
    <cellStyle name="40% - Énfasis2 3 2 2 5" xfId="4382" xr:uid="{00000000-0005-0000-0000-000032120000}"/>
    <cellStyle name="40% - Énfasis2 3 2 2 5 2" xfId="4383" xr:uid="{00000000-0005-0000-0000-000033120000}"/>
    <cellStyle name="40% - Énfasis2 3 2 2 5 2 2" xfId="16744" xr:uid="{00000000-0005-0000-0000-000034120000}"/>
    <cellStyle name="40% - Énfasis2 3 2 2 5 3" xfId="20631" xr:uid="{00000000-0005-0000-0000-000035120000}"/>
    <cellStyle name="40% - Énfasis2 3 2 2 6" xfId="4384" xr:uid="{00000000-0005-0000-0000-000036120000}"/>
    <cellStyle name="40% - Énfasis2 3 2 2 6 2" xfId="18686" xr:uid="{00000000-0005-0000-0000-000037120000}"/>
    <cellStyle name="40% - Énfasis2 3 2 2 7" xfId="22571" xr:uid="{00000000-0005-0000-0000-000038120000}"/>
    <cellStyle name="40% - Énfasis2 3 2 3" xfId="4385" xr:uid="{00000000-0005-0000-0000-000039120000}"/>
    <cellStyle name="40% - Énfasis2 3 2 3 2" xfId="4386" xr:uid="{00000000-0005-0000-0000-00003A120000}"/>
    <cellStyle name="40% - Énfasis2 3 2 3 2 2" xfId="4387" xr:uid="{00000000-0005-0000-0000-00003B120000}"/>
    <cellStyle name="40% - Énfasis2 3 2 3 2 2 2" xfId="4388" xr:uid="{00000000-0005-0000-0000-00003C120000}"/>
    <cellStyle name="40% - Énfasis2 3 2 3 2 2 2 2" xfId="4389" xr:uid="{00000000-0005-0000-0000-00003D120000}"/>
    <cellStyle name="40% - Énfasis2 3 2 3 2 2 2 2 2" xfId="15343" xr:uid="{00000000-0005-0000-0000-00003E120000}"/>
    <cellStyle name="40% - Énfasis2 3 2 3 2 2 2 3" xfId="19229" xr:uid="{00000000-0005-0000-0000-00003F120000}"/>
    <cellStyle name="40% - Énfasis2 3 2 3 2 2 3" xfId="4390" xr:uid="{00000000-0005-0000-0000-000040120000}"/>
    <cellStyle name="40% - Énfasis2 3 2 3 2 2 3 2" xfId="17285" xr:uid="{00000000-0005-0000-0000-000041120000}"/>
    <cellStyle name="40% - Énfasis2 3 2 3 2 2 4" xfId="21171" xr:uid="{00000000-0005-0000-0000-000042120000}"/>
    <cellStyle name="40% - Énfasis2 3 2 3 2 3" xfId="4391" xr:uid="{00000000-0005-0000-0000-000043120000}"/>
    <cellStyle name="40% - Énfasis2 3 2 3 2 3 2" xfId="4392" xr:uid="{00000000-0005-0000-0000-000044120000}"/>
    <cellStyle name="40% - Énfasis2 3 2 3 2 3 2 2" xfId="16312" xr:uid="{00000000-0005-0000-0000-000045120000}"/>
    <cellStyle name="40% - Énfasis2 3 2 3 2 3 3" xfId="20199" xr:uid="{00000000-0005-0000-0000-000046120000}"/>
    <cellStyle name="40% - Énfasis2 3 2 3 2 4" xfId="4393" xr:uid="{00000000-0005-0000-0000-000047120000}"/>
    <cellStyle name="40% - Énfasis2 3 2 3 2 4 2" xfId="18256" xr:uid="{00000000-0005-0000-0000-000048120000}"/>
    <cellStyle name="40% - Énfasis2 3 2 3 2 5" xfId="22138" xr:uid="{00000000-0005-0000-0000-000049120000}"/>
    <cellStyle name="40% - Énfasis2 3 2 3 3" xfId="4394" xr:uid="{00000000-0005-0000-0000-00004A120000}"/>
    <cellStyle name="40% - Énfasis2 3 2 3 3 2" xfId="4395" xr:uid="{00000000-0005-0000-0000-00004B120000}"/>
    <cellStyle name="40% - Énfasis2 3 2 3 3 2 2" xfId="4396" xr:uid="{00000000-0005-0000-0000-00004C120000}"/>
    <cellStyle name="40% - Énfasis2 3 2 3 3 2 2 2" xfId="4397" xr:uid="{00000000-0005-0000-0000-00004D120000}"/>
    <cellStyle name="40% - Énfasis2 3 2 3 3 2 2 2 2" xfId="22882" xr:uid="{00000000-0005-0000-0000-00004E120000}"/>
    <cellStyle name="40% - Énfasis2 3 2 3 3 2 2 3" xfId="18905" xr:uid="{00000000-0005-0000-0000-00004F120000}"/>
    <cellStyle name="40% - Énfasis2 3 2 3 3 2 3" xfId="4398" xr:uid="{00000000-0005-0000-0000-000050120000}"/>
    <cellStyle name="40% - Énfasis2 3 2 3 3 2 3 2" xfId="16961" xr:uid="{00000000-0005-0000-0000-000051120000}"/>
    <cellStyle name="40% - Énfasis2 3 2 3 3 2 4" xfId="20847" xr:uid="{00000000-0005-0000-0000-000052120000}"/>
    <cellStyle name="40% - Énfasis2 3 2 3 3 3" xfId="4399" xr:uid="{00000000-0005-0000-0000-000053120000}"/>
    <cellStyle name="40% - Énfasis2 3 2 3 3 3 2" xfId="4400" xr:uid="{00000000-0005-0000-0000-000054120000}"/>
    <cellStyle name="40% - Énfasis2 3 2 3 3 3 2 2" xfId="15990" xr:uid="{00000000-0005-0000-0000-000055120000}"/>
    <cellStyle name="40% - Énfasis2 3 2 3 3 3 3" xfId="19875" xr:uid="{00000000-0005-0000-0000-000056120000}"/>
    <cellStyle name="40% - Énfasis2 3 2 3 3 4" xfId="4401" xr:uid="{00000000-0005-0000-0000-000057120000}"/>
    <cellStyle name="40% - Énfasis2 3 2 3 3 4 2" xfId="17932" xr:uid="{00000000-0005-0000-0000-000058120000}"/>
    <cellStyle name="40% - Énfasis2 3 2 3 3 5" xfId="21818" xr:uid="{00000000-0005-0000-0000-000059120000}"/>
    <cellStyle name="40% - Énfasis2 3 2 3 4" xfId="4402" xr:uid="{00000000-0005-0000-0000-00005A120000}"/>
    <cellStyle name="40% - Énfasis2 3 2 3 4 2" xfId="4403" xr:uid="{00000000-0005-0000-0000-00005B120000}"/>
    <cellStyle name="40% - Énfasis2 3 2 3 4 2 2" xfId="4404" xr:uid="{00000000-0005-0000-0000-00005C120000}"/>
    <cellStyle name="40% - Énfasis2 3 2 3 4 2 2 2" xfId="15665" xr:uid="{00000000-0005-0000-0000-00005D120000}"/>
    <cellStyle name="40% - Énfasis2 3 2 3 4 2 3" xfId="19550" xr:uid="{00000000-0005-0000-0000-00005E120000}"/>
    <cellStyle name="40% - Énfasis2 3 2 3 4 3" xfId="4405" xr:uid="{00000000-0005-0000-0000-00005F120000}"/>
    <cellStyle name="40% - Énfasis2 3 2 3 4 3 2" xfId="17608" xr:uid="{00000000-0005-0000-0000-000060120000}"/>
    <cellStyle name="40% - Énfasis2 3 2 3 4 4" xfId="21495" xr:uid="{00000000-0005-0000-0000-000061120000}"/>
    <cellStyle name="40% - Énfasis2 3 2 3 5" xfId="4406" xr:uid="{00000000-0005-0000-0000-000062120000}"/>
    <cellStyle name="40% - Énfasis2 3 2 3 5 2" xfId="4407" xr:uid="{00000000-0005-0000-0000-000063120000}"/>
    <cellStyle name="40% - Énfasis2 3 2 3 5 2 2" xfId="16636" xr:uid="{00000000-0005-0000-0000-000064120000}"/>
    <cellStyle name="40% - Énfasis2 3 2 3 5 3" xfId="20523" xr:uid="{00000000-0005-0000-0000-000065120000}"/>
    <cellStyle name="40% - Énfasis2 3 2 3 6" xfId="4408" xr:uid="{00000000-0005-0000-0000-000066120000}"/>
    <cellStyle name="40% - Énfasis2 3 2 3 6 2" xfId="18581" xr:uid="{00000000-0005-0000-0000-000067120000}"/>
    <cellStyle name="40% - Énfasis2 3 2 3 7" xfId="22463" xr:uid="{00000000-0005-0000-0000-000068120000}"/>
    <cellStyle name="40% - Énfasis2 3 2 4" xfId="4409" xr:uid="{00000000-0005-0000-0000-000069120000}"/>
    <cellStyle name="40% - Énfasis2 3 2 4 2" xfId="4410" xr:uid="{00000000-0005-0000-0000-00006A120000}"/>
    <cellStyle name="40% - Énfasis2 3 2 4 2 2" xfId="4411" xr:uid="{00000000-0005-0000-0000-00006B120000}"/>
    <cellStyle name="40% - Énfasis2 3 2 4 2 2 2" xfId="4412" xr:uid="{00000000-0005-0000-0000-00006C120000}"/>
    <cellStyle name="40% - Énfasis2 3 2 4 2 2 2 2" xfId="15557" xr:uid="{00000000-0005-0000-0000-00006D120000}"/>
    <cellStyle name="40% - Énfasis2 3 2 4 2 2 3" xfId="19442" xr:uid="{00000000-0005-0000-0000-00006E120000}"/>
    <cellStyle name="40% - Énfasis2 3 2 4 2 3" xfId="4413" xr:uid="{00000000-0005-0000-0000-00006F120000}"/>
    <cellStyle name="40% - Énfasis2 3 2 4 2 3 2" xfId="17500" xr:uid="{00000000-0005-0000-0000-000070120000}"/>
    <cellStyle name="40% - Énfasis2 3 2 4 2 4" xfId="21387" xr:uid="{00000000-0005-0000-0000-000071120000}"/>
    <cellStyle name="40% - Énfasis2 3 2 4 3" xfId="4414" xr:uid="{00000000-0005-0000-0000-000072120000}"/>
    <cellStyle name="40% - Énfasis2 3 2 4 3 2" xfId="4415" xr:uid="{00000000-0005-0000-0000-000073120000}"/>
    <cellStyle name="40% - Énfasis2 3 2 4 3 2 2" xfId="16528" xr:uid="{00000000-0005-0000-0000-000074120000}"/>
    <cellStyle name="40% - Énfasis2 3 2 4 3 3" xfId="20414" xr:uid="{00000000-0005-0000-0000-000075120000}"/>
    <cellStyle name="40% - Énfasis2 3 2 4 4" xfId="4416" xr:uid="{00000000-0005-0000-0000-000076120000}"/>
    <cellStyle name="40% - Énfasis2 3 2 4 4 2" xfId="18472" xr:uid="{00000000-0005-0000-0000-000077120000}"/>
    <cellStyle name="40% - Énfasis2 3 2 4 5" xfId="22354" xr:uid="{00000000-0005-0000-0000-000078120000}"/>
    <cellStyle name="40% - Énfasis2 3 2 5" xfId="4417" xr:uid="{00000000-0005-0000-0000-000079120000}"/>
    <cellStyle name="40% - Énfasis2 3 2 5 2" xfId="4418" xr:uid="{00000000-0005-0000-0000-00007A120000}"/>
    <cellStyle name="40% - Énfasis2 3 2 5 2 2" xfId="4419" xr:uid="{00000000-0005-0000-0000-00007B120000}"/>
    <cellStyle name="40% - Énfasis2 3 2 5 2 2 2" xfId="4420" xr:uid="{00000000-0005-0000-0000-00007C120000}"/>
    <cellStyle name="40% - Énfasis2 3 2 5 2 2 2 2" xfId="15235" xr:uid="{00000000-0005-0000-0000-00007D120000}"/>
    <cellStyle name="40% - Énfasis2 3 2 5 2 2 3" xfId="19121" xr:uid="{00000000-0005-0000-0000-00007E120000}"/>
    <cellStyle name="40% - Énfasis2 3 2 5 2 3" xfId="4421" xr:uid="{00000000-0005-0000-0000-00007F120000}"/>
    <cellStyle name="40% - Énfasis2 3 2 5 2 3 2" xfId="17177" xr:uid="{00000000-0005-0000-0000-000080120000}"/>
    <cellStyle name="40% - Énfasis2 3 2 5 2 4" xfId="21063" xr:uid="{00000000-0005-0000-0000-000081120000}"/>
    <cellStyle name="40% - Énfasis2 3 2 5 3" xfId="4422" xr:uid="{00000000-0005-0000-0000-000082120000}"/>
    <cellStyle name="40% - Énfasis2 3 2 5 3 2" xfId="4423" xr:uid="{00000000-0005-0000-0000-000083120000}"/>
    <cellStyle name="40% - Énfasis2 3 2 5 3 2 2" xfId="16205" xr:uid="{00000000-0005-0000-0000-000084120000}"/>
    <cellStyle name="40% - Énfasis2 3 2 5 3 3" xfId="20091" xr:uid="{00000000-0005-0000-0000-000085120000}"/>
    <cellStyle name="40% - Énfasis2 3 2 5 4" xfId="4424" xr:uid="{00000000-0005-0000-0000-000086120000}"/>
    <cellStyle name="40% - Énfasis2 3 2 5 4 2" xfId="18148" xr:uid="{00000000-0005-0000-0000-000087120000}"/>
    <cellStyle name="40% - Énfasis2 3 2 5 5" xfId="22029" xr:uid="{00000000-0005-0000-0000-000088120000}"/>
    <cellStyle name="40% - Énfasis2 3 2 6" xfId="4425" xr:uid="{00000000-0005-0000-0000-000089120000}"/>
    <cellStyle name="40% - Énfasis2 3 2 6 2" xfId="4426" xr:uid="{00000000-0005-0000-0000-00008A120000}"/>
    <cellStyle name="40% - Énfasis2 3 2 6 2 2" xfId="4427" xr:uid="{00000000-0005-0000-0000-00008B120000}"/>
    <cellStyle name="40% - Énfasis2 3 2 6 2 2 2" xfId="15881" xr:uid="{00000000-0005-0000-0000-00008C120000}"/>
    <cellStyle name="40% - Énfasis2 3 2 6 2 3" xfId="19766" xr:uid="{00000000-0005-0000-0000-00008D120000}"/>
    <cellStyle name="40% - Énfasis2 3 2 6 3" xfId="4428" xr:uid="{00000000-0005-0000-0000-00008E120000}"/>
    <cellStyle name="40% - Énfasis2 3 2 6 3 2" xfId="17823" xr:uid="{00000000-0005-0000-0000-00008F120000}"/>
    <cellStyle name="40% - Énfasis2 3 2 6 4" xfId="21710" xr:uid="{00000000-0005-0000-0000-000090120000}"/>
    <cellStyle name="40% - Énfasis2 3 2 7" xfId="4429" xr:uid="{00000000-0005-0000-0000-000091120000}"/>
    <cellStyle name="40% - Énfasis2 3 2 7 2" xfId="4430" xr:uid="{00000000-0005-0000-0000-000092120000}"/>
    <cellStyle name="40% - Énfasis2 3 2 7 2 2" xfId="16852" xr:uid="{00000000-0005-0000-0000-000093120000}"/>
    <cellStyle name="40% - Énfasis2 3 2 7 3" xfId="20738" xr:uid="{00000000-0005-0000-0000-000094120000}"/>
    <cellStyle name="40% - Énfasis2 3 2 8" xfId="4431" xr:uid="{00000000-0005-0000-0000-000095120000}"/>
    <cellStyle name="40% - Énfasis2 3 2 8 2" xfId="18793" xr:uid="{00000000-0005-0000-0000-000096120000}"/>
    <cellStyle name="40% - Énfasis2 3 2 9" xfId="22677" xr:uid="{00000000-0005-0000-0000-000097120000}"/>
    <cellStyle name="40% - Énfasis2 3 3" xfId="4432" xr:uid="{00000000-0005-0000-0000-000098120000}"/>
    <cellStyle name="40% - Énfasis2 3 3 2" xfId="4433" xr:uid="{00000000-0005-0000-0000-000099120000}"/>
    <cellStyle name="40% - Énfasis2 3 3 2 2" xfId="4434" xr:uid="{00000000-0005-0000-0000-00009A120000}"/>
    <cellStyle name="40% - Énfasis2 3 3 2 2 2" xfId="4435" xr:uid="{00000000-0005-0000-0000-00009B120000}"/>
    <cellStyle name="40% - Énfasis2 3 3 2 2 2 2" xfId="4436" xr:uid="{00000000-0005-0000-0000-00009C120000}"/>
    <cellStyle name="40% - Énfasis2 3 3 2 2 2 2 2" xfId="15504" xr:uid="{00000000-0005-0000-0000-00009D120000}"/>
    <cellStyle name="40% - Énfasis2 3 3 2 2 2 3" xfId="19388" xr:uid="{00000000-0005-0000-0000-00009E120000}"/>
    <cellStyle name="40% - Énfasis2 3 3 2 2 3" xfId="4437" xr:uid="{00000000-0005-0000-0000-00009F120000}"/>
    <cellStyle name="40% - Énfasis2 3 3 2 2 3 2" xfId="17446" xr:uid="{00000000-0005-0000-0000-0000A0120000}"/>
    <cellStyle name="40% - Énfasis2 3 3 2 2 4" xfId="21333" xr:uid="{00000000-0005-0000-0000-0000A1120000}"/>
    <cellStyle name="40% - Énfasis2 3 3 2 3" xfId="4438" xr:uid="{00000000-0005-0000-0000-0000A2120000}"/>
    <cellStyle name="40% - Énfasis2 3 3 2 3 2" xfId="4439" xr:uid="{00000000-0005-0000-0000-0000A3120000}"/>
    <cellStyle name="40% - Énfasis2 3 3 2 3 2 2" xfId="16474" xr:uid="{00000000-0005-0000-0000-0000A4120000}"/>
    <cellStyle name="40% - Énfasis2 3 3 2 3 3" xfId="20360" xr:uid="{00000000-0005-0000-0000-0000A5120000}"/>
    <cellStyle name="40% - Énfasis2 3 3 2 4" xfId="4440" xr:uid="{00000000-0005-0000-0000-0000A6120000}"/>
    <cellStyle name="40% - Énfasis2 3 3 2 4 2" xfId="18418" xr:uid="{00000000-0005-0000-0000-0000A7120000}"/>
    <cellStyle name="40% - Énfasis2 3 3 2 5" xfId="22300" xr:uid="{00000000-0005-0000-0000-0000A8120000}"/>
    <cellStyle name="40% - Énfasis2 3 3 3" xfId="4441" xr:uid="{00000000-0005-0000-0000-0000A9120000}"/>
    <cellStyle name="40% - Énfasis2 3 3 3 2" xfId="4442" xr:uid="{00000000-0005-0000-0000-0000AA120000}"/>
    <cellStyle name="40% - Énfasis2 3 3 3 2 2" xfId="4443" xr:uid="{00000000-0005-0000-0000-0000AB120000}"/>
    <cellStyle name="40% - Énfasis2 3 3 3 2 2 2" xfId="4444" xr:uid="{00000000-0005-0000-0000-0000AC120000}"/>
    <cellStyle name="40% - Énfasis2 3 3 3 2 2 2 2" xfId="15181" xr:uid="{00000000-0005-0000-0000-0000AD120000}"/>
    <cellStyle name="40% - Énfasis2 3 3 3 2 2 3" xfId="19067" xr:uid="{00000000-0005-0000-0000-0000AE120000}"/>
    <cellStyle name="40% - Énfasis2 3 3 3 2 3" xfId="4445" xr:uid="{00000000-0005-0000-0000-0000AF120000}"/>
    <cellStyle name="40% - Énfasis2 3 3 3 2 3 2" xfId="17123" xr:uid="{00000000-0005-0000-0000-0000B0120000}"/>
    <cellStyle name="40% - Énfasis2 3 3 3 2 4" xfId="21009" xr:uid="{00000000-0005-0000-0000-0000B1120000}"/>
    <cellStyle name="40% - Énfasis2 3 3 3 3" xfId="4446" xr:uid="{00000000-0005-0000-0000-0000B2120000}"/>
    <cellStyle name="40% - Énfasis2 3 3 3 3 2" xfId="4447" xr:uid="{00000000-0005-0000-0000-0000B3120000}"/>
    <cellStyle name="40% - Énfasis2 3 3 3 3 2 2" xfId="16151" xr:uid="{00000000-0005-0000-0000-0000B4120000}"/>
    <cellStyle name="40% - Énfasis2 3 3 3 3 3" xfId="20037" xr:uid="{00000000-0005-0000-0000-0000B5120000}"/>
    <cellStyle name="40% - Énfasis2 3 3 3 4" xfId="4448" xr:uid="{00000000-0005-0000-0000-0000B6120000}"/>
    <cellStyle name="40% - Énfasis2 3 3 3 4 2" xfId="18094" xr:uid="{00000000-0005-0000-0000-0000B7120000}"/>
    <cellStyle name="40% - Énfasis2 3 3 3 5" xfId="21975" xr:uid="{00000000-0005-0000-0000-0000B8120000}"/>
    <cellStyle name="40% - Énfasis2 3 3 4" xfId="4449" xr:uid="{00000000-0005-0000-0000-0000B9120000}"/>
    <cellStyle name="40% - Énfasis2 3 3 4 2" xfId="4450" xr:uid="{00000000-0005-0000-0000-0000BA120000}"/>
    <cellStyle name="40% - Énfasis2 3 3 4 2 2" xfId="4451" xr:uid="{00000000-0005-0000-0000-0000BB120000}"/>
    <cellStyle name="40% - Énfasis2 3 3 4 2 2 2" xfId="15827" xr:uid="{00000000-0005-0000-0000-0000BC120000}"/>
    <cellStyle name="40% - Énfasis2 3 3 4 2 3" xfId="19712" xr:uid="{00000000-0005-0000-0000-0000BD120000}"/>
    <cellStyle name="40% - Énfasis2 3 3 4 3" xfId="4452" xr:uid="{00000000-0005-0000-0000-0000BE120000}"/>
    <cellStyle name="40% - Énfasis2 3 3 4 3 2" xfId="17769" xr:uid="{00000000-0005-0000-0000-0000BF120000}"/>
    <cellStyle name="40% - Énfasis2 3 3 4 4" xfId="21657" xr:uid="{00000000-0005-0000-0000-0000C0120000}"/>
    <cellStyle name="40% - Énfasis2 3 3 5" xfId="4453" xr:uid="{00000000-0005-0000-0000-0000C1120000}"/>
    <cellStyle name="40% - Énfasis2 3 3 5 2" xfId="4454" xr:uid="{00000000-0005-0000-0000-0000C2120000}"/>
    <cellStyle name="40% - Énfasis2 3 3 5 2 2" xfId="16798" xr:uid="{00000000-0005-0000-0000-0000C3120000}"/>
    <cellStyle name="40% - Énfasis2 3 3 5 3" xfId="20684" xr:uid="{00000000-0005-0000-0000-0000C4120000}"/>
    <cellStyle name="40% - Énfasis2 3 3 6" xfId="4455" xr:uid="{00000000-0005-0000-0000-0000C5120000}"/>
    <cellStyle name="40% - Énfasis2 3 3 6 2" xfId="18739" xr:uid="{00000000-0005-0000-0000-0000C6120000}"/>
    <cellStyle name="40% - Énfasis2 3 3 7" xfId="22624" xr:uid="{00000000-0005-0000-0000-0000C7120000}"/>
    <cellStyle name="40% - Énfasis2 3 4" xfId="4456" xr:uid="{00000000-0005-0000-0000-0000C8120000}"/>
    <cellStyle name="40% - Énfasis2 3 4 2" xfId="4457" xr:uid="{00000000-0005-0000-0000-0000C9120000}"/>
    <cellStyle name="40% - Énfasis2 3 4 2 2" xfId="4458" xr:uid="{00000000-0005-0000-0000-0000CA120000}"/>
    <cellStyle name="40% - Énfasis2 3 4 2 2 2" xfId="4459" xr:uid="{00000000-0005-0000-0000-0000CB120000}"/>
    <cellStyle name="40% - Énfasis2 3 4 2 2 2 2" xfId="4460" xr:uid="{00000000-0005-0000-0000-0000CC120000}"/>
    <cellStyle name="40% - Énfasis2 3 4 2 2 2 2 2" xfId="15396" xr:uid="{00000000-0005-0000-0000-0000CD120000}"/>
    <cellStyle name="40% - Énfasis2 3 4 2 2 2 3" xfId="22791" xr:uid="{00000000-0005-0000-0000-0000CE120000}"/>
    <cellStyle name="40% - Énfasis2 3 4 2 2 3" xfId="4461" xr:uid="{00000000-0005-0000-0000-0000CF120000}"/>
    <cellStyle name="40% - Énfasis2 3 4 2 2 3 2" xfId="17339" xr:uid="{00000000-0005-0000-0000-0000D0120000}"/>
    <cellStyle name="40% - Énfasis2 3 4 2 2 4" xfId="21225" xr:uid="{00000000-0005-0000-0000-0000D1120000}"/>
    <cellStyle name="40% - Énfasis2 3 4 2 3" xfId="4462" xr:uid="{00000000-0005-0000-0000-0000D2120000}"/>
    <cellStyle name="40% - Énfasis2 3 4 2 3 2" xfId="4463" xr:uid="{00000000-0005-0000-0000-0000D3120000}"/>
    <cellStyle name="40% - Énfasis2 3 4 2 3 2 2" xfId="16366" xr:uid="{00000000-0005-0000-0000-0000D4120000}"/>
    <cellStyle name="40% - Énfasis2 3 4 2 3 3" xfId="20253" xr:uid="{00000000-0005-0000-0000-0000D5120000}"/>
    <cellStyle name="40% - Énfasis2 3 4 2 4" xfId="4464" xr:uid="{00000000-0005-0000-0000-0000D6120000}"/>
    <cellStyle name="40% - Énfasis2 3 4 2 4 2" xfId="18310" xr:uid="{00000000-0005-0000-0000-0000D7120000}"/>
    <cellStyle name="40% - Énfasis2 3 4 2 5" xfId="22192" xr:uid="{00000000-0005-0000-0000-0000D8120000}"/>
    <cellStyle name="40% - Énfasis2 3 4 3" xfId="4465" xr:uid="{00000000-0005-0000-0000-0000D9120000}"/>
    <cellStyle name="40% - Énfasis2 3 4 3 2" xfId="4466" xr:uid="{00000000-0005-0000-0000-0000DA120000}"/>
    <cellStyle name="40% - Énfasis2 3 4 3 2 2" xfId="4467" xr:uid="{00000000-0005-0000-0000-0000DB120000}"/>
    <cellStyle name="40% - Énfasis2 3 4 3 2 2 2" xfId="4468" xr:uid="{00000000-0005-0000-0000-0000DC120000}"/>
    <cellStyle name="40% - Énfasis2 3 4 3 2 2 2 2" xfId="22828" xr:uid="{00000000-0005-0000-0000-0000DD120000}"/>
    <cellStyle name="40% - Énfasis2 3 4 3 2 2 3" xfId="18959" xr:uid="{00000000-0005-0000-0000-0000DE120000}"/>
    <cellStyle name="40% - Énfasis2 3 4 3 2 3" xfId="4469" xr:uid="{00000000-0005-0000-0000-0000DF120000}"/>
    <cellStyle name="40% - Énfasis2 3 4 3 2 3 2" xfId="17015" xr:uid="{00000000-0005-0000-0000-0000E0120000}"/>
    <cellStyle name="40% - Énfasis2 3 4 3 2 4" xfId="20901" xr:uid="{00000000-0005-0000-0000-0000E1120000}"/>
    <cellStyle name="40% - Énfasis2 3 4 3 3" xfId="4470" xr:uid="{00000000-0005-0000-0000-0000E2120000}"/>
    <cellStyle name="40% - Énfasis2 3 4 3 3 2" xfId="4471" xr:uid="{00000000-0005-0000-0000-0000E3120000}"/>
    <cellStyle name="40% - Énfasis2 3 4 3 3 2 2" xfId="16044" xr:uid="{00000000-0005-0000-0000-0000E4120000}"/>
    <cellStyle name="40% - Énfasis2 3 4 3 3 3" xfId="19929" xr:uid="{00000000-0005-0000-0000-0000E5120000}"/>
    <cellStyle name="40% - Énfasis2 3 4 3 4" xfId="4472" xr:uid="{00000000-0005-0000-0000-0000E6120000}"/>
    <cellStyle name="40% - Énfasis2 3 4 3 4 2" xfId="17986" xr:uid="{00000000-0005-0000-0000-0000E7120000}"/>
    <cellStyle name="40% - Énfasis2 3 4 3 5" xfId="21868" xr:uid="{00000000-0005-0000-0000-0000E8120000}"/>
    <cellStyle name="40% - Énfasis2 3 4 4" xfId="4473" xr:uid="{00000000-0005-0000-0000-0000E9120000}"/>
    <cellStyle name="40% - Énfasis2 3 4 4 2" xfId="4474" xr:uid="{00000000-0005-0000-0000-0000EA120000}"/>
    <cellStyle name="40% - Énfasis2 3 4 4 2 2" xfId="4475" xr:uid="{00000000-0005-0000-0000-0000EB120000}"/>
    <cellStyle name="40% - Énfasis2 3 4 4 2 2 2" xfId="15719" xr:uid="{00000000-0005-0000-0000-0000EC120000}"/>
    <cellStyle name="40% - Énfasis2 3 4 4 2 3" xfId="19604" xr:uid="{00000000-0005-0000-0000-0000ED120000}"/>
    <cellStyle name="40% - Énfasis2 3 4 4 3" xfId="4476" xr:uid="{00000000-0005-0000-0000-0000EE120000}"/>
    <cellStyle name="40% - Énfasis2 3 4 4 3 2" xfId="17661" xr:uid="{00000000-0005-0000-0000-0000EF120000}"/>
    <cellStyle name="40% - Énfasis2 3 4 4 4" xfId="21549" xr:uid="{00000000-0005-0000-0000-0000F0120000}"/>
    <cellStyle name="40% - Énfasis2 3 4 5" xfId="4477" xr:uid="{00000000-0005-0000-0000-0000F1120000}"/>
    <cellStyle name="40% - Énfasis2 3 4 5 2" xfId="4478" xr:uid="{00000000-0005-0000-0000-0000F2120000}"/>
    <cellStyle name="40% - Énfasis2 3 4 5 2 2" xfId="16690" xr:uid="{00000000-0005-0000-0000-0000F3120000}"/>
    <cellStyle name="40% - Énfasis2 3 4 5 3" xfId="20577" xr:uid="{00000000-0005-0000-0000-0000F4120000}"/>
    <cellStyle name="40% - Énfasis2 3 4 6" xfId="4479" xr:uid="{00000000-0005-0000-0000-0000F5120000}"/>
    <cellStyle name="40% - Énfasis2 3 4 6 2" xfId="18635" xr:uid="{00000000-0005-0000-0000-0000F6120000}"/>
    <cellStyle name="40% - Énfasis2 3 4 7" xfId="22517" xr:uid="{00000000-0005-0000-0000-0000F7120000}"/>
    <cellStyle name="40% - Énfasis2 3 5" xfId="4480" xr:uid="{00000000-0005-0000-0000-0000F8120000}"/>
    <cellStyle name="40% - Énfasis2 3 5 2" xfId="4481" xr:uid="{00000000-0005-0000-0000-0000F9120000}"/>
    <cellStyle name="40% - Énfasis2 3 5 2 2" xfId="4482" xr:uid="{00000000-0005-0000-0000-0000FA120000}"/>
    <cellStyle name="40% - Énfasis2 3 5 2 2 2" xfId="4483" xr:uid="{00000000-0005-0000-0000-0000FB120000}"/>
    <cellStyle name="40% - Énfasis2 3 5 2 2 2 2" xfId="15611" xr:uid="{00000000-0005-0000-0000-0000FC120000}"/>
    <cellStyle name="40% - Énfasis2 3 5 2 2 3" xfId="19496" xr:uid="{00000000-0005-0000-0000-0000FD120000}"/>
    <cellStyle name="40% - Énfasis2 3 5 2 3" xfId="4484" xr:uid="{00000000-0005-0000-0000-0000FE120000}"/>
    <cellStyle name="40% - Énfasis2 3 5 2 3 2" xfId="17554" xr:uid="{00000000-0005-0000-0000-0000FF120000}"/>
    <cellStyle name="40% - Énfasis2 3 5 2 4" xfId="21441" xr:uid="{00000000-0005-0000-0000-000000130000}"/>
    <cellStyle name="40% - Énfasis2 3 5 3" xfId="4485" xr:uid="{00000000-0005-0000-0000-000001130000}"/>
    <cellStyle name="40% - Énfasis2 3 5 3 2" xfId="4486" xr:uid="{00000000-0005-0000-0000-000002130000}"/>
    <cellStyle name="40% - Énfasis2 3 5 3 2 2" xfId="16582" xr:uid="{00000000-0005-0000-0000-000003130000}"/>
    <cellStyle name="40% - Énfasis2 3 5 3 3" xfId="20468" xr:uid="{00000000-0005-0000-0000-000004130000}"/>
    <cellStyle name="40% - Énfasis2 3 5 4" xfId="4487" xr:uid="{00000000-0005-0000-0000-000005130000}"/>
    <cellStyle name="40% - Énfasis2 3 5 4 2" xfId="18526" xr:uid="{00000000-0005-0000-0000-000006130000}"/>
    <cellStyle name="40% - Énfasis2 3 5 5" xfId="22408" xr:uid="{00000000-0005-0000-0000-000007130000}"/>
    <cellStyle name="40% - Énfasis2 3 6" xfId="4488" xr:uid="{00000000-0005-0000-0000-000008130000}"/>
    <cellStyle name="40% - Énfasis2 3 6 2" xfId="4489" xr:uid="{00000000-0005-0000-0000-000009130000}"/>
    <cellStyle name="40% - Énfasis2 3 6 2 2" xfId="4490" xr:uid="{00000000-0005-0000-0000-00000A130000}"/>
    <cellStyle name="40% - Énfasis2 3 6 2 2 2" xfId="4491" xr:uid="{00000000-0005-0000-0000-00000B130000}"/>
    <cellStyle name="40% - Énfasis2 3 6 2 2 2 2" xfId="15289" xr:uid="{00000000-0005-0000-0000-00000C130000}"/>
    <cellStyle name="40% - Énfasis2 3 6 2 2 3" xfId="19175" xr:uid="{00000000-0005-0000-0000-00000D130000}"/>
    <cellStyle name="40% - Énfasis2 3 6 2 3" xfId="4492" xr:uid="{00000000-0005-0000-0000-00000E130000}"/>
    <cellStyle name="40% - Énfasis2 3 6 2 3 2" xfId="17231" xr:uid="{00000000-0005-0000-0000-00000F130000}"/>
    <cellStyle name="40% - Énfasis2 3 6 2 4" xfId="21117" xr:uid="{00000000-0005-0000-0000-000010130000}"/>
    <cellStyle name="40% - Énfasis2 3 6 3" xfId="4493" xr:uid="{00000000-0005-0000-0000-000011130000}"/>
    <cellStyle name="40% - Énfasis2 3 6 3 2" xfId="4494" xr:uid="{00000000-0005-0000-0000-000012130000}"/>
    <cellStyle name="40% - Énfasis2 3 6 3 2 2" xfId="16259" xr:uid="{00000000-0005-0000-0000-000013130000}"/>
    <cellStyle name="40% - Énfasis2 3 6 3 3" xfId="20145" xr:uid="{00000000-0005-0000-0000-000014130000}"/>
    <cellStyle name="40% - Énfasis2 3 6 4" xfId="4495" xr:uid="{00000000-0005-0000-0000-000015130000}"/>
    <cellStyle name="40% - Énfasis2 3 6 4 2" xfId="18202" xr:uid="{00000000-0005-0000-0000-000016130000}"/>
    <cellStyle name="40% - Énfasis2 3 6 5" xfId="22083" xr:uid="{00000000-0005-0000-0000-000017130000}"/>
    <cellStyle name="40% - Énfasis2 3 7" xfId="4496" xr:uid="{00000000-0005-0000-0000-000018130000}"/>
    <cellStyle name="40% - Énfasis2 3 7 2" xfId="4497" xr:uid="{00000000-0005-0000-0000-000019130000}"/>
    <cellStyle name="40% - Énfasis2 3 7 2 2" xfId="4498" xr:uid="{00000000-0005-0000-0000-00001A130000}"/>
    <cellStyle name="40% - Énfasis2 3 7 2 2 2" xfId="15935" xr:uid="{00000000-0005-0000-0000-00001B130000}"/>
    <cellStyle name="40% - Énfasis2 3 7 2 3" xfId="19820" xr:uid="{00000000-0005-0000-0000-00001C130000}"/>
    <cellStyle name="40% - Énfasis2 3 7 3" xfId="4499" xr:uid="{00000000-0005-0000-0000-00001D130000}"/>
    <cellStyle name="40% - Énfasis2 3 7 3 2" xfId="17877" xr:uid="{00000000-0005-0000-0000-00001E130000}"/>
    <cellStyle name="40% - Énfasis2 3 7 4" xfId="21763" xr:uid="{00000000-0005-0000-0000-00001F130000}"/>
    <cellStyle name="40% - Énfasis2 3 8" xfId="4500" xr:uid="{00000000-0005-0000-0000-000020130000}"/>
    <cellStyle name="40% - Énfasis2 3 8 2" xfId="4501" xr:uid="{00000000-0005-0000-0000-000021130000}"/>
    <cellStyle name="40% - Énfasis2 3 8 2 2" xfId="16906" xr:uid="{00000000-0005-0000-0000-000022130000}"/>
    <cellStyle name="40% - Énfasis2 3 8 3" xfId="20792" xr:uid="{00000000-0005-0000-0000-000023130000}"/>
    <cellStyle name="40% - Énfasis2 3 9" xfId="4502" xr:uid="{00000000-0005-0000-0000-000024130000}"/>
    <cellStyle name="40% - Énfasis2 3 9 2" xfId="18847" xr:uid="{00000000-0005-0000-0000-000025130000}"/>
    <cellStyle name="40% - Énfasis2 4" xfId="4503" xr:uid="{00000000-0005-0000-0000-000026130000}"/>
    <cellStyle name="40% - Énfasis2 4 2" xfId="4504" xr:uid="{00000000-0005-0000-0000-000027130000}"/>
    <cellStyle name="40% - Énfasis2 4 2 2" xfId="4505" xr:uid="{00000000-0005-0000-0000-000028130000}"/>
    <cellStyle name="40% - Énfasis2 4 2 2 2" xfId="4506" xr:uid="{00000000-0005-0000-0000-000029130000}"/>
    <cellStyle name="40% - Énfasis2 4 2 2 2 2" xfId="4507" xr:uid="{00000000-0005-0000-0000-00002A130000}"/>
    <cellStyle name="40% - Énfasis2 4 2 2 2 2 2" xfId="4508" xr:uid="{00000000-0005-0000-0000-00002B130000}"/>
    <cellStyle name="40% - Énfasis2 4 2 2 2 2 2 2" xfId="15477" xr:uid="{00000000-0005-0000-0000-00002C130000}"/>
    <cellStyle name="40% - Énfasis2 4 2 2 2 2 3" xfId="19361" xr:uid="{00000000-0005-0000-0000-00002D130000}"/>
    <cellStyle name="40% - Énfasis2 4 2 2 2 3" xfId="4509" xr:uid="{00000000-0005-0000-0000-00002E130000}"/>
    <cellStyle name="40% - Énfasis2 4 2 2 2 3 2" xfId="17419" xr:uid="{00000000-0005-0000-0000-00002F130000}"/>
    <cellStyle name="40% - Énfasis2 4 2 2 2 4" xfId="21306" xr:uid="{00000000-0005-0000-0000-000030130000}"/>
    <cellStyle name="40% - Énfasis2 4 2 2 3" xfId="4510" xr:uid="{00000000-0005-0000-0000-000031130000}"/>
    <cellStyle name="40% - Énfasis2 4 2 2 3 2" xfId="4511" xr:uid="{00000000-0005-0000-0000-000032130000}"/>
    <cellStyle name="40% - Énfasis2 4 2 2 3 2 2" xfId="16447" xr:uid="{00000000-0005-0000-0000-000033130000}"/>
    <cellStyle name="40% - Énfasis2 4 2 2 3 3" xfId="20334" xr:uid="{00000000-0005-0000-0000-000034130000}"/>
    <cellStyle name="40% - Énfasis2 4 2 2 4" xfId="4512" xr:uid="{00000000-0005-0000-0000-000035130000}"/>
    <cellStyle name="40% - Énfasis2 4 2 2 4 2" xfId="18391" xr:uid="{00000000-0005-0000-0000-000036130000}"/>
    <cellStyle name="40% - Énfasis2 4 2 2 5" xfId="22273" xr:uid="{00000000-0005-0000-0000-000037130000}"/>
    <cellStyle name="40% - Énfasis2 4 2 3" xfId="4513" xr:uid="{00000000-0005-0000-0000-000038130000}"/>
    <cellStyle name="40% - Énfasis2 4 2 3 2" xfId="4514" xr:uid="{00000000-0005-0000-0000-000039130000}"/>
    <cellStyle name="40% - Énfasis2 4 2 3 2 2" xfId="4515" xr:uid="{00000000-0005-0000-0000-00003A130000}"/>
    <cellStyle name="40% - Énfasis2 4 2 3 2 2 2" xfId="4516" xr:uid="{00000000-0005-0000-0000-00003B130000}"/>
    <cellStyle name="40% - Énfasis2 4 2 3 2 2 2 2" xfId="15154" xr:uid="{00000000-0005-0000-0000-00003C130000}"/>
    <cellStyle name="40% - Énfasis2 4 2 3 2 2 3" xfId="19040" xr:uid="{00000000-0005-0000-0000-00003D130000}"/>
    <cellStyle name="40% - Énfasis2 4 2 3 2 3" xfId="4517" xr:uid="{00000000-0005-0000-0000-00003E130000}"/>
    <cellStyle name="40% - Énfasis2 4 2 3 2 3 2" xfId="17096" xr:uid="{00000000-0005-0000-0000-00003F130000}"/>
    <cellStyle name="40% - Énfasis2 4 2 3 2 4" xfId="20982" xr:uid="{00000000-0005-0000-0000-000040130000}"/>
    <cellStyle name="40% - Énfasis2 4 2 3 3" xfId="4518" xr:uid="{00000000-0005-0000-0000-000041130000}"/>
    <cellStyle name="40% - Énfasis2 4 2 3 3 2" xfId="4519" xr:uid="{00000000-0005-0000-0000-000042130000}"/>
    <cellStyle name="40% - Énfasis2 4 2 3 3 2 2" xfId="16125" xr:uid="{00000000-0005-0000-0000-000043130000}"/>
    <cellStyle name="40% - Énfasis2 4 2 3 3 3" xfId="20010" xr:uid="{00000000-0005-0000-0000-000044130000}"/>
    <cellStyle name="40% - Énfasis2 4 2 3 4" xfId="4520" xr:uid="{00000000-0005-0000-0000-000045130000}"/>
    <cellStyle name="40% - Énfasis2 4 2 3 4 2" xfId="18067" xr:uid="{00000000-0005-0000-0000-000046130000}"/>
    <cellStyle name="40% - Énfasis2 4 2 3 5" xfId="21948" xr:uid="{00000000-0005-0000-0000-000047130000}"/>
    <cellStyle name="40% - Énfasis2 4 2 4" xfId="4521" xr:uid="{00000000-0005-0000-0000-000048130000}"/>
    <cellStyle name="40% - Énfasis2 4 2 4 2" xfId="4522" xr:uid="{00000000-0005-0000-0000-000049130000}"/>
    <cellStyle name="40% - Énfasis2 4 2 4 2 2" xfId="4523" xr:uid="{00000000-0005-0000-0000-00004A130000}"/>
    <cellStyle name="40% - Énfasis2 4 2 4 2 2 2" xfId="15800" xr:uid="{00000000-0005-0000-0000-00004B130000}"/>
    <cellStyle name="40% - Énfasis2 4 2 4 2 3" xfId="19685" xr:uid="{00000000-0005-0000-0000-00004C130000}"/>
    <cellStyle name="40% - Énfasis2 4 2 4 3" xfId="4524" xr:uid="{00000000-0005-0000-0000-00004D130000}"/>
    <cellStyle name="40% - Énfasis2 4 2 4 3 2" xfId="17742" xr:uid="{00000000-0005-0000-0000-00004E130000}"/>
    <cellStyle name="40% - Énfasis2 4 2 4 4" xfId="21630" xr:uid="{00000000-0005-0000-0000-00004F130000}"/>
    <cellStyle name="40% - Énfasis2 4 2 5" xfId="4525" xr:uid="{00000000-0005-0000-0000-000050130000}"/>
    <cellStyle name="40% - Énfasis2 4 2 5 2" xfId="4526" xr:uid="{00000000-0005-0000-0000-000051130000}"/>
    <cellStyle name="40% - Énfasis2 4 2 5 2 2" xfId="16771" xr:uid="{00000000-0005-0000-0000-000052130000}"/>
    <cellStyle name="40% - Énfasis2 4 2 5 3" xfId="20657" xr:uid="{00000000-0005-0000-0000-000053130000}"/>
    <cellStyle name="40% - Énfasis2 4 2 6" xfId="4527" xr:uid="{00000000-0005-0000-0000-000054130000}"/>
    <cellStyle name="40% - Énfasis2 4 2 6 2" xfId="18713" xr:uid="{00000000-0005-0000-0000-000055130000}"/>
    <cellStyle name="40% - Énfasis2 4 2 7" xfId="22597" xr:uid="{00000000-0005-0000-0000-000056130000}"/>
    <cellStyle name="40% - Énfasis2 4 3" xfId="4528" xr:uid="{00000000-0005-0000-0000-000057130000}"/>
    <cellStyle name="40% - Énfasis2 4 3 2" xfId="4529" xr:uid="{00000000-0005-0000-0000-000058130000}"/>
    <cellStyle name="40% - Énfasis2 4 3 2 2" xfId="4530" xr:uid="{00000000-0005-0000-0000-000059130000}"/>
    <cellStyle name="40% - Énfasis2 4 3 2 2 2" xfId="4531" xr:uid="{00000000-0005-0000-0000-00005A130000}"/>
    <cellStyle name="40% - Énfasis2 4 3 2 2 2 2" xfId="4532" xr:uid="{00000000-0005-0000-0000-00005B130000}"/>
    <cellStyle name="40% - Énfasis2 4 3 2 2 2 2 2" xfId="15370" xr:uid="{00000000-0005-0000-0000-00005C130000}"/>
    <cellStyle name="40% - Énfasis2 4 3 2 2 2 3" xfId="19256" xr:uid="{00000000-0005-0000-0000-00005D130000}"/>
    <cellStyle name="40% - Énfasis2 4 3 2 2 3" xfId="4533" xr:uid="{00000000-0005-0000-0000-00005E130000}"/>
    <cellStyle name="40% - Énfasis2 4 3 2 2 3 2" xfId="17312" xr:uid="{00000000-0005-0000-0000-00005F130000}"/>
    <cellStyle name="40% - Énfasis2 4 3 2 2 4" xfId="21198" xr:uid="{00000000-0005-0000-0000-000060130000}"/>
    <cellStyle name="40% - Énfasis2 4 3 2 3" xfId="4534" xr:uid="{00000000-0005-0000-0000-000061130000}"/>
    <cellStyle name="40% - Énfasis2 4 3 2 3 2" xfId="4535" xr:uid="{00000000-0005-0000-0000-000062130000}"/>
    <cellStyle name="40% - Énfasis2 4 3 2 3 2 2" xfId="16339" xr:uid="{00000000-0005-0000-0000-000063130000}"/>
    <cellStyle name="40% - Énfasis2 4 3 2 3 3" xfId="20226" xr:uid="{00000000-0005-0000-0000-000064130000}"/>
    <cellStyle name="40% - Énfasis2 4 3 2 4" xfId="4536" xr:uid="{00000000-0005-0000-0000-000065130000}"/>
    <cellStyle name="40% - Énfasis2 4 3 2 4 2" xfId="18283" xr:uid="{00000000-0005-0000-0000-000066130000}"/>
    <cellStyle name="40% - Énfasis2 4 3 2 5" xfId="22165" xr:uid="{00000000-0005-0000-0000-000067130000}"/>
    <cellStyle name="40% - Énfasis2 4 3 3" xfId="4537" xr:uid="{00000000-0005-0000-0000-000068130000}"/>
    <cellStyle name="40% - Énfasis2 4 3 3 2" xfId="4538" xr:uid="{00000000-0005-0000-0000-000069130000}"/>
    <cellStyle name="40% - Énfasis2 4 3 3 2 2" xfId="4539" xr:uid="{00000000-0005-0000-0000-00006A130000}"/>
    <cellStyle name="40% - Énfasis2 4 3 3 2 2 2" xfId="4540" xr:uid="{00000000-0005-0000-0000-00006B130000}"/>
    <cellStyle name="40% - Énfasis2 4 3 3 2 2 2 2" xfId="22855" xr:uid="{00000000-0005-0000-0000-00006C130000}"/>
    <cellStyle name="40% - Énfasis2 4 3 3 2 2 3" xfId="18932" xr:uid="{00000000-0005-0000-0000-00006D130000}"/>
    <cellStyle name="40% - Énfasis2 4 3 3 2 3" xfId="4541" xr:uid="{00000000-0005-0000-0000-00006E130000}"/>
    <cellStyle name="40% - Énfasis2 4 3 3 2 3 2" xfId="16988" xr:uid="{00000000-0005-0000-0000-00006F130000}"/>
    <cellStyle name="40% - Énfasis2 4 3 3 2 4" xfId="20874" xr:uid="{00000000-0005-0000-0000-000070130000}"/>
    <cellStyle name="40% - Énfasis2 4 3 3 3" xfId="4542" xr:uid="{00000000-0005-0000-0000-000071130000}"/>
    <cellStyle name="40% - Énfasis2 4 3 3 3 2" xfId="4543" xr:uid="{00000000-0005-0000-0000-000072130000}"/>
    <cellStyle name="40% - Énfasis2 4 3 3 3 2 2" xfId="16017" xr:uid="{00000000-0005-0000-0000-000073130000}"/>
    <cellStyle name="40% - Énfasis2 4 3 3 3 3" xfId="19902" xr:uid="{00000000-0005-0000-0000-000074130000}"/>
    <cellStyle name="40% - Énfasis2 4 3 3 4" xfId="4544" xr:uid="{00000000-0005-0000-0000-000075130000}"/>
    <cellStyle name="40% - Énfasis2 4 3 3 4 2" xfId="17959" xr:uid="{00000000-0005-0000-0000-000076130000}"/>
    <cellStyle name="40% - Énfasis2 4 3 3 5" xfId="21842" xr:uid="{00000000-0005-0000-0000-000077130000}"/>
    <cellStyle name="40% - Énfasis2 4 3 4" xfId="4545" xr:uid="{00000000-0005-0000-0000-000078130000}"/>
    <cellStyle name="40% - Énfasis2 4 3 4 2" xfId="4546" xr:uid="{00000000-0005-0000-0000-000079130000}"/>
    <cellStyle name="40% - Énfasis2 4 3 4 2 2" xfId="4547" xr:uid="{00000000-0005-0000-0000-00007A130000}"/>
    <cellStyle name="40% - Énfasis2 4 3 4 2 2 2" xfId="15692" xr:uid="{00000000-0005-0000-0000-00007B130000}"/>
    <cellStyle name="40% - Énfasis2 4 3 4 2 3" xfId="19577" xr:uid="{00000000-0005-0000-0000-00007C130000}"/>
    <cellStyle name="40% - Énfasis2 4 3 4 3" xfId="4548" xr:uid="{00000000-0005-0000-0000-00007D130000}"/>
    <cellStyle name="40% - Énfasis2 4 3 4 3 2" xfId="17635" xr:uid="{00000000-0005-0000-0000-00007E130000}"/>
    <cellStyle name="40% - Énfasis2 4 3 4 4" xfId="21522" xr:uid="{00000000-0005-0000-0000-00007F130000}"/>
    <cellStyle name="40% - Énfasis2 4 3 5" xfId="4549" xr:uid="{00000000-0005-0000-0000-000080130000}"/>
    <cellStyle name="40% - Énfasis2 4 3 5 2" xfId="4550" xr:uid="{00000000-0005-0000-0000-000081130000}"/>
    <cellStyle name="40% - Énfasis2 4 3 5 2 2" xfId="16663" xr:uid="{00000000-0005-0000-0000-000082130000}"/>
    <cellStyle name="40% - Énfasis2 4 3 5 3" xfId="20550" xr:uid="{00000000-0005-0000-0000-000083130000}"/>
    <cellStyle name="40% - Énfasis2 4 3 6" xfId="4551" xr:uid="{00000000-0005-0000-0000-000084130000}"/>
    <cellStyle name="40% - Énfasis2 4 3 6 2" xfId="18608" xr:uid="{00000000-0005-0000-0000-000085130000}"/>
    <cellStyle name="40% - Énfasis2 4 3 7" xfId="22490" xr:uid="{00000000-0005-0000-0000-000086130000}"/>
    <cellStyle name="40% - Énfasis2 4 4" xfId="4552" xr:uid="{00000000-0005-0000-0000-000087130000}"/>
    <cellStyle name="40% - Énfasis2 4 4 2" xfId="4553" xr:uid="{00000000-0005-0000-0000-000088130000}"/>
    <cellStyle name="40% - Énfasis2 4 4 2 2" xfId="4554" xr:uid="{00000000-0005-0000-0000-000089130000}"/>
    <cellStyle name="40% - Énfasis2 4 4 2 2 2" xfId="4555" xr:uid="{00000000-0005-0000-0000-00008A130000}"/>
    <cellStyle name="40% - Énfasis2 4 4 2 2 2 2" xfId="15584" xr:uid="{00000000-0005-0000-0000-00008B130000}"/>
    <cellStyle name="40% - Énfasis2 4 4 2 2 3" xfId="19469" xr:uid="{00000000-0005-0000-0000-00008C130000}"/>
    <cellStyle name="40% - Énfasis2 4 4 2 3" xfId="4556" xr:uid="{00000000-0005-0000-0000-00008D130000}"/>
    <cellStyle name="40% - Énfasis2 4 4 2 3 2" xfId="17527" xr:uid="{00000000-0005-0000-0000-00008E130000}"/>
    <cellStyle name="40% - Énfasis2 4 4 2 4" xfId="21414" xr:uid="{00000000-0005-0000-0000-00008F130000}"/>
    <cellStyle name="40% - Énfasis2 4 4 3" xfId="4557" xr:uid="{00000000-0005-0000-0000-000090130000}"/>
    <cellStyle name="40% - Énfasis2 4 4 3 2" xfId="4558" xr:uid="{00000000-0005-0000-0000-000091130000}"/>
    <cellStyle name="40% - Énfasis2 4 4 3 2 2" xfId="16555" xr:uid="{00000000-0005-0000-0000-000092130000}"/>
    <cellStyle name="40% - Énfasis2 4 4 3 3" xfId="20441" xr:uid="{00000000-0005-0000-0000-000093130000}"/>
    <cellStyle name="40% - Énfasis2 4 4 4" xfId="4559" xr:uid="{00000000-0005-0000-0000-000094130000}"/>
    <cellStyle name="40% - Énfasis2 4 4 4 2" xfId="18499" xr:uid="{00000000-0005-0000-0000-000095130000}"/>
    <cellStyle name="40% - Énfasis2 4 4 5" xfId="22381" xr:uid="{00000000-0005-0000-0000-000096130000}"/>
    <cellStyle name="40% - Énfasis2 4 5" xfId="4560" xr:uid="{00000000-0005-0000-0000-000097130000}"/>
    <cellStyle name="40% - Énfasis2 4 5 2" xfId="4561" xr:uid="{00000000-0005-0000-0000-000098130000}"/>
    <cellStyle name="40% - Énfasis2 4 5 2 2" xfId="4562" xr:uid="{00000000-0005-0000-0000-000099130000}"/>
    <cellStyle name="40% - Énfasis2 4 5 2 2 2" xfId="4563" xr:uid="{00000000-0005-0000-0000-00009A130000}"/>
    <cellStyle name="40% - Énfasis2 4 5 2 2 2 2" xfId="15262" xr:uid="{00000000-0005-0000-0000-00009B130000}"/>
    <cellStyle name="40% - Énfasis2 4 5 2 2 3" xfId="19148" xr:uid="{00000000-0005-0000-0000-00009C130000}"/>
    <cellStyle name="40% - Énfasis2 4 5 2 3" xfId="4564" xr:uid="{00000000-0005-0000-0000-00009D130000}"/>
    <cellStyle name="40% - Énfasis2 4 5 2 3 2" xfId="17204" xr:uid="{00000000-0005-0000-0000-00009E130000}"/>
    <cellStyle name="40% - Énfasis2 4 5 2 4" xfId="21090" xr:uid="{00000000-0005-0000-0000-00009F130000}"/>
    <cellStyle name="40% - Énfasis2 4 5 3" xfId="4565" xr:uid="{00000000-0005-0000-0000-0000A0130000}"/>
    <cellStyle name="40% - Énfasis2 4 5 3 2" xfId="4566" xr:uid="{00000000-0005-0000-0000-0000A1130000}"/>
    <cellStyle name="40% - Énfasis2 4 5 3 2 2" xfId="16232" xr:uid="{00000000-0005-0000-0000-0000A2130000}"/>
    <cellStyle name="40% - Énfasis2 4 5 3 3" xfId="20118" xr:uid="{00000000-0005-0000-0000-0000A3130000}"/>
    <cellStyle name="40% - Énfasis2 4 5 4" xfId="4567" xr:uid="{00000000-0005-0000-0000-0000A4130000}"/>
    <cellStyle name="40% - Énfasis2 4 5 4 2" xfId="18175" xr:uid="{00000000-0005-0000-0000-0000A5130000}"/>
    <cellStyle name="40% - Énfasis2 4 5 5" xfId="22056" xr:uid="{00000000-0005-0000-0000-0000A6130000}"/>
    <cellStyle name="40% - Énfasis2 4 6" xfId="4568" xr:uid="{00000000-0005-0000-0000-0000A7130000}"/>
    <cellStyle name="40% - Énfasis2 4 6 2" xfId="4569" xr:uid="{00000000-0005-0000-0000-0000A8130000}"/>
    <cellStyle name="40% - Énfasis2 4 6 2 2" xfId="4570" xr:uid="{00000000-0005-0000-0000-0000A9130000}"/>
    <cellStyle name="40% - Énfasis2 4 6 2 2 2" xfId="15908" xr:uid="{00000000-0005-0000-0000-0000AA130000}"/>
    <cellStyle name="40% - Énfasis2 4 6 2 3" xfId="19793" xr:uid="{00000000-0005-0000-0000-0000AB130000}"/>
    <cellStyle name="40% - Énfasis2 4 6 3" xfId="4571" xr:uid="{00000000-0005-0000-0000-0000AC130000}"/>
    <cellStyle name="40% - Énfasis2 4 6 3 2" xfId="17850" xr:uid="{00000000-0005-0000-0000-0000AD130000}"/>
    <cellStyle name="40% - Énfasis2 4 6 4" xfId="21736" xr:uid="{00000000-0005-0000-0000-0000AE130000}"/>
    <cellStyle name="40% - Énfasis2 4 7" xfId="4572" xr:uid="{00000000-0005-0000-0000-0000AF130000}"/>
    <cellStyle name="40% - Énfasis2 4 7 2" xfId="4573" xr:uid="{00000000-0005-0000-0000-0000B0130000}"/>
    <cellStyle name="40% - Énfasis2 4 7 2 2" xfId="16879" xr:uid="{00000000-0005-0000-0000-0000B1130000}"/>
    <cellStyle name="40% - Énfasis2 4 7 3" xfId="20765" xr:uid="{00000000-0005-0000-0000-0000B2130000}"/>
    <cellStyle name="40% - Énfasis2 4 8" xfId="4574" xr:uid="{00000000-0005-0000-0000-0000B3130000}"/>
    <cellStyle name="40% - Énfasis2 4 8 2" xfId="18820" xr:uid="{00000000-0005-0000-0000-0000B4130000}"/>
    <cellStyle name="40% - Énfasis2 4 9" xfId="22704" xr:uid="{00000000-0005-0000-0000-0000B5130000}"/>
    <cellStyle name="40% - Énfasis2 5" xfId="4575" xr:uid="{00000000-0005-0000-0000-0000B6130000}"/>
    <cellStyle name="40% - Énfasis2 5 2" xfId="4576" xr:uid="{00000000-0005-0000-0000-0000B7130000}"/>
    <cellStyle name="40% - Énfasis2 5 2 2" xfId="4577" xr:uid="{00000000-0005-0000-0000-0000B8130000}"/>
    <cellStyle name="40% - Énfasis2 5 2 2 2" xfId="4578" xr:uid="{00000000-0005-0000-0000-0000B9130000}"/>
    <cellStyle name="40% - Énfasis2 5 2 2 2 2" xfId="4579" xr:uid="{00000000-0005-0000-0000-0000BA130000}"/>
    <cellStyle name="40% - Énfasis2 5 2 2 2 2 2" xfId="15531" xr:uid="{00000000-0005-0000-0000-0000BB130000}"/>
    <cellStyle name="40% - Énfasis2 5 2 2 2 3" xfId="19415" xr:uid="{00000000-0005-0000-0000-0000BC130000}"/>
    <cellStyle name="40% - Énfasis2 5 2 2 3" xfId="4580" xr:uid="{00000000-0005-0000-0000-0000BD130000}"/>
    <cellStyle name="40% - Énfasis2 5 2 2 3 2" xfId="17473" xr:uid="{00000000-0005-0000-0000-0000BE130000}"/>
    <cellStyle name="40% - Énfasis2 5 2 2 4" xfId="21360" xr:uid="{00000000-0005-0000-0000-0000BF130000}"/>
    <cellStyle name="40% - Énfasis2 5 2 3" xfId="4581" xr:uid="{00000000-0005-0000-0000-0000C0130000}"/>
    <cellStyle name="40% - Énfasis2 5 2 3 2" xfId="4582" xr:uid="{00000000-0005-0000-0000-0000C1130000}"/>
    <cellStyle name="40% - Énfasis2 5 2 3 2 2" xfId="16501" xr:uid="{00000000-0005-0000-0000-0000C2130000}"/>
    <cellStyle name="40% - Énfasis2 5 2 3 3" xfId="20387" xr:uid="{00000000-0005-0000-0000-0000C3130000}"/>
    <cellStyle name="40% - Énfasis2 5 2 4" xfId="4583" xr:uid="{00000000-0005-0000-0000-0000C4130000}"/>
    <cellStyle name="40% - Énfasis2 5 2 4 2" xfId="18445" xr:uid="{00000000-0005-0000-0000-0000C5130000}"/>
    <cellStyle name="40% - Énfasis2 5 2 5" xfId="22327" xr:uid="{00000000-0005-0000-0000-0000C6130000}"/>
    <cellStyle name="40% - Énfasis2 5 3" xfId="4584" xr:uid="{00000000-0005-0000-0000-0000C7130000}"/>
    <cellStyle name="40% - Énfasis2 5 3 2" xfId="4585" xr:uid="{00000000-0005-0000-0000-0000C8130000}"/>
    <cellStyle name="40% - Énfasis2 5 3 2 2" xfId="4586" xr:uid="{00000000-0005-0000-0000-0000C9130000}"/>
    <cellStyle name="40% - Énfasis2 5 3 2 2 2" xfId="4587" xr:uid="{00000000-0005-0000-0000-0000CA130000}"/>
    <cellStyle name="40% - Énfasis2 5 3 2 2 2 2" xfId="15208" xr:uid="{00000000-0005-0000-0000-0000CB130000}"/>
    <cellStyle name="40% - Énfasis2 5 3 2 2 3" xfId="19094" xr:uid="{00000000-0005-0000-0000-0000CC130000}"/>
    <cellStyle name="40% - Énfasis2 5 3 2 3" xfId="4588" xr:uid="{00000000-0005-0000-0000-0000CD130000}"/>
    <cellStyle name="40% - Énfasis2 5 3 2 3 2" xfId="17150" xr:uid="{00000000-0005-0000-0000-0000CE130000}"/>
    <cellStyle name="40% - Énfasis2 5 3 2 4" xfId="21036" xr:uid="{00000000-0005-0000-0000-0000CF130000}"/>
    <cellStyle name="40% - Énfasis2 5 3 3" xfId="4589" xr:uid="{00000000-0005-0000-0000-0000D0130000}"/>
    <cellStyle name="40% - Énfasis2 5 3 3 2" xfId="4590" xr:uid="{00000000-0005-0000-0000-0000D1130000}"/>
    <cellStyle name="40% - Énfasis2 5 3 3 2 2" xfId="16178" xr:uid="{00000000-0005-0000-0000-0000D2130000}"/>
    <cellStyle name="40% - Énfasis2 5 3 3 3" xfId="20064" xr:uid="{00000000-0005-0000-0000-0000D3130000}"/>
    <cellStyle name="40% - Énfasis2 5 3 4" xfId="4591" xr:uid="{00000000-0005-0000-0000-0000D4130000}"/>
    <cellStyle name="40% - Énfasis2 5 3 4 2" xfId="18121" xr:uid="{00000000-0005-0000-0000-0000D5130000}"/>
    <cellStyle name="40% - Énfasis2 5 3 5" xfId="22002" xr:uid="{00000000-0005-0000-0000-0000D6130000}"/>
    <cellStyle name="40% - Énfasis2 5 4" xfId="4592" xr:uid="{00000000-0005-0000-0000-0000D7130000}"/>
    <cellStyle name="40% - Énfasis2 5 4 2" xfId="4593" xr:uid="{00000000-0005-0000-0000-0000D8130000}"/>
    <cellStyle name="40% - Énfasis2 5 4 2 2" xfId="4594" xr:uid="{00000000-0005-0000-0000-0000D9130000}"/>
    <cellStyle name="40% - Énfasis2 5 4 2 2 2" xfId="15854" xr:uid="{00000000-0005-0000-0000-0000DA130000}"/>
    <cellStyle name="40% - Énfasis2 5 4 2 3" xfId="19739" xr:uid="{00000000-0005-0000-0000-0000DB130000}"/>
    <cellStyle name="40% - Énfasis2 5 4 3" xfId="4595" xr:uid="{00000000-0005-0000-0000-0000DC130000}"/>
    <cellStyle name="40% - Énfasis2 5 4 3 2" xfId="17796" xr:uid="{00000000-0005-0000-0000-0000DD130000}"/>
    <cellStyle name="40% - Énfasis2 5 4 4" xfId="21684" xr:uid="{00000000-0005-0000-0000-0000DE130000}"/>
    <cellStyle name="40% - Énfasis2 5 5" xfId="4596" xr:uid="{00000000-0005-0000-0000-0000DF130000}"/>
    <cellStyle name="40% - Énfasis2 5 5 2" xfId="4597" xr:uid="{00000000-0005-0000-0000-0000E0130000}"/>
    <cellStyle name="40% - Énfasis2 5 5 2 2" xfId="16825" xr:uid="{00000000-0005-0000-0000-0000E1130000}"/>
    <cellStyle name="40% - Énfasis2 5 5 3" xfId="20711" xr:uid="{00000000-0005-0000-0000-0000E2130000}"/>
    <cellStyle name="40% - Énfasis2 5 6" xfId="4598" xr:uid="{00000000-0005-0000-0000-0000E3130000}"/>
    <cellStyle name="40% - Énfasis2 5 6 2" xfId="18766" xr:uid="{00000000-0005-0000-0000-0000E4130000}"/>
    <cellStyle name="40% - Énfasis2 5 7" xfId="22651" xr:uid="{00000000-0005-0000-0000-0000E5130000}"/>
    <cellStyle name="40% - Énfasis2 6" xfId="4599" xr:uid="{00000000-0005-0000-0000-0000E6130000}"/>
    <cellStyle name="40% - Énfasis2 6 2" xfId="4600" xr:uid="{00000000-0005-0000-0000-0000E7130000}"/>
    <cellStyle name="40% - Énfasis2 6 2 2" xfId="4601" xr:uid="{00000000-0005-0000-0000-0000E8130000}"/>
    <cellStyle name="40% - Énfasis2 6 2 2 2" xfId="4602" xr:uid="{00000000-0005-0000-0000-0000E9130000}"/>
    <cellStyle name="40% - Énfasis2 6 2 2 2 2" xfId="4603" xr:uid="{00000000-0005-0000-0000-0000EA130000}"/>
    <cellStyle name="40% - Énfasis2 6 2 2 2 2 2" xfId="15423" xr:uid="{00000000-0005-0000-0000-0000EB130000}"/>
    <cellStyle name="40% - Énfasis2 6 2 2 2 3" xfId="19308" xr:uid="{00000000-0005-0000-0000-0000EC130000}"/>
    <cellStyle name="40% - Énfasis2 6 2 2 3" xfId="4604" xr:uid="{00000000-0005-0000-0000-0000ED130000}"/>
    <cellStyle name="40% - Énfasis2 6 2 2 3 2" xfId="17365" xr:uid="{00000000-0005-0000-0000-0000EE130000}"/>
    <cellStyle name="40% - Énfasis2 6 2 2 4" xfId="21252" xr:uid="{00000000-0005-0000-0000-0000EF130000}"/>
    <cellStyle name="40% - Énfasis2 6 2 3" xfId="4605" xr:uid="{00000000-0005-0000-0000-0000F0130000}"/>
    <cellStyle name="40% - Énfasis2 6 2 3 2" xfId="4606" xr:uid="{00000000-0005-0000-0000-0000F1130000}"/>
    <cellStyle name="40% - Énfasis2 6 2 3 2 2" xfId="16393" xr:uid="{00000000-0005-0000-0000-0000F2130000}"/>
    <cellStyle name="40% - Énfasis2 6 2 3 3" xfId="20280" xr:uid="{00000000-0005-0000-0000-0000F3130000}"/>
    <cellStyle name="40% - Énfasis2 6 2 4" xfId="4607" xr:uid="{00000000-0005-0000-0000-0000F4130000}"/>
    <cellStyle name="40% - Énfasis2 6 2 4 2" xfId="18337" xr:uid="{00000000-0005-0000-0000-0000F5130000}"/>
    <cellStyle name="40% - Énfasis2 6 2 5" xfId="22219" xr:uid="{00000000-0005-0000-0000-0000F6130000}"/>
    <cellStyle name="40% - Énfasis2 6 3" xfId="4608" xr:uid="{00000000-0005-0000-0000-0000F7130000}"/>
    <cellStyle name="40% - Énfasis2 6 3 2" xfId="4609" xr:uid="{00000000-0005-0000-0000-0000F8130000}"/>
    <cellStyle name="40% - Énfasis2 6 3 2 2" xfId="4610" xr:uid="{00000000-0005-0000-0000-0000F9130000}"/>
    <cellStyle name="40% - Énfasis2 6 3 2 2 2" xfId="4611" xr:uid="{00000000-0005-0000-0000-0000FA130000}"/>
    <cellStyle name="40% - Énfasis2 6 3 2 2 2 2" xfId="22794" xr:uid="{00000000-0005-0000-0000-0000FB130000}"/>
    <cellStyle name="40% - Énfasis2 6 3 2 2 3" xfId="18986" xr:uid="{00000000-0005-0000-0000-0000FC130000}"/>
    <cellStyle name="40% - Énfasis2 6 3 2 3" xfId="4612" xr:uid="{00000000-0005-0000-0000-0000FD130000}"/>
    <cellStyle name="40% - Énfasis2 6 3 2 3 2" xfId="17042" xr:uid="{00000000-0005-0000-0000-0000FE130000}"/>
    <cellStyle name="40% - Énfasis2 6 3 2 4" xfId="20928" xr:uid="{00000000-0005-0000-0000-0000FF130000}"/>
    <cellStyle name="40% - Énfasis2 6 3 3" xfId="4613" xr:uid="{00000000-0005-0000-0000-000000140000}"/>
    <cellStyle name="40% - Énfasis2 6 3 3 2" xfId="4614" xr:uid="{00000000-0005-0000-0000-000001140000}"/>
    <cellStyle name="40% - Énfasis2 6 3 3 2 2" xfId="16071" xr:uid="{00000000-0005-0000-0000-000002140000}"/>
    <cellStyle name="40% - Énfasis2 6 3 3 3" xfId="19956" xr:uid="{00000000-0005-0000-0000-000003140000}"/>
    <cellStyle name="40% - Énfasis2 6 3 4" xfId="4615" xr:uid="{00000000-0005-0000-0000-000004140000}"/>
    <cellStyle name="40% - Énfasis2 6 3 4 2" xfId="18013" xr:uid="{00000000-0005-0000-0000-000005140000}"/>
    <cellStyle name="40% - Énfasis2 6 3 5" xfId="21895" xr:uid="{00000000-0005-0000-0000-000006140000}"/>
    <cellStyle name="40% - Énfasis2 6 4" xfId="4616" xr:uid="{00000000-0005-0000-0000-000007140000}"/>
    <cellStyle name="40% - Énfasis2 6 4 2" xfId="4617" xr:uid="{00000000-0005-0000-0000-000008140000}"/>
    <cellStyle name="40% - Énfasis2 6 4 2 2" xfId="4618" xr:uid="{00000000-0005-0000-0000-000009140000}"/>
    <cellStyle name="40% - Énfasis2 6 4 2 2 2" xfId="15746" xr:uid="{00000000-0005-0000-0000-00000A140000}"/>
    <cellStyle name="40% - Énfasis2 6 4 2 3" xfId="19631" xr:uid="{00000000-0005-0000-0000-00000B140000}"/>
    <cellStyle name="40% - Énfasis2 6 4 3" xfId="4619" xr:uid="{00000000-0005-0000-0000-00000C140000}"/>
    <cellStyle name="40% - Énfasis2 6 4 3 2" xfId="17688" xr:uid="{00000000-0005-0000-0000-00000D140000}"/>
    <cellStyle name="40% - Énfasis2 6 4 4" xfId="21576" xr:uid="{00000000-0005-0000-0000-00000E140000}"/>
    <cellStyle name="40% - Énfasis2 6 5" xfId="4620" xr:uid="{00000000-0005-0000-0000-00000F140000}"/>
    <cellStyle name="40% - Énfasis2 6 5 2" xfId="4621" xr:uid="{00000000-0005-0000-0000-000010140000}"/>
    <cellStyle name="40% - Énfasis2 6 5 2 2" xfId="16717" xr:uid="{00000000-0005-0000-0000-000011140000}"/>
    <cellStyle name="40% - Énfasis2 6 5 3" xfId="20604" xr:uid="{00000000-0005-0000-0000-000012140000}"/>
    <cellStyle name="40% - Énfasis2 6 6" xfId="4622" xr:uid="{00000000-0005-0000-0000-000013140000}"/>
    <cellStyle name="40% - Énfasis2 6 6 2" xfId="18662" xr:uid="{00000000-0005-0000-0000-000014140000}"/>
    <cellStyle name="40% - Énfasis2 6 7" xfId="22545" xr:uid="{00000000-0005-0000-0000-000015140000}"/>
    <cellStyle name="40% - Énfasis2 7" xfId="4623" xr:uid="{00000000-0005-0000-0000-000016140000}"/>
    <cellStyle name="40% - Énfasis2 7 2" xfId="4624" xr:uid="{00000000-0005-0000-0000-000017140000}"/>
    <cellStyle name="40% - Énfasis2 7 2 2" xfId="4625" xr:uid="{00000000-0005-0000-0000-000018140000}"/>
    <cellStyle name="40% - Énfasis2 7 2 2 2" xfId="4626" xr:uid="{00000000-0005-0000-0000-000019140000}"/>
    <cellStyle name="40% - Énfasis2 7 2 2 2 2" xfId="15638" xr:uid="{00000000-0005-0000-0000-00001A140000}"/>
    <cellStyle name="40% - Énfasis2 7 2 2 3" xfId="19523" xr:uid="{00000000-0005-0000-0000-00001B140000}"/>
    <cellStyle name="40% - Énfasis2 7 2 3" xfId="4627" xr:uid="{00000000-0005-0000-0000-00001C140000}"/>
    <cellStyle name="40% - Énfasis2 7 2 3 2" xfId="17581" xr:uid="{00000000-0005-0000-0000-00001D140000}"/>
    <cellStyle name="40% - Énfasis2 7 2 4" xfId="21468" xr:uid="{00000000-0005-0000-0000-00001E140000}"/>
    <cellStyle name="40% - Énfasis2 7 3" xfId="4628" xr:uid="{00000000-0005-0000-0000-00001F140000}"/>
    <cellStyle name="40% - Énfasis2 7 3 2" xfId="4629" xr:uid="{00000000-0005-0000-0000-000020140000}"/>
    <cellStyle name="40% - Énfasis2 7 3 2 2" xfId="16609" xr:uid="{00000000-0005-0000-0000-000021140000}"/>
    <cellStyle name="40% - Énfasis2 7 3 3" xfId="20495" xr:uid="{00000000-0005-0000-0000-000022140000}"/>
    <cellStyle name="40% - Énfasis2 7 4" xfId="4630" xr:uid="{00000000-0005-0000-0000-000023140000}"/>
    <cellStyle name="40% - Énfasis2 7 4 2" xfId="18553" xr:uid="{00000000-0005-0000-0000-000024140000}"/>
    <cellStyle name="40% - Énfasis2 7 5" xfId="22436" xr:uid="{00000000-0005-0000-0000-000025140000}"/>
    <cellStyle name="40% - Énfasis2 8" xfId="4631" xr:uid="{00000000-0005-0000-0000-000026140000}"/>
    <cellStyle name="40% - Énfasis2 8 2" xfId="4632" xr:uid="{00000000-0005-0000-0000-000027140000}"/>
    <cellStyle name="40% - Énfasis2 8 2 2" xfId="4633" xr:uid="{00000000-0005-0000-0000-000028140000}"/>
    <cellStyle name="40% - Énfasis2 8 2 2 2" xfId="4634" xr:uid="{00000000-0005-0000-0000-000029140000}"/>
    <cellStyle name="40% - Énfasis2 8 2 2 2 2" xfId="15316" xr:uid="{00000000-0005-0000-0000-00002A140000}"/>
    <cellStyle name="40% - Énfasis2 8 2 2 3" xfId="19202" xr:uid="{00000000-0005-0000-0000-00002B140000}"/>
    <cellStyle name="40% - Énfasis2 8 2 3" xfId="4635" xr:uid="{00000000-0005-0000-0000-00002C140000}"/>
    <cellStyle name="40% - Énfasis2 8 2 3 2" xfId="17258" xr:uid="{00000000-0005-0000-0000-00002D140000}"/>
    <cellStyle name="40% - Énfasis2 8 2 4" xfId="21144" xr:uid="{00000000-0005-0000-0000-00002E140000}"/>
    <cellStyle name="40% - Énfasis2 8 3" xfId="4636" xr:uid="{00000000-0005-0000-0000-00002F140000}"/>
    <cellStyle name="40% - Énfasis2 8 3 2" xfId="4637" xr:uid="{00000000-0005-0000-0000-000030140000}"/>
    <cellStyle name="40% - Énfasis2 8 3 2 2" xfId="16286" xr:uid="{00000000-0005-0000-0000-000031140000}"/>
    <cellStyle name="40% - Énfasis2 8 3 3" xfId="20172" xr:uid="{00000000-0005-0000-0000-000032140000}"/>
    <cellStyle name="40% - Énfasis2 8 4" xfId="4638" xr:uid="{00000000-0005-0000-0000-000033140000}"/>
    <cellStyle name="40% - Énfasis2 8 4 2" xfId="18229" xr:uid="{00000000-0005-0000-0000-000034140000}"/>
    <cellStyle name="40% - Énfasis2 8 5" xfId="22110" xr:uid="{00000000-0005-0000-0000-000035140000}"/>
    <cellStyle name="40% - Énfasis2 9" xfId="4639" xr:uid="{00000000-0005-0000-0000-000036140000}"/>
    <cellStyle name="40% - Énfasis2 9 2" xfId="4640" xr:uid="{00000000-0005-0000-0000-000037140000}"/>
    <cellStyle name="40% - Énfasis2 9 2 2" xfId="4641" xr:uid="{00000000-0005-0000-0000-000038140000}"/>
    <cellStyle name="40% - Énfasis2 9 2 2 2" xfId="15962" xr:uid="{00000000-0005-0000-0000-000039140000}"/>
    <cellStyle name="40% - Énfasis2 9 2 3" xfId="19847" xr:uid="{00000000-0005-0000-0000-00003A140000}"/>
    <cellStyle name="40% - Énfasis2 9 3" xfId="4642" xr:uid="{00000000-0005-0000-0000-00003B140000}"/>
    <cellStyle name="40% - Énfasis2 9 3 2" xfId="17904" xr:uid="{00000000-0005-0000-0000-00003C140000}"/>
    <cellStyle name="40% - Énfasis2 9 4" xfId="21790" xr:uid="{00000000-0005-0000-0000-00003D140000}"/>
    <cellStyle name="40% - Énfasis3" xfId="29" builtinId="39" customBuiltin="1"/>
    <cellStyle name="40% - Énfasis3 10" xfId="4643" xr:uid="{00000000-0005-0000-0000-00003F140000}"/>
    <cellStyle name="40% - Énfasis3 10 2" xfId="4644" xr:uid="{00000000-0005-0000-0000-000040140000}"/>
    <cellStyle name="40% - Énfasis3 10 2 2" xfId="16932" xr:uid="{00000000-0005-0000-0000-000041140000}"/>
    <cellStyle name="40% - Énfasis3 10 3" xfId="20819" xr:uid="{00000000-0005-0000-0000-000042140000}"/>
    <cellStyle name="40% - Énfasis3 11" xfId="4645" xr:uid="{00000000-0005-0000-0000-000043140000}"/>
    <cellStyle name="40% - Énfasis3 11 2" xfId="18875" xr:uid="{00000000-0005-0000-0000-000044140000}"/>
    <cellStyle name="40% - Énfasis3 2" xfId="4646" xr:uid="{00000000-0005-0000-0000-000045140000}"/>
    <cellStyle name="40% - Énfasis3 2 10" xfId="4647" xr:uid="{00000000-0005-0000-0000-000046140000}"/>
    <cellStyle name="40% - Énfasis3 2 10 2" xfId="18863" xr:uid="{00000000-0005-0000-0000-000047140000}"/>
    <cellStyle name="40% - Énfasis3 2 11" xfId="22750" xr:uid="{00000000-0005-0000-0000-000048140000}"/>
    <cellStyle name="40% - Énfasis3 2 2" xfId="4648" xr:uid="{00000000-0005-0000-0000-000049140000}"/>
    <cellStyle name="40% - Énfasis3 2 2 10" xfId="22719" xr:uid="{00000000-0005-0000-0000-00004A140000}"/>
    <cellStyle name="40% - Énfasis3 2 2 2" xfId="4649" xr:uid="{00000000-0005-0000-0000-00004B140000}"/>
    <cellStyle name="40% - Énfasis3 2 2 2 2" xfId="4650" xr:uid="{00000000-0005-0000-0000-00004C140000}"/>
    <cellStyle name="40% - Énfasis3 2 2 2 2 2" xfId="4651" xr:uid="{00000000-0005-0000-0000-00004D140000}"/>
    <cellStyle name="40% - Énfasis3 2 2 2 2 2 2" xfId="4652" xr:uid="{00000000-0005-0000-0000-00004E140000}"/>
    <cellStyle name="40% - Énfasis3 2 2 2 2 2 2 2" xfId="4653" xr:uid="{00000000-0005-0000-0000-00004F140000}"/>
    <cellStyle name="40% - Énfasis3 2 2 2 2 2 2 2 2" xfId="4654" xr:uid="{00000000-0005-0000-0000-000050140000}"/>
    <cellStyle name="40% - Énfasis3 2 2 2 2 2 2 2 2 2" xfId="15439" xr:uid="{00000000-0005-0000-0000-000051140000}"/>
    <cellStyle name="40% - Énfasis3 2 2 2 2 2 2 2 3" xfId="19323" xr:uid="{00000000-0005-0000-0000-000052140000}"/>
    <cellStyle name="40% - Énfasis3 2 2 2 2 2 2 3" xfId="4655" xr:uid="{00000000-0005-0000-0000-000053140000}"/>
    <cellStyle name="40% - Énfasis3 2 2 2 2 2 2 3 2" xfId="17381" xr:uid="{00000000-0005-0000-0000-000054140000}"/>
    <cellStyle name="40% - Énfasis3 2 2 2 2 2 2 4" xfId="21268" xr:uid="{00000000-0005-0000-0000-000055140000}"/>
    <cellStyle name="40% - Énfasis3 2 2 2 2 2 3" xfId="4656" xr:uid="{00000000-0005-0000-0000-000056140000}"/>
    <cellStyle name="40% - Énfasis3 2 2 2 2 2 3 2" xfId="4657" xr:uid="{00000000-0005-0000-0000-000057140000}"/>
    <cellStyle name="40% - Énfasis3 2 2 2 2 2 3 2 2" xfId="16409" xr:uid="{00000000-0005-0000-0000-000058140000}"/>
    <cellStyle name="40% - Énfasis3 2 2 2 2 2 3 3" xfId="20296" xr:uid="{00000000-0005-0000-0000-000059140000}"/>
    <cellStyle name="40% - Énfasis3 2 2 2 2 2 4" xfId="4658" xr:uid="{00000000-0005-0000-0000-00005A140000}"/>
    <cellStyle name="40% - Énfasis3 2 2 2 2 2 4 2" xfId="18353" xr:uid="{00000000-0005-0000-0000-00005B140000}"/>
    <cellStyle name="40% - Énfasis3 2 2 2 2 2 5" xfId="22235" xr:uid="{00000000-0005-0000-0000-00005C140000}"/>
    <cellStyle name="40% - Énfasis3 2 2 2 2 3" xfId="4659" xr:uid="{00000000-0005-0000-0000-00005D140000}"/>
    <cellStyle name="40% - Énfasis3 2 2 2 2 3 2" xfId="4660" xr:uid="{00000000-0005-0000-0000-00005E140000}"/>
    <cellStyle name="40% - Énfasis3 2 2 2 2 3 2 2" xfId="4661" xr:uid="{00000000-0005-0000-0000-00005F140000}"/>
    <cellStyle name="40% - Énfasis3 2 2 2 2 3 2 2 2" xfId="4662" xr:uid="{00000000-0005-0000-0000-000060140000}"/>
    <cellStyle name="40% - Énfasis3 2 2 2 2 3 2 2 2 2" xfId="15116" xr:uid="{00000000-0005-0000-0000-000061140000}"/>
    <cellStyle name="40% - Énfasis3 2 2 2 2 3 2 2 3" xfId="19002" xr:uid="{00000000-0005-0000-0000-000062140000}"/>
    <cellStyle name="40% - Énfasis3 2 2 2 2 3 2 3" xfId="4663" xr:uid="{00000000-0005-0000-0000-000063140000}"/>
    <cellStyle name="40% - Énfasis3 2 2 2 2 3 2 3 2" xfId="17058" xr:uid="{00000000-0005-0000-0000-000064140000}"/>
    <cellStyle name="40% - Énfasis3 2 2 2 2 3 2 4" xfId="20944" xr:uid="{00000000-0005-0000-0000-000065140000}"/>
    <cellStyle name="40% - Énfasis3 2 2 2 2 3 3" xfId="4664" xr:uid="{00000000-0005-0000-0000-000066140000}"/>
    <cellStyle name="40% - Énfasis3 2 2 2 2 3 3 2" xfId="4665" xr:uid="{00000000-0005-0000-0000-000067140000}"/>
    <cellStyle name="40% - Énfasis3 2 2 2 2 3 3 2 2" xfId="16087" xr:uid="{00000000-0005-0000-0000-000068140000}"/>
    <cellStyle name="40% - Énfasis3 2 2 2 2 3 3 3" xfId="19972" xr:uid="{00000000-0005-0000-0000-000069140000}"/>
    <cellStyle name="40% - Énfasis3 2 2 2 2 3 4" xfId="4666" xr:uid="{00000000-0005-0000-0000-00006A140000}"/>
    <cellStyle name="40% - Énfasis3 2 2 2 2 3 4 2" xfId="18029" xr:uid="{00000000-0005-0000-0000-00006B140000}"/>
    <cellStyle name="40% - Énfasis3 2 2 2 2 3 5" xfId="21910" xr:uid="{00000000-0005-0000-0000-00006C140000}"/>
    <cellStyle name="40% - Énfasis3 2 2 2 2 4" xfId="4667" xr:uid="{00000000-0005-0000-0000-00006D140000}"/>
    <cellStyle name="40% - Énfasis3 2 2 2 2 4 2" xfId="4668" xr:uid="{00000000-0005-0000-0000-00006E140000}"/>
    <cellStyle name="40% - Énfasis3 2 2 2 2 4 2 2" xfId="4669" xr:uid="{00000000-0005-0000-0000-00006F140000}"/>
    <cellStyle name="40% - Énfasis3 2 2 2 2 4 2 2 2" xfId="15762" xr:uid="{00000000-0005-0000-0000-000070140000}"/>
    <cellStyle name="40% - Énfasis3 2 2 2 2 4 2 3" xfId="19647" xr:uid="{00000000-0005-0000-0000-000071140000}"/>
    <cellStyle name="40% - Énfasis3 2 2 2 2 4 3" xfId="4670" xr:uid="{00000000-0005-0000-0000-000072140000}"/>
    <cellStyle name="40% - Énfasis3 2 2 2 2 4 3 2" xfId="17704" xr:uid="{00000000-0005-0000-0000-000073140000}"/>
    <cellStyle name="40% - Énfasis3 2 2 2 2 4 4" xfId="21592" xr:uid="{00000000-0005-0000-0000-000074140000}"/>
    <cellStyle name="40% - Énfasis3 2 2 2 2 5" xfId="4671" xr:uid="{00000000-0005-0000-0000-000075140000}"/>
    <cellStyle name="40% - Énfasis3 2 2 2 2 5 2" xfId="4672" xr:uid="{00000000-0005-0000-0000-000076140000}"/>
    <cellStyle name="40% - Énfasis3 2 2 2 2 5 2 2" xfId="16733" xr:uid="{00000000-0005-0000-0000-000077140000}"/>
    <cellStyle name="40% - Énfasis3 2 2 2 2 5 3" xfId="20620" xr:uid="{00000000-0005-0000-0000-000078140000}"/>
    <cellStyle name="40% - Énfasis3 2 2 2 2 6" xfId="4673" xr:uid="{00000000-0005-0000-0000-000079140000}"/>
    <cellStyle name="40% - Énfasis3 2 2 2 2 6 2" xfId="18677" xr:uid="{00000000-0005-0000-0000-00007A140000}"/>
    <cellStyle name="40% - Énfasis3 2 2 2 2 7" xfId="22560" xr:uid="{00000000-0005-0000-0000-00007B140000}"/>
    <cellStyle name="40% - Énfasis3 2 2 2 3" xfId="4674" xr:uid="{00000000-0005-0000-0000-00007C140000}"/>
    <cellStyle name="40% - Énfasis3 2 2 2 3 2" xfId="4675" xr:uid="{00000000-0005-0000-0000-00007D140000}"/>
    <cellStyle name="40% - Énfasis3 2 2 2 3 2 2" xfId="4676" xr:uid="{00000000-0005-0000-0000-00007E140000}"/>
    <cellStyle name="40% - Énfasis3 2 2 2 3 2 2 2" xfId="4677" xr:uid="{00000000-0005-0000-0000-00007F140000}"/>
    <cellStyle name="40% - Énfasis3 2 2 2 3 2 2 2 2" xfId="4678" xr:uid="{00000000-0005-0000-0000-000080140000}"/>
    <cellStyle name="40% - Énfasis3 2 2 2 3 2 2 2 2 2" xfId="15332" xr:uid="{00000000-0005-0000-0000-000081140000}"/>
    <cellStyle name="40% - Énfasis3 2 2 2 3 2 2 2 3" xfId="19218" xr:uid="{00000000-0005-0000-0000-000082140000}"/>
    <cellStyle name="40% - Énfasis3 2 2 2 3 2 2 3" xfId="4679" xr:uid="{00000000-0005-0000-0000-000083140000}"/>
    <cellStyle name="40% - Énfasis3 2 2 2 3 2 2 3 2" xfId="17274" xr:uid="{00000000-0005-0000-0000-000084140000}"/>
    <cellStyle name="40% - Énfasis3 2 2 2 3 2 2 4" xfId="21160" xr:uid="{00000000-0005-0000-0000-000085140000}"/>
    <cellStyle name="40% - Énfasis3 2 2 2 3 2 3" xfId="4680" xr:uid="{00000000-0005-0000-0000-000086140000}"/>
    <cellStyle name="40% - Énfasis3 2 2 2 3 2 3 2" xfId="4681" xr:uid="{00000000-0005-0000-0000-000087140000}"/>
    <cellStyle name="40% - Énfasis3 2 2 2 3 2 3 2 2" xfId="16301" xr:uid="{00000000-0005-0000-0000-000088140000}"/>
    <cellStyle name="40% - Énfasis3 2 2 2 3 2 3 3" xfId="20188" xr:uid="{00000000-0005-0000-0000-000089140000}"/>
    <cellStyle name="40% - Énfasis3 2 2 2 3 2 4" xfId="4682" xr:uid="{00000000-0005-0000-0000-00008A140000}"/>
    <cellStyle name="40% - Énfasis3 2 2 2 3 2 4 2" xfId="18245" xr:uid="{00000000-0005-0000-0000-00008B140000}"/>
    <cellStyle name="40% - Énfasis3 2 2 2 3 2 5" xfId="22127" xr:uid="{00000000-0005-0000-0000-00008C140000}"/>
    <cellStyle name="40% - Énfasis3 2 2 2 3 3" xfId="4683" xr:uid="{00000000-0005-0000-0000-00008D140000}"/>
    <cellStyle name="40% - Énfasis3 2 2 2 3 3 2" xfId="4684" xr:uid="{00000000-0005-0000-0000-00008E140000}"/>
    <cellStyle name="40% - Énfasis3 2 2 2 3 3 2 2" xfId="4685" xr:uid="{00000000-0005-0000-0000-00008F140000}"/>
    <cellStyle name="40% - Énfasis3 2 2 2 3 3 2 2 2" xfId="4686" xr:uid="{00000000-0005-0000-0000-000090140000}"/>
    <cellStyle name="40% - Énfasis3 2 2 2 3 3 2 2 2 2" xfId="22893" xr:uid="{00000000-0005-0000-0000-000091140000}"/>
    <cellStyle name="40% - Énfasis3 2 2 2 3 3 2 2 3" xfId="18894" xr:uid="{00000000-0005-0000-0000-000092140000}"/>
    <cellStyle name="40% - Énfasis3 2 2 2 3 3 2 3" xfId="4687" xr:uid="{00000000-0005-0000-0000-000093140000}"/>
    <cellStyle name="40% - Énfasis3 2 2 2 3 3 2 3 2" xfId="16950" xr:uid="{00000000-0005-0000-0000-000094140000}"/>
    <cellStyle name="40% - Énfasis3 2 2 2 3 3 2 4" xfId="20836" xr:uid="{00000000-0005-0000-0000-000095140000}"/>
    <cellStyle name="40% - Énfasis3 2 2 2 3 3 3" xfId="4688" xr:uid="{00000000-0005-0000-0000-000096140000}"/>
    <cellStyle name="40% - Énfasis3 2 2 2 3 3 3 2" xfId="4689" xr:uid="{00000000-0005-0000-0000-000097140000}"/>
    <cellStyle name="40% - Énfasis3 2 2 2 3 3 3 2 2" xfId="15979" xr:uid="{00000000-0005-0000-0000-000098140000}"/>
    <cellStyle name="40% - Énfasis3 2 2 2 3 3 3 3" xfId="19864" xr:uid="{00000000-0005-0000-0000-000099140000}"/>
    <cellStyle name="40% - Énfasis3 2 2 2 3 3 4" xfId="4690" xr:uid="{00000000-0005-0000-0000-00009A140000}"/>
    <cellStyle name="40% - Énfasis3 2 2 2 3 3 4 2" xfId="17921" xr:uid="{00000000-0005-0000-0000-00009B140000}"/>
    <cellStyle name="40% - Énfasis3 2 2 2 3 3 5" xfId="21807" xr:uid="{00000000-0005-0000-0000-00009C140000}"/>
    <cellStyle name="40% - Énfasis3 2 2 2 3 4" xfId="4691" xr:uid="{00000000-0005-0000-0000-00009D140000}"/>
    <cellStyle name="40% - Énfasis3 2 2 2 3 4 2" xfId="4692" xr:uid="{00000000-0005-0000-0000-00009E140000}"/>
    <cellStyle name="40% - Énfasis3 2 2 2 3 4 2 2" xfId="4693" xr:uid="{00000000-0005-0000-0000-00009F140000}"/>
    <cellStyle name="40% - Énfasis3 2 2 2 3 4 2 2 2" xfId="15654" xr:uid="{00000000-0005-0000-0000-0000A0140000}"/>
    <cellStyle name="40% - Énfasis3 2 2 2 3 4 2 3" xfId="19539" xr:uid="{00000000-0005-0000-0000-0000A1140000}"/>
    <cellStyle name="40% - Énfasis3 2 2 2 3 4 3" xfId="4694" xr:uid="{00000000-0005-0000-0000-0000A2140000}"/>
    <cellStyle name="40% - Énfasis3 2 2 2 3 4 3 2" xfId="17597" xr:uid="{00000000-0005-0000-0000-0000A3140000}"/>
    <cellStyle name="40% - Énfasis3 2 2 2 3 4 4" xfId="21484" xr:uid="{00000000-0005-0000-0000-0000A4140000}"/>
    <cellStyle name="40% - Énfasis3 2 2 2 3 5" xfId="4695" xr:uid="{00000000-0005-0000-0000-0000A5140000}"/>
    <cellStyle name="40% - Énfasis3 2 2 2 3 5 2" xfId="4696" xr:uid="{00000000-0005-0000-0000-0000A6140000}"/>
    <cellStyle name="40% - Énfasis3 2 2 2 3 5 2 2" xfId="16625" xr:uid="{00000000-0005-0000-0000-0000A7140000}"/>
    <cellStyle name="40% - Énfasis3 2 2 2 3 5 3" xfId="20512" xr:uid="{00000000-0005-0000-0000-0000A8140000}"/>
    <cellStyle name="40% - Énfasis3 2 2 2 3 6" xfId="4697" xr:uid="{00000000-0005-0000-0000-0000A9140000}"/>
    <cellStyle name="40% - Énfasis3 2 2 2 3 6 2" xfId="18570" xr:uid="{00000000-0005-0000-0000-0000AA140000}"/>
    <cellStyle name="40% - Énfasis3 2 2 2 3 7" xfId="22453" xr:uid="{00000000-0005-0000-0000-0000AB140000}"/>
    <cellStyle name="40% - Énfasis3 2 2 2 4" xfId="4698" xr:uid="{00000000-0005-0000-0000-0000AC140000}"/>
    <cellStyle name="40% - Énfasis3 2 2 2 4 2" xfId="4699" xr:uid="{00000000-0005-0000-0000-0000AD140000}"/>
    <cellStyle name="40% - Énfasis3 2 2 2 4 2 2" xfId="4700" xr:uid="{00000000-0005-0000-0000-0000AE140000}"/>
    <cellStyle name="40% - Énfasis3 2 2 2 4 2 2 2" xfId="4701" xr:uid="{00000000-0005-0000-0000-0000AF140000}"/>
    <cellStyle name="40% - Énfasis3 2 2 2 4 2 2 2 2" xfId="15546" xr:uid="{00000000-0005-0000-0000-0000B0140000}"/>
    <cellStyle name="40% - Énfasis3 2 2 2 4 2 2 3" xfId="19431" xr:uid="{00000000-0005-0000-0000-0000B1140000}"/>
    <cellStyle name="40% - Énfasis3 2 2 2 4 2 3" xfId="4702" xr:uid="{00000000-0005-0000-0000-0000B2140000}"/>
    <cellStyle name="40% - Énfasis3 2 2 2 4 2 3 2" xfId="17489" xr:uid="{00000000-0005-0000-0000-0000B3140000}"/>
    <cellStyle name="40% - Énfasis3 2 2 2 4 2 4" xfId="21376" xr:uid="{00000000-0005-0000-0000-0000B4140000}"/>
    <cellStyle name="40% - Énfasis3 2 2 2 4 3" xfId="4703" xr:uid="{00000000-0005-0000-0000-0000B5140000}"/>
    <cellStyle name="40% - Énfasis3 2 2 2 4 3 2" xfId="4704" xr:uid="{00000000-0005-0000-0000-0000B6140000}"/>
    <cellStyle name="40% - Énfasis3 2 2 2 4 3 2 2" xfId="16517" xr:uid="{00000000-0005-0000-0000-0000B7140000}"/>
    <cellStyle name="40% - Énfasis3 2 2 2 4 3 3" xfId="20403" xr:uid="{00000000-0005-0000-0000-0000B8140000}"/>
    <cellStyle name="40% - Énfasis3 2 2 2 4 4" xfId="4705" xr:uid="{00000000-0005-0000-0000-0000B9140000}"/>
    <cellStyle name="40% - Énfasis3 2 2 2 4 4 2" xfId="18461" xr:uid="{00000000-0005-0000-0000-0000BA140000}"/>
    <cellStyle name="40% - Énfasis3 2 2 2 4 5" xfId="22343" xr:uid="{00000000-0005-0000-0000-0000BB140000}"/>
    <cellStyle name="40% - Énfasis3 2 2 2 5" xfId="4706" xr:uid="{00000000-0005-0000-0000-0000BC140000}"/>
    <cellStyle name="40% - Énfasis3 2 2 2 5 2" xfId="4707" xr:uid="{00000000-0005-0000-0000-0000BD140000}"/>
    <cellStyle name="40% - Énfasis3 2 2 2 5 2 2" xfId="4708" xr:uid="{00000000-0005-0000-0000-0000BE140000}"/>
    <cellStyle name="40% - Énfasis3 2 2 2 5 2 2 2" xfId="4709" xr:uid="{00000000-0005-0000-0000-0000BF140000}"/>
    <cellStyle name="40% - Énfasis3 2 2 2 5 2 2 2 2" xfId="15224" xr:uid="{00000000-0005-0000-0000-0000C0140000}"/>
    <cellStyle name="40% - Énfasis3 2 2 2 5 2 2 3" xfId="19110" xr:uid="{00000000-0005-0000-0000-0000C1140000}"/>
    <cellStyle name="40% - Énfasis3 2 2 2 5 2 3" xfId="4710" xr:uid="{00000000-0005-0000-0000-0000C2140000}"/>
    <cellStyle name="40% - Énfasis3 2 2 2 5 2 3 2" xfId="17166" xr:uid="{00000000-0005-0000-0000-0000C3140000}"/>
    <cellStyle name="40% - Énfasis3 2 2 2 5 2 4" xfId="21052" xr:uid="{00000000-0005-0000-0000-0000C4140000}"/>
    <cellStyle name="40% - Énfasis3 2 2 2 5 3" xfId="4711" xr:uid="{00000000-0005-0000-0000-0000C5140000}"/>
    <cellStyle name="40% - Énfasis3 2 2 2 5 3 2" xfId="4712" xr:uid="{00000000-0005-0000-0000-0000C6140000}"/>
    <cellStyle name="40% - Énfasis3 2 2 2 5 3 2 2" xfId="16194" xr:uid="{00000000-0005-0000-0000-0000C7140000}"/>
    <cellStyle name="40% - Énfasis3 2 2 2 5 3 3" xfId="20080" xr:uid="{00000000-0005-0000-0000-0000C8140000}"/>
    <cellStyle name="40% - Énfasis3 2 2 2 5 4" xfId="4713" xr:uid="{00000000-0005-0000-0000-0000C9140000}"/>
    <cellStyle name="40% - Énfasis3 2 2 2 5 4 2" xfId="18137" xr:uid="{00000000-0005-0000-0000-0000CA140000}"/>
    <cellStyle name="40% - Énfasis3 2 2 2 5 5" xfId="22018" xr:uid="{00000000-0005-0000-0000-0000CB140000}"/>
    <cellStyle name="40% - Énfasis3 2 2 2 6" xfId="4714" xr:uid="{00000000-0005-0000-0000-0000CC140000}"/>
    <cellStyle name="40% - Énfasis3 2 2 2 6 2" xfId="4715" xr:uid="{00000000-0005-0000-0000-0000CD140000}"/>
    <cellStyle name="40% - Énfasis3 2 2 2 6 2 2" xfId="4716" xr:uid="{00000000-0005-0000-0000-0000CE140000}"/>
    <cellStyle name="40% - Énfasis3 2 2 2 6 2 2 2" xfId="15870" xr:uid="{00000000-0005-0000-0000-0000CF140000}"/>
    <cellStyle name="40% - Énfasis3 2 2 2 6 2 3" xfId="19755" xr:uid="{00000000-0005-0000-0000-0000D0140000}"/>
    <cellStyle name="40% - Énfasis3 2 2 2 6 3" xfId="4717" xr:uid="{00000000-0005-0000-0000-0000D1140000}"/>
    <cellStyle name="40% - Énfasis3 2 2 2 6 3 2" xfId="17812" xr:uid="{00000000-0005-0000-0000-0000D2140000}"/>
    <cellStyle name="40% - Énfasis3 2 2 2 6 4" xfId="21700" xr:uid="{00000000-0005-0000-0000-0000D3140000}"/>
    <cellStyle name="40% - Énfasis3 2 2 2 7" xfId="4718" xr:uid="{00000000-0005-0000-0000-0000D4140000}"/>
    <cellStyle name="40% - Énfasis3 2 2 2 7 2" xfId="4719" xr:uid="{00000000-0005-0000-0000-0000D5140000}"/>
    <cellStyle name="40% - Énfasis3 2 2 2 7 2 2" xfId="16841" xr:uid="{00000000-0005-0000-0000-0000D6140000}"/>
    <cellStyle name="40% - Énfasis3 2 2 2 7 3" xfId="20727" xr:uid="{00000000-0005-0000-0000-0000D7140000}"/>
    <cellStyle name="40% - Énfasis3 2 2 2 8" xfId="4720" xr:uid="{00000000-0005-0000-0000-0000D8140000}"/>
    <cellStyle name="40% - Énfasis3 2 2 2 8 2" xfId="18782" xr:uid="{00000000-0005-0000-0000-0000D9140000}"/>
    <cellStyle name="40% - Énfasis3 2 2 2 9" xfId="22666" xr:uid="{00000000-0005-0000-0000-0000DA140000}"/>
    <cellStyle name="40% - Énfasis3 2 2 3" xfId="4721" xr:uid="{00000000-0005-0000-0000-0000DB140000}"/>
    <cellStyle name="40% - Énfasis3 2 2 3 2" xfId="4722" xr:uid="{00000000-0005-0000-0000-0000DC140000}"/>
    <cellStyle name="40% - Énfasis3 2 2 3 2 2" xfId="4723" xr:uid="{00000000-0005-0000-0000-0000DD140000}"/>
    <cellStyle name="40% - Énfasis3 2 2 3 2 2 2" xfId="4724" xr:uid="{00000000-0005-0000-0000-0000DE140000}"/>
    <cellStyle name="40% - Énfasis3 2 2 3 2 2 2 2" xfId="4725" xr:uid="{00000000-0005-0000-0000-0000DF140000}"/>
    <cellStyle name="40% - Énfasis3 2 2 3 2 2 2 2 2" xfId="15493" xr:uid="{00000000-0005-0000-0000-0000E0140000}"/>
    <cellStyle name="40% - Énfasis3 2 2 3 2 2 2 3" xfId="19377" xr:uid="{00000000-0005-0000-0000-0000E1140000}"/>
    <cellStyle name="40% - Énfasis3 2 2 3 2 2 3" xfId="4726" xr:uid="{00000000-0005-0000-0000-0000E2140000}"/>
    <cellStyle name="40% - Énfasis3 2 2 3 2 2 3 2" xfId="17435" xr:uid="{00000000-0005-0000-0000-0000E3140000}"/>
    <cellStyle name="40% - Énfasis3 2 2 3 2 2 4" xfId="21322" xr:uid="{00000000-0005-0000-0000-0000E4140000}"/>
    <cellStyle name="40% - Énfasis3 2 2 3 2 3" xfId="4727" xr:uid="{00000000-0005-0000-0000-0000E5140000}"/>
    <cellStyle name="40% - Énfasis3 2 2 3 2 3 2" xfId="4728" xr:uid="{00000000-0005-0000-0000-0000E6140000}"/>
    <cellStyle name="40% - Énfasis3 2 2 3 2 3 2 2" xfId="16463" xr:uid="{00000000-0005-0000-0000-0000E7140000}"/>
    <cellStyle name="40% - Énfasis3 2 2 3 2 3 3" xfId="20349" xr:uid="{00000000-0005-0000-0000-0000E8140000}"/>
    <cellStyle name="40% - Énfasis3 2 2 3 2 4" xfId="4729" xr:uid="{00000000-0005-0000-0000-0000E9140000}"/>
    <cellStyle name="40% - Énfasis3 2 2 3 2 4 2" xfId="18407" xr:uid="{00000000-0005-0000-0000-0000EA140000}"/>
    <cellStyle name="40% - Énfasis3 2 2 3 2 5" xfId="22289" xr:uid="{00000000-0005-0000-0000-0000EB140000}"/>
    <cellStyle name="40% - Énfasis3 2 2 3 3" xfId="4730" xr:uid="{00000000-0005-0000-0000-0000EC140000}"/>
    <cellStyle name="40% - Énfasis3 2 2 3 3 2" xfId="4731" xr:uid="{00000000-0005-0000-0000-0000ED140000}"/>
    <cellStyle name="40% - Énfasis3 2 2 3 3 2 2" xfId="4732" xr:uid="{00000000-0005-0000-0000-0000EE140000}"/>
    <cellStyle name="40% - Énfasis3 2 2 3 3 2 2 2" xfId="4733" xr:uid="{00000000-0005-0000-0000-0000EF140000}"/>
    <cellStyle name="40% - Énfasis3 2 2 3 3 2 2 2 2" xfId="15170" xr:uid="{00000000-0005-0000-0000-0000F0140000}"/>
    <cellStyle name="40% - Énfasis3 2 2 3 3 2 2 3" xfId="19056" xr:uid="{00000000-0005-0000-0000-0000F1140000}"/>
    <cellStyle name="40% - Énfasis3 2 2 3 3 2 3" xfId="4734" xr:uid="{00000000-0005-0000-0000-0000F2140000}"/>
    <cellStyle name="40% - Énfasis3 2 2 3 3 2 3 2" xfId="17112" xr:uid="{00000000-0005-0000-0000-0000F3140000}"/>
    <cellStyle name="40% - Énfasis3 2 2 3 3 2 4" xfId="20998" xr:uid="{00000000-0005-0000-0000-0000F4140000}"/>
    <cellStyle name="40% - Énfasis3 2 2 3 3 3" xfId="4735" xr:uid="{00000000-0005-0000-0000-0000F5140000}"/>
    <cellStyle name="40% - Énfasis3 2 2 3 3 3 2" xfId="4736" xr:uid="{00000000-0005-0000-0000-0000F6140000}"/>
    <cellStyle name="40% - Énfasis3 2 2 3 3 3 2 2" xfId="16141" xr:uid="{00000000-0005-0000-0000-0000F7140000}"/>
    <cellStyle name="40% - Énfasis3 2 2 3 3 3 3" xfId="20026" xr:uid="{00000000-0005-0000-0000-0000F8140000}"/>
    <cellStyle name="40% - Énfasis3 2 2 3 3 4" xfId="4737" xr:uid="{00000000-0005-0000-0000-0000F9140000}"/>
    <cellStyle name="40% - Énfasis3 2 2 3 3 4 2" xfId="18083" xr:uid="{00000000-0005-0000-0000-0000FA140000}"/>
    <cellStyle name="40% - Énfasis3 2 2 3 3 5" xfId="21964" xr:uid="{00000000-0005-0000-0000-0000FB140000}"/>
    <cellStyle name="40% - Énfasis3 2 2 3 4" xfId="4738" xr:uid="{00000000-0005-0000-0000-0000FC140000}"/>
    <cellStyle name="40% - Énfasis3 2 2 3 4 2" xfId="4739" xr:uid="{00000000-0005-0000-0000-0000FD140000}"/>
    <cellStyle name="40% - Énfasis3 2 2 3 4 2 2" xfId="4740" xr:uid="{00000000-0005-0000-0000-0000FE140000}"/>
    <cellStyle name="40% - Énfasis3 2 2 3 4 2 2 2" xfId="15816" xr:uid="{00000000-0005-0000-0000-0000FF140000}"/>
    <cellStyle name="40% - Énfasis3 2 2 3 4 2 3" xfId="19701" xr:uid="{00000000-0005-0000-0000-000000150000}"/>
    <cellStyle name="40% - Énfasis3 2 2 3 4 3" xfId="4741" xr:uid="{00000000-0005-0000-0000-000001150000}"/>
    <cellStyle name="40% - Énfasis3 2 2 3 4 3 2" xfId="17758" xr:uid="{00000000-0005-0000-0000-000002150000}"/>
    <cellStyle name="40% - Énfasis3 2 2 3 4 4" xfId="21646" xr:uid="{00000000-0005-0000-0000-000003150000}"/>
    <cellStyle name="40% - Énfasis3 2 2 3 5" xfId="4742" xr:uid="{00000000-0005-0000-0000-000004150000}"/>
    <cellStyle name="40% - Énfasis3 2 2 3 5 2" xfId="4743" xr:uid="{00000000-0005-0000-0000-000005150000}"/>
    <cellStyle name="40% - Énfasis3 2 2 3 5 2 2" xfId="16787" xr:uid="{00000000-0005-0000-0000-000006150000}"/>
    <cellStyle name="40% - Énfasis3 2 2 3 5 3" xfId="20673" xr:uid="{00000000-0005-0000-0000-000007150000}"/>
    <cellStyle name="40% - Énfasis3 2 2 3 6" xfId="4744" xr:uid="{00000000-0005-0000-0000-000008150000}"/>
    <cellStyle name="40% - Énfasis3 2 2 3 6 2" xfId="18728" xr:uid="{00000000-0005-0000-0000-000009150000}"/>
    <cellStyle name="40% - Énfasis3 2 2 3 7" xfId="22613" xr:uid="{00000000-0005-0000-0000-00000A150000}"/>
    <cellStyle name="40% - Énfasis3 2 2 4" xfId="4745" xr:uid="{00000000-0005-0000-0000-00000B150000}"/>
    <cellStyle name="40% - Énfasis3 2 2 4 2" xfId="4746" xr:uid="{00000000-0005-0000-0000-00000C150000}"/>
    <cellStyle name="40% - Énfasis3 2 2 4 2 2" xfId="4747" xr:uid="{00000000-0005-0000-0000-00000D150000}"/>
    <cellStyle name="40% - Énfasis3 2 2 4 2 2 2" xfId="4748" xr:uid="{00000000-0005-0000-0000-00000E150000}"/>
    <cellStyle name="40% - Énfasis3 2 2 4 2 2 2 2" xfId="4749" xr:uid="{00000000-0005-0000-0000-00000F150000}"/>
    <cellStyle name="40% - Énfasis3 2 2 4 2 2 2 2 2" xfId="15386" xr:uid="{00000000-0005-0000-0000-000010150000}"/>
    <cellStyle name="40% - Énfasis3 2 2 4 2 2 2 3" xfId="19271" xr:uid="{00000000-0005-0000-0000-000011150000}"/>
    <cellStyle name="40% - Énfasis3 2 2 4 2 2 3" xfId="4750" xr:uid="{00000000-0005-0000-0000-000012150000}"/>
    <cellStyle name="40% - Énfasis3 2 2 4 2 2 3 2" xfId="17328" xr:uid="{00000000-0005-0000-0000-000013150000}"/>
    <cellStyle name="40% - Énfasis3 2 2 4 2 2 4" xfId="21214" xr:uid="{00000000-0005-0000-0000-000014150000}"/>
    <cellStyle name="40% - Énfasis3 2 2 4 2 3" xfId="4751" xr:uid="{00000000-0005-0000-0000-000015150000}"/>
    <cellStyle name="40% - Énfasis3 2 2 4 2 3 2" xfId="4752" xr:uid="{00000000-0005-0000-0000-000016150000}"/>
    <cellStyle name="40% - Énfasis3 2 2 4 2 3 2 2" xfId="16355" xr:uid="{00000000-0005-0000-0000-000017150000}"/>
    <cellStyle name="40% - Énfasis3 2 2 4 2 3 3" xfId="20242" xr:uid="{00000000-0005-0000-0000-000018150000}"/>
    <cellStyle name="40% - Énfasis3 2 2 4 2 4" xfId="4753" xr:uid="{00000000-0005-0000-0000-000019150000}"/>
    <cellStyle name="40% - Énfasis3 2 2 4 2 4 2" xfId="18299" xr:uid="{00000000-0005-0000-0000-00001A150000}"/>
    <cellStyle name="40% - Énfasis3 2 2 4 2 5" xfId="22181" xr:uid="{00000000-0005-0000-0000-00001B150000}"/>
    <cellStyle name="40% - Énfasis3 2 2 4 3" xfId="4754" xr:uid="{00000000-0005-0000-0000-00001C150000}"/>
    <cellStyle name="40% - Énfasis3 2 2 4 3 2" xfId="4755" xr:uid="{00000000-0005-0000-0000-00001D150000}"/>
    <cellStyle name="40% - Énfasis3 2 2 4 3 2 2" xfId="4756" xr:uid="{00000000-0005-0000-0000-00001E150000}"/>
    <cellStyle name="40% - Énfasis3 2 2 4 3 2 2 2" xfId="4757" xr:uid="{00000000-0005-0000-0000-00001F150000}"/>
    <cellStyle name="40% - Énfasis3 2 2 4 3 2 2 2 2" xfId="22839" xr:uid="{00000000-0005-0000-0000-000020150000}"/>
    <cellStyle name="40% - Énfasis3 2 2 4 3 2 2 3" xfId="18948" xr:uid="{00000000-0005-0000-0000-000021150000}"/>
    <cellStyle name="40% - Énfasis3 2 2 4 3 2 3" xfId="4758" xr:uid="{00000000-0005-0000-0000-000022150000}"/>
    <cellStyle name="40% - Énfasis3 2 2 4 3 2 3 2" xfId="17004" xr:uid="{00000000-0005-0000-0000-000023150000}"/>
    <cellStyle name="40% - Énfasis3 2 2 4 3 2 4" xfId="20890" xr:uid="{00000000-0005-0000-0000-000024150000}"/>
    <cellStyle name="40% - Énfasis3 2 2 4 3 3" xfId="4759" xr:uid="{00000000-0005-0000-0000-000025150000}"/>
    <cellStyle name="40% - Énfasis3 2 2 4 3 3 2" xfId="4760" xr:uid="{00000000-0005-0000-0000-000026150000}"/>
    <cellStyle name="40% - Énfasis3 2 2 4 3 3 2 2" xfId="16033" xr:uid="{00000000-0005-0000-0000-000027150000}"/>
    <cellStyle name="40% - Énfasis3 2 2 4 3 3 3" xfId="19918" xr:uid="{00000000-0005-0000-0000-000028150000}"/>
    <cellStyle name="40% - Énfasis3 2 2 4 3 4" xfId="4761" xr:uid="{00000000-0005-0000-0000-000029150000}"/>
    <cellStyle name="40% - Énfasis3 2 2 4 3 4 2" xfId="17975" xr:uid="{00000000-0005-0000-0000-00002A150000}"/>
    <cellStyle name="40% - Énfasis3 2 2 4 3 5" xfId="22792" xr:uid="{00000000-0005-0000-0000-00002B150000}"/>
    <cellStyle name="40% - Énfasis3 2 2 4 4" xfId="4762" xr:uid="{00000000-0005-0000-0000-00002C150000}"/>
    <cellStyle name="40% - Énfasis3 2 2 4 4 2" xfId="4763" xr:uid="{00000000-0005-0000-0000-00002D150000}"/>
    <cellStyle name="40% - Énfasis3 2 2 4 4 2 2" xfId="4764" xr:uid="{00000000-0005-0000-0000-00002E150000}"/>
    <cellStyle name="40% - Énfasis3 2 2 4 4 2 2 2" xfId="15708" xr:uid="{00000000-0005-0000-0000-00002F150000}"/>
    <cellStyle name="40% - Énfasis3 2 2 4 4 2 3" xfId="19593" xr:uid="{00000000-0005-0000-0000-000030150000}"/>
    <cellStyle name="40% - Énfasis3 2 2 4 4 3" xfId="4765" xr:uid="{00000000-0005-0000-0000-000031150000}"/>
    <cellStyle name="40% - Énfasis3 2 2 4 4 3 2" xfId="17650" xr:uid="{00000000-0005-0000-0000-000032150000}"/>
    <cellStyle name="40% - Énfasis3 2 2 4 4 4" xfId="21538" xr:uid="{00000000-0005-0000-0000-000033150000}"/>
    <cellStyle name="40% - Énfasis3 2 2 4 5" xfId="4766" xr:uid="{00000000-0005-0000-0000-000034150000}"/>
    <cellStyle name="40% - Énfasis3 2 2 4 5 2" xfId="4767" xr:uid="{00000000-0005-0000-0000-000035150000}"/>
    <cellStyle name="40% - Énfasis3 2 2 4 5 2 2" xfId="16679" xr:uid="{00000000-0005-0000-0000-000036150000}"/>
    <cellStyle name="40% - Énfasis3 2 2 4 5 3" xfId="20566" xr:uid="{00000000-0005-0000-0000-000037150000}"/>
    <cellStyle name="40% - Énfasis3 2 2 4 6" xfId="4768" xr:uid="{00000000-0005-0000-0000-000038150000}"/>
    <cellStyle name="40% - Énfasis3 2 2 4 6 2" xfId="18624" xr:uid="{00000000-0005-0000-0000-000039150000}"/>
    <cellStyle name="40% - Énfasis3 2 2 4 7" xfId="22506" xr:uid="{00000000-0005-0000-0000-00003A150000}"/>
    <cellStyle name="40% - Énfasis3 2 2 5" xfId="4769" xr:uid="{00000000-0005-0000-0000-00003B150000}"/>
    <cellStyle name="40% - Énfasis3 2 2 5 2" xfId="4770" xr:uid="{00000000-0005-0000-0000-00003C150000}"/>
    <cellStyle name="40% - Énfasis3 2 2 5 2 2" xfId="4771" xr:uid="{00000000-0005-0000-0000-00003D150000}"/>
    <cellStyle name="40% - Énfasis3 2 2 5 2 2 2" xfId="4772" xr:uid="{00000000-0005-0000-0000-00003E150000}"/>
    <cellStyle name="40% - Énfasis3 2 2 5 2 2 2 2" xfId="15600" xr:uid="{00000000-0005-0000-0000-00003F150000}"/>
    <cellStyle name="40% - Énfasis3 2 2 5 2 2 3" xfId="19485" xr:uid="{00000000-0005-0000-0000-000040150000}"/>
    <cellStyle name="40% - Énfasis3 2 2 5 2 3" xfId="4773" xr:uid="{00000000-0005-0000-0000-000041150000}"/>
    <cellStyle name="40% - Énfasis3 2 2 5 2 3 2" xfId="17543" xr:uid="{00000000-0005-0000-0000-000042150000}"/>
    <cellStyle name="40% - Énfasis3 2 2 5 2 4" xfId="21430" xr:uid="{00000000-0005-0000-0000-000043150000}"/>
    <cellStyle name="40% - Énfasis3 2 2 5 3" xfId="4774" xr:uid="{00000000-0005-0000-0000-000044150000}"/>
    <cellStyle name="40% - Énfasis3 2 2 5 3 2" xfId="4775" xr:uid="{00000000-0005-0000-0000-000045150000}"/>
    <cellStyle name="40% - Énfasis3 2 2 5 3 2 2" xfId="16571" xr:uid="{00000000-0005-0000-0000-000046150000}"/>
    <cellStyle name="40% - Énfasis3 2 2 5 3 3" xfId="20457" xr:uid="{00000000-0005-0000-0000-000047150000}"/>
    <cellStyle name="40% - Énfasis3 2 2 5 4" xfId="4776" xr:uid="{00000000-0005-0000-0000-000048150000}"/>
    <cellStyle name="40% - Énfasis3 2 2 5 4 2" xfId="18515" xr:uid="{00000000-0005-0000-0000-000049150000}"/>
    <cellStyle name="40% - Énfasis3 2 2 5 5" xfId="22397" xr:uid="{00000000-0005-0000-0000-00004A150000}"/>
    <cellStyle name="40% - Énfasis3 2 2 6" xfId="4777" xr:uid="{00000000-0005-0000-0000-00004B150000}"/>
    <cellStyle name="40% - Énfasis3 2 2 6 2" xfId="4778" xr:uid="{00000000-0005-0000-0000-00004C150000}"/>
    <cellStyle name="40% - Énfasis3 2 2 6 2 2" xfId="4779" xr:uid="{00000000-0005-0000-0000-00004D150000}"/>
    <cellStyle name="40% - Énfasis3 2 2 6 2 2 2" xfId="4780" xr:uid="{00000000-0005-0000-0000-00004E150000}"/>
    <cellStyle name="40% - Énfasis3 2 2 6 2 2 2 2" xfId="15278" xr:uid="{00000000-0005-0000-0000-00004F150000}"/>
    <cellStyle name="40% - Énfasis3 2 2 6 2 2 3" xfId="19164" xr:uid="{00000000-0005-0000-0000-000050150000}"/>
    <cellStyle name="40% - Énfasis3 2 2 6 2 3" xfId="4781" xr:uid="{00000000-0005-0000-0000-000051150000}"/>
    <cellStyle name="40% - Énfasis3 2 2 6 2 3 2" xfId="17220" xr:uid="{00000000-0005-0000-0000-000052150000}"/>
    <cellStyle name="40% - Énfasis3 2 2 6 2 4" xfId="21106" xr:uid="{00000000-0005-0000-0000-000053150000}"/>
    <cellStyle name="40% - Énfasis3 2 2 6 3" xfId="4782" xr:uid="{00000000-0005-0000-0000-000054150000}"/>
    <cellStyle name="40% - Énfasis3 2 2 6 3 2" xfId="4783" xr:uid="{00000000-0005-0000-0000-000055150000}"/>
    <cellStyle name="40% - Énfasis3 2 2 6 3 2 2" xfId="16248" xr:uid="{00000000-0005-0000-0000-000056150000}"/>
    <cellStyle name="40% - Énfasis3 2 2 6 3 3" xfId="20134" xr:uid="{00000000-0005-0000-0000-000057150000}"/>
    <cellStyle name="40% - Énfasis3 2 2 6 4" xfId="4784" xr:uid="{00000000-0005-0000-0000-000058150000}"/>
    <cellStyle name="40% - Énfasis3 2 2 6 4 2" xfId="18191" xr:uid="{00000000-0005-0000-0000-000059150000}"/>
    <cellStyle name="40% - Énfasis3 2 2 6 5" xfId="22072" xr:uid="{00000000-0005-0000-0000-00005A150000}"/>
    <cellStyle name="40% - Énfasis3 2 2 7" xfId="4785" xr:uid="{00000000-0005-0000-0000-00005B150000}"/>
    <cellStyle name="40% - Énfasis3 2 2 7 2" xfId="4786" xr:uid="{00000000-0005-0000-0000-00005C150000}"/>
    <cellStyle name="40% - Énfasis3 2 2 7 2 2" xfId="4787" xr:uid="{00000000-0005-0000-0000-00005D150000}"/>
    <cellStyle name="40% - Énfasis3 2 2 7 2 2 2" xfId="15924" xr:uid="{00000000-0005-0000-0000-00005E150000}"/>
    <cellStyle name="40% - Énfasis3 2 2 7 2 3" xfId="19809" xr:uid="{00000000-0005-0000-0000-00005F150000}"/>
    <cellStyle name="40% - Énfasis3 2 2 7 3" xfId="4788" xr:uid="{00000000-0005-0000-0000-000060150000}"/>
    <cellStyle name="40% - Énfasis3 2 2 7 3 2" xfId="17866" xr:uid="{00000000-0005-0000-0000-000061150000}"/>
    <cellStyle name="40% - Énfasis3 2 2 7 4" xfId="21752" xr:uid="{00000000-0005-0000-0000-000062150000}"/>
    <cellStyle name="40% - Énfasis3 2 2 8" xfId="4789" xr:uid="{00000000-0005-0000-0000-000063150000}"/>
    <cellStyle name="40% - Énfasis3 2 2 8 2" xfId="4790" xr:uid="{00000000-0005-0000-0000-000064150000}"/>
    <cellStyle name="40% - Énfasis3 2 2 8 2 2" xfId="16895" xr:uid="{00000000-0005-0000-0000-000065150000}"/>
    <cellStyle name="40% - Énfasis3 2 2 8 3" xfId="20781" xr:uid="{00000000-0005-0000-0000-000066150000}"/>
    <cellStyle name="40% - Énfasis3 2 2 9" xfId="4791" xr:uid="{00000000-0005-0000-0000-000067150000}"/>
    <cellStyle name="40% - Énfasis3 2 2 9 2" xfId="18836" xr:uid="{00000000-0005-0000-0000-000068150000}"/>
    <cellStyle name="40% - Énfasis3 2 3" xfId="4792" xr:uid="{00000000-0005-0000-0000-000069150000}"/>
    <cellStyle name="40% - Énfasis3 2 3 2" xfId="4793" xr:uid="{00000000-0005-0000-0000-00006A150000}"/>
    <cellStyle name="40% - Énfasis3 2 3 2 2" xfId="4794" xr:uid="{00000000-0005-0000-0000-00006B150000}"/>
    <cellStyle name="40% - Énfasis3 2 3 2 2 2" xfId="4795" xr:uid="{00000000-0005-0000-0000-00006C150000}"/>
    <cellStyle name="40% - Énfasis3 2 3 2 2 2 2" xfId="4796" xr:uid="{00000000-0005-0000-0000-00006D150000}"/>
    <cellStyle name="40% - Énfasis3 2 3 2 2 2 2 2" xfId="4797" xr:uid="{00000000-0005-0000-0000-00006E150000}"/>
    <cellStyle name="40% - Énfasis3 2 3 2 2 2 2 2 2" xfId="15466" xr:uid="{00000000-0005-0000-0000-00006F150000}"/>
    <cellStyle name="40% - Énfasis3 2 3 2 2 2 2 3" xfId="19350" xr:uid="{00000000-0005-0000-0000-000070150000}"/>
    <cellStyle name="40% - Énfasis3 2 3 2 2 2 3" xfId="4798" xr:uid="{00000000-0005-0000-0000-000071150000}"/>
    <cellStyle name="40% - Énfasis3 2 3 2 2 2 3 2" xfId="17408" xr:uid="{00000000-0005-0000-0000-000072150000}"/>
    <cellStyle name="40% - Énfasis3 2 3 2 2 2 4" xfId="21295" xr:uid="{00000000-0005-0000-0000-000073150000}"/>
    <cellStyle name="40% - Énfasis3 2 3 2 2 3" xfId="4799" xr:uid="{00000000-0005-0000-0000-000074150000}"/>
    <cellStyle name="40% - Énfasis3 2 3 2 2 3 2" xfId="4800" xr:uid="{00000000-0005-0000-0000-000075150000}"/>
    <cellStyle name="40% - Énfasis3 2 3 2 2 3 2 2" xfId="16436" xr:uid="{00000000-0005-0000-0000-000076150000}"/>
    <cellStyle name="40% - Énfasis3 2 3 2 2 3 3" xfId="20323" xr:uid="{00000000-0005-0000-0000-000077150000}"/>
    <cellStyle name="40% - Énfasis3 2 3 2 2 4" xfId="4801" xr:uid="{00000000-0005-0000-0000-000078150000}"/>
    <cellStyle name="40% - Énfasis3 2 3 2 2 4 2" xfId="18380" xr:uid="{00000000-0005-0000-0000-000079150000}"/>
    <cellStyle name="40% - Énfasis3 2 3 2 2 5" xfId="22262" xr:uid="{00000000-0005-0000-0000-00007A150000}"/>
    <cellStyle name="40% - Énfasis3 2 3 2 3" xfId="4802" xr:uid="{00000000-0005-0000-0000-00007B150000}"/>
    <cellStyle name="40% - Énfasis3 2 3 2 3 2" xfId="4803" xr:uid="{00000000-0005-0000-0000-00007C150000}"/>
    <cellStyle name="40% - Énfasis3 2 3 2 3 2 2" xfId="4804" xr:uid="{00000000-0005-0000-0000-00007D150000}"/>
    <cellStyle name="40% - Énfasis3 2 3 2 3 2 2 2" xfId="4805" xr:uid="{00000000-0005-0000-0000-00007E150000}"/>
    <cellStyle name="40% - Énfasis3 2 3 2 3 2 2 2 2" xfId="15143" xr:uid="{00000000-0005-0000-0000-00007F150000}"/>
    <cellStyle name="40% - Énfasis3 2 3 2 3 2 2 3" xfId="19029" xr:uid="{00000000-0005-0000-0000-000080150000}"/>
    <cellStyle name="40% - Énfasis3 2 3 2 3 2 3" xfId="4806" xr:uid="{00000000-0005-0000-0000-000081150000}"/>
    <cellStyle name="40% - Énfasis3 2 3 2 3 2 3 2" xfId="17085" xr:uid="{00000000-0005-0000-0000-000082150000}"/>
    <cellStyle name="40% - Énfasis3 2 3 2 3 2 4" xfId="20971" xr:uid="{00000000-0005-0000-0000-000083150000}"/>
    <cellStyle name="40% - Énfasis3 2 3 2 3 3" xfId="4807" xr:uid="{00000000-0005-0000-0000-000084150000}"/>
    <cellStyle name="40% - Énfasis3 2 3 2 3 3 2" xfId="4808" xr:uid="{00000000-0005-0000-0000-000085150000}"/>
    <cellStyle name="40% - Énfasis3 2 3 2 3 3 2 2" xfId="16114" xr:uid="{00000000-0005-0000-0000-000086150000}"/>
    <cellStyle name="40% - Énfasis3 2 3 2 3 3 3" xfId="19999" xr:uid="{00000000-0005-0000-0000-000087150000}"/>
    <cellStyle name="40% - Énfasis3 2 3 2 3 4" xfId="4809" xr:uid="{00000000-0005-0000-0000-000088150000}"/>
    <cellStyle name="40% - Énfasis3 2 3 2 3 4 2" xfId="18056" xr:uid="{00000000-0005-0000-0000-000089150000}"/>
    <cellStyle name="40% - Énfasis3 2 3 2 3 5" xfId="21937" xr:uid="{00000000-0005-0000-0000-00008A150000}"/>
    <cellStyle name="40% - Énfasis3 2 3 2 4" xfId="4810" xr:uid="{00000000-0005-0000-0000-00008B150000}"/>
    <cellStyle name="40% - Énfasis3 2 3 2 4 2" xfId="4811" xr:uid="{00000000-0005-0000-0000-00008C150000}"/>
    <cellStyle name="40% - Énfasis3 2 3 2 4 2 2" xfId="4812" xr:uid="{00000000-0005-0000-0000-00008D150000}"/>
    <cellStyle name="40% - Énfasis3 2 3 2 4 2 2 2" xfId="15789" xr:uid="{00000000-0005-0000-0000-00008E150000}"/>
    <cellStyle name="40% - Énfasis3 2 3 2 4 2 3" xfId="19674" xr:uid="{00000000-0005-0000-0000-00008F150000}"/>
    <cellStyle name="40% - Énfasis3 2 3 2 4 3" xfId="4813" xr:uid="{00000000-0005-0000-0000-000090150000}"/>
    <cellStyle name="40% - Énfasis3 2 3 2 4 3 2" xfId="17731" xr:uid="{00000000-0005-0000-0000-000091150000}"/>
    <cellStyle name="40% - Énfasis3 2 3 2 4 4" xfId="21619" xr:uid="{00000000-0005-0000-0000-000092150000}"/>
    <cellStyle name="40% - Énfasis3 2 3 2 5" xfId="4814" xr:uid="{00000000-0005-0000-0000-000093150000}"/>
    <cellStyle name="40% - Énfasis3 2 3 2 5 2" xfId="4815" xr:uid="{00000000-0005-0000-0000-000094150000}"/>
    <cellStyle name="40% - Énfasis3 2 3 2 5 2 2" xfId="16760" xr:uid="{00000000-0005-0000-0000-000095150000}"/>
    <cellStyle name="40% - Énfasis3 2 3 2 5 3" xfId="20647" xr:uid="{00000000-0005-0000-0000-000096150000}"/>
    <cellStyle name="40% - Énfasis3 2 3 2 6" xfId="4816" xr:uid="{00000000-0005-0000-0000-000097150000}"/>
    <cellStyle name="40% - Énfasis3 2 3 2 6 2" xfId="18702" xr:uid="{00000000-0005-0000-0000-000098150000}"/>
    <cellStyle name="40% - Énfasis3 2 3 2 7" xfId="22586" xr:uid="{00000000-0005-0000-0000-000099150000}"/>
    <cellStyle name="40% - Énfasis3 2 3 3" xfId="4817" xr:uid="{00000000-0005-0000-0000-00009A150000}"/>
    <cellStyle name="40% - Énfasis3 2 3 3 2" xfId="4818" xr:uid="{00000000-0005-0000-0000-00009B150000}"/>
    <cellStyle name="40% - Énfasis3 2 3 3 2 2" xfId="4819" xr:uid="{00000000-0005-0000-0000-00009C150000}"/>
    <cellStyle name="40% - Énfasis3 2 3 3 2 2 2" xfId="4820" xr:uid="{00000000-0005-0000-0000-00009D150000}"/>
    <cellStyle name="40% - Énfasis3 2 3 3 2 2 2 2" xfId="4821" xr:uid="{00000000-0005-0000-0000-00009E150000}"/>
    <cellStyle name="40% - Énfasis3 2 3 3 2 2 2 2 2" xfId="15359" xr:uid="{00000000-0005-0000-0000-00009F150000}"/>
    <cellStyle name="40% - Énfasis3 2 3 3 2 2 2 3" xfId="19245" xr:uid="{00000000-0005-0000-0000-0000A0150000}"/>
    <cellStyle name="40% - Énfasis3 2 3 3 2 2 3" xfId="4822" xr:uid="{00000000-0005-0000-0000-0000A1150000}"/>
    <cellStyle name="40% - Énfasis3 2 3 3 2 2 3 2" xfId="17301" xr:uid="{00000000-0005-0000-0000-0000A2150000}"/>
    <cellStyle name="40% - Énfasis3 2 3 3 2 2 4" xfId="21187" xr:uid="{00000000-0005-0000-0000-0000A3150000}"/>
    <cellStyle name="40% - Énfasis3 2 3 3 2 3" xfId="4823" xr:uid="{00000000-0005-0000-0000-0000A4150000}"/>
    <cellStyle name="40% - Énfasis3 2 3 3 2 3 2" xfId="4824" xr:uid="{00000000-0005-0000-0000-0000A5150000}"/>
    <cellStyle name="40% - Énfasis3 2 3 3 2 3 2 2" xfId="16328" xr:uid="{00000000-0005-0000-0000-0000A6150000}"/>
    <cellStyle name="40% - Énfasis3 2 3 3 2 3 3" xfId="20215" xr:uid="{00000000-0005-0000-0000-0000A7150000}"/>
    <cellStyle name="40% - Énfasis3 2 3 3 2 4" xfId="4825" xr:uid="{00000000-0005-0000-0000-0000A8150000}"/>
    <cellStyle name="40% - Énfasis3 2 3 3 2 4 2" xfId="18272" xr:uid="{00000000-0005-0000-0000-0000A9150000}"/>
    <cellStyle name="40% - Énfasis3 2 3 3 2 5" xfId="22154" xr:uid="{00000000-0005-0000-0000-0000AA150000}"/>
    <cellStyle name="40% - Énfasis3 2 3 3 3" xfId="4826" xr:uid="{00000000-0005-0000-0000-0000AB150000}"/>
    <cellStyle name="40% - Énfasis3 2 3 3 3 2" xfId="4827" xr:uid="{00000000-0005-0000-0000-0000AC150000}"/>
    <cellStyle name="40% - Énfasis3 2 3 3 3 2 2" xfId="4828" xr:uid="{00000000-0005-0000-0000-0000AD150000}"/>
    <cellStyle name="40% - Énfasis3 2 3 3 3 2 2 2" xfId="4829" xr:uid="{00000000-0005-0000-0000-0000AE150000}"/>
    <cellStyle name="40% - Énfasis3 2 3 3 3 2 2 2 2" xfId="22866" xr:uid="{00000000-0005-0000-0000-0000AF150000}"/>
    <cellStyle name="40% - Énfasis3 2 3 3 3 2 2 3" xfId="18921" xr:uid="{00000000-0005-0000-0000-0000B0150000}"/>
    <cellStyle name="40% - Énfasis3 2 3 3 3 2 3" xfId="4830" xr:uid="{00000000-0005-0000-0000-0000B1150000}"/>
    <cellStyle name="40% - Énfasis3 2 3 3 3 2 3 2" xfId="16977" xr:uid="{00000000-0005-0000-0000-0000B2150000}"/>
    <cellStyle name="40% - Énfasis3 2 3 3 3 2 4" xfId="20863" xr:uid="{00000000-0005-0000-0000-0000B3150000}"/>
    <cellStyle name="40% - Énfasis3 2 3 3 3 3" xfId="4831" xr:uid="{00000000-0005-0000-0000-0000B4150000}"/>
    <cellStyle name="40% - Énfasis3 2 3 3 3 3 2" xfId="4832" xr:uid="{00000000-0005-0000-0000-0000B5150000}"/>
    <cellStyle name="40% - Énfasis3 2 3 3 3 3 2 2" xfId="16006" xr:uid="{00000000-0005-0000-0000-0000B6150000}"/>
    <cellStyle name="40% - Énfasis3 2 3 3 3 3 3" xfId="19891" xr:uid="{00000000-0005-0000-0000-0000B7150000}"/>
    <cellStyle name="40% - Énfasis3 2 3 3 3 4" xfId="4833" xr:uid="{00000000-0005-0000-0000-0000B8150000}"/>
    <cellStyle name="40% - Énfasis3 2 3 3 3 4 2" xfId="17948" xr:uid="{00000000-0005-0000-0000-0000B9150000}"/>
    <cellStyle name="40% - Énfasis3 2 3 3 3 5" xfId="21834" xr:uid="{00000000-0005-0000-0000-0000BA150000}"/>
    <cellStyle name="40% - Énfasis3 2 3 3 4" xfId="4834" xr:uid="{00000000-0005-0000-0000-0000BB150000}"/>
    <cellStyle name="40% - Énfasis3 2 3 3 4 2" xfId="4835" xr:uid="{00000000-0005-0000-0000-0000BC150000}"/>
    <cellStyle name="40% - Énfasis3 2 3 3 4 2 2" xfId="4836" xr:uid="{00000000-0005-0000-0000-0000BD150000}"/>
    <cellStyle name="40% - Énfasis3 2 3 3 4 2 2 2" xfId="15681" xr:uid="{00000000-0005-0000-0000-0000BE150000}"/>
    <cellStyle name="40% - Énfasis3 2 3 3 4 2 3" xfId="19566" xr:uid="{00000000-0005-0000-0000-0000BF150000}"/>
    <cellStyle name="40% - Énfasis3 2 3 3 4 3" xfId="4837" xr:uid="{00000000-0005-0000-0000-0000C0150000}"/>
    <cellStyle name="40% - Énfasis3 2 3 3 4 3 2" xfId="17624" xr:uid="{00000000-0005-0000-0000-0000C1150000}"/>
    <cellStyle name="40% - Énfasis3 2 3 3 4 4" xfId="21511" xr:uid="{00000000-0005-0000-0000-0000C2150000}"/>
    <cellStyle name="40% - Énfasis3 2 3 3 5" xfId="4838" xr:uid="{00000000-0005-0000-0000-0000C3150000}"/>
    <cellStyle name="40% - Énfasis3 2 3 3 5 2" xfId="4839" xr:uid="{00000000-0005-0000-0000-0000C4150000}"/>
    <cellStyle name="40% - Énfasis3 2 3 3 5 2 2" xfId="16652" xr:uid="{00000000-0005-0000-0000-0000C5150000}"/>
    <cellStyle name="40% - Énfasis3 2 3 3 5 3" xfId="20539" xr:uid="{00000000-0005-0000-0000-0000C6150000}"/>
    <cellStyle name="40% - Énfasis3 2 3 3 6" xfId="4840" xr:uid="{00000000-0005-0000-0000-0000C7150000}"/>
    <cellStyle name="40% - Énfasis3 2 3 3 6 2" xfId="18597" xr:uid="{00000000-0005-0000-0000-0000C8150000}"/>
    <cellStyle name="40% - Énfasis3 2 3 3 7" xfId="22479" xr:uid="{00000000-0005-0000-0000-0000C9150000}"/>
    <cellStyle name="40% - Énfasis3 2 3 4" xfId="4841" xr:uid="{00000000-0005-0000-0000-0000CA150000}"/>
    <cellStyle name="40% - Énfasis3 2 3 4 2" xfId="4842" xr:uid="{00000000-0005-0000-0000-0000CB150000}"/>
    <cellStyle name="40% - Énfasis3 2 3 4 2 2" xfId="4843" xr:uid="{00000000-0005-0000-0000-0000CC150000}"/>
    <cellStyle name="40% - Énfasis3 2 3 4 2 2 2" xfId="4844" xr:uid="{00000000-0005-0000-0000-0000CD150000}"/>
    <cellStyle name="40% - Énfasis3 2 3 4 2 2 2 2" xfId="15573" xr:uid="{00000000-0005-0000-0000-0000CE150000}"/>
    <cellStyle name="40% - Énfasis3 2 3 4 2 2 3" xfId="19458" xr:uid="{00000000-0005-0000-0000-0000CF150000}"/>
    <cellStyle name="40% - Énfasis3 2 3 4 2 3" xfId="4845" xr:uid="{00000000-0005-0000-0000-0000D0150000}"/>
    <cellStyle name="40% - Énfasis3 2 3 4 2 3 2" xfId="17516" xr:uid="{00000000-0005-0000-0000-0000D1150000}"/>
    <cellStyle name="40% - Énfasis3 2 3 4 2 4" xfId="21403" xr:uid="{00000000-0005-0000-0000-0000D2150000}"/>
    <cellStyle name="40% - Énfasis3 2 3 4 3" xfId="4846" xr:uid="{00000000-0005-0000-0000-0000D3150000}"/>
    <cellStyle name="40% - Énfasis3 2 3 4 3 2" xfId="4847" xr:uid="{00000000-0005-0000-0000-0000D4150000}"/>
    <cellStyle name="40% - Énfasis3 2 3 4 3 2 2" xfId="16544" xr:uid="{00000000-0005-0000-0000-0000D5150000}"/>
    <cellStyle name="40% - Énfasis3 2 3 4 3 3" xfId="20430" xr:uid="{00000000-0005-0000-0000-0000D6150000}"/>
    <cellStyle name="40% - Énfasis3 2 3 4 4" xfId="4848" xr:uid="{00000000-0005-0000-0000-0000D7150000}"/>
    <cellStyle name="40% - Énfasis3 2 3 4 4 2" xfId="18488" xr:uid="{00000000-0005-0000-0000-0000D8150000}"/>
    <cellStyle name="40% - Énfasis3 2 3 4 5" xfId="22370" xr:uid="{00000000-0005-0000-0000-0000D9150000}"/>
    <cellStyle name="40% - Énfasis3 2 3 5" xfId="4849" xr:uid="{00000000-0005-0000-0000-0000DA150000}"/>
    <cellStyle name="40% - Énfasis3 2 3 5 2" xfId="4850" xr:uid="{00000000-0005-0000-0000-0000DB150000}"/>
    <cellStyle name="40% - Énfasis3 2 3 5 2 2" xfId="4851" xr:uid="{00000000-0005-0000-0000-0000DC150000}"/>
    <cellStyle name="40% - Énfasis3 2 3 5 2 2 2" xfId="4852" xr:uid="{00000000-0005-0000-0000-0000DD150000}"/>
    <cellStyle name="40% - Énfasis3 2 3 5 2 2 2 2" xfId="15251" xr:uid="{00000000-0005-0000-0000-0000DE150000}"/>
    <cellStyle name="40% - Énfasis3 2 3 5 2 2 3" xfId="19137" xr:uid="{00000000-0005-0000-0000-0000DF150000}"/>
    <cellStyle name="40% - Énfasis3 2 3 5 2 3" xfId="4853" xr:uid="{00000000-0005-0000-0000-0000E0150000}"/>
    <cellStyle name="40% - Énfasis3 2 3 5 2 3 2" xfId="17193" xr:uid="{00000000-0005-0000-0000-0000E1150000}"/>
    <cellStyle name="40% - Énfasis3 2 3 5 2 4" xfId="21079" xr:uid="{00000000-0005-0000-0000-0000E2150000}"/>
    <cellStyle name="40% - Énfasis3 2 3 5 3" xfId="4854" xr:uid="{00000000-0005-0000-0000-0000E3150000}"/>
    <cellStyle name="40% - Énfasis3 2 3 5 3 2" xfId="4855" xr:uid="{00000000-0005-0000-0000-0000E4150000}"/>
    <cellStyle name="40% - Énfasis3 2 3 5 3 2 2" xfId="16221" xr:uid="{00000000-0005-0000-0000-0000E5150000}"/>
    <cellStyle name="40% - Énfasis3 2 3 5 3 3" xfId="20107" xr:uid="{00000000-0005-0000-0000-0000E6150000}"/>
    <cellStyle name="40% - Énfasis3 2 3 5 4" xfId="4856" xr:uid="{00000000-0005-0000-0000-0000E7150000}"/>
    <cellStyle name="40% - Énfasis3 2 3 5 4 2" xfId="18164" xr:uid="{00000000-0005-0000-0000-0000E8150000}"/>
    <cellStyle name="40% - Énfasis3 2 3 5 5" xfId="22045" xr:uid="{00000000-0005-0000-0000-0000E9150000}"/>
    <cellStyle name="40% - Énfasis3 2 3 6" xfId="4857" xr:uid="{00000000-0005-0000-0000-0000EA150000}"/>
    <cellStyle name="40% - Énfasis3 2 3 6 2" xfId="4858" xr:uid="{00000000-0005-0000-0000-0000EB150000}"/>
    <cellStyle name="40% - Énfasis3 2 3 6 2 2" xfId="4859" xr:uid="{00000000-0005-0000-0000-0000EC150000}"/>
    <cellStyle name="40% - Énfasis3 2 3 6 2 2 2" xfId="15897" xr:uid="{00000000-0005-0000-0000-0000ED150000}"/>
    <cellStyle name="40% - Énfasis3 2 3 6 2 3" xfId="19782" xr:uid="{00000000-0005-0000-0000-0000EE150000}"/>
    <cellStyle name="40% - Énfasis3 2 3 6 3" xfId="4860" xr:uid="{00000000-0005-0000-0000-0000EF150000}"/>
    <cellStyle name="40% - Énfasis3 2 3 6 3 2" xfId="17839" xr:uid="{00000000-0005-0000-0000-0000F0150000}"/>
    <cellStyle name="40% - Énfasis3 2 3 6 4" xfId="21725" xr:uid="{00000000-0005-0000-0000-0000F1150000}"/>
    <cellStyle name="40% - Énfasis3 2 3 7" xfId="4861" xr:uid="{00000000-0005-0000-0000-0000F2150000}"/>
    <cellStyle name="40% - Énfasis3 2 3 7 2" xfId="4862" xr:uid="{00000000-0005-0000-0000-0000F3150000}"/>
    <cellStyle name="40% - Énfasis3 2 3 7 2 2" xfId="16868" xr:uid="{00000000-0005-0000-0000-0000F4150000}"/>
    <cellStyle name="40% - Énfasis3 2 3 7 3" xfId="20754" xr:uid="{00000000-0005-0000-0000-0000F5150000}"/>
    <cellStyle name="40% - Énfasis3 2 3 8" xfId="4863" xr:uid="{00000000-0005-0000-0000-0000F6150000}"/>
    <cellStyle name="40% - Énfasis3 2 3 8 2" xfId="18809" xr:uid="{00000000-0005-0000-0000-0000F7150000}"/>
    <cellStyle name="40% - Énfasis3 2 3 9" xfId="22693" xr:uid="{00000000-0005-0000-0000-0000F8150000}"/>
    <cellStyle name="40% - Énfasis3 2 4" xfId="4864" xr:uid="{00000000-0005-0000-0000-0000F9150000}"/>
    <cellStyle name="40% - Énfasis3 2 4 2" xfId="4865" xr:uid="{00000000-0005-0000-0000-0000FA150000}"/>
    <cellStyle name="40% - Énfasis3 2 4 2 2" xfId="4866" xr:uid="{00000000-0005-0000-0000-0000FB150000}"/>
    <cellStyle name="40% - Énfasis3 2 4 2 2 2" xfId="4867" xr:uid="{00000000-0005-0000-0000-0000FC150000}"/>
    <cellStyle name="40% - Énfasis3 2 4 2 2 2 2" xfId="4868" xr:uid="{00000000-0005-0000-0000-0000FD150000}"/>
    <cellStyle name="40% - Énfasis3 2 4 2 2 2 2 2" xfId="15520" xr:uid="{00000000-0005-0000-0000-0000FE150000}"/>
    <cellStyle name="40% - Énfasis3 2 4 2 2 2 3" xfId="19404" xr:uid="{00000000-0005-0000-0000-0000FF150000}"/>
    <cellStyle name="40% - Énfasis3 2 4 2 2 3" xfId="4869" xr:uid="{00000000-0005-0000-0000-000000160000}"/>
    <cellStyle name="40% - Énfasis3 2 4 2 2 3 2" xfId="17462" xr:uid="{00000000-0005-0000-0000-000001160000}"/>
    <cellStyle name="40% - Énfasis3 2 4 2 2 4" xfId="21349" xr:uid="{00000000-0005-0000-0000-000002160000}"/>
    <cellStyle name="40% - Énfasis3 2 4 2 3" xfId="4870" xr:uid="{00000000-0005-0000-0000-000003160000}"/>
    <cellStyle name="40% - Énfasis3 2 4 2 3 2" xfId="4871" xr:uid="{00000000-0005-0000-0000-000004160000}"/>
    <cellStyle name="40% - Énfasis3 2 4 2 3 2 2" xfId="16490" xr:uid="{00000000-0005-0000-0000-000005160000}"/>
    <cellStyle name="40% - Énfasis3 2 4 2 3 3" xfId="20376" xr:uid="{00000000-0005-0000-0000-000006160000}"/>
    <cellStyle name="40% - Énfasis3 2 4 2 4" xfId="4872" xr:uid="{00000000-0005-0000-0000-000007160000}"/>
    <cellStyle name="40% - Énfasis3 2 4 2 4 2" xfId="18434" xr:uid="{00000000-0005-0000-0000-000008160000}"/>
    <cellStyle name="40% - Énfasis3 2 4 2 5" xfId="22316" xr:uid="{00000000-0005-0000-0000-000009160000}"/>
    <cellStyle name="40% - Énfasis3 2 4 3" xfId="4873" xr:uid="{00000000-0005-0000-0000-00000A160000}"/>
    <cellStyle name="40% - Énfasis3 2 4 3 2" xfId="4874" xr:uid="{00000000-0005-0000-0000-00000B160000}"/>
    <cellStyle name="40% - Énfasis3 2 4 3 2 2" xfId="4875" xr:uid="{00000000-0005-0000-0000-00000C160000}"/>
    <cellStyle name="40% - Énfasis3 2 4 3 2 2 2" xfId="4876" xr:uid="{00000000-0005-0000-0000-00000D160000}"/>
    <cellStyle name="40% - Énfasis3 2 4 3 2 2 2 2" xfId="15197" xr:uid="{00000000-0005-0000-0000-00000E160000}"/>
    <cellStyle name="40% - Énfasis3 2 4 3 2 2 3" xfId="19083" xr:uid="{00000000-0005-0000-0000-00000F160000}"/>
    <cellStyle name="40% - Énfasis3 2 4 3 2 3" xfId="4877" xr:uid="{00000000-0005-0000-0000-000010160000}"/>
    <cellStyle name="40% - Énfasis3 2 4 3 2 3 2" xfId="17139" xr:uid="{00000000-0005-0000-0000-000011160000}"/>
    <cellStyle name="40% - Énfasis3 2 4 3 2 4" xfId="21025" xr:uid="{00000000-0005-0000-0000-000012160000}"/>
    <cellStyle name="40% - Énfasis3 2 4 3 3" xfId="4878" xr:uid="{00000000-0005-0000-0000-000013160000}"/>
    <cellStyle name="40% - Énfasis3 2 4 3 3 2" xfId="4879" xr:uid="{00000000-0005-0000-0000-000014160000}"/>
    <cellStyle name="40% - Énfasis3 2 4 3 3 2 2" xfId="16167" xr:uid="{00000000-0005-0000-0000-000015160000}"/>
    <cellStyle name="40% - Énfasis3 2 4 3 3 3" xfId="20053" xr:uid="{00000000-0005-0000-0000-000016160000}"/>
    <cellStyle name="40% - Énfasis3 2 4 3 4" xfId="4880" xr:uid="{00000000-0005-0000-0000-000017160000}"/>
    <cellStyle name="40% - Énfasis3 2 4 3 4 2" xfId="18110" xr:uid="{00000000-0005-0000-0000-000018160000}"/>
    <cellStyle name="40% - Énfasis3 2 4 3 5" xfId="21991" xr:uid="{00000000-0005-0000-0000-000019160000}"/>
    <cellStyle name="40% - Énfasis3 2 4 4" xfId="4881" xr:uid="{00000000-0005-0000-0000-00001A160000}"/>
    <cellStyle name="40% - Énfasis3 2 4 4 2" xfId="4882" xr:uid="{00000000-0005-0000-0000-00001B160000}"/>
    <cellStyle name="40% - Énfasis3 2 4 4 2 2" xfId="4883" xr:uid="{00000000-0005-0000-0000-00001C160000}"/>
    <cellStyle name="40% - Énfasis3 2 4 4 2 2 2" xfId="15843" xr:uid="{00000000-0005-0000-0000-00001D160000}"/>
    <cellStyle name="40% - Énfasis3 2 4 4 2 3" xfId="19728" xr:uid="{00000000-0005-0000-0000-00001E160000}"/>
    <cellStyle name="40% - Énfasis3 2 4 4 3" xfId="4884" xr:uid="{00000000-0005-0000-0000-00001F160000}"/>
    <cellStyle name="40% - Énfasis3 2 4 4 3 2" xfId="17785" xr:uid="{00000000-0005-0000-0000-000020160000}"/>
    <cellStyle name="40% - Énfasis3 2 4 4 4" xfId="21673" xr:uid="{00000000-0005-0000-0000-000021160000}"/>
    <cellStyle name="40% - Énfasis3 2 4 5" xfId="4885" xr:uid="{00000000-0005-0000-0000-000022160000}"/>
    <cellStyle name="40% - Énfasis3 2 4 5 2" xfId="4886" xr:uid="{00000000-0005-0000-0000-000023160000}"/>
    <cellStyle name="40% - Énfasis3 2 4 5 2 2" xfId="16814" xr:uid="{00000000-0005-0000-0000-000024160000}"/>
    <cellStyle name="40% - Énfasis3 2 4 5 3" xfId="20700" xr:uid="{00000000-0005-0000-0000-000025160000}"/>
    <cellStyle name="40% - Énfasis3 2 4 6" xfId="4887" xr:uid="{00000000-0005-0000-0000-000026160000}"/>
    <cellStyle name="40% - Énfasis3 2 4 6 2" xfId="18755" xr:uid="{00000000-0005-0000-0000-000027160000}"/>
    <cellStyle name="40% - Énfasis3 2 4 7" xfId="22640" xr:uid="{00000000-0005-0000-0000-000028160000}"/>
    <cellStyle name="40% - Énfasis3 2 5" xfId="4888" xr:uid="{00000000-0005-0000-0000-000029160000}"/>
    <cellStyle name="40% - Énfasis3 2 5 2" xfId="4889" xr:uid="{00000000-0005-0000-0000-00002A160000}"/>
    <cellStyle name="40% - Énfasis3 2 5 2 2" xfId="4890" xr:uid="{00000000-0005-0000-0000-00002B160000}"/>
    <cellStyle name="40% - Énfasis3 2 5 2 2 2" xfId="4891" xr:uid="{00000000-0005-0000-0000-00002C160000}"/>
    <cellStyle name="40% - Énfasis3 2 5 2 2 2 2" xfId="4892" xr:uid="{00000000-0005-0000-0000-00002D160000}"/>
    <cellStyle name="40% - Énfasis3 2 5 2 2 2 2 2" xfId="15412" xr:uid="{00000000-0005-0000-0000-00002E160000}"/>
    <cellStyle name="40% - Énfasis3 2 5 2 2 2 3" xfId="19297" xr:uid="{00000000-0005-0000-0000-00002F160000}"/>
    <cellStyle name="40% - Énfasis3 2 5 2 2 3" xfId="4893" xr:uid="{00000000-0005-0000-0000-000030160000}"/>
    <cellStyle name="40% - Énfasis3 2 5 2 2 3 2" xfId="17354" xr:uid="{00000000-0005-0000-0000-000031160000}"/>
    <cellStyle name="40% - Énfasis3 2 5 2 2 4" xfId="21241" xr:uid="{00000000-0005-0000-0000-000032160000}"/>
    <cellStyle name="40% - Énfasis3 2 5 2 3" xfId="4894" xr:uid="{00000000-0005-0000-0000-000033160000}"/>
    <cellStyle name="40% - Énfasis3 2 5 2 3 2" xfId="4895" xr:uid="{00000000-0005-0000-0000-000034160000}"/>
    <cellStyle name="40% - Énfasis3 2 5 2 3 2 2" xfId="16382" xr:uid="{00000000-0005-0000-0000-000035160000}"/>
    <cellStyle name="40% - Énfasis3 2 5 2 3 3" xfId="20269" xr:uid="{00000000-0005-0000-0000-000036160000}"/>
    <cellStyle name="40% - Énfasis3 2 5 2 4" xfId="4896" xr:uid="{00000000-0005-0000-0000-000037160000}"/>
    <cellStyle name="40% - Énfasis3 2 5 2 4 2" xfId="18326" xr:uid="{00000000-0005-0000-0000-000038160000}"/>
    <cellStyle name="40% - Énfasis3 2 5 2 5" xfId="22208" xr:uid="{00000000-0005-0000-0000-000039160000}"/>
    <cellStyle name="40% - Énfasis3 2 5 3" xfId="4897" xr:uid="{00000000-0005-0000-0000-00003A160000}"/>
    <cellStyle name="40% - Énfasis3 2 5 3 2" xfId="4898" xr:uid="{00000000-0005-0000-0000-00003B160000}"/>
    <cellStyle name="40% - Énfasis3 2 5 3 2 2" xfId="4899" xr:uid="{00000000-0005-0000-0000-00003C160000}"/>
    <cellStyle name="40% - Énfasis3 2 5 3 2 2 2" xfId="4900" xr:uid="{00000000-0005-0000-0000-00003D160000}"/>
    <cellStyle name="40% - Énfasis3 2 5 3 2 2 2 2" xfId="22812" xr:uid="{00000000-0005-0000-0000-00003E160000}"/>
    <cellStyle name="40% - Énfasis3 2 5 3 2 2 3" xfId="18975" xr:uid="{00000000-0005-0000-0000-00003F160000}"/>
    <cellStyle name="40% - Énfasis3 2 5 3 2 3" xfId="4901" xr:uid="{00000000-0005-0000-0000-000040160000}"/>
    <cellStyle name="40% - Énfasis3 2 5 3 2 3 2" xfId="17031" xr:uid="{00000000-0005-0000-0000-000041160000}"/>
    <cellStyle name="40% - Énfasis3 2 5 3 2 4" xfId="20917" xr:uid="{00000000-0005-0000-0000-000042160000}"/>
    <cellStyle name="40% - Énfasis3 2 5 3 3" xfId="4902" xr:uid="{00000000-0005-0000-0000-000043160000}"/>
    <cellStyle name="40% - Énfasis3 2 5 3 3 2" xfId="4903" xr:uid="{00000000-0005-0000-0000-000044160000}"/>
    <cellStyle name="40% - Énfasis3 2 5 3 3 2 2" xfId="16060" xr:uid="{00000000-0005-0000-0000-000045160000}"/>
    <cellStyle name="40% - Énfasis3 2 5 3 3 3" xfId="19945" xr:uid="{00000000-0005-0000-0000-000046160000}"/>
    <cellStyle name="40% - Énfasis3 2 5 3 4" xfId="4904" xr:uid="{00000000-0005-0000-0000-000047160000}"/>
    <cellStyle name="40% - Énfasis3 2 5 3 4 2" xfId="18002" xr:uid="{00000000-0005-0000-0000-000048160000}"/>
    <cellStyle name="40% - Énfasis3 2 5 3 5" xfId="21884" xr:uid="{00000000-0005-0000-0000-000049160000}"/>
    <cellStyle name="40% - Énfasis3 2 5 4" xfId="4905" xr:uid="{00000000-0005-0000-0000-00004A160000}"/>
    <cellStyle name="40% - Énfasis3 2 5 4 2" xfId="4906" xr:uid="{00000000-0005-0000-0000-00004B160000}"/>
    <cellStyle name="40% - Énfasis3 2 5 4 2 2" xfId="4907" xr:uid="{00000000-0005-0000-0000-00004C160000}"/>
    <cellStyle name="40% - Énfasis3 2 5 4 2 2 2" xfId="15735" xr:uid="{00000000-0005-0000-0000-00004D160000}"/>
    <cellStyle name="40% - Énfasis3 2 5 4 2 3" xfId="19620" xr:uid="{00000000-0005-0000-0000-00004E160000}"/>
    <cellStyle name="40% - Énfasis3 2 5 4 3" xfId="4908" xr:uid="{00000000-0005-0000-0000-00004F160000}"/>
    <cellStyle name="40% - Énfasis3 2 5 4 3 2" xfId="17677" xr:uid="{00000000-0005-0000-0000-000050160000}"/>
    <cellStyle name="40% - Énfasis3 2 5 4 4" xfId="21565" xr:uid="{00000000-0005-0000-0000-000051160000}"/>
    <cellStyle name="40% - Énfasis3 2 5 5" xfId="4909" xr:uid="{00000000-0005-0000-0000-000052160000}"/>
    <cellStyle name="40% - Énfasis3 2 5 5 2" xfId="4910" xr:uid="{00000000-0005-0000-0000-000053160000}"/>
    <cellStyle name="40% - Énfasis3 2 5 5 2 2" xfId="16706" xr:uid="{00000000-0005-0000-0000-000054160000}"/>
    <cellStyle name="40% - Énfasis3 2 5 5 3" xfId="20593" xr:uid="{00000000-0005-0000-0000-000055160000}"/>
    <cellStyle name="40% - Énfasis3 2 5 6" xfId="4911" xr:uid="{00000000-0005-0000-0000-000056160000}"/>
    <cellStyle name="40% - Énfasis3 2 5 6 2" xfId="18651" xr:uid="{00000000-0005-0000-0000-000057160000}"/>
    <cellStyle name="40% - Énfasis3 2 5 7" xfId="22533" xr:uid="{00000000-0005-0000-0000-000058160000}"/>
    <cellStyle name="40% - Énfasis3 2 6" xfId="4912" xr:uid="{00000000-0005-0000-0000-000059160000}"/>
    <cellStyle name="40% - Énfasis3 2 6 2" xfId="4913" xr:uid="{00000000-0005-0000-0000-00005A160000}"/>
    <cellStyle name="40% - Énfasis3 2 6 2 2" xfId="4914" xr:uid="{00000000-0005-0000-0000-00005B160000}"/>
    <cellStyle name="40% - Énfasis3 2 6 2 2 2" xfId="4915" xr:uid="{00000000-0005-0000-0000-00005C160000}"/>
    <cellStyle name="40% - Énfasis3 2 6 2 2 2 2" xfId="15627" xr:uid="{00000000-0005-0000-0000-00005D160000}"/>
    <cellStyle name="40% - Énfasis3 2 6 2 2 3" xfId="19512" xr:uid="{00000000-0005-0000-0000-00005E160000}"/>
    <cellStyle name="40% - Énfasis3 2 6 2 3" xfId="4916" xr:uid="{00000000-0005-0000-0000-00005F160000}"/>
    <cellStyle name="40% - Énfasis3 2 6 2 3 2" xfId="17570" xr:uid="{00000000-0005-0000-0000-000060160000}"/>
    <cellStyle name="40% - Énfasis3 2 6 2 4" xfId="21457" xr:uid="{00000000-0005-0000-0000-000061160000}"/>
    <cellStyle name="40% - Énfasis3 2 6 3" xfId="4917" xr:uid="{00000000-0005-0000-0000-000062160000}"/>
    <cellStyle name="40% - Énfasis3 2 6 3 2" xfId="4918" xr:uid="{00000000-0005-0000-0000-000063160000}"/>
    <cellStyle name="40% - Énfasis3 2 6 3 2 2" xfId="16598" xr:uid="{00000000-0005-0000-0000-000064160000}"/>
    <cellStyle name="40% - Énfasis3 2 6 3 3" xfId="20484" xr:uid="{00000000-0005-0000-0000-000065160000}"/>
    <cellStyle name="40% - Énfasis3 2 6 4" xfId="4919" xr:uid="{00000000-0005-0000-0000-000066160000}"/>
    <cellStyle name="40% - Énfasis3 2 6 4 2" xfId="18542" xr:uid="{00000000-0005-0000-0000-000067160000}"/>
    <cellStyle name="40% - Énfasis3 2 6 5" xfId="22424" xr:uid="{00000000-0005-0000-0000-000068160000}"/>
    <cellStyle name="40% - Énfasis3 2 7" xfId="4920" xr:uid="{00000000-0005-0000-0000-000069160000}"/>
    <cellStyle name="40% - Énfasis3 2 7 2" xfId="4921" xr:uid="{00000000-0005-0000-0000-00006A160000}"/>
    <cellStyle name="40% - Énfasis3 2 7 2 2" xfId="4922" xr:uid="{00000000-0005-0000-0000-00006B160000}"/>
    <cellStyle name="40% - Énfasis3 2 7 2 2 2" xfId="4923" xr:uid="{00000000-0005-0000-0000-00006C160000}"/>
    <cellStyle name="40% - Énfasis3 2 7 2 2 2 2" xfId="15305" xr:uid="{00000000-0005-0000-0000-00006D160000}"/>
    <cellStyle name="40% - Énfasis3 2 7 2 2 3" xfId="19191" xr:uid="{00000000-0005-0000-0000-00006E160000}"/>
    <cellStyle name="40% - Énfasis3 2 7 2 3" xfId="4924" xr:uid="{00000000-0005-0000-0000-00006F160000}"/>
    <cellStyle name="40% - Énfasis3 2 7 2 3 2" xfId="17247" xr:uid="{00000000-0005-0000-0000-000070160000}"/>
    <cellStyle name="40% - Énfasis3 2 7 2 4" xfId="21133" xr:uid="{00000000-0005-0000-0000-000071160000}"/>
    <cellStyle name="40% - Énfasis3 2 7 3" xfId="4925" xr:uid="{00000000-0005-0000-0000-000072160000}"/>
    <cellStyle name="40% - Énfasis3 2 7 3 2" xfId="4926" xr:uid="{00000000-0005-0000-0000-000073160000}"/>
    <cellStyle name="40% - Énfasis3 2 7 3 2 2" xfId="16275" xr:uid="{00000000-0005-0000-0000-000074160000}"/>
    <cellStyle name="40% - Énfasis3 2 7 3 3" xfId="20161" xr:uid="{00000000-0005-0000-0000-000075160000}"/>
    <cellStyle name="40% - Énfasis3 2 7 4" xfId="4927" xr:uid="{00000000-0005-0000-0000-000076160000}"/>
    <cellStyle name="40% - Énfasis3 2 7 4 2" xfId="18218" xr:uid="{00000000-0005-0000-0000-000077160000}"/>
    <cellStyle name="40% - Énfasis3 2 7 5" xfId="22099" xr:uid="{00000000-0005-0000-0000-000078160000}"/>
    <cellStyle name="40% - Énfasis3 2 8" xfId="4928" xr:uid="{00000000-0005-0000-0000-000079160000}"/>
    <cellStyle name="40% - Énfasis3 2 8 2" xfId="4929" xr:uid="{00000000-0005-0000-0000-00007A160000}"/>
    <cellStyle name="40% - Énfasis3 2 8 2 2" xfId="4930" xr:uid="{00000000-0005-0000-0000-00007B160000}"/>
    <cellStyle name="40% - Énfasis3 2 8 2 2 2" xfId="15951" xr:uid="{00000000-0005-0000-0000-00007C160000}"/>
    <cellStyle name="40% - Énfasis3 2 8 2 3" xfId="19836" xr:uid="{00000000-0005-0000-0000-00007D160000}"/>
    <cellStyle name="40% - Énfasis3 2 8 3" xfId="4931" xr:uid="{00000000-0005-0000-0000-00007E160000}"/>
    <cellStyle name="40% - Énfasis3 2 8 3 2" xfId="17893" xr:uid="{00000000-0005-0000-0000-00007F160000}"/>
    <cellStyle name="40% - Énfasis3 2 8 4" xfId="21779" xr:uid="{00000000-0005-0000-0000-000080160000}"/>
    <cellStyle name="40% - Énfasis3 2 9" xfId="4932" xr:uid="{00000000-0005-0000-0000-000081160000}"/>
    <cellStyle name="40% - Énfasis3 2 9 2" xfId="4933" xr:uid="{00000000-0005-0000-0000-000082160000}"/>
    <cellStyle name="40% - Énfasis3 2 9 2 2" xfId="16922" xr:uid="{00000000-0005-0000-0000-000083160000}"/>
    <cellStyle name="40% - Énfasis3 2 9 3" xfId="20808" xr:uid="{00000000-0005-0000-0000-000084160000}"/>
    <cellStyle name="40% - Énfasis3 3" xfId="4934" xr:uid="{00000000-0005-0000-0000-000085160000}"/>
    <cellStyle name="40% - Énfasis3 3 10" xfId="22729" xr:uid="{00000000-0005-0000-0000-000086160000}"/>
    <cellStyle name="40% - Énfasis3 3 2" xfId="4935" xr:uid="{00000000-0005-0000-0000-000087160000}"/>
    <cellStyle name="40% - Énfasis3 3 2 2" xfId="4936" xr:uid="{00000000-0005-0000-0000-000088160000}"/>
    <cellStyle name="40% - Énfasis3 3 2 2 2" xfId="4937" xr:uid="{00000000-0005-0000-0000-000089160000}"/>
    <cellStyle name="40% - Énfasis3 3 2 2 2 2" xfId="4938" xr:uid="{00000000-0005-0000-0000-00008A160000}"/>
    <cellStyle name="40% - Énfasis3 3 2 2 2 2 2" xfId="4939" xr:uid="{00000000-0005-0000-0000-00008B160000}"/>
    <cellStyle name="40% - Énfasis3 3 2 2 2 2 2 2" xfId="4940" xr:uid="{00000000-0005-0000-0000-00008C160000}"/>
    <cellStyle name="40% - Énfasis3 3 2 2 2 2 2 2 2" xfId="15449" xr:uid="{00000000-0005-0000-0000-00008D160000}"/>
    <cellStyle name="40% - Énfasis3 3 2 2 2 2 2 3" xfId="19333" xr:uid="{00000000-0005-0000-0000-00008E160000}"/>
    <cellStyle name="40% - Énfasis3 3 2 2 2 2 3" xfId="4941" xr:uid="{00000000-0005-0000-0000-00008F160000}"/>
    <cellStyle name="40% - Énfasis3 3 2 2 2 2 3 2" xfId="17391" xr:uid="{00000000-0005-0000-0000-000090160000}"/>
    <cellStyle name="40% - Énfasis3 3 2 2 2 2 4" xfId="21278" xr:uid="{00000000-0005-0000-0000-000091160000}"/>
    <cellStyle name="40% - Énfasis3 3 2 2 2 3" xfId="4942" xr:uid="{00000000-0005-0000-0000-000092160000}"/>
    <cellStyle name="40% - Énfasis3 3 2 2 2 3 2" xfId="4943" xr:uid="{00000000-0005-0000-0000-000093160000}"/>
    <cellStyle name="40% - Énfasis3 3 2 2 2 3 2 2" xfId="16419" xr:uid="{00000000-0005-0000-0000-000094160000}"/>
    <cellStyle name="40% - Énfasis3 3 2 2 2 3 3" xfId="20306" xr:uid="{00000000-0005-0000-0000-000095160000}"/>
    <cellStyle name="40% - Énfasis3 3 2 2 2 4" xfId="4944" xr:uid="{00000000-0005-0000-0000-000096160000}"/>
    <cellStyle name="40% - Énfasis3 3 2 2 2 4 2" xfId="18363" xr:uid="{00000000-0005-0000-0000-000097160000}"/>
    <cellStyle name="40% - Énfasis3 3 2 2 2 5" xfId="22245" xr:uid="{00000000-0005-0000-0000-000098160000}"/>
    <cellStyle name="40% - Énfasis3 3 2 2 3" xfId="4945" xr:uid="{00000000-0005-0000-0000-000099160000}"/>
    <cellStyle name="40% - Énfasis3 3 2 2 3 2" xfId="4946" xr:uid="{00000000-0005-0000-0000-00009A160000}"/>
    <cellStyle name="40% - Énfasis3 3 2 2 3 2 2" xfId="4947" xr:uid="{00000000-0005-0000-0000-00009B160000}"/>
    <cellStyle name="40% - Énfasis3 3 2 2 3 2 2 2" xfId="4948" xr:uid="{00000000-0005-0000-0000-00009C160000}"/>
    <cellStyle name="40% - Énfasis3 3 2 2 3 2 2 2 2" xfId="15126" xr:uid="{00000000-0005-0000-0000-00009D160000}"/>
    <cellStyle name="40% - Énfasis3 3 2 2 3 2 2 3" xfId="19012" xr:uid="{00000000-0005-0000-0000-00009E160000}"/>
    <cellStyle name="40% - Énfasis3 3 2 2 3 2 3" xfId="4949" xr:uid="{00000000-0005-0000-0000-00009F160000}"/>
    <cellStyle name="40% - Énfasis3 3 2 2 3 2 3 2" xfId="17068" xr:uid="{00000000-0005-0000-0000-0000A0160000}"/>
    <cellStyle name="40% - Énfasis3 3 2 2 3 2 4" xfId="20954" xr:uid="{00000000-0005-0000-0000-0000A1160000}"/>
    <cellStyle name="40% - Énfasis3 3 2 2 3 3" xfId="4950" xr:uid="{00000000-0005-0000-0000-0000A2160000}"/>
    <cellStyle name="40% - Énfasis3 3 2 2 3 3 2" xfId="4951" xr:uid="{00000000-0005-0000-0000-0000A3160000}"/>
    <cellStyle name="40% - Énfasis3 3 2 2 3 3 2 2" xfId="16097" xr:uid="{00000000-0005-0000-0000-0000A4160000}"/>
    <cellStyle name="40% - Énfasis3 3 2 2 3 3 3" xfId="19982" xr:uid="{00000000-0005-0000-0000-0000A5160000}"/>
    <cellStyle name="40% - Énfasis3 3 2 2 3 4" xfId="4952" xr:uid="{00000000-0005-0000-0000-0000A6160000}"/>
    <cellStyle name="40% - Énfasis3 3 2 2 3 4 2" xfId="18039" xr:uid="{00000000-0005-0000-0000-0000A7160000}"/>
    <cellStyle name="40% - Énfasis3 3 2 2 3 5" xfId="21920" xr:uid="{00000000-0005-0000-0000-0000A8160000}"/>
    <cellStyle name="40% - Énfasis3 3 2 2 4" xfId="4953" xr:uid="{00000000-0005-0000-0000-0000A9160000}"/>
    <cellStyle name="40% - Énfasis3 3 2 2 4 2" xfId="4954" xr:uid="{00000000-0005-0000-0000-0000AA160000}"/>
    <cellStyle name="40% - Énfasis3 3 2 2 4 2 2" xfId="4955" xr:uid="{00000000-0005-0000-0000-0000AB160000}"/>
    <cellStyle name="40% - Énfasis3 3 2 2 4 2 2 2" xfId="15772" xr:uid="{00000000-0005-0000-0000-0000AC160000}"/>
    <cellStyle name="40% - Énfasis3 3 2 2 4 2 3" xfId="19657" xr:uid="{00000000-0005-0000-0000-0000AD160000}"/>
    <cellStyle name="40% - Énfasis3 3 2 2 4 3" xfId="4956" xr:uid="{00000000-0005-0000-0000-0000AE160000}"/>
    <cellStyle name="40% - Énfasis3 3 2 2 4 3 2" xfId="17714" xr:uid="{00000000-0005-0000-0000-0000AF160000}"/>
    <cellStyle name="40% - Énfasis3 3 2 2 4 4" xfId="21602" xr:uid="{00000000-0005-0000-0000-0000B0160000}"/>
    <cellStyle name="40% - Énfasis3 3 2 2 5" xfId="4957" xr:uid="{00000000-0005-0000-0000-0000B1160000}"/>
    <cellStyle name="40% - Énfasis3 3 2 2 5 2" xfId="4958" xr:uid="{00000000-0005-0000-0000-0000B2160000}"/>
    <cellStyle name="40% - Énfasis3 3 2 2 5 2 2" xfId="16743" xr:uid="{00000000-0005-0000-0000-0000B3160000}"/>
    <cellStyle name="40% - Énfasis3 3 2 2 5 3" xfId="20630" xr:uid="{00000000-0005-0000-0000-0000B4160000}"/>
    <cellStyle name="40% - Énfasis3 3 2 2 6" xfId="4959" xr:uid="{00000000-0005-0000-0000-0000B5160000}"/>
    <cellStyle name="40% - Énfasis3 3 2 2 6 2" xfId="18685" xr:uid="{00000000-0005-0000-0000-0000B6160000}"/>
    <cellStyle name="40% - Énfasis3 3 2 2 7" xfId="22570" xr:uid="{00000000-0005-0000-0000-0000B7160000}"/>
    <cellStyle name="40% - Énfasis3 3 2 3" xfId="4960" xr:uid="{00000000-0005-0000-0000-0000B8160000}"/>
    <cellStyle name="40% - Énfasis3 3 2 3 2" xfId="4961" xr:uid="{00000000-0005-0000-0000-0000B9160000}"/>
    <cellStyle name="40% - Énfasis3 3 2 3 2 2" xfId="4962" xr:uid="{00000000-0005-0000-0000-0000BA160000}"/>
    <cellStyle name="40% - Énfasis3 3 2 3 2 2 2" xfId="4963" xr:uid="{00000000-0005-0000-0000-0000BB160000}"/>
    <cellStyle name="40% - Énfasis3 3 2 3 2 2 2 2" xfId="4964" xr:uid="{00000000-0005-0000-0000-0000BC160000}"/>
    <cellStyle name="40% - Énfasis3 3 2 3 2 2 2 2 2" xfId="15342" xr:uid="{00000000-0005-0000-0000-0000BD160000}"/>
    <cellStyle name="40% - Énfasis3 3 2 3 2 2 2 3" xfId="19228" xr:uid="{00000000-0005-0000-0000-0000BE160000}"/>
    <cellStyle name="40% - Énfasis3 3 2 3 2 2 3" xfId="4965" xr:uid="{00000000-0005-0000-0000-0000BF160000}"/>
    <cellStyle name="40% - Énfasis3 3 2 3 2 2 3 2" xfId="17284" xr:uid="{00000000-0005-0000-0000-0000C0160000}"/>
    <cellStyle name="40% - Énfasis3 3 2 3 2 2 4" xfId="21170" xr:uid="{00000000-0005-0000-0000-0000C1160000}"/>
    <cellStyle name="40% - Énfasis3 3 2 3 2 3" xfId="4966" xr:uid="{00000000-0005-0000-0000-0000C2160000}"/>
    <cellStyle name="40% - Énfasis3 3 2 3 2 3 2" xfId="4967" xr:uid="{00000000-0005-0000-0000-0000C3160000}"/>
    <cellStyle name="40% - Énfasis3 3 2 3 2 3 2 2" xfId="16311" xr:uid="{00000000-0005-0000-0000-0000C4160000}"/>
    <cellStyle name="40% - Énfasis3 3 2 3 2 3 3" xfId="20198" xr:uid="{00000000-0005-0000-0000-0000C5160000}"/>
    <cellStyle name="40% - Énfasis3 3 2 3 2 4" xfId="4968" xr:uid="{00000000-0005-0000-0000-0000C6160000}"/>
    <cellStyle name="40% - Énfasis3 3 2 3 2 4 2" xfId="18255" xr:uid="{00000000-0005-0000-0000-0000C7160000}"/>
    <cellStyle name="40% - Énfasis3 3 2 3 2 5" xfId="22137" xr:uid="{00000000-0005-0000-0000-0000C8160000}"/>
    <cellStyle name="40% - Énfasis3 3 2 3 3" xfId="4969" xr:uid="{00000000-0005-0000-0000-0000C9160000}"/>
    <cellStyle name="40% - Énfasis3 3 2 3 3 2" xfId="4970" xr:uid="{00000000-0005-0000-0000-0000CA160000}"/>
    <cellStyle name="40% - Énfasis3 3 2 3 3 2 2" xfId="4971" xr:uid="{00000000-0005-0000-0000-0000CB160000}"/>
    <cellStyle name="40% - Énfasis3 3 2 3 3 2 2 2" xfId="4972" xr:uid="{00000000-0005-0000-0000-0000CC160000}"/>
    <cellStyle name="40% - Énfasis3 3 2 3 3 2 2 2 2" xfId="22883" xr:uid="{00000000-0005-0000-0000-0000CD160000}"/>
    <cellStyle name="40% - Énfasis3 3 2 3 3 2 2 3" xfId="18904" xr:uid="{00000000-0005-0000-0000-0000CE160000}"/>
    <cellStyle name="40% - Énfasis3 3 2 3 3 2 3" xfId="4973" xr:uid="{00000000-0005-0000-0000-0000CF160000}"/>
    <cellStyle name="40% - Énfasis3 3 2 3 3 2 3 2" xfId="16960" xr:uid="{00000000-0005-0000-0000-0000D0160000}"/>
    <cellStyle name="40% - Énfasis3 3 2 3 3 2 4" xfId="20846" xr:uid="{00000000-0005-0000-0000-0000D1160000}"/>
    <cellStyle name="40% - Énfasis3 3 2 3 3 3" xfId="4974" xr:uid="{00000000-0005-0000-0000-0000D2160000}"/>
    <cellStyle name="40% - Énfasis3 3 2 3 3 3 2" xfId="4975" xr:uid="{00000000-0005-0000-0000-0000D3160000}"/>
    <cellStyle name="40% - Énfasis3 3 2 3 3 3 2 2" xfId="15989" xr:uid="{00000000-0005-0000-0000-0000D4160000}"/>
    <cellStyle name="40% - Énfasis3 3 2 3 3 3 3" xfId="19874" xr:uid="{00000000-0005-0000-0000-0000D5160000}"/>
    <cellStyle name="40% - Énfasis3 3 2 3 3 4" xfId="4976" xr:uid="{00000000-0005-0000-0000-0000D6160000}"/>
    <cellStyle name="40% - Énfasis3 3 2 3 3 4 2" xfId="17931" xr:uid="{00000000-0005-0000-0000-0000D7160000}"/>
    <cellStyle name="40% - Énfasis3 3 2 3 3 5" xfId="21817" xr:uid="{00000000-0005-0000-0000-0000D8160000}"/>
    <cellStyle name="40% - Énfasis3 3 2 3 4" xfId="4977" xr:uid="{00000000-0005-0000-0000-0000D9160000}"/>
    <cellStyle name="40% - Énfasis3 3 2 3 4 2" xfId="4978" xr:uid="{00000000-0005-0000-0000-0000DA160000}"/>
    <cellStyle name="40% - Énfasis3 3 2 3 4 2 2" xfId="4979" xr:uid="{00000000-0005-0000-0000-0000DB160000}"/>
    <cellStyle name="40% - Énfasis3 3 2 3 4 2 2 2" xfId="15664" xr:uid="{00000000-0005-0000-0000-0000DC160000}"/>
    <cellStyle name="40% - Énfasis3 3 2 3 4 2 3" xfId="19549" xr:uid="{00000000-0005-0000-0000-0000DD160000}"/>
    <cellStyle name="40% - Énfasis3 3 2 3 4 3" xfId="4980" xr:uid="{00000000-0005-0000-0000-0000DE160000}"/>
    <cellStyle name="40% - Énfasis3 3 2 3 4 3 2" xfId="17607" xr:uid="{00000000-0005-0000-0000-0000DF160000}"/>
    <cellStyle name="40% - Énfasis3 3 2 3 4 4" xfId="21494" xr:uid="{00000000-0005-0000-0000-0000E0160000}"/>
    <cellStyle name="40% - Énfasis3 3 2 3 5" xfId="4981" xr:uid="{00000000-0005-0000-0000-0000E1160000}"/>
    <cellStyle name="40% - Énfasis3 3 2 3 5 2" xfId="4982" xr:uid="{00000000-0005-0000-0000-0000E2160000}"/>
    <cellStyle name="40% - Énfasis3 3 2 3 5 2 2" xfId="16635" xr:uid="{00000000-0005-0000-0000-0000E3160000}"/>
    <cellStyle name="40% - Énfasis3 3 2 3 5 3" xfId="20522" xr:uid="{00000000-0005-0000-0000-0000E4160000}"/>
    <cellStyle name="40% - Énfasis3 3 2 3 6" xfId="4983" xr:uid="{00000000-0005-0000-0000-0000E5160000}"/>
    <cellStyle name="40% - Énfasis3 3 2 3 6 2" xfId="18580" xr:uid="{00000000-0005-0000-0000-0000E6160000}"/>
    <cellStyle name="40% - Énfasis3 3 2 3 7" xfId="22462" xr:uid="{00000000-0005-0000-0000-0000E7160000}"/>
    <cellStyle name="40% - Énfasis3 3 2 4" xfId="4984" xr:uid="{00000000-0005-0000-0000-0000E8160000}"/>
    <cellStyle name="40% - Énfasis3 3 2 4 2" xfId="4985" xr:uid="{00000000-0005-0000-0000-0000E9160000}"/>
    <cellStyle name="40% - Énfasis3 3 2 4 2 2" xfId="4986" xr:uid="{00000000-0005-0000-0000-0000EA160000}"/>
    <cellStyle name="40% - Énfasis3 3 2 4 2 2 2" xfId="4987" xr:uid="{00000000-0005-0000-0000-0000EB160000}"/>
    <cellStyle name="40% - Énfasis3 3 2 4 2 2 2 2" xfId="15556" xr:uid="{00000000-0005-0000-0000-0000EC160000}"/>
    <cellStyle name="40% - Énfasis3 3 2 4 2 2 3" xfId="19441" xr:uid="{00000000-0005-0000-0000-0000ED160000}"/>
    <cellStyle name="40% - Énfasis3 3 2 4 2 3" xfId="4988" xr:uid="{00000000-0005-0000-0000-0000EE160000}"/>
    <cellStyle name="40% - Énfasis3 3 2 4 2 3 2" xfId="17499" xr:uid="{00000000-0005-0000-0000-0000EF160000}"/>
    <cellStyle name="40% - Énfasis3 3 2 4 2 4" xfId="21386" xr:uid="{00000000-0005-0000-0000-0000F0160000}"/>
    <cellStyle name="40% - Énfasis3 3 2 4 3" xfId="4989" xr:uid="{00000000-0005-0000-0000-0000F1160000}"/>
    <cellStyle name="40% - Énfasis3 3 2 4 3 2" xfId="4990" xr:uid="{00000000-0005-0000-0000-0000F2160000}"/>
    <cellStyle name="40% - Énfasis3 3 2 4 3 2 2" xfId="16527" xr:uid="{00000000-0005-0000-0000-0000F3160000}"/>
    <cellStyle name="40% - Énfasis3 3 2 4 3 3" xfId="20413" xr:uid="{00000000-0005-0000-0000-0000F4160000}"/>
    <cellStyle name="40% - Énfasis3 3 2 4 4" xfId="4991" xr:uid="{00000000-0005-0000-0000-0000F5160000}"/>
    <cellStyle name="40% - Énfasis3 3 2 4 4 2" xfId="18471" xr:uid="{00000000-0005-0000-0000-0000F6160000}"/>
    <cellStyle name="40% - Énfasis3 3 2 4 5" xfId="22353" xr:uid="{00000000-0005-0000-0000-0000F7160000}"/>
    <cellStyle name="40% - Énfasis3 3 2 5" xfId="4992" xr:uid="{00000000-0005-0000-0000-0000F8160000}"/>
    <cellStyle name="40% - Énfasis3 3 2 5 2" xfId="4993" xr:uid="{00000000-0005-0000-0000-0000F9160000}"/>
    <cellStyle name="40% - Énfasis3 3 2 5 2 2" xfId="4994" xr:uid="{00000000-0005-0000-0000-0000FA160000}"/>
    <cellStyle name="40% - Énfasis3 3 2 5 2 2 2" xfId="4995" xr:uid="{00000000-0005-0000-0000-0000FB160000}"/>
    <cellStyle name="40% - Énfasis3 3 2 5 2 2 2 2" xfId="15234" xr:uid="{00000000-0005-0000-0000-0000FC160000}"/>
    <cellStyle name="40% - Énfasis3 3 2 5 2 2 3" xfId="19120" xr:uid="{00000000-0005-0000-0000-0000FD160000}"/>
    <cellStyle name="40% - Énfasis3 3 2 5 2 3" xfId="4996" xr:uid="{00000000-0005-0000-0000-0000FE160000}"/>
    <cellStyle name="40% - Énfasis3 3 2 5 2 3 2" xfId="17176" xr:uid="{00000000-0005-0000-0000-0000FF160000}"/>
    <cellStyle name="40% - Énfasis3 3 2 5 2 4" xfId="21062" xr:uid="{00000000-0005-0000-0000-000000170000}"/>
    <cellStyle name="40% - Énfasis3 3 2 5 3" xfId="4997" xr:uid="{00000000-0005-0000-0000-000001170000}"/>
    <cellStyle name="40% - Énfasis3 3 2 5 3 2" xfId="4998" xr:uid="{00000000-0005-0000-0000-000002170000}"/>
    <cellStyle name="40% - Énfasis3 3 2 5 3 2 2" xfId="16204" xr:uid="{00000000-0005-0000-0000-000003170000}"/>
    <cellStyle name="40% - Énfasis3 3 2 5 3 3" xfId="20090" xr:uid="{00000000-0005-0000-0000-000004170000}"/>
    <cellStyle name="40% - Énfasis3 3 2 5 4" xfId="4999" xr:uid="{00000000-0005-0000-0000-000005170000}"/>
    <cellStyle name="40% - Énfasis3 3 2 5 4 2" xfId="18147" xr:uid="{00000000-0005-0000-0000-000006170000}"/>
    <cellStyle name="40% - Énfasis3 3 2 5 5" xfId="22028" xr:uid="{00000000-0005-0000-0000-000007170000}"/>
    <cellStyle name="40% - Énfasis3 3 2 6" xfId="5000" xr:uid="{00000000-0005-0000-0000-000008170000}"/>
    <cellStyle name="40% - Énfasis3 3 2 6 2" xfId="5001" xr:uid="{00000000-0005-0000-0000-000009170000}"/>
    <cellStyle name="40% - Énfasis3 3 2 6 2 2" xfId="5002" xr:uid="{00000000-0005-0000-0000-00000A170000}"/>
    <cellStyle name="40% - Énfasis3 3 2 6 2 2 2" xfId="15880" xr:uid="{00000000-0005-0000-0000-00000B170000}"/>
    <cellStyle name="40% - Énfasis3 3 2 6 2 3" xfId="19765" xr:uid="{00000000-0005-0000-0000-00000C170000}"/>
    <cellStyle name="40% - Énfasis3 3 2 6 3" xfId="5003" xr:uid="{00000000-0005-0000-0000-00000D170000}"/>
    <cellStyle name="40% - Énfasis3 3 2 6 3 2" xfId="17822" xr:uid="{00000000-0005-0000-0000-00000E170000}"/>
    <cellStyle name="40% - Énfasis3 3 2 6 4" xfId="21709" xr:uid="{00000000-0005-0000-0000-00000F170000}"/>
    <cellStyle name="40% - Énfasis3 3 2 7" xfId="5004" xr:uid="{00000000-0005-0000-0000-000010170000}"/>
    <cellStyle name="40% - Énfasis3 3 2 7 2" xfId="5005" xr:uid="{00000000-0005-0000-0000-000011170000}"/>
    <cellStyle name="40% - Énfasis3 3 2 7 2 2" xfId="16851" xr:uid="{00000000-0005-0000-0000-000012170000}"/>
    <cellStyle name="40% - Énfasis3 3 2 7 3" xfId="20737" xr:uid="{00000000-0005-0000-0000-000013170000}"/>
    <cellStyle name="40% - Énfasis3 3 2 8" xfId="5006" xr:uid="{00000000-0005-0000-0000-000014170000}"/>
    <cellStyle name="40% - Énfasis3 3 2 8 2" xfId="18792" xr:uid="{00000000-0005-0000-0000-000015170000}"/>
    <cellStyle name="40% - Énfasis3 3 2 9" xfId="22676" xr:uid="{00000000-0005-0000-0000-000016170000}"/>
    <cellStyle name="40% - Énfasis3 3 3" xfId="5007" xr:uid="{00000000-0005-0000-0000-000017170000}"/>
    <cellStyle name="40% - Énfasis3 3 3 2" xfId="5008" xr:uid="{00000000-0005-0000-0000-000018170000}"/>
    <cellStyle name="40% - Énfasis3 3 3 2 2" xfId="5009" xr:uid="{00000000-0005-0000-0000-000019170000}"/>
    <cellStyle name="40% - Énfasis3 3 3 2 2 2" xfId="5010" xr:uid="{00000000-0005-0000-0000-00001A170000}"/>
    <cellStyle name="40% - Énfasis3 3 3 2 2 2 2" xfId="5011" xr:uid="{00000000-0005-0000-0000-00001B170000}"/>
    <cellStyle name="40% - Énfasis3 3 3 2 2 2 2 2" xfId="15503" xr:uid="{00000000-0005-0000-0000-00001C170000}"/>
    <cellStyle name="40% - Énfasis3 3 3 2 2 2 3" xfId="19387" xr:uid="{00000000-0005-0000-0000-00001D170000}"/>
    <cellStyle name="40% - Énfasis3 3 3 2 2 3" xfId="5012" xr:uid="{00000000-0005-0000-0000-00001E170000}"/>
    <cellStyle name="40% - Énfasis3 3 3 2 2 3 2" xfId="17445" xr:uid="{00000000-0005-0000-0000-00001F170000}"/>
    <cellStyle name="40% - Énfasis3 3 3 2 2 4" xfId="21332" xr:uid="{00000000-0005-0000-0000-000020170000}"/>
    <cellStyle name="40% - Énfasis3 3 3 2 3" xfId="5013" xr:uid="{00000000-0005-0000-0000-000021170000}"/>
    <cellStyle name="40% - Énfasis3 3 3 2 3 2" xfId="5014" xr:uid="{00000000-0005-0000-0000-000022170000}"/>
    <cellStyle name="40% - Énfasis3 3 3 2 3 2 2" xfId="16473" xr:uid="{00000000-0005-0000-0000-000023170000}"/>
    <cellStyle name="40% - Énfasis3 3 3 2 3 3" xfId="20359" xr:uid="{00000000-0005-0000-0000-000024170000}"/>
    <cellStyle name="40% - Énfasis3 3 3 2 4" xfId="5015" xr:uid="{00000000-0005-0000-0000-000025170000}"/>
    <cellStyle name="40% - Énfasis3 3 3 2 4 2" xfId="18417" xr:uid="{00000000-0005-0000-0000-000026170000}"/>
    <cellStyle name="40% - Énfasis3 3 3 2 5" xfId="22299" xr:uid="{00000000-0005-0000-0000-000027170000}"/>
    <cellStyle name="40% - Énfasis3 3 3 3" xfId="5016" xr:uid="{00000000-0005-0000-0000-000028170000}"/>
    <cellStyle name="40% - Énfasis3 3 3 3 2" xfId="5017" xr:uid="{00000000-0005-0000-0000-000029170000}"/>
    <cellStyle name="40% - Énfasis3 3 3 3 2 2" xfId="5018" xr:uid="{00000000-0005-0000-0000-00002A170000}"/>
    <cellStyle name="40% - Énfasis3 3 3 3 2 2 2" xfId="5019" xr:uid="{00000000-0005-0000-0000-00002B170000}"/>
    <cellStyle name="40% - Énfasis3 3 3 3 2 2 2 2" xfId="15180" xr:uid="{00000000-0005-0000-0000-00002C170000}"/>
    <cellStyle name="40% - Énfasis3 3 3 3 2 2 3" xfId="19066" xr:uid="{00000000-0005-0000-0000-00002D170000}"/>
    <cellStyle name="40% - Énfasis3 3 3 3 2 3" xfId="5020" xr:uid="{00000000-0005-0000-0000-00002E170000}"/>
    <cellStyle name="40% - Énfasis3 3 3 3 2 3 2" xfId="17122" xr:uid="{00000000-0005-0000-0000-00002F170000}"/>
    <cellStyle name="40% - Énfasis3 3 3 3 2 4" xfId="21008" xr:uid="{00000000-0005-0000-0000-000030170000}"/>
    <cellStyle name="40% - Énfasis3 3 3 3 3" xfId="5021" xr:uid="{00000000-0005-0000-0000-000031170000}"/>
    <cellStyle name="40% - Énfasis3 3 3 3 3 2" xfId="5022" xr:uid="{00000000-0005-0000-0000-000032170000}"/>
    <cellStyle name="40% - Énfasis3 3 3 3 3 2 2" xfId="16150" xr:uid="{00000000-0005-0000-0000-000033170000}"/>
    <cellStyle name="40% - Énfasis3 3 3 3 3 3" xfId="20036" xr:uid="{00000000-0005-0000-0000-000034170000}"/>
    <cellStyle name="40% - Énfasis3 3 3 3 4" xfId="5023" xr:uid="{00000000-0005-0000-0000-000035170000}"/>
    <cellStyle name="40% - Énfasis3 3 3 3 4 2" xfId="18093" xr:uid="{00000000-0005-0000-0000-000036170000}"/>
    <cellStyle name="40% - Énfasis3 3 3 3 5" xfId="21974" xr:uid="{00000000-0005-0000-0000-000037170000}"/>
    <cellStyle name="40% - Énfasis3 3 3 4" xfId="5024" xr:uid="{00000000-0005-0000-0000-000038170000}"/>
    <cellStyle name="40% - Énfasis3 3 3 4 2" xfId="5025" xr:uid="{00000000-0005-0000-0000-000039170000}"/>
    <cellStyle name="40% - Énfasis3 3 3 4 2 2" xfId="5026" xr:uid="{00000000-0005-0000-0000-00003A170000}"/>
    <cellStyle name="40% - Énfasis3 3 3 4 2 2 2" xfId="15826" xr:uid="{00000000-0005-0000-0000-00003B170000}"/>
    <cellStyle name="40% - Énfasis3 3 3 4 2 3" xfId="19711" xr:uid="{00000000-0005-0000-0000-00003C170000}"/>
    <cellStyle name="40% - Énfasis3 3 3 4 3" xfId="5027" xr:uid="{00000000-0005-0000-0000-00003D170000}"/>
    <cellStyle name="40% - Énfasis3 3 3 4 3 2" xfId="17768" xr:uid="{00000000-0005-0000-0000-00003E170000}"/>
    <cellStyle name="40% - Énfasis3 3 3 4 4" xfId="21656" xr:uid="{00000000-0005-0000-0000-00003F170000}"/>
    <cellStyle name="40% - Énfasis3 3 3 5" xfId="5028" xr:uid="{00000000-0005-0000-0000-000040170000}"/>
    <cellStyle name="40% - Énfasis3 3 3 5 2" xfId="5029" xr:uid="{00000000-0005-0000-0000-000041170000}"/>
    <cellStyle name="40% - Énfasis3 3 3 5 2 2" xfId="16797" xr:uid="{00000000-0005-0000-0000-000042170000}"/>
    <cellStyle name="40% - Énfasis3 3 3 5 3" xfId="20683" xr:uid="{00000000-0005-0000-0000-000043170000}"/>
    <cellStyle name="40% - Énfasis3 3 3 6" xfId="5030" xr:uid="{00000000-0005-0000-0000-000044170000}"/>
    <cellStyle name="40% - Énfasis3 3 3 6 2" xfId="18738" xr:uid="{00000000-0005-0000-0000-000045170000}"/>
    <cellStyle name="40% - Énfasis3 3 3 7" xfId="22623" xr:uid="{00000000-0005-0000-0000-000046170000}"/>
    <cellStyle name="40% - Énfasis3 3 4" xfId="5031" xr:uid="{00000000-0005-0000-0000-000047170000}"/>
    <cellStyle name="40% - Énfasis3 3 4 2" xfId="5032" xr:uid="{00000000-0005-0000-0000-000048170000}"/>
    <cellStyle name="40% - Énfasis3 3 4 2 2" xfId="5033" xr:uid="{00000000-0005-0000-0000-000049170000}"/>
    <cellStyle name="40% - Énfasis3 3 4 2 2 2" xfId="5034" xr:uid="{00000000-0005-0000-0000-00004A170000}"/>
    <cellStyle name="40% - Énfasis3 3 4 2 2 2 2" xfId="5035" xr:uid="{00000000-0005-0000-0000-00004B170000}"/>
    <cellStyle name="40% - Énfasis3 3 4 2 2 2 2 2" xfId="15395" xr:uid="{00000000-0005-0000-0000-00004C170000}"/>
    <cellStyle name="40% - Énfasis3 3 4 2 2 2 3" xfId="19281" xr:uid="{00000000-0005-0000-0000-00004D170000}"/>
    <cellStyle name="40% - Énfasis3 3 4 2 2 3" xfId="5036" xr:uid="{00000000-0005-0000-0000-00004E170000}"/>
    <cellStyle name="40% - Énfasis3 3 4 2 2 3 2" xfId="17338" xr:uid="{00000000-0005-0000-0000-00004F170000}"/>
    <cellStyle name="40% - Énfasis3 3 4 2 2 4" xfId="21224" xr:uid="{00000000-0005-0000-0000-000050170000}"/>
    <cellStyle name="40% - Énfasis3 3 4 2 3" xfId="5037" xr:uid="{00000000-0005-0000-0000-000051170000}"/>
    <cellStyle name="40% - Énfasis3 3 4 2 3 2" xfId="5038" xr:uid="{00000000-0005-0000-0000-000052170000}"/>
    <cellStyle name="40% - Énfasis3 3 4 2 3 2 2" xfId="16365" xr:uid="{00000000-0005-0000-0000-000053170000}"/>
    <cellStyle name="40% - Énfasis3 3 4 2 3 3" xfId="20252" xr:uid="{00000000-0005-0000-0000-000054170000}"/>
    <cellStyle name="40% - Énfasis3 3 4 2 4" xfId="5039" xr:uid="{00000000-0005-0000-0000-000055170000}"/>
    <cellStyle name="40% - Énfasis3 3 4 2 4 2" xfId="18309" xr:uid="{00000000-0005-0000-0000-000056170000}"/>
    <cellStyle name="40% - Énfasis3 3 4 2 5" xfId="22191" xr:uid="{00000000-0005-0000-0000-000057170000}"/>
    <cellStyle name="40% - Énfasis3 3 4 3" xfId="5040" xr:uid="{00000000-0005-0000-0000-000058170000}"/>
    <cellStyle name="40% - Énfasis3 3 4 3 2" xfId="5041" xr:uid="{00000000-0005-0000-0000-000059170000}"/>
    <cellStyle name="40% - Énfasis3 3 4 3 2 2" xfId="5042" xr:uid="{00000000-0005-0000-0000-00005A170000}"/>
    <cellStyle name="40% - Énfasis3 3 4 3 2 2 2" xfId="5043" xr:uid="{00000000-0005-0000-0000-00005B170000}"/>
    <cellStyle name="40% - Énfasis3 3 4 3 2 2 2 2" xfId="22829" xr:uid="{00000000-0005-0000-0000-00005C170000}"/>
    <cellStyle name="40% - Énfasis3 3 4 3 2 2 3" xfId="18958" xr:uid="{00000000-0005-0000-0000-00005D170000}"/>
    <cellStyle name="40% - Énfasis3 3 4 3 2 3" xfId="5044" xr:uid="{00000000-0005-0000-0000-00005E170000}"/>
    <cellStyle name="40% - Énfasis3 3 4 3 2 3 2" xfId="17014" xr:uid="{00000000-0005-0000-0000-00005F170000}"/>
    <cellStyle name="40% - Énfasis3 3 4 3 2 4" xfId="20900" xr:uid="{00000000-0005-0000-0000-000060170000}"/>
    <cellStyle name="40% - Énfasis3 3 4 3 3" xfId="5045" xr:uid="{00000000-0005-0000-0000-000061170000}"/>
    <cellStyle name="40% - Énfasis3 3 4 3 3 2" xfId="5046" xr:uid="{00000000-0005-0000-0000-000062170000}"/>
    <cellStyle name="40% - Énfasis3 3 4 3 3 2 2" xfId="16043" xr:uid="{00000000-0005-0000-0000-000063170000}"/>
    <cellStyle name="40% - Énfasis3 3 4 3 3 3" xfId="19928" xr:uid="{00000000-0005-0000-0000-000064170000}"/>
    <cellStyle name="40% - Énfasis3 3 4 3 4" xfId="5047" xr:uid="{00000000-0005-0000-0000-000065170000}"/>
    <cellStyle name="40% - Énfasis3 3 4 3 4 2" xfId="17985" xr:uid="{00000000-0005-0000-0000-000066170000}"/>
    <cellStyle name="40% - Énfasis3 3 4 3 5" xfId="21867" xr:uid="{00000000-0005-0000-0000-000067170000}"/>
    <cellStyle name="40% - Énfasis3 3 4 4" xfId="5048" xr:uid="{00000000-0005-0000-0000-000068170000}"/>
    <cellStyle name="40% - Énfasis3 3 4 4 2" xfId="5049" xr:uid="{00000000-0005-0000-0000-000069170000}"/>
    <cellStyle name="40% - Énfasis3 3 4 4 2 2" xfId="5050" xr:uid="{00000000-0005-0000-0000-00006A170000}"/>
    <cellStyle name="40% - Énfasis3 3 4 4 2 2 2" xfId="15718" xr:uid="{00000000-0005-0000-0000-00006B170000}"/>
    <cellStyle name="40% - Énfasis3 3 4 4 2 3" xfId="19603" xr:uid="{00000000-0005-0000-0000-00006C170000}"/>
    <cellStyle name="40% - Énfasis3 3 4 4 3" xfId="5051" xr:uid="{00000000-0005-0000-0000-00006D170000}"/>
    <cellStyle name="40% - Énfasis3 3 4 4 3 2" xfId="17660" xr:uid="{00000000-0005-0000-0000-00006E170000}"/>
    <cellStyle name="40% - Énfasis3 3 4 4 4" xfId="21548" xr:uid="{00000000-0005-0000-0000-00006F170000}"/>
    <cellStyle name="40% - Énfasis3 3 4 5" xfId="5052" xr:uid="{00000000-0005-0000-0000-000070170000}"/>
    <cellStyle name="40% - Énfasis3 3 4 5 2" xfId="5053" xr:uid="{00000000-0005-0000-0000-000071170000}"/>
    <cellStyle name="40% - Énfasis3 3 4 5 2 2" xfId="16689" xr:uid="{00000000-0005-0000-0000-000072170000}"/>
    <cellStyle name="40% - Énfasis3 3 4 5 3" xfId="20576" xr:uid="{00000000-0005-0000-0000-000073170000}"/>
    <cellStyle name="40% - Énfasis3 3 4 6" xfId="5054" xr:uid="{00000000-0005-0000-0000-000074170000}"/>
    <cellStyle name="40% - Énfasis3 3 4 6 2" xfId="18634" xr:uid="{00000000-0005-0000-0000-000075170000}"/>
    <cellStyle name="40% - Énfasis3 3 4 7" xfId="22516" xr:uid="{00000000-0005-0000-0000-000076170000}"/>
    <cellStyle name="40% - Énfasis3 3 5" xfId="5055" xr:uid="{00000000-0005-0000-0000-000077170000}"/>
    <cellStyle name="40% - Énfasis3 3 5 2" xfId="5056" xr:uid="{00000000-0005-0000-0000-000078170000}"/>
    <cellStyle name="40% - Énfasis3 3 5 2 2" xfId="5057" xr:uid="{00000000-0005-0000-0000-000079170000}"/>
    <cellStyle name="40% - Énfasis3 3 5 2 2 2" xfId="5058" xr:uid="{00000000-0005-0000-0000-00007A170000}"/>
    <cellStyle name="40% - Énfasis3 3 5 2 2 2 2" xfId="15610" xr:uid="{00000000-0005-0000-0000-00007B170000}"/>
    <cellStyle name="40% - Énfasis3 3 5 2 2 3" xfId="19495" xr:uid="{00000000-0005-0000-0000-00007C170000}"/>
    <cellStyle name="40% - Énfasis3 3 5 2 3" xfId="5059" xr:uid="{00000000-0005-0000-0000-00007D170000}"/>
    <cellStyle name="40% - Énfasis3 3 5 2 3 2" xfId="17553" xr:uid="{00000000-0005-0000-0000-00007E170000}"/>
    <cellStyle name="40% - Énfasis3 3 5 2 4" xfId="21440" xr:uid="{00000000-0005-0000-0000-00007F170000}"/>
    <cellStyle name="40% - Énfasis3 3 5 3" xfId="5060" xr:uid="{00000000-0005-0000-0000-000080170000}"/>
    <cellStyle name="40% - Énfasis3 3 5 3 2" xfId="5061" xr:uid="{00000000-0005-0000-0000-000081170000}"/>
    <cellStyle name="40% - Énfasis3 3 5 3 2 2" xfId="16581" xr:uid="{00000000-0005-0000-0000-000082170000}"/>
    <cellStyle name="40% - Énfasis3 3 5 3 3" xfId="20467" xr:uid="{00000000-0005-0000-0000-000083170000}"/>
    <cellStyle name="40% - Énfasis3 3 5 4" xfId="5062" xr:uid="{00000000-0005-0000-0000-000084170000}"/>
    <cellStyle name="40% - Énfasis3 3 5 4 2" xfId="18525" xr:uid="{00000000-0005-0000-0000-000085170000}"/>
    <cellStyle name="40% - Énfasis3 3 5 5" xfId="22407" xr:uid="{00000000-0005-0000-0000-000086170000}"/>
    <cellStyle name="40% - Énfasis3 3 6" xfId="5063" xr:uid="{00000000-0005-0000-0000-000087170000}"/>
    <cellStyle name="40% - Énfasis3 3 6 2" xfId="5064" xr:uid="{00000000-0005-0000-0000-000088170000}"/>
    <cellStyle name="40% - Énfasis3 3 6 2 2" xfId="5065" xr:uid="{00000000-0005-0000-0000-000089170000}"/>
    <cellStyle name="40% - Énfasis3 3 6 2 2 2" xfId="5066" xr:uid="{00000000-0005-0000-0000-00008A170000}"/>
    <cellStyle name="40% - Énfasis3 3 6 2 2 2 2" xfId="15288" xr:uid="{00000000-0005-0000-0000-00008B170000}"/>
    <cellStyle name="40% - Énfasis3 3 6 2 2 3" xfId="19174" xr:uid="{00000000-0005-0000-0000-00008C170000}"/>
    <cellStyle name="40% - Énfasis3 3 6 2 3" xfId="5067" xr:uid="{00000000-0005-0000-0000-00008D170000}"/>
    <cellStyle name="40% - Énfasis3 3 6 2 3 2" xfId="17230" xr:uid="{00000000-0005-0000-0000-00008E170000}"/>
    <cellStyle name="40% - Énfasis3 3 6 2 4" xfId="21116" xr:uid="{00000000-0005-0000-0000-00008F170000}"/>
    <cellStyle name="40% - Énfasis3 3 6 3" xfId="5068" xr:uid="{00000000-0005-0000-0000-000090170000}"/>
    <cellStyle name="40% - Énfasis3 3 6 3 2" xfId="5069" xr:uid="{00000000-0005-0000-0000-000091170000}"/>
    <cellStyle name="40% - Énfasis3 3 6 3 2 2" xfId="16258" xr:uid="{00000000-0005-0000-0000-000092170000}"/>
    <cellStyle name="40% - Énfasis3 3 6 3 3" xfId="20144" xr:uid="{00000000-0005-0000-0000-000093170000}"/>
    <cellStyle name="40% - Énfasis3 3 6 4" xfId="5070" xr:uid="{00000000-0005-0000-0000-000094170000}"/>
    <cellStyle name="40% - Énfasis3 3 6 4 2" xfId="18201" xr:uid="{00000000-0005-0000-0000-000095170000}"/>
    <cellStyle name="40% - Énfasis3 3 6 5" xfId="22082" xr:uid="{00000000-0005-0000-0000-000096170000}"/>
    <cellStyle name="40% - Énfasis3 3 7" xfId="5071" xr:uid="{00000000-0005-0000-0000-000097170000}"/>
    <cellStyle name="40% - Énfasis3 3 7 2" xfId="5072" xr:uid="{00000000-0005-0000-0000-000098170000}"/>
    <cellStyle name="40% - Énfasis3 3 7 2 2" xfId="5073" xr:uid="{00000000-0005-0000-0000-000099170000}"/>
    <cellStyle name="40% - Énfasis3 3 7 2 2 2" xfId="15934" xr:uid="{00000000-0005-0000-0000-00009A170000}"/>
    <cellStyle name="40% - Énfasis3 3 7 2 3" xfId="19819" xr:uid="{00000000-0005-0000-0000-00009B170000}"/>
    <cellStyle name="40% - Énfasis3 3 7 3" xfId="5074" xr:uid="{00000000-0005-0000-0000-00009C170000}"/>
    <cellStyle name="40% - Énfasis3 3 7 3 2" xfId="17876" xr:uid="{00000000-0005-0000-0000-00009D170000}"/>
    <cellStyle name="40% - Énfasis3 3 7 4" xfId="21762" xr:uid="{00000000-0005-0000-0000-00009E170000}"/>
    <cellStyle name="40% - Énfasis3 3 8" xfId="5075" xr:uid="{00000000-0005-0000-0000-00009F170000}"/>
    <cellStyle name="40% - Énfasis3 3 8 2" xfId="5076" xr:uid="{00000000-0005-0000-0000-0000A0170000}"/>
    <cellStyle name="40% - Énfasis3 3 8 2 2" xfId="16905" xr:uid="{00000000-0005-0000-0000-0000A1170000}"/>
    <cellStyle name="40% - Énfasis3 3 8 3" xfId="20791" xr:uid="{00000000-0005-0000-0000-0000A2170000}"/>
    <cellStyle name="40% - Énfasis3 3 9" xfId="5077" xr:uid="{00000000-0005-0000-0000-0000A3170000}"/>
    <cellStyle name="40% - Énfasis3 3 9 2" xfId="18846" xr:uid="{00000000-0005-0000-0000-0000A4170000}"/>
    <cellStyle name="40% - Énfasis3 4" xfId="5078" xr:uid="{00000000-0005-0000-0000-0000A5170000}"/>
    <cellStyle name="40% - Énfasis3 4 2" xfId="5079" xr:uid="{00000000-0005-0000-0000-0000A6170000}"/>
    <cellStyle name="40% - Énfasis3 4 2 2" xfId="5080" xr:uid="{00000000-0005-0000-0000-0000A7170000}"/>
    <cellStyle name="40% - Énfasis3 4 2 2 2" xfId="5081" xr:uid="{00000000-0005-0000-0000-0000A8170000}"/>
    <cellStyle name="40% - Énfasis3 4 2 2 2 2" xfId="5082" xr:uid="{00000000-0005-0000-0000-0000A9170000}"/>
    <cellStyle name="40% - Énfasis3 4 2 2 2 2 2" xfId="5083" xr:uid="{00000000-0005-0000-0000-0000AA170000}"/>
    <cellStyle name="40% - Énfasis3 4 2 2 2 2 2 2" xfId="15476" xr:uid="{00000000-0005-0000-0000-0000AB170000}"/>
    <cellStyle name="40% - Énfasis3 4 2 2 2 2 3" xfId="19360" xr:uid="{00000000-0005-0000-0000-0000AC170000}"/>
    <cellStyle name="40% - Énfasis3 4 2 2 2 3" xfId="5084" xr:uid="{00000000-0005-0000-0000-0000AD170000}"/>
    <cellStyle name="40% - Énfasis3 4 2 2 2 3 2" xfId="17418" xr:uid="{00000000-0005-0000-0000-0000AE170000}"/>
    <cellStyle name="40% - Énfasis3 4 2 2 2 4" xfId="21305" xr:uid="{00000000-0005-0000-0000-0000AF170000}"/>
    <cellStyle name="40% - Énfasis3 4 2 2 3" xfId="5085" xr:uid="{00000000-0005-0000-0000-0000B0170000}"/>
    <cellStyle name="40% - Énfasis3 4 2 2 3 2" xfId="5086" xr:uid="{00000000-0005-0000-0000-0000B1170000}"/>
    <cellStyle name="40% - Énfasis3 4 2 2 3 2 2" xfId="16446" xr:uid="{00000000-0005-0000-0000-0000B2170000}"/>
    <cellStyle name="40% - Énfasis3 4 2 2 3 3" xfId="20333" xr:uid="{00000000-0005-0000-0000-0000B3170000}"/>
    <cellStyle name="40% - Énfasis3 4 2 2 4" xfId="5087" xr:uid="{00000000-0005-0000-0000-0000B4170000}"/>
    <cellStyle name="40% - Énfasis3 4 2 2 4 2" xfId="18390" xr:uid="{00000000-0005-0000-0000-0000B5170000}"/>
    <cellStyle name="40% - Énfasis3 4 2 2 5" xfId="22272" xr:uid="{00000000-0005-0000-0000-0000B6170000}"/>
    <cellStyle name="40% - Énfasis3 4 2 3" xfId="5088" xr:uid="{00000000-0005-0000-0000-0000B7170000}"/>
    <cellStyle name="40% - Énfasis3 4 2 3 2" xfId="5089" xr:uid="{00000000-0005-0000-0000-0000B8170000}"/>
    <cellStyle name="40% - Énfasis3 4 2 3 2 2" xfId="5090" xr:uid="{00000000-0005-0000-0000-0000B9170000}"/>
    <cellStyle name="40% - Énfasis3 4 2 3 2 2 2" xfId="5091" xr:uid="{00000000-0005-0000-0000-0000BA170000}"/>
    <cellStyle name="40% - Énfasis3 4 2 3 2 2 2 2" xfId="15153" xr:uid="{00000000-0005-0000-0000-0000BB170000}"/>
    <cellStyle name="40% - Énfasis3 4 2 3 2 2 3" xfId="19039" xr:uid="{00000000-0005-0000-0000-0000BC170000}"/>
    <cellStyle name="40% - Énfasis3 4 2 3 2 3" xfId="5092" xr:uid="{00000000-0005-0000-0000-0000BD170000}"/>
    <cellStyle name="40% - Énfasis3 4 2 3 2 3 2" xfId="17095" xr:uid="{00000000-0005-0000-0000-0000BE170000}"/>
    <cellStyle name="40% - Énfasis3 4 2 3 2 4" xfId="20981" xr:uid="{00000000-0005-0000-0000-0000BF170000}"/>
    <cellStyle name="40% - Énfasis3 4 2 3 3" xfId="5093" xr:uid="{00000000-0005-0000-0000-0000C0170000}"/>
    <cellStyle name="40% - Énfasis3 4 2 3 3 2" xfId="5094" xr:uid="{00000000-0005-0000-0000-0000C1170000}"/>
    <cellStyle name="40% - Énfasis3 4 2 3 3 2 2" xfId="16124" xr:uid="{00000000-0005-0000-0000-0000C2170000}"/>
    <cellStyle name="40% - Énfasis3 4 2 3 3 3" xfId="20009" xr:uid="{00000000-0005-0000-0000-0000C3170000}"/>
    <cellStyle name="40% - Énfasis3 4 2 3 4" xfId="5095" xr:uid="{00000000-0005-0000-0000-0000C4170000}"/>
    <cellStyle name="40% - Énfasis3 4 2 3 4 2" xfId="18066" xr:uid="{00000000-0005-0000-0000-0000C5170000}"/>
    <cellStyle name="40% - Énfasis3 4 2 3 5" xfId="21947" xr:uid="{00000000-0005-0000-0000-0000C6170000}"/>
    <cellStyle name="40% - Énfasis3 4 2 4" xfId="5096" xr:uid="{00000000-0005-0000-0000-0000C7170000}"/>
    <cellStyle name="40% - Énfasis3 4 2 4 2" xfId="5097" xr:uid="{00000000-0005-0000-0000-0000C8170000}"/>
    <cellStyle name="40% - Énfasis3 4 2 4 2 2" xfId="5098" xr:uid="{00000000-0005-0000-0000-0000C9170000}"/>
    <cellStyle name="40% - Énfasis3 4 2 4 2 2 2" xfId="15799" xr:uid="{00000000-0005-0000-0000-0000CA170000}"/>
    <cellStyle name="40% - Énfasis3 4 2 4 2 3" xfId="19684" xr:uid="{00000000-0005-0000-0000-0000CB170000}"/>
    <cellStyle name="40% - Énfasis3 4 2 4 3" xfId="5099" xr:uid="{00000000-0005-0000-0000-0000CC170000}"/>
    <cellStyle name="40% - Énfasis3 4 2 4 3 2" xfId="17741" xr:uid="{00000000-0005-0000-0000-0000CD170000}"/>
    <cellStyle name="40% - Énfasis3 4 2 4 4" xfId="21629" xr:uid="{00000000-0005-0000-0000-0000CE170000}"/>
    <cellStyle name="40% - Énfasis3 4 2 5" xfId="5100" xr:uid="{00000000-0005-0000-0000-0000CF170000}"/>
    <cellStyle name="40% - Énfasis3 4 2 5 2" xfId="5101" xr:uid="{00000000-0005-0000-0000-0000D0170000}"/>
    <cellStyle name="40% - Énfasis3 4 2 5 2 2" xfId="16770" xr:uid="{00000000-0005-0000-0000-0000D1170000}"/>
    <cellStyle name="40% - Énfasis3 4 2 5 3" xfId="20656" xr:uid="{00000000-0005-0000-0000-0000D2170000}"/>
    <cellStyle name="40% - Énfasis3 4 2 6" xfId="5102" xr:uid="{00000000-0005-0000-0000-0000D3170000}"/>
    <cellStyle name="40% - Énfasis3 4 2 6 2" xfId="18712" xr:uid="{00000000-0005-0000-0000-0000D4170000}"/>
    <cellStyle name="40% - Énfasis3 4 2 7" xfId="22596" xr:uid="{00000000-0005-0000-0000-0000D5170000}"/>
    <cellStyle name="40% - Énfasis3 4 3" xfId="5103" xr:uid="{00000000-0005-0000-0000-0000D6170000}"/>
    <cellStyle name="40% - Énfasis3 4 3 2" xfId="5104" xr:uid="{00000000-0005-0000-0000-0000D7170000}"/>
    <cellStyle name="40% - Énfasis3 4 3 2 2" xfId="5105" xr:uid="{00000000-0005-0000-0000-0000D8170000}"/>
    <cellStyle name="40% - Énfasis3 4 3 2 2 2" xfId="5106" xr:uid="{00000000-0005-0000-0000-0000D9170000}"/>
    <cellStyle name="40% - Énfasis3 4 3 2 2 2 2" xfId="5107" xr:uid="{00000000-0005-0000-0000-0000DA170000}"/>
    <cellStyle name="40% - Énfasis3 4 3 2 2 2 2 2" xfId="15369" xr:uid="{00000000-0005-0000-0000-0000DB170000}"/>
    <cellStyle name="40% - Énfasis3 4 3 2 2 2 3" xfId="19255" xr:uid="{00000000-0005-0000-0000-0000DC170000}"/>
    <cellStyle name="40% - Énfasis3 4 3 2 2 3" xfId="5108" xr:uid="{00000000-0005-0000-0000-0000DD170000}"/>
    <cellStyle name="40% - Énfasis3 4 3 2 2 3 2" xfId="17311" xr:uid="{00000000-0005-0000-0000-0000DE170000}"/>
    <cellStyle name="40% - Énfasis3 4 3 2 2 4" xfId="21197" xr:uid="{00000000-0005-0000-0000-0000DF170000}"/>
    <cellStyle name="40% - Énfasis3 4 3 2 3" xfId="5109" xr:uid="{00000000-0005-0000-0000-0000E0170000}"/>
    <cellStyle name="40% - Énfasis3 4 3 2 3 2" xfId="5110" xr:uid="{00000000-0005-0000-0000-0000E1170000}"/>
    <cellStyle name="40% - Énfasis3 4 3 2 3 2 2" xfId="16338" xr:uid="{00000000-0005-0000-0000-0000E2170000}"/>
    <cellStyle name="40% - Énfasis3 4 3 2 3 3" xfId="20225" xr:uid="{00000000-0005-0000-0000-0000E3170000}"/>
    <cellStyle name="40% - Énfasis3 4 3 2 4" xfId="5111" xr:uid="{00000000-0005-0000-0000-0000E4170000}"/>
    <cellStyle name="40% - Énfasis3 4 3 2 4 2" xfId="18282" xr:uid="{00000000-0005-0000-0000-0000E5170000}"/>
    <cellStyle name="40% - Énfasis3 4 3 2 5" xfId="22164" xr:uid="{00000000-0005-0000-0000-0000E6170000}"/>
    <cellStyle name="40% - Énfasis3 4 3 3" xfId="5112" xr:uid="{00000000-0005-0000-0000-0000E7170000}"/>
    <cellStyle name="40% - Énfasis3 4 3 3 2" xfId="5113" xr:uid="{00000000-0005-0000-0000-0000E8170000}"/>
    <cellStyle name="40% - Énfasis3 4 3 3 2 2" xfId="5114" xr:uid="{00000000-0005-0000-0000-0000E9170000}"/>
    <cellStyle name="40% - Énfasis3 4 3 3 2 2 2" xfId="5115" xr:uid="{00000000-0005-0000-0000-0000EA170000}"/>
    <cellStyle name="40% - Énfasis3 4 3 3 2 2 2 2" xfId="22856" xr:uid="{00000000-0005-0000-0000-0000EB170000}"/>
    <cellStyle name="40% - Énfasis3 4 3 3 2 2 3" xfId="18931" xr:uid="{00000000-0005-0000-0000-0000EC170000}"/>
    <cellStyle name="40% - Énfasis3 4 3 3 2 3" xfId="5116" xr:uid="{00000000-0005-0000-0000-0000ED170000}"/>
    <cellStyle name="40% - Énfasis3 4 3 3 2 3 2" xfId="16987" xr:uid="{00000000-0005-0000-0000-0000EE170000}"/>
    <cellStyle name="40% - Énfasis3 4 3 3 2 4" xfId="20873" xr:uid="{00000000-0005-0000-0000-0000EF170000}"/>
    <cellStyle name="40% - Énfasis3 4 3 3 3" xfId="5117" xr:uid="{00000000-0005-0000-0000-0000F0170000}"/>
    <cellStyle name="40% - Énfasis3 4 3 3 3 2" xfId="5118" xr:uid="{00000000-0005-0000-0000-0000F1170000}"/>
    <cellStyle name="40% - Énfasis3 4 3 3 3 2 2" xfId="16016" xr:uid="{00000000-0005-0000-0000-0000F2170000}"/>
    <cellStyle name="40% - Énfasis3 4 3 3 3 3" xfId="19901" xr:uid="{00000000-0005-0000-0000-0000F3170000}"/>
    <cellStyle name="40% - Énfasis3 4 3 3 4" xfId="5119" xr:uid="{00000000-0005-0000-0000-0000F4170000}"/>
    <cellStyle name="40% - Énfasis3 4 3 3 4 2" xfId="17958" xr:uid="{00000000-0005-0000-0000-0000F5170000}"/>
    <cellStyle name="40% - Énfasis3 4 3 3 5" xfId="21841" xr:uid="{00000000-0005-0000-0000-0000F6170000}"/>
    <cellStyle name="40% - Énfasis3 4 3 4" xfId="5120" xr:uid="{00000000-0005-0000-0000-0000F7170000}"/>
    <cellStyle name="40% - Énfasis3 4 3 4 2" xfId="5121" xr:uid="{00000000-0005-0000-0000-0000F8170000}"/>
    <cellStyle name="40% - Énfasis3 4 3 4 2 2" xfId="5122" xr:uid="{00000000-0005-0000-0000-0000F9170000}"/>
    <cellStyle name="40% - Énfasis3 4 3 4 2 2 2" xfId="15691" xr:uid="{00000000-0005-0000-0000-0000FA170000}"/>
    <cellStyle name="40% - Énfasis3 4 3 4 2 3" xfId="19576" xr:uid="{00000000-0005-0000-0000-0000FB170000}"/>
    <cellStyle name="40% - Énfasis3 4 3 4 3" xfId="5123" xr:uid="{00000000-0005-0000-0000-0000FC170000}"/>
    <cellStyle name="40% - Énfasis3 4 3 4 3 2" xfId="17634" xr:uid="{00000000-0005-0000-0000-0000FD170000}"/>
    <cellStyle name="40% - Énfasis3 4 3 4 4" xfId="21521" xr:uid="{00000000-0005-0000-0000-0000FE170000}"/>
    <cellStyle name="40% - Énfasis3 4 3 5" xfId="5124" xr:uid="{00000000-0005-0000-0000-0000FF170000}"/>
    <cellStyle name="40% - Énfasis3 4 3 5 2" xfId="5125" xr:uid="{00000000-0005-0000-0000-000000180000}"/>
    <cellStyle name="40% - Énfasis3 4 3 5 2 2" xfId="16662" xr:uid="{00000000-0005-0000-0000-000001180000}"/>
    <cellStyle name="40% - Énfasis3 4 3 5 3" xfId="20549" xr:uid="{00000000-0005-0000-0000-000002180000}"/>
    <cellStyle name="40% - Énfasis3 4 3 6" xfId="5126" xr:uid="{00000000-0005-0000-0000-000003180000}"/>
    <cellStyle name="40% - Énfasis3 4 3 6 2" xfId="18607" xr:uid="{00000000-0005-0000-0000-000004180000}"/>
    <cellStyle name="40% - Énfasis3 4 3 7" xfId="22489" xr:uid="{00000000-0005-0000-0000-000005180000}"/>
    <cellStyle name="40% - Énfasis3 4 4" xfId="5127" xr:uid="{00000000-0005-0000-0000-000006180000}"/>
    <cellStyle name="40% - Énfasis3 4 4 2" xfId="5128" xr:uid="{00000000-0005-0000-0000-000007180000}"/>
    <cellStyle name="40% - Énfasis3 4 4 2 2" xfId="5129" xr:uid="{00000000-0005-0000-0000-000008180000}"/>
    <cellStyle name="40% - Énfasis3 4 4 2 2 2" xfId="5130" xr:uid="{00000000-0005-0000-0000-000009180000}"/>
    <cellStyle name="40% - Énfasis3 4 4 2 2 2 2" xfId="15583" xr:uid="{00000000-0005-0000-0000-00000A180000}"/>
    <cellStyle name="40% - Énfasis3 4 4 2 2 3" xfId="19468" xr:uid="{00000000-0005-0000-0000-00000B180000}"/>
    <cellStyle name="40% - Énfasis3 4 4 2 3" xfId="5131" xr:uid="{00000000-0005-0000-0000-00000C180000}"/>
    <cellStyle name="40% - Énfasis3 4 4 2 3 2" xfId="17526" xr:uid="{00000000-0005-0000-0000-00000D180000}"/>
    <cellStyle name="40% - Énfasis3 4 4 2 4" xfId="21413" xr:uid="{00000000-0005-0000-0000-00000E180000}"/>
    <cellStyle name="40% - Énfasis3 4 4 3" xfId="5132" xr:uid="{00000000-0005-0000-0000-00000F180000}"/>
    <cellStyle name="40% - Énfasis3 4 4 3 2" xfId="5133" xr:uid="{00000000-0005-0000-0000-000010180000}"/>
    <cellStyle name="40% - Énfasis3 4 4 3 2 2" xfId="16554" xr:uid="{00000000-0005-0000-0000-000011180000}"/>
    <cellStyle name="40% - Énfasis3 4 4 3 3" xfId="20440" xr:uid="{00000000-0005-0000-0000-000012180000}"/>
    <cellStyle name="40% - Énfasis3 4 4 4" xfId="5134" xr:uid="{00000000-0005-0000-0000-000013180000}"/>
    <cellStyle name="40% - Énfasis3 4 4 4 2" xfId="18498" xr:uid="{00000000-0005-0000-0000-000014180000}"/>
    <cellStyle name="40% - Énfasis3 4 4 5" xfId="22380" xr:uid="{00000000-0005-0000-0000-000015180000}"/>
    <cellStyle name="40% - Énfasis3 4 5" xfId="5135" xr:uid="{00000000-0005-0000-0000-000016180000}"/>
    <cellStyle name="40% - Énfasis3 4 5 2" xfId="5136" xr:uid="{00000000-0005-0000-0000-000017180000}"/>
    <cellStyle name="40% - Énfasis3 4 5 2 2" xfId="5137" xr:uid="{00000000-0005-0000-0000-000018180000}"/>
    <cellStyle name="40% - Énfasis3 4 5 2 2 2" xfId="5138" xr:uid="{00000000-0005-0000-0000-000019180000}"/>
    <cellStyle name="40% - Énfasis3 4 5 2 2 2 2" xfId="15261" xr:uid="{00000000-0005-0000-0000-00001A180000}"/>
    <cellStyle name="40% - Énfasis3 4 5 2 2 3" xfId="19147" xr:uid="{00000000-0005-0000-0000-00001B180000}"/>
    <cellStyle name="40% - Énfasis3 4 5 2 3" xfId="5139" xr:uid="{00000000-0005-0000-0000-00001C180000}"/>
    <cellStyle name="40% - Énfasis3 4 5 2 3 2" xfId="17203" xr:uid="{00000000-0005-0000-0000-00001D180000}"/>
    <cellStyle name="40% - Énfasis3 4 5 2 4" xfId="21089" xr:uid="{00000000-0005-0000-0000-00001E180000}"/>
    <cellStyle name="40% - Énfasis3 4 5 3" xfId="5140" xr:uid="{00000000-0005-0000-0000-00001F180000}"/>
    <cellStyle name="40% - Énfasis3 4 5 3 2" xfId="5141" xr:uid="{00000000-0005-0000-0000-000020180000}"/>
    <cellStyle name="40% - Énfasis3 4 5 3 2 2" xfId="16231" xr:uid="{00000000-0005-0000-0000-000021180000}"/>
    <cellStyle name="40% - Énfasis3 4 5 3 3" xfId="20117" xr:uid="{00000000-0005-0000-0000-000022180000}"/>
    <cellStyle name="40% - Énfasis3 4 5 4" xfId="5142" xr:uid="{00000000-0005-0000-0000-000023180000}"/>
    <cellStyle name="40% - Énfasis3 4 5 4 2" xfId="18174" xr:uid="{00000000-0005-0000-0000-000024180000}"/>
    <cellStyle name="40% - Énfasis3 4 5 5" xfId="22055" xr:uid="{00000000-0005-0000-0000-000025180000}"/>
    <cellStyle name="40% - Énfasis3 4 6" xfId="5143" xr:uid="{00000000-0005-0000-0000-000026180000}"/>
    <cellStyle name="40% - Énfasis3 4 6 2" xfId="5144" xr:uid="{00000000-0005-0000-0000-000027180000}"/>
    <cellStyle name="40% - Énfasis3 4 6 2 2" xfId="5145" xr:uid="{00000000-0005-0000-0000-000028180000}"/>
    <cellStyle name="40% - Énfasis3 4 6 2 2 2" xfId="15907" xr:uid="{00000000-0005-0000-0000-000029180000}"/>
    <cellStyle name="40% - Énfasis3 4 6 2 3" xfId="19792" xr:uid="{00000000-0005-0000-0000-00002A180000}"/>
    <cellStyle name="40% - Énfasis3 4 6 3" xfId="5146" xr:uid="{00000000-0005-0000-0000-00002B180000}"/>
    <cellStyle name="40% - Énfasis3 4 6 3 2" xfId="17849" xr:uid="{00000000-0005-0000-0000-00002C180000}"/>
    <cellStyle name="40% - Énfasis3 4 6 4" xfId="21735" xr:uid="{00000000-0005-0000-0000-00002D180000}"/>
    <cellStyle name="40% - Énfasis3 4 7" xfId="5147" xr:uid="{00000000-0005-0000-0000-00002E180000}"/>
    <cellStyle name="40% - Énfasis3 4 7 2" xfId="5148" xr:uid="{00000000-0005-0000-0000-00002F180000}"/>
    <cellStyle name="40% - Énfasis3 4 7 2 2" xfId="16878" xr:uid="{00000000-0005-0000-0000-000030180000}"/>
    <cellStyle name="40% - Énfasis3 4 7 3" xfId="20764" xr:uid="{00000000-0005-0000-0000-000031180000}"/>
    <cellStyle name="40% - Énfasis3 4 8" xfId="5149" xr:uid="{00000000-0005-0000-0000-000032180000}"/>
    <cellStyle name="40% - Énfasis3 4 8 2" xfId="18819" xr:uid="{00000000-0005-0000-0000-000033180000}"/>
    <cellStyle name="40% - Énfasis3 4 9" xfId="22703" xr:uid="{00000000-0005-0000-0000-000034180000}"/>
    <cellStyle name="40% - Énfasis3 5" xfId="5150" xr:uid="{00000000-0005-0000-0000-000035180000}"/>
    <cellStyle name="40% - Énfasis3 5 2" xfId="5151" xr:uid="{00000000-0005-0000-0000-000036180000}"/>
    <cellStyle name="40% - Énfasis3 5 2 2" xfId="5152" xr:uid="{00000000-0005-0000-0000-000037180000}"/>
    <cellStyle name="40% - Énfasis3 5 2 2 2" xfId="5153" xr:uid="{00000000-0005-0000-0000-000038180000}"/>
    <cellStyle name="40% - Énfasis3 5 2 2 2 2" xfId="5154" xr:uid="{00000000-0005-0000-0000-000039180000}"/>
    <cellStyle name="40% - Énfasis3 5 2 2 2 2 2" xfId="15530" xr:uid="{00000000-0005-0000-0000-00003A180000}"/>
    <cellStyle name="40% - Énfasis3 5 2 2 2 3" xfId="19414" xr:uid="{00000000-0005-0000-0000-00003B180000}"/>
    <cellStyle name="40% - Énfasis3 5 2 2 3" xfId="5155" xr:uid="{00000000-0005-0000-0000-00003C180000}"/>
    <cellStyle name="40% - Énfasis3 5 2 2 3 2" xfId="17472" xr:uid="{00000000-0005-0000-0000-00003D180000}"/>
    <cellStyle name="40% - Énfasis3 5 2 2 4" xfId="21359" xr:uid="{00000000-0005-0000-0000-00003E180000}"/>
    <cellStyle name="40% - Énfasis3 5 2 3" xfId="5156" xr:uid="{00000000-0005-0000-0000-00003F180000}"/>
    <cellStyle name="40% - Énfasis3 5 2 3 2" xfId="5157" xr:uid="{00000000-0005-0000-0000-000040180000}"/>
    <cellStyle name="40% - Énfasis3 5 2 3 2 2" xfId="16500" xr:uid="{00000000-0005-0000-0000-000041180000}"/>
    <cellStyle name="40% - Énfasis3 5 2 3 3" xfId="20386" xr:uid="{00000000-0005-0000-0000-000042180000}"/>
    <cellStyle name="40% - Énfasis3 5 2 4" xfId="5158" xr:uid="{00000000-0005-0000-0000-000043180000}"/>
    <cellStyle name="40% - Énfasis3 5 2 4 2" xfId="18444" xr:uid="{00000000-0005-0000-0000-000044180000}"/>
    <cellStyle name="40% - Énfasis3 5 2 5" xfId="22326" xr:uid="{00000000-0005-0000-0000-000045180000}"/>
    <cellStyle name="40% - Énfasis3 5 3" xfId="5159" xr:uid="{00000000-0005-0000-0000-000046180000}"/>
    <cellStyle name="40% - Énfasis3 5 3 2" xfId="5160" xr:uid="{00000000-0005-0000-0000-000047180000}"/>
    <cellStyle name="40% - Énfasis3 5 3 2 2" xfId="5161" xr:uid="{00000000-0005-0000-0000-000048180000}"/>
    <cellStyle name="40% - Énfasis3 5 3 2 2 2" xfId="5162" xr:uid="{00000000-0005-0000-0000-000049180000}"/>
    <cellStyle name="40% - Énfasis3 5 3 2 2 2 2" xfId="15207" xr:uid="{00000000-0005-0000-0000-00004A180000}"/>
    <cellStyle name="40% - Énfasis3 5 3 2 2 3" xfId="19093" xr:uid="{00000000-0005-0000-0000-00004B180000}"/>
    <cellStyle name="40% - Énfasis3 5 3 2 3" xfId="5163" xr:uid="{00000000-0005-0000-0000-00004C180000}"/>
    <cellStyle name="40% - Énfasis3 5 3 2 3 2" xfId="17149" xr:uid="{00000000-0005-0000-0000-00004D180000}"/>
    <cellStyle name="40% - Énfasis3 5 3 2 4" xfId="21035" xr:uid="{00000000-0005-0000-0000-00004E180000}"/>
    <cellStyle name="40% - Énfasis3 5 3 3" xfId="5164" xr:uid="{00000000-0005-0000-0000-00004F180000}"/>
    <cellStyle name="40% - Énfasis3 5 3 3 2" xfId="5165" xr:uid="{00000000-0005-0000-0000-000050180000}"/>
    <cellStyle name="40% - Énfasis3 5 3 3 2 2" xfId="16177" xr:uid="{00000000-0005-0000-0000-000051180000}"/>
    <cellStyle name="40% - Énfasis3 5 3 3 3" xfId="20063" xr:uid="{00000000-0005-0000-0000-000052180000}"/>
    <cellStyle name="40% - Énfasis3 5 3 4" xfId="5166" xr:uid="{00000000-0005-0000-0000-000053180000}"/>
    <cellStyle name="40% - Énfasis3 5 3 4 2" xfId="18120" xr:uid="{00000000-0005-0000-0000-000054180000}"/>
    <cellStyle name="40% - Énfasis3 5 3 5" xfId="22001" xr:uid="{00000000-0005-0000-0000-000055180000}"/>
    <cellStyle name="40% - Énfasis3 5 4" xfId="5167" xr:uid="{00000000-0005-0000-0000-000056180000}"/>
    <cellStyle name="40% - Énfasis3 5 4 2" xfId="5168" xr:uid="{00000000-0005-0000-0000-000057180000}"/>
    <cellStyle name="40% - Énfasis3 5 4 2 2" xfId="5169" xr:uid="{00000000-0005-0000-0000-000058180000}"/>
    <cellStyle name="40% - Énfasis3 5 4 2 2 2" xfId="15853" xr:uid="{00000000-0005-0000-0000-000059180000}"/>
    <cellStyle name="40% - Énfasis3 5 4 2 3" xfId="19738" xr:uid="{00000000-0005-0000-0000-00005A180000}"/>
    <cellStyle name="40% - Énfasis3 5 4 3" xfId="5170" xr:uid="{00000000-0005-0000-0000-00005B180000}"/>
    <cellStyle name="40% - Énfasis3 5 4 3 2" xfId="17795" xr:uid="{00000000-0005-0000-0000-00005C180000}"/>
    <cellStyle name="40% - Énfasis3 5 4 4" xfId="21683" xr:uid="{00000000-0005-0000-0000-00005D180000}"/>
    <cellStyle name="40% - Énfasis3 5 5" xfId="5171" xr:uid="{00000000-0005-0000-0000-00005E180000}"/>
    <cellStyle name="40% - Énfasis3 5 5 2" xfId="5172" xr:uid="{00000000-0005-0000-0000-00005F180000}"/>
    <cellStyle name="40% - Énfasis3 5 5 2 2" xfId="16824" xr:uid="{00000000-0005-0000-0000-000060180000}"/>
    <cellStyle name="40% - Énfasis3 5 5 3" xfId="20710" xr:uid="{00000000-0005-0000-0000-000061180000}"/>
    <cellStyle name="40% - Énfasis3 5 6" xfId="5173" xr:uid="{00000000-0005-0000-0000-000062180000}"/>
    <cellStyle name="40% - Énfasis3 5 6 2" xfId="18765" xr:uid="{00000000-0005-0000-0000-000063180000}"/>
    <cellStyle name="40% - Énfasis3 5 7" xfId="22650" xr:uid="{00000000-0005-0000-0000-000064180000}"/>
    <cellStyle name="40% - Énfasis3 6" xfId="5174" xr:uid="{00000000-0005-0000-0000-000065180000}"/>
    <cellStyle name="40% - Énfasis3 6 2" xfId="5175" xr:uid="{00000000-0005-0000-0000-000066180000}"/>
    <cellStyle name="40% - Énfasis3 6 2 2" xfId="5176" xr:uid="{00000000-0005-0000-0000-000067180000}"/>
    <cellStyle name="40% - Énfasis3 6 2 2 2" xfId="5177" xr:uid="{00000000-0005-0000-0000-000068180000}"/>
    <cellStyle name="40% - Énfasis3 6 2 2 2 2" xfId="5178" xr:uid="{00000000-0005-0000-0000-000069180000}"/>
    <cellStyle name="40% - Énfasis3 6 2 2 2 2 2" xfId="15422" xr:uid="{00000000-0005-0000-0000-00006A180000}"/>
    <cellStyle name="40% - Énfasis3 6 2 2 2 3" xfId="19307" xr:uid="{00000000-0005-0000-0000-00006B180000}"/>
    <cellStyle name="40% - Énfasis3 6 2 2 3" xfId="5179" xr:uid="{00000000-0005-0000-0000-00006C180000}"/>
    <cellStyle name="40% - Énfasis3 6 2 2 3 2" xfId="17364" xr:uid="{00000000-0005-0000-0000-00006D180000}"/>
    <cellStyle name="40% - Énfasis3 6 2 2 4" xfId="21251" xr:uid="{00000000-0005-0000-0000-00006E180000}"/>
    <cellStyle name="40% - Énfasis3 6 2 3" xfId="5180" xr:uid="{00000000-0005-0000-0000-00006F180000}"/>
    <cellStyle name="40% - Énfasis3 6 2 3 2" xfId="5181" xr:uid="{00000000-0005-0000-0000-000070180000}"/>
    <cellStyle name="40% - Énfasis3 6 2 3 2 2" xfId="16392" xr:uid="{00000000-0005-0000-0000-000071180000}"/>
    <cellStyle name="40% - Énfasis3 6 2 3 3" xfId="20279" xr:uid="{00000000-0005-0000-0000-000072180000}"/>
    <cellStyle name="40% - Énfasis3 6 2 4" xfId="5182" xr:uid="{00000000-0005-0000-0000-000073180000}"/>
    <cellStyle name="40% - Énfasis3 6 2 4 2" xfId="18336" xr:uid="{00000000-0005-0000-0000-000074180000}"/>
    <cellStyle name="40% - Énfasis3 6 2 5" xfId="22218" xr:uid="{00000000-0005-0000-0000-000075180000}"/>
    <cellStyle name="40% - Énfasis3 6 3" xfId="5183" xr:uid="{00000000-0005-0000-0000-000076180000}"/>
    <cellStyle name="40% - Énfasis3 6 3 2" xfId="5184" xr:uid="{00000000-0005-0000-0000-000077180000}"/>
    <cellStyle name="40% - Énfasis3 6 3 2 2" xfId="5185" xr:uid="{00000000-0005-0000-0000-000078180000}"/>
    <cellStyle name="40% - Énfasis3 6 3 2 2 2" xfId="5186" xr:uid="{00000000-0005-0000-0000-000079180000}"/>
    <cellStyle name="40% - Énfasis3 6 3 2 2 2 2" xfId="22795" xr:uid="{00000000-0005-0000-0000-00007A180000}"/>
    <cellStyle name="40% - Énfasis3 6 3 2 2 3" xfId="18985" xr:uid="{00000000-0005-0000-0000-00007B180000}"/>
    <cellStyle name="40% - Énfasis3 6 3 2 3" xfId="5187" xr:uid="{00000000-0005-0000-0000-00007C180000}"/>
    <cellStyle name="40% - Énfasis3 6 3 2 3 2" xfId="17041" xr:uid="{00000000-0005-0000-0000-00007D180000}"/>
    <cellStyle name="40% - Énfasis3 6 3 2 4" xfId="20927" xr:uid="{00000000-0005-0000-0000-00007E180000}"/>
    <cellStyle name="40% - Énfasis3 6 3 3" xfId="5188" xr:uid="{00000000-0005-0000-0000-00007F180000}"/>
    <cellStyle name="40% - Énfasis3 6 3 3 2" xfId="5189" xr:uid="{00000000-0005-0000-0000-000080180000}"/>
    <cellStyle name="40% - Énfasis3 6 3 3 2 2" xfId="16070" xr:uid="{00000000-0005-0000-0000-000081180000}"/>
    <cellStyle name="40% - Énfasis3 6 3 3 3" xfId="19955" xr:uid="{00000000-0005-0000-0000-000082180000}"/>
    <cellStyle name="40% - Énfasis3 6 3 4" xfId="5190" xr:uid="{00000000-0005-0000-0000-000083180000}"/>
    <cellStyle name="40% - Énfasis3 6 3 4 2" xfId="18012" xr:uid="{00000000-0005-0000-0000-000084180000}"/>
    <cellStyle name="40% - Énfasis3 6 3 5" xfId="21894" xr:uid="{00000000-0005-0000-0000-000085180000}"/>
    <cellStyle name="40% - Énfasis3 6 4" xfId="5191" xr:uid="{00000000-0005-0000-0000-000086180000}"/>
    <cellStyle name="40% - Énfasis3 6 4 2" xfId="5192" xr:uid="{00000000-0005-0000-0000-000087180000}"/>
    <cellStyle name="40% - Énfasis3 6 4 2 2" xfId="5193" xr:uid="{00000000-0005-0000-0000-000088180000}"/>
    <cellStyle name="40% - Énfasis3 6 4 2 2 2" xfId="15745" xr:uid="{00000000-0005-0000-0000-000089180000}"/>
    <cellStyle name="40% - Énfasis3 6 4 2 3" xfId="19630" xr:uid="{00000000-0005-0000-0000-00008A180000}"/>
    <cellStyle name="40% - Énfasis3 6 4 3" xfId="5194" xr:uid="{00000000-0005-0000-0000-00008B180000}"/>
    <cellStyle name="40% - Énfasis3 6 4 3 2" xfId="17687" xr:uid="{00000000-0005-0000-0000-00008C180000}"/>
    <cellStyle name="40% - Énfasis3 6 4 4" xfId="21575" xr:uid="{00000000-0005-0000-0000-00008D180000}"/>
    <cellStyle name="40% - Énfasis3 6 5" xfId="5195" xr:uid="{00000000-0005-0000-0000-00008E180000}"/>
    <cellStyle name="40% - Énfasis3 6 5 2" xfId="5196" xr:uid="{00000000-0005-0000-0000-00008F180000}"/>
    <cellStyle name="40% - Énfasis3 6 5 2 2" xfId="16716" xr:uid="{00000000-0005-0000-0000-000090180000}"/>
    <cellStyle name="40% - Énfasis3 6 5 3" xfId="20603" xr:uid="{00000000-0005-0000-0000-000091180000}"/>
    <cellStyle name="40% - Énfasis3 6 6" xfId="5197" xr:uid="{00000000-0005-0000-0000-000092180000}"/>
    <cellStyle name="40% - Énfasis3 6 6 2" xfId="18661" xr:uid="{00000000-0005-0000-0000-000093180000}"/>
    <cellStyle name="40% - Énfasis3 6 7" xfId="22544" xr:uid="{00000000-0005-0000-0000-000094180000}"/>
    <cellStyle name="40% - Énfasis3 7" xfId="5198" xr:uid="{00000000-0005-0000-0000-000095180000}"/>
    <cellStyle name="40% - Énfasis3 7 2" xfId="5199" xr:uid="{00000000-0005-0000-0000-000096180000}"/>
    <cellStyle name="40% - Énfasis3 7 2 2" xfId="5200" xr:uid="{00000000-0005-0000-0000-000097180000}"/>
    <cellStyle name="40% - Énfasis3 7 2 2 2" xfId="5201" xr:uid="{00000000-0005-0000-0000-000098180000}"/>
    <cellStyle name="40% - Énfasis3 7 2 2 2 2" xfId="15637" xr:uid="{00000000-0005-0000-0000-000099180000}"/>
    <cellStyle name="40% - Énfasis3 7 2 2 3" xfId="19522" xr:uid="{00000000-0005-0000-0000-00009A180000}"/>
    <cellStyle name="40% - Énfasis3 7 2 3" xfId="5202" xr:uid="{00000000-0005-0000-0000-00009B180000}"/>
    <cellStyle name="40% - Énfasis3 7 2 3 2" xfId="17580" xr:uid="{00000000-0005-0000-0000-00009C180000}"/>
    <cellStyle name="40% - Énfasis3 7 2 4" xfId="21467" xr:uid="{00000000-0005-0000-0000-00009D180000}"/>
    <cellStyle name="40% - Énfasis3 7 3" xfId="5203" xr:uid="{00000000-0005-0000-0000-00009E180000}"/>
    <cellStyle name="40% - Énfasis3 7 3 2" xfId="5204" xr:uid="{00000000-0005-0000-0000-00009F180000}"/>
    <cellStyle name="40% - Énfasis3 7 3 2 2" xfId="16608" xr:uid="{00000000-0005-0000-0000-0000A0180000}"/>
    <cellStyle name="40% - Énfasis3 7 3 3" xfId="20494" xr:uid="{00000000-0005-0000-0000-0000A1180000}"/>
    <cellStyle name="40% - Énfasis3 7 4" xfId="5205" xr:uid="{00000000-0005-0000-0000-0000A2180000}"/>
    <cellStyle name="40% - Énfasis3 7 4 2" xfId="18552" xr:uid="{00000000-0005-0000-0000-0000A3180000}"/>
    <cellStyle name="40% - Énfasis3 7 5" xfId="22435" xr:uid="{00000000-0005-0000-0000-0000A4180000}"/>
    <cellStyle name="40% - Énfasis3 8" xfId="5206" xr:uid="{00000000-0005-0000-0000-0000A5180000}"/>
    <cellStyle name="40% - Énfasis3 8 2" xfId="5207" xr:uid="{00000000-0005-0000-0000-0000A6180000}"/>
    <cellStyle name="40% - Énfasis3 8 2 2" xfId="5208" xr:uid="{00000000-0005-0000-0000-0000A7180000}"/>
    <cellStyle name="40% - Énfasis3 8 2 2 2" xfId="5209" xr:uid="{00000000-0005-0000-0000-0000A8180000}"/>
    <cellStyle name="40% - Énfasis3 8 2 2 2 2" xfId="15315" xr:uid="{00000000-0005-0000-0000-0000A9180000}"/>
    <cellStyle name="40% - Énfasis3 8 2 2 3" xfId="19201" xr:uid="{00000000-0005-0000-0000-0000AA180000}"/>
    <cellStyle name="40% - Énfasis3 8 2 3" xfId="5210" xr:uid="{00000000-0005-0000-0000-0000AB180000}"/>
    <cellStyle name="40% - Énfasis3 8 2 3 2" xfId="17257" xr:uid="{00000000-0005-0000-0000-0000AC180000}"/>
    <cellStyle name="40% - Énfasis3 8 2 4" xfId="21143" xr:uid="{00000000-0005-0000-0000-0000AD180000}"/>
    <cellStyle name="40% - Énfasis3 8 3" xfId="5211" xr:uid="{00000000-0005-0000-0000-0000AE180000}"/>
    <cellStyle name="40% - Énfasis3 8 3 2" xfId="5212" xr:uid="{00000000-0005-0000-0000-0000AF180000}"/>
    <cellStyle name="40% - Énfasis3 8 3 2 2" xfId="16285" xr:uid="{00000000-0005-0000-0000-0000B0180000}"/>
    <cellStyle name="40% - Énfasis3 8 3 3" xfId="20171" xr:uid="{00000000-0005-0000-0000-0000B1180000}"/>
    <cellStyle name="40% - Énfasis3 8 4" xfId="5213" xr:uid="{00000000-0005-0000-0000-0000B2180000}"/>
    <cellStyle name="40% - Énfasis3 8 4 2" xfId="18228" xr:uid="{00000000-0005-0000-0000-0000B3180000}"/>
    <cellStyle name="40% - Énfasis3 8 5" xfId="22109" xr:uid="{00000000-0005-0000-0000-0000B4180000}"/>
    <cellStyle name="40% - Énfasis3 9" xfId="5214" xr:uid="{00000000-0005-0000-0000-0000B5180000}"/>
    <cellStyle name="40% - Énfasis3 9 2" xfId="5215" xr:uid="{00000000-0005-0000-0000-0000B6180000}"/>
    <cellStyle name="40% - Énfasis3 9 2 2" xfId="5216" xr:uid="{00000000-0005-0000-0000-0000B7180000}"/>
    <cellStyle name="40% - Énfasis3 9 2 2 2" xfId="15961" xr:uid="{00000000-0005-0000-0000-0000B8180000}"/>
    <cellStyle name="40% - Énfasis3 9 2 3" xfId="19846" xr:uid="{00000000-0005-0000-0000-0000B9180000}"/>
    <cellStyle name="40% - Énfasis3 9 3" xfId="5217" xr:uid="{00000000-0005-0000-0000-0000BA180000}"/>
    <cellStyle name="40% - Énfasis3 9 3 2" xfId="17903" xr:uid="{00000000-0005-0000-0000-0000BB180000}"/>
    <cellStyle name="40% - Énfasis3 9 4" xfId="21789" xr:uid="{00000000-0005-0000-0000-0000BC180000}"/>
    <cellStyle name="40% - Énfasis4" xfId="33" builtinId="43" customBuiltin="1"/>
    <cellStyle name="40% - Énfasis4 10" xfId="5218" xr:uid="{00000000-0005-0000-0000-0000BE180000}"/>
    <cellStyle name="40% - Énfasis4 10 2" xfId="5219" xr:uid="{00000000-0005-0000-0000-0000BF180000}"/>
    <cellStyle name="40% - Énfasis4 10 2 2" xfId="16931" xr:uid="{00000000-0005-0000-0000-0000C0180000}"/>
    <cellStyle name="40% - Énfasis4 10 3" xfId="20818" xr:uid="{00000000-0005-0000-0000-0000C1180000}"/>
    <cellStyle name="40% - Énfasis4 11" xfId="5220" xr:uid="{00000000-0005-0000-0000-0000C2180000}"/>
    <cellStyle name="40% - Énfasis4 11 2" xfId="18874" xr:uid="{00000000-0005-0000-0000-0000C3180000}"/>
    <cellStyle name="40% - Énfasis4 2" xfId="5221" xr:uid="{00000000-0005-0000-0000-0000C4180000}"/>
    <cellStyle name="40% - Énfasis4 2 10" xfId="5222" xr:uid="{00000000-0005-0000-0000-0000C5180000}"/>
    <cellStyle name="40% - Énfasis4 2 10 2" xfId="18862" xr:uid="{00000000-0005-0000-0000-0000C6180000}"/>
    <cellStyle name="40% - Énfasis4 2 11" xfId="22749" xr:uid="{00000000-0005-0000-0000-0000C7180000}"/>
    <cellStyle name="40% - Énfasis4 2 2" xfId="5223" xr:uid="{00000000-0005-0000-0000-0000C8180000}"/>
    <cellStyle name="40% - Énfasis4 2 2 10" xfId="22718" xr:uid="{00000000-0005-0000-0000-0000C9180000}"/>
    <cellStyle name="40% - Énfasis4 2 2 2" xfId="5224" xr:uid="{00000000-0005-0000-0000-0000CA180000}"/>
    <cellStyle name="40% - Énfasis4 2 2 2 2" xfId="5225" xr:uid="{00000000-0005-0000-0000-0000CB180000}"/>
    <cellStyle name="40% - Énfasis4 2 2 2 2 2" xfId="5226" xr:uid="{00000000-0005-0000-0000-0000CC180000}"/>
    <cellStyle name="40% - Énfasis4 2 2 2 2 2 2" xfId="5227" xr:uid="{00000000-0005-0000-0000-0000CD180000}"/>
    <cellStyle name="40% - Énfasis4 2 2 2 2 2 2 2" xfId="5228" xr:uid="{00000000-0005-0000-0000-0000CE180000}"/>
    <cellStyle name="40% - Énfasis4 2 2 2 2 2 2 2 2" xfId="5229" xr:uid="{00000000-0005-0000-0000-0000CF180000}"/>
    <cellStyle name="40% - Énfasis4 2 2 2 2 2 2 2 2 2" xfId="15438" xr:uid="{00000000-0005-0000-0000-0000D0180000}"/>
    <cellStyle name="40% - Énfasis4 2 2 2 2 2 2 2 3" xfId="19322" xr:uid="{00000000-0005-0000-0000-0000D1180000}"/>
    <cellStyle name="40% - Énfasis4 2 2 2 2 2 2 3" xfId="5230" xr:uid="{00000000-0005-0000-0000-0000D2180000}"/>
    <cellStyle name="40% - Énfasis4 2 2 2 2 2 2 3 2" xfId="17380" xr:uid="{00000000-0005-0000-0000-0000D3180000}"/>
    <cellStyle name="40% - Énfasis4 2 2 2 2 2 2 4" xfId="21267" xr:uid="{00000000-0005-0000-0000-0000D4180000}"/>
    <cellStyle name="40% - Énfasis4 2 2 2 2 2 3" xfId="5231" xr:uid="{00000000-0005-0000-0000-0000D5180000}"/>
    <cellStyle name="40% - Énfasis4 2 2 2 2 2 3 2" xfId="5232" xr:uid="{00000000-0005-0000-0000-0000D6180000}"/>
    <cellStyle name="40% - Énfasis4 2 2 2 2 2 3 2 2" xfId="16408" xr:uid="{00000000-0005-0000-0000-0000D7180000}"/>
    <cellStyle name="40% - Énfasis4 2 2 2 2 2 3 3" xfId="20295" xr:uid="{00000000-0005-0000-0000-0000D8180000}"/>
    <cellStyle name="40% - Énfasis4 2 2 2 2 2 4" xfId="5233" xr:uid="{00000000-0005-0000-0000-0000D9180000}"/>
    <cellStyle name="40% - Énfasis4 2 2 2 2 2 4 2" xfId="18352" xr:uid="{00000000-0005-0000-0000-0000DA180000}"/>
    <cellStyle name="40% - Énfasis4 2 2 2 2 2 5" xfId="22234" xr:uid="{00000000-0005-0000-0000-0000DB180000}"/>
    <cellStyle name="40% - Énfasis4 2 2 2 2 3" xfId="5234" xr:uid="{00000000-0005-0000-0000-0000DC180000}"/>
    <cellStyle name="40% - Énfasis4 2 2 2 2 3 2" xfId="5235" xr:uid="{00000000-0005-0000-0000-0000DD180000}"/>
    <cellStyle name="40% - Énfasis4 2 2 2 2 3 2 2" xfId="5236" xr:uid="{00000000-0005-0000-0000-0000DE180000}"/>
    <cellStyle name="40% - Énfasis4 2 2 2 2 3 2 2 2" xfId="5237" xr:uid="{00000000-0005-0000-0000-0000DF180000}"/>
    <cellStyle name="40% - Énfasis4 2 2 2 2 3 2 2 2 2" xfId="15115" xr:uid="{00000000-0005-0000-0000-0000E0180000}"/>
    <cellStyle name="40% - Énfasis4 2 2 2 2 3 2 2 3" xfId="19001" xr:uid="{00000000-0005-0000-0000-0000E1180000}"/>
    <cellStyle name="40% - Énfasis4 2 2 2 2 3 2 3" xfId="5238" xr:uid="{00000000-0005-0000-0000-0000E2180000}"/>
    <cellStyle name="40% - Énfasis4 2 2 2 2 3 2 3 2" xfId="17057" xr:uid="{00000000-0005-0000-0000-0000E3180000}"/>
    <cellStyle name="40% - Énfasis4 2 2 2 2 3 2 4" xfId="20943" xr:uid="{00000000-0005-0000-0000-0000E4180000}"/>
    <cellStyle name="40% - Énfasis4 2 2 2 2 3 3" xfId="5239" xr:uid="{00000000-0005-0000-0000-0000E5180000}"/>
    <cellStyle name="40% - Énfasis4 2 2 2 2 3 3 2" xfId="5240" xr:uid="{00000000-0005-0000-0000-0000E6180000}"/>
    <cellStyle name="40% - Énfasis4 2 2 2 2 3 3 2 2" xfId="16086" xr:uid="{00000000-0005-0000-0000-0000E7180000}"/>
    <cellStyle name="40% - Énfasis4 2 2 2 2 3 3 3" xfId="19971" xr:uid="{00000000-0005-0000-0000-0000E8180000}"/>
    <cellStyle name="40% - Énfasis4 2 2 2 2 3 4" xfId="5241" xr:uid="{00000000-0005-0000-0000-0000E9180000}"/>
    <cellStyle name="40% - Énfasis4 2 2 2 2 3 4 2" xfId="18028" xr:uid="{00000000-0005-0000-0000-0000EA180000}"/>
    <cellStyle name="40% - Énfasis4 2 2 2 2 3 5" xfId="21909" xr:uid="{00000000-0005-0000-0000-0000EB180000}"/>
    <cellStyle name="40% - Énfasis4 2 2 2 2 4" xfId="5242" xr:uid="{00000000-0005-0000-0000-0000EC180000}"/>
    <cellStyle name="40% - Énfasis4 2 2 2 2 4 2" xfId="5243" xr:uid="{00000000-0005-0000-0000-0000ED180000}"/>
    <cellStyle name="40% - Énfasis4 2 2 2 2 4 2 2" xfId="5244" xr:uid="{00000000-0005-0000-0000-0000EE180000}"/>
    <cellStyle name="40% - Énfasis4 2 2 2 2 4 2 2 2" xfId="15761" xr:uid="{00000000-0005-0000-0000-0000EF180000}"/>
    <cellStyle name="40% - Énfasis4 2 2 2 2 4 2 3" xfId="19646" xr:uid="{00000000-0005-0000-0000-0000F0180000}"/>
    <cellStyle name="40% - Énfasis4 2 2 2 2 4 3" xfId="5245" xr:uid="{00000000-0005-0000-0000-0000F1180000}"/>
    <cellStyle name="40% - Énfasis4 2 2 2 2 4 3 2" xfId="17703" xr:uid="{00000000-0005-0000-0000-0000F2180000}"/>
    <cellStyle name="40% - Énfasis4 2 2 2 2 4 4" xfId="21591" xr:uid="{00000000-0005-0000-0000-0000F3180000}"/>
    <cellStyle name="40% - Énfasis4 2 2 2 2 5" xfId="5246" xr:uid="{00000000-0005-0000-0000-0000F4180000}"/>
    <cellStyle name="40% - Énfasis4 2 2 2 2 5 2" xfId="5247" xr:uid="{00000000-0005-0000-0000-0000F5180000}"/>
    <cellStyle name="40% - Énfasis4 2 2 2 2 5 2 2" xfId="16732" xr:uid="{00000000-0005-0000-0000-0000F6180000}"/>
    <cellStyle name="40% - Énfasis4 2 2 2 2 5 3" xfId="20619" xr:uid="{00000000-0005-0000-0000-0000F7180000}"/>
    <cellStyle name="40% - Énfasis4 2 2 2 2 6" xfId="5248" xr:uid="{00000000-0005-0000-0000-0000F8180000}"/>
    <cellStyle name="40% - Énfasis4 2 2 2 2 6 2" xfId="18676" xr:uid="{00000000-0005-0000-0000-0000F9180000}"/>
    <cellStyle name="40% - Énfasis4 2 2 2 2 7" xfId="22559" xr:uid="{00000000-0005-0000-0000-0000FA180000}"/>
    <cellStyle name="40% - Énfasis4 2 2 2 3" xfId="5249" xr:uid="{00000000-0005-0000-0000-0000FB180000}"/>
    <cellStyle name="40% - Énfasis4 2 2 2 3 2" xfId="5250" xr:uid="{00000000-0005-0000-0000-0000FC180000}"/>
    <cellStyle name="40% - Énfasis4 2 2 2 3 2 2" xfId="5251" xr:uid="{00000000-0005-0000-0000-0000FD180000}"/>
    <cellStyle name="40% - Énfasis4 2 2 2 3 2 2 2" xfId="5252" xr:uid="{00000000-0005-0000-0000-0000FE180000}"/>
    <cellStyle name="40% - Énfasis4 2 2 2 3 2 2 2 2" xfId="5253" xr:uid="{00000000-0005-0000-0000-0000FF180000}"/>
    <cellStyle name="40% - Énfasis4 2 2 2 3 2 2 2 2 2" xfId="15331" xr:uid="{00000000-0005-0000-0000-000000190000}"/>
    <cellStyle name="40% - Énfasis4 2 2 2 3 2 2 2 3" xfId="19217" xr:uid="{00000000-0005-0000-0000-000001190000}"/>
    <cellStyle name="40% - Énfasis4 2 2 2 3 2 2 3" xfId="5254" xr:uid="{00000000-0005-0000-0000-000002190000}"/>
    <cellStyle name="40% - Énfasis4 2 2 2 3 2 2 3 2" xfId="17273" xr:uid="{00000000-0005-0000-0000-000003190000}"/>
    <cellStyle name="40% - Énfasis4 2 2 2 3 2 2 4" xfId="21159" xr:uid="{00000000-0005-0000-0000-000004190000}"/>
    <cellStyle name="40% - Énfasis4 2 2 2 3 2 3" xfId="5255" xr:uid="{00000000-0005-0000-0000-000005190000}"/>
    <cellStyle name="40% - Énfasis4 2 2 2 3 2 3 2" xfId="5256" xr:uid="{00000000-0005-0000-0000-000006190000}"/>
    <cellStyle name="40% - Énfasis4 2 2 2 3 2 3 2 2" xfId="22785" xr:uid="{00000000-0005-0000-0000-000007190000}"/>
    <cellStyle name="40% - Énfasis4 2 2 2 3 2 3 3" xfId="20187" xr:uid="{00000000-0005-0000-0000-000008190000}"/>
    <cellStyle name="40% - Énfasis4 2 2 2 3 2 4" xfId="5257" xr:uid="{00000000-0005-0000-0000-000009190000}"/>
    <cellStyle name="40% - Énfasis4 2 2 2 3 2 4 2" xfId="18244" xr:uid="{00000000-0005-0000-0000-00000A190000}"/>
    <cellStyle name="40% - Énfasis4 2 2 2 3 2 5" xfId="22126" xr:uid="{00000000-0005-0000-0000-00000B190000}"/>
    <cellStyle name="40% - Énfasis4 2 2 2 3 3" xfId="5258" xr:uid="{00000000-0005-0000-0000-00000C190000}"/>
    <cellStyle name="40% - Énfasis4 2 2 2 3 3 2" xfId="5259" xr:uid="{00000000-0005-0000-0000-00000D190000}"/>
    <cellStyle name="40% - Énfasis4 2 2 2 3 3 2 2" xfId="5260" xr:uid="{00000000-0005-0000-0000-00000E190000}"/>
    <cellStyle name="40% - Énfasis4 2 2 2 3 3 2 2 2" xfId="5261" xr:uid="{00000000-0005-0000-0000-00000F190000}"/>
    <cellStyle name="40% - Énfasis4 2 2 2 3 3 2 2 2 2" xfId="22894" xr:uid="{00000000-0005-0000-0000-000010190000}"/>
    <cellStyle name="40% - Énfasis4 2 2 2 3 3 2 2 3" xfId="18893" xr:uid="{00000000-0005-0000-0000-000011190000}"/>
    <cellStyle name="40% - Énfasis4 2 2 2 3 3 2 3" xfId="5262" xr:uid="{00000000-0005-0000-0000-000012190000}"/>
    <cellStyle name="40% - Énfasis4 2 2 2 3 3 2 3 2" xfId="16949" xr:uid="{00000000-0005-0000-0000-000013190000}"/>
    <cellStyle name="40% - Énfasis4 2 2 2 3 3 2 4" xfId="20835" xr:uid="{00000000-0005-0000-0000-000014190000}"/>
    <cellStyle name="40% - Énfasis4 2 2 2 3 3 3" xfId="5263" xr:uid="{00000000-0005-0000-0000-000015190000}"/>
    <cellStyle name="40% - Énfasis4 2 2 2 3 3 3 2" xfId="5264" xr:uid="{00000000-0005-0000-0000-000016190000}"/>
    <cellStyle name="40% - Énfasis4 2 2 2 3 3 3 2 2" xfId="15978" xr:uid="{00000000-0005-0000-0000-000017190000}"/>
    <cellStyle name="40% - Énfasis4 2 2 2 3 3 3 3" xfId="19863" xr:uid="{00000000-0005-0000-0000-000018190000}"/>
    <cellStyle name="40% - Énfasis4 2 2 2 3 3 4" xfId="5265" xr:uid="{00000000-0005-0000-0000-000019190000}"/>
    <cellStyle name="40% - Énfasis4 2 2 2 3 3 4 2" xfId="17920" xr:uid="{00000000-0005-0000-0000-00001A190000}"/>
    <cellStyle name="40% - Énfasis4 2 2 2 3 3 5" xfId="21806" xr:uid="{00000000-0005-0000-0000-00001B190000}"/>
    <cellStyle name="40% - Énfasis4 2 2 2 3 4" xfId="5266" xr:uid="{00000000-0005-0000-0000-00001C190000}"/>
    <cellStyle name="40% - Énfasis4 2 2 2 3 4 2" xfId="5267" xr:uid="{00000000-0005-0000-0000-00001D190000}"/>
    <cellStyle name="40% - Énfasis4 2 2 2 3 4 2 2" xfId="5268" xr:uid="{00000000-0005-0000-0000-00001E190000}"/>
    <cellStyle name="40% - Énfasis4 2 2 2 3 4 2 2 2" xfId="15653" xr:uid="{00000000-0005-0000-0000-00001F190000}"/>
    <cellStyle name="40% - Énfasis4 2 2 2 3 4 2 3" xfId="19538" xr:uid="{00000000-0005-0000-0000-000020190000}"/>
    <cellStyle name="40% - Énfasis4 2 2 2 3 4 3" xfId="5269" xr:uid="{00000000-0005-0000-0000-000021190000}"/>
    <cellStyle name="40% - Énfasis4 2 2 2 3 4 3 2" xfId="17596" xr:uid="{00000000-0005-0000-0000-000022190000}"/>
    <cellStyle name="40% - Énfasis4 2 2 2 3 4 4" xfId="21483" xr:uid="{00000000-0005-0000-0000-000023190000}"/>
    <cellStyle name="40% - Énfasis4 2 2 2 3 5" xfId="5270" xr:uid="{00000000-0005-0000-0000-000024190000}"/>
    <cellStyle name="40% - Énfasis4 2 2 2 3 5 2" xfId="5271" xr:uid="{00000000-0005-0000-0000-000025190000}"/>
    <cellStyle name="40% - Énfasis4 2 2 2 3 5 2 2" xfId="16624" xr:uid="{00000000-0005-0000-0000-000026190000}"/>
    <cellStyle name="40% - Énfasis4 2 2 2 3 5 3" xfId="20511" xr:uid="{00000000-0005-0000-0000-000027190000}"/>
    <cellStyle name="40% - Énfasis4 2 2 2 3 6" xfId="5272" xr:uid="{00000000-0005-0000-0000-000028190000}"/>
    <cellStyle name="40% - Énfasis4 2 2 2 3 6 2" xfId="18569" xr:uid="{00000000-0005-0000-0000-000029190000}"/>
    <cellStyle name="40% - Énfasis4 2 2 2 3 7" xfId="22452" xr:uid="{00000000-0005-0000-0000-00002A190000}"/>
    <cellStyle name="40% - Énfasis4 2 2 2 4" xfId="5273" xr:uid="{00000000-0005-0000-0000-00002B190000}"/>
    <cellStyle name="40% - Énfasis4 2 2 2 4 2" xfId="5274" xr:uid="{00000000-0005-0000-0000-00002C190000}"/>
    <cellStyle name="40% - Énfasis4 2 2 2 4 2 2" xfId="5275" xr:uid="{00000000-0005-0000-0000-00002D190000}"/>
    <cellStyle name="40% - Énfasis4 2 2 2 4 2 2 2" xfId="5276" xr:uid="{00000000-0005-0000-0000-00002E190000}"/>
    <cellStyle name="40% - Énfasis4 2 2 2 4 2 2 2 2" xfId="15545" xr:uid="{00000000-0005-0000-0000-00002F190000}"/>
    <cellStyle name="40% - Énfasis4 2 2 2 4 2 2 3" xfId="19430" xr:uid="{00000000-0005-0000-0000-000030190000}"/>
    <cellStyle name="40% - Énfasis4 2 2 2 4 2 3" xfId="5277" xr:uid="{00000000-0005-0000-0000-000031190000}"/>
    <cellStyle name="40% - Énfasis4 2 2 2 4 2 3 2" xfId="17488" xr:uid="{00000000-0005-0000-0000-000032190000}"/>
    <cellStyle name="40% - Énfasis4 2 2 2 4 2 4" xfId="21375" xr:uid="{00000000-0005-0000-0000-000033190000}"/>
    <cellStyle name="40% - Énfasis4 2 2 2 4 3" xfId="5278" xr:uid="{00000000-0005-0000-0000-000034190000}"/>
    <cellStyle name="40% - Énfasis4 2 2 2 4 3 2" xfId="5279" xr:uid="{00000000-0005-0000-0000-000035190000}"/>
    <cellStyle name="40% - Énfasis4 2 2 2 4 3 2 2" xfId="16516" xr:uid="{00000000-0005-0000-0000-000036190000}"/>
    <cellStyle name="40% - Énfasis4 2 2 2 4 3 3" xfId="20402" xr:uid="{00000000-0005-0000-0000-000037190000}"/>
    <cellStyle name="40% - Énfasis4 2 2 2 4 4" xfId="5280" xr:uid="{00000000-0005-0000-0000-000038190000}"/>
    <cellStyle name="40% - Énfasis4 2 2 2 4 4 2" xfId="18460" xr:uid="{00000000-0005-0000-0000-000039190000}"/>
    <cellStyle name="40% - Énfasis4 2 2 2 4 5" xfId="22342" xr:uid="{00000000-0005-0000-0000-00003A190000}"/>
    <cellStyle name="40% - Énfasis4 2 2 2 5" xfId="5281" xr:uid="{00000000-0005-0000-0000-00003B190000}"/>
    <cellStyle name="40% - Énfasis4 2 2 2 5 2" xfId="5282" xr:uid="{00000000-0005-0000-0000-00003C190000}"/>
    <cellStyle name="40% - Énfasis4 2 2 2 5 2 2" xfId="5283" xr:uid="{00000000-0005-0000-0000-00003D190000}"/>
    <cellStyle name="40% - Énfasis4 2 2 2 5 2 2 2" xfId="5284" xr:uid="{00000000-0005-0000-0000-00003E190000}"/>
    <cellStyle name="40% - Énfasis4 2 2 2 5 2 2 2 2" xfId="15223" xr:uid="{00000000-0005-0000-0000-00003F190000}"/>
    <cellStyle name="40% - Énfasis4 2 2 2 5 2 2 3" xfId="19109" xr:uid="{00000000-0005-0000-0000-000040190000}"/>
    <cellStyle name="40% - Énfasis4 2 2 2 5 2 3" xfId="5285" xr:uid="{00000000-0005-0000-0000-000041190000}"/>
    <cellStyle name="40% - Énfasis4 2 2 2 5 2 3 2" xfId="17165" xr:uid="{00000000-0005-0000-0000-000042190000}"/>
    <cellStyle name="40% - Énfasis4 2 2 2 5 2 4" xfId="21051" xr:uid="{00000000-0005-0000-0000-000043190000}"/>
    <cellStyle name="40% - Énfasis4 2 2 2 5 3" xfId="5286" xr:uid="{00000000-0005-0000-0000-000044190000}"/>
    <cellStyle name="40% - Énfasis4 2 2 2 5 3 2" xfId="5287" xr:uid="{00000000-0005-0000-0000-000045190000}"/>
    <cellStyle name="40% - Énfasis4 2 2 2 5 3 2 2" xfId="16193" xr:uid="{00000000-0005-0000-0000-000046190000}"/>
    <cellStyle name="40% - Énfasis4 2 2 2 5 3 3" xfId="20079" xr:uid="{00000000-0005-0000-0000-000047190000}"/>
    <cellStyle name="40% - Énfasis4 2 2 2 5 4" xfId="5288" xr:uid="{00000000-0005-0000-0000-000048190000}"/>
    <cellStyle name="40% - Énfasis4 2 2 2 5 4 2" xfId="18136" xr:uid="{00000000-0005-0000-0000-000049190000}"/>
    <cellStyle name="40% - Énfasis4 2 2 2 5 5" xfId="22017" xr:uid="{00000000-0005-0000-0000-00004A190000}"/>
    <cellStyle name="40% - Énfasis4 2 2 2 6" xfId="5289" xr:uid="{00000000-0005-0000-0000-00004B190000}"/>
    <cellStyle name="40% - Énfasis4 2 2 2 6 2" xfId="5290" xr:uid="{00000000-0005-0000-0000-00004C190000}"/>
    <cellStyle name="40% - Énfasis4 2 2 2 6 2 2" xfId="5291" xr:uid="{00000000-0005-0000-0000-00004D190000}"/>
    <cellStyle name="40% - Énfasis4 2 2 2 6 2 2 2" xfId="15869" xr:uid="{00000000-0005-0000-0000-00004E190000}"/>
    <cellStyle name="40% - Énfasis4 2 2 2 6 2 3" xfId="19754" xr:uid="{00000000-0005-0000-0000-00004F190000}"/>
    <cellStyle name="40% - Énfasis4 2 2 2 6 3" xfId="5292" xr:uid="{00000000-0005-0000-0000-000050190000}"/>
    <cellStyle name="40% - Énfasis4 2 2 2 6 3 2" xfId="17811" xr:uid="{00000000-0005-0000-0000-000051190000}"/>
    <cellStyle name="40% - Énfasis4 2 2 2 6 4" xfId="21699" xr:uid="{00000000-0005-0000-0000-000052190000}"/>
    <cellStyle name="40% - Énfasis4 2 2 2 7" xfId="5293" xr:uid="{00000000-0005-0000-0000-000053190000}"/>
    <cellStyle name="40% - Énfasis4 2 2 2 7 2" xfId="5294" xr:uid="{00000000-0005-0000-0000-000054190000}"/>
    <cellStyle name="40% - Énfasis4 2 2 2 7 2 2" xfId="16840" xr:uid="{00000000-0005-0000-0000-000055190000}"/>
    <cellStyle name="40% - Énfasis4 2 2 2 7 3" xfId="20726" xr:uid="{00000000-0005-0000-0000-000056190000}"/>
    <cellStyle name="40% - Énfasis4 2 2 2 8" xfId="5295" xr:uid="{00000000-0005-0000-0000-000057190000}"/>
    <cellStyle name="40% - Énfasis4 2 2 2 8 2" xfId="18781" xr:uid="{00000000-0005-0000-0000-000058190000}"/>
    <cellStyle name="40% - Énfasis4 2 2 2 9" xfId="22665" xr:uid="{00000000-0005-0000-0000-000059190000}"/>
    <cellStyle name="40% - Énfasis4 2 2 3" xfId="5296" xr:uid="{00000000-0005-0000-0000-00005A190000}"/>
    <cellStyle name="40% - Énfasis4 2 2 3 2" xfId="5297" xr:uid="{00000000-0005-0000-0000-00005B190000}"/>
    <cellStyle name="40% - Énfasis4 2 2 3 2 2" xfId="5298" xr:uid="{00000000-0005-0000-0000-00005C190000}"/>
    <cellStyle name="40% - Énfasis4 2 2 3 2 2 2" xfId="5299" xr:uid="{00000000-0005-0000-0000-00005D190000}"/>
    <cellStyle name="40% - Énfasis4 2 2 3 2 2 2 2" xfId="5300" xr:uid="{00000000-0005-0000-0000-00005E190000}"/>
    <cellStyle name="40% - Énfasis4 2 2 3 2 2 2 2 2" xfId="15492" xr:uid="{00000000-0005-0000-0000-00005F190000}"/>
    <cellStyle name="40% - Énfasis4 2 2 3 2 2 2 3" xfId="19376" xr:uid="{00000000-0005-0000-0000-000060190000}"/>
    <cellStyle name="40% - Énfasis4 2 2 3 2 2 3" xfId="5301" xr:uid="{00000000-0005-0000-0000-000061190000}"/>
    <cellStyle name="40% - Énfasis4 2 2 3 2 2 3 2" xfId="17434" xr:uid="{00000000-0005-0000-0000-000062190000}"/>
    <cellStyle name="40% - Énfasis4 2 2 3 2 2 4" xfId="21321" xr:uid="{00000000-0005-0000-0000-000063190000}"/>
    <cellStyle name="40% - Énfasis4 2 2 3 2 3" xfId="5302" xr:uid="{00000000-0005-0000-0000-000064190000}"/>
    <cellStyle name="40% - Énfasis4 2 2 3 2 3 2" xfId="5303" xr:uid="{00000000-0005-0000-0000-000065190000}"/>
    <cellStyle name="40% - Énfasis4 2 2 3 2 3 2 2" xfId="16462" xr:uid="{00000000-0005-0000-0000-000066190000}"/>
    <cellStyle name="40% - Énfasis4 2 2 3 2 3 3" xfId="20348" xr:uid="{00000000-0005-0000-0000-000067190000}"/>
    <cellStyle name="40% - Énfasis4 2 2 3 2 4" xfId="5304" xr:uid="{00000000-0005-0000-0000-000068190000}"/>
    <cellStyle name="40% - Énfasis4 2 2 3 2 4 2" xfId="18406" xr:uid="{00000000-0005-0000-0000-000069190000}"/>
    <cellStyle name="40% - Énfasis4 2 2 3 2 5" xfId="22288" xr:uid="{00000000-0005-0000-0000-00006A190000}"/>
    <cellStyle name="40% - Énfasis4 2 2 3 3" xfId="5305" xr:uid="{00000000-0005-0000-0000-00006B190000}"/>
    <cellStyle name="40% - Énfasis4 2 2 3 3 2" xfId="5306" xr:uid="{00000000-0005-0000-0000-00006C190000}"/>
    <cellStyle name="40% - Énfasis4 2 2 3 3 2 2" xfId="5307" xr:uid="{00000000-0005-0000-0000-00006D190000}"/>
    <cellStyle name="40% - Énfasis4 2 2 3 3 2 2 2" xfId="5308" xr:uid="{00000000-0005-0000-0000-00006E190000}"/>
    <cellStyle name="40% - Énfasis4 2 2 3 3 2 2 2 2" xfId="15169" xr:uid="{00000000-0005-0000-0000-00006F190000}"/>
    <cellStyle name="40% - Énfasis4 2 2 3 3 2 2 3" xfId="19055" xr:uid="{00000000-0005-0000-0000-000070190000}"/>
    <cellStyle name="40% - Énfasis4 2 2 3 3 2 3" xfId="5309" xr:uid="{00000000-0005-0000-0000-000071190000}"/>
    <cellStyle name="40% - Énfasis4 2 2 3 3 2 3 2" xfId="17111" xr:uid="{00000000-0005-0000-0000-000072190000}"/>
    <cellStyle name="40% - Énfasis4 2 2 3 3 2 4" xfId="20997" xr:uid="{00000000-0005-0000-0000-000073190000}"/>
    <cellStyle name="40% - Énfasis4 2 2 3 3 3" xfId="5310" xr:uid="{00000000-0005-0000-0000-000074190000}"/>
    <cellStyle name="40% - Énfasis4 2 2 3 3 3 2" xfId="5311" xr:uid="{00000000-0005-0000-0000-000075190000}"/>
    <cellStyle name="40% - Énfasis4 2 2 3 3 3 2 2" xfId="16140" xr:uid="{00000000-0005-0000-0000-000076190000}"/>
    <cellStyle name="40% - Énfasis4 2 2 3 3 3 3" xfId="20025" xr:uid="{00000000-0005-0000-0000-000077190000}"/>
    <cellStyle name="40% - Énfasis4 2 2 3 3 4" xfId="5312" xr:uid="{00000000-0005-0000-0000-000078190000}"/>
    <cellStyle name="40% - Énfasis4 2 2 3 3 4 2" xfId="18082" xr:uid="{00000000-0005-0000-0000-000079190000}"/>
    <cellStyle name="40% - Énfasis4 2 2 3 3 5" xfId="21963" xr:uid="{00000000-0005-0000-0000-00007A190000}"/>
    <cellStyle name="40% - Énfasis4 2 2 3 4" xfId="5313" xr:uid="{00000000-0005-0000-0000-00007B190000}"/>
    <cellStyle name="40% - Énfasis4 2 2 3 4 2" xfId="5314" xr:uid="{00000000-0005-0000-0000-00007C190000}"/>
    <cellStyle name="40% - Énfasis4 2 2 3 4 2 2" xfId="5315" xr:uid="{00000000-0005-0000-0000-00007D190000}"/>
    <cellStyle name="40% - Énfasis4 2 2 3 4 2 2 2" xfId="15815" xr:uid="{00000000-0005-0000-0000-00007E190000}"/>
    <cellStyle name="40% - Énfasis4 2 2 3 4 2 3" xfId="19700" xr:uid="{00000000-0005-0000-0000-00007F190000}"/>
    <cellStyle name="40% - Énfasis4 2 2 3 4 3" xfId="5316" xr:uid="{00000000-0005-0000-0000-000080190000}"/>
    <cellStyle name="40% - Énfasis4 2 2 3 4 3 2" xfId="17757" xr:uid="{00000000-0005-0000-0000-000081190000}"/>
    <cellStyle name="40% - Énfasis4 2 2 3 4 4" xfId="21645" xr:uid="{00000000-0005-0000-0000-000082190000}"/>
    <cellStyle name="40% - Énfasis4 2 2 3 5" xfId="5317" xr:uid="{00000000-0005-0000-0000-000083190000}"/>
    <cellStyle name="40% - Énfasis4 2 2 3 5 2" xfId="5318" xr:uid="{00000000-0005-0000-0000-000084190000}"/>
    <cellStyle name="40% - Énfasis4 2 2 3 5 2 2" xfId="16786" xr:uid="{00000000-0005-0000-0000-000085190000}"/>
    <cellStyle name="40% - Énfasis4 2 2 3 5 3" xfId="20672" xr:uid="{00000000-0005-0000-0000-000086190000}"/>
    <cellStyle name="40% - Énfasis4 2 2 3 6" xfId="5319" xr:uid="{00000000-0005-0000-0000-000087190000}"/>
    <cellStyle name="40% - Énfasis4 2 2 3 6 2" xfId="18727" xr:uid="{00000000-0005-0000-0000-000088190000}"/>
    <cellStyle name="40% - Énfasis4 2 2 3 7" xfId="22612" xr:uid="{00000000-0005-0000-0000-000089190000}"/>
    <cellStyle name="40% - Énfasis4 2 2 4" xfId="5320" xr:uid="{00000000-0005-0000-0000-00008A190000}"/>
    <cellStyle name="40% - Énfasis4 2 2 4 2" xfId="5321" xr:uid="{00000000-0005-0000-0000-00008B190000}"/>
    <cellStyle name="40% - Énfasis4 2 2 4 2 2" xfId="5322" xr:uid="{00000000-0005-0000-0000-00008C190000}"/>
    <cellStyle name="40% - Énfasis4 2 2 4 2 2 2" xfId="5323" xr:uid="{00000000-0005-0000-0000-00008D190000}"/>
    <cellStyle name="40% - Énfasis4 2 2 4 2 2 2 2" xfId="5324" xr:uid="{00000000-0005-0000-0000-00008E190000}"/>
    <cellStyle name="40% - Énfasis4 2 2 4 2 2 2 2 2" xfId="15385" xr:uid="{00000000-0005-0000-0000-00008F190000}"/>
    <cellStyle name="40% - Énfasis4 2 2 4 2 2 2 3" xfId="19270" xr:uid="{00000000-0005-0000-0000-000090190000}"/>
    <cellStyle name="40% - Énfasis4 2 2 4 2 2 3" xfId="5325" xr:uid="{00000000-0005-0000-0000-000091190000}"/>
    <cellStyle name="40% - Énfasis4 2 2 4 2 2 3 2" xfId="17327" xr:uid="{00000000-0005-0000-0000-000092190000}"/>
    <cellStyle name="40% - Énfasis4 2 2 4 2 2 4" xfId="21213" xr:uid="{00000000-0005-0000-0000-000093190000}"/>
    <cellStyle name="40% - Énfasis4 2 2 4 2 3" xfId="5326" xr:uid="{00000000-0005-0000-0000-000094190000}"/>
    <cellStyle name="40% - Énfasis4 2 2 4 2 3 2" xfId="5327" xr:uid="{00000000-0005-0000-0000-000095190000}"/>
    <cellStyle name="40% - Énfasis4 2 2 4 2 3 2 2" xfId="16354" xr:uid="{00000000-0005-0000-0000-000096190000}"/>
    <cellStyle name="40% - Énfasis4 2 2 4 2 3 3" xfId="20241" xr:uid="{00000000-0005-0000-0000-000097190000}"/>
    <cellStyle name="40% - Énfasis4 2 2 4 2 4" xfId="5328" xr:uid="{00000000-0005-0000-0000-000098190000}"/>
    <cellStyle name="40% - Énfasis4 2 2 4 2 4 2" xfId="18298" xr:uid="{00000000-0005-0000-0000-000099190000}"/>
    <cellStyle name="40% - Énfasis4 2 2 4 2 5" xfId="22180" xr:uid="{00000000-0005-0000-0000-00009A190000}"/>
    <cellStyle name="40% - Énfasis4 2 2 4 3" xfId="5329" xr:uid="{00000000-0005-0000-0000-00009B190000}"/>
    <cellStyle name="40% - Énfasis4 2 2 4 3 2" xfId="5330" xr:uid="{00000000-0005-0000-0000-00009C190000}"/>
    <cellStyle name="40% - Énfasis4 2 2 4 3 2 2" xfId="5331" xr:uid="{00000000-0005-0000-0000-00009D190000}"/>
    <cellStyle name="40% - Énfasis4 2 2 4 3 2 2 2" xfId="5332" xr:uid="{00000000-0005-0000-0000-00009E190000}"/>
    <cellStyle name="40% - Énfasis4 2 2 4 3 2 2 2 2" xfId="22840" xr:uid="{00000000-0005-0000-0000-00009F190000}"/>
    <cellStyle name="40% - Énfasis4 2 2 4 3 2 2 3" xfId="18947" xr:uid="{00000000-0005-0000-0000-0000A0190000}"/>
    <cellStyle name="40% - Énfasis4 2 2 4 3 2 3" xfId="5333" xr:uid="{00000000-0005-0000-0000-0000A1190000}"/>
    <cellStyle name="40% - Énfasis4 2 2 4 3 2 3 2" xfId="17003" xr:uid="{00000000-0005-0000-0000-0000A2190000}"/>
    <cellStyle name="40% - Énfasis4 2 2 4 3 2 4" xfId="20889" xr:uid="{00000000-0005-0000-0000-0000A3190000}"/>
    <cellStyle name="40% - Énfasis4 2 2 4 3 3" xfId="5334" xr:uid="{00000000-0005-0000-0000-0000A4190000}"/>
    <cellStyle name="40% - Énfasis4 2 2 4 3 3 2" xfId="5335" xr:uid="{00000000-0005-0000-0000-0000A5190000}"/>
    <cellStyle name="40% - Énfasis4 2 2 4 3 3 2 2" xfId="16032" xr:uid="{00000000-0005-0000-0000-0000A6190000}"/>
    <cellStyle name="40% - Énfasis4 2 2 4 3 3 3" xfId="19917" xr:uid="{00000000-0005-0000-0000-0000A7190000}"/>
    <cellStyle name="40% - Énfasis4 2 2 4 3 4" xfId="5336" xr:uid="{00000000-0005-0000-0000-0000A8190000}"/>
    <cellStyle name="40% - Énfasis4 2 2 4 3 4 2" xfId="17974" xr:uid="{00000000-0005-0000-0000-0000A9190000}"/>
    <cellStyle name="40% - Énfasis4 2 2 4 3 5" xfId="21857" xr:uid="{00000000-0005-0000-0000-0000AA190000}"/>
    <cellStyle name="40% - Énfasis4 2 2 4 4" xfId="5337" xr:uid="{00000000-0005-0000-0000-0000AB190000}"/>
    <cellStyle name="40% - Énfasis4 2 2 4 4 2" xfId="5338" xr:uid="{00000000-0005-0000-0000-0000AC190000}"/>
    <cellStyle name="40% - Énfasis4 2 2 4 4 2 2" xfId="5339" xr:uid="{00000000-0005-0000-0000-0000AD190000}"/>
    <cellStyle name="40% - Énfasis4 2 2 4 4 2 2 2" xfId="15707" xr:uid="{00000000-0005-0000-0000-0000AE190000}"/>
    <cellStyle name="40% - Énfasis4 2 2 4 4 2 3" xfId="19592" xr:uid="{00000000-0005-0000-0000-0000AF190000}"/>
    <cellStyle name="40% - Énfasis4 2 2 4 4 3" xfId="5340" xr:uid="{00000000-0005-0000-0000-0000B0190000}"/>
    <cellStyle name="40% - Énfasis4 2 2 4 4 3 2" xfId="17649" xr:uid="{00000000-0005-0000-0000-0000B1190000}"/>
    <cellStyle name="40% - Énfasis4 2 2 4 4 4" xfId="21537" xr:uid="{00000000-0005-0000-0000-0000B2190000}"/>
    <cellStyle name="40% - Énfasis4 2 2 4 5" xfId="5341" xr:uid="{00000000-0005-0000-0000-0000B3190000}"/>
    <cellStyle name="40% - Énfasis4 2 2 4 5 2" xfId="5342" xr:uid="{00000000-0005-0000-0000-0000B4190000}"/>
    <cellStyle name="40% - Énfasis4 2 2 4 5 2 2" xfId="16678" xr:uid="{00000000-0005-0000-0000-0000B5190000}"/>
    <cellStyle name="40% - Énfasis4 2 2 4 5 3" xfId="20565" xr:uid="{00000000-0005-0000-0000-0000B6190000}"/>
    <cellStyle name="40% - Énfasis4 2 2 4 6" xfId="5343" xr:uid="{00000000-0005-0000-0000-0000B7190000}"/>
    <cellStyle name="40% - Énfasis4 2 2 4 6 2" xfId="18623" xr:uid="{00000000-0005-0000-0000-0000B8190000}"/>
    <cellStyle name="40% - Énfasis4 2 2 4 7" xfId="22505" xr:uid="{00000000-0005-0000-0000-0000B9190000}"/>
    <cellStyle name="40% - Énfasis4 2 2 5" xfId="5344" xr:uid="{00000000-0005-0000-0000-0000BA190000}"/>
    <cellStyle name="40% - Énfasis4 2 2 5 2" xfId="5345" xr:uid="{00000000-0005-0000-0000-0000BB190000}"/>
    <cellStyle name="40% - Énfasis4 2 2 5 2 2" xfId="5346" xr:uid="{00000000-0005-0000-0000-0000BC190000}"/>
    <cellStyle name="40% - Énfasis4 2 2 5 2 2 2" xfId="5347" xr:uid="{00000000-0005-0000-0000-0000BD190000}"/>
    <cellStyle name="40% - Énfasis4 2 2 5 2 2 2 2" xfId="15599" xr:uid="{00000000-0005-0000-0000-0000BE190000}"/>
    <cellStyle name="40% - Énfasis4 2 2 5 2 2 3" xfId="19484" xr:uid="{00000000-0005-0000-0000-0000BF190000}"/>
    <cellStyle name="40% - Énfasis4 2 2 5 2 3" xfId="5348" xr:uid="{00000000-0005-0000-0000-0000C0190000}"/>
    <cellStyle name="40% - Énfasis4 2 2 5 2 3 2" xfId="17542" xr:uid="{00000000-0005-0000-0000-0000C1190000}"/>
    <cellStyle name="40% - Énfasis4 2 2 5 2 4" xfId="21429" xr:uid="{00000000-0005-0000-0000-0000C2190000}"/>
    <cellStyle name="40% - Énfasis4 2 2 5 3" xfId="5349" xr:uid="{00000000-0005-0000-0000-0000C3190000}"/>
    <cellStyle name="40% - Énfasis4 2 2 5 3 2" xfId="5350" xr:uid="{00000000-0005-0000-0000-0000C4190000}"/>
    <cellStyle name="40% - Énfasis4 2 2 5 3 2 2" xfId="16570" xr:uid="{00000000-0005-0000-0000-0000C5190000}"/>
    <cellStyle name="40% - Énfasis4 2 2 5 3 3" xfId="20456" xr:uid="{00000000-0005-0000-0000-0000C6190000}"/>
    <cellStyle name="40% - Énfasis4 2 2 5 4" xfId="5351" xr:uid="{00000000-0005-0000-0000-0000C7190000}"/>
    <cellStyle name="40% - Énfasis4 2 2 5 4 2" xfId="18514" xr:uid="{00000000-0005-0000-0000-0000C8190000}"/>
    <cellStyle name="40% - Énfasis4 2 2 5 5" xfId="22396" xr:uid="{00000000-0005-0000-0000-0000C9190000}"/>
    <cellStyle name="40% - Énfasis4 2 2 6" xfId="5352" xr:uid="{00000000-0005-0000-0000-0000CA190000}"/>
    <cellStyle name="40% - Énfasis4 2 2 6 2" xfId="5353" xr:uid="{00000000-0005-0000-0000-0000CB190000}"/>
    <cellStyle name="40% - Énfasis4 2 2 6 2 2" xfId="5354" xr:uid="{00000000-0005-0000-0000-0000CC190000}"/>
    <cellStyle name="40% - Énfasis4 2 2 6 2 2 2" xfId="5355" xr:uid="{00000000-0005-0000-0000-0000CD190000}"/>
    <cellStyle name="40% - Énfasis4 2 2 6 2 2 2 2" xfId="15277" xr:uid="{00000000-0005-0000-0000-0000CE190000}"/>
    <cellStyle name="40% - Énfasis4 2 2 6 2 2 3" xfId="19163" xr:uid="{00000000-0005-0000-0000-0000CF190000}"/>
    <cellStyle name="40% - Énfasis4 2 2 6 2 3" xfId="5356" xr:uid="{00000000-0005-0000-0000-0000D0190000}"/>
    <cellStyle name="40% - Énfasis4 2 2 6 2 3 2" xfId="17219" xr:uid="{00000000-0005-0000-0000-0000D1190000}"/>
    <cellStyle name="40% - Énfasis4 2 2 6 2 4" xfId="21105" xr:uid="{00000000-0005-0000-0000-0000D2190000}"/>
    <cellStyle name="40% - Énfasis4 2 2 6 3" xfId="5357" xr:uid="{00000000-0005-0000-0000-0000D3190000}"/>
    <cellStyle name="40% - Énfasis4 2 2 6 3 2" xfId="5358" xr:uid="{00000000-0005-0000-0000-0000D4190000}"/>
    <cellStyle name="40% - Énfasis4 2 2 6 3 2 2" xfId="16247" xr:uid="{00000000-0005-0000-0000-0000D5190000}"/>
    <cellStyle name="40% - Énfasis4 2 2 6 3 3" xfId="20133" xr:uid="{00000000-0005-0000-0000-0000D6190000}"/>
    <cellStyle name="40% - Énfasis4 2 2 6 4" xfId="5359" xr:uid="{00000000-0005-0000-0000-0000D7190000}"/>
    <cellStyle name="40% - Énfasis4 2 2 6 4 2" xfId="18190" xr:uid="{00000000-0005-0000-0000-0000D8190000}"/>
    <cellStyle name="40% - Énfasis4 2 2 6 5" xfId="22071" xr:uid="{00000000-0005-0000-0000-0000D9190000}"/>
    <cellStyle name="40% - Énfasis4 2 2 7" xfId="5360" xr:uid="{00000000-0005-0000-0000-0000DA190000}"/>
    <cellStyle name="40% - Énfasis4 2 2 7 2" xfId="5361" xr:uid="{00000000-0005-0000-0000-0000DB190000}"/>
    <cellStyle name="40% - Énfasis4 2 2 7 2 2" xfId="5362" xr:uid="{00000000-0005-0000-0000-0000DC190000}"/>
    <cellStyle name="40% - Énfasis4 2 2 7 2 2 2" xfId="15923" xr:uid="{00000000-0005-0000-0000-0000DD190000}"/>
    <cellStyle name="40% - Énfasis4 2 2 7 2 3" xfId="19808" xr:uid="{00000000-0005-0000-0000-0000DE190000}"/>
    <cellStyle name="40% - Énfasis4 2 2 7 3" xfId="5363" xr:uid="{00000000-0005-0000-0000-0000DF190000}"/>
    <cellStyle name="40% - Énfasis4 2 2 7 3 2" xfId="17865" xr:uid="{00000000-0005-0000-0000-0000E0190000}"/>
    <cellStyle name="40% - Énfasis4 2 2 7 4" xfId="21751" xr:uid="{00000000-0005-0000-0000-0000E1190000}"/>
    <cellStyle name="40% - Énfasis4 2 2 8" xfId="5364" xr:uid="{00000000-0005-0000-0000-0000E2190000}"/>
    <cellStyle name="40% - Énfasis4 2 2 8 2" xfId="5365" xr:uid="{00000000-0005-0000-0000-0000E3190000}"/>
    <cellStyle name="40% - Énfasis4 2 2 8 2 2" xfId="16894" xr:uid="{00000000-0005-0000-0000-0000E4190000}"/>
    <cellStyle name="40% - Énfasis4 2 2 8 3" xfId="20780" xr:uid="{00000000-0005-0000-0000-0000E5190000}"/>
    <cellStyle name="40% - Énfasis4 2 2 9" xfId="5366" xr:uid="{00000000-0005-0000-0000-0000E6190000}"/>
    <cellStyle name="40% - Énfasis4 2 2 9 2" xfId="18835" xr:uid="{00000000-0005-0000-0000-0000E7190000}"/>
    <cellStyle name="40% - Énfasis4 2 3" xfId="5367" xr:uid="{00000000-0005-0000-0000-0000E8190000}"/>
    <cellStyle name="40% - Énfasis4 2 3 2" xfId="5368" xr:uid="{00000000-0005-0000-0000-0000E9190000}"/>
    <cellStyle name="40% - Énfasis4 2 3 2 2" xfId="5369" xr:uid="{00000000-0005-0000-0000-0000EA190000}"/>
    <cellStyle name="40% - Énfasis4 2 3 2 2 2" xfId="5370" xr:uid="{00000000-0005-0000-0000-0000EB190000}"/>
    <cellStyle name="40% - Énfasis4 2 3 2 2 2 2" xfId="5371" xr:uid="{00000000-0005-0000-0000-0000EC190000}"/>
    <cellStyle name="40% - Énfasis4 2 3 2 2 2 2 2" xfId="5372" xr:uid="{00000000-0005-0000-0000-0000ED190000}"/>
    <cellStyle name="40% - Énfasis4 2 3 2 2 2 2 2 2" xfId="15465" xr:uid="{00000000-0005-0000-0000-0000EE190000}"/>
    <cellStyle name="40% - Énfasis4 2 3 2 2 2 2 3" xfId="19349" xr:uid="{00000000-0005-0000-0000-0000EF190000}"/>
    <cellStyle name="40% - Énfasis4 2 3 2 2 2 3" xfId="5373" xr:uid="{00000000-0005-0000-0000-0000F0190000}"/>
    <cellStyle name="40% - Énfasis4 2 3 2 2 2 3 2" xfId="17407" xr:uid="{00000000-0005-0000-0000-0000F1190000}"/>
    <cellStyle name="40% - Énfasis4 2 3 2 2 2 4" xfId="21294" xr:uid="{00000000-0005-0000-0000-0000F2190000}"/>
    <cellStyle name="40% - Énfasis4 2 3 2 2 3" xfId="5374" xr:uid="{00000000-0005-0000-0000-0000F3190000}"/>
    <cellStyle name="40% - Énfasis4 2 3 2 2 3 2" xfId="5375" xr:uid="{00000000-0005-0000-0000-0000F4190000}"/>
    <cellStyle name="40% - Énfasis4 2 3 2 2 3 2 2" xfId="16435" xr:uid="{00000000-0005-0000-0000-0000F5190000}"/>
    <cellStyle name="40% - Énfasis4 2 3 2 2 3 3" xfId="20322" xr:uid="{00000000-0005-0000-0000-0000F6190000}"/>
    <cellStyle name="40% - Énfasis4 2 3 2 2 4" xfId="5376" xr:uid="{00000000-0005-0000-0000-0000F7190000}"/>
    <cellStyle name="40% - Énfasis4 2 3 2 2 4 2" xfId="18379" xr:uid="{00000000-0005-0000-0000-0000F8190000}"/>
    <cellStyle name="40% - Énfasis4 2 3 2 2 5" xfId="22261" xr:uid="{00000000-0005-0000-0000-0000F9190000}"/>
    <cellStyle name="40% - Énfasis4 2 3 2 3" xfId="5377" xr:uid="{00000000-0005-0000-0000-0000FA190000}"/>
    <cellStyle name="40% - Énfasis4 2 3 2 3 2" xfId="5378" xr:uid="{00000000-0005-0000-0000-0000FB190000}"/>
    <cellStyle name="40% - Énfasis4 2 3 2 3 2 2" xfId="5379" xr:uid="{00000000-0005-0000-0000-0000FC190000}"/>
    <cellStyle name="40% - Énfasis4 2 3 2 3 2 2 2" xfId="5380" xr:uid="{00000000-0005-0000-0000-0000FD190000}"/>
    <cellStyle name="40% - Énfasis4 2 3 2 3 2 2 2 2" xfId="15142" xr:uid="{00000000-0005-0000-0000-0000FE190000}"/>
    <cellStyle name="40% - Énfasis4 2 3 2 3 2 2 3" xfId="19028" xr:uid="{00000000-0005-0000-0000-0000FF190000}"/>
    <cellStyle name="40% - Énfasis4 2 3 2 3 2 3" xfId="5381" xr:uid="{00000000-0005-0000-0000-0000001A0000}"/>
    <cellStyle name="40% - Énfasis4 2 3 2 3 2 3 2" xfId="17084" xr:uid="{00000000-0005-0000-0000-0000011A0000}"/>
    <cellStyle name="40% - Énfasis4 2 3 2 3 2 4" xfId="20970" xr:uid="{00000000-0005-0000-0000-0000021A0000}"/>
    <cellStyle name="40% - Énfasis4 2 3 2 3 3" xfId="5382" xr:uid="{00000000-0005-0000-0000-0000031A0000}"/>
    <cellStyle name="40% - Énfasis4 2 3 2 3 3 2" xfId="5383" xr:uid="{00000000-0005-0000-0000-0000041A0000}"/>
    <cellStyle name="40% - Énfasis4 2 3 2 3 3 2 2" xfId="16113" xr:uid="{00000000-0005-0000-0000-0000051A0000}"/>
    <cellStyle name="40% - Énfasis4 2 3 2 3 3 3" xfId="19998" xr:uid="{00000000-0005-0000-0000-0000061A0000}"/>
    <cellStyle name="40% - Énfasis4 2 3 2 3 4" xfId="5384" xr:uid="{00000000-0005-0000-0000-0000071A0000}"/>
    <cellStyle name="40% - Énfasis4 2 3 2 3 4 2" xfId="18055" xr:uid="{00000000-0005-0000-0000-0000081A0000}"/>
    <cellStyle name="40% - Énfasis4 2 3 2 3 5" xfId="21936" xr:uid="{00000000-0005-0000-0000-0000091A0000}"/>
    <cellStyle name="40% - Énfasis4 2 3 2 4" xfId="5385" xr:uid="{00000000-0005-0000-0000-00000A1A0000}"/>
    <cellStyle name="40% - Énfasis4 2 3 2 4 2" xfId="5386" xr:uid="{00000000-0005-0000-0000-00000B1A0000}"/>
    <cellStyle name="40% - Énfasis4 2 3 2 4 2 2" xfId="5387" xr:uid="{00000000-0005-0000-0000-00000C1A0000}"/>
    <cellStyle name="40% - Énfasis4 2 3 2 4 2 2 2" xfId="15788" xr:uid="{00000000-0005-0000-0000-00000D1A0000}"/>
    <cellStyle name="40% - Énfasis4 2 3 2 4 2 3" xfId="19673" xr:uid="{00000000-0005-0000-0000-00000E1A0000}"/>
    <cellStyle name="40% - Énfasis4 2 3 2 4 3" xfId="5388" xr:uid="{00000000-0005-0000-0000-00000F1A0000}"/>
    <cellStyle name="40% - Énfasis4 2 3 2 4 3 2" xfId="17730" xr:uid="{00000000-0005-0000-0000-0000101A0000}"/>
    <cellStyle name="40% - Énfasis4 2 3 2 4 4" xfId="21618" xr:uid="{00000000-0005-0000-0000-0000111A0000}"/>
    <cellStyle name="40% - Énfasis4 2 3 2 5" xfId="5389" xr:uid="{00000000-0005-0000-0000-0000121A0000}"/>
    <cellStyle name="40% - Énfasis4 2 3 2 5 2" xfId="5390" xr:uid="{00000000-0005-0000-0000-0000131A0000}"/>
    <cellStyle name="40% - Énfasis4 2 3 2 5 2 2" xfId="16759" xr:uid="{00000000-0005-0000-0000-0000141A0000}"/>
    <cellStyle name="40% - Énfasis4 2 3 2 5 3" xfId="20646" xr:uid="{00000000-0005-0000-0000-0000151A0000}"/>
    <cellStyle name="40% - Énfasis4 2 3 2 6" xfId="5391" xr:uid="{00000000-0005-0000-0000-0000161A0000}"/>
    <cellStyle name="40% - Énfasis4 2 3 2 6 2" xfId="18701" xr:uid="{00000000-0005-0000-0000-0000171A0000}"/>
    <cellStyle name="40% - Énfasis4 2 3 2 7" xfId="22781" xr:uid="{00000000-0005-0000-0000-0000181A0000}"/>
    <cellStyle name="40% - Énfasis4 2 3 3" xfId="5392" xr:uid="{00000000-0005-0000-0000-0000191A0000}"/>
    <cellStyle name="40% - Énfasis4 2 3 3 2" xfId="5393" xr:uid="{00000000-0005-0000-0000-00001A1A0000}"/>
    <cellStyle name="40% - Énfasis4 2 3 3 2 2" xfId="5394" xr:uid="{00000000-0005-0000-0000-00001B1A0000}"/>
    <cellStyle name="40% - Énfasis4 2 3 3 2 2 2" xfId="5395" xr:uid="{00000000-0005-0000-0000-00001C1A0000}"/>
    <cellStyle name="40% - Énfasis4 2 3 3 2 2 2 2" xfId="5396" xr:uid="{00000000-0005-0000-0000-00001D1A0000}"/>
    <cellStyle name="40% - Énfasis4 2 3 3 2 2 2 2 2" xfId="15358" xr:uid="{00000000-0005-0000-0000-00001E1A0000}"/>
    <cellStyle name="40% - Énfasis4 2 3 3 2 2 2 3" xfId="19244" xr:uid="{00000000-0005-0000-0000-00001F1A0000}"/>
    <cellStyle name="40% - Énfasis4 2 3 3 2 2 3" xfId="5397" xr:uid="{00000000-0005-0000-0000-0000201A0000}"/>
    <cellStyle name="40% - Énfasis4 2 3 3 2 2 3 2" xfId="17300" xr:uid="{00000000-0005-0000-0000-0000211A0000}"/>
    <cellStyle name="40% - Énfasis4 2 3 3 2 2 4" xfId="21186" xr:uid="{00000000-0005-0000-0000-0000221A0000}"/>
    <cellStyle name="40% - Énfasis4 2 3 3 2 3" xfId="5398" xr:uid="{00000000-0005-0000-0000-0000231A0000}"/>
    <cellStyle name="40% - Énfasis4 2 3 3 2 3 2" xfId="5399" xr:uid="{00000000-0005-0000-0000-0000241A0000}"/>
    <cellStyle name="40% - Énfasis4 2 3 3 2 3 2 2" xfId="16327" xr:uid="{00000000-0005-0000-0000-0000251A0000}"/>
    <cellStyle name="40% - Énfasis4 2 3 3 2 3 3" xfId="20214" xr:uid="{00000000-0005-0000-0000-0000261A0000}"/>
    <cellStyle name="40% - Énfasis4 2 3 3 2 4" xfId="5400" xr:uid="{00000000-0005-0000-0000-0000271A0000}"/>
    <cellStyle name="40% - Énfasis4 2 3 3 2 4 2" xfId="18271" xr:uid="{00000000-0005-0000-0000-0000281A0000}"/>
    <cellStyle name="40% - Énfasis4 2 3 3 2 5" xfId="22153" xr:uid="{00000000-0005-0000-0000-0000291A0000}"/>
    <cellStyle name="40% - Énfasis4 2 3 3 3" xfId="5401" xr:uid="{00000000-0005-0000-0000-00002A1A0000}"/>
    <cellStyle name="40% - Énfasis4 2 3 3 3 2" xfId="5402" xr:uid="{00000000-0005-0000-0000-00002B1A0000}"/>
    <cellStyle name="40% - Énfasis4 2 3 3 3 2 2" xfId="5403" xr:uid="{00000000-0005-0000-0000-00002C1A0000}"/>
    <cellStyle name="40% - Énfasis4 2 3 3 3 2 2 2" xfId="5404" xr:uid="{00000000-0005-0000-0000-00002D1A0000}"/>
    <cellStyle name="40% - Énfasis4 2 3 3 3 2 2 2 2" xfId="22867" xr:uid="{00000000-0005-0000-0000-00002E1A0000}"/>
    <cellStyle name="40% - Énfasis4 2 3 3 3 2 2 3" xfId="18920" xr:uid="{00000000-0005-0000-0000-00002F1A0000}"/>
    <cellStyle name="40% - Énfasis4 2 3 3 3 2 3" xfId="5405" xr:uid="{00000000-0005-0000-0000-0000301A0000}"/>
    <cellStyle name="40% - Énfasis4 2 3 3 3 2 3 2" xfId="16976" xr:uid="{00000000-0005-0000-0000-0000311A0000}"/>
    <cellStyle name="40% - Énfasis4 2 3 3 3 2 4" xfId="20862" xr:uid="{00000000-0005-0000-0000-0000321A0000}"/>
    <cellStyle name="40% - Énfasis4 2 3 3 3 3" xfId="5406" xr:uid="{00000000-0005-0000-0000-0000331A0000}"/>
    <cellStyle name="40% - Énfasis4 2 3 3 3 3 2" xfId="5407" xr:uid="{00000000-0005-0000-0000-0000341A0000}"/>
    <cellStyle name="40% - Énfasis4 2 3 3 3 3 2 2" xfId="16005" xr:uid="{00000000-0005-0000-0000-0000351A0000}"/>
    <cellStyle name="40% - Énfasis4 2 3 3 3 3 3" xfId="19890" xr:uid="{00000000-0005-0000-0000-0000361A0000}"/>
    <cellStyle name="40% - Énfasis4 2 3 3 3 4" xfId="5408" xr:uid="{00000000-0005-0000-0000-0000371A0000}"/>
    <cellStyle name="40% - Énfasis4 2 3 3 3 4 2" xfId="17947" xr:uid="{00000000-0005-0000-0000-0000381A0000}"/>
    <cellStyle name="40% - Énfasis4 2 3 3 3 5" xfId="21833" xr:uid="{00000000-0005-0000-0000-0000391A0000}"/>
    <cellStyle name="40% - Énfasis4 2 3 3 4" xfId="5409" xr:uid="{00000000-0005-0000-0000-00003A1A0000}"/>
    <cellStyle name="40% - Énfasis4 2 3 3 4 2" xfId="5410" xr:uid="{00000000-0005-0000-0000-00003B1A0000}"/>
    <cellStyle name="40% - Énfasis4 2 3 3 4 2 2" xfId="5411" xr:uid="{00000000-0005-0000-0000-00003C1A0000}"/>
    <cellStyle name="40% - Énfasis4 2 3 3 4 2 2 2" xfId="15680" xr:uid="{00000000-0005-0000-0000-00003D1A0000}"/>
    <cellStyle name="40% - Énfasis4 2 3 3 4 2 3" xfId="19565" xr:uid="{00000000-0005-0000-0000-00003E1A0000}"/>
    <cellStyle name="40% - Énfasis4 2 3 3 4 3" xfId="5412" xr:uid="{00000000-0005-0000-0000-00003F1A0000}"/>
    <cellStyle name="40% - Énfasis4 2 3 3 4 3 2" xfId="17623" xr:uid="{00000000-0005-0000-0000-0000401A0000}"/>
    <cellStyle name="40% - Énfasis4 2 3 3 4 4" xfId="21510" xr:uid="{00000000-0005-0000-0000-0000411A0000}"/>
    <cellStyle name="40% - Énfasis4 2 3 3 5" xfId="5413" xr:uid="{00000000-0005-0000-0000-0000421A0000}"/>
    <cellStyle name="40% - Énfasis4 2 3 3 5 2" xfId="5414" xr:uid="{00000000-0005-0000-0000-0000431A0000}"/>
    <cellStyle name="40% - Énfasis4 2 3 3 5 2 2" xfId="16651" xr:uid="{00000000-0005-0000-0000-0000441A0000}"/>
    <cellStyle name="40% - Énfasis4 2 3 3 5 3" xfId="20538" xr:uid="{00000000-0005-0000-0000-0000451A0000}"/>
    <cellStyle name="40% - Énfasis4 2 3 3 6" xfId="5415" xr:uid="{00000000-0005-0000-0000-0000461A0000}"/>
    <cellStyle name="40% - Énfasis4 2 3 3 6 2" xfId="18596" xr:uid="{00000000-0005-0000-0000-0000471A0000}"/>
    <cellStyle name="40% - Énfasis4 2 3 3 7" xfId="22478" xr:uid="{00000000-0005-0000-0000-0000481A0000}"/>
    <cellStyle name="40% - Énfasis4 2 3 4" xfId="5416" xr:uid="{00000000-0005-0000-0000-0000491A0000}"/>
    <cellStyle name="40% - Énfasis4 2 3 4 2" xfId="5417" xr:uid="{00000000-0005-0000-0000-00004A1A0000}"/>
    <cellStyle name="40% - Énfasis4 2 3 4 2 2" xfId="5418" xr:uid="{00000000-0005-0000-0000-00004B1A0000}"/>
    <cellStyle name="40% - Énfasis4 2 3 4 2 2 2" xfId="5419" xr:uid="{00000000-0005-0000-0000-00004C1A0000}"/>
    <cellStyle name="40% - Énfasis4 2 3 4 2 2 2 2" xfId="15572" xr:uid="{00000000-0005-0000-0000-00004D1A0000}"/>
    <cellStyle name="40% - Énfasis4 2 3 4 2 2 3" xfId="19457" xr:uid="{00000000-0005-0000-0000-00004E1A0000}"/>
    <cellStyle name="40% - Énfasis4 2 3 4 2 3" xfId="5420" xr:uid="{00000000-0005-0000-0000-00004F1A0000}"/>
    <cellStyle name="40% - Énfasis4 2 3 4 2 3 2" xfId="17515" xr:uid="{00000000-0005-0000-0000-0000501A0000}"/>
    <cellStyle name="40% - Énfasis4 2 3 4 2 4" xfId="21402" xr:uid="{00000000-0005-0000-0000-0000511A0000}"/>
    <cellStyle name="40% - Énfasis4 2 3 4 3" xfId="5421" xr:uid="{00000000-0005-0000-0000-0000521A0000}"/>
    <cellStyle name="40% - Énfasis4 2 3 4 3 2" xfId="5422" xr:uid="{00000000-0005-0000-0000-0000531A0000}"/>
    <cellStyle name="40% - Énfasis4 2 3 4 3 2 2" xfId="16543" xr:uid="{00000000-0005-0000-0000-0000541A0000}"/>
    <cellStyle name="40% - Énfasis4 2 3 4 3 3" xfId="20429" xr:uid="{00000000-0005-0000-0000-0000551A0000}"/>
    <cellStyle name="40% - Énfasis4 2 3 4 4" xfId="5423" xr:uid="{00000000-0005-0000-0000-0000561A0000}"/>
    <cellStyle name="40% - Énfasis4 2 3 4 4 2" xfId="18487" xr:uid="{00000000-0005-0000-0000-0000571A0000}"/>
    <cellStyle name="40% - Énfasis4 2 3 4 5" xfId="22369" xr:uid="{00000000-0005-0000-0000-0000581A0000}"/>
    <cellStyle name="40% - Énfasis4 2 3 5" xfId="5424" xr:uid="{00000000-0005-0000-0000-0000591A0000}"/>
    <cellStyle name="40% - Énfasis4 2 3 5 2" xfId="5425" xr:uid="{00000000-0005-0000-0000-00005A1A0000}"/>
    <cellStyle name="40% - Énfasis4 2 3 5 2 2" xfId="5426" xr:uid="{00000000-0005-0000-0000-00005B1A0000}"/>
    <cellStyle name="40% - Énfasis4 2 3 5 2 2 2" xfId="5427" xr:uid="{00000000-0005-0000-0000-00005C1A0000}"/>
    <cellStyle name="40% - Énfasis4 2 3 5 2 2 2 2" xfId="15250" xr:uid="{00000000-0005-0000-0000-00005D1A0000}"/>
    <cellStyle name="40% - Énfasis4 2 3 5 2 2 3" xfId="19136" xr:uid="{00000000-0005-0000-0000-00005E1A0000}"/>
    <cellStyle name="40% - Énfasis4 2 3 5 2 3" xfId="5428" xr:uid="{00000000-0005-0000-0000-00005F1A0000}"/>
    <cellStyle name="40% - Énfasis4 2 3 5 2 3 2" xfId="17192" xr:uid="{00000000-0005-0000-0000-0000601A0000}"/>
    <cellStyle name="40% - Énfasis4 2 3 5 2 4" xfId="21078" xr:uid="{00000000-0005-0000-0000-0000611A0000}"/>
    <cellStyle name="40% - Énfasis4 2 3 5 3" xfId="5429" xr:uid="{00000000-0005-0000-0000-0000621A0000}"/>
    <cellStyle name="40% - Énfasis4 2 3 5 3 2" xfId="5430" xr:uid="{00000000-0005-0000-0000-0000631A0000}"/>
    <cellStyle name="40% - Énfasis4 2 3 5 3 2 2" xfId="16220" xr:uid="{00000000-0005-0000-0000-0000641A0000}"/>
    <cellStyle name="40% - Énfasis4 2 3 5 3 3" xfId="20106" xr:uid="{00000000-0005-0000-0000-0000651A0000}"/>
    <cellStyle name="40% - Énfasis4 2 3 5 4" xfId="5431" xr:uid="{00000000-0005-0000-0000-0000661A0000}"/>
    <cellStyle name="40% - Énfasis4 2 3 5 4 2" xfId="18163" xr:uid="{00000000-0005-0000-0000-0000671A0000}"/>
    <cellStyle name="40% - Énfasis4 2 3 5 5" xfId="22044" xr:uid="{00000000-0005-0000-0000-0000681A0000}"/>
    <cellStyle name="40% - Énfasis4 2 3 6" xfId="5432" xr:uid="{00000000-0005-0000-0000-0000691A0000}"/>
    <cellStyle name="40% - Énfasis4 2 3 6 2" xfId="5433" xr:uid="{00000000-0005-0000-0000-00006A1A0000}"/>
    <cellStyle name="40% - Énfasis4 2 3 6 2 2" xfId="5434" xr:uid="{00000000-0005-0000-0000-00006B1A0000}"/>
    <cellStyle name="40% - Énfasis4 2 3 6 2 2 2" xfId="15896" xr:uid="{00000000-0005-0000-0000-00006C1A0000}"/>
    <cellStyle name="40% - Énfasis4 2 3 6 2 3" xfId="19781" xr:uid="{00000000-0005-0000-0000-00006D1A0000}"/>
    <cellStyle name="40% - Énfasis4 2 3 6 3" xfId="5435" xr:uid="{00000000-0005-0000-0000-00006E1A0000}"/>
    <cellStyle name="40% - Énfasis4 2 3 6 3 2" xfId="17838" xr:uid="{00000000-0005-0000-0000-00006F1A0000}"/>
    <cellStyle name="40% - Énfasis4 2 3 6 4" xfId="21724" xr:uid="{00000000-0005-0000-0000-0000701A0000}"/>
    <cellStyle name="40% - Énfasis4 2 3 7" xfId="5436" xr:uid="{00000000-0005-0000-0000-0000711A0000}"/>
    <cellStyle name="40% - Énfasis4 2 3 7 2" xfId="5437" xr:uid="{00000000-0005-0000-0000-0000721A0000}"/>
    <cellStyle name="40% - Énfasis4 2 3 7 2 2" xfId="16867" xr:uid="{00000000-0005-0000-0000-0000731A0000}"/>
    <cellStyle name="40% - Énfasis4 2 3 7 3" xfId="20753" xr:uid="{00000000-0005-0000-0000-0000741A0000}"/>
    <cellStyle name="40% - Énfasis4 2 3 8" xfId="5438" xr:uid="{00000000-0005-0000-0000-0000751A0000}"/>
    <cellStyle name="40% - Énfasis4 2 3 8 2" xfId="18808" xr:uid="{00000000-0005-0000-0000-0000761A0000}"/>
    <cellStyle name="40% - Énfasis4 2 3 9" xfId="22692" xr:uid="{00000000-0005-0000-0000-0000771A0000}"/>
    <cellStyle name="40% - Énfasis4 2 4" xfId="5439" xr:uid="{00000000-0005-0000-0000-0000781A0000}"/>
    <cellStyle name="40% - Énfasis4 2 4 2" xfId="5440" xr:uid="{00000000-0005-0000-0000-0000791A0000}"/>
    <cellStyle name="40% - Énfasis4 2 4 2 2" xfId="5441" xr:uid="{00000000-0005-0000-0000-00007A1A0000}"/>
    <cellStyle name="40% - Énfasis4 2 4 2 2 2" xfId="5442" xr:uid="{00000000-0005-0000-0000-00007B1A0000}"/>
    <cellStyle name="40% - Énfasis4 2 4 2 2 2 2" xfId="5443" xr:uid="{00000000-0005-0000-0000-00007C1A0000}"/>
    <cellStyle name="40% - Énfasis4 2 4 2 2 2 2 2" xfId="15519" xr:uid="{00000000-0005-0000-0000-00007D1A0000}"/>
    <cellStyle name="40% - Énfasis4 2 4 2 2 2 3" xfId="19403" xr:uid="{00000000-0005-0000-0000-00007E1A0000}"/>
    <cellStyle name="40% - Énfasis4 2 4 2 2 3" xfId="5444" xr:uid="{00000000-0005-0000-0000-00007F1A0000}"/>
    <cellStyle name="40% - Énfasis4 2 4 2 2 3 2" xfId="17461" xr:uid="{00000000-0005-0000-0000-0000801A0000}"/>
    <cellStyle name="40% - Énfasis4 2 4 2 2 4" xfId="21348" xr:uid="{00000000-0005-0000-0000-0000811A0000}"/>
    <cellStyle name="40% - Énfasis4 2 4 2 3" xfId="5445" xr:uid="{00000000-0005-0000-0000-0000821A0000}"/>
    <cellStyle name="40% - Énfasis4 2 4 2 3 2" xfId="5446" xr:uid="{00000000-0005-0000-0000-0000831A0000}"/>
    <cellStyle name="40% - Énfasis4 2 4 2 3 2 2" xfId="16489" xr:uid="{00000000-0005-0000-0000-0000841A0000}"/>
    <cellStyle name="40% - Énfasis4 2 4 2 3 3" xfId="20375" xr:uid="{00000000-0005-0000-0000-0000851A0000}"/>
    <cellStyle name="40% - Énfasis4 2 4 2 4" xfId="5447" xr:uid="{00000000-0005-0000-0000-0000861A0000}"/>
    <cellStyle name="40% - Énfasis4 2 4 2 4 2" xfId="18433" xr:uid="{00000000-0005-0000-0000-0000871A0000}"/>
    <cellStyle name="40% - Énfasis4 2 4 2 5" xfId="22315" xr:uid="{00000000-0005-0000-0000-0000881A0000}"/>
    <cellStyle name="40% - Énfasis4 2 4 3" xfId="5448" xr:uid="{00000000-0005-0000-0000-0000891A0000}"/>
    <cellStyle name="40% - Énfasis4 2 4 3 2" xfId="5449" xr:uid="{00000000-0005-0000-0000-00008A1A0000}"/>
    <cellStyle name="40% - Énfasis4 2 4 3 2 2" xfId="5450" xr:uid="{00000000-0005-0000-0000-00008B1A0000}"/>
    <cellStyle name="40% - Énfasis4 2 4 3 2 2 2" xfId="5451" xr:uid="{00000000-0005-0000-0000-00008C1A0000}"/>
    <cellStyle name="40% - Énfasis4 2 4 3 2 2 2 2" xfId="15196" xr:uid="{00000000-0005-0000-0000-00008D1A0000}"/>
    <cellStyle name="40% - Énfasis4 2 4 3 2 2 3" xfId="19082" xr:uid="{00000000-0005-0000-0000-00008E1A0000}"/>
    <cellStyle name="40% - Énfasis4 2 4 3 2 3" xfId="5452" xr:uid="{00000000-0005-0000-0000-00008F1A0000}"/>
    <cellStyle name="40% - Énfasis4 2 4 3 2 3 2" xfId="17138" xr:uid="{00000000-0005-0000-0000-0000901A0000}"/>
    <cellStyle name="40% - Énfasis4 2 4 3 2 4" xfId="21024" xr:uid="{00000000-0005-0000-0000-0000911A0000}"/>
    <cellStyle name="40% - Énfasis4 2 4 3 3" xfId="5453" xr:uid="{00000000-0005-0000-0000-0000921A0000}"/>
    <cellStyle name="40% - Énfasis4 2 4 3 3 2" xfId="5454" xr:uid="{00000000-0005-0000-0000-0000931A0000}"/>
    <cellStyle name="40% - Énfasis4 2 4 3 3 2 2" xfId="16166" xr:uid="{00000000-0005-0000-0000-0000941A0000}"/>
    <cellStyle name="40% - Énfasis4 2 4 3 3 3" xfId="20052" xr:uid="{00000000-0005-0000-0000-0000951A0000}"/>
    <cellStyle name="40% - Énfasis4 2 4 3 4" xfId="5455" xr:uid="{00000000-0005-0000-0000-0000961A0000}"/>
    <cellStyle name="40% - Énfasis4 2 4 3 4 2" xfId="18109" xr:uid="{00000000-0005-0000-0000-0000971A0000}"/>
    <cellStyle name="40% - Énfasis4 2 4 3 5" xfId="21990" xr:uid="{00000000-0005-0000-0000-0000981A0000}"/>
    <cellStyle name="40% - Énfasis4 2 4 4" xfId="5456" xr:uid="{00000000-0005-0000-0000-0000991A0000}"/>
    <cellStyle name="40% - Énfasis4 2 4 4 2" xfId="5457" xr:uid="{00000000-0005-0000-0000-00009A1A0000}"/>
    <cellStyle name="40% - Énfasis4 2 4 4 2 2" xfId="5458" xr:uid="{00000000-0005-0000-0000-00009B1A0000}"/>
    <cellStyle name="40% - Énfasis4 2 4 4 2 2 2" xfId="15842" xr:uid="{00000000-0005-0000-0000-00009C1A0000}"/>
    <cellStyle name="40% - Énfasis4 2 4 4 2 3" xfId="19727" xr:uid="{00000000-0005-0000-0000-00009D1A0000}"/>
    <cellStyle name="40% - Énfasis4 2 4 4 3" xfId="5459" xr:uid="{00000000-0005-0000-0000-00009E1A0000}"/>
    <cellStyle name="40% - Énfasis4 2 4 4 3 2" xfId="17784" xr:uid="{00000000-0005-0000-0000-00009F1A0000}"/>
    <cellStyle name="40% - Énfasis4 2 4 4 4" xfId="21672" xr:uid="{00000000-0005-0000-0000-0000A01A0000}"/>
    <cellStyle name="40% - Énfasis4 2 4 5" xfId="5460" xr:uid="{00000000-0005-0000-0000-0000A11A0000}"/>
    <cellStyle name="40% - Énfasis4 2 4 5 2" xfId="5461" xr:uid="{00000000-0005-0000-0000-0000A21A0000}"/>
    <cellStyle name="40% - Énfasis4 2 4 5 2 2" xfId="16813" xr:uid="{00000000-0005-0000-0000-0000A31A0000}"/>
    <cellStyle name="40% - Énfasis4 2 4 5 3" xfId="20699" xr:uid="{00000000-0005-0000-0000-0000A41A0000}"/>
    <cellStyle name="40% - Énfasis4 2 4 6" xfId="5462" xr:uid="{00000000-0005-0000-0000-0000A51A0000}"/>
    <cellStyle name="40% - Énfasis4 2 4 6 2" xfId="18754" xr:uid="{00000000-0005-0000-0000-0000A61A0000}"/>
    <cellStyle name="40% - Énfasis4 2 4 7" xfId="22639" xr:uid="{00000000-0005-0000-0000-0000A71A0000}"/>
    <cellStyle name="40% - Énfasis4 2 5" xfId="5463" xr:uid="{00000000-0005-0000-0000-0000A81A0000}"/>
    <cellStyle name="40% - Énfasis4 2 5 2" xfId="5464" xr:uid="{00000000-0005-0000-0000-0000A91A0000}"/>
    <cellStyle name="40% - Énfasis4 2 5 2 2" xfId="5465" xr:uid="{00000000-0005-0000-0000-0000AA1A0000}"/>
    <cellStyle name="40% - Énfasis4 2 5 2 2 2" xfId="5466" xr:uid="{00000000-0005-0000-0000-0000AB1A0000}"/>
    <cellStyle name="40% - Énfasis4 2 5 2 2 2 2" xfId="5467" xr:uid="{00000000-0005-0000-0000-0000AC1A0000}"/>
    <cellStyle name="40% - Énfasis4 2 5 2 2 2 2 2" xfId="15411" xr:uid="{00000000-0005-0000-0000-0000AD1A0000}"/>
    <cellStyle name="40% - Énfasis4 2 5 2 2 2 3" xfId="19296" xr:uid="{00000000-0005-0000-0000-0000AE1A0000}"/>
    <cellStyle name="40% - Énfasis4 2 5 2 2 3" xfId="5468" xr:uid="{00000000-0005-0000-0000-0000AF1A0000}"/>
    <cellStyle name="40% - Énfasis4 2 5 2 2 3 2" xfId="17353" xr:uid="{00000000-0005-0000-0000-0000B01A0000}"/>
    <cellStyle name="40% - Énfasis4 2 5 2 2 4" xfId="21240" xr:uid="{00000000-0005-0000-0000-0000B11A0000}"/>
    <cellStyle name="40% - Énfasis4 2 5 2 3" xfId="5469" xr:uid="{00000000-0005-0000-0000-0000B21A0000}"/>
    <cellStyle name="40% - Énfasis4 2 5 2 3 2" xfId="5470" xr:uid="{00000000-0005-0000-0000-0000B31A0000}"/>
    <cellStyle name="40% - Énfasis4 2 5 2 3 2 2" xfId="16381" xr:uid="{00000000-0005-0000-0000-0000B41A0000}"/>
    <cellStyle name="40% - Énfasis4 2 5 2 3 3" xfId="20268" xr:uid="{00000000-0005-0000-0000-0000B51A0000}"/>
    <cellStyle name="40% - Énfasis4 2 5 2 4" xfId="5471" xr:uid="{00000000-0005-0000-0000-0000B61A0000}"/>
    <cellStyle name="40% - Énfasis4 2 5 2 4 2" xfId="18325" xr:uid="{00000000-0005-0000-0000-0000B71A0000}"/>
    <cellStyle name="40% - Énfasis4 2 5 2 5" xfId="22207" xr:uid="{00000000-0005-0000-0000-0000B81A0000}"/>
    <cellStyle name="40% - Énfasis4 2 5 3" xfId="5472" xr:uid="{00000000-0005-0000-0000-0000B91A0000}"/>
    <cellStyle name="40% - Énfasis4 2 5 3 2" xfId="5473" xr:uid="{00000000-0005-0000-0000-0000BA1A0000}"/>
    <cellStyle name="40% - Énfasis4 2 5 3 2 2" xfId="5474" xr:uid="{00000000-0005-0000-0000-0000BB1A0000}"/>
    <cellStyle name="40% - Énfasis4 2 5 3 2 2 2" xfId="5475" xr:uid="{00000000-0005-0000-0000-0000BC1A0000}"/>
    <cellStyle name="40% - Énfasis4 2 5 3 2 2 2 2" xfId="22813" xr:uid="{00000000-0005-0000-0000-0000BD1A0000}"/>
    <cellStyle name="40% - Énfasis4 2 5 3 2 2 3" xfId="18974" xr:uid="{00000000-0005-0000-0000-0000BE1A0000}"/>
    <cellStyle name="40% - Énfasis4 2 5 3 2 3" xfId="5476" xr:uid="{00000000-0005-0000-0000-0000BF1A0000}"/>
    <cellStyle name="40% - Énfasis4 2 5 3 2 3 2" xfId="17030" xr:uid="{00000000-0005-0000-0000-0000C01A0000}"/>
    <cellStyle name="40% - Énfasis4 2 5 3 2 4" xfId="20916" xr:uid="{00000000-0005-0000-0000-0000C11A0000}"/>
    <cellStyle name="40% - Énfasis4 2 5 3 3" xfId="5477" xr:uid="{00000000-0005-0000-0000-0000C21A0000}"/>
    <cellStyle name="40% - Énfasis4 2 5 3 3 2" xfId="5478" xr:uid="{00000000-0005-0000-0000-0000C31A0000}"/>
    <cellStyle name="40% - Énfasis4 2 5 3 3 2 2" xfId="16059" xr:uid="{00000000-0005-0000-0000-0000C41A0000}"/>
    <cellStyle name="40% - Énfasis4 2 5 3 3 3" xfId="19944" xr:uid="{00000000-0005-0000-0000-0000C51A0000}"/>
    <cellStyle name="40% - Énfasis4 2 5 3 4" xfId="5479" xr:uid="{00000000-0005-0000-0000-0000C61A0000}"/>
    <cellStyle name="40% - Énfasis4 2 5 3 4 2" xfId="18001" xr:uid="{00000000-0005-0000-0000-0000C71A0000}"/>
    <cellStyle name="40% - Énfasis4 2 5 3 5" xfId="21883" xr:uid="{00000000-0005-0000-0000-0000C81A0000}"/>
    <cellStyle name="40% - Énfasis4 2 5 4" xfId="5480" xr:uid="{00000000-0005-0000-0000-0000C91A0000}"/>
    <cellStyle name="40% - Énfasis4 2 5 4 2" xfId="5481" xr:uid="{00000000-0005-0000-0000-0000CA1A0000}"/>
    <cellStyle name="40% - Énfasis4 2 5 4 2 2" xfId="5482" xr:uid="{00000000-0005-0000-0000-0000CB1A0000}"/>
    <cellStyle name="40% - Énfasis4 2 5 4 2 2 2" xfId="15734" xr:uid="{00000000-0005-0000-0000-0000CC1A0000}"/>
    <cellStyle name="40% - Énfasis4 2 5 4 2 3" xfId="19619" xr:uid="{00000000-0005-0000-0000-0000CD1A0000}"/>
    <cellStyle name="40% - Énfasis4 2 5 4 3" xfId="5483" xr:uid="{00000000-0005-0000-0000-0000CE1A0000}"/>
    <cellStyle name="40% - Énfasis4 2 5 4 3 2" xfId="17676" xr:uid="{00000000-0005-0000-0000-0000CF1A0000}"/>
    <cellStyle name="40% - Énfasis4 2 5 4 4" xfId="21564" xr:uid="{00000000-0005-0000-0000-0000D01A0000}"/>
    <cellStyle name="40% - Énfasis4 2 5 5" xfId="5484" xr:uid="{00000000-0005-0000-0000-0000D11A0000}"/>
    <cellStyle name="40% - Énfasis4 2 5 5 2" xfId="5485" xr:uid="{00000000-0005-0000-0000-0000D21A0000}"/>
    <cellStyle name="40% - Énfasis4 2 5 5 2 2" xfId="16705" xr:uid="{00000000-0005-0000-0000-0000D31A0000}"/>
    <cellStyle name="40% - Énfasis4 2 5 5 3" xfId="20592" xr:uid="{00000000-0005-0000-0000-0000D41A0000}"/>
    <cellStyle name="40% - Énfasis4 2 5 6" xfId="5486" xr:uid="{00000000-0005-0000-0000-0000D51A0000}"/>
    <cellStyle name="40% - Énfasis4 2 5 6 2" xfId="18650" xr:uid="{00000000-0005-0000-0000-0000D61A0000}"/>
    <cellStyle name="40% - Énfasis4 2 5 7" xfId="22532" xr:uid="{00000000-0005-0000-0000-0000D71A0000}"/>
    <cellStyle name="40% - Énfasis4 2 6" xfId="5487" xr:uid="{00000000-0005-0000-0000-0000D81A0000}"/>
    <cellStyle name="40% - Énfasis4 2 6 2" xfId="5488" xr:uid="{00000000-0005-0000-0000-0000D91A0000}"/>
    <cellStyle name="40% - Énfasis4 2 6 2 2" xfId="5489" xr:uid="{00000000-0005-0000-0000-0000DA1A0000}"/>
    <cellStyle name="40% - Énfasis4 2 6 2 2 2" xfId="5490" xr:uid="{00000000-0005-0000-0000-0000DB1A0000}"/>
    <cellStyle name="40% - Énfasis4 2 6 2 2 2 2" xfId="15626" xr:uid="{00000000-0005-0000-0000-0000DC1A0000}"/>
    <cellStyle name="40% - Énfasis4 2 6 2 2 3" xfId="19511" xr:uid="{00000000-0005-0000-0000-0000DD1A0000}"/>
    <cellStyle name="40% - Énfasis4 2 6 2 3" xfId="5491" xr:uid="{00000000-0005-0000-0000-0000DE1A0000}"/>
    <cellStyle name="40% - Énfasis4 2 6 2 3 2" xfId="17569" xr:uid="{00000000-0005-0000-0000-0000DF1A0000}"/>
    <cellStyle name="40% - Énfasis4 2 6 2 4" xfId="21456" xr:uid="{00000000-0005-0000-0000-0000E01A0000}"/>
    <cellStyle name="40% - Énfasis4 2 6 3" xfId="5492" xr:uid="{00000000-0005-0000-0000-0000E11A0000}"/>
    <cellStyle name="40% - Énfasis4 2 6 3 2" xfId="5493" xr:uid="{00000000-0005-0000-0000-0000E21A0000}"/>
    <cellStyle name="40% - Énfasis4 2 6 3 2 2" xfId="16597" xr:uid="{00000000-0005-0000-0000-0000E31A0000}"/>
    <cellStyle name="40% - Énfasis4 2 6 3 3" xfId="20483" xr:uid="{00000000-0005-0000-0000-0000E41A0000}"/>
    <cellStyle name="40% - Énfasis4 2 6 4" xfId="5494" xr:uid="{00000000-0005-0000-0000-0000E51A0000}"/>
    <cellStyle name="40% - Énfasis4 2 6 4 2" xfId="18541" xr:uid="{00000000-0005-0000-0000-0000E61A0000}"/>
    <cellStyle name="40% - Énfasis4 2 6 5" xfId="22423" xr:uid="{00000000-0005-0000-0000-0000E71A0000}"/>
    <cellStyle name="40% - Énfasis4 2 7" xfId="5495" xr:uid="{00000000-0005-0000-0000-0000E81A0000}"/>
    <cellStyle name="40% - Énfasis4 2 7 2" xfId="5496" xr:uid="{00000000-0005-0000-0000-0000E91A0000}"/>
    <cellStyle name="40% - Énfasis4 2 7 2 2" xfId="5497" xr:uid="{00000000-0005-0000-0000-0000EA1A0000}"/>
    <cellStyle name="40% - Énfasis4 2 7 2 2 2" xfId="5498" xr:uid="{00000000-0005-0000-0000-0000EB1A0000}"/>
    <cellStyle name="40% - Énfasis4 2 7 2 2 2 2" xfId="15304" xr:uid="{00000000-0005-0000-0000-0000EC1A0000}"/>
    <cellStyle name="40% - Énfasis4 2 7 2 2 3" xfId="19190" xr:uid="{00000000-0005-0000-0000-0000ED1A0000}"/>
    <cellStyle name="40% - Énfasis4 2 7 2 3" xfId="5499" xr:uid="{00000000-0005-0000-0000-0000EE1A0000}"/>
    <cellStyle name="40% - Énfasis4 2 7 2 3 2" xfId="17246" xr:uid="{00000000-0005-0000-0000-0000EF1A0000}"/>
    <cellStyle name="40% - Énfasis4 2 7 2 4" xfId="21132" xr:uid="{00000000-0005-0000-0000-0000F01A0000}"/>
    <cellStyle name="40% - Énfasis4 2 7 3" xfId="5500" xr:uid="{00000000-0005-0000-0000-0000F11A0000}"/>
    <cellStyle name="40% - Énfasis4 2 7 3 2" xfId="5501" xr:uid="{00000000-0005-0000-0000-0000F21A0000}"/>
    <cellStyle name="40% - Énfasis4 2 7 3 2 2" xfId="16274" xr:uid="{00000000-0005-0000-0000-0000F31A0000}"/>
    <cellStyle name="40% - Énfasis4 2 7 3 3" xfId="20160" xr:uid="{00000000-0005-0000-0000-0000F41A0000}"/>
    <cellStyle name="40% - Énfasis4 2 7 4" xfId="5502" xr:uid="{00000000-0005-0000-0000-0000F51A0000}"/>
    <cellStyle name="40% - Énfasis4 2 7 4 2" xfId="18217" xr:uid="{00000000-0005-0000-0000-0000F61A0000}"/>
    <cellStyle name="40% - Énfasis4 2 7 5" xfId="22098" xr:uid="{00000000-0005-0000-0000-0000F71A0000}"/>
    <cellStyle name="40% - Énfasis4 2 8" xfId="5503" xr:uid="{00000000-0005-0000-0000-0000F81A0000}"/>
    <cellStyle name="40% - Énfasis4 2 8 2" xfId="5504" xr:uid="{00000000-0005-0000-0000-0000F91A0000}"/>
    <cellStyle name="40% - Énfasis4 2 8 2 2" xfId="5505" xr:uid="{00000000-0005-0000-0000-0000FA1A0000}"/>
    <cellStyle name="40% - Énfasis4 2 8 2 2 2" xfId="15950" xr:uid="{00000000-0005-0000-0000-0000FB1A0000}"/>
    <cellStyle name="40% - Énfasis4 2 8 2 3" xfId="19835" xr:uid="{00000000-0005-0000-0000-0000FC1A0000}"/>
    <cellStyle name="40% - Énfasis4 2 8 3" xfId="5506" xr:uid="{00000000-0005-0000-0000-0000FD1A0000}"/>
    <cellStyle name="40% - Énfasis4 2 8 3 2" xfId="17892" xr:uid="{00000000-0005-0000-0000-0000FE1A0000}"/>
    <cellStyle name="40% - Énfasis4 2 8 4" xfId="21778" xr:uid="{00000000-0005-0000-0000-0000FF1A0000}"/>
    <cellStyle name="40% - Énfasis4 2 9" xfId="5507" xr:uid="{00000000-0005-0000-0000-0000001B0000}"/>
    <cellStyle name="40% - Énfasis4 2 9 2" xfId="5508" xr:uid="{00000000-0005-0000-0000-0000011B0000}"/>
    <cellStyle name="40% - Énfasis4 2 9 2 2" xfId="16921" xr:uid="{00000000-0005-0000-0000-0000021B0000}"/>
    <cellStyle name="40% - Énfasis4 2 9 3" xfId="20807" xr:uid="{00000000-0005-0000-0000-0000031B0000}"/>
    <cellStyle name="40% - Énfasis4 3" xfId="5509" xr:uid="{00000000-0005-0000-0000-0000041B0000}"/>
    <cellStyle name="40% - Énfasis4 3 10" xfId="22728" xr:uid="{00000000-0005-0000-0000-0000051B0000}"/>
    <cellStyle name="40% - Énfasis4 3 2" xfId="5510" xr:uid="{00000000-0005-0000-0000-0000061B0000}"/>
    <cellStyle name="40% - Énfasis4 3 2 2" xfId="5511" xr:uid="{00000000-0005-0000-0000-0000071B0000}"/>
    <cellStyle name="40% - Énfasis4 3 2 2 2" xfId="5512" xr:uid="{00000000-0005-0000-0000-0000081B0000}"/>
    <cellStyle name="40% - Énfasis4 3 2 2 2 2" xfId="5513" xr:uid="{00000000-0005-0000-0000-0000091B0000}"/>
    <cellStyle name="40% - Énfasis4 3 2 2 2 2 2" xfId="5514" xr:uid="{00000000-0005-0000-0000-00000A1B0000}"/>
    <cellStyle name="40% - Énfasis4 3 2 2 2 2 2 2" xfId="5515" xr:uid="{00000000-0005-0000-0000-00000B1B0000}"/>
    <cellStyle name="40% - Énfasis4 3 2 2 2 2 2 2 2" xfId="15448" xr:uid="{00000000-0005-0000-0000-00000C1B0000}"/>
    <cellStyle name="40% - Énfasis4 3 2 2 2 2 2 3" xfId="19332" xr:uid="{00000000-0005-0000-0000-00000D1B0000}"/>
    <cellStyle name="40% - Énfasis4 3 2 2 2 2 3" xfId="5516" xr:uid="{00000000-0005-0000-0000-00000E1B0000}"/>
    <cellStyle name="40% - Énfasis4 3 2 2 2 2 3 2" xfId="17390" xr:uid="{00000000-0005-0000-0000-00000F1B0000}"/>
    <cellStyle name="40% - Énfasis4 3 2 2 2 2 4" xfId="21277" xr:uid="{00000000-0005-0000-0000-0000101B0000}"/>
    <cellStyle name="40% - Énfasis4 3 2 2 2 3" xfId="5517" xr:uid="{00000000-0005-0000-0000-0000111B0000}"/>
    <cellStyle name="40% - Énfasis4 3 2 2 2 3 2" xfId="5518" xr:uid="{00000000-0005-0000-0000-0000121B0000}"/>
    <cellStyle name="40% - Énfasis4 3 2 2 2 3 2 2" xfId="16418" xr:uid="{00000000-0005-0000-0000-0000131B0000}"/>
    <cellStyle name="40% - Énfasis4 3 2 2 2 3 3" xfId="20305" xr:uid="{00000000-0005-0000-0000-0000141B0000}"/>
    <cellStyle name="40% - Énfasis4 3 2 2 2 4" xfId="5519" xr:uid="{00000000-0005-0000-0000-0000151B0000}"/>
    <cellStyle name="40% - Énfasis4 3 2 2 2 4 2" xfId="18362" xr:uid="{00000000-0005-0000-0000-0000161B0000}"/>
    <cellStyle name="40% - Énfasis4 3 2 2 2 5" xfId="22244" xr:uid="{00000000-0005-0000-0000-0000171B0000}"/>
    <cellStyle name="40% - Énfasis4 3 2 2 3" xfId="5520" xr:uid="{00000000-0005-0000-0000-0000181B0000}"/>
    <cellStyle name="40% - Énfasis4 3 2 2 3 2" xfId="5521" xr:uid="{00000000-0005-0000-0000-0000191B0000}"/>
    <cellStyle name="40% - Énfasis4 3 2 2 3 2 2" xfId="5522" xr:uid="{00000000-0005-0000-0000-00001A1B0000}"/>
    <cellStyle name="40% - Énfasis4 3 2 2 3 2 2 2" xfId="5523" xr:uid="{00000000-0005-0000-0000-00001B1B0000}"/>
    <cellStyle name="40% - Énfasis4 3 2 2 3 2 2 2 2" xfId="15125" xr:uid="{00000000-0005-0000-0000-00001C1B0000}"/>
    <cellStyle name="40% - Énfasis4 3 2 2 3 2 2 3" xfId="19011" xr:uid="{00000000-0005-0000-0000-00001D1B0000}"/>
    <cellStyle name="40% - Énfasis4 3 2 2 3 2 3" xfId="5524" xr:uid="{00000000-0005-0000-0000-00001E1B0000}"/>
    <cellStyle name="40% - Énfasis4 3 2 2 3 2 3 2" xfId="17067" xr:uid="{00000000-0005-0000-0000-00001F1B0000}"/>
    <cellStyle name="40% - Énfasis4 3 2 2 3 2 4" xfId="20953" xr:uid="{00000000-0005-0000-0000-0000201B0000}"/>
    <cellStyle name="40% - Énfasis4 3 2 2 3 3" xfId="5525" xr:uid="{00000000-0005-0000-0000-0000211B0000}"/>
    <cellStyle name="40% - Énfasis4 3 2 2 3 3 2" xfId="5526" xr:uid="{00000000-0005-0000-0000-0000221B0000}"/>
    <cellStyle name="40% - Énfasis4 3 2 2 3 3 2 2" xfId="16096" xr:uid="{00000000-0005-0000-0000-0000231B0000}"/>
    <cellStyle name="40% - Énfasis4 3 2 2 3 3 3" xfId="19981" xr:uid="{00000000-0005-0000-0000-0000241B0000}"/>
    <cellStyle name="40% - Énfasis4 3 2 2 3 4" xfId="5527" xr:uid="{00000000-0005-0000-0000-0000251B0000}"/>
    <cellStyle name="40% - Énfasis4 3 2 2 3 4 2" xfId="18038" xr:uid="{00000000-0005-0000-0000-0000261B0000}"/>
    <cellStyle name="40% - Énfasis4 3 2 2 3 5" xfId="21919" xr:uid="{00000000-0005-0000-0000-0000271B0000}"/>
    <cellStyle name="40% - Énfasis4 3 2 2 4" xfId="5528" xr:uid="{00000000-0005-0000-0000-0000281B0000}"/>
    <cellStyle name="40% - Énfasis4 3 2 2 4 2" xfId="5529" xr:uid="{00000000-0005-0000-0000-0000291B0000}"/>
    <cellStyle name="40% - Énfasis4 3 2 2 4 2 2" xfId="5530" xr:uid="{00000000-0005-0000-0000-00002A1B0000}"/>
    <cellStyle name="40% - Énfasis4 3 2 2 4 2 2 2" xfId="15771" xr:uid="{00000000-0005-0000-0000-00002B1B0000}"/>
    <cellStyle name="40% - Énfasis4 3 2 2 4 2 3" xfId="19656" xr:uid="{00000000-0005-0000-0000-00002C1B0000}"/>
    <cellStyle name="40% - Énfasis4 3 2 2 4 3" xfId="5531" xr:uid="{00000000-0005-0000-0000-00002D1B0000}"/>
    <cellStyle name="40% - Énfasis4 3 2 2 4 3 2" xfId="17713" xr:uid="{00000000-0005-0000-0000-00002E1B0000}"/>
    <cellStyle name="40% - Énfasis4 3 2 2 4 4" xfId="21601" xr:uid="{00000000-0005-0000-0000-00002F1B0000}"/>
    <cellStyle name="40% - Énfasis4 3 2 2 5" xfId="5532" xr:uid="{00000000-0005-0000-0000-0000301B0000}"/>
    <cellStyle name="40% - Énfasis4 3 2 2 5 2" xfId="5533" xr:uid="{00000000-0005-0000-0000-0000311B0000}"/>
    <cellStyle name="40% - Énfasis4 3 2 2 5 2 2" xfId="16742" xr:uid="{00000000-0005-0000-0000-0000321B0000}"/>
    <cellStyle name="40% - Énfasis4 3 2 2 5 3" xfId="20629" xr:uid="{00000000-0005-0000-0000-0000331B0000}"/>
    <cellStyle name="40% - Énfasis4 3 2 2 6" xfId="5534" xr:uid="{00000000-0005-0000-0000-0000341B0000}"/>
    <cellStyle name="40% - Énfasis4 3 2 2 6 2" xfId="22788" xr:uid="{00000000-0005-0000-0000-0000351B0000}"/>
    <cellStyle name="40% - Énfasis4 3 2 2 7" xfId="22569" xr:uid="{00000000-0005-0000-0000-0000361B0000}"/>
    <cellStyle name="40% - Énfasis4 3 2 3" xfId="5535" xr:uid="{00000000-0005-0000-0000-0000371B0000}"/>
    <cellStyle name="40% - Énfasis4 3 2 3 2" xfId="5536" xr:uid="{00000000-0005-0000-0000-0000381B0000}"/>
    <cellStyle name="40% - Énfasis4 3 2 3 2 2" xfId="5537" xr:uid="{00000000-0005-0000-0000-0000391B0000}"/>
    <cellStyle name="40% - Énfasis4 3 2 3 2 2 2" xfId="5538" xr:uid="{00000000-0005-0000-0000-00003A1B0000}"/>
    <cellStyle name="40% - Énfasis4 3 2 3 2 2 2 2" xfId="5539" xr:uid="{00000000-0005-0000-0000-00003B1B0000}"/>
    <cellStyle name="40% - Énfasis4 3 2 3 2 2 2 2 2" xfId="15341" xr:uid="{00000000-0005-0000-0000-00003C1B0000}"/>
    <cellStyle name="40% - Énfasis4 3 2 3 2 2 2 3" xfId="19227" xr:uid="{00000000-0005-0000-0000-00003D1B0000}"/>
    <cellStyle name="40% - Énfasis4 3 2 3 2 2 3" xfId="5540" xr:uid="{00000000-0005-0000-0000-00003E1B0000}"/>
    <cellStyle name="40% - Énfasis4 3 2 3 2 2 3 2" xfId="17283" xr:uid="{00000000-0005-0000-0000-00003F1B0000}"/>
    <cellStyle name="40% - Énfasis4 3 2 3 2 2 4" xfId="21169" xr:uid="{00000000-0005-0000-0000-0000401B0000}"/>
    <cellStyle name="40% - Énfasis4 3 2 3 2 3" xfId="5541" xr:uid="{00000000-0005-0000-0000-0000411B0000}"/>
    <cellStyle name="40% - Énfasis4 3 2 3 2 3 2" xfId="5542" xr:uid="{00000000-0005-0000-0000-0000421B0000}"/>
    <cellStyle name="40% - Énfasis4 3 2 3 2 3 2 2" xfId="16310" xr:uid="{00000000-0005-0000-0000-0000431B0000}"/>
    <cellStyle name="40% - Énfasis4 3 2 3 2 3 3" xfId="20197" xr:uid="{00000000-0005-0000-0000-0000441B0000}"/>
    <cellStyle name="40% - Énfasis4 3 2 3 2 4" xfId="5543" xr:uid="{00000000-0005-0000-0000-0000451B0000}"/>
    <cellStyle name="40% - Énfasis4 3 2 3 2 4 2" xfId="18254" xr:uid="{00000000-0005-0000-0000-0000461B0000}"/>
    <cellStyle name="40% - Énfasis4 3 2 3 2 5" xfId="22136" xr:uid="{00000000-0005-0000-0000-0000471B0000}"/>
    <cellStyle name="40% - Énfasis4 3 2 3 3" xfId="5544" xr:uid="{00000000-0005-0000-0000-0000481B0000}"/>
    <cellStyle name="40% - Énfasis4 3 2 3 3 2" xfId="5545" xr:uid="{00000000-0005-0000-0000-0000491B0000}"/>
    <cellStyle name="40% - Énfasis4 3 2 3 3 2 2" xfId="5546" xr:uid="{00000000-0005-0000-0000-00004A1B0000}"/>
    <cellStyle name="40% - Énfasis4 3 2 3 3 2 2 2" xfId="5547" xr:uid="{00000000-0005-0000-0000-00004B1B0000}"/>
    <cellStyle name="40% - Énfasis4 3 2 3 3 2 2 2 2" xfId="22884" xr:uid="{00000000-0005-0000-0000-00004C1B0000}"/>
    <cellStyle name="40% - Énfasis4 3 2 3 3 2 2 3" xfId="18903" xr:uid="{00000000-0005-0000-0000-00004D1B0000}"/>
    <cellStyle name="40% - Énfasis4 3 2 3 3 2 3" xfId="5548" xr:uid="{00000000-0005-0000-0000-00004E1B0000}"/>
    <cellStyle name="40% - Énfasis4 3 2 3 3 2 3 2" xfId="16959" xr:uid="{00000000-0005-0000-0000-00004F1B0000}"/>
    <cellStyle name="40% - Énfasis4 3 2 3 3 2 4" xfId="20845" xr:uid="{00000000-0005-0000-0000-0000501B0000}"/>
    <cellStyle name="40% - Énfasis4 3 2 3 3 3" xfId="5549" xr:uid="{00000000-0005-0000-0000-0000511B0000}"/>
    <cellStyle name="40% - Énfasis4 3 2 3 3 3 2" xfId="5550" xr:uid="{00000000-0005-0000-0000-0000521B0000}"/>
    <cellStyle name="40% - Énfasis4 3 2 3 3 3 2 2" xfId="15988" xr:uid="{00000000-0005-0000-0000-0000531B0000}"/>
    <cellStyle name="40% - Énfasis4 3 2 3 3 3 3" xfId="19873" xr:uid="{00000000-0005-0000-0000-0000541B0000}"/>
    <cellStyle name="40% - Énfasis4 3 2 3 3 4" xfId="5551" xr:uid="{00000000-0005-0000-0000-0000551B0000}"/>
    <cellStyle name="40% - Énfasis4 3 2 3 3 4 2" xfId="17930" xr:uid="{00000000-0005-0000-0000-0000561B0000}"/>
    <cellStyle name="40% - Énfasis4 3 2 3 3 5" xfId="21816" xr:uid="{00000000-0005-0000-0000-0000571B0000}"/>
    <cellStyle name="40% - Énfasis4 3 2 3 4" xfId="5552" xr:uid="{00000000-0005-0000-0000-0000581B0000}"/>
    <cellStyle name="40% - Énfasis4 3 2 3 4 2" xfId="5553" xr:uid="{00000000-0005-0000-0000-0000591B0000}"/>
    <cellStyle name="40% - Énfasis4 3 2 3 4 2 2" xfId="5554" xr:uid="{00000000-0005-0000-0000-00005A1B0000}"/>
    <cellStyle name="40% - Énfasis4 3 2 3 4 2 2 2" xfId="15663" xr:uid="{00000000-0005-0000-0000-00005B1B0000}"/>
    <cellStyle name="40% - Énfasis4 3 2 3 4 2 3" xfId="19548" xr:uid="{00000000-0005-0000-0000-00005C1B0000}"/>
    <cellStyle name="40% - Énfasis4 3 2 3 4 3" xfId="5555" xr:uid="{00000000-0005-0000-0000-00005D1B0000}"/>
    <cellStyle name="40% - Énfasis4 3 2 3 4 3 2" xfId="17606" xr:uid="{00000000-0005-0000-0000-00005E1B0000}"/>
    <cellStyle name="40% - Énfasis4 3 2 3 4 4" xfId="21493" xr:uid="{00000000-0005-0000-0000-00005F1B0000}"/>
    <cellStyle name="40% - Énfasis4 3 2 3 5" xfId="5556" xr:uid="{00000000-0005-0000-0000-0000601B0000}"/>
    <cellStyle name="40% - Énfasis4 3 2 3 5 2" xfId="5557" xr:uid="{00000000-0005-0000-0000-0000611B0000}"/>
    <cellStyle name="40% - Énfasis4 3 2 3 5 2 2" xfId="16634" xr:uid="{00000000-0005-0000-0000-0000621B0000}"/>
    <cellStyle name="40% - Énfasis4 3 2 3 5 3" xfId="20521" xr:uid="{00000000-0005-0000-0000-0000631B0000}"/>
    <cellStyle name="40% - Énfasis4 3 2 3 6" xfId="5558" xr:uid="{00000000-0005-0000-0000-0000641B0000}"/>
    <cellStyle name="40% - Énfasis4 3 2 3 6 2" xfId="18579" xr:uid="{00000000-0005-0000-0000-0000651B0000}"/>
    <cellStyle name="40% - Énfasis4 3 2 3 7" xfId="22461" xr:uid="{00000000-0005-0000-0000-0000661B0000}"/>
    <cellStyle name="40% - Énfasis4 3 2 4" xfId="5559" xr:uid="{00000000-0005-0000-0000-0000671B0000}"/>
    <cellStyle name="40% - Énfasis4 3 2 4 2" xfId="5560" xr:uid="{00000000-0005-0000-0000-0000681B0000}"/>
    <cellStyle name="40% - Énfasis4 3 2 4 2 2" xfId="5561" xr:uid="{00000000-0005-0000-0000-0000691B0000}"/>
    <cellStyle name="40% - Énfasis4 3 2 4 2 2 2" xfId="5562" xr:uid="{00000000-0005-0000-0000-00006A1B0000}"/>
    <cellStyle name="40% - Énfasis4 3 2 4 2 2 2 2" xfId="15555" xr:uid="{00000000-0005-0000-0000-00006B1B0000}"/>
    <cellStyle name="40% - Énfasis4 3 2 4 2 2 3" xfId="19440" xr:uid="{00000000-0005-0000-0000-00006C1B0000}"/>
    <cellStyle name="40% - Énfasis4 3 2 4 2 3" xfId="5563" xr:uid="{00000000-0005-0000-0000-00006D1B0000}"/>
    <cellStyle name="40% - Énfasis4 3 2 4 2 3 2" xfId="17498" xr:uid="{00000000-0005-0000-0000-00006E1B0000}"/>
    <cellStyle name="40% - Énfasis4 3 2 4 2 4" xfId="21385" xr:uid="{00000000-0005-0000-0000-00006F1B0000}"/>
    <cellStyle name="40% - Énfasis4 3 2 4 3" xfId="5564" xr:uid="{00000000-0005-0000-0000-0000701B0000}"/>
    <cellStyle name="40% - Énfasis4 3 2 4 3 2" xfId="5565" xr:uid="{00000000-0005-0000-0000-0000711B0000}"/>
    <cellStyle name="40% - Énfasis4 3 2 4 3 2 2" xfId="16526" xr:uid="{00000000-0005-0000-0000-0000721B0000}"/>
    <cellStyle name="40% - Énfasis4 3 2 4 3 3" xfId="20412" xr:uid="{00000000-0005-0000-0000-0000731B0000}"/>
    <cellStyle name="40% - Énfasis4 3 2 4 4" xfId="5566" xr:uid="{00000000-0005-0000-0000-0000741B0000}"/>
    <cellStyle name="40% - Énfasis4 3 2 4 4 2" xfId="18470" xr:uid="{00000000-0005-0000-0000-0000751B0000}"/>
    <cellStyle name="40% - Énfasis4 3 2 4 5" xfId="22352" xr:uid="{00000000-0005-0000-0000-0000761B0000}"/>
    <cellStyle name="40% - Énfasis4 3 2 5" xfId="5567" xr:uid="{00000000-0005-0000-0000-0000771B0000}"/>
    <cellStyle name="40% - Énfasis4 3 2 5 2" xfId="5568" xr:uid="{00000000-0005-0000-0000-0000781B0000}"/>
    <cellStyle name="40% - Énfasis4 3 2 5 2 2" xfId="5569" xr:uid="{00000000-0005-0000-0000-0000791B0000}"/>
    <cellStyle name="40% - Énfasis4 3 2 5 2 2 2" xfId="5570" xr:uid="{00000000-0005-0000-0000-00007A1B0000}"/>
    <cellStyle name="40% - Énfasis4 3 2 5 2 2 2 2" xfId="15233" xr:uid="{00000000-0005-0000-0000-00007B1B0000}"/>
    <cellStyle name="40% - Énfasis4 3 2 5 2 2 3" xfId="19119" xr:uid="{00000000-0005-0000-0000-00007C1B0000}"/>
    <cellStyle name="40% - Énfasis4 3 2 5 2 3" xfId="5571" xr:uid="{00000000-0005-0000-0000-00007D1B0000}"/>
    <cellStyle name="40% - Énfasis4 3 2 5 2 3 2" xfId="17175" xr:uid="{00000000-0005-0000-0000-00007E1B0000}"/>
    <cellStyle name="40% - Énfasis4 3 2 5 2 4" xfId="21061" xr:uid="{00000000-0005-0000-0000-00007F1B0000}"/>
    <cellStyle name="40% - Énfasis4 3 2 5 3" xfId="5572" xr:uid="{00000000-0005-0000-0000-0000801B0000}"/>
    <cellStyle name="40% - Énfasis4 3 2 5 3 2" xfId="5573" xr:uid="{00000000-0005-0000-0000-0000811B0000}"/>
    <cellStyle name="40% - Énfasis4 3 2 5 3 2 2" xfId="16203" xr:uid="{00000000-0005-0000-0000-0000821B0000}"/>
    <cellStyle name="40% - Énfasis4 3 2 5 3 3" xfId="20089" xr:uid="{00000000-0005-0000-0000-0000831B0000}"/>
    <cellStyle name="40% - Énfasis4 3 2 5 4" xfId="5574" xr:uid="{00000000-0005-0000-0000-0000841B0000}"/>
    <cellStyle name="40% - Énfasis4 3 2 5 4 2" xfId="18146" xr:uid="{00000000-0005-0000-0000-0000851B0000}"/>
    <cellStyle name="40% - Énfasis4 3 2 5 5" xfId="22027" xr:uid="{00000000-0005-0000-0000-0000861B0000}"/>
    <cellStyle name="40% - Énfasis4 3 2 6" xfId="5575" xr:uid="{00000000-0005-0000-0000-0000871B0000}"/>
    <cellStyle name="40% - Énfasis4 3 2 6 2" xfId="5576" xr:uid="{00000000-0005-0000-0000-0000881B0000}"/>
    <cellStyle name="40% - Énfasis4 3 2 6 2 2" xfId="5577" xr:uid="{00000000-0005-0000-0000-0000891B0000}"/>
    <cellStyle name="40% - Énfasis4 3 2 6 2 2 2" xfId="15879" xr:uid="{00000000-0005-0000-0000-00008A1B0000}"/>
    <cellStyle name="40% - Énfasis4 3 2 6 2 3" xfId="19764" xr:uid="{00000000-0005-0000-0000-00008B1B0000}"/>
    <cellStyle name="40% - Énfasis4 3 2 6 3" xfId="5578" xr:uid="{00000000-0005-0000-0000-00008C1B0000}"/>
    <cellStyle name="40% - Énfasis4 3 2 6 3 2" xfId="17821" xr:uid="{00000000-0005-0000-0000-00008D1B0000}"/>
    <cellStyle name="40% - Énfasis4 3 2 6 4" xfId="21708" xr:uid="{00000000-0005-0000-0000-00008E1B0000}"/>
    <cellStyle name="40% - Énfasis4 3 2 7" xfId="5579" xr:uid="{00000000-0005-0000-0000-00008F1B0000}"/>
    <cellStyle name="40% - Énfasis4 3 2 7 2" xfId="5580" xr:uid="{00000000-0005-0000-0000-0000901B0000}"/>
    <cellStyle name="40% - Énfasis4 3 2 7 2 2" xfId="16850" xr:uid="{00000000-0005-0000-0000-0000911B0000}"/>
    <cellStyle name="40% - Énfasis4 3 2 7 3" xfId="20736" xr:uid="{00000000-0005-0000-0000-0000921B0000}"/>
    <cellStyle name="40% - Énfasis4 3 2 8" xfId="5581" xr:uid="{00000000-0005-0000-0000-0000931B0000}"/>
    <cellStyle name="40% - Énfasis4 3 2 8 2" xfId="18791" xr:uid="{00000000-0005-0000-0000-0000941B0000}"/>
    <cellStyle name="40% - Énfasis4 3 2 9" xfId="22675" xr:uid="{00000000-0005-0000-0000-0000951B0000}"/>
    <cellStyle name="40% - Énfasis4 3 3" xfId="5582" xr:uid="{00000000-0005-0000-0000-0000961B0000}"/>
    <cellStyle name="40% - Énfasis4 3 3 2" xfId="5583" xr:uid="{00000000-0005-0000-0000-0000971B0000}"/>
    <cellStyle name="40% - Énfasis4 3 3 2 2" xfId="5584" xr:uid="{00000000-0005-0000-0000-0000981B0000}"/>
    <cellStyle name="40% - Énfasis4 3 3 2 2 2" xfId="5585" xr:uid="{00000000-0005-0000-0000-0000991B0000}"/>
    <cellStyle name="40% - Énfasis4 3 3 2 2 2 2" xfId="5586" xr:uid="{00000000-0005-0000-0000-00009A1B0000}"/>
    <cellStyle name="40% - Énfasis4 3 3 2 2 2 2 2" xfId="15502" xr:uid="{00000000-0005-0000-0000-00009B1B0000}"/>
    <cellStyle name="40% - Énfasis4 3 3 2 2 2 3" xfId="19386" xr:uid="{00000000-0005-0000-0000-00009C1B0000}"/>
    <cellStyle name="40% - Énfasis4 3 3 2 2 3" xfId="5587" xr:uid="{00000000-0005-0000-0000-00009D1B0000}"/>
    <cellStyle name="40% - Énfasis4 3 3 2 2 3 2" xfId="17444" xr:uid="{00000000-0005-0000-0000-00009E1B0000}"/>
    <cellStyle name="40% - Énfasis4 3 3 2 2 4" xfId="21331" xr:uid="{00000000-0005-0000-0000-00009F1B0000}"/>
    <cellStyle name="40% - Énfasis4 3 3 2 3" xfId="5588" xr:uid="{00000000-0005-0000-0000-0000A01B0000}"/>
    <cellStyle name="40% - Énfasis4 3 3 2 3 2" xfId="5589" xr:uid="{00000000-0005-0000-0000-0000A11B0000}"/>
    <cellStyle name="40% - Énfasis4 3 3 2 3 2 2" xfId="16472" xr:uid="{00000000-0005-0000-0000-0000A21B0000}"/>
    <cellStyle name="40% - Énfasis4 3 3 2 3 3" xfId="20358" xr:uid="{00000000-0005-0000-0000-0000A31B0000}"/>
    <cellStyle name="40% - Énfasis4 3 3 2 4" xfId="5590" xr:uid="{00000000-0005-0000-0000-0000A41B0000}"/>
    <cellStyle name="40% - Énfasis4 3 3 2 4 2" xfId="18416" xr:uid="{00000000-0005-0000-0000-0000A51B0000}"/>
    <cellStyle name="40% - Énfasis4 3 3 2 5" xfId="22298" xr:uid="{00000000-0005-0000-0000-0000A61B0000}"/>
    <cellStyle name="40% - Énfasis4 3 3 3" xfId="5591" xr:uid="{00000000-0005-0000-0000-0000A71B0000}"/>
    <cellStyle name="40% - Énfasis4 3 3 3 2" xfId="5592" xr:uid="{00000000-0005-0000-0000-0000A81B0000}"/>
    <cellStyle name="40% - Énfasis4 3 3 3 2 2" xfId="5593" xr:uid="{00000000-0005-0000-0000-0000A91B0000}"/>
    <cellStyle name="40% - Énfasis4 3 3 3 2 2 2" xfId="5594" xr:uid="{00000000-0005-0000-0000-0000AA1B0000}"/>
    <cellStyle name="40% - Énfasis4 3 3 3 2 2 2 2" xfId="15179" xr:uid="{00000000-0005-0000-0000-0000AB1B0000}"/>
    <cellStyle name="40% - Énfasis4 3 3 3 2 2 3" xfId="19065" xr:uid="{00000000-0005-0000-0000-0000AC1B0000}"/>
    <cellStyle name="40% - Énfasis4 3 3 3 2 3" xfId="5595" xr:uid="{00000000-0005-0000-0000-0000AD1B0000}"/>
    <cellStyle name="40% - Énfasis4 3 3 3 2 3 2" xfId="17121" xr:uid="{00000000-0005-0000-0000-0000AE1B0000}"/>
    <cellStyle name="40% - Énfasis4 3 3 3 2 4" xfId="21007" xr:uid="{00000000-0005-0000-0000-0000AF1B0000}"/>
    <cellStyle name="40% - Énfasis4 3 3 3 3" xfId="5596" xr:uid="{00000000-0005-0000-0000-0000B01B0000}"/>
    <cellStyle name="40% - Énfasis4 3 3 3 3 2" xfId="5597" xr:uid="{00000000-0005-0000-0000-0000B11B0000}"/>
    <cellStyle name="40% - Énfasis4 3 3 3 3 2 2" xfId="16149" xr:uid="{00000000-0005-0000-0000-0000B21B0000}"/>
    <cellStyle name="40% - Énfasis4 3 3 3 3 3" xfId="20035" xr:uid="{00000000-0005-0000-0000-0000B31B0000}"/>
    <cellStyle name="40% - Énfasis4 3 3 3 4" xfId="5598" xr:uid="{00000000-0005-0000-0000-0000B41B0000}"/>
    <cellStyle name="40% - Énfasis4 3 3 3 4 2" xfId="18092" xr:uid="{00000000-0005-0000-0000-0000B51B0000}"/>
    <cellStyle name="40% - Énfasis4 3 3 3 5" xfId="21973" xr:uid="{00000000-0005-0000-0000-0000B61B0000}"/>
    <cellStyle name="40% - Énfasis4 3 3 4" xfId="5599" xr:uid="{00000000-0005-0000-0000-0000B71B0000}"/>
    <cellStyle name="40% - Énfasis4 3 3 4 2" xfId="5600" xr:uid="{00000000-0005-0000-0000-0000B81B0000}"/>
    <cellStyle name="40% - Énfasis4 3 3 4 2 2" xfId="5601" xr:uid="{00000000-0005-0000-0000-0000B91B0000}"/>
    <cellStyle name="40% - Énfasis4 3 3 4 2 2 2" xfId="15825" xr:uid="{00000000-0005-0000-0000-0000BA1B0000}"/>
    <cellStyle name="40% - Énfasis4 3 3 4 2 3" xfId="19710" xr:uid="{00000000-0005-0000-0000-0000BB1B0000}"/>
    <cellStyle name="40% - Énfasis4 3 3 4 3" xfId="5602" xr:uid="{00000000-0005-0000-0000-0000BC1B0000}"/>
    <cellStyle name="40% - Énfasis4 3 3 4 3 2" xfId="17767" xr:uid="{00000000-0005-0000-0000-0000BD1B0000}"/>
    <cellStyle name="40% - Énfasis4 3 3 4 4" xfId="21655" xr:uid="{00000000-0005-0000-0000-0000BE1B0000}"/>
    <cellStyle name="40% - Énfasis4 3 3 5" xfId="5603" xr:uid="{00000000-0005-0000-0000-0000BF1B0000}"/>
    <cellStyle name="40% - Énfasis4 3 3 5 2" xfId="5604" xr:uid="{00000000-0005-0000-0000-0000C01B0000}"/>
    <cellStyle name="40% - Énfasis4 3 3 5 2 2" xfId="16796" xr:uid="{00000000-0005-0000-0000-0000C11B0000}"/>
    <cellStyle name="40% - Énfasis4 3 3 5 3" xfId="20682" xr:uid="{00000000-0005-0000-0000-0000C21B0000}"/>
    <cellStyle name="40% - Énfasis4 3 3 6" xfId="5605" xr:uid="{00000000-0005-0000-0000-0000C31B0000}"/>
    <cellStyle name="40% - Énfasis4 3 3 6 2" xfId="18737" xr:uid="{00000000-0005-0000-0000-0000C41B0000}"/>
    <cellStyle name="40% - Énfasis4 3 3 7" xfId="22622" xr:uid="{00000000-0005-0000-0000-0000C51B0000}"/>
    <cellStyle name="40% - Énfasis4 3 4" xfId="5606" xr:uid="{00000000-0005-0000-0000-0000C61B0000}"/>
    <cellStyle name="40% - Énfasis4 3 4 2" xfId="5607" xr:uid="{00000000-0005-0000-0000-0000C71B0000}"/>
    <cellStyle name="40% - Énfasis4 3 4 2 2" xfId="5608" xr:uid="{00000000-0005-0000-0000-0000C81B0000}"/>
    <cellStyle name="40% - Énfasis4 3 4 2 2 2" xfId="5609" xr:uid="{00000000-0005-0000-0000-0000C91B0000}"/>
    <cellStyle name="40% - Énfasis4 3 4 2 2 2 2" xfId="5610" xr:uid="{00000000-0005-0000-0000-0000CA1B0000}"/>
    <cellStyle name="40% - Énfasis4 3 4 2 2 2 2 2" xfId="15394" xr:uid="{00000000-0005-0000-0000-0000CB1B0000}"/>
    <cellStyle name="40% - Énfasis4 3 4 2 2 2 3" xfId="19280" xr:uid="{00000000-0005-0000-0000-0000CC1B0000}"/>
    <cellStyle name="40% - Énfasis4 3 4 2 2 3" xfId="5611" xr:uid="{00000000-0005-0000-0000-0000CD1B0000}"/>
    <cellStyle name="40% - Énfasis4 3 4 2 2 3 2" xfId="17337" xr:uid="{00000000-0005-0000-0000-0000CE1B0000}"/>
    <cellStyle name="40% - Énfasis4 3 4 2 2 4" xfId="21223" xr:uid="{00000000-0005-0000-0000-0000CF1B0000}"/>
    <cellStyle name="40% - Énfasis4 3 4 2 3" xfId="5612" xr:uid="{00000000-0005-0000-0000-0000D01B0000}"/>
    <cellStyle name="40% - Énfasis4 3 4 2 3 2" xfId="5613" xr:uid="{00000000-0005-0000-0000-0000D11B0000}"/>
    <cellStyle name="40% - Énfasis4 3 4 2 3 2 2" xfId="16364" xr:uid="{00000000-0005-0000-0000-0000D21B0000}"/>
    <cellStyle name="40% - Énfasis4 3 4 2 3 3" xfId="20251" xr:uid="{00000000-0005-0000-0000-0000D31B0000}"/>
    <cellStyle name="40% - Énfasis4 3 4 2 4" xfId="5614" xr:uid="{00000000-0005-0000-0000-0000D41B0000}"/>
    <cellStyle name="40% - Énfasis4 3 4 2 4 2" xfId="18308" xr:uid="{00000000-0005-0000-0000-0000D51B0000}"/>
    <cellStyle name="40% - Énfasis4 3 4 2 5" xfId="22190" xr:uid="{00000000-0005-0000-0000-0000D61B0000}"/>
    <cellStyle name="40% - Énfasis4 3 4 3" xfId="5615" xr:uid="{00000000-0005-0000-0000-0000D71B0000}"/>
    <cellStyle name="40% - Énfasis4 3 4 3 2" xfId="5616" xr:uid="{00000000-0005-0000-0000-0000D81B0000}"/>
    <cellStyle name="40% - Énfasis4 3 4 3 2 2" xfId="5617" xr:uid="{00000000-0005-0000-0000-0000D91B0000}"/>
    <cellStyle name="40% - Énfasis4 3 4 3 2 2 2" xfId="5618" xr:uid="{00000000-0005-0000-0000-0000DA1B0000}"/>
    <cellStyle name="40% - Énfasis4 3 4 3 2 2 2 2" xfId="22830" xr:uid="{00000000-0005-0000-0000-0000DB1B0000}"/>
    <cellStyle name="40% - Énfasis4 3 4 3 2 2 3" xfId="18957" xr:uid="{00000000-0005-0000-0000-0000DC1B0000}"/>
    <cellStyle name="40% - Énfasis4 3 4 3 2 3" xfId="5619" xr:uid="{00000000-0005-0000-0000-0000DD1B0000}"/>
    <cellStyle name="40% - Énfasis4 3 4 3 2 3 2" xfId="17013" xr:uid="{00000000-0005-0000-0000-0000DE1B0000}"/>
    <cellStyle name="40% - Énfasis4 3 4 3 2 4" xfId="20899" xr:uid="{00000000-0005-0000-0000-0000DF1B0000}"/>
    <cellStyle name="40% - Énfasis4 3 4 3 3" xfId="5620" xr:uid="{00000000-0005-0000-0000-0000E01B0000}"/>
    <cellStyle name="40% - Énfasis4 3 4 3 3 2" xfId="5621" xr:uid="{00000000-0005-0000-0000-0000E11B0000}"/>
    <cellStyle name="40% - Énfasis4 3 4 3 3 2 2" xfId="16042" xr:uid="{00000000-0005-0000-0000-0000E21B0000}"/>
    <cellStyle name="40% - Énfasis4 3 4 3 3 3" xfId="19927" xr:uid="{00000000-0005-0000-0000-0000E31B0000}"/>
    <cellStyle name="40% - Énfasis4 3 4 3 4" xfId="5622" xr:uid="{00000000-0005-0000-0000-0000E41B0000}"/>
    <cellStyle name="40% - Énfasis4 3 4 3 4 2" xfId="17984" xr:uid="{00000000-0005-0000-0000-0000E51B0000}"/>
    <cellStyle name="40% - Énfasis4 3 4 3 5" xfId="21866" xr:uid="{00000000-0005-0000-0000-0000E61B0000}"/>
    <cellStyle name="40% - Énfasis4 3 4 4" xfId="5623" xr:uid="{00000000-0005-0000-0000-0000E71B0000}"/>
    <cellStyle name="40% - Énfasis4 3 4 4 2" xfId="5624" xr:uid="{00000000-0005-0000-0000-0000E81B0000}"/>
    <cellStyle name="40% - Énfasis4 3 4 4 2 2" xfId="5625" xr:uid="{00000000-0005-0000-0000-0000E91B0000}"/>
    <cellStyle name="40% - Énfasis4 3 4 4 2 2 2" xfId="15717" xr:uid="{00000000-0005-0000-0000-0000EA1B0000}"/>
    <cellStyle name="40% - Énfasis4 3 4 4 2 3" xfId="19602" xr:uid="{00000000-0005-0000-0000-0000EB1B0000}"/>
    <cellStyle name="40% - Énfasis4 3 4 4 3" xfId="5626" xr:uid="{00000000-0005-0000-0000-0000EC1B0000}"/>
    <cellStyle name="40% - Énfasis4 3 4 4 3 2" xfId="17659" xr:uid="{00000000-0005-0000-0000-0000ED1B0000}"/>
    <cellStyle name="40% - Énfasis4 3 4 4 4" xfId="21547" xr:uid="{00000000-0005-0000-0000-0000EE1B0000}"/>
    <cellStyle name="40% - Énfasis4 3 4 5" xfId="5627" xr:uid="{00000000-0005-0000-0000-0000EF1B0000}"/>
    <cellStyle name="40% - Énfasis4 3 4 5 2" xfId="5628" xr:uid="{00000000-0005-0000-0000-0000F01B0000}"/>
    <cellStyle name="40% - Énfasis4 3 4 5 2 2" xfId="16688" xr:uid="{00000000-0005-0000-0000-0000F11B0000}"/>
    <cellStyle name="40% - Énfasis4 3 4 5 3" xfId="20575" xr:uid="{00000000-0005-0000-0000-0000F21B0000}"/>
    <cellStyle name="40% - Énfasis4 3 4 6" xfId="5629" xr:uid="{00000000-0005-0000-0000-0000F31B0000}"/>
    <cellStyle name="40% - Énfasis4 3 4 6 2" xfId="18633" xr:uid="{00000000-0005-0000-0000-0000F41B0000}"/>
    <cellStyle name="40% - Énfasis4 3 4 7" xfId="22515" xr:uid="{00000000-0005-0000-0000-0000F51B0000}"/>
    <cellStyle name="40% - Énfasis4 3 5" xfId="5630" xr:uid="{00000000-0005-0000-0000-0000F61B0000}"/>
    <cellStyle name="40% - Énfasis4 3 5 2" xfId="5631" xr:uid="{00000000-0005-0000-0000-0000F71B0000}"/>
    <cellStyle name="40% - Énfasis4 3 5 2 2" xfId="5632" xr:uid="{00000000-0005-0000-0000-0000F81B0000}"/>
    <cellStyle name="40% - Énfasis4 3 5 2 2 2" xfId="5633" xr:uid="{00000000-0005-0000-0000-0000F91B0000}"/>
    <cellStyle name="40% - Énfasis4 3 5 2 2 2 2" xfId="15609" xr:uid="{00000000-0005-0000-0000-0000FA1B0000}"/>
    <cellStyle name="40% - Énfasis4 3 5 2 2 3" xfId="19494" xr:uid="{00000000-0005-0000-0000-0000FB1B0000}"/>
    <cellStyle name="40% - Énfasis4 3 5 2 3" xfId="5634" xr:uid="{00000000-0005-0000-0000-0000FC1B0000}"/>
    <cellStyle name="40% - Énfasis4 3 5 2 3 2" xfId="17552" xr:uid="{00000000-0005-0000-0000-0000FD1B0000}"/>
    <cellStyle name="40% - Énfasis4 3 5 2 4" xfId="21439" xr:uid="{00000000-0005-0000-0000-0000FE1B0000}"/>
    <cellStyle name="40% - Énfasis4 3 5 3" xfId="5635" xr:uid="{00000000-0005-0000-0000-0000FF1B0000}"/>
    <cellStyle name="40% - Énfasis4 3 5 3 2" xfId="5636" xr:uid="{00000000-0005-0000-0000-0000001C0000}"/>
    <cellStyle name="40% - Énfasis4 3 5 3 2 2" xfId="16580" xr:uid="{00000000-0005-0000-0000-0000011C0000}"/>
    <cellStyle name="40% - Énfasis4 3 5 3 3" xfId="20466" xr:uid="{00000000-0005-0000-0000-0000021C0000}"/>
    <cellStyle name="40% - Énfasis4 3 5 4" xfId="5637" xr:uid="{00000000-0005-0000-0000-0000031C0000}"/>
    <cellStyle name="40% - Énfasis4 3 5 4 2" xfId="18524" xr:uid="{00000000-0005-0000-0000-0000041C0000}"/>
    <cellStyle name="40% - Énfasis4 3 5 5" xfId="22406" xr:uid="{00000000-0005-0000-0000-0000051C0000}"/>
    <cellStyle name="40% - Énfasis4 3 6" xfId="5638" xr:uid="{00000000-0005-0000-0000-0000061C0000}"/>
    <cellStyle name="40% - Énfasis4 3 6 2" xfId="5639" xr:uid="{00000000-0005-0000-0000-0000071C0000}"/>
    <cellStyle name="40% - Énfasis4 3 6 2 2" xfId="5640" xr:uid="{00000000-0005-0000-0000-0000081C0000}"/>
    <cellStyle name="40% - Énfasis4 3 6 2 2 2" xfId="5641" xr:uid="{00000000-0005-0000-0000-0000091C0000}"/>
    <cellStyle name="40% - Énfasis4 3 6 2 2 2 2" xfId="15287" xr:uid="{00000000-0005-0000-0000-00000A1C0000}"/>
    <cellStyle name="40% - Énfasis4 3 6 2 2 3" xfId="19173" xr:uid="{00000000-0005-0000-0000-00000B1C0000}"/>
    <cellStyle name="40% - Énfasis4 3 6 2 3" xfId="5642" xr:uid="{00000000-0005-0000-0000-00000C1C0000}"/>
    <cellStyle name="40% - Énfasis4 3 6 2 3 2" xfId="17229" xr:uid="{00000000-0005-0000-0000-00000D1C0000}"/>
    <cellStyle name="40% - Énfasis4 3 6 2 4" xfId="21115" xr:uid="{00000000-0005-0000-0000-00000E1C0000}"/>
    <cellStyle name="40% - Énfasis4 3 6 3" xfId="5643" xr:uid="{00000000-0005-0000-0000-00000F1C0000}"/>
    <cellStyle name="40% - Énfasis4 3 6 3 2" xfId="5644" xr:uid="{00000000-0005-0000-0000-0000101C0000}"/>
    <cellStyle name="40% - Énfasis4 3 6 3 2 2" xfId="16257" xr:uid="{00000000-0005-0000-0000-0000111C0000}"/>
    <cellStyle name="40% - Énfasis4 3 6 3 3" xfId="20143" xr:uid="{00000000-0005-0000-0000-0000121C0000}"/>
    <cellStyle name="40% - Énfasis4 3 6 4" xfId="5645" xr:uid="{00000000-0005-0000-0000-0000131C0000}"/>
    <cellStyle name="40% - Énfasis4 3 6 4 2" xfId="18200" xr:uid="{00000000-0005-0000-0000-0000141C0000}"/>
    <cellStyle name="40% - Énfasis4 3 6 5" xfId="22081" xr:uid="{00000000-0005-0000-0000-0000151C0000}"/>
    <cellStyle name="40% - Énfasis4 3 7" xfId="5646" xr:uid="{00000000-0005-0000-0000-0000161C0000}"/>
    <cellStyle name="40% - Énfasis4 3 7 2" xfId="5647" xr:uid="{00000000-0005-0000-0000-0000171C0000}"/>
    <cellStyle name="40% - Énfasis4 3 7 2 2" xfId="5648" xr:uid="{00000000-0005-0000-0000-0000181C0000}"/>
    <cellStyle name="40% - Énfasis4 3 7 2 2 2" xfId="15933" xr:uid="{00000000-0005-0000-0000-0000191C0000}"/>
    <cellStyle name="40% - Énfasis4 3 7 2 3" xfId="19818" xr:uid="{00000000-0005-0000-0000-00001A1C0000}"/>
    <cellStyle name="40% - Énfasis4 3 7 3" xfId="5649" xr:uid="{00000000-0005-0000-0000-00001B1C0000}"/>
    <cellStyle name="40% - Énfasis4 3 7 3 2" xfId="17875" xr:uid="{00000000-0005-0000-0000-00001C1C0000}"/>
    <cellStyle name="40% - Énfasis4 3 7 4" xfId="21761" xr:uid="{00000000-0005-0000-0000-00001D1C0000}"/>
    <cellStyle name="40% - Énfasis4 3 8" xfId="5650" xr:uid="{00000000-0005-0000-0000-00001E1C0000}"/>
    <cellStyle name="40% - Énfasis4 3 8 2" xfId="5651" xr:uid="{00000000-0005-0000-0000-00001F1C0000}"/>
    <cellStyle name="40% - Énfasis4 3 8 2 2" xfId="16904" xr:uid="{00000000-0005-0000-0000-0000201C0000}"/>
    <cellStyle name="40% - Énfasis4 3 8 3" xfId="20790" xr:uid="{00000000-0005-0000-0000-0000211C0000}"/>
    <cellStyle name="40% - Énfasis4 3 9" xfId="5652" xr:uid="{00000000-0005-0000-0000-0000221C0000}"/>
    <cellStyle name="40% - Énfasis4 3 9 2" xfId="18845" xr:uid="{00000000-0005-0000-0000-0000231C0000}"/>
    <cellStyle name="40% - Énfasis4 4" xfId="5653" xr:uid="{00000000-0005-0000-0000-0000241C0000}"/>
    <cellStyle name="40% - Énfasis4 4 2" xfId="5654" xr:uid="{00000000-0005-0000-0000-0000251C0000}"/>
    <cellStyle name="40% - Énfasis4 4 2 2" xfId="5655" xr:uid="{00000000-0005-0000-0000-0000261C0000}"/>
    <cellStyle name="40% - Énfasis4 4 2 2 2" xfId="5656" xr:uid="{00000000-0005-0000-0000-0000271C0000}"/>
    <cellStyle name="40% - Énfasis4 4 2 2 2 2" xfId="5657" xr:uid="{00000000-0005-0000-0000-0000281C0000}"/>
    <cellStyle name="40% - Énfasis4 4 2 2 2 2 2" xfId="5658" xr:uid="{00000000-0005-0000-0000-0000291C0000}"/>
    <cellStyle name="40% - Énfasis4 4 2 2 2 2 2 2" xfId="15475" xr:uid="{00000000-0005-0000-0000-00002A1C0000}"/>
    <cellStyle name="40% - Énfasis4 4 2 2 2 2 3" xfId="19359" xr:uid="{00000000-0005-0000-0000-00002B1C0000}"/>
    <cellStyle name="40% - Énfasis4 4 2 2 2 3" xfId="5659" xr:uid="{00000000-0005-0000-0000-00002C1C0000}"/>
    <cellStyle name="40% - Énfasis4 4 2 2 2 3 2" xfId="17417" xr:uid="{00000000-0005-0000-0000-00002D1C0000}"/>
    <cellStyle name="40% - Énfasis4 4 2 2 2 4" xfId="21304" xr:uid="{00000000-0005-0000-0000-00002E1C0000}"/>
    <cellStyle name="40% - Énfasis4 4 2 2 3" xfId="5660" xr:uid="{00000000-0005-0000-0000-00002F1C0000}"/>
    <cellStyle name="40% - Énfasis4 4 2 2 3 2" xfId="5661" xr:uid="{00000000-0005-0000-0000-0000301C0000}"/>
    <cellStyle name="40% - Énfasis4 4 2 2 3 2 2" xfId="16445" xr:uid="{00000000-0005-0000-0000-0000311C0000}"/>
    <cellStyle name="40% - Énfasis4 4 2 2 3 3" xfId="20332" xr:uid="{00000000-0005-0000-0000-0000321C0000}"/>
    <cellStyle name="40% - Énfasis4 4 2 2 4" xfId="5662" xr:uid="{00000000-0005-0000-0000-0000331C0000}"/>
    <cellStyle name="40% - Énfasis4 4 2 2 4 2" xfId="18389" xr:uid="{00000000-0005-0000-0000-0000341C0000}"/>
    <cellStyle name="40% - Énfasis4 4 2 2 5" xfId="22271" xr:uid="{00000000-0005-0000-0000-0000351C0000}"/>
    <cellStyle name="40% - Énfasis4 4 2 3" xfId="5663" xr:uid="{00000000-0005-0000-0000-0000361C0000}"/>
    <cellStyle name="40% - Énfasis4 4 2 3 2" xfId="5664" xr:uid="{00000000-0005-0000-0000-0000371C0000}"/>
    <cellStyle name="40% - Énfasis4 4 2 3 2 2" xfId="5665" xr:uid="{00000000-0005-0000-0000-0000381C0000}"/>
    <cellStyle name="40% - Énfasis4 4 2 3 2 2 2" xfId="5666" xr:uid="{00000000-0005-0000-0000-0000391C0000}"/>
    <cellStyle name="40% - Énfasis4 4 2 3 2 2 2 2" xfId="15152" xr:uid="{00000000-0005-0000-0000-00003A1C0000}"/>
    <cellStyle name="40% - Énfasis4 4 2 3 2 2 3" xfId="19038" xr:uid="{00000000-0005-0000-0000-00003B1C0000}"/>
    <cellStyle name="40% - Énfasis4 4 2 3 2 3" xfId="5667" xr:uid="{00000000-0005-0000-0000-00003C1C0000}"/>
    <cellStyle name="40% - Énfasis4 4 2 3 2 3 2" xfId="17094" xr:uid="{00000000-0005-0000-0000-00003D1C0000}"/>
    <cellStyle name="40% - Énfasis4 4 2 3 2 4" xfId="20980" xr:uid="{00000000-0005-0000-0000-00003E1C0000}"/>
    <cellStyle name="40% - Énfasis4 4 2 3 3" xfId="5668" xr:uid="{00000000-0005-0000-0000-00003F1C0000}"/>
    <cellStyle name="40% - Énfasis4 4 2 3 3 2" xfId="5669" xr:uid="{00000000-0005-0000-0000-0000401C0000}"/>
    <cellStyle name="40% - Énfasis4 4 2 3 3 2 2" xfId="16123" xr:uid="{00000000-0005-0000-0000-0000411C0000}"/>
    <cellStyle name="40% - Énfasis4 4 2 3 3 3" xfId="20008" xr:uid="{00000000-0005-0000-0000-0000421C0000}"/>
    <cellStyle name="40% - Énfasis4 4 2 3 4" xfId="5670" xr:uid="{00000000-0005-0000-0000-0000431C0000}"/>
    <cellStyle name="40% - Énfasis4 4 2 3 4 2" xfId="18065" xr:uid="{00000000-0005-0000-0000-0000441C0000}"/>
    <cellStyle name="40% - Énfasis4 4 2 3 5" xfId="21946" xr:uid="{00000000-0005-0000-0000-0000451C0000}"/>
    <cellStyle name="40% - Énfasis4 4 2 4" xfId="5671" xr:uid="{00000000-0005-0000-0000-0000461C0000}"/>
    <cellStyle name="40% - Énfasis4 4 2 4 2" xfId="5672" xr:uid="{00000000-0005-0000-0000-0000471C0000}"/>
    <cellStyle name="40% - Énfasis4 4 2 4 2 2" xfId="5673" xr:uid="{00000000-0005-0000-0000-0000481C0000}"/>
    <cellStyle name="40% - Énfasis4 4 2 4 2 2 2" xfId="15798" xr:uid="{00000000-0005-0000-0000-0000491C0000}"/>
    <cellStyle name="40% - Énfasis4 4 2 4 2 3" xfId="19683" xr:uid="{00000000-0005-0000-0000-00004A1C0000}"/>
    <cellStyle name="40% - Énfasis4 4 2 4 3" xfId="5674" xr:uid="{00000000-0005-0000-0000-00004B1C0000}"/>
    <cellStyle name="40% - Énfasis4 4 2 4 3 2" xfId="17740" xr:uid="{00000000-0005-0000-0000-00004C1C0000}"/>
    <cellStyle name="40% - Énfasis4 4 2 4 4" xfId="21628" xr:uid="{00000000-0005-0000-0000-00004D1C0000}"/>
    <cellStyle name="40% - Énfasis4 4 2 5" xfId="5675" xr:uid="{00000000-0005-0000-0000-00004E1C0000}"/>
    <cellStyle name="40% - Énfasis4 4 2 5 2" xfId="5676" xr:uid="{00000000-0005-0000-0000-00004F1C0000}"/>
    <cellStyle name="40% - Énfasis4 4 2 5 2 2" xfId="16769" xr:uid="{00000000-0005-0000-0000-0000501C0000}"/>
    <cellStyle name="40% - Énfasis4 4 2 5 3" xfId="20655" xr:uid="{00000000-0005-0000-0000-0000511C0000}"/>
    <cellStyle name="40% - Énfasis4 4 2 6" xfId="5677" xr:uid="{00000000-0005-0000-0000-0000521C0000}"/>
    <cellStyle name="40% - Énfasis4 4 2 6 2" xfId="18711" xr:uid="{00000000-0005-0000-0000-0000531C0000}"/>
    <cellStyle name="40% - Énfasis4 4 2 7" xfId="22595" xr:uid="{00000000-0005-0000-0000-0000541C0000}"/>
    <cellStyle name="40% - Énfasis4 4 3" xfId="5678" xr:uid="{00000000-0005-0000-0000-0000551C0000}"/>
    <cellStyle name="40% - Énfasis4 4 3 2" xfId="5679" xr:uid="{00000000-0005-0000-0000-0000561C0000}"/>
    <cellStyle name="40% - Énfasis4 4 3 2 2" xfId="5680" xr:uid="{00000000-0005-0000-0000-0000571C0000}"/>
    <cellStyle name="40% - Énfasis4 4 3 2 2 2" xfId="5681" xr:uid="{00000000-0005-0000-0000-0000581C0000}"/>
    <cellStyle name="40% - Énfasis4 4 3 2 2 2 2" xfId="5682" xr:uid="{00000000-0005-0000-0000-0000591C0000}"/>
    <cellStyle name="40% - Énfasis4 4 3 2 2 2 2 2" xfId="15368" xr:uid="{00000000-0005-0000-0000-00005A1C0000}"/>
    <cellStyle name="40% - Énfasis4 4 3 2 2 2 3" xfId="19254" xr:uid="{00000000-0005-0000-0000-00005B1C0000}"/>
    <cellStyle name="40% - Énfasis4 4 3 2 2 3" xfId="5683" xr:uid="{00000000-0005-0000-0000-00005C1C0000}"/>
    <cellStyle name="40% - Énfasis4 4 3 2 2 3 2" xfId="17310" xr:uid="{00000000-0005-0000-0000-00005D1C0000}"/>
    <cellStyle name="40% - Énfasis4 4 3 2 2 4" xfId="21196" xr:uid="{00000000-0005-0000-0000-00005E1C0000}"/>
    <cellStyle name="40% - Énfasis4 4 3 2 3" xfId="5684" xr:uid="{00000000-0005-0000-0000-00005F1C0000}"/>
    <cellStyle name="40% - Énfasis4 4 3 2 3 2" xfId="5685" xr:uid="{00000000-0005-0000-0000-0000601C0000}"/>
    <cellStyle name="40% - Énfasis4 4 3 2 3 2 2" xfId="16337" xr:uid="{00000000-0005-0000-0000-0000611C0000}"/>
    <cellStyle name="40% - Énfasis4 4 3 2 3 3" xfId="20224" xr:uid="{00000000-0005-0000-0000-0000621C0000}"/>
    <cellStyle name="40% - Énfasis4 4 3 2 4" xfId="5686" xr:uid="{00000000-0005-0000-0000-0000631C0000}"/>
    <cellStyle name="40% - Énfasis4 4 3 2 4 2" xfId="18281" xr:uid="{00000000-0005-0000-0000-0000641C0000}"/>
    <cellStyle name="40% - Énfasis4 4 3 2 5" xfId="22163" xr:uid="{00000000-0005-0000-0000-0000651C0000}"/>
    <cellStyle name="40% - Énfasis4 4 3 3" xfId="5687" xr:uid="{00000000-0005-0000-0000-0000661C0000}"/>
    <cellStyle name="40% - Énfasis4 4 3 3 2" xfId="5688" xr:uid="{00000000-0005-0000-0000-0000671C0000}"/>
    <cellStyle name="40% - Énfasis4 4 3 3 2 2" xfId="5689" xr:uid="{00000000-0005-0000-0000-0000681C0000}"/>
    <cellStyle name="40% - Énfasis4 4 3 3 2 2 2" xfId="5690" xr:uid="{00000000-0005-0000-0000-0000691C0000}"/>
    <cellStyle name="40% - Énfasis4 4 3 3 2 2 2 2" xfId="22857" xr:uid="{00000000-0005-0000-0000-00006A1C0000}"/>
    <cellStyle name="40% - Énfasis4 4 3 3 2 2 3" xfId="18930" xr:uid="{00000000-0005-0000-0000-00006B1C0000}"/>
    <cellStyle name="40% - Énfasis4 4 3 3 2 3" xfId="5691" xr:uid="{00000000-0005-0000-0000-00006C1C0000}"/>
    <cellStyle name="40% - Énfasis4 4 3 3 2 3 2" xfId="16986" xr:uid="{00000000-0005-0000-0000-00006D1C0000}"/>
    <cellStyle name="40% - Énfasis4 4 3 3 2 4" xfId="20872" xr:uid="{00000000-0005-0000-0000-00006E1C0000}"/>
    <cellStyle name="40% - Énfasis4 4 3 3 3" xfId="5692" xr:uid="{00000000-0005-0000-0000-00006F1C0000}"/>
    <cellStyle name="40% - Énfasis4 4 3 3 3 2" xfId="5693" xr:uid="{00000000-0005-0000-0000-0000701C0000}"/>
    <cellStyle name="40% - Énfasis4 4 3 3 3 2 2" xfId="16015" xr:uid="{00000000-0005-0000-0000-0000711C0000}"/>
    <cellStyle name="40% - Énfasis4 4 3 3 3 3" xfId="19900" xr:uid="{00000000-0005-0000-0000-0000721C0000}"/>
    <cellStyle name="40% - Énfasis4 4 3 3 4" xfId="5694" xr:uid="{00000000-0005-0000-0000-0000731C0000}"/>
    <cellStyle name="40% - Énfasis4 4 3 3 4 2" xfId="17957" xr:uid="{00000000-0005-0000-0000-0000741C0000}"/>
    <cellStyle name="40% - Énfasis4 4 3 3 5" xfId="21840" xr:uid="{00000000-0005-0000-0000-0000751C0000}"/>
    <cellStyle name="40% - Énfasis4 4 3 4" xfId="5695" xr:uid="{00000000-0005-0000-0000-0000761C0000}"/>
    <cellStyle name="40% - Énfasis4 4 3 4 2" xfId="5696" xr:uid="{00000000-0005-0000-0000-0000771C0000}"/>
    <cellStyle name="40% - Énfasis4 4 3 4 2 2" xfId="5697" xr:uid="{00000000-0005-0000-0000-0000781C0000}"/>
    <cellStyle name="40% - Énfasis4 4 3 4 2 2 2" xfId="15690" xr:uid="{00000000-0005-0000-0000-0000791C0000}"/>
    <cellStyle name="40% - Énfasis4 4 3 4 2 3" xfId="19575" xr:uid="{00000000-0005-0000-0000-00007A1C0000}"/>
    <cellStyle name="40% - Énfasis4 4 3 4 3" xfId="5698" xr:uid="{00000000-0005-0000-0000-00007B1C0000}"/>
    <cellStyle name="40% - Énfasis4 4 3 4 3 2" xfId="17633" xr:uid="{00000000-0005-0000-0000-00007C1C0000}"/>
    <cellStyle name="40% - Énfasis4 4 3 4 4" xfId="21520" xr:uid="{00000000-0005-0000-0000-00007D1C0000}"/>
    <cellStyle name="40% - Énfasis4 4 3 5" xfId="5699" xr:uid="{00000000-0005-0000-0000-00007E1C0000}"/>
    <cellStyle name="40% - Énfasis4 4 3 5 2" xfId="5700" xr:uid="{00000000-0005-0000-0000-00007F1C0000}"/>
    <cellStyle name="40% - Énfasis4 4 3 5 2 2" xfId="16661" xr:uid="{00000000-0005-0000-0000-0000801C0000}"/>
    <cellStyle name="40% - Énfasis4 4 3 5 3" xfId="20548" xr:uid="{00000000-0005-0000-0000-0000811C0000}"/>
    <cellStyle name="40% - Énfasis4 4 3 6" xfId="5701" xr:uid="{00000000-0005-0000-0000-0000821C0000}"/>
    <cellStyle name="40% - Énfasis4 4 3 6 2" xfId="18606" xr:uid="{00000000-0005-0000-0000-0000831C0000}"/>
    <cellStyle name="40% - Énfasis4 4 3 7" xfId="22488" xr:uid="{00000000-0005-0000-0000-0000841C0000}"/>
    <cellStyle name="40% - Énfasis4 4 4" xfId="5702" xr:uid="{00000000-0005-0000-0000-0000851C0000}"/>
    <cellStyle name="40% - Énfasis4 4 4 2" xfId="5703" xr:uid="{00000000-0005-0000-0000-0000861C0000}"/>
    <cellStyle name="40% - Énfasis4 4 4 2 2" xfId="5704" xr:uid="{00000000-0005-0000-0000-0000871C0000}"/>
    <cellStyle name="40% - Énfasis4 4 4 2 2 2" xfId="5705" xr:uid="{00000000-0005-0000-0000-0000881C0000}"/>
    <cellStyle name="40% - Énfasis4 4 4 2 2 2 2" xfId="15582" xr:uid="{00000000-0005-0000-0000-0000891C0000}"/>
    <cellStyle name="40% - Énfasis4 4 4 2 2 3" xfId="19467" xr:uid="{00000000-0005-0000-0000-00008A1C0000}"/>
    <cellStyle name="40% - Énfasis4 4 4 2 3" xfId="5706" xr:uid="{00000000-0005-0000-0000-00008B1C0000}"/>
    <cellStyle name="40% - Énfasis4 4 4 2 3 2" xfId="17525" xr:uid="{00000000-0005-0000-0000-00008C1C0000}"/>
    <cellStyle name="40% - Énfasis4 4 4 2 4" xfId="21412" xr:uid="{00000000-0005-0000-0000-00008D1C0000}"/>
    <cellStyle name="40% - Énfasis4 4 4 3" xfId="5707" xr:uid="{00000000-0005-0000-0000-00008E1C0000}"/>
    <cellStyle name="40% - Énfasis4 4 4 3 2" xfId="5708" xr:uid="{00000000-0005-0000-0000-00008F1C0000}"/>
    <cellStyle name="40% - Énfasis4 4 4 3 2 2" xfId="16553" xr:uid="{00000000-0005-0000-0000-0000901C0000}"/>
    <cellStyle name="40% - Énfasis4 4 4 3 3" xfId="20439" xr:uid="{00000000-0005-0000-0000-0000911C0000}"/>
    <cellStyle name="40% - Énfasis4 4 4 4" xfId="5709" xr:uid="{00000000-0005-0000-0000-0000921C0000}"/>
    <cellStyle name="40% - Énfasis4 4 4 4 2" xfId="18497" xr:uid="{00000000-0005-0000-0000-0000931C0000}"/>
    <cellStyle name="40% - Énfasis4 4 4 5" xfId="22379" xr:uid="{00000000-0005-0000-0000-0000941C0000}"/>
    <cellStyle name="40% - Énfasis4 4 5" xfId="5710" xr:uid="{00000000-0005-0000-0000-0000951C0000}"/>
    <cellStyle name="40% - Énfasis4 4 5 2" xfId="5711" xr:uid="{00000000-0005-0000-0000-0000961C0000}"/>
    <cellStyle name="40% - Énfasis4 4 5 2 2" xfId="5712" xr:uid="{00000000-0005-0000-0000-0000971C0000}"/>
    <cellStyle name="40% - Énfasis4 4 5 2 2 2" xfId="5713" xr:uid="{00000000-0005-0000-0000-0000981C0000}"/>
    <cellStyle name="40% - Énfasis4 4 5 2 2 2 2" xfId="15260" xr:uid="{00000000-0005-0000-0000-0000991C0000}"/>
    <cellStyle name="40% - Énfasis4 4 5 2 2 3" xfId="19146" xr:uid="{00000000-0005-0000-0000-00009A1C0000}"/>
    <cellStyle name="40% - Énfasis4 4 5 2 3" xfId="5714" xr:uid="{00000000-0005-0000-0000-00009B1C0000}"/>
    <cellStyle name="40% - Énfasis4 4 5 2 3 2" xfId="17202" xr:uid="{00000000-0005-0000-0000-00009C1C0000}"/>
    <cellStyle name="40% - Énfasis4 4 5 2 4" xfId="21088" xr:uid="{00000000-0005-0000-0000-00009D1C0000}"/>
    <cellStyle name="40% - Énfasis4 4 5 3" xfId="5715" xr:uid="{00000000-0005-0000-0000-00009E1C0000}"/>
    <cellStyle name="40% - Énfasis4 4 5 3 2" xfId="5716" xr:uid="{00000000-0005-0000-0000-00009F1C0000}"/>
    <cellStyle name="40% - Énfasis4 4 5 3 2 2" xfId="16230" xr:uid="{00000000-0005-0000-0000-0000A01C0000}"/>
    <cellStyle name="40% - Énfasis4 4 5 3 3" xfId="20116" xr:uid="{00000000-0005-0000-0000-0000A11C0000}"/>
    <cellStyle name="40% - Énfasis4 4 5 4" xfId="5717" xr:uid="{00000000-0005-0000-0000-0000A21C0000}"/>
    <cellStyle name="40% - Énfasis4 4 5 4 2" xfId="18173" xr:uid="{00000000-0005-0000-0000-0000A31C0000}"/>
    <cellStyle name="40% - Énfasis4 4 5 5" xfId="22054" xr:uid="{00000000-0005-0000-0000-0000A41C0000}"/>
    <cellStyle name="40% - Énfasis4 4 6" xfId="5718" xr:uid="{00000000-0005-0000-0000-0000A51C0000}"/>
    <cellStyle name="40% - Énfasis4 4 6 2" xfId="5719" xr:uid="{00000000-0005-0000-0000-0000A61C0000}"/>
    <cellStyle name="40% - Énfasis4 4 6 2 2" xfId="5720" xr:uid="{00000000-0005-0000-0000-0000A71C0000}"/>
    <cellStyle name="40% - Énfasis4 4 6 2 2 2" xfId="15906" xr:uid="{00000000-0005-0000-0000-0000A81C0000}"/>
    <cellStyle name="40% - Énfasis4 4 6 2 3" xfId="19791" xr:uid="{00000000-0005-0000-0000-0000A91C0000}"/>
    <cellStyle name="40% - Énfasis4 4 6 3" xfId="5721" xr:uid="{00000000-0005-0000-0000-0000AA1C0000}"/>
    <cellStyle name="40% - Énfasis4 4 6 3 2" xfId="17848" xr:uid="{00000000-0005-0000-0000-0000AB1C0000}"/>
    <cellStyle name="40% - Énfasis4 4 6 4" xfId="21734" xr:uid="{00000000-0005-0000-0000-0000AC1C0000}"/>
    <cellStyle name="40% - Énfasis4 4 7" xfId="5722" xr:uid="{00000000-0005-0000-0000-0000AD1C0000}"/>
    <cellStyle name="40% - Énfasis4 4 7 2" xfId="5723" xr:uid="{00000000-0005-0000-0000-0000AE1C0000}"/>
    <cellStyle name="40% - Énfasis4 4 7 2 2" xfId="16877" xr:uid="{00000000-0005-0000-0000-0000AF1C0000}"/>
    <cellStyle name="40% - Énfasis4 4 7 3" xfId="20763" xr:uid="{00000000-0005-0000-0000-0000B01C0000}"/>
    <cellStyle name="40% - Énfasis4 4 8" xfId="5724" xr:uid="{00000000-0005-0000-0000-0000B11C0000}"/>
    <cellStyle name="40% - Énfasis4 4 8 2" xfId="18818" xr:uid="{00000000-0005-0000-0000-0000B21C0000}"/>
    <cellStyle name="40% - Énfasis4 4 9" xfId="22702" xr:uid="{00000000-0005-0000-0000-0000B31C0000}"/>
    <cellStyle name="40% - Énfasis4 5" xfId="5725" xr:uid="{00000000-0005-0000-0000-0000B41C0000}"/>
    <cellStyle name="40% - Énfasis4 5 2" xfId="5726" xr:uid="{00000000-0005-0000-0000-0000B51C0000}"/>
    <cellStyle name="40% - Énfasis4 5 2 2" xfId="5727" xr:uid="{00000000-0005-0000-0000-0000B61C0000}"/>
    <cellStyle name="40% - Énfasis4 5 2 2 2" xfId="5728" xr:uid="{00000000-0005-0000-0000-0000B71C0000}"/>
    <cellStyle name="40% - Énfasis4 5 2 2 2 2" xfId="5729" xr:uid="{00000000-0005-0000-0000-0000B81C0000}"/>
    <cellStyle name="40% - Énfasis4 5 2 2 2 2 2" xfId="15529" xr:uid="{00000000-0005-0000-0000-0000B91C0000}"/>
    <cellStyle name="40% - Énfasis4 5 2 2 2 3" xfId="19413" xr:uid="{00000000-0005-0000-0000-0000BA1C0000}"/>
    <cellStyle name="40% - Énfasis4 5 2 2 3" xfId="5730" xr:uid="{00000000-0005-0000-0000-0000BB1C0000}"/>
    <cellStyle name="40% - Énfasis4 5 2 2 3 2" xfId="17471" xr:uid="{00000000-0005-0000-0000-0000BC1C0000}"/>
    <cellStyle name="40% - Énfasis4 5 2 2 4" xfId="21358" xr:uid="{00000000-0005-0000-0000-0000BD1C0000}"/>
    <cellStyle name="40% - Énfasis4 5 2 3" xfId="5731" xr:uid="{00000000-0005-0000-0000-0000BE1C0000}"/>
    <cellStyle name="40% - Énfasis4 5 2 3 2" xfId="5732" xr:uid="{00000000-0005-0000-0000-0000BF1C0000}"/>
    <cellStyle name="40% - Énfasis4 5 2 3 2 2" xfId="16499" xr:uid="{00000000-0005-0000-0000-0000C01C0000}"/>
    <cellStyle name="40% - Énfasis4 5 2 3 3" xfId="20385" xr:uid="{00000000-0005-0000-0000-0000C11C0000}"/>
    <cellStyle name="40% - Énfasis4 5 2 4" xfId="5733" xr:uid="{00000000-0005-0000-0000-0000C21C0000}"/>
    <cellStyle name="40% - Énfasis4 5 2 4 2" xfId="18443" xr:uid="{00000000-0005-0000-0000-0000C31C0000}"/>
    <cellStyle name="40% - Énfasis4 5 2 5" xfId="22325" xr:uid="{00000000-0005-0000-0000-0000C41C0000}"/>
    <cellStyle name="40% - Énfasis4 5 3" xfId="5734" xr:uid="{00000000-0005-0000-0000-0000C51C0000}"/>
    <cellStyle name="40% - Énfasis4 5 3 2" xfId="5735" xr:uid="{00000000-0005-0000-0000-0000C61C0000}"/>
    <cellStyle name="40% - Énfasis4 5 3 2 2" xfId="5736" xr:uid="{00000000-0005-0000-0000-0000C71C0000}"/>
    <cellStyle name="40% - Énfasis4 5 3 2 2 2" xfId="5737" xr:uid="{00000000-0005-0000-0000-0000C81C0000}"/>
    <cellStyle name="40% - Énfasis4 5 3 2 2 2 2" xfId="15206" xr:uid="{00000000-0005-0000-0000-0000C91C0000}"/>
    <cellStyle name="40% - Énfasis4 5 3 2 2 3" xfId="19092" xr:uid="{00000000-0005-0000-0000-0000CA1C0000}"/>
    <cellStyle name="40% - Énfasis4 5 3 2 3" xfId="5738" xr:uid="{00000000-0005-0000-0000-0000CB1C0000}"/>
    <cellStyle name="40% - Énfasis4 5 3 2 3 2" xfId="17148" xr:uid="{00000000-0005-0000-0000-0000CC1C0000}"/>
    <cellStyle name="40% - Énfasis4 5 3 2 4" xfId="21034" xr:uid="{00000000-0005-0000-0000-0000CD1C0000}"/>
    <cellStyle name="40% - Énfasis4 5 3 3" xfId="5739" xr:uid="{00000000-0005-0000-0000-0000CE1C0000}"/>
    <cellStyle name="40% - Énfasis4 5 3 3 2" xfId="5740" xr:uid="{00000000-0005-0000-0000-0000CF1C0000}"/>
    <cellStyle name="40% - Énfasis4 5 3 3 2 2" xfId="16176" xr:uid="{00000000-0005-0000-0000-0000D01C0000}"/>
    <cellStyle name="40% - Énfasis4 5 3 3 3" xfId="20062" xr:uid="{00000000-0005-0000-0000-0000D11C0000}"/>
    <cellStyle name="40% - Énfasis4 5 3 4" xfId="5741" xr:uid="{00000000-0005-0000-0000-0000D21C0000}"/>
    <cellStyle name="40% - Énfasis4 5 3 4 2" xfId="18119" xr:uid="{00000000-0005-0000-0000-0000D31C0000}"/>
    <cellStyle name="40% - Énfasis4 5 3 5" xfId="22000" xr:uid="{00000000-0005-0000-0000-0000D41C0000}"/>
    <cellStyle name="40% - Énfasis4 5 4" xfId="5742" xr:uid="{00000000-0005-0000-0000-0000D51C0000}"/>
    <cellStyle name="40% - Énfasis4 5 4 2" xfId="5743" xr:uid="{00000000-0005-0000-0000-0000D61C0000}"/>
    <cellStyle name="40% - Énfasis4 5 4 2 2" xfId="5744" xr:uid="{00000000-0005-0000-0000-0000D71C0000}"/>
    <cellStyle name="40% - Énfasis4 5 4 2 2 2" xfId="15852" xr:uid="{00000000-0005-0000-0000-0000D81C0000}"/>
    <cellStyle name="40% - Énfasis4 5 4 2 3" xfId="19737" xr:uid="{00000000-0005-0000-0000-0000D91C0000}"/>
    <cellStyle name="40% - Énfasis4 5 4 3" xfId="5745" xr:uid="{00000000-0005-0000-0000-0000DA1C0000}"/>
    <cellStyle name="40% - Énfasis4 5 4 3 2" xfId="17794" xr:uid="{00000000-0005-0000-0000-0000DB1C0000}"/>
    <cellStyle name="40% - Énfasis4 5 4 4" xfId="21682" xr:uid="{00000000-0005-0000-0000-0000DC1C0000}"/>
    <cellStyle name="40% - Énfasis4 5 5" xfId="5746" xr:uid="{00000000-0005-0000-0000-0000DD1C0000}"/>
    <cellStyle name="40% - Énfasis4 5 5 2" xfId="5747" xr:uid="{00000000-0005-0000-0000-0000DE1C0000}"/>
    <cellStyle name="40% - Énfasis4 5 5 2 2" xfId="16823" xr:uid="{00000000-0005-0000-0000-0000DF1C0000}"/>
    <cellStyle name="40% - Énfasis4 5 5 3" xfId="20709" xr:uid="{00000000-0005-0000-0000-0000E01C0000}"/>
    <cellStyle name="40% - Énfasis4 5 6" xfId="5748" xr:uid="{00000000-0005-0000-0000-0000E11C0000}"/>
    <cellStyle name="40% - Énfasis4 5 6 2" xfId="18764" xr:uid="{00000000-0005-0000-0000-0000E21C0000}"/>
    <cellStyle name="40% - Énfasis4 5 7" xfId="22649" xr:uid="{00000000-0005-0000-0000-0000E31C0000}"/>
    <cellStyle name="40% - Énfasis4 6" xfId="5749" xr:uid="{00000000-0005-0000-0000-0000E41C0000}"/>
    <cellStyle name="40% - Énfasis4 6 2" xfId="5750" xr:uid="{00000000-0005-0000-0000-0000E51C0000}"/>
    <cellStyle name="40% - Énfasis4 6 2 2" xfId="5751" xr:uid="{00000000-0005-0000-0000-0000E61C0000}"/>
    <cellStyle name="40% - Énfasis4 6 2 2 2" xfId="5752" xr:uid="{00000000-0005-0000-0000-0000E71C0000}"/>
    <cellStyle name="40% - Énfasis4 6 2 2 2 2" xfId="5753" xr:uid="{00000000-0005-0000-0000-0000E81C0000}"/>
    <cellStyle name="40% - Énfasis4 6 2 2 2 2 2" xfId="15421" xr:uid="{00000000-0005-0000-0000-0000E91C0000}"/>
    <cellStyle name="40% - Énfasis4 6 2 2 2 3" xfId="19306" xr:uid="{00000000-0005-0000-0000-0000EA1C0000}"/>
    <cellStyle name="40% - Énfasis4 6 2 2 3" xfId="5754" xr:uid="{00000000-0005-0000-0000-0000EB1C0000}"/>
    <cellStyle name="40% - Énfasis4 6 2 2 3 2" xfId="17363" xr:uid="{00000000-0005-0000-0000-0000EC1C0000}"/>
    <cellStyle name="40% - Énfasis4 6 2 2 4" xfId="21250" xr:uid="{00000000-0005-0000-0000-0000ED1C0000}"/>
    <cellStyle name="40% - Énfasis4 6 2 3" xfId="5755" xr:uid="{00000000-0005-0000-0000-0000EE1C0000}"/>
    <cellStyle name="40% - Énfasis4 6 2 3 2" xfId="5756" xr:uid="{00000000-0005-0000-0000-0000EF1C0000}"/>
    <cellStyle name="40% - Énfasis4 6 2 3 2 2" xfId="16391" xr:uid="{00000000-0005-0000-0000-0000F01C0000}"/>
    <cellStyle name="40% - Énfasis4 6 2 3 3" xfId="20278" xr:uid="{00000000-0005-0000-0000-0000F11C0000}"/>
    <cellStyle name="40% - Énfasis4 6 2 4" xfId="5757" xr:uid="{00000000-0005-0000-0000-0000F21C0000}"/>
    <cellStyle name="40% - Énfasis4 6 2 4 2" xfId="18335" xr:uid="{00000000-0005-0000-0000-0000F31C0000}"/>
    <cellStyle name="40% - Énfasis4 6 2 5" xfId="22217" xr:uid="{00000000-0005-0000-0000-0000F41C0000}"/>
    <cellStyle name="40% - Énfasis4 6 3" xfId="5758" xr:uid="{00000000-0005-0000-0000-0000F51C0000}"/>
    <cellStyle name="40% - Énfasis4 6 3 2" xfId="5759" xr:uid="{00000000-0005-0000-0000-0000F61C0000}"/>
    <cellStyle name="40% - Énfasis4 6 3 2 2" xfId="5760" xr:uid="{00000000-0005-0000-0000-0000F71C0000}"/>
    <cellStyle name="40% - Énfasis4 6 3 2 2 2" xfId="5761" xr:uid="{00000000-0005-0000-0000-0000F81C0000}"/>
    <cellStyle name="40% - Énfasis4 6 3 2 2 2 2" xfId="22796" xr:uid="{00000000-0005-0000-0000-0000F91C0000}"/>
    <cellStyle name="40% - Énfasis4 6 3 2 2 3" xfId="18984" xr:uid="{00000000-0005-0000-0000-0000FA1C0000}"/>
    <cellStyle name="40% - Énfasis4 6 3 2 3" xfId="5762" xr:uid="{00000000-0005-0000-0000-0000FB1C0000}"/>
    <cellStyle name="40% - Énfasis4 6 3 2 3 2" xfId="17040" xr:uid="{00000000-0005-0000-0000-0000FC1C0000}"/>
    <cellStyle name="40% - Énfasis4 6 3 2 4" xfId="20926" xr:uid="{00000000-0005-0000-0000-0000FD1C0000}"/>
    <cellStyle name="40% - Énfasis4 6 3 3" xfId="5763" xr:uid="{00000000-0005-0000-0000-0000FE1C0000}"/>
    <cellStyle name="40% - Énfasis4 6 3 3 2" xfId="5764" xr:uid="{00000000-0005-0000-0000-0000FF1C0000}"/>
    <cellStyle name="40% - Énfasis4 6 3 3 2 2" xfId="16069" xr:uid="{00000000-0005-0000-0000-0000001D0000}"/>
    <cellStyle name="40% - Énfasis4 6 3 3 3" xfId="19954" xr:uid="{00000000-0005-0000-0000-0000011D0000}"/>
    <cellStyle name="40% - Énfasis4 6 3 4" xfId="5765" xr:uid="{00000000-0005-0000-0000-0000021D0000}"/>
    <cellStyle name="40% - Énfasis4 6 3 4 2" xfId="18011" xr:uid="{00000000-0005-0000-0000-0000031D0000}"/>
    <cellStyle name="40% - Énfasis4 6 3 5" xfId="21893" xr:uid="{00000000-0005-0000-0000-0000041D0000}"/>
    <cellStyle name="40% - Énfasis4 6 4" xfId="5766" xr:uid="{00000000-0005-0000-0000-0000051D0000}"/>
    <cellStyle name="40% - Énfasis4 6 4 2" xfId="5767" xr:uid="{00000000-0005-0000-0000-0000061D0000}"/>
    <cellStyle name="40% - Énfasis4 6 4 2 2" xfId="5768" xr:uid="{00000000-0005-0000-0000-0000071D0000}"/>
    <cellStyle name="40% - Énfasis4 6 4 2 2 2" xfId="15744" xr:uid="{00000000-0005-0000-0000-0000081D0000}"/>
    <cellStyle name="40% - Énfasis4 6 4 2 3" xfId="19629" xr:uid="{00000000-0005-0000-0000-0000091D0000}"/>
    <cellStyle name="40% - Énfasis4 6 4 3" xfId="5769" xr:uid="{00000000-0005-0000-0000-00000A1D0000}"/>
    <cellStyle name="40% - Énfasis4 6 4 3 2" xfId="17686" xr:uid="{00000000-0005-0000-0000-00000B1D0000}"/>
    <cellStyle name="40% - Énfasis4 6 4 4" xfId="21574" xr:uid="{00000000-0005-0000-0000-00000C1D0000}"/>
    <cellStyle name="40% - Énfasis4 6 5" xfId="5770" xr:uid="{00000000-0005-0000-0000-00000D1D0000}"/>
    <cellStyle name="40% - Énfasis4 6 5 2" xfId="5771" xr:uid="{00000000-0005-0000-0000-00000E1D0000}"/>
    <cellStyle name="40% - Énfasis4 6 5 2 2" xfId="16715" xr:uid="{00000000-0005-0000-0000-00000F1D0000}"/>
    <cellStyle name="40% - Énfasis4 6 5 3" xfId="20602" xr:uid="{00000000-0005-0000-0000-0000101D0000}"/>
    <cellStyle name="40% - Énfasis4 6 6" xfId="5772" xr:uid="{00000000-0005-0000-0000-0000111D0000}"/>
    <cellStyle name="40% - Énfasis4 6 6 2" xfId="18660" xr:uid="{00000000-0005-0000-0000-0000121D0000}"/>
    <cellStyle name="40% - Énfasis4 6 7" xfId="22543" xr:uid="{00000000-0005-0000-0000-0000131D0000}"/>
    <cellStyle name="40% - Énfasis4 7" xfId="5773" xr:uid="{00000000-0005-0000-0000-0000141D0000}"/>
    <cellStyle name="40% - Énfasis4 7 2" xfId="5774" xr:uid="{00000000-0005-0000-0000-0000151D0000}"/>
    <cellStyle name="40% - Énfasis4 7 2 2" xfId="5775" xr:uid="{00000000-0005-0000-0000-0000161D0000}"/>
    <cellStyle name="40% - Énfasis4 7 2 2 2" xfId="5776" xr:uid="{00000000-0005-0000-0000-0000171D0000}"/>
    <cellStyle name="40% - Énfasis4 7 2 2 2 2" xfId="15636" xr:uid="{00000000-0005-0000-0000-0000181D0000}"/>
    <cellStyle name="40% - Énfasis4 7 2 2 3" xfId="19521" xr:uid="{00000000-0005-0000-0000-0000191D0000}"/>
    <cellStyle name="40% - Énfasis4 7 2 3" xfId="5777" xr:uid="{00000000-0005-0000-0000-00001A1D0000}"/>
    <cellStyle name="40% - Énfasis4 7 2 3 2" xfId="17579" xr:uid="{00000000-0005-0000-0000-00001B1D0000}"/>
    <cellStyle name="40% - Énfasis4 7 2 4" xfId="21466" xr:uid="{00000000-0005-0000-0000-00001C1D0000}"/>
    <cellStyle name="40% - Énfasis4 7 3" xfId="5778" xr:uid="{00000000-0005-0000-0000-00001D1D0000}"/>
    <cellStyle name="40% - Énfasis4 7 3 2" xfId="5779" xr:uid="{00000000-0005-0000-0000-00001E1D0000}"/>
    <cellStyle name="40% - Énfasis4 7 3 2 2" xfId="16607" xr:uid="{00000000-0005-0000-0000-00001F1D0000}"/>
    <cellStyle name="40% - Énfasis4 7 3 3" xfId="20493" xr:uid="{00000000-0005-0000-0000-0000201D0000}"/>
    <cellStyle name="40% - Énfasis4 7 4" xfId="5780" xr:uid="{00000000-0005-0000-0000-0000211D0000}"/>
    <cellStyle name="40% - Énfasis4 7 4 2" xfId="18551" xr:uid="{00000000-0005-0000-0000-0000221D0000}"/>
    <cellStyle name="40% - Énfasis4 7 5" xfId="22434" xr:uid="{00000000-0005-0000-0000-0000231D0000}"/>
    <cellStyle name="40% - Énfasis4 8" xfId="5781" xr:uid="{00000000-0005-0000-0000-0000241D0000}"/>
    <cellStyle name="40% - Énfasis4 8 2" xfId="5782" xr:uid="{00000000-0005-0000-0000-0000251D0000}"/>
    <cellStyle name="40% - Énfasis4 8 2 2" xfId="5783" xr:uid="{00000000-0005-0000-0000-0000261D0000}"/>
    <cellStyle name="40% - Énfasis4 8 2 2 2" xfId="5784" xr:uid="{00000000-0005-0000-0000-0000271D0000}"/>
    <cellStyle name="40% - Énfasis4 8 2 2 2 2" xfId="15314" xr:uid="{00000000-0005-0000-0000-0000281D0000}"/>
    <cellStyle name="40% - Énfasis4 8 2 2 3" xfId="19200" xr:uid="{00000000-0005-0000-0000-0000291D0000}"/>
    <cellStyle name="40% - Énfasis4 8 2 3" xfId="5785" xr:uid="{00000000-0005-0000-0000-00002A1D0000}"/>
    <cellStyle name="40% - Énfasis4 8 2 3 2" xfId="17256" xr:uid="{00000000-0005-0000-0000-00002B1D0000}"/>
    <cellStyle name="40% - Énfasis4 8 2 4" xfId="21142" xr:uid="{00000000-0005-0000-0000-00002C1D0000}"/>
    <cellStyle name="40% - Énfasis4 8 3" xfId="5786" xr:uid="{00000000-0005-0000-0000-00002D1D0000}"/>
    <cellStyle name="40% - Énfasis4 8 3 2" xfId="5787" xr:uid="{00000000-0005-0000-0000-00002E1D0000}"/>
    <cellStyle name="40% - Énfasis4 8 3 2 2" xfId="16284" xr:uid="{00000000-0005-0000-0000-00002F1D0000}"/>
    <cellStyle name="40% - Énfasis4 8 3 3" xfId="20170" xr:uid="{00000000-0005-0000-0000-0000301D0000}"/>
    <cellStyle name="40% - Énfasis4 8 4" xfId="5788" xr:uid="{00000000-0005-0000-0000-0000311D0000}"/>
    <cellStyle name="40% - Énfasis4 8 4 2" xfId="18227" xr:uid="{00000000-0005-0000-0000-0000321D0000}"/>
    <cellStyle name="40% - Énfasis4 8 5" xfId="22108" xr:uid="{00000000-0005-0000-0000-0000331D0000}"/>
    <cellStyle name="40% - Énfasis4 9" xfId="5789" xr:uid="{00000000-0005-0000-0000-0000341D0000}"/>
    <cellStyle name="40% - Énfasis4 9 2" xfId="5790" xr:uid="{00000000-0005-0000-0000-0000351D0000}"/>
    <cellStyle name="40% - Énfasis4 9 2 2" xfId="5791" xr:uid="{00000000-0005-0000-0000-0000361D0000}"/>
    <cellStyle name="40% - Énfasis4 9 2 2 2" xfId="15960" xr:uid="{00000000-0005-0000-0000-0000371D0000}"/>
    <cellStyle name="40% - Énfasis4 9 2 3" xfId="19845" xr:uid="{00000000-0005-0000-0000-0000381D0000}"/>
    <cellStyle name="40% - Énfasis4 9 3" xfId="5792" xr:uid="{00000000-0005-0000-0000-0000391D0000}"/>
    <cellStyle name="40% - Énfasis4 9 3 2" xfId="17902" xr:uid="{00000000-0005-0000-0000-00003A1D0000}"/>
    <cellStyle name="40% - Énfasis4 9 4" xfId="21788" xr:uid="{00000000-0005-0000-0000-00003B1D0000}"/>
    <cellStyle name="40% - Énfasis5" xfId="37" builtinId="47" customBuiltin="1"/>
    <cellStyle name="40% - Énfasis5 10" xfId="5793" xr:uid="{00000000-0005-0000-0000-00003D1D0000}"/>
    <cellStyle name="40% - Énfasis5 10 2" xfId="5794" xr:uid="{00000000-0005-0000-0000-00003E1D0000}"/>
    <cellStyle name="40% - Énfasis5 10 2 2" xfId="16930" xr:uid="{00000000-0005-0000-0000-00003F1D0000}"/>
    <cellStyle name="40% - Énfasis5 10 3" xfId="20817" xr:uid="{00000000-0005-0000-0000-0000401D0000}"/>
    <cellStyle name="40% - Énfasis5 11" xfId="5795" xr:uid="{00000000-0005-0000-0000-0000411D0000}"/>
    <cellStyle name="40% - Énfasis5 11 2" xfId="18873" xr:uid="{00000000-0005-0000-0000-0000421D0000}"/>
    <cellStyle name="40% - Énfasis5 2" xfId="5796" xr:uid="{00000000-0005-0000-0000-0000431D0000}"/>
    <cellStyle name="40% - Énfasis5 2 10" xfId="5797" xr:uid="{00000000-0005-0000-0000-0000441D0000}"/>
    <cellStyle name="40% - Énfasis5 2 10 2" xfId="18861" xr:uid="{00000000-0005-0000-0000-0000451D0000}"/>
    <cellStyle name="40% - Énfasis5 2 11" xfId="22748" xr:uid="{00000000-0005-0000-0000-0000461D0000}"/>
    <cellStyle name="40% - Énfasis5 2 2" xfId="5798" xr:uid="{00000000-0005-0000-0000-0000471D0000}"/>
    <cellStyle name="40% - Énfasis5 2 2 10" xfId="22717" xr:uid="{00000000-0005-0000-0000-0000481D0000}"/>
    <cellStyle name="40% - Énfasis5 2 2 2" xfId="5799" xr:uid="{00000000-0005-0000-0000-0000491D0000}"/>
    <cellStyle name="40% - Énfasis5 2 2 2 2" xfId="5800" xr:uid="{00000000-0005-0000-0000-00004A1D0000}"/>
    <cellStyle name="40% - Énfasis5 2 2 2 2 2" xfId="5801" xr:uid="{00000000-0005-0000-0000-00004B1D0000}"/>
    <cellStyle name="40% - Énfasis5 2 2 2 2 2 2" xfId="5802" xr:uid="{00000000-0005-0000-0000-00004C1D0000}"/>
    <cellStyle name="40% - Énfasis5 2 2 2 2 2 2 2" xfId="5803" xr:uid="{00000000-0005-0000-0000-00004D1D0000}"/>
    <cellStyle name="40% - Énfasis5 2 2 2 2 2 2 2 2" xfId="5804" xr:uid="{00000000-0005-0000-0000-00004E1D0000}"/>
    <cellStyle name="40% - Énfasis5 2 2 2 2 2 2 2 2 2" xfId="15437" xr:uid="{00000000-0005-0000-0000-00004F1D0000}"/>
    <cellStyle name="40% - Énfasis5 2 2 2 2 2 2 2 3" xfId="19321" xr:uid="{00000000-0005-0000-0000-0000501D0000}"/>
    <cellStyle name="40% - Énfasis5 2 2 2 2 2 2 3" xfId="5805" xr:uid="{00000000-0005-0000-0000-0000511D0000}"/>
    <cellStyle name="40% - Énfasis5 2 2 2 2 2 2 3 2" xfId="17379" xr:uid="{00000000-0005-0000-0000-0000521D0000}"/>
    <cellStyle name="40% - Énfasis5 2 2 2 2 2 2 4" xfId="21266" xr:uid="{00000000-0005-0000-0000-0000531D0000}"/>
    <cellStyle name="40% - Énfasis5 2 2 2 2 2 3" xfId="5806" xr:uid="{00000000-0005-0000-0000-0000541D0000}"/>
    <cellStyle name="40% - Énfasis5 2 2 2 2 2 3 2" xfId="5807" xr:uid="{00000000-0005-0000-0000-0000551D0000}"/>
    <cellStyle name="40% - Énfasis5 2 2 2 2 2 3 2 2" xfId="16407" xr:uid="{00000000-0005-0000-0000-0000561D0000}"/>
    <cellStyle name="40% - Énfasis5 2 2 2 2 2 3 3" xfId="20294" xr:uid="{00000000-0005-0000-0000-0000571D0000}"/>
    <cellStyle name="40% - Énfasis5 2 2 2 2 2 4" xfId="5808" xr:uid="{00000000-0005-0000-0000-0000581D0000}"/>
    <cellStyle name="40% - Énfasis5 2 2 2 2 2 4 2" xfId="18351" xr:uid="{00000000-0005-0000-0000-0000591D0000}"/>
    <cellStyle name="40% - Énfasis5 2 2 2 2 2 5" xfId="22233" xr:uid="{00000000-0005-0000-0000-00005A1D0000}"/>
    <cellStyle name="40% - Énfasis5 2 2 2 2 3" xfId="5809" xr:uid="{00000000-0005-0000-0000-00005B1D0000}"/>
    <cellStyle name="40% - Énfasis5 2 2 2 2 3 2" xfId="5810" xr:uid="{00000000-0005-0000-0000-00005C1D0000}"/>
    <cellStyle name="40% - Énfasis5 2 2 2 2 3 2 2" xfId="5811" xr:uid="{00000000-0005-0000-0000-00005D1D0000}"/>
    <cellStyle name="40% - Énfasis5 2 2 2 2 3 2 2 2" xfId="5812" xr:uid="{00000000-0005-0000-0000-00005E1D0000}"/>
    <cellStyle name="40% - Énfasis5 2 2 2 2 3 2 2 2 2" xfId="15114" xr:uid="{00000000-0005-0000-0000-00005F1D0000}"/>
    <cellStyle name="40% - Énfasis5 2 2 2 2 3 2 2 3" xfId="19000" xr:uid="{00000000-0005-0000-0000-0000601D0000}"/>
    <cellStyle name="40% - Énfasis5 2 2 2 2 3 2 3" xfId="5813" xr:uid="{00000000-0005-0000-0000-0000611D0000}"/>
    <cellStyle name="40% - Énfasis5 2 2 2 2 3 2 3 2" xfId="17056" xr:uid="{00000000-0005-0000-0000-0000621D0000}"/>
    <cellStyle name="40% - Énfasis5 2 2 2 2 3 2 4" xfId="20942" xr:uid="{00000000-0005-0000-0000-0000631D0000}"/>
    <cellStyle name="40% - Énfasis5 2 2 2 2 3 3" xfId="5814" xr:uid="{00000000-0005-0000-0000-0000641D0000}"/>
    <cellStyle name="40% - Énfasis5 2 2 2 2 3 3 2" xfId="5815" xr:uid="{00000000-0005-0000-0000-0000651D0000}"/>
    <cellStyle name="40% - Énfasis5 2 2 2 2 3 3 2 2" xfId="16085" xr:uid="{00000000-0005-0000-0000-0000661D0000}"/>
    <cellStyle name="40% - Énfasis5 2 2 2 2 3 3 3" xfId="19970" xr:uid="{00000000-0005-0000-0000-0000671D0000}"/>
    <cellStyle name="40% - Énfasis5 2 2 2 2 3 4" xfId="5816" xr:uid="{00000000-0005-0000-0000-0000681D0000}"/>
    <cellStyle name="40% - Énfasis5 2 2 2 2 3 4 2" xfId="18027" xr:uid="{00000000-0005-0000-0000-0000691D0000}"/>
    <cellStyle name="40% - Énfasis5 2 2 2 2 3 5" xfId="21908" xr:uid="{00000000-0005-0000-0000-00006A1D0000}"/>
    <cellStyle name="40% - Énfasis5 2 2 2 2 4" xfId="5817" xr:uid="{00000000-0005-0000-0000-00006B1D0000}"/>
    <cellStyle name="40% - Énfasis5 2 2 2 2 4 2" xfId="5818" xr:uid="{00000000-0005-0000-0000-00006C1D0000}"/>
    <cellStyle name="40% - Énfasis5 2 2 2 2 4 2 2" xfId="5819" xr:uid="{00000000-0005-0000-0000-00006D1D0000}"/>
    <cellStyle name="40% - Énfasis5 2 2 2 2 4 2 2 2" xfId="15760" xr:uid="{00000000-0005-0000-0000-00006E1D0000}"/>
    <cellStyle name="40% - Énfasis5 2 2 2 2 4 2 3" xfId="19645" xr:uid="{00000000-0005-0000-0000-00006F1D0000}"/>
    <cellStyle name="40% - Énfasis5 2 2 2 2 4 3" xfId="5820" xr:uid="{00000000-0005-0000-0000-0000701D0000}"/>
    <cellStyle name="40% - Énfasis5 2 2 2 2 4 3 2" xfId="17702" xr:uid="{00000000-0005-0000-0000-0000711D0000}"/>
    <cellStyle name="40% - Énfasis5 2 2 2 2 4 4" xfId="21590" xr:uid="{00000000-0005-0000-0000-0000721D0000}"/>
    <cellStyle name="40% - Énfasis5 2 2 2 2 5" xfId="5821" xr:uid="{00000000-0005-0000-0000-0000731D0000}"/>
    <cellStyle name="40% - Énfasis5 2 2 2 2 5 2" xfId="5822" xr:uid="{00000000-0005-0000-0000-0000741D0000}"/>
    <cellStyle name="40% - Énfasis5 2 2 2 2 5 2 2" xfId="16731" xr:uid="{00000000-0005-0000-0000-0000751D0000}"/>
    <cellStyle name="40% - Énfasis5 2 2 2 2 5 3" xfId="20618" xr:uid="{00000000-0005-0000-0000-0000761D0000}"/>
    <cellStyle name="40% - Énfasis5 2 2 2 2 6" xfId="5823" xr:uid="{00000000-0005-0000-0000-0000771D0000}"/>
    <cellStyle name="40% - Énfasis5 2 2 2 2 6 2" xfId="18675" xr:uid="{00000000-0005-0000-0000-0000781D0000}"/>
    <cellStyle name="40% - Énfasis5 2 2 2 2 7" xfId="22558" xr:uid="{00000000-0005-0000-0000-0000791D0000}"/>
    <cellStyle name="40% - Énfasis5 2 2 2 3" xfId="5824" xr:uid="{00000000-0005-0000-0000-00007A1D0000}"/>
    <cellStyle name="40% - Énfasis5 2 2 2 3 2" xfId="5825" xr:uid="{00000000-0005-0000-0000-00007B1D0000}"/>
    <cellStyle name="40% - Énfasis5 2 2 2 3 2 2" xfId="5826" xr:uid="{00000000-0005-0000-0000-00007C1D0000}"/>
    <cellStyle name="40% - Énfasis5 2 2 2 3 2 2 2" xfId="5827" xr:uid="{00000000-0005-0000-0000-00007D1D0000}"/>
    <cellStyle name="40% - Énfasis5 2 2 2 3 2 2 2 2" xfId="5828" xr:uid="{00000000-0005-0000-0000-00007E1D0000}"/>
    <cellStyle name="40% - Énfasis5 2 2 2 3 2 2 2 2 2" xfId="15330" xr:uid="{00000000-0005-0000-0000-00007F1D0000}"/>
    <cellStyle name="40% - Énfasis5 2 2 2 3 2 2 2 3" xfId="19216" xr:uid="{00000000-0005-0000-0000-0000801D0000}"/>
    <cellStyle name="40% - Énfasis5 2 2 2 3 2 2 3" xfId="5829" xr:uid="{00000000-0005-0000-0000-0000811D0000}"/>
    <cellStyle name="40% - Énfasis5 2 2 2 3 2 2 3 2" xfId="17272" xr:uid="{00000000-0005-0000-0000-0000821D0000}"/>
    <cellStyle name="40% - Énfasis5 2 2 2 3 2 2 4" xfId="21158" xr:uid="{00000000-0005-0000-0000-0000831D0000}"/>
    <cellStyle name="40% - Énfasis5 2 2 2 3 2 3" xfId="5830" xr:uid="{00000000-0005-0000-0000-0000841D0000}"/>
    <cellStyle name="40% - Énfasis5 2 2 2 3 2 3 2" xfId="5831" xr:uid="{00000000-0005-0000-0000-0000851D0000}"/>
    <cellStyle name="40% - Énfasis5 2 2 2 3 2 3 2 2" xfId="16300" xr:uid="{00000000-0005-0000-0000-0000861D0000}"/>
    <cellStyle name="40% - Énfasis5 2 2 2 3 2 3 3" xfId="20186" xr:uid="{00000000-0005-0000-0000-0000871D0000}"/>
    <cellStyle name="40% - Énfasis5 2 2 2 3 2 4" xfId="5832" xr:uid="{00000000-0005-0000-0000-0000881D0000}"/>
    <cellStyle name="40% - Énfasis5 2 2 2 3 2 4 2" xfId="18243" xr:uid="{00000000-0005-0000-0000-0000891D0000}"/>
    <cellStyle name="40% - Énfasis5 2 2 2 3 2 5" xfId="22125" xr:uid="{00000000-0005-0000-0000-00008A1D0000}"/>
    <cellStyle name="40% - Énfasis5 2 2 2 3 3" xfId="5833" xr:uid="{00000000-0005-0000-0000-00008B1D0000}"/>
    <cellStyle name="40% - Énfasis5 2 2 2 3 3 2" xfId="5834" xr:uid="{00000000-0005-0000-0000-00008C1D0000}"/>
    <cellStyle name="40% - Énfasis5 2 2 2 3 3 2 2" xfId="5835" xr:uid="{00000000-0005-0000-0000-00008D1D0000}"/>
    <cellStyle name="40% - Énfasis5 2 2 2 3 3 2 2 2" xfId="5836" xr:uid="{00000000-0005-0000-0000-00008E1D0000}"/>
    <cellStyle name="40% - Énfasis5 2 2 2 3 3 2 2 2 2" xfId="22895" xr:uid="{00000000-0005-0000-0000-00008F1D0000}"/>
    <cellStyle name="40% - Énfasis5 2 2 2 3 3 2 2 3" xfId="18892" xr:uid="{00000000-0005-0000-0000-0000901D0000}"/>
    <cellStyle name="40% - Énfasis5 2 2 2 3 3 2 3" xfId="5837" xr:uid="{00000000-0005-0000-0000-0000911D0000}"/>
    <cellStyle name="40% - Énfasis5 2 2 2 3 3 2 3 2" xfId="16948" xr:uid="{00000000-0005-0000-0000-0000921D0000}"/>
    <cellStyle name="40% - Énfasis5 2 2 2 3 3 2 4" xfId="20834" xr:uid="{00000000-0005-0000-0000-0000931D0000}"/>
    <cellStyle name="40% - Énfasis5 2 2 2 3 3 3" xfId="5838" xr:uid="{00000000-0005-0000-0000-0000941D0000}"/>
    <cellStyle name="40% - Énfasis5 2 2 2 3 3 3 2" xfId="5839" xr:uid="{00000000-0005-0000-0000-0000951D0000}"/>
    <cellStyle name="40% - Énfasis5 2 2 2 3 3 3 2 2" xfId="15977" xr:uid="{00000000-0005-0000-0000-0000961D0000}"/>
    <cellStyle name="40% - Énfasis5 2 2 2 3 3 3 3" xfId="19862" xr:uid="{00000000-0005-0000-0000-0000971D0000}"/>
    <cellStyle name="40% - Énfasis5 2 2 2 3 3 4" xfId="5840" xr:uid="{00000000-0005-0000-0000-0000981D0000}"/>
    <cellStyle name="40% - Énfasis5 2 2 2 3 3 4 2" xfId="17919" xr:uid="{00000000-0005-0000-0000-0000991D0000}"/>
    <cellStyle name="40% - Énfasis5 2 2 2 3 3 5" xfId="21805" xr:uid="{00000000-0005-0000-0000-00009A1D0000}"/>
    <cellStyle name="40% - Énfasis5 2 2 2 3 4" xfId="5841" xr:uid="{00000000-0005-0000-0000-00009B1D0000}"/>
    <cellStyle name="40% - Énfasis5 2 2 2 3 4 2" xfId="5842" xr:uid="{00000000-0005-0000-0000-00009C1D0000}"/>
    <cellStyle name="40% - Énfasis5 2 2 2 3 4 2 2" xfId="5843" xr:uid="{00000000-0005-0000-0000-00009D1D0000}"/>
    <cellStyle name="40% - Énfasis5 2 2 2 3 4 2 2 2" xfId="15652" xr:uid="{00000000-0005-0000-0000-00009E1D0000}"/>
    <cellStyle name="40% - Énfasis5 2 2 2 3 4 2 3" xfId="19537" xr:uid="{00000000-0005-0000-0000-00009F1D0000}"/>
    <cellStyle name="40% - Énfasis5 2 2 2 3 4 3" xfId="5844" xr:uid="{00000000-0005-0000-0000-0000A01D0000}"/>
    <cellStyle name="40% - Énfasis5 2 2 2 3 4 3 2" xfId="17595" xr:uid="{00000000-0005-0000-0000-0000A11D0000}"/>
    <cellStyle name="40% - Énfasis5 2 2 2 3 4 4" xfId="21482" xr:uid="{00000000-0005-0000-0000-0000A21D0000}"/>
    <cellStyle name="40% - Énfasis5 2 2 2 3 5" xfId="5845" xr:uid="{00000000-0005-0000-0000-0000A31D0000}"/>
    <cellStyle name="40% - Énfasis5 2 2 2 3 5 2" xfId="5846" xr:uid="{00000000-0005-0000-0000-0000A41D0000}"/>
    <cellStyle name="40% - Énfasis5 2 2 2 3 5 2 2" xfId="16623" xr:uid="{00000000-0005-0000-0000-0000A51D0000}"/>
    <cellStyle name="40% - Énfasis5 2 2 2 3 5 3" xfId="20510" xr:uid="{00000000-0005-0000-0000-0000A61D0000}"/>
    <cellStyle name="40% - Énfasis5 2 2 2 3 6" xfId="5847" xr:uid="{00000000-0005-0000-0000-0000A71D0000}"/>
    <cellStyle name="40% - Énfasis5 2 2 2 3 6 2" xfId="18568" xr:uid="{00000000-0005-0000-0000-0000A81D0000}"/>
    <cellStyle name="40% - Énfasis5 2 2 2 3 7" xfId="22451" xr:uid="{00000000-0005-0000-0000-0000A91D0000}"/>
    <cellStyle name="40% - Énfasis5 2 2 2 4" xfId="5848" xr:uid="{00000000-0005-0000-0000-0000AA1D0000}"/>
    <cellStyle name="40% - Énfasis5 2 2 2 4 2" xfId="5849" xr:uid="{00000000-0005-0000-0000-0000AB1D0000}"/>
    <cellStyle name="40% - Énfasis5 2 2 2 4 2 2" xfId="5850" xr:uid="{00000000-0005-0000-0000-0000AC1D0000}"/>
    <cellStyle name="40% - Énfasis5 2 2 2 4 2 2 2" xfId="5851" xr:uid="{00000000-0005-0000-0000-0000AD1D0000}"/>
    <cellStyle name="40% - Énfasis5 2 2 2 4 2 2 2 2" xfId="15544" xr:uid="{00000000-0005-0000-0000-0000AE1D0000}"/>
    <cellStyle name="40% - Énfasis5 2 2 2 4 2 2 3" xfId="19429" xr:uid="{00000000-0005-0000-0000-0000AF1D0000}"/>
    <cellStyle name="40% - Énfasis5 2 2 2 4 2 3" xfId="5852" xr:uid="{00000000-0005-0000-0000-0000B01D0000}"/>
    <cellStyle name="40% - Énfasis5 2 2 2 4 2 3 2" xfId="17487" xr:uid="{00000000-0005-0000-0000-0000B11D0000}"/>
    <cellStyle name="40% - Énfasis5 2 2 2 4 2 4" xfId="21374" xr:uid="{00000000-0005-0000-0000-0000B21D0000}"/>
    <cellStyle name="40% - Énfasis5 2 2 2 4 3" xfId="5853" xr:uid="{00000000-0005-0000-0000-0000B31D0000}"/>
    <cellStyle name="40% - Énfasis5 2 2 2 4 3 2" xfId="5854" xr:uid="{00000000-0005-0000-0000-0000B41D0000}"/>
    <cellStyle name="40% - Énfasis5 2 2 2 4 3 2 2" xfId="16515" xr:uid="{00000000-0005-0000-0000-0000B51D0000}"/>
    <cellStyle name="40% - Énfasis5 2 2 2 4 3 3" xfId="20401" xr:uid="{00000000-0005-0000-0000-0000B61D0000}"/>
    <cellStyle name="40% - Énfasis5 2 2 2 4 4" xfId="5855" xr:uid="{00000000-0005-0000-0000-0000B71D0000}"/>
    <cellStyle name="40% - Énfasis5 2 2 2 4 4 2" xfId="18459" xr:uid="{00000000-0005-0000-0000-0000B81D0000}"/>
    <cellStyle name="40% - Énfasis5 2 2 2 4 5" xfId="22341" xr:uid="{00000000-0005-0000-0000-0000B91D0000}"/>
    <cellStyle name="40% - Énfasis5 2 2 2 5" xfId="5856" xr:uid="{00000000-0005-0000-0000-0000BA1D0000}"/>
    <cellStyle name="40% - Énfasis5 2 2 2 5 2" xfId="5857" xr:uid="{00000000-0005-0000-0000-0000BB1D0000}"/>
    <cellStyle name="40% - Énfasis5 2 2 2 5 2 2" xfId="5858" xr:uid="{00000000-0005-0000-0000-0000BC1D0000}"/>
    <cellStyle name="40% - Énfasis5 2 2 2 5 2 2 2" xfId="5859" xr:uid="{00000000-0005-0000-0000-0000BD1D0000}"/>
    <cellStyle name="40% - Énfasis5 2 2 2 5 2 2 2 2" xfId="15222" xr:uid="{00000000-0005-0000-0000-0000BE1D0000}"/>
    <cellStyle name="40% - Énfasis5 2 2 2 5 2 2 3" xfId="19108" xr:uid="{00000000-0005-0000-0000-0000BF1D0000}"/>
    <cellStyle name="40% - Énfasis5 2 2 2 5 2 3" xfId="5860" xr:uid="{00000000-0005-0000-0000-0000C01D0000}"/>
    <cellStyle name="40% - Énfasis5 2 2 2 5 2 3 2" xfId="17164" xr:uid="{00000000-0005-0000-0000-0000C11D0000}"/>
    <cellStyle name="40% - Énfasis5 2 2 2 5 2 4" xfId="21050" xr:uid="{00000000-0005-0000-0000-0000C21D0000}"/>
    <cellStyle name="40% - Énfasis5 2 2 2 5 3" xfId="5861" xr:uid="{00000000-0005-0000-0000-0000C31D0000}"/>
    <cellStyle name="40% - Énfasis5 2 2 2 5 3 2" xfId="5862" xr:uid="{00000000-0005-0000-0000-0000C41D0000}"/>
    <cellStyle name="40% - Énfasis5 2 2 2 5 3 2 2" xfId="16192" xr:uid="{00000000-0005-0000-0000-0000C51D0000}"/>
    <cellStyle name="40% - Énfasis5 2 2 2 5 3 3" xfId="20078" xr:uid="{00000000-0005-0000-0000-0000C61D0000}"/>
    <cellStyle name="40% - Énfasis5 2 2 2 5 4" xfId="5863" xr:uid="{00000000-0005-0000-0000-0000C71D0000}"/>
    <cellStyle name="40% - Énfasis5 2 2 2 5 4 2" xfId="18135" xr:uid="{00000000-0005-0000-0000-0000C81D0000}"/>
    <cellStyle name="40% - Énfasis5 2 2 2 5 5" xfId="22016" xr:uid="{00000000-0005-0000-0000-0000C91D0000}"/>
    <cellStyle name="40% - Énfasis5 2 2 2 6" xfId="5864" xr:uid="{00000000-0005-0000-0000-0000CA1D0000}"/>
    <cellStyle name="40% - Énfasis5 2 2 2 6 2" xfId="5865" xr:uid="{00000000-0005-0000-0000-0000CB1D0000}"/>
    <cellStyle name="40% - Énfasis5 2 2 2 6 2 2" xfId="5866" xr:uid="{00000000-0005-0000-0000-0000CC1D0000}"/>
    <cellStyle name="40% - Énfasis5 2 2 2 6 2 2 2" xfId="15868" xr:uid="{00000000-0005-0000-0000-0000CD1D0000}"/>
    <cellStyle name="40% - Énfasis5 2 2 2 6 2 3" xfId="19753" xr:uid="{00000000-0005-0000-0000-0000CE1D0000}"/>
    <cellStyle name="40% - Énfasis5 2 2 2 6 3" xfId="5867" xr:uid="{00000000-0005-0000-0000-0000CF1D0000}"/>
    <cellStyle name="40% - Énfasis5 2 2 2 6 3 2" xfId="17810" xr:uid="{00000000-0005-0000-0000-0000D01D0000}"/>
    <cellStyle name="40% - Énfasis5 2 2 2 6 4" xfId="21698" xr:uid="{00000000-0005-0000-0000-0000D11D0000}"/>
    <cellStyle name="40% - Énfasis5 2 2 2 7" xfId="5868" xr:uid="{00000000-0005-0000-0000-0000D21D0000}"/>
    <cellStyle name="40% - Énfasis5 2 2 2 7 2" xfId="5869" xr:uid="{00000000-0005-0000-0000-0000D31D0000}"/>
    <cellStyle name="40% - Énfasis5 2 2 2 7 2 2" xfId="16839" xr:uid="{00000000-0005-0000-0000-0000D41D0000}"/>
    <cellStyle name="40% - Énfasis5 2 2 2 7 3" xfId="20725" xr:uid="{00000000-0005-0000-0000-0000D51D0000}"/>
    <cellStyle name="40% - Énfasis5 2 2 2 8" xfId="5870" xr:uid="{00000000-0005-0000-0000-0000D61D0000}"/>
    <cellStyle name="40% - Énfasis5 2 2 2 8 2" xfId="18780" xr:uid="{00000000-0005-0000-0000-0000D71D0000}"/>
    <cellStyle name="40% - Énfasis5 2 2 2 9" xfId="22664" xr:uid="{00000000-0005-0000-0000-0000D81D0000}"/>
    <cellStyle name="40% - Énfasis5 2 2 3" xfId="5871" xr:uid="{00000000-0005-0000-0000-0000D91D0000}"/>
    <cellStyle name="40% - Énfasis5 2 2 3 2" xfId="5872" xr:uid="{00000000-0005-0000-0000-0000DA1D0000}"/>
    <cellStyle name="40% - Énfasis5 2 2 3 2 2" xfId="5873" xr:uid="{00000000-0005-0000-0000-0000DB1D0000}"/>
    <cellStyle name="40% - Énfasis5 2 2 3 2 2 2" xfId="5874" xr:uid="{00000000-0005-0000-0000-0000DC1D0000}"/>
    <cellStyle name="40% - Énfasis5 2 2 3 2 2 2 2" xfId="5875" xr:uid="{00000000-0005-0000-0000-0000DD1D0000}"/>
    <cellStyle name="40% - Énfasis5 2 2 3 2 2 2 2 2" xfId="15491" xr:uid="{00000000-0005-0000-0000-0000DE1D0000}"/>
    <cellStyle name="40% - Énfasis5 2 2 3 2 2 2 3" xfId="19375" xr:uid="{00000000-0005-0000-0000-0000DF1D0000}"/>
    <cellStyle name="40% - Énfasis5 2 2 3 2 2 3" xfId="5876" xr:uid="{00000000-0005-0000-0000-0000E01D0000}"/>
    <cellStyle name="40% - Énfasis5 2 2 3 2 2 3 2" xfId="17433" xr:uid="{00000000-0005-0000-0000-0000E11D0000}"/>
    <cellStyle name="40% - Énfasis5 2 2 3 2 2 4" xfId="21320" xr:uid="{00000000-0005-0000-0000-0000E21D0000}"/>
    <cellStyle name="40% - Énfasis5 2 2 3 2 3" xfId="5877" xr:uid="{00000000-0005-0000-0000-0000E31D0000}"/>
    <cellStyle name="40% - Énfasis5 2 2 3 2 3 2" xfId="5878" xr:uid="{00000000-0005-0000-0000-0000E41D0000}"/>
    <cellStyle name="40% - Énfasis5 2 2 3 2 3 2 2" xfId="16461" xr:uid="{00000000-0005-0000-0000-0000E51D0000}"/>
    <cellStyle name="40% - Énfasis5 2 2 3 2 3 3" xfId="20347" xr:uid="{00000000-0005-0000-0000-0000E61D0000}"/>
    <cellStyle name="40% - Énfasis5 2 2 3 2 4" xfId="5879" xr:uid="{00000000-0005-0000-0000-0000E71D0000}"/>
    <cellStyle name="40% - Énfasis5 2 2 3 2 4 2" xfId="18405" xr:uid="{00000000-0005-0000-0000-0000E81D0000}"/>
    <cellStyle name="40% - Énfasis5 2 2 3 2 5" xfId="22287" xr:uid="{00000000-0005-0000-0000-0000E91D0000}"/>
    <cellStyle name="40% - Énfasis5 2 2 3 3" xfId="5880" xr:uid="{00000000-0005-0000-0000-0000EA1D0000}"/>
    <cellStyle name="40% - Énfasis5 2 2 3 3 2" xfId="5881" xr:uid="{00000000-0005-0000-0000-0000EB1D0000}"/>
    <cellStyle name="40% - Énfasis5 2 2 3 3 2 2" xfId="5882" xr:uid="{00000000-0005-0000-0000-0000EC1D0000}"/>
    <cellStyle name="40% - Énfasis5 2 2 3 3 2 2 2" xfId="5883" xr:uid="{00000000-0005-0000-0000-0000ED1D0000}"/>
    <cellStyle name="40% - Énfasis5 2 2 3 3 2 2 2 2" xfId="15168" xr:uid="{00000000-0005-0000-0000-0000EE1D0000}"/>
    <cellStyle name="40% - Énfasis5 2 2 3 3 2 2 3" xfId="19054" xr:uid="{00000000-0005-0000-0000-0000EF1D0000}"/>
    <cellStyle name="40% - Énfasis5 2 2 3 3 2 3" xfId="5884" xr:uid="{00000000-0005-0000-0000-0000F01D0000}"/>
    <cellStyle name="40% - Énfasis5 2 2 3 3 2 3 2" xfId="17110" xr:uid="{00000000-0005-0000-0000-0000F11D0000}"/>
    <cellStyle name="40% - Énfasis5 2 2 3 3 2 4" xfId="20996" xr:uid="{00000000-0005-0000-0000-0000F21D0000}"/>
    <cellStyle name="40% - Énfasis5 2 2 3 3 3" xfId="5885" xr:uid="{00000000-0005-0000-0000-0000F31D0000}"/>
    <cellStyle name="40% - Énfasis5 2 2 3 3 3 2" xfId="5886" xr:uid="{00000000-0005-0000-0000-0000F41D0000}"/>
    <cellStyle name="40% - Énfasis5 2 2 3 3 3 2 2" xfId="16139" xr:uid="{00000000-0005-0000-0000-0000F51D0000}"/>
    <cellStyle name="40% - Énfasis5 2 2 3 3 3 3" xfId="20024" xr:uid="{00000000-0005-0000-0000-0000F61D0000}"/>
    <cellStyle name="40% - Énfasis5 2 2 3 3 4" xfId="5887" xr:uid="{00000000-0005-0000-0000-0000F71D0000}"/>
    <cellStyle name="40% - Énfasis5 2 2 3 3 4 2" xfId="18081" xr:uid="{00000000-0005-0000-0000-0000F81D0000}"/>
    <cellStyle name="40% - Énfasis5 2 2 3 3 5" xfId="21962" xr:uid="{00000000-0005-0000-0000-0000F91D0000}"/>
    <cellStyle name="40% - Énfasis5 2 2 3 4" xfId="5888" xr:uid="{00000000-0005-0000-0000-0000FA1D0000}"/>
    <cellStyle name="40% - Énfasis5 2 2 3 4 2" xfId="5889" xr:uid="{00000000-0005-0000-0000-0000FB1D0000}"/>
    <cellStyle name="40% - Énfasis5 2 2 3 4 2 2" xfId="5890" xr:uid="{00000000-0005-0000-0000-0000FC1D0000}"/>
    <cellStyle name="40% - Énfasis5 2 2 3 4 2 2 2" xfId="15814" xr:uid="{00000000-0005-0000-0000-0000FD1D0000}"/>
    <cellStyle name="40% - Énfasis5 2 2 3 4 2 3" xfId="19699" xr:uid="{00000000-0005-0000-0000-0000FE1D0000}"/>
    <cellStyle name="40% - Énfasis5 2 2 3 4 3" xfId="5891" xr:uid="{00000000-0005-0000-0000-0000FF1D0000}"/>
    <cellStyle name="40% - Énfasis5 2 2 3 4 3 2" xfId="17756" xr:uid="{00000000-0005-0000-0000-0000001E0000}"/>
    <cellStyle name="40% - Énfasis5 2 2 3 4 4" xfId="21644" xr:uid="{00000000-0005-0000-0000-0000011E0000}"/>
    <cellStyle name="40% - Énfasis5 2 2 3 5" xfId="5892" xr:uid="{00000000-0005-0000-0000-0000021E0000}"/>
    <cellStyle name="40% - Énfasis5 2 2 3 5 2" xfId="5893" xr:uid="{00000000-0005-0000-0000-0000031E0000}"/>
    <cellStyle name="40% - Énfasis5 2 2 3 5 2 2" xfId="16785" xr:uid="{00000000-0005-0000-0000-0000041E0000}"/>
    <cellStyle name="40% - Énfasis5 2 2 3 5 3" xfId="20671" xr:uid="{00000000-0005-0000-0000-0000051E0000}"/>
    <cellStyle name="40% - Énfasis5 2 2 3 6" xfId="5894" xr:uid="{00000000-0005-0000-0000-0000061E0000}"/>
    <cellStyle name="40% - Énfasis5 2 2 3 6 2" xfId="18726" xr:uid="{00000000-0005-0000-0000-0000071E0000}"/>
    <cellStyle name="40% - Énfasis5 2 2 3 7" xfId="22611" xr:uid="{00000000-0005-0000-0000-0000081E0000}"/>
    <cellStyle name="40% - Énfasis5 2 2 4" xfId="5895" xr:uid="{00000000-0005-0000-0000-0000091E0000}"/>
    <cellStyle name="40% - Énfasis5 2 2 4 2" xfId="5896" xr:uid="{00000000-0005-0000-0000-00000A1E0000}"/>
    <cellStyle name="40% - Énfasis5 2 2 4 2 2" xfId="5897" xr:uid="{00000000-0005-0000-0000-00000B1E0000}"/>
    <cellStyle name="40% - Énfasis5 2 2 4 2 2 2" xfId="5898" xr:uid="{00000000-0005-0000-0000-00000C1E0000}"/>
    <cellStyle name="40% - Énfasis5 2 2 4 2 2 2 2" xfId="5899" xr:uid="{00000000-0005-0000-0000-00000D1E0000}"/>
    <cellStyle name="40% - Énfasis5 2 2 4 2 2 2 2 2" xfId="15384" xr:uid="{00000000-0005-0000-0000-00000E1E0000}"/>
    <cellStyle name="40% - Énfasis5 2 2 4 2 2 2 3" xfId="19269" xr:uid="{00000000-0005-0000-0000-00000F1E0000}"/>
    <cellStyle name="40% - Énfasis5 2 2 4 2 2 3" xfId="5900" xr:uid="{00000000-0005-0000-0000-0000101E0000}"/>
    <cellStyle name="40% - Énfasis5 2 2 4 2 2 3 2" xfId="17326" xr:uid="{00000000-0005-0000-0000-0000111E0000}"/>
    <cellStyle name="40% - Énfasis5 2 2 4 2 2 4" xfId="21212" xr:uid="{00000000-0005-0000-0000-0000121E0000}"/>
    <cellStyle name="40% - Énfasis5 2 2 4 2 3" xfId="5901" xr:uid="{00000000-0005-0000-0000-0000131E0000}"/>
    <cellStyle name="40% - Énfasis5 2 2 4 2 3 2" xfId="5902" xr:uid="{00000000-0005-0000-0000-0000141E0000}"/>
    <cellStyle name="40% - Énfasis5 2 2 4 2 3 2 2" xfId="16353" xr:uid="{00000000-0005-0000-0000-0000151E0000}"/>
    <cellStyle name="40% - Énfasis5 2 2 4 2 3 3" xfId="20240" xr:uid="{00000000-0005-0000-0000-0000161E0000}"/>
    <cellStyle name="40% - Énfasis5 2 2 4 2 4" xfId="5903" xr:uid="{00000000-0005-0000-0000-0000171E0000}"/>
    <cellStyle name="40% - Énfasis5 2 2 4 2 4 2" xfId="18297" xr:uid="{00000000-0005-0000-0000-0000181E0000}"/>
    <cellStyle name="40% - Énfasis5 2 2 4 2 5" xfId="22179" xr:uid="{00000000-0005-0000-0000-0000191E0000}"/>
    <cellStyle name="40% - Énfasis5 2 2 4 3" xfId="5904" xr:uid="{00000000-0005-0000-0000-00001A1E0000}"/>
    <cellStyle name="40% - Énfasis5 2 2 4 3 2" xfId="5905" xr:uid="{00000000-0005-0000-0000-00001B1E0000}"/>
    <cellStyle name="40% - Énfasis5 2 2 4 3 2 2" xfId="5906" xr:uid="{00000000-0005-0000-0000-00001C1E0000}"/>
    <cellStyle name="40% - Énfasis5 2 2 4 3 2 2 2" xfId="5907" xr:uid="{00000000-0005-0000-0000-00001D1E0000}"/>
    <cellStyle name="40% - Énfasis5 2 2 4 3 2 2 2 2" xfId="22841" xr:uid="{00000000-0005-0000-0000-00001E1E0000}"/>
    <cellStyle name="40% - Énfasis5 2 2 4 3 2 2 3" xfId="18946" xr:uid="{00000000-0005-0000-0000-00001F1E0000}"/>
    <cellStyle name="40% - Énfasis5 2 2 4 3 2 3" xfId="5908" xr:uid="{00000000-0005-0000-0000-0000201E0000}"/>
    <cellStyle name="40% - Énfasis5 2 2 4 3 2 3 2" xfId="17002" xr:uid="{00000000-0005-0000-0000-0000211E0000}"/>
    <cellStyle name="40% - Énfasis5 2 2 4 3 2 4" xfId="20888" xr:uid="{00000000-0005-0000-0000-0000221E0000}"/>
    <cellStyle name="40% - Énfasis5 2 2 4 3 3" xfId="5909" xr:uid="{00000000-0005-0000-0000-0000231E0000}"/>
    <cellStyle name="40% - Énfasis5 2 2 4 3 3 2" xfId="5910" xr:uid="{00000000-0005-0000-0000-0000241E0000}"/>
    <cellStyle name="40% - Énfasis5 2 2 4 3 3 2 2" xfId="16031" xr:uid="{00000000-0005-0000-0000-0000251E0000}"/>
    <cellStyle name="40% - Énfasis5 2 2 4 3 3 3" xfId="19916" xr:uid="{00000000-0005-0000-0000-0000261E0000}"/>
    <cellStyle name="40% - Énfasis5 2 2 4 3 4" xfId="5911" xr:uid="{00000000-0005-0000-0000-0000271E0000}"/>
    <cellStyle name="40% - Énfasis5 2 2 4 3 4 2" xfId="17973" xr:uid="{00000000-0005-0000-0000-0000281E0000}"/>
    <cellStyle name="40% - Énfasis5 2 2 4 3 5" xfId="21856" xr:uid="{00000000-0005-0000-0000-0000291E0000}"/>
    <cellStyle name="40% - Énfasis5 2 2 4 4" xfId="5912" xr:uid="{00000000-0005-0000-0000-00002A1E0000}"/>
    <cellStyle name="40% - Énfasis5 2 2 4 4 2" xfId="5913" xr:uid="{00000000-0005-0000-0000-00002B1E0000}"/>
    <cellStyle name="40% - Énfasis5 2 2 4 4 2 2" xfId="5914" xr:uid="{00000000-0005-0000-0000-00002C1E0000}"/>
    <cellStyle name="40% - Énfasis5 2 2 4 4 2 2 2" xfId="15706" xr:uid="{00000000-0005-0000-0000-00002D1E0000}"/>
    <cellStyle name="40% - Énfasis5 2 2 4 4 2 3" xfId="19591" xr:uid="{00000000-0005-0000-0000-00002E1E0000}"/>
    <cellStyle name="40% - Énfasis5 2 2 4 4 3" xfId="5915" xr:uid="{00000000-0005-0000-0000-00002F1E0000}"/>
    <cellStyle name="40% - Énfasis5 2 2 4 4 3 2" xfId="17648" xr:uid="{00000000-0005-0000-0000-0000301E0000}"/>
    <cellStyle name="40% - Énfasis5 2 2 4 4 4" xfId="21536" xr:uid="{00000000-0005-0000-0000-0000311E0000}"/>
    <cellStyle name="40% - Énfasis5 2 2 4 5" xfId="5916" xr:uid="{00000000-0005-0000-0000-0000321E0000}"/>
    <cellStyle name="40% - Énfasis5 2 2 4 5 2" xfId="5917" xr:uid="{00000000-0005-0000-0000-0000331E0000}"/>
    <cellStyle name="40% - Énfasis5 2 2 4 5 2 2" xfId="16677" xr:uid="{00000000-0005-0000-0000-0000341E0000}"/>
    <cellStyle name="40% - Énfasis5 2 2 4 5 3" xfId="20564" xr:uid="{00000000-0005-0000-0000-0000351E0000}"/>
    <cellStyle name="40% - Énfasis5 2 2 4 6" xfId="5918" xr:uid="{00000000-0005-0000-0000-0000361E0000}"/>
    <cellStyle name="40% - Énfasis5 2 2 4 6 2" xfId="18622" xr:uid="{00000000-0005-0000-0000-0000371E0000}"/>
    <cellStyle name="40% - Énfasis5 2 2 4 7" xfId="22504" xr:uid="{00000000-0005-0000-0000-0000381E0000}"/>
    <cellStyle name="40% - Énfasis5 2 2 5" xfId="5919" xr:uid="{00000000-0005-0000-0000-0000391E0000}"/>
    <cellStyle name="40% - Énfasis5 2 2 5 2" xfId="5920" xr:uid="{00000000-0005-0000-0000-00003A1E0000}"/>
    <cellStyle name="40% - Énfasis5 2 2 5 2 2" xfId="5921" xr:uid="{00000000-0005-0000-0000-00003B1E0000}"/>
    <cellStyle name="40% - Énfasis5 2 2 5 2 2 2" xfId="5922" xr:uid="{00000000-0005-0000-0000-00003C1E0000}"/>
    <cellStyle name="40% - Énfasis5 2 2 5 2 2 2 2" xfId="15598" xr:uid="{00000000-0005-0000-0000-00003D1E0000}"/>
    <cellStyle name="40% - Énfasis5 2 2 5 2 2 3" xfId="19483" xr:uid="{00000000-0005-0000-0000-00003E1E0000}"/>
    <cellStyle name="40% - Énfasis5 2 2 5 2 3" xfId="5923" xr:uid="{00000000-0005-0000-0000-00003F1E0000}"/>
    <cellStyle name="40% - Énfasis5 2 2 5 2 3 2" xfId="17541" xr:uid="{00000000-0005-0000-0000-0000401E0000}"/>
    <cellStyle name="40% - Énfasis5 2 2 5 2 4" xfId="21428" xr:uid="{00000000-0005-0000-0000-0000411E0000}"/>
    <cellStyle name="40% - Énfasis5 2 2 5 3" xfId="5924" xr:uid="{00000000-0005-0000-0000-0000421E0000}"/>
    <cellStyle name="40% - Énfasis5 2 2 5 3 2" xfId="5925" xr:uid="{00000000-0005-0000-0000-0000431E0000}"/>
    <cellStyle name="40% - Énfasis5 2 2 5 3 2 2" xfId="16569" xr:uid="{00000000-0005-0000-0000-0000441E0000}"/>
    <cellStyle name="40% - Énfasis5 2 2 5 3 3" xfId="20455" xr:uid="{00000000-0005-0000-0000-0000451E0000}"/>
    <cellStyle name="40% - Énfasis5 2 2 5 4" xfId="5926" xr:uid="{00000000-0005-0000-0000-0000461E0000}"/>
    <cellStyle name="40% - Énfasis5 2 2 5 4 2" xfId="18513" xr:uid="{00000000-0005-0000-0000-0000471E0000}"/>
    <cellStyle name="40% - Énfasis5 2 2 5 5" xfId="22395" xr:uid="{00000000-0005-0000-0000-0000481E0000}"/>
    <cellStyle name="40% - Énfasis5 2 2 6" xfId="5927" xr:uid="{00000000-0005-0000-0000-0000491E0000}"/>
    <cellStyle name="40% - Énfasis5 2 2 6 2" xfId="5928" xr:uid="{00000000-0005-0000-0000-00004A1E0000}"/>
    <cellStyle name="40% - Énfasis5 2 2 6 2 2" xfId="5929" xr:uid="{00000000-0005-0000-0000-00004B1E0000}"/>
    <cellStyle name="40% - Énfasis5 2 2 6 2 2 2" xfId="5930" xr:uid="{00000000-0005-0000-0000-00004C1E0000}"/>
    <cellStyle name="40% - Énfasis5 2 2 6 2 2 2 2" xfId="15276" xr:uid="{00000000-0005-0000-0000-00004D1E0000}"/>
    <cellStyle name="40% - Énfasis5 2 2 6 2 2 3" xfId="19162" xr:uid="{00000000-0005-0000-0000-00004E1E0000}"/>
    <cellStyle name="40% - Énfasis5 2 2 6 2 3" xfId="5931" xr:uid="{00000000-0005-0000-0000-00004F1E0000}"/>
    <cellStyle name="40% - Énfasis5 2 2 6 2 3 2" xfId="17218" xr:uid="{00000000-0005-0000-0000-0000501E0000}"/>
    <cellStyle name="40% - Énfasis5 2 2 6 2 4" xfId="21104" xr:uid="{00000000-0005-0000-0000-0000511E0000}"/>
    <cellStyle name="40% - Énfasis5 2 2 6 3" xfId="5932" xr:uid="{00000000-0005-0000-0000-0000521E0000}"/>
    <cellStyle name="40% - Énfasis5 2 2 6 3 2" xfId="5933" xr:uid="{00000000-0005-0000-0000-0000531E0000}"/>
    <cellStyle name="40% - Énfasis5 2 2 6 3 2 2" xfId="16246" xr:uid="{00000000-0005-0000-0000-0000541E0000}"/>
    <cellStyle name="40% - Énfasis5 2 2 6 3 3" xfId="20132" xr:uid="{00000000-0005-0000-0000-0000551E0000}"/>
    <cellStyle name="40% - Énfasis5 2 2 6 4" xfId="5934" xr:uid="{00000000-0005-0000-0000-0000561E0000}"/>
    <cellStyle name="40% - Énfasis5 2 2 6 4 2" xfId="18189" xr:uid="{00000000-0005-0000-0000-0000571E0000}"/>
    <cellStyle name="40% - Énfasis5 2 2 6 5" xfId="22070" xr:uid="{00000000-0005-0000-0000-0000581E0000}"/>
    <cellStyle name="40% - Énfasis5 2 2 7" xfId="5935" xr:uid="{00000000-0005-0000-0000-0000591E0000}"/>
    <cellStyle name="40% - Énfasis5 2 2 7 2" xfId="5936" xr:uid="{00000000-0005-0000-0000-00005A1E0000}"/>
    <cellStyle name="40% - Énfasis5 2 2 7 2 2" xfId="5937" xr:uid="{00000000-0005-0000-0000-00005B1E0000}"/>
    <cellStyle name="40% - Énfasis5 2 2 7 2 2 2" xfId="15922" xr:uid="{00000000-0005-0000-0000-00005C1E0000}"/>
    <cellStyle name="40% - Énfasis5 2 2 7 2 3" xfId="19807" xr:uid="{00000000-0005-0000-0000-00005D1E0000}"/>
    <cellStyle name="40% - Énfasis5 2 2 7 3" xfId="5938" xr:uid="{00000000-0005-0000-0000-00005E1E0000}"/>
    <cellStyle name="40% - Énfasis5 2 2 7 3 2" xfId="17864" xr:uid="{00000000-0005-0000-0000-00005F1E0000}"/>
    <cellStyle name="40% - Énfasis5 2 2 7 4" xfId="21750" xr:uid="{00000000-0005-0000-0000-0000601E0000}"/>
    <cellStyle name="40% - Énfasis5 2 2 8" xfId="5939" xr:uid="{00000000-0005-0000-0000-0000611E0000}"/>
    <cellStyle name="40% - Énfasis5 2 2 8 2" xfId="5940" xr:uid="{00000000-0005-0000-0000-0000621E0000}"/>
    <cellStyle name="40% - Énfasis5 2 2 8 2 2" xfId="16893" xr:uid="{00000000-0005-0000-0000-0000631E0000}"/>
    <cellStyle name="40% - Énfasis5 2 2 8 3" xfId="20779" xr:uid="{00000000-0005-0000-0000-0000641E0000}"/>
    <cellStyle name="40% - Énfasis5 2 2 9" xfId="5941" xr:uid="{00000000-0005-0000-0000-0000651E0000}"/>
    <cellStyle name="40% - Énfasis5 2 2 9 2" xfId="18834" xr:uid="{00000000-0005-0000-0000-0000661E0000}"/>
    <cellStyle name="40% - Énfasis5 2 3" xfId="5942" xr:uid="{00000000-0005-0000-0000-0000671E0000}"/>
    <cellStyle name="40% - Énfasis5 2 3 2" xfId="5943" xr:uid="{00000000-0005-0000-0000-0000681E0000}"/>
    <cellStyle name="40% - Énfasis5 2 3 2 2" xfId="5944" xr:uid="{00000000-0005-0000-0000-0000691E0000}"/>
    <cellStyle name="40% - Énfasis5 2 3 2 2 2" xfId="5945" xr:uid="{00000000-0005-0000-0000-00006A1E0000}"/>
    <cellStyle name="40% - Énfasis5 2 3 2 2 2 2" xfId="5946" xr:uid="{00000000-0005-0000-0000-00006B1E0000}"/>
    <cellStyle name="40% - Énfasis5 2 3 2 2 2 2 2" xfId="5947" xr:uid="{00000000-0005-0000-0000-00006C1E0000}"/>
    <cellStyle name="40% - Énfasis5 2 3 2 2 2 2 2 2" xfId="15464" xr:uid="{00000000-0005-0000-0000-00006D1E0000}"/>
    <cellStyle name="40% - Énfasis5 2 3 2 2 2 2 3" xfId="19348" xr:uid="{00000000-0005-0000-0000-00006E1E0000}"/>
    <cellStyle name="40% - Énfasis5 2 3 2 2 2 3" xfId="5948" xr:uid="{00000000-0005-0000-0000-00006F1E0000}"/>
    <cellStyle name="40% - Énfasis5 2 3 2 2 2 3 2" xfId="17406" xr:uid="{00000000-0005-0000-0000-0000701E0000}"/>
    <cellStyle name="40% - Énfasis5 2 3 2 2 2 4" xfId="21293" xr:uid="{00000000-0005-0000-0000-0000711E0000}"/>
    <cellStyle name="40% - Énfasis5 2 3 2 2 3" xfId="5949" xr:uid="{00000000-0005-0000-0000-0000721E0000}"/>
    <cellStyle name="40% - Énfasis5 2 3 2 2 3 2" xfId="5950" xr:uid="{00000000-0005-0000-0000-0000731E0000}"/>
    <cellStyle name="40% - Énfasis5 2 3 2 2 3 2 2" xfId="16434" xr:uid="{00000000-0005-0000-0000-0000741E0000}"/>
    <cellStyle name="40% - Énfasis5 2 3 2 2 3 3" xfId="20321" xr:uid="{00000000-0005-0000-0000-0000751E0000}"/>
    <cellStyle name="40% - Énfasis5 2 3 2 2 4" xfId="5951" xr:uid="{00000000-0005-0000-0000-0000761E0000}"/>
    <cellStyle name="40% - Énfasis5 2 3 2 2 4 2" xfId="18378" xr:uid="{00000000-0005-0000-0000-0000771E0000}"/>
    <cellStyle name="40% - Énfasis5 2 3 2 2 5" xfId="22260" xr:uid="{00000000-0005-0000-0000-0000781E0000}"/>
    <cellStyle name="40% - Énfasis5 2 3 2 3" xfId="5952" xr:uid="{00000000-0005-0000-0000-0000791E0000}"/>
    <cellStyle name="40% - Énfasis5 2 3 2 3 2" xfId="5953" xr:uid="{00000000-0005-0000-0000-00007A1E0000}"/>
    <cellStyle name="40% - Énfasis5 2 3 2 3 2 2" xfId="5954" xr:uid="{00000000-0005-0000-0000-00007B1E0000}"/>
    <cellStyle name="40% - Énfasis5 2 3 2 3 2 2 2" xfId="5955" xr:uid="{00000000-0005-0000-0000-00007C1E0000}"/>
    <cellStyle name="40% - Énfasis5 2 3 2 3 2 2 2 2" xfId="15141" xr:uid="{00000000-0005-0000-0000-00007D1E0000}"/>
    <cellStyle name="40% - Énfasis5 2 3 2 3 2 2 3" xfId="19027" xr:uid="{00000000-0005-0000-0000-00007E1E0000}"/>
    <cellStyle name="40% - Énfasis5 2 3 2 3 2 3" xfId="5956" xr:uid="{00000000-0005-0000-0000-00007F1E0000}"/>
    <cellStyle name="40% - Énfasis5 2 3 2 3 2 3 2" xfId="17083" xr:uid="{00000000-0005-0000-0000-0000801E0000}"/>
    <cellStyle name="40% - Énfasis5 2 3 2 3 2 4" xfId="20969" xr:uid="{00000000-0005-0000-0000-0000811E0000}"/>
    <cellStyle name="40% - Énfasis5 2 3 2 3 3" xfId="5957" xr:uid="{00000000-0005-0000-0000-0000821E0000}"/>
    <cellStyle name="40% - Énfasis5 2 3 2 3 3 2" xfId="5958" xr:uid="{00000000-0005-0000-0000-0000831E0000}"/>
    <cellStyle name="40% - Énfasis5 2 3 2 3 3 2 2" xfId="16112" xr:uid="{00000000-0005-0000-0000-0000841E0000}"/>
    <cellStyle name="40% - Énfasis5 2 3 2 3 3 3" xfId="19997" xr:uid="{00000000-0005-0000-0000-0000851E0000}"/>
    <cellStyle name="40% - Énfasis5 2 3 2 3 4" xfId="5959" xr:uid="{00000000-0005-0000-0000-0000861E0000}"/>
    <cellStyle name="40% - Énfasis5 2 3 2 3 4 2" xfId="18054" xr:uid="{00000000-0005-0000-0000-0000871E0000}"/>
    <cellStyle name="40% - Énfasis5 2 3 2 3 5" xfId="21935" xr:uid="{00000000-0005-0000-0000-0000881E0000}"/>
    <cellStyle name="40% - Énfasis5 2 3 2 4" xfId="5960" xr:uid="{00000000-0005-0000-0000-0000891E0000}"/>
    <cellStyle name="40% - Énfasis5 2 3 2 4 2" xfId="5961" xr:uid="{00000000-0005-0000-0000-00008A1E0000}"/>
    <cellStyle name="40% - Énfasis5 2 3 2 4 2 2" xfId="5962" xr:uid="{00000000-0005-0000-0000-00008B1E0000}"/>
    <cellStyle name="40% - Énfasis5 2 3 2 4 2 2 2" xfId="15787" xr:uid="{00000000-0005-0000-0000-00008C1E0000}"/>
    <cellStyle name="40% - Énfasis5 2 3 2 4 2 3" xfId="19672" xr:uid="{00000000-0005-0000-0000-00008D1E0000}"/>
    <cellStyle name="40% - Énfasis5 2 3 2 4 3" xfId="5963" xr:uid="{00000000-0005-0000-0000-00008E1E0000}"/>
    <cellStyle name="40% - Énfasis5 2 3 2 4 3 2" xfId="17729" xr:uid="{00000000-0005-0000-0000-00008F1E0000}"/>
    <cellStyle name="40% - Énfasis5 2 3 2 4 4" xfId="21617" xr:uid="{00000000-0005-0000-0000-0000901E0000}"/>
    <cellStyle name="40% - Énfasis5 2 3 2 5" xfId="5964" xr:uid="{00000000-0005-0000-0000-0000911E0000}"/>
    <cellStyle name="40% - Énfasis5 2 3 2 5 2" xfId="5965" xr:uid="{00000000-0005-0000-0000-0000921E0000}"/>
    <cellStyle name="40% - Énfasis5 2 3 2 5 2 2" xfId="16758" xr:uid="{00000000-0005-0000-0000-0000931E0000}"/>
    <cellStyle name="40% - Énfasis5 2 3 2 5 3" xfId="20645" xr:uid="{00000000-0005-0000-0000-0000941E0000}"/>
    <cellStyle name="40% - Énfasis5 2 3 2 6" xfId="5966" xr:uid="{00000000-0005-0000-0000-0000951E0000}"/>
    <cellStyle name="40% - Énfasis5 2 3 2 6 2" xfId="18700" xr:uid="{00000000-0005-0000-0000-0000961E0000}"/>
    <cellStyle name="40% - Énfasis5 2 3 2 7" xfId="22585" xr:uid="{00000000-0005-0000-0000-0000971E0000}"/>
    <cellStyle name="40% - Énfasis5 2 3 3" xfId="5967" xr:uid="{00000000-0005-0000-0000-0000981E0000}"/>
    <cellStyle name="40% - Énfasis5 2 3 3 2" xfId="5968" xr:uid="{00000000-0005-0000-0000-0000991E0000}"/>
    <cellStyle name="40% - Énfasis5 2 3 3 2 2" xfId="5969" xr:uid="{00000000-0005-0000-0000-00009A1E0000}"/>
    <cellStyle name="40% - Énfasis5 2 3 3 2 2 2" xfId="5970" xr:uid="{00000000-0005-0000-0000-00009B1E0000}"/>
    <cellStyle name="40% - Énfasis5 2 3 3 2 2 2 2" xfId="5971" xr:uid="{00000000-0005-0000-0000-00009C1E0000}"/>
    <cellStyle name="40% - Énfasis5 2 3 3 2 2 2 2 2" xfId="15357" xr:uid="{00000000-0005-0000-0000-00009D1E0000}"/>
    <cellStyle name="40% - Énfasis5 2 3 3 2 2 2 3" xfId="19243" xr:uid="{00000000-0005-0000-0000-00009E1E0000}"/>
    <cellStyle name="40% - Énfasis5 2 3 3 2 2 3" xfId="5972" xr:uid="{00000000-0005-0000-0000-00009F1E0000}"/>
    <cellStyle name="40% - Énfasis5 2 3 3 2 2 3 2" xfId="17299" xr:uid="{00000000-0005-0000-0000-0000A01E0000}"/>
    <cellStyle name="40% - Énfasis5 2 3 3 2 2 4" xfId="21185" xr:uid="{00000000-0005-0000-0000-0000A11E0000}"/>
    <cellStyle name="40% - Énfasis5 2 3 3 2 3" xfId="5973" xr:uid="{00000000-0005-0000-0000-0000A21E0000}"/>
    <cellStyle name="40% - Énfasis5 2 3 3 2 3 2" xfId="5974" xr:uid="{00000000-0005-0000-0000-0000A31E0000}"/>
    <cellStyle name="40% - Énfasis5 2 3 3 2 3 2 2" xfId="16326" xr:uid="{00000000-0005-0000-0000-0000A41E0000}"/>
    <cellStyle name="40% - Énfasis5 2 3 3 2 3 3" xfId="20213" xr:uid="{00000000-0005-0000-0000-0000A51E0000}"/>
    <cellStyle name="40% - Énfasis5 2 3 3 2 4" xfId="5975" xr:uid="{00000000-0005-0000-0000-0000A61E0000}"/>
    <cellStyle name="40% - Énfasis5 2 3 3 2 4 2" xfId="18270" xr:uid="{00000000-0005-0000-0000-0000A71E0000}"/>
    <cellStyle name="40% - Énfasis5 2 3 3 2 5" xfId="22152" xr:uid="{00000000-0005-0000-0000-0000A81E0000}"/>
    <cellStyle name="40% - Énfasis5 2 3 3 3" xfId="5976" xr:uid="{00000000-0005-0000-0000-0000A91E0000}"/>
    <cellStyle name="40% - Énfasis5 2 3 3 3 2" xfId="5977" xr:uid="{00000000-0005-0000-0000-0000AA1E0000}"/>
    <cellStyle name="40% - Énfasis5 2 3 3 3 2 2" xfId="5978" xr:uid="{00000000-0005-0000-0000-0000AB1E0000}"/>
    <cellStyle name="40% - Énfasis5 2 3 3 3 2 2 2" xfId="5979" xr:uid="{00000000-0005-0000-0000-0000AC1E0000}"/>
    <cellStyle name="40% - Énfasis5 2 3 3 3 2 2 2 2" xfId="22868" xr:uid="{00000000-0005-0000-0000-0000AD1E0000}"/>
    <cellStyle name="40% - Énfasis5 2 3 3 3 2 2 3" xfId="18919" xr:uid="{00000000-0005-0000-0000-0000AE1E0000}"/>
    <cellStyle name="40% - Énfasis5 2 3 3 3 2 3" xfId="5980" xr:uid="{00000000-0005-0000-0000-0000AF1E0000}"/>
    <cellStyle name="40% - Énfasis5 2 3 3 3 2 3 2" xfId="16975" xr:uid="{00000000-0005-0000-0000-0000B01E0000}"/>
    <cellStyle name="40% - Énfasis5 2 3 3 3 2 4" xfId="20861" xr:uid="{00000000-0005-0000-0000-0000B11E0000}"/>
    <cellStyle name="40% - Énfasis5 2 3 3 3 3" xfId="5981" xr:uid="{00000000-0005-0000-0000-0000B21E0000}"/>
    <cellStyle name="40% - Énfasis5 2 3 3 3 3 2" xfId="5982" xr:uid="{00000000-0005-0000-0000-0000B31E0000}"/>
    <cellStyle name="40% - Énfasis5 2 3 3 3 3 2 2" xfId="16004" xr:uid="{00000000-0005-0000-0000-0000B41E0000}"/>
    <cellStyle name="40% - Énfasis5 2 3 3 3 3 3" xfId="19889" xr:uid="{00000000-0005-0000-0000-0000B51E0000}"/>
    <cellStyle name="40% - Énfasis5 2 3 3 3 4" xfId="5983" xr:uid="{00000000-0005-0000-0000-0000B61E0000}"/>
    <cellStyle name="40% - Énfasis5 2 3 3 3 4 2" xfId="17946" xr:uid="{00000000-0005-0000-0000-0000B71E0000}"/>
    <cellStyle name="40% - Énfasis5 2 3 3 3 5" xfId="21832" xr:uid="{00000000-0005-0000-0000-0000B81E0000}"/>
    <cellStyle name="40% - Énfasis5 2 3 3 4" xfId="5984" xr:uid="{00000000-0005-0000-0000-0000B91E0000}"/>
    <cellStyle name="40% - Énfasis5 2 3 3 4 2" xfId="5985" xr:uid="{00000000-0005-0000-0000-0000BA1E0000}"/>
    <cellStyle name="40% - Énfasis5 2 3 3 4 2 2" xfId="5986" xr:uid="{00000000-0005-0000-0000-0000BB1E0000}"/>
    <cellStyle name="40% - Énfasis5 2 3 3 4 2 2 2" xfId="15679" xr:uid="{00000000-0005-0000-0000-0000BC1E0000}"/>
    <cellStyle name="40% - Énfasis5 2 3 3 4 2 3" xfId="19564" xr:uid="{00000000-0005-0000-0000-0000BD1E0000}"/>
    <cellStyle name="40% - Énfasis5 2 3 3 4 3" xfId="5987" xr:uid="{00000000-0005-0000-0000-0000BE1E0000}"/>
    <cellStyle name="40% - Énfasis5 2 3 3 4 3 2" xfId="17622" xr:uid="{00000000-0005-0000-0000-0000BF1E0000}"/>
    <cellStyle name="40% - Énfasis5 2 3 3 4 4" xfId="21509" xr:uid="{00000000-0005-0000-0000-0000C01E0000}"/>
    <cellStyle name="40% - Énfasis5 2 3 3 5" xfId="5988" xr:uid="{00000000-0005-0000-0000-0000C11E0000}"/>
    <cellStyle name="40% - Énfasis5 2 3 3 5 2" xfId="5989" xr:uid="{00000000-0005-0000-0000-0000C21E0000}"/>
    <cellStyle name="40% - Énfasis5 2 3 3 5 2 2" xfId="16650" xr:uid="{00000000-0005-0000-0000-0000C31E0000}"/>
    <cellStyle name="40% - Énfasis5 2 3 3 5 3" xfId="20537" xr:uid="{00000000-0005-0000-0000-0000C41E0000}"/>
    <cellStyle name="40% - Énfasis5 2 3 3 6" xfId="5990" xr:uid="{00000000-0005-0000-0000-0000C51E0000}"/>
    <cellStyle name="40% - Énfasis5 2 3 3 6 2" xfId="18595" xr:uid="{00000000-0005-0000-0000-0000C61E0000}"/>
    <cellStyle name="40% - Énfasis5 2 3 3 7" xfId="22477" xr:uid="{00000000-0005-0000-0000-0000C71E0000}"/>
    <cellStyle name="40% - Énfasis5 2 3 4" xfId="5991" xr:uid="{00000000-0005-0000-0000-0000C81E0000}"/>
    <cellStyle name="40% - Énfasis5 2 3 4 2" xfId="5992" xr:uid="{00000000-0005-0000-0000-0000C91E0000}"/>
    <cellStyle name="40% - Énfasis5 2 3 4 2 2" xfId="5993" xr:uid="{00000000-0005-0000-0000-0000CA1E0000}"/>
    <cellStyle name="40% - Énfasis5 2 3 4 2 2 2" xfId="5994" xr:uid="{00000000-0005-0000-0000-0000CB1E0000}"/>
    <cellStyle name="40% - Énfasis5 2 3 4 2 2 2 2" xfId="15571" xr:uid="{00000000-0005-0000-0000-0000CC1E0000}"/>
    <cellStyle name="40% - Énfasis5 2 3 4 2 2 3" xfId="19456" xr:uid="{00000000-0005-0000-0000-0000CD1E0000}"/>
    <cellStyle name="40% - Énfasis5 2 3 4 2 3" xfId="5995" xr:uid="{00000000-0005-0000-0000-0000CE1E0000}"/>
    <cellStyle name="40% - Énfasis5 2 3 4 2 3 2" xfId="17514" xr:uid="{00000000-0005-0000-0000-0000CF1E0000}"/>
    <cellStyle name="40% - Énfasis5 2 3 4 2 4" xfId="21401" xr:uid="{00000000-0005-0000-0000-0000D01E0000}"/>
    <cellStyle name="40% - Énfasis5 2 3 4 3" xfId="5996" xr:uid="{00000000-0005-0000-0000-0000D11E0000}"/>
    <cellStyle name="40% - Énfasis5 2 3 4 3 2" xfId="5997" xr:uid="{00000000-0005-0000-0000-0000D21E0000}"/>
    <cellStyle name="40% - Énfasis5 2 3 4 3 2 2" xfId="16542" xr:uid="{00000000-0005-0000-0000-0000D31E0000}"/>
    <cellStyle name="40% - Énfasis5 2 3 4 3 3" xfId="20428" xr:uid="{00000000-0005-0000-0000-0000D41E0000}"/>
    <cellStyle name="40% - Énfasis5 2 3 4 4" xfId="5998" xr:uid="{00000000-0005-0000-0000-0000D51E0000}"/>
    <cellStyle name="40% - Énfasis5 2 3 4 4 2" xfId="18486" xr:uid="{00000000-0005-0000-0000-0000D61E0000}"/>
    <cellStyle name="40% - Énfasis5 2 3 4 5" xfId="22368" xr:uid="{00000000-0005-0000-0000-0000D71E0000}"/>
    <cellStyle name="40% - Énfasis5 2 3 5" xfId="5999" xr:uid="{00000000-0005-0000-0000-0000D81E0000}"/>
    <cellStyle name="40% - Énfasis5 2 3 5 2" xfId="6000" xr:uid="{00000000-0005-0000-0000-0000D91E0000}"/>
    <cellStyle name="40% - Énfasis5 2 3 5 2 2" xfId="6001" xr:uid="{00000000-0005-0000-0000-0000DA1E0000}"/>
    <cellStyle name="40% - Énfasis5 2 3 5 2 2 2" xfId="6002" xr:uid="{00000000-0005-0000-0000-0000DB1E0000}"/>
    <cellStyle name="40% - Énfasis5 2 3 5 2 2 2 2" xfId="15249" xr:uid="{00000000-0005-0000-0000-0000DC1E0000}"/>
    <cellStyle name="40% - Énfasis5 2 3 5 2 2 3" xfId="19135" xr:uid="{00000000-0005-0000-0000-0000DD1E0000}"/>
    <cellStyle name="40% - Énfasis5 2 3 5 2 3" xfId="6003" xr:uid="{00000000-0005-0000-0000-0000DE1E0000}"/>
    <cellStyle name="40% - Énfasis5 2 3 5 2 3 2" xfId="17191" xr:uid="{00000000-0005-0000-0000-0000DF1E0000}"/>
    <cellStyle name="40% - Énfasis5 2 3 5 2 4" xfId="21077" xr:uid="{00000000-0005-0000-0000-0000E01E0000}"/>
    <cellStyle name="40% - Énfasis5 2 3 5 3" xfId="6004" xr:uid="{00000000-0005-0000-0000-0000E11E0000}"/>
    <cellStyle name="40% - Énfasis5 2 3 5 3 2" xfId="6005" xr:uid="{00000000-0005-0000-0000-0000E21E0000}"/>
    <cellStyle name="40% - Énfasis5 2 3 5 3 2 2" xfId="16219" xr:uid="{00000000-0005-0000-0000-0000E31E0000}"/>
    <cellStyle name="40% - Énfasis5 2 3 5 3 3" xfId="20105" xr:uid="{00000000-0005-0000-0000-0000E41E0000}"/>
    <cellStyle name="40% - Énfasis5 2 3 5 4" xfId="6006" xr:uid="{00000000-0005-0000-0000-0000E51E0000}"/>
    <cellStyle name="40% - Énfasis5 2 3 5 4 2" xfId="18162" xr:uid="{00000000-0005-0000-0000-0000E61E0000}"/>
    <cellStyle name="40% - Énfasis5 2 3 5 5" xfId="22043" xr:uid="{00000000-0005-0000-0000-0000E71E0000}"/>
    <cellStyle name="40% - Énfasis5 2 3 6" xfId="6007" xr:uid="{00000000-0005-0000-0000-0000E81E0000}"/>
    <cellStyle name="40% - Énfasis5 2 3 6 2" xfId="6008" xr:uid="{00000000-0005-0000-0000-0000E91E0000}"/>
    <cellStyle name="40% - Énfasis5 2 3 6 2 2" xfId="6009" xr:uid="{00000000-0005-0000-0000-0000EA1E0000}"/>
    <cellStyle name="40% - Énfasis5 2 3 6 2 2 2" xfId="15895" xr:uid="{00000000-0005-0000-0000-0000EB1E0000}"/>
    <cellStyle name="40% - Énfasis5 2 3 6 2 3" xfId="19780" xr:uid="{00000000-0005-0000-0000-0000EC1E0000}"/>
    <cellStyle name="40% - Énfasis5 2 3 6 3" xfId="6010" xr:uid="{00000000-0005-0000-0000-0000ED1E0000}"/>
    <cellStyle name="40% - Énfasis5 2 3 6 3 2" xfId="17837" xr:uid="{00000000-0005-0000-0000-0000EE1E0000}"/>
    <cellStyle name="40% - Énfasis5 2 3 6 4" xfId="21723" xr:uid="{00000000-0005-0000-0000-0000EF1E0000}"/>
    <cellStyle name="40% - Énfasis5 2 3 7" xfId="6011" xr:uid="{00000000-0005-0000-0000-0000F01E0000}"/>
    <cellStyle name="40% - Énfasis5 2 3 7 2" xfId="6012" xr:uid="{00000000-0005-0000-0000-0000F11E0000}"/>
    <cellStyle name="40% - Énfasis5 2 3 7 2 2" xfId="16866" xr:uid="{00000000-0005-0000-0000-0000F21E0000}"/>
    <cellStyle name="40% - Énfasis5 2 3 7 3" xfId="20752" xr:uid="{00000000-0005-0000-0000-0000F31E0000}"/>
    <cellStyle name="40% - Énfasis5 2 3 8" xfId="6013" xr:uid="{00000000-0005-0000-0000-0000F41E0000}"/>
    <cellStyle name="40% - Énfasis5 2 3 8 2" xfId="18807" xr:uid="{00000000-0005-0000-0000-0000F51E0000}"/>
    <cellStyle name="40% - Énfasis5 2 3 9" xfId="22691" xr:uid="{00000000-0005-0000-0000-0000F61E0000}"/>
    <cellStyle name="40% - Énfasis5 2 4" xfId="6014" xr:uid="{00000000-0005-0000-0000-0000F71E0000}"/>
    <cellStyle name="40% - Énfasis5 2 4 2" xfId="6015" xr:uid="{00000000-0005-0000-0000-0000F81E0000}"/>
    <cellStyle name="40% - Énfasis5 2 4 2 2" xfId="6016" xr:uid="{00000000-0005-0000-0000-0000F91E0000}"/>
    <cellStyle name="40% - Énfasis5 2 4 2 2 2" xfId="6017" xr:uid="{00000000-0005-0000-0000-0000FA1E0000}"/>
    <cellStyle name="40% - Énfasis5 2 4 2 2 2 2" xfId="6018" xr:uid="{00000000-0005-0000-0000-0000FB1E0000}"/>
    <cellStyle name="40% - Énfasis5 2 4 2 2 2 2 2" xfId="15518" xr:uid="{00000000-0005-0000-0000-0000FC1E0000}"/>
    <cellStyle name="40% - Énfasis5 2 4 2 2 2 3" xfId="19402" xr:uid="{00000000-0005-0000-0000-0000FD1E0000}"/>
    <cellStyle name="40% - Énfasis5 2 4 2 2 3" xfId="6019" xr:uid="{00000000-0005-0000-0000-0000FE1E0000}"/>
    <cellStyle name="40% - Énfasis5 2 4 2 2 3 2" xfId="17460" xr:uid="{00000000-0005-0000-0000-0000FF1E0000}"/>
    <cellStyle name="40% - Énfasis5 2 4 2 2 4" xfId="21347" xr:uid="{00000000-0005-0000-0000-0000001F0000}"/>
    <cellStyle name="40% - Énfasis5 2 4 2 3" xfId="6020" xr:uid="{00000000-0005-0000-0000-0000011F0000}"/>
    <cellStyle name="40% - Énfasis5 2 4 2 3 2" xfId="6021" xr:uid="{00000000-0005-0000-0000-0000021F0000}"/>
    <cellStyle name="40% - Énfasis5 2 4 2 3 2 2" xfId="16488" xr:uid="{00000000-0005-0000-0000-0000031F0000}"/>
    <cellStyle name="40% - Énfasis5 2 4 2 3 3" xfId="20374" xr:uid="{00000000-0005-0000-0000-0000041F0000}"/>
    <cellStyle name="40% - Énfasis5 2 4 2 4" xfId="6022" xr:uid="{00000000-0005-0000-0000-0000051F0000}"/>
    <cellStyle name="40% - Énfasis5 2 4 2 4 2" xfId="18432" xr:uid="{00000000-0005-0000-0000-0000061F0000}"/>
    <cellStyle name="40% - Énfasis5 2 4 2 5" xfId="22314" xr:uid="{00000000-0005-0000-0000-0000071F0000}"/>
    <cellStyle name="40% - Énfasis5 2 4 3" xfId="6023" xr:uid="{00000000-0005-0000-0000-0000081F0000}"/>
    <cellStyle name="40% - Énfasis5 2 4 3 2" xfId="6024" xr:uid="{00000000-0005-0000-0000-0000091F0000}"/>
    <cellStyle name="40% - Énfasis5 2 4 3 2 2" xfId="6025" xr:uid="{00000000-0005-0000-0000-00000A1F0000}"/>
    <cellStyle name="40% - Énfasis5 2 4 3 2 2 2" xfId="6026" xr:uid="{00000000-0005-0000-0000-00000B1F0000}"/>
    <cellStyle name="40% - Énfasis5 2 4 3 2 2 2 2" xfId="15195" xr:uid="{00000000-0005-0000-0000-00000C1F0000}"/>
    <cellStyle name="40% - Énfasis5 2 4 3 2 2 3" xfId="19081" xr:uid="{00000000-0005-0000-0000-00000D1F0000}"/>
    <cellStyle name="40% - Énfasis5 2 4 3 2 3" xfId="6027" xr:uid="{00000000-0005-0000-0000-00000E1F0000}"/>
    <cellStyle name="40% - Énfasis5 2 4 3 2 3 2" xfId="17137" xr:uid="{00000000-0005-0000-0000-00000F1F0000}"/>
    <cellStyle name="40% - Énfasis5 2 4 3 2 4" xfId="21023" xr:uid="{00000000-0005-0000-0000-0000101F0000}"/>
    <cellStyle name="40% - Énfasis5 2 4 3 3" xfId="6028" xr:uid="{00000000-0005-0000-0000-0000111F0000}"/>
    <cellStyle name="40% - Énfasis5 2 4 3 3 2" xfId="6029" xr:uid="{00000000-0005-0000-0000-0000121F0000}"/>
    <cellStyle name="40% - Énfasis5 2 4 3 3 2 2" xfId="16165" xr:uid="{00000000-0005-0000-0000-0000131F0000}"/>
    <cellStyle name="40% - Énfasis5 2 4 3 3 3" xfId="20051" xr:uid="{00000000-0005-0000-0000-0000141F0000}"/>
    <cellStyle name="40% - Énfasis5 2 4 3 4" xfId="6030" xr:uid="{00000000-0005-0000-0000-0000151F0000}"/>
    <cellStyle name="40% - Énfasis5 2 4 3 4 2" xfId="18108" xr:uid="{00000000-0005-0000-0000-0000161F0000}"/>
    <cellStyle name="40% - Énfasis5 2 4 3 5" xfId="21989" xr:uid="{00000000-0005-0000-0000-0000171F0000}"/>
    <cellStyle name="40% - Énfasis5 2 4 4" xfId="6031" xr:uid="{00000000-0005-0000-0000-0000181F0000}"/>
    <cellStyle name="40% - Énfasis5 2 4 4 2" xfId="6032" xr:uid="{00000000-0005-0000-0000-0000191F0000}"/>
    <cellStyle name="40% - Énfasis5 2 4 4 2 2" xfId="6033" xr:uid="{00000000-0005-0000-0000-00001A1F0000}"/>
    <cellStyle name="40% - Énfasis5 2 4 4 2 2 2" xfId="15841" xr:uid="{00000000-0005-0000-0000-00001B1F0000}"/>
    <cellStyle name="40% - Énfasis5 2 4 4 2 3" xfId="19726" xr:uid="{00000000-0005-0000-0000-00001C1F0000}"/>
    <cellStyle name="40% - Énfasis5 2 4 4 3" xfId="6034" xr:uid="{00000000-0005-0000-0000-00001D1F0000}"/>
    <cellStyle name="40% - Énfasis5 2 4 4 3 2" xfId="17783" xr:uid="{00000000-0005-0000-0000-00001E1F0000}"/>
    <cellStyle name="40% - Énfasis5 2 4 4 4" xfId="21671" xr:uid="{00000000-0005-0000-0000-00001F1F0000}"/>
    <cellStyle name="40% - Énfasis5 2 4 5" xfId="6035" xr:uid="{00000000-0005-0000-0000-0000201F0000}"/>
    <cellStyle name="40% - Énfasis5 2 4 5 2" xfId="6036" xr:uid="{00000000-0005-0000-0000-0000211F0000}"/>
    <cellStyle name="40% - Énfasis5 2 4 5 2 2" xfId="16812" xr:uid="{00000000-0005-0000-0000-0000221F0000}"/>
    <cellStyle name="40% - Énfasis5 2 4 5 3" xfId="20698" xr:uid="{00000000-0005-0000-0000-0000231F0000}"/>
    <cellStyle name="40% - Énfasis5 2 4 6" xfId="6037" xr:uid="{00000000-0005-0000-0000-0000241F0000}"/>
    <cellStyle name="40% - Énfasis5 2 4 6 2" xfId="18753" xr:uid="{00000000-0005-0000-0000-0000251F0000}"/>
    <cellStyle name="40% - Énfasis5 2 4 7" xfId="22638" xr:uid="{00000000-0005-0000-0000-0000261F0000}"/>
    <cellStyle name="40% - Énfasis5 2 5" xfId="6038" xr:uid="{00000000-0005-0000-0000-0000271F0000}"/>
    <cellStyle name="40% - Énfasis5 2 5 2" xfId="6039" xr:uid="{00000000-0005-0000-0000-0000281F0000}"/>
    <cellStyle name="40% - Énfasis5 2 5 2 2" xfId="6040" xr:uid="{00000000-0005-0000-0000-0000291F0000}"/>
    <cellStyle name="40% - Énfasis5 2 5 2 2 2" xfId="6041" xr:uid="{00000000-0005-0000-0000-00002A1F0000}"/>
    <cellStyle name="40% - Énfasis5 2 5 2 2 2 2" xfId="6042" xr:uid="{00000000-0005-0000-0000-00002B1F0000}"/>
    <cellStyle name="40% - Énfasis5 2 5 2 2 2 2 2" xfId="15410" xr:uid="{00000000-0005-0000-0000-00002C1F0000}"/>
    <cellStyle name="40% - Énfasis5 2 5 2 2 2 3" xfId="19295" xr:uid="{00000000-0005-0000-0000-00002D1F0000}"/>
    <cellStyle name="40% - Énfasis5 2 5 2 2 3" xfId="6043" xr:uid="{00000000-0005-0000-0000-00002E1F0000}"/>
    <cellStyle name="40% - Énfasis5 2 5 2 2 3 2" xfId="17352" xr:uid="{00000000-0005-0000-0000-00002F1F0000}"/>
    <cellStyle name="40% - Énfasis5 2 5 2 2 4" xfId="21239" xr:uid="{00000000-0005-0000-0000-0000301F0000}"/>
    <cellStyle name="40% - Énfasis5 2 5 2 3" xfId="6044" xr:uid="{00000000-0005-0000-0000-0000311F0000}"/>
    <cellStyle name="40% - Énfasis5 2 5 2 3 2" xfId="6045" xr:uid="{00000000-0005-0000-0000-0000321F0000}"/>
    <cellStyle name="40% - Énfasis5 2 5 2 3 2 2" xfId="16380" xr:uid="{00000000-0005-0000-0000-0000331F0000}"/>
    <cellStyle name="40% - Énfasis5 2 5 2 3 3" xfId="20267" xr:uid="{00000000-0005-0000-0000-0000341F0000}"/>
    <cellStyle name="40% - Énfasis5 2 5 2 4" xfId="6046" xr:uid="{00000000-0005-0000-0000-0000351F0000}"/>
    <cellStyle name="40% - Énfasis5 2 5 2 4 2" xfId="18324" xr:uid="{00000000-0005-0000-0000-0000361F0000}"/>
    <cellStyle name="40% - Énfasis5 2 5 2 5" xfId="22206" xr:uid="{00000000-0005-0000-0000-0000371F0000}"/>
    <cellStyle name="40% - Énfasis5 2 5 3" xfId="6047" xr:uid="{00000000-0005-0000-0000-0000381F0000}"/>
    <cellStyle name="40% - Énfasis5 2 5 3 2" xfId="6048" xr:uid="{00000000-0005-0000-0000-0000391F0000}"/>
    <cellStyle name="40% - Énfasis5 2 5 3 2 2" xfId="6049" xr:uid="{00000000-0005-0000-0000-00003A1F0000}"/>
    <cellStyle name="40% - Énfasis5 2 5 3 2 2 2" xfId="6050" xr:uid="{00000000-0005-0000-0000-00003B1F0000}"/>
    <cellStyle name="40% - Énfasis5 2 5 3 2 2 2 2" xfId="22814" xr:uid="{00000000-0005-0000-0000-00003C1F0000}"/>
    <cellStyle name="40% - Énfasis5 2 5 3 2 2 3" xfId="18973" xr:uid="{00000000-0005-0000-0000-00003D1F0000}"/>
    <cellStyle name="40% - Énfasis5 2 5 3 2 3" xfId="6051" xr:uid="{00000000-0005-0000-0000-00003E1F0000}"/>
    <cellStyle name="40% - Énfasis5 2 5 3 2 3 2" xfId="17029" xr:uid="{00000000-0005-0000-0000-00003F1F0000}"/>
    <cellStyle name="40% - Énfasis5 2 5 3 2 4" xfId="20915" xr:uid="{00000000-0005-0000-0000-0000401F0000}"/>
    <cellStyle name="40% - Énfasis5 2 5 3 3" xfId="6052" xr:uid="{00000000-0005-0000-0000-0000411F0000}"/>
    <cellStyle name="40% - Énfasis5 2 5 3 3 2" xfId="6053" xr:uid="{00000000-0005-0000-0000-0000421F0000}"/>
    <cellStyle name="40% - Énfasis5 2 5 3 3 2 2" xfId="16058" xr:uid="{00000000-0005-0000-0000-0000431F0000}"/>
    <cellStyle name="40% - Énfasis5 2 5 3 3 3" xfId="19943" xr:uid="{00000000-0005-0000-0000-0000441F0000}"/>
    <cellStyle name="40% - Énfasis5 2 5 3 4" xfId="6054" xr:uid="{00000000-0005-0000-0000-0000451F0000}"/>
    <cellStyle name="40% - Énfasis5 2 5 3 4 2" xfId="18000" xr:uid="{00000000-0005-0000-0000-0000461F0000}"/>
    <cellStyle name="40% - Énfasis5 2 5 3 5" xfId="21882" xr:uid="{00000000-0005-0000-0000-0000471F0000}"/>
    <cellStyle name="40% - Énfasis5 2 5 4" xfId="6055" xr:uid="{00000000-0005-0000-0000-0000481F0000}"/>
    <cellStyle name="40% - Énfasis5 2 5 4 2" xfId="6056" xr:uid="{00000000-0005-0000-0000-0000491F0000}"/>
    <cellStyle name="40% - Énfasis5 2 5 4 2 2" xfId="6057" xr:uid="{00000000-0005-0000-0000-00004A1F0000}"/>
    <cellStyle name="40% - Énfasis5 2 5 4 2 2 2" xfId="15733" xr:uid="{00000000-0005-0000-0000-00004B1F0000}"/>
    <cellStyle name="40% - Énfasis5 2 5 4 2 3" xfId="19618" xr:uid="{00000000-0005-0000-0000-00004C1F0000}"/>
    <cellStyle name="40% - Énfasis5 2 5 4 3" xfId="6058" xr:uid="{00000000-0005-0000-0000-00004D1F0000}"/>
    <cellStyle name="40% - Énfasis5 2 5 4 3 2" xfId="17675" xr:uid="{00000000-0005-0000-0000-00004E1F0000}"/>
    <cellStyle name="40% - Énfasis5 2 5 4 4" xfId="21563" xr:uid="{00000000-0005-0000-0000-00004F1F0000}"/>
    <cellStyle name="40% - Énfasis5 2 5 5" xfId="6059" xr:uid="{00000000-0005-0000-0000-0000501F0000}"/>
    <cellStyle name="40% - Énfasis5 2 5 5 2" xfId="6060" xr:uid="{00000000-0005-0000-0000-0000511F0000}"/>
    <cellStyle name="40% - Énfasis5 2 5 5 2 2" xfId="16704" xr:uid="{00000000-0005-0000-0000-0000521F0000}"/>
    <cellStyle name="40% - Énfasis5 2 5 5 3" xfId="20591" xr:uid="{00000000-0005-0000-0000-0000531F0000}"/>
    <cellStyle name="40% - Énfasis5 2 5 6" xfId="6061" xr:uid="{00000000-0005-0000-0000-0000541F0000}"/>
    <cellStyle name="40% - Énfasis5 2 5 6 2" xfId="18649" xr:uid="{00000000-0005-0000-0000-0000551F0000}"/>
    <cellStyle name="40% - Énfasis5 2 5 7" xfId="22531" xr:uid="{00000000-0005-0000-0000-0000561F0000}"/>
    <cellStyle name="40% - Énfasis5 2 6" xfId="6062" xr:uid="{00000000-0005-0000-0000-0000571F0000}"/>
    <cellStyle name="40% - Énfasis5 2 6 2" xfId="6063" xr:uid="{00000000-0005-0000-0000-0000581F0000}"/>
    <cellStyle name="40% - Énfasis5 2 6 2 2" xfId="6064" xr:uid="{00000000-0005-0000-0000-0000591F0000}"/>
    <cellStyle name="40% - Énfasis5 2 6 2 2 2" xfId="6065" xr:uid="{00000000-0005-0000-0000-00005A1F0000}"/>
    <cellStyle name="40% - Énfasis5 2 6 2 2 2 2" xfId="15625" xr:uid="{00000000-0005-0000-0000-00005B1F0000}"/>
    <cellStyle name="40% - Énfasis5 2 6 2 2 3" xfId="19510" xr:uid="{00000000-0005-0000-0000-00005C1F0000}"/>
    <cellStyle name="40% - Énfasis5 2 6 2 3" xfId="6066" xr:uid="{00000000-0005-0000-0000-00005D1F0000}"/>
    <cellStyle name="40% - Énfasis5 2 6 2 3 2" xfId="17568" xr:uid="{00000000-0005-0000-0000-00005E1F0000}"/>
    <cellStyle name="40% - Énfasis5 2 6 2 4" xfId="21455" xr:uid="{00000000-0005-0000-0000-00005F1F0000}"/>
    <cellStyle name="40% - Énfasis5 2 6 3" xfId="6067" xr:uid="{00000000-0005-0000-0000-0000601F0000}"/>
    <cellStyle name="40% - Énfasis5 2 6 3 2" xfId="6068" xr:uid="{00000000-0005-0000-0000-0000611F0000}"/>
    <cellStyle name="40% - Énfasis5 2 6 3 2 2" xfId="16596" xr:uid="{00000000-0005-0000-0000-0000621F0000}"/>
    <cellStyle name="40% - Énfasis5 2 6 3 3" xfId="20482" xr:uid="{00000000-0005-0000-0000-0000631F0000}"/>
    <cellStyle name="40% - Énfasis5 2 6 4" xfId="6069" xr:uid="{00000000-0005-0000-0000-0000641F0000}"/>
    <cellStyle name="40% - Énfasis5 2 6 4 2" xfId="18540" xr:uid="{00000000-0005-0000-0000-0000651F0000}"/>
    <cellStyle name="40% - Énfasis5 2 6 5" xfId="22422" xr:uid="{00000000-0005-0000-0000-0000661F0000}"/>
    <cellStyle name="40% - Énfasis5 2 7" xfId="6070" xr:uid="{00000000-0005-0000-0000-0000671F0000}"/>
    <cellStyle name="40% - Énfasis5 2 7 2" xfId="6071" xr:uid="{00000000-0005-0000-0000-0000681F0000}"/>
    <cellStyle name="40% - Énfasis5 2 7 2 2" xfId="6072" xr:uid="{00000000-0005-0000-0000-0000691F0000}"/>
    <cellStyle name="40% - Énfasis5 2 7 2 2 2" xfId="6073" xr:uid="{00000000-0005-0000-0000-00006A1F0000}"/>
    <cellStyle name="40% - Énfasis5 2 7 2 2 2 2" xfId="15303" xr:uid="{00000000-0005-0000-0000-00006B1F0000}"/>
    <cellStyle name="40% - Énfasis5 2 7 2 2 3" xfId="19189" xr:uid="{00000000-0005-0000-0000-00006C1F0000}"/>
    <cellStyle name="40% - Énfasis5 2 7 2 3" xfId="6074" xr:uid="{00000000-0005-0000-0000-00006D1F0000}"/>
    <cellStyle name="40% - Énfasis5 2 7 2 3 2" xfId="17245" xr:uid="{00000000-0005-0000-0000-00006E1F0000}"/>
    <cellStyle name="40% - Énfasis5 2 7 2 4" xfId="21131" xr:uid="{00000000-0005-0000-0000-00006F1F0000}"/>
    <cellStyle name="40% - Énfasis5 2 7 3" xfId="6075" xr:uid="{00000000-0005-0000-0000-0000701F0000}"/>
    <cellStyle name="40% - Énfasis5 2 7 3 2" xfId="6076" xr:uid="{00000000-0005-0000-0000-0000711F0000}"/>
    <cellStyle name="40% - Énfasis5 2 7 3 2 2" xfId="16273" xr:uid="{00000000-0005-0000-0000-0000721F0000}"/>
    <cellStyle name="40% - Énfasis5 2 7 3 3" xfId="20159" xr:uid="{00000000-0005-0000-0000-0000731F0000}"/>
    <cellStyle name="40% - Énfasis5 2 7 4" xfId="6077" xr:uid="{00000000-0005-0000-0000-0000741F0000}"/>
    <cellStyle name="40% - Énfasis5 2 7 4 2" xfId="18216" xr:uid="{00000000-0005-0000-0000-0000751F0000}"/>
    <cellStyle name="40% - Énfasis5 2 7 5" xfId="22097" xr:uid="{00000000-0005-0000-0000-0000761F0000}"/>
    <cellStyle name="40% - Énfasis5 2 8" xfId="6078" xr:uid="{00000000-0005-0000-0000-0000771F0000}"/>
    <cellStyle name="40% - Énfasis5 2 8 2" xfId="6079" xr:uid="{00000000-0005-0000-0000-0000781F0000}"/>
    <cellStyle name="40% - Énfasis5 2 8 2 2" xfId="6080" xr:uid="{00000000-0005-0000-0000-0000791F0000}"/>
    <cellStyle name="40% - Énfasis5 2 8 2 2 2" xfId="15949" xr:uid="{00000000-0005-0000-0000-00007A1F0000}"/>
    <cellStyle name="40% - Énfasis5 2 8 2 3" xfId="19834" xr:uid="{00000000-0005-0000-0000-00007B1F0000}"/>
    <cellStyle name="40% - Énfasis5 2 8 3" xfId="6081" xr:uid="{00000000-0005-0000-0000-00007C1F0000}"/>
    <cellStyle name="40% - Énfasis5 2 8 3 2" xfId="17891" xr:uid="{00000000-0005-0000-0000-00007D1F0000}"/>
    <cellStyle name="40% - Énfasis5 2 8 4" xfId="21777" xr:uid="{00000000-0005-0000-0000-00007E1F0000}"/>
    <cellStyle name="40% - Énfasis5 2 9" xfId="6082" xr:uid="{00000000-0005-0000-0000-00007F1F0000}"/>
    <cellStyle name="40% - Énfasis5 2 9 2" xfId="6083" xr:uid="{00000000-0005-0000-0000-0000801F0000}"/>
    <cellStyle name="40% - Énfasis5 2 9 2 2" xfId="16920" xr:uid="{00000000-0005-0000-0000-0000811F0000}"/>
    <cellStyle name="40% - Énfasis5 2 9 3" xfId="20806" xr:uid="{00000000-0005-0000-0000-0000821F0000}"/>
    <cellStyle name="40% - Énfasis5 3" xfId="6084" xr:uid="{00000000-0005-0000-0000-0000831F0000}"/>
    <cellStyle name="40% - Énfasis5 3 10" xfId="22727" xr:uid="{00000000-0005-0000-0000-0000841F0000}"/>
    <cellStyle name="40% - Énfasis5 3 2" xfId="6085" xr:uid="{00000000-0005-0000-0000-0000851F0000}"/>
    <cellStyle name="40% - Énfasis5 3 2 2" xfId="6086" xr:uid="{00000000-0005-0000-0000-0000861F0000}"/>
    <cellStyle name="40% - Énfasis5 3 2 2 2" xfId="6087" xr:uid="{00000000-0005-0000-0000-0000871F0000}"/>
    <cellStyle name="40% - Énfasis5 3 2 2 2 2" xfId="6088" xr:uid="{00000000-0005-0000-0000-0000881F0000}"/>
    <cellStyle name="40% - Énfasis5 3 2 2 2 2 2" xfId="6089" xr:uid="{00000000-0005-0000-0000-0000891F0000}"/>
    <cellStyle name="40% - Énfasis5 3 2 2 2 2 2 2" xfId="6090" xr:uid="{00000000-0005-0000-0000-00008A1F0000}"/>
    <cellStyle name="40% - Énfasis5 3 2 2 2 2 2 2 2" xfId="15447" xr:uid="{00000000-0005-0000-0000-00008B1F0000}"/>
    <cellStyle name="40% - Énfasis5 3 2 2 2 2 2 3" xfId="19331" xr:uid="{00000000-0005-0000-0000-00008C1F0000}"/>
    <cellStyle name="40% - Énfasis5 3 2 2 2 2 3" xfId="6091" xr:uid="{00000000-0005-0000-0000-00008D1F0000}"/>
    <cellStyle name="40% - Énfasis5 3 2 2 2 2 3 2" xfId="17389" xr:uid="{00000000-0005-0000-0000-00008E1F0000}"/>
    <cellStyle name="40% - Énfasis5 3 2 2 2 2 4" xfId="21276" xr:uid="{00000000-0005-0000-0000-00008F1F0000}"/>
    <cellStyle name="40% - Énfasis5 3 2 2 2 3" xfId="6092" xr:uid="{00000000-0005-0000-0000-0000901F0000}"/>
    <cellStyle name="40% - Énfasis5 3 2 2 2 3 2" xfId="6093" xr:uid="{00000000-0005-0000-0000-0000911F0000}"/>
    <cellStyle name="40% - Énfasis5 3 2 2 2 3 2 2" xfId="16417" xr:uid="{00000000-0005-0000-0000-0000921F0000}"/>
    <cellStyle name="40% - Énfasis5 3 2 2 2 3 3" xfId="20304" xr:uid="{00000000-0005-0000-0000-0000931F0000}"/>
    <cellStyle name="40% - Énfasis5 3 2 2 2 4" xfId="6094" xr:uid="{00000000-0005-0000-0000-0000941F0000}"/>
    <cellStyle name="40% - Énfasis5 3 2 2 2 4 2" xfId="18361" xr:uid="{00000000-0005-0000-0000-0000951F0000}"/>
    <cellStyle name="40% - Énfasis5 3 2 2 2 5" xfId="22243" xr:uid="{00000000-0005-0000-0000-0000961F0000}"/>
    <cellStyle name="40% - Énfasis5 3 2 2 3" xfId="6095" xr:uid="{00000000-0005-0000-0000-0000971F0000}"/>
    <cellStyle name="40% - Énfasis5 3 2 2 3 2" xfId="6096" xr:uid="{00000000-0005-0000-0000-0000981F0000}"/>
    <cellStyle name="40% - Énfasis5 3 2 2 3 2 2" xfId="6097" xr:uid="{00000000-0005-0000-0000-0000991F0000}"/>
    <cellStyle name="40% - Énfasis5 3 2 2 3 2 2 2" xfId="6098" xr:uid="{00000000-0005-0000-0000-00009A1F0000}"/>
    <cellStyle name="40% - Énfasis5 3 2 2 3 2 2 2 2" xfId="15124" xr:uid="{00000000-0005-0000-0000-00009B1F0000}"/>
    <cellStyle name="40% - Énfasis5 3 2 2 3 2 2 3" xfId="19010" xr:uid="{00000000-0005-0000-0000-00009C1F0000}"/>
    <cellStyle name="40% - Énfasis5 3 2 2 3 2 3" xfId="6099" xr:uid="{00000000-0005-0000-0000-00009D1F0000}"/>
    <cellStyle name="40% - Énfasis5 3 2 2 3 2 3 2" xfId="17066" xr:uid="{00000000-0005-0000-0000-00009E1F0000}"/>
    <cellStyle name="40% - Énfasis5 3 2 2 3 2 4" xfId="20952" xr:uid="{00000000-0005-0000-0000-00009F1F0000}"/>
    <cellStyle name="40% - Énfasis5 3 2 2 3 3" xfId="6100" xr:uid="{00000000-0005-0000-0000-0000A01F0000}"/>
    <cellStyle name="40% - Énfasis5 3 2 2 3 3 2" xfId="6101" xr:uid="{00000000-0005-0000-0000-0000A11F0000}"/>
    <cellStyle name="40% - Énfasis5 3 2 2 3 3 2 2" xfId="16095" xr:uid="{00000000-0005-0000-0000-0000A21F0000}"/>
    <cellStyle name="40% - Énfasis5 3 2 2 3 3 3" xfId="19980" xr:uid="{00000000-0005-0000-0000-0000A31F0000}"/>
    <cellStyle name="40% - Énfasis5 3 2 2 3 4" xfId="6102" xr:uid="{00000000-0005-0000-0000-0000A41F0000}"/>
    <cellStyle name="40% - Énfasis5 3 2 2 3 4 2" xfId="18037" xr:uid="{00000000-0005-0000-0000-0000A51F0000}"/>
    <cellStyle name="40% - Énfasis5 3 2 2 3 5" xfId="21918" xr:uid="{00000000-0005-0000-0000-0000A61F0000}"/>
    <cellStyle name="40% - Énfasis5 3 2 2 4" xfId="6103" xr:uid="{00000000-0005-0000-0000-0000A71F0000}"/>
    <cellStyle name="40% - Énfasis5 3 2 2 4 2" xfId="6104" xr:uid="{00000000-0005-0000-0000-0000A81F0000}"/>
    <cellStyle name="40% - Énfasis5 3 2 2 4 2 2" xfId="6105" xr:uid="{00000000-0005-0000-0000-0000A91F0000}"/>
    <cellStyle name="40% - Énfasis5 3 2 2 4 2 2 2" xfId="15770" xr:uid="{00000000-0005-0000-0000-0000AA1F0000}"/>
    <cellStyle name="40% - Énfasis5 3 2 2 4 2 3" xfId="19655" xr:uid="{00000000-0005-0000-0000-0000AB1F0000}"/>
    <cellStyle name="40% - Énfasis5 3 2 2 4 3" xfId="6106" xr:uid="{00000000-0005-0000-0000-0000AC1F0000}"/>
    <cellStyle name="40% - Énfasis5 3 2 2 4 3 2" xfId="17712" xr:uid="{00000000-0005-0000-0000-0000AD1F0000}"/>
    <cellStyle name="40% - Énfasis5 3 2 2 4 4" xfId="21600" xr:uid="{00000000-0005-0000-0000-0000AE1F0000}"/>
    <cellStyle name="40% - Énfasis5 3 2 2 5" xfId="6107" xr:uid="{00000000-0005-0000-0000-0000AF1F0000}"/>
    <cellStyle name="40% - Énfasis5 3 2 2 5 2" xfId="6108" xr:uid="{00000000-0005-0000-0000-0000B01F0000}"/>
    <cellStyle name="40% - Énfasis5 3 2 2 5 2 2" xfId="16741" xr:uid="{00000000-0005-0000-0000-0000B11F0000}"/>
    <cellStyle name="40% - Énfasis5 3 2 2 5 3" xfId="20628" xr:uid="{00000000-0005-0000-0000-0000B21F0000}"/>
    <cellStyle name="40% - Énfasis5 3 2 2 6" xfId="6109" xr:uid="{00000000-0005-0000-0000-0000B31F0000}"/>
    <cellStyle name="40% - Énfasis5 3 2 2 6 2" xfId="18684" xr:uid="{00000000-0005-0000-0000-0000B41F0000}"/>
    <cellStyle name="40% - Énfasis5 3 2 2 7" xfId="22568" xr:uid="{00000000-0005-0000-0000-0000B51F0000}"/>
    <cellStyle name="40% - Énfasis5 3 2 3" xfId="6110" xr:uid="{00000000-0005-0000-0000-0000B61F0000}"/>
    <cellStyle name="40% - Énfasis5 3 2 3 2" xfId="6111" xr:uid="{00000000-0005-0000-0000-0000B71F0000}"/>
    <cellStyle name="40% - Énfasis5 3 2 3 2 2" xfId="6112" xr:uid="{00000000-0005-0000-0000-0000B81F0000}"/>
    <cellStyle name="40% - Énfasis5 3 2 3 2 2 2" xfId="6113" xr:uid="{00000000-0005-0000-0000-0000B91F0000}"/>
    <cellStyle name="40% - Énfasis5 3 2 3 2 2 2 2" xfId="6114" xr:uid="{00000000-0005-0000-0000-0000BA1F0000}"/>
    <cellStyle name="40% - Énfasis5 3 2 3 2 2 2 2 2" xfId="15340" xr:uid="{00000000-0005-0000-0000-0000BB1F0000}"/>
    <cellStyle name="40% - Énfasis5 3 2 3 2 2 2 3" xfId="19226" xr:uid="{00000000-0005-0000-0000-0000BC1F0000}"/>
    <cellStyle name="40% - Énfasis5 3 2 3 2 2 3" xfId="6115" xr:uid="{00000000-0005-0000-0000-0000BD1F0000}"/>
    <cellStyle name="40% - Énfasis5 3 2 3 2 2 3 2" xfId="17282" xr:uid="{00000000-0005-0000-0000-0000BE1F0000}"/>
    <cellStyle name="40% - Énfasis5 3 2 3 2 2 4" xfId="21168" xr:uid="{00000000-0005-0000-0000-0000BF1F0000}"/>
    <cellStyle name="40% - Énfasis5 3 2 3 2 3" xfId="6116" xr:uid="{00000000-0005-0000-0000-0000C01F0000}"/>
    <cellStyle name="40% - Énfasis5 3 2 3 2 3 2" xfId="6117" xr:uid="{00000000-0005-0000-0000-0000C11F0000}"/>
    <cellStyle name="40% - Énfasis5 3 2 3 2 3 2 2" xfId="16309" xr:uid="{00000000-0005-0000-0000-0000C21F0000}"/>
    <cellStyle name="40% - Énfasis5 3 2 3 2 3 3" xfId="20196" xr:uid="{00000000-0005-0000-0000-0000C31F0000}"/>
    <cellStyle name="40% - Énfasis5 3 2 3 2 4" xfId="6118" xr:uid="{00000000-0005-0000-0000-0000C41F0000}"/>
    <cellStyle name="40% - Énfasis5 3 2 3 2 4 2" xfId="18253" xr:uid="{00000000-0005-0000-0000-0000C51F0000}"/>
    <cellStyle name="40% - Énfasis5 3 2 3 2 5" xfId="22135" xr:uid="{00000000-0005-0000-0000-0000C61F0000}"/>
    <cellStyle name="40% - Énfasis5 3 2 3 3" xfId="6119" xr:uid="{00000000-0005-0000-0000-0000C71F0000}"/>
    <cellStyle name="40% - Énfasis5 3 2 3 3 2" xfId="6120" xr:uid="{00000000-0005-0000-0000-0000C81F0000}"/>
    <cellStyle name="40% - Énfasis5 3 2 3 3 2 2" xfId="6121" xr:uid="{00000000-0005-0000-0000-0000C91F0000}"/>
    <cellStyle name="40% - Énfasis5 3 2 3 3 2 2 2" xfId="6122" xr:uid="{00000000-0005-0000-0000-0000CA1F0000}"/>
    <cellStyle name="40% - Énfasis5 3 2 3 3 2 2 2 2" xfId="22885" xr:uid="{00000000-0005-0000-0000-0000CB1F0000}"/>
    <cellStyle name="40% - Énfasis5 3 2 3 3 2 2 3" xfId="18902" xr:uid="{00000000-0005-0000-0000-0000CC1F0000}"/>
    <cellStyle name="40% - Énfasis5 3 2 3 3 2 3" xfId="6123" xr:uid="{00000000-0005-0000-0000-0000CD1F0000}"/>
    <cellStyle name="40% - Énfasis5 3 2 3 3 2 3 2" xfId="16958" xr:uid="{00000000-0005-0000-0000-0000CE1F0000}"/>
    <cellStyle name="40% - Énfasis5 3 2 3 3 2 4" xfId="20844" xr:uid="{00000000-0005-0000-0000-0000CF1F0000}"/>
    <cellStyle name="40% - Énfasis5 3 2 3 3 3" xfId="6124" xr:uid="{00000000-0005-0000-0000-0000D01F0000}"/>
    <cellStyle name="40% - Énfasis5 3 2 3 3 3 2" xfId="6125" xr:uid="{00000000-0005-0000-0000-0000D11F0000}"/>
    <cellStyle name="40% - Énfasis5 3 2 3 3 3 2 2" xfId="15987" xr:uid="{00000000-0005-0000-0000-0000D21F0000}"/>
    <cellStyle name="40% - Énfasis5 3 2 3 3 3 3" xfId="19872" xr:uid="{00000000-0005-0000-0000-0000D31F0000}"/>
    <cellStyle name="40% - Énfasis5 3 2 3 3 4" xfId="6126" xr:uid="{00000000-0005-0000-0000-0000D41F0000}"/>
    <cellStyle name="40% - Énfasis5 3 2 3 3 4 2" xfId="17929" xr:uid="{00000000-0005-0000-0000-0000D51F0000}"/>
    <cellStyle name="40% - Énfasis5 3 2 3 3 5" xfId="21815" xr:uid="{00000000-0005-0000-0000-0000D61F0000}"/>
    <cellStyle name="40% - Énfasis5 3 2 3 4" xfId="6127" xr:uid="{00000000-0005-0000-0000-0000D71F0000}"/>
    <cellStyle name="40% - Énfasis5 3 2 3 4 2" xfId="6128" xr:uid="{00000000-0005-0000-0000-0000D81F0000}"/>
    <cellStyle name="40% - Énfasis5 3 2 3 4 2 2" xfId="6129" xr:uid="{00000000-0005-0000-0000-0000D91F0000}"/>
    <cellStyle name="40% - Énfasis5 3 2 3 4 2 2 2" xfId="15662" xr:uid="{00000000-0005-0000-0000-0000DA1F0000}"/>
    <cellStyle name="40% - Énfasis5 3 2 3 4 2 3" xfId="19547" xr:uid="{00000000-0005-0000-0000-0000DB1F0000}"/>
    <cellStyle name="40% - Énfasis5 3 2 3 4 3" xfId="6130" xr:uid="{00000000-0005-0000-0000-0000DC1F0000}"/>
    <cellStyle name="40% - Énfasis5 3 2 3 4 3 2" xfId="17605" xr:uid="{00000000-0005-0000-0000-0000DD1F0000}"/>
    <cellStyle name="40% - Énfasis5 3 2 3 4 4" xfId="21492" xr:uid="{00000000-0005-0000-0000-0000DE1F0000}"/>
    <cellStyle name="40% - Énfasis5 3 2 3 5" xfId="6131" xr:uid="{00000000-0005-0000-0000-0000DF1F0000}"/>
    <cellStyle name="40% - Énfasis5 3 2 3 5 2" xfId="6132" xr:uid="{00000000-0005-0000-0000-0000E01F0000}"/>
    <cellStyle name="40% - Énfasis5 3 2 3 5 2 2" xfId="16633" xr:uid="{00000000-0005-0000-0000-0000E11F0000}"/>
    <cellStyle name="40% - Énfasis5 3 2 3 5 3" xfId="20520" xr:uid="{00000000-0005-0000-0000-0000E21F0000}"/>
    <cellStyle name="40% - Énfasis5 3 2 3 6" xfId="6133" xr:uid="{00000000-0005-0000-0000-0000E31F0000}"/>
    <cellStyle name="40% - Énfasis5 3 2 3 6 2" xfId="18578" xr:uid="{00000000-0005-0000-0000-0000E41F0000}"/>
    <cellStyle name="40% - Énfasis5 3 2 3 7" xfId="22460" xr:uid="{00000000-0005-0000-0000-0000E51F0000}"/>
    <cellStyle name="40% - Énfasis5 3 2 4" xfId="6134" xr:uid="{00000000-0005-0000-0000-0000E61F0000}"/>
    <cellStyle name="40% - Énfasis5 3 2 4 2" xfId="6135" xr:uid="{00000000-0005-0000-0000-0000E71F0000}"/>
    <cellStyle name="40% - Énfasis5 3 2 4 2 2" xfId="6136" xr:uid="{00000000-0005-0000-0000-0000E81F0000}"/>
    <cellStyle name="40% - Énfasis5 3 2 4 2 2 2" xfId="6137" xr:uid="{00000000-0005-0000-0000-0000E91F0000}"/>
    <cellStyle name="40% - Énfasis5 3 2 4 2 2 2 2" xfId="15554" xr:uid="{00000000-0005-0000-0000-0000EA1F0000}"/>
    <cellStyle name="40% - Énfasis5 3 2 4 2 2 3" xfId="19439" xr:uid="{00000000-0005-0000-0000-0000EB1F0000}"/>
    <cellStyle name="40% - Énfasis5 3 2 4 2 3" xfId="6138" xr:uid="{00000000-0005-0000-0000-0000EC1F0000}"/>
    <cellStyle name="40% - Énfasis5 3 2 4 2 3 2" xfId="17497" xr:uid="{00000000-0005-0000-0000-0000ED1F0000}"/>
    <cellStyle name="40% - Énfasis5 3 2 4 2 4" xfId="21384" xr:uid="{00000000-0005-0000-0000-0000EE1F0000}"/>
    <cellStyle name="40% - Énfasis5 3 2 4 3" xfId="6139" xr:uid="{00000000-0005-0000-0000-0000EF1F0000}"/>
    <cellStyle name="40% - Énfasis5 3 2 4 3 2" xfId="6140" xr:uid="{00000000-0005-0000-0000-0000F01F0000}"/>
    <cellStyle name="40% - Énfasis5 3 2 4 3 2 2" xfId="16525" xr:uid="{00000000-0005-0000-0000-0000F11F0000}"/>
    <cellStyle name="40% - Énfasis5 3 2 4 3 3" xfId="20411" xr:uid="{00000000-0005-0000-0000-0000F21F0000}"/>
    <cellStyle name="40% - Énfasis5 3 2 4 4" xfId="6141" xr:uid="{00000000-0005-0000-0000-0000F31F0000}"/>
    <cellStyle name="40% - Énfasis5 3 2 4 4 2" xfId="18469" xr:uid="{00000000-0005-0000-0000-0000F41F0000}"/>
    <cellStyle name="40% - Énfasis5 3 2 4 5" xfId="22351" xr:uid="{00000000-0005-0000-0000-0000F51F0000}"/>
    <cellStyle name="40% - Énfasis5 3 2 5" xfId="6142" xr:uid="{00000000-0005-0000-0000-0000F61F0000}"/>
    <cellStyle name="40% - Énfasis5 3 2 5 2" xfId="6143" xr:uid="{00000000-0005-0000-0000-0000F71F0000}"/>
    <cellStyle name="40% - Énfasis5 3 2 5 2 2" xfId="6144" xr:uid="{00000000-0005-0000-0000-0000F81F0000}"/>
    <cellStyle name="40% - Énfasis5 3 2 5 2 2 2" xfId="6145" xr:uid="{00000000-0005-0000-0000-0000F91F0000}"/>
    <cellStyle name="40% - Énfasis5 3 2 5 2 2 2 2" xfId="15232" xr:uid="{00000000-0005-0000-0000-0000FA1F0000}"/>
    <cellStyle name="40% - Énfasis5 3 2 5 2 2 3" xfId="19118" xr:uid="{00000000-0005-0000-0000-0000FB1F0000}"/>
    <cellStyle name="40% - Énfasis5 3 2 5 2 3" xfId="6146" xr:uid="{00000000-0005-0000-0000-0000FC1F0000}"/>
    <cellStyle name="40% - Énfasis5 3 2 5 2 3 2" xfId="17174" xr:uid="{00000000-0005-0000-0000-0000FD1F0000}"/>
    <cellStyle name="40% - Énfasis5 3 2 5 2 4" xfId="21060" xr:uid="{00000000-0005-0000-0000-0000FE1F0000}"/>
    <cellStyle name="40% - Énfasis5 3 2 5 3" xfId="6147" xr:uid="{00000000-0005-0000-0000-0000FF1F0000}"/>
    <cellStyle name="40% - Énfasis5 3 2 5 3 2" xfId="6148" xr:uid="{00000000-0005-0000-0000-000000200000}"/>
    <cellStyle name="40% - Énfasis5 3 2 5 3 2 2" xfId="16202" xr:uid="{00000000-0005-0000-0000-000001200000}"/>
    <cellStyle name="40% - Énfasis5 3 2 5 3 3" xfId="20088" xr:uid="{00000000-0005-0000-0000-000002200000}"/>
    <cellStyle name="40% - Énfasis5 3 2 5 4" xfId="6149" xr:uid="{00000000-0005-0000-0000-000003200000}"/>
    <cellStyle name="40% - Énfasis5 3 2 5 4 2" xfId="18145" xr:uid="{00000000-0005-0000-0000-000004200000}"/>
    <cellStyle name="40% - Énfasis5 3 2 5 5" xfId="22026" xr:uid="{00000000-0005-0000-0000-000005200000}"/>
    <cellStyle name="40% - Énfasis5 3 2 6" xfId="6150" xr:uid="{00000000-0005-0000-0000-000006200000}"/>
    <cellStyle name="40% - Énfasis5 3 2 6 2" xfId="6151" xr:uid="{00000000-0005-0000-0000-000007200000}"/>
    <cellStyle name="40% - Énfasis5 3 2 6 2 2" xfId="6152" xr:uid="{00000000-0005-0000-0000-000008200000}"/>
    <cellStyle name="40% - Énfasis5 3 2 6 2 2 2" xfId="15878" xr:uid="{00000000-0005-0000-0000-000009200000}"/>
    <cellStyle name="40% - Énfasis5 3 2 6 2 3" xfId="19763" xr:uid="{00000000-0005-0000-0000-00000A200000}"/>
    <cellStyle name="40% - Énfasis5 3 2 6 3" xfId="6153" xr:uid="{00000000-0005-0000-0000-00000B200000}"/>
    <cellStyle name="40% - Énfasis5 3 2 6 3 2" xfId="17820" xr:uid="{00000000-0005-0000-0000-00000C200000}"/>
    <cellStyle name="40% - Énfasis5 3 2 6 4" xfId="21707" xr:uid="{00000000-0005-0000-0000-00000D200000}"/>
    <cellStyle name="40% - Énfasis5 3 2 7" xfId="6154" xr:uid="{00000000-0005-0000-0000-00000E200000}"/>
    <cellStyle name="40% - Énfasis5 3 2 7 2" xfId="6155" xr:uid="{00000000-0005-0000-0000-00000F200000}"/>
    <cellStyle name="40% - Énfasis5 3 2 7 2 2" xfId="16849" xr:uid="{00000000-0005-0000-0000-000010200000}"/>
    <cellStyle name="40% - Énfasis5 3 2 7 3" xfId="20735" xr:uid="{00000000-0005-0000-0000-000011200000}"/>
    <cellStyle name="40% - Énfasis5 3 2 8" xfId="6156" xr:uid="{00000000-0005-0000-0000-000012200000}"/>
    <cellStyle name="40% - Énfasis5 3 2 8 2" xfId="18790" xr:uid="{00000000-0005-0000-0000-000013200000}"/>
    <cellStyle name="40% - Énfasis5 3 2 9" xfId="22674" xr:uid="{00000000-0005-0000-0000-000014200000}"/>
    <cellStyle name="40% - Énfasis5 3 3" xfId="6157" xr:uid="{00000000-0005-0000-0000-000015200000}"/>
    <cellStyle name="40% - Énfasis5 3 3 2" xfId="6158" xr:uid="{00000000-0005-0000-0000-000016200000}"/>
    <cellStyle name="40% - Énfasis5 3 3 2 2" xfId="6159" xr:uid="{00000000-0005-0000-0000-000017200000}"/>
    <cellStyle name="40% - Énfasis5 3 3 2 2 2" xfId="6160" xr:uid="{00000000-0005-0000-0000-000018200000}"/>
    <cellStyle name="40% - Énfasis5 3 3 2 2 2 2" xfId="6161" xr:uid="{00000000-0005-0000-0000-000019200000}"/>
    <cellStyle name="40% - Énfasis5 3 3 2 2 2 2 2" xfId="15501" xr:uid="{00000000-0005-0000-0000-00001A200000}"/>
    <cellStyle name="40% - Énfasis5 3 3 2 2 2 3" xfId="19385" xr:uid="{00000000-0005-0000-0000-00001B200000}"/>
    <cellStyle name="40% - Énfasis5 3 3 2 2 3" xfId="6162" xr:uid="{00000000-0005-0000-0000-00001C200000}"/>
    <cellStyle name="40% - Énfasis5 3 3 2 2 3 2" xfId="17443" xr:uid="{00000000-0005-0000-0000-00001D200000}"/>
    <cellStyle name="40% - Énfasis5 3 3 2 2 4" xfId="21330" xr:uid="{00000000-0005-0000-0000-00001E200000}"/>
    <cellStyle name="40% - Énfasis5 3 3 2 3" xfId="6163" xr:uid="{00000000-0005-0000-0000-00001F200000}"/>
    <cellStyle name="40% - Énfasis5 3 3 2 3 2" xfId="6164" xr:uid="{00000000-0005-0000-0000-000020200000}"/>
    <cellStyle name="40% - Énfasis5 3 3 2 3 2 2" xfId="16471" xr:uid="{00000000-0005-0000-0000-000021200000}"/>
    <cellStyle name="40% - Énfasis5 3 3 2 3 3" xfId="20357" xr:uid="{00000000-0005-0000-0000-000022200000}"/>
    <cellStyle name="40% - Énfasis5 3 3 2 4" xfId="6165" xr:uid="{00000000-0005-0000-0000-000023200000}"/>
    <cellStyle name="40% - Énfasis5 3 3 2 4 2" xfId="18415" xr:uid="{00000000-0005-0000-0000-000024200000}"/>
    <cellStyle name="40% - Énfasis5 3 3 2 5" xfId="22297" xr:uid="{00000000-0005-0000-0000-000025200000}"/>
    <cellStyle name="40% - Énfasis5 3 3 3" xfId="6166" xr:uid="{00000000-0005-0000-0000-000026200000}"/>
    <cellStyle name="40% - Énfasis5 3 3 3 2" xfId="6167" xr:uid="{00000000-0005-0000-0000-000027200000}"/>
    <cellStyle name="40% - Énfasis5 3 3 3 2 2" xfId="6168" xr:uid="{00000000-0005-0000-0000-000028200000}"/>
    <cellStyle name="40% - Énfasis5 3 3 3 2 2 2" xfId="6169" xr:uid="{00000000-0005-0000-0000-000029200000}"/>
    <cellStyle name="40% - Énfasis5 3 3 3 2 2 2 2" xfId="15178" xr:uid="{00000000-0005-0000-0000-00002A200000}"/>
    <cellStyle name="40% - Énfasis5 3 3 3 2 2 3" xfId="19064" xr:uid="{00000000-0005-0000-0000-00002B200000}"/>
    <cellStyle name="40% - Énfasis5 3 3 3 2 3" xfId="6170" xr:uid="{00000000-0005-0000-0000-00002C200000}"/>
    <cellStyle name="40% - Énfasis5 3 3 3 2 3 2" xfId="17120" xr:uid="{00000000-0005-0000-0000-00002D200000}"/>
    <cellStyle name="40% - Énfasis5 3 3 3 2 4" xfId="21006" xr:uid="{00000000-0005-0000-0000-00002E200000}"/>
    <cellStyle name="40% - Énfasis5 3 3 3 3" xfId="6171" xr:uid="{00000000-0005-0000-0000-00002F200000}"/>
    <cellStyle name="40% - Énfasis5 3 3 3 3 2" xfId="6172" xr:uid="{00000000-0005-0000-0000-000030200000}"/>
    <cellStyle name="40% - Énfasis5 3 3 3 3 2 2" xfId="16148" xr:uid="{00000000-0005-0000-0000-000031200000}"/>
    <cellStyle name="40% - Énfasis5 3 3 3 3 3" xfId="20034" xr:uid="{00000000-0005-0000-0000-000032200000}"/>
    <cellStyle name="40% - Énfasis5 3 3 3 4" xfId="6173" xr:uid="{00000000-0005-0000-0000-000033200000}"/>
    <cellStyle name="40% - Énfasis5 3 3 3 4 2" xfId="18091" xr:uid="{00000000-0005-0000-0000-000034200000}"/>
    <cellStyle name="40% - Énfasis5 3 3 3 5" xfId="21972" xr:uid="{00000000-0005-0000-0000-000035200000}"/>
    <cellStyle name="40% - Énfasis5 3 3 4" xfId="6174" xr:uid="{00000000-0005-0000-0000-000036200000}"/>
    <cellStyle name="40% - Énfasis5 3 3 4 2" xfId="6175" xr:uid="{00000000-0005-0000-0000-000037200000}"/>
    <cellStyle name="40% - Énfasis5 3 3 4 2 2" xfId="6176" xr:uid="{00000000-0005-0000-0000-000038200000}"/>
    <cellStyle name="40% - Énfasis5 3 3 4 2 2 2" xfId="15824" xr:uid="{00000000-0005-0000-0000-000039200000}"/>
    <cellStyle name="40% - Énfasis5 3 3 4 2 3" xfId="19709" xr:uid="{00000000-0005-0000-0000-00003A200000}"/>
    <cellStyle name="40% - Énfasis5 3 3 4 3" xfId="6177" xr:uid="{00000000-0005-0000-0000-00003B200000}"/>
    <cellStyle name="40% - Énfasis5 3 3 4 3 2" xfId="17766" xr:uid="{00000000-0005-0000-0000-00003C200000}"/>
    <cellStyle name="40% - Énfasis5 3 3 4 4" xfId="21654" xr:uid="{00000000-0005-0000-0000-00003D200000}"/>
    <cellStyle name="40% - Énfasis5 3 3 5" xfId="6178" xr:uid="{00000000-0005-0000-0000-00003E200000}"/>
    <cellStyle name="40% - Énfasis5 3 3 5 2" xfId="6179" xr:uid="{00000000-0005-0000-0000-00003F200000}"/>
    <cellStyle name="40% - Énfasis5 3 3 5 2 2" xfId="16795" xr:uid="{00000000-0005-0000-0000-000040200000}"/>
    <cellStyle name="40% - Énfasis5 3 3 5 3" xfId="20681" xr:uid="{00000000-0005-0000-0000-000041200000}"/>
    <cellStyle name="40% - Énfasis5 3 3 6" xfId="6180" xr:uid="{00000000-0005-0000-0000-000042200000}"/>
    <cellStyle name="40% - Énfasis5 3 3 6 2" xfId="18736" xr:uid="{00000000-0005-0000-0000-000043200000}"/>
    <cellStyle name="40% - Énfasis5 3 3 7" xfId="22621" xr:uid="{00000000-0005-0000-0000-000044200000}"/>
    <cellStyle name="40% - Énfasis5 3 4" xfId="6181" xr:uid="{00000000-0005-0000-0000-000045200000}"/>
    <cellStyle name="40% - Énfasis5 3 4 2" xfId="6182" xr:uid="{00000000-0005-0000-0000-000046200000}"/>
    <cellStyle name="40% - Énfasis5 3 4 2 2" xfId="6183" xr:uid="{00000000-0005-0000-0000-000047200000}"/>
    <cellStyle name="40% - Énfasis5 3 4 2 2 2" xfId="6184" xr:uid="{00000000-0005-0000-0000-000048200000}"/>
    <cellStyle name="40% - Énfasis5 3 4 2 2 2 2" xfId="6185" xr:uid="{00000000-0005-0000-0000-000049200000}"/>
    <cellStyle name="40% - Énfasis5 3 4 2 2 2 2 2" xfId="22800" xr:uid="{00000000-0005-0000-0000-00004A200000}"/>
    <cellStyle name="40% - Énfasis5 3 4 2 2 2 3" xfId="19279" xr:uid="{00000000-0005-0000-0000-00004B200000}"/>
    <cellStyle name="40% - Énfasis5 3 4 2 2 3" xfId="6186" xr:uid="{00000000-0005-0000-0000-00004C200000}"/>
    <cellStyle name="40% - Énfasis5 3 4 2 2 3 2" xfId="17336" xr:uid="{00000000-0005-0000-0000-00004D200000}"/>
    <cellStyle name="40% - Énfasis5 3 4 2 2 4" xfId="21222" xr:uid="{00000000-0005-0000-0000-00004E200000}"/>
    <cellStyle name="40% - Énfasis5 3 4 2 3" xfId="6187" xr:uid="{00000000-0005-0000-0000-00004F200000}"/>
    <cellStyle name="40% - Énfasis5 3 4 2 3 2" xfId="6188" xr:uid="{00000000-0005-0000-0000-000050200000}"/>
    <cellStyle name="40% - Énfasis5 3 4 2 3 2 2" xfId="16363" xr:uid="{00000000-0005-0000-0000-000051200000}"/>
    <cellStyle name="40% - Énfasis5 3 4 2 3 3" xfId="20250" xr:uid="{00000000-0005-0000-0000-000052200000}"/>
    <cellStyle name="40% - Énfasis5 3 4 2 4" xfId="6189" xr:uid="{00000000-0005-0000-0000-000053200000}"/>
    <cellStyle name="40% - Énfasis5 3 4 2 4 2" xfId="18307" xr:uid="{00000000-0005-0000-0000-000054200000}"/>
    <cellStyle name="40% - Énfasis5 3 4 2 5" xfId="22189" xr:uid="{00000000-0005-0000-0000-000055200000}"/>
    <cellStyle name="40% - Énfasis5 3 4 3" xfId="6190" xr:uid="{00000000-0005-0000-0000-000056200000}"/>
    <cellStyle name="40% - Énfasis5 3 4 3 2" xfId="6191" xr:uid="{00000000-0005-0000-0000-000057200000}"/>
    <cellStyle name="40% - Énfasis5 3 4 3 2 2" xfId="6192" xr:uid="{00000000-0005-0000-0000-000058200000}"/>
    <cellStyle name="40% - Énfasis5 3 4 3 2 2 2" xfId="6193" xr:uid="{00000000-0005-0000-0000-000059200000}"/>
    <cellStyle name="40% - Énfasis5 3 4 3 2 2 2 2" xfId="22831" xr:uid="{00000000-0005-0000-0000-00005A200000}"/>
    <cellStyle name="40% - Énfasis5 3 4 3 2 2 3" xfId="18956" xr:uid="{00000000-0005-0000-0000-00005B200000}"/>
    <cellStyle name="40% - Énfasis5 3 4 3 2 3" xfId="6194" xr:uid="{00000000-0005-0000-0000-00005C200000}"/>
    <cellStyle name="40% - Énfasis5 3 4 3 2 3 2" xfId="17012" xr:uid="{00000000-0005-0000-0000-00005D200000}"/>
    <cellStyle name="40% - Énfasis5 3 4 3 2 4" xfId="20898" xr:uid="{00000000-0005-0000-0000-00005E200000}"/>
    <cellStyle name="40% - Énfasis5 3 4 3 3" xfId="6195" xr:uid="{00000000-0005-0000-0000-00005F200000}"/>
    <cellStyle name="40% - Énfasis5 3 4 3 3 2" xfId="6196" xr:uid="{00000000-0005-0000-0000-000060200000}"/>
    <cellStyle name="40% - Énfasis5 3 4 3 3 2 2" xfId="16041" xr:uid="{00000000-0005-0000-0000-000061200000}"/>
    <cellStyle name="40% - Énfasis5 3 4 3 3 3" xfId="19926" xr:uid="{00000000-0005-0000-0000-000062200000}"/>
    <cellStyle name="40% - Énfasis5 3 4 3 4" xfId="6197" xr:uid="{00000000-0005-0000-0000-000063200000}"/>
    <cellStyle name="40% - Énfasis5 3 4 3 4 2" xfId="17983" xr:uid="{00000000-0005-0000-0000-000064200000}"/>
    <cellStyle name="40% - Énfasis5 3 4 3 5" xfId="21865" xr:uid="{00000000-0005-0000-0000-000065200000}"/>
    <cellStyle name="40% - Énfasis5 3 4 4" xfId="6198" xr:uid="{00000000-0005-0000-0000-000066200000}"/>
    <cellStyle name="40% - Énfasis5 3 4 4 2" xfId="6199" xr:uid="{00000000-0005-0000-0000-000067200000}"/>
    <cellStyle name="40% - Énfasis5 3 4 4 2 2" xfId="6200" xr:uid="{00000000-0005-0000-0000-000068200000}"/>
    <cellStyle name="40% - Énfasis5 3 4 4 2 2 2" xfId="15716" xr:uid="{00000000-0005-0000-0000-000069200000}"/>
    <cellStyle name="40% - Énfasis5 3 4 4 2 3" xfId="19601" xr:uid="{00000000-0005-0000-0000-00006A200000}"/>
    <cellStyle name="40% - Énfasis5 3 4 4 3" xfId="6201" xr:uid="{00000000-0005-0000-0000-00006B200000}"/>
    <cellStyle name="40% - Énfasis5 3 4 4 3 2" xfId="17658" xr:uid="{00000000-0005-0000-0000-00006C200000}"/>
    <cellStyle name="40% - Énfasis5 3 4 4 4" xfId="21546" xr:uid="{00000000-0005-0000-0000-00006D200000}"/>
    <cellStyle name="40% - Énfasis5 3 4 5" xfId="6202" xr:uid="{00000000-0005-0000-0000-00006E200000}"/>
    <cellStyle name="40% - Énfasis5 3 4 5 2" xfId="6203" xr:uid="{00000000-0005-0000-0000-00006F200000}"/>
    <cellStyle name="40% - Énfasis5 3 4 5 2 2" xfId="16687" xr:uid="{00000000-0005-0000-0000-000070200000}"/>
    <cellStyle name="40% - Énfasis5 3 4 5 3" xfId="20574" xr:uid="{00000000-0005-0000-0000-000071200000}"/>
    <cellStyle name="40% - Énfasis5 3 4 6" xfId="6204" xr:uid="{00000000-0005-0000-0000-000072200000}"/>
    <cellStyle name="40% - Énfasis5 3 4 6 2" xfId="18632" xr:uid="{00000000-0005-0000-0000-000073200000}"/>
    <cellStyle name="40% - Énfasis5 3 4 7" xfId="22514" xr:uid="{00000000-0005-0000-0000-000074200000}"/>
    <cellStyle name="40% - Énfasis5 3 5" xfId="6205" xr:uid="{00000000-0005-0000-0000-000075200000}"/>
    <cellStyle name="40% - Énfasis5 3 5 2" xfId="6206" xr:uid="{00000000-0005-0000-0000-000076200000}"/>
    <cellStyle name="40% - Énfasis5 3 5 2 2" xfId="6207" xr:uid="{00000000-0005-0000-0000-000077200000}"/>
    <cellStyle name="40% - Énfasis5 3 5 2 2 2" xfId="6208" xr:uid="{00000000-0005-0000-0000-000078200000}"/>
    <cellStyle name="40% - Énfasis5 3 5 2 2 2 2" xfId="15608" xr:uid="{00000000-0005-0000-0000-000079200000}"/>
    <cellStyle name="40% - Énfasis5 3 5 2 2 3" xfId="19493" xr:uid="{00000000-0005-0000-0000-00007A200000}"/>
    <cellStyle name="40% - Énfasis5 3 5 2 3" xfId="6209" xr:uid="{00000000-0005-0000-0000-00007B200000}"/>
    <cellStyle name="40% - Énfasis5 3 5 2 3 2" xfId="17551" xr:uid="{00000000-0005-0000-0000-00007C200000}"/>
    <cellStyle name="40% - Énfasis5 3 5 2 4" xfId="21438" xr:uid="{00000000-0005-0000-0000-00007D200000}"/>
    <cellStyle name="40% - Énfasis5 3 5 3" xfId="6210" xr:uid="{00000000-0005-0000-0000-00007E200000}"/>
    <cellStyle name="40% - Énfasis5 3 5 3 2" xfId="6211" xr:uid="{00000000-0005-0000-0000-00007F200000}"/>
    <cellStyle name="40% - Énfasis5 3 5 3 2 2" xfId="16579" xr:uid="{00000000-0005-0000-0000-000080200000}"/>
    <cellStyle name="40% - Énfasis5 3 5 3 3" xfId="20465" xr:uid="{00000000-0005-0000-0000-000081200000}"/>
    <cellStyle name="40% - Énfasis5 3 5 4" xfId="6212" xr:uid="{00000000-0005-0000-0000-000082200000}"/>
    <cellStyle name="40% - Énfasis5 3 5 4 2" xfId="18523" xr:uid="{00000000-0005-0000-0000-000083200000}"/>
    <cellStyle name="40% - Énfasis5 3 5 5" xfId="22405" xr:uid="{00000000-0005-0000-0000-000084200000}"/>
    <cellStyle name="40% - Énfasis5 3 6" xfId="6213" xr:uid="{00000000-0005-0000-0000-000085200000}"/>
    <cellStyle name="40% - Énfasis5 3 6 2" xfId="6214" xr:uid="{00000000-0005-0000-0000-000086200000}"/>
    <cellStyle name="40% - Énfasis5 3 6 2 2" xfId="6215" xr:uid="{00000000-0005-0000-0000-000087200000}"/>
    <cellStyle name="40% - Énfasis5 3 6 2 2 2" xfId="6216" xr:uid="{00000000-0005-0000-0000-000088200000}"/>
    <cellStyle name="40% - Énfasis5 3 6 2 2 2 2" xfId="15286" xr:uid="{00000000-0005-0000-0000-000089200000}"/>
    <cellStyle name="40% - Énfasis5 3 6 2 2 3" xfId="19172" xr:uid="{00000000-0005-0000-0000-00008A200000}"/>
    <cellStyle name="40% - Énfasis5 3 6 2 3" xfId="6217" xr:uid="{00000000-0005-0000-0000-00008B200000}"/>
    <cellStyle name="40% - Énfasis5 3 6 2 3 2" xfId="17228" xr:uid="{00000000-0005-0000-0000-00008C200000}"/>
    <cellStyle name="40% - Énfasis5 3 6 2 4" xfId="21114" xr:uid="{00000000-0005-0000-0000-00008D200000}"/>
    <cellStyle name="40% - Énfasis5 3 6 3" xfId="6218" xr:uid="{00000000-0005-0000-0000-00008E200000}"/>
    <cellStyle name="40% - Énfasis5 3 6 3 2" xfId="6219" xr:uid="{00000000-0005-0000-0000-00008F200000}"/>
    <cellStyle name="40% - Énfasis5 3 6 3 2 2" xfId="16256" xr:uid="{00000000-0005-0000-0000-000090200000}"/>
    <cellStyle name="40% - Énfasis5 3 6 3 3" xfId="20142" xr:uid="{00000000-0005-0000-0000-000091200000}"/>
    <cellStyle name="40% - Énfasis5 3 6 4" xfId="6220" xr:uid="{00000000-0005-0000-0000-000092200000}"/>
    <cellStyle name="40% - Énfasis5 3 6 4 2" xfId="18199" xr:uid="{00000000-0005-0000-0000-000093200000}"/>
    <cellStyle name="40% - Énfasis5 3 6 5" xfId="22080" xr:uid="{00000000-0005-0000-0000-000094200000}"/>
    <cellStyle name="40% - Énfasis5 3 7" xfId="6221" xr:uid="{00000000-0005-0000-0000-000095200000}"/>
    <cellStyle name="40% - Énfasis5 3 7 2" xfId="6222" xr:uid="{00000000-0005-0000-0000-000096200000}"/>
    <cellStyle name="40% - Énfasis5 3 7 2 2" xfId="6223" xr:uid="{00000000-0005-0000-0000-000097200000}"/>
    <cellStyle name="40% - Énfasis5 3 7 2 2 2" xfId="15932" xr:uid="{00000000-0005-0000-0000-000098200000}"/>
    <cellStyle name="40% - Énfasis5 3 7 2 3" xfId="19817" xr:uid="{00000000-0005-0000-0000-000099200000}"/>
    <cellStyle name="40% - Énfasis5 3 7 3" xfId="6224" xr:uid="{00000000-0005-0000-0000-00009A200000}"/>
    <cellStyle name="40% - Énfasis5 3 7 3 2" xfId="17874" xr:uid="{00000000-0005-0000-0000-00009B200000}"/>
    <cellStyle name="40% - Énfasis5 3 7 4" xfId="21760" xr:uid="{00000000-0005-0000-0000-00009C200000}"/>
    <cellStyle name="40% - Énfasis5 3 8" xfId="6225" xr:uid="{00000000-0005-0000-0000-00009D200000}"/>
    <cellStyle name="40% - Énfasis5 3 8 2" xfId="6226" xr:uid="{00000000-0005-0000-0000-00009E200000}"/>
    <cellStyle name="40% - Énfasis5 3 8 2 2" xfId="16903" xr:uid="{00000000-0005-0000-0000-00009F200000}"/>
    <cellStyle name="40% - Énfasis5 3 8 3" xfId="20789" xr:uid="{00000000-0005-0000-0000-0000A0200000}"/>
    <cellStyle name="40% - Énfasis5 3 9" xfId="6227" xr:uid="{00000000-0005-0000-0000-0000A1200000}"/>
    <cellStyle name="40% - Énfasis5 3 9 2" xfId="18844" xr:uid="{00000000-0005-0000-0000-0000A2200000}"/>
    <cellStyle name="40% - Énfasis5 4" xfId="6228" xr:uid="{00000000-0005-0000-0000-0000A3200000}"/>
    <cellStyle name="40% - Énfasis5 4 2" xfId="6229" xr:uid="{00000000-0005-0000-0000-0000A4200000}"/>
    <cellStyle name="40% - Énfasis5 4 2 2" xfId="6230" xr:uid="{00000000-0005-0000-0000-0000A5200000}"/>
    <cellStyle name="40% - Énfasis5 4 2 2 2" xfId="6231" xr:uid="{00000000-0005-0000-0000-0000A6200000}"/>
    <cellStyle name="40% - Énfasis5 4 2 2 2 2" xfId="6232" xr:uid="{00000000-0005-0000-0000-0000A7200000}"/>
    <cellStyle name="40% - Énfasis5 4 2 2 2 2 2" xfId="6233" xr:uid="{00000000-0005-0000-0000-0000A8200000}"/>
    <cellStyle name="40% - Énfasis5 4 2 2 2 2 2 2" xfId="15474" xr:uid="{00000000-0005-0000-0000-0000A9200000}"/>
    <cellStyle name="40% - Énfasis5 4 2 2 2 2 3" xfId="19358" xr:uid="{00000000-0005-0000-0000-0000AA200000}"/>
    <cellStyle name="40% - Énfasis5 4 2 2 2 3" xfId="6234" xr:uid="{00000000-0005-0000-0000-0000AB200000}"/>
    <cellStyle name="40% - Énfasis5 4 2 2 2 3 2" xfId="17416" xr:uid="{00000000-0005-0000-0000-0000AC200000}"/>
    <cellStyle name="40% - Énfasis5 4 2 2 2 4" xfId="21303" xr:uid="{00000000-0005-0000-0000-0000AD200000}"/>
    <cellStyle name="40% - Énfasis5 4 2 2 3" xfId="6235" xr:uid="{00000000-0005-0000-0000-0000AE200000}"/>
    <cellStyle name="40% - Énfasis5 4 2 2 3 2" xfId="6236" xr:uid="{00000000-0005-0000-0000-0000AF200000}"/>
    <cellStyle name="40% - Énfasis5 4 2 2 3 2 2" xfId="16444" xr:uid="{00000000-0005-0000-0000-0000B0200000}"/>
    <cellStyle name="40% - Énfasis5 4 2 2 3 3" xfId="20331" xr:uid="{00000000-0005-0000-0000-0000B1200000}"/>
    <cellStyle name="40% - Énfasis5 4 2 2 4" xfId="6237" xr:uid="{00000000-0005-0000-0000-0000B2200000}"/>
    <cellStyle name="40% - Énfasis5 4 2 2 4 2" xfId="18388" xr:uid="{00000000-0005-0000-0000-0000B3200000}"/>
    <cellStyle name="40% - Énfasis5 4 2 2 5" xfId="22270" xr:uid="{00000000-0005-0000-0000-0000B4200000}"/>
    <cellStyle name="40% - Énfasis5 4 2 3" xfId="6238" xr:uid="{00000000-0005-0000-0000-0000B5200000}"/>
    <cellStyle name="40% - Énfasis5 4 2 3 2" xfId="6239" xr:uid="{00000000-0005-0000-0000-0000B6200000}"/>
    <cellStyle name="40% - Énfasis5 4 2 3 2 2" xfId="6240" xr:uid="{00000000-0005-0000-0000-0000B7200000}"/>
    <cellStyle name="40% - Énfasis5 4 2 3 2 2 2" xfId="6241" xr:uid="{00000000-0005-0000-0000-0000B8200000}"/>
    <cellStyle name="40% - Énfasis5 4 2 3 2 2 2 2" xfId="15151" xr:uid="{00000000-0005-0000-0000-0000B9200000}"/>
    <cellStyle name="40% - Énfasis5 4 2 3 2 2 3" xfId="19037" xr:uid="{00000000-0005-0000-0000-0000BA200000}"/>
    <cellStyle name="40% - Énfasis5 4 2 3 2 3" xfId="6242" xr:uid="{00000000-0005-0000-0000-0000BB200000}"/>
    <cellStyle name="40% - Énfasis5 4 2 3 2 3 2" xfId="17093" xr:uid="{00000000-0005-0000-0000-0000BC200000}"/>
    <cellStyle name="40% - Énfasis5 4 2 3 2 4" xfId="20979" xr:uid="{00000000-0005-0000-0000-0000BD200000}"/>
    <cellStyle name="40% - Énfasis5 4 2 3 3" xfId="6243" xr:uid="{00000000-0005-0000-0000-0000BE200000}"/>
    <cellStyle name="40% - Énfasis5 4 2 3 3 2" xfId="6244" xr:uid="{00000000-0005-0000-0000-0000BF200000}"/>
    <cellStyle name="40% - Énfasis5 4 2 3 3 2 2" xfId="16122" xr:uid="{00000000-0005-0000-0000-0000C0200000}"/>
    <cellStyle name="40% - Énfasis5 4 2 3 3 3" xfId="20007" xr:uid="{00000000-0005-0000-0000-0000C1200000}"/>
    <cellStyle name="40% - Énfasis5 4 2 3 4" xfId="6245" xr:uid="{00000000-0005-0000-0000-0000C2200000}"/>
    <cellStyle name="40% - Énfasis5 4 2 3 4 2" xfId="18064" xr:uid="{00000000-0005-0000-0000-0000C3200000}"/>
    <cellStyle name="40% - Énfasis5 4 2 3 5" xfId="21945" xr:uid="{00000000-0005-0000-0000-0000C4200000}"/>
    <cellStyle name="40% - Énfasis5 4 2 4" xfId="6246" xr:uid="{00000000-0005-0000-0000-0000C5200000}"/>
    <cellStyle name="40% - Énfasis5 4 2 4 2" xfId="6247" xr:uid="{00000000-0005-0000-0000-0000C6200000}"/>
    <cellStyle name="40% - Énfasis5 4 2 4 2 2" xfId="6248" xr:uid="{00000000-0005-0000-0000-0000C7200000}"/>
    <cellStyle name="40% - Énfasis5 4 2 4 2 2 2" xfId="15797" xr:uid="{00000000-0005-0000-0000-0000C8200000}"/>
    <cellStyle name="40% - Énfasis5 4 2 4 2 3" xfId="19682" xr:uid="{00000000-0005-0000-0000-0000C9200000}"/>
    <cellStyle name="40% - Énfasis5 4 2 4 3" xfId="6249" xr:uid="{00000000-0005-0000-0000-0000CA200000}"/>
    <cellStyle name="40% - Énfasis5 4 2 4 3 2" xfId="17739" xr:uid="{00000000-0005-0000-0000-0000CB200000}"/>
    <cellStyle name="40% - Énfasis5 4 2 4 4" xfId="21627" xr:uid="{00000000-0005-0000-0000-0000CC200000}"/>
    <cellStyle name="40% - Énfasis5 4 2 5" xfId="6250" xr:uid="{00000000-0005-0000-0000-0000CD200000}"/>
    <cellStyle name="40% - Énfasis5 4 2 5 2" xfId="6251" xr:uid="{00000000-0005-0000-0000-0000CE200000}"/>
    <cellStyle name="40% - Énfasis5 4 2 5 2 2" xfId="16768" xr:uid="{00000000-0005-0000-0000-0000CF200000}"/>
    <cellStyle name="40% - Énfasis5 4 2 5 3" xfId="22787" xr:uid="{00000000-0005-0000-0000-0000D0200000}"/>
    <cellStyle name="40% - Énfasis5 4 2 6" xfId="6252" xr:uid="{00000000-0005-0000-0000-0000D1200000}"/>
    <cellStyle name="40% - Énfasis5 4 2 6 2" xfId="18710" xr:uid="{00000000-0005-0000-0000-0000D2200000}"/>
    <cellStyle name="40% - Énfasis5 4 2 7" xfId="22594" xr:uid="{00000000-0005-0000-0000-0000D3200000}"/>
    <cellStyle name="40% - Énfasis5 4 3" xfId="6253" xr:uid="{00000000-0005-0000-0000-0000D4200000}"/>
    <cellStyle name="40% - Énfasis5 4 3 2" xfId="6254" xr:uid="{00000000-0005-0000-0000-0000D5200000}"/>
    <cellStyle name="40% - Énfasis5 4 3 2 2" xfId="6255" xr:uid="{00000000-0005-0000-0000-0000D6200000}"/>
    <cellStyle name="40% - Énfasis5 4 3 2 2 2" xfId="6256" xr:uid="{00000000-0005-0000-0000-0000D7200000}"/>
    <cellStyle name="40% - Énfasis5 4 3 2 2 2 2" xfId="6257" xr:uid="{00000000-0005-0000-0000-0000D8200000}"/>
    <cellStyle name="40% - Énfasis5 4 3 2 2 2 2 2" xfId="15367" xr:uid="{00000000-0005-0000-0000-0000D9200000}"/>
    <cellStyle name="40% - Énfasis5 4 3 2 2 2 3" xfId="19253" xr:uid="{00000000-0005-0000-0000-0000DA200000}"/>
    <cellStyle name="40% - Énfasis5 4 3 2 2 3" xfId="6258" xr:uid="{00000000-0005-0000-0000-0000DB200000}"/>
    <cellStyle name="40% - Énfasis5 4 3 2 2 3 2" xfId="17309" xr:uid="{00000000-0005-0000-0000-0000DC200000}"/>
    <cellStyle name="40% - Énfasis5 4 3 2 2 4" xfId="21195" xr:uid="{00000000-0005-0000-0000-0000DD200000}"/>
    <cellStyle name="40% - Énfasis5 4 3 2 3" xfId="6259" xr:uid="{00000000-0005-0000-0000-0000DE200000}"/>
    <cellStyle name="40% - Énfasis5 4 3 2 3 2" xfId="6260" xr:uid="{00000000-0005-0000-0000-0000DF200000}"/>
    <cellStyle name="40% - Énfasis5 4 3 2 3 2 2" xfId="16336" xr:uid="{00000000-0005-0000-0000-0000E0200000}"/>
    <cellStyle name="40% - Énfasis5 4 3 2 3 3" xfId="20223" xr:uid="{00000000-0005-0000-0000-0000E1200000}"/>
    <cellStyle name="40% - Énfasis5 4 3 2 4" xfId="6261" xr:uid="{00000000-0005-0000-0000-0000E2200000}"/>
    <cellStyle name="40% - Énfasis5 4 3 2 4 2" xfId="18280" xr:uid="{00000000-0005-0000-0000-0000E3200000}"/>
    <cellStyle name="40% - Énfasis5 4 3 2 5" xfId="22162" xr:uid="{00000000-0005-0000-0000-0000E4200000}"/>
    <cellStyle name="40% - Énfasis5 4 3 3" xfId="6262" xr:uid="{00000000-0005-0000-0000-0000E5200000}"/>
    <cellStyle name="40% - Énfasis5 4 3 3 2" xfId="6263" xr:uid="{00000000-0005-0000-0000-0000E6200000}"/>
    <cellStyle name="40% - Énfasis5 4 3 3 2 2" xfId="6264" xr:uid="{00000000-0005-0000-0000-0000E7200000}"/>
    <cellStyle name="40% - Énfasis5 4 3 3 2 2 2" xfId="6265" xr:uid="{00000000-0005-0000-0000-0000E8200000}"/>
    <cellStyle name="40% - Énfasis5 4 3 3 2 2 2 2" xfId="22858" xr:uid="{00000000-0005-0000-0000-0000E9200000}"/>
    <cellStyle name="40% - Énfasis5 4 3 3 2 2 3" xfId="18929" xr:uid="{00000000-0005-0000-0000-0000EA200000}"/>
    <cellStyle name="40% - Énfasis5 4 3 3 2 3" xfId="6266" xr:uid="{00000000-0005-0000-0000-0000EB200000}"/>
    <cellStyle name="40% - Énfasis5 4 3 3 2 3 2" xfId="16985" xr:uid="{00000000-0005-0000-0000-0000EC200000}"/>
    <cellStyle name="40% - Énfasis5 4 3 3 2 4" xfId="20871" xr:uid="{00000000-0005-0000-0000-0000ED200000}"/>
    <cellStyle name="40% - Énfasis5 4 3 3 3" xfId="6267" xr:uid="{00000000-0005-0000-0000-0000EE200000}"/>
    <cellStyle name="40% - Énfasis5 4 3 3 3 2" xfId="6268" xr:uid="{00000000-0005-0000-0000-0000EF200000}"/>
    <cellStyle name="40% - Énfasis5 4 3 3 3 2 2" xfId="16014" xr:uid="{00000000-0005-0000-0000-0000F0200000}"/>
    <cellStyle name="40% - Énfasis5 4 3 3 3 3" xfId="19899" xr:uid="{00000000-0005-0000-0000-0000F1200000}"/>
    <cellStyle name="40% - Énfasis5 4 3 3 4" xfId="6269" xr:uid="{00000000-0005-0000-0000-0000F2200000}"/>
    <cellStyle name="40% - Énfasis5 4 3 3 4 2" xfId="17956" xr:uid="{00000000-0005-0000-0000-0000F3200000}"/>
    <cellStyle name="40% - Énfasis5 4 3 3 5" xfId="22782" xr:uid="{00000000-0005-0000-0000-0000F4200000}"/>
    <cellStyle name="40% - Énfasis5 4 3 4" xfId="6270" xr:uid="{00000000-0005-0000-0000-0000F5200000}"/>
    <cellStyle name="40% - Énfasis5 4 3 4 2" xfId="6271" xr:uid="{00000000-0005-0000-0000-0000F6200000}"/>
    <cellStyle name="40% - Énfasis5 4 3 4 2 2" xfId="6272" xr:uid="{00000000-0005-0000-0000-0000F7200000}"/>
    <cellStyle name="40% - Énfasis5 4 3 4 2 2 2" xfId="15689" xr:uid="{00000000-0005-0000-0000-0000F8200000}"/>
    <cellStyle name="40% - Énfasis5 4 3 4 2 3" xfId="19574" xr:uid="{00000000-0005-0000-0000-0000F9200000}"/>
    <cellStyle name="40% - Énfasis5 4 3 4 3" xfId="6273" xr:uid="{00000000-0005-0000-0000-0000FA200000}"/>
    <cellStyle name="40% - Énfasis5 4 3 4 3 2" xfId="17632" xr:uid="{00000000-0005-0000-0000-0000FB200000}"/>
    <cellStyle name="40% - Énfasis5 4 3 4 4" xfId="21519" xr:uid="{00000000-0005-0000-0000-0000FC200000}"/>
    <cellStyle name="40% - Énfasis5 4 3 5" xfId="6274" xr:uid="{00000000-0005-0000-0000-0000FD200000}"/>
    <cellStyle name="40% - Énfasis5 4 3 5 2" xfId="6275" xr:uid="{00000000-0005-0000-0000-0000FE200000}"/>
    <cellStyle name="40% - Énfasis5 4 3 5 2 2" xfId="16660" xr:uid="{00000000-0005-0000-0000-0000FF200000}"/>
    <cellStyle name="40% - Énfasis5 4 3 5 3" xfId="20547" xr:uid="{00000000-0005-0000-0000-000000210000}"/>
    <cellStyle name="40% - Énfasis5 4 3 6" xfId="6276" xr:uid="{00000000-0005-0000-0000-000001210000}"/>
    <cellStyle name="40% - Énfasis5 4 3 6 2" xfId="18605" xr:uid="{00000000-0005-0000-0000-000002210000}"/>
    <cellStyle name="40% - Énfasis5 4 3 7" xfId="22487" xr:uid="{00000000-0005-0000-0000-000003210000}"/>
    <cellStyle name="40% - Énfasis5 4 4" xfId="6277" xr:uid="{00000000-0005-0000-0000-000004210000}"/>
    <cellStyle name="40% - Énfasis5 4 4 2" xfId="6278" xr:uid="{00000000-0005-0000-0000-000005210000}"/>
    <cellStyle name="40% - Énfasis5 4 4 2 2" xfId="6279" xr:uid="{00000000-0005-0000-0000-000006210000}"/>
    <cellStyle name="40% - Énfasis5 4 4 2 2 2" xfId="6280" xr:uid="{00000000-0005-0000-0000-000007210000}"/>
    <cellStyle name="40% - Énfasis5 4 4 2 2 2 2" xfId="15581" xr:uid="{00000000-0005-0000-0000-000008210000}"/>
    <cellStyle name="40% - Énfasis5 4 4 2 2 3" xfId="19466" xr:uid="{00000000-0005-0000-0000-000009210000}"/>
    <cellStyle name="40% - Énfasis5 4 4 2 3" xfId="6281" xr:uid="{00000000-0005-0000-0000-00000A210000}"/>
    <cellStyle name="40% - Énfasis5 4 4 2 3 2" xfId="17524" xr:uid="{00000000-0005-0000-0000-00000B210000}"/>
    <cellStyle name="40% - Énfasis5 4 4 2 4" xfId="21411" xr:uid="{00000000-0005-0000-0000-00000C210000}"/>
    <cellStyle name="40% - Énfasis5 4 4 3" xfId="6282" xr:uid="{00000000-0005-0000-0000-00000D210000}"/>
    <cellStyle name="40% - Énfasis5 4 4 3 2" xfId="6283" xr:uid="{00000000-0005-0000-0000-00000E210000}"/>
    <cellStyle name="40% - Énfasis5 4 4 3 2 2" xfId="16552" xr:uid="{00000000-0005-0000-0000-00000F210000}"/>
    <cellStyle name="40% - Énfasis5 4 4 3 3" xfId="20438" xr:uid="{00000000-0005-0000-0000-000010210000}"/>
    <cellStyle name="40% - Énfasis5 4 4 4" xfId="6284" xr:uid="{00000000-0005-0000-0000-000011210000}"/>
    <cellStyle name="40% - Énfasis5 4 4 4 2" xfId="18496" xr:uid="{00000000-0005-0000-0000-000012210000}"/>
    <cellStyle name="40% - Énfasis5 4 4 5" xfId="22378" xr:uid="{00000000-0005-0000-0000-000013210000}"/>
    <cellStyle name="40% - Énfasis5 4 5" xfId="6285" xr:uid="{00000000-0005-0000-0000-000014210000}"/>
    <cellStyle name="40% - Énfasis5 4 5 2" xfId="6286" xr:uid="{00000000-0005-0000-0000-000015210000}"/>
    <cellStyle name="40% - Énfasis5 4 5 2 2" xfId="6287" xr:uid="{00000000-0005-0000-0000-000016210000}"/>
    <cellStyle name="40% - Énfasis5 4 5 2 2 2" xfId="6288" xr:uid="{00000000-0005-0000-0000-000017210000}"/>
    <cellStyle name="40% - Énfasis5 4 5 2 2 2 2" xfId="15259" xr:uid="{00000000-0005-0000-0000-000018210000}"/>
    <cellStyle name="40% - Énfasis5 4 5 2 2 3" xfId="19145" xr:uid="{00000000-0005-0000-0000-000019210000}"/>
    <cellStyle name="40% - Énfasis5 4 5 2 3" xfId="6289" xr:uid="{00000000-0005-0000-0000-00001A210000}"/>
    <cellStyle name="40% - Énfasis5 4 5 2 3 2" xfId="17201" xr:uid="{00000000-0005-0000-0000-00001B210000}"/>
    <cellStyle name="40% - Énfasis5 4 5 2 4" xfId="21087" xr:uid="{00000000-0005-0000-0000-00001C210000}"/>
    <cellStyle name="40% - Énfasis5 4 5 3" xfId="6290" xr:uid="{00000000-0005-0000-0000-00001D210000}"/>
    <cellStyle name="40% - Énfasis5 4 5 3 2" xfId="6291" xr:uid="{00000000-0005-0000-0000-00001E210000}"/>
    <cellStyle name="40% - Énfasis5 4 5 3 2 2" xfId="16229" xr:uid="{00000000-0005-0000-0000-00001F210000}"/>
    <cellStyle name="40% - Énfasis5 4 5 3 3" xfId="20115" xr:uid="{00000000-0005-0000-0000-000020210000}"/>
    <cellStyle name="40% - Énfasis5 4 5 4" xfId="6292" xr:uid="{00000000-0005-0000-0000-000021210000}"/>
    <cellStyle name="40% - Énfasis5 4 5 4 2" xfId="18172" xr:uid="{00000000-0005-0000-0000-000022210000}"/>
    <cellStyle name="40% - Énfasis5 4 5 5" xfId="22053" xr:uid="{00000000-0005-0000-0000-000023210000}"/>
    <cellStyle name="40% - Énfasis5 4 6" xfId="6293" xr:uid="{00000000-0005-0000-0000-000024210000}"/>
    <cellStyle name="40% - Énfasis5 4 6 2" xfId="6294" xr:uid="{00000000-0005-0000-0000-000025210000}"/>
    <cellStyle name="40% - Énfasis5 4 6 2 2" xfId="6295" xr:uid="{00000000-0005-0000-0000-000026210000}"/>
    <cellStyle name="40% - Énfasis5 4 6 2 2 2" xfId="15905" xr:uid="{00000000-0005-0000-0000-000027210000}"/>
    <cellStyle name="40% - Énfasis5 4 6 2 3" xfId="19790" xr:uid="{00000000-0005-0000-0000-000028210000}"/>
    <cellStyle name="40% - Énfasis5 4 6 3" xfId="6296" xr:uid="{00000000-0005-0000-0000-000029210000}"/>
    <cellStyle name="40% - Énfasis5 4 6 3 2" xfId="17847" xr:uid="{00000000-0005-0000-0000-00002A210000}"/>
    <cellStyle name="40% - Énfasis5 4 6 4" xfId="21733" xr:uid="{00000000-0005-0000-0000-00002B210000}"/>
    <cellStyle name="40% - Énfasis5 4 7" xfId="6297" xr:uid="{00000000-0005-0000-0000-00002C210000}"/>
    <cellStyle name="40% - Énfasis5 4 7 2" xfId="6298" xr:uid="{00000000-0005-0000-0000-00002D210000}"/>
    <cellStyle name="40% - Énfasis5 4 7 2 2" xfId="16876" xr:uid="{00000000-0005-0000-0000-00002E210000}"/>
    <cellStyle name="40% - Énfasis5 4 7 3" xfId="20762" xr:uid="{00000000-0005-0000-0000-00002F210000}"/>
    <cellStyle name="40% - Énfasis5 4 8" xfId="6299" xr:uid="{00000000-0005-0000-0000-000030210000}"/>
    <cellStyle name="40% - Énfasis5 4 8 2" xfId="18817" xr:uid="{00000000-0005-0000-0000-000031210000}"/>
    <cellStyle name="40% - Énfasis5 4 9" xfId="22701" xr:uid="{00000000-0005-0000-0000-000032210000}"/>
    <cellStyle name="40% - Énfasis5 5" xfId="6300" xr:uid="{00000000-0005-0000-0000-000033210000}"/>
    <cellStyle name="40% - Énfasis5 5 2" xfId="6301" xr:uid="{00000000-0005-0000-0000-000034210000}"/>
    <cellStyle name="40% - Énfasis5 5 2 2" xfId="6302" xr:uid="{00000000-0005-0000-0000-000035210000}"/>
    <cellStyle name="40% - Énfasis5 5 2 2 2" xfId="6303" xr:uid="{00000000-0005-0000-0000-000036210000}"/>
    <cellStyle name="40% - Énfasis5 5 2 2 2 2" xfId="6304" xr:uid="{00000000-0005-0000-0000-000037210000}"/>
    <cellStyle name="40% - Énfasis5 5 2 2 2 2 2" xfId="15528" xr:uid="{00000000-0005-0000-0000-000038210000}"/>
    <cellStyle name="40% - Énfasis5 5 2 2 2 3" xfId="19412" xr:uid="{00000000-0005-0000-0000-000039210000}"/>
    <cellStyle name="40% - Énfasis5 5 2 2 3" xfId="6305" xr:uid="{00000000-0005-0000-0000-00003A210000}"/>
    <cellStyle name="40% - Énfasis5 5 2 2 3 2" xfId="17470" xr:uid="{00000000-0005-0000-0000-00003B210000}"/>
    <cellStyle name="40% - Énfasis5 5 2 2 4" xfId="21357" xr:uid="{00000000-0005-0000-0000-00003C210000}"/>
    <cellStyle name="40% - Énfasis5 5 2 3" xfId="6306" xr:uid="{00000000-0005-0000-0000-00003D210000}"/>
    <cellStyle name="40% - Énfasis5 5 2 3 2" xfId="6307" xr:uid="{00000000-0005-0000-0000-00003E210000}"/>
    <cellStyle name="40% - Énfasis5 5 2 3 2 2" xfId="16498" xr:uid="{00000000-0005-0000-0000-00003F210000}"/>
    <cellStyle name="40% - Énfasis5 5 2 3 3" xfId="20384" xr:uid="{00000000-0005-0000-0000-000040210000}"/>
    <cellStyle name="40% - Énfasis5 5 2 4" xfId="6308" xr:uid="{00000000-0005-0000-0000-000041210000}"/>
    <cellStyle name="40% - Énfasis5 5 2 4 2" xfId="18442" xr:uid="{00000000-0005-0000-0000-000042210000}"/>
    <cellStyle name="40% - Énfasis5 5 2 5" xfId="22324" xr:uid="{00000000-0005-0000-0000-000043210000}"/>
    <cellStyle name="40% - Énfasis5 5 3" xfId="6309" xr:uid="{00000000-0005-0000-0000-000044210000}"/>
    <cellStyle name="40% - Énfasis5 5 3 2" xfId="6310" xr:uid="{00000000-0005-0000-0000-000045210000}"/>
    <cellStyle name="40% - Énfasis5 5 3 2 2" xfId="6311" xr:uid="{00000000-0005-0000-0000-000046210000}"/>
    <cellStyle name="40% - Énfasis5 5 3 2 2 2" xfId="6312" xr:uid="{00000000-0005-0000-0000-000047210000}"/>
    <cellStyle name="40% - Énfasis5 5 3 2 2 2 2" xfId="15205" xr:uid="{00000000-0005-0000-0000-000048210000}"/>
    <cellStyle name="40% - Énfasis5 5 3 2 2 3" xfId="19091" xr:uid="{00000000-0005-0000-0000-000049210000}"/>
    <cellStyle name="40% - Énfasis5 5 3 2 3" xfId="6313" xr:uid="{00000000-0005-0000-0000-00004A210000}"/>
    <cellStyle name="40% - Énfasis5 5 3 2 3 2" xfId="17147" xr:uid="{00000000-0005-0000-0000-00004B210000}"/>
    <cellStyle name="40% - Énfasis5 5 3 2 4" xfId="21033" xr:uid="{00000000-0005-0000-0000-00004C210000}"/>
    <cellStyle name="40% - Énfasis5 5 3 3" xfId="6314" xr:uid="{00000000-0005-0000-0000-00004D210000}"/>
    <cellStyle name="40% - Énfasis5 5 3 3 2" xfId="6315" xr:uid="{00000000-0005-0000-0000-00004E210000}"/>
    <cellStyle name="40% - Énfasis5 5 3 3 2 2" xfId="16175" xr:uid="{00000000-0005-0000-0000-00004F210000}"/>
    <cellStyle name="40% - Énfasis5 5 3 3 3" xfId="20061" xr:uid="{00000000-0005-0000-0000-000050210000}"/>
    <cellStyle name="40% - Énfasis5 5 3 4" xfId="6316" xr:uid="{00000000-0005-0000-0000-000051210000}"/>
    <cellStyle name="40% - Énfasis5 5 3 4 2" xfId="18118" xr:uid="{00000000-0005-0000-0000-000052210000}"/>
    <cellStyle name="40% - Énfasis5 5 3 5" xfId="21999" xr:uid="{00000000-0005-0000-0000-000053210000}"/>
    <cellStyle name="40% - Énfasis5 5 4" xfId="6317" xr:uid="{00000000-0005-0000-0000-000054210000}"/>
    <cellStyle name="40% - Énfasis5 5 4 2" xfId="6318" xr:uid="{00000000-0005-0000-0000-000055210000}"/>
    <cellStyle name="40% - Énfasis5 5 4 2 2" xfId="6319" xr:uid="{00000000-0005-0000-0000-000056210000}"/>
    <cellStyle name="40% - Énfasis5 5 4 2 2 2" xfId="15851" xr:uid="{00000000-0005-0000-0000-000057210000}"/>
    <cellStyle name="40% - Énfasis5 5 4 2 3" xfId="19736" xr:uid="{00000000-0005-0000-0000-000058210000}"/>
    <cellStyle name="40% - Énfasis5 5 4 3" xfId="6320" xr:uid="{00000000-0005-0000-0000-000059210000}"/>
    <cellStyle name="40% - Énfasis5 5 4 3 2" xfId="17793" xr:uid="{00000000-0005-0000-0000-00005A210000}"/>
    <cellStyle name="40% - Énfasis5 5 4 4" xfId="21681" xr:uid="{00000000-0005-0000-0000-00005B210000}"/>
    <cellStyle name="40% - Énfasis5 5 5" xfId="6321" xr:uid="{00000000-0005-0000-0000-00005C210000}"/>
    <cellStyle name="40% - Énfasis5 5 5 2" xfId="6322" xr:uid="{00000000-0005-0000-0000-00005D210000}"/>
    <cellStyle name="40% - Énfasis5 5 5 2 2" xfId="16822" xr:uid="{00000000-0005-0000-0000-00005E210000}"/>
    <cellStyle name="40% - Énfasis5 5 5 3" xfId="20708" xr:uid="{00000000-0005-0000-0000-00005F210000}"/>
    <cellStyle name="40% - Énfasis5 5 6" xfId="6323" xr:uid="{00000000-0005-0000-0000-000060210000}"/>
    <cellStyle name="40% - Énfasis5 5 6 2" xfId="18763" xr:uid="{00000000-0005-0000-0000-000061210000}"/>
    <cellStyle name="40% - Énfasis5 5 7" xfId="22648" xr:uid="{00000000-0005-0000-0000-000062210000}"/>
    <cellStyle name="40% - Énfasis5 6" xfId="6324" xr:uid="{00000000-0005-0000-0000-000063210000}"/>
    <cellStyle name="40% - Énfasis5 6 2" xfId="6325" xr:uid="{00000000-0005-0000-0000-000064210000}"/>
    <cellStyle name="40% - Énfasis5 6 2 2" xfId="6326" xr:uid="{00000000-0005-0000-0000-000065210000}"/>
    <cellStyle name="40% - Énfasis5 6 2 2 2" xfId="6327" xr:uid="{00000000-0005-0000-0000-000066210000}"/>
    <cellStyle name="40% - Énfasis5 6 2 2 2 2" xfId="6328" xr:uid="{00000000-0005-0000-0000-000067210000}"/>
    <cellStyle name="40% - Énfasis5 6 2 2 2 2 2" xfId="15420" xr:uid="{00000000-0005-0000-0000-000068210000}"/>
    <cellStyle name="40% - Énfasis5 6 2 2 2 3" xfId="19305" xr:uid="{00000000-0005-0000-0000-000069210000}"/>
    <cellStyle name="40% - Énfasis5 6 2 2 3" xfId="6329" xr:uid="{00000000-0005-0000-0000-00006A210000}"/>
    <cellStyle name="40% - Énfasis5 6 2 2 3 2" xfId="17362" xr:uid="{00000000-0005-0000-0000-00006B210000}"/>
    <cellStyle name="40% - Énfasis5 6 2 2 4" xfId="21249" xr:uid="{00000000-0005-0000-0000-00006C210000}"/>
    <cellStyle name="40% - Énfasis5 6 2 3" xfId="6330" xr:uid="{00000000-0005-0000-0000-00006D210000}"/>
    <cellStyle name="40% - Énfasis5 6 2 3 2" xfId="6331" xr:uid="{00000000-0005-0000-0000-00006E210000}"/>
    <cellStyle name="40% - Énfasis5 6 2 3 2 2" xfId="16390" xr:uid="{00000000-0005-0000-0000-00006F210000}"/>
    <cellStyle name="40% - Énfasis5 6 2 3 3" xfId="20277" xr:uid="{00000000-0005-0000-0000-000070210000}"/>
    <cellStyle name="40% - Énfasis5 6 2 4" xfId="6332" xr:uid="{00000000-0005-0000-0000-000071210000}"/>
    <cellStyle name="40% - Énfasis5 6 2 4 2" xfId="18334" xr:uid="{00000000-0005-0000-0000-000072210000}"/>
    <cellStyle name="40% - Énfasis5 6 2 5" xfId="22216" xr:uid="{00000000-0005-0000-0000-000073210000}"/>
    <cellStyle name="40% - Énfasis5 6 3" xfId="6333" xr:uid="{00000000-0005-0000-0000-000074210000}"/>
    <cellStyle name="40% - Énfasis5 6 3 2" xfId="6334" xr:uid="{00000000-0005-0000-0000-000075210000}"/>
    <cellStyle name="40% - Énfasis5 6 3 2 2" xfId="6335" xr:uid="{00000000-0005-0000-0000-000076210000}"/>
    <cellStyle name="40% - Énfasis5 6 3 2 2 2" xfId="6336" xr:uid="{00000000-0005-0000-0000-000077210000}"/>
    <cellStyle name="40% - Énfasis5 6 3 2 2 2 2" xfId="22797" xr:uid="{00000000-0005-0000-0000-000078210000}"/>
    <cellStyle name="40% - Énfasis5 6 3 2 2 3" xfId="18983" xr:uid="{00000000-0005-0000-0000-000079210000}"/>
    <cellStyle name="40% - Énfasis5 6 3 2 3" xfId="6337" xr:uid="{00000000-0005-0000-0000-00007A210000}"/>
    <cellStyle name="40% - Énfasis5 6 3 2 3 2" xfId="17039" xr:uid="{00000000-0005-0000-0000-00007B210000}"/>
    <cellStyle name="40% - Énfasis5 6 3 2 4" xfId="20925" xr:uid="{00000000-0005-0000-0000-00007C210000}"/>
    <cellStyle name="40% - Énfasis5 6 3 3" xfId="6338" xr:uid="{00000000-0005-0000-0000-00007D210000}"/>
    <cellStyle name="40% - Énfasis5 6 3 3 2" xfId="6339" xr:uid="{00000000-0005-0000-0000-00007E210000}"/>
    <cellStyle name="40% - Énfasis5 6 3 3 2 2" xfId="16068" xr:uid="{00000000-0005-0000-0000-00007F210000}"/>
    <cellStyle name="40% - Énfasis5 6 3 3 3" xfId="19953" xr:uid="{00000000-0005-0000-0000-000080210000}"/>
    <cellStyle name="40% - Énfasis5 6 3 4" xfId="6340" xr:uid="{00000000-0005-0000-0000-000081210000}"/>
    <cellStyle name="40% - Énfasis5 6 3 4 2" xfId="18010" xr:uid="{00000000-0005-0000-0000-000082210000}"/>
    <cellStyle name="40% - Énfasis5 6 3 5" xfId="21892" xr:uid="{00000000-0005-0000-0000-000083210000}"/>
    <cellStyle name="40% - Énfasis5 6 4" xfId="6341" xr:uid="{00000000-0005-0000-0000-000084210000}"/>
    <cellStyle name="40% - Énfasis5 6 4 2" xfId="6342" xr:uid="{00000000-0005-0000-0000-000085210000}"/>
    <cellStyle name="40% - Énfasis5 6 4 2 2" xfId="6343" xr:uid="{00000000-0005-0000-0000-000086210000}"/>
    <cellStyle name="40% - Énfasis5 6 4 2 2 2" xfId="15743" xr:uid="{00000000-0005-0000-0000-000087210000}"/>
    <cellStyle name="40% - Énfasis5 6 4 2 3" xfId="19628" xr:uid="{00000000-0005-0000-0000-000088210000}"/>
    <cellStyle name="40% - Énfasis5 6 4 3" xfId="6344" xr:uid="{00000000-0005-0000-0000-000089210000}"/>
    <cellStyle name="40% - Énfasis5 6 4 3 2" xfId="17685" xr:uid="{00000000-0005-0000-0000-00008A210000}"/>
    <cellStyle name="40% - Énfasis5 6 4 4" xfId="21573" xr:uid="{00000000-0005-0000-0000-00008B210000}"/>
    <cellStyle name="40% - Énfasis5 6 5" xfId="6345" xr:uid="{00000000-0005-0000-0000-00008C210000}"/>
    <cellStyle name="40% - Énfasis5 6 5 2" xfId="6346" xr:uid="{00000000-0005-0000-0000-00008D210000}"/>
    <cellStyle name="40% - Énfasis5 6 5 2 2" xfId="16714" xr:uid="{00000000-0005-0000-0000-00008E210000}"/>
    <cellStyle name="40% - Énfasis5 6 5 3" xfId="20601" xr:uid="{00000000-0005-0000-0000-00008F210000}"/>
    <cellStyle name="40% - Énfasis5 6 6" xfId="6347" xr:uid="{00000000-0005-0000-0000-000090210000}"/>
    <cellStyle name="40% - Énfasis5 6 6 2" xfId="18659" xr:uid="{00000000-0005-0000-0000-000091210000}"/>
    <cellStyle name="40% - Énfasis5 6 7" xfId="22542" xr:uid="{00000000-0005-0000-0000-000092210000}"/>
    <cellStyle name="40% - Énfasis5 7" xfId="6348" xr:uid="{00000000-0005-0000-0000-000093210000}"/>
    <cellStyle name="40% - Énfasis5 7 2" xfId="6349" xr:uid="{00000000-0005-0000-0000-000094210000}"/>
    <cellStyle name="40% - Énfasis5 7 2 2" xfId="6350" xr:uid="{00000000-0005-0000-0000-000095210000}"/>
    <cellStyle name="40% - Énfasis5 7 2 2 2" xfId="6351" xr:uid="{00000000-0005-0000-0000-000096210000}"/>
    <cellStyle name="40% - Énfasis5 7 2 2 2 2" xfId="15635" xr:uid="{00000000-0005-0000-0000-000097210000}"/>
    <cellStyle name="40% - Énfasis5 7 2 2 3" xfId="19520" xr:uid="{00000000-0005-0000-0000-000098210000}"/>
    <cellStyle name="40% - Énfasis5 7 2 3" xfId="6352" xr:uid="{00000000-0005-0000-0000-000099210000}"/>
    <cellStyle name="40% - Énfasis5 7 2 3 2" xfId="17578" xr:uid="{00000000-0005-0000-0000-00009A210000}"/>
    <cellStyle name="40% - Énfasis5 7 2 4" xfId="21465" xr:uid="{00000000-0005-0000-0000-00009B210000}"/>
    <cellStyle name="40% - Énfasis5 7 3" xfId="6353" xr:uid="{00000000-0005-0000-0000-00009C210000}"/>
    <cellStyle name="40% - Énfasis5 7 3 2" xfId="6354" xr:uid="{00000000-0005-0000-0000-00009D210000}"/>
    <cellStyle name="40% - Énfasis5 7 3 2 2" xfId="16606" xr:uid="{00000000-0005-0000-0000-00009E210000}"/>
    <cellStyle name="40% - Énfasis5 7 3 3" xfId="20492" xr:uid="{00000000-0005-0000-0000-00009F210000}"/>
    <cellStyle name="40% - Énfasis5 7 4" xfId="6355" xr:uid="{00000000-0005-0000-0000-0000A0210000}"/>
    <cellStyle name="40% - Énfasis5 7 4 2" xfId="18550" xr:uid="{00000000-0005-0000-0000-0000A1210000}"/>
    <cellStyle name="40% - Énfasis5 7 5" xfId="22433" xr:uid="{00000000-0005-0000-0000-0000A2210000}"/>
    <cellStyle name="40% - Énfasis5 8" xfId="6356" xr:uid="{00000000-0005-0000-0000-0000A3210000}"/>
    <cellStyle name="40% - Énfasis5 8 2" xfId="6357" xr:uid="{00000000-0005-0000-0000-0000A4210000}"/>
    <cellStyle name="40% - Énfasis5 8 2 2" xfId="6358" xr:uid="{00000000-0005-0000-0000-0000A5210000}"/>
    <cellStyle name="40% - Énfasis5 8 2 2 2" xfId="6359" xr:uid="{00000000-0005-0000-0000-0000A6210000}"/>
    <cellStyle name="40% - Énfasis5 8 2 2 2 2" xfId="15313" xr:uid="{00000000-0005-0000-0000-0000A7210000}"/>
    <cellStyle name="40% - Énfasis5 8 2 2 3" xfId="19199" xr:uid="{00000000-0005-0000-0000-0000A8210000}"/>
    <cellStyle name="40% - Énfasis5 8 2 3" xfId="6360" xr:uid="{00000000-0005-0000-0000-0000A9210000}"/>
    <cellStyle name="40% - Énfasis5 8 2 3 2" xfId="17255" xr:uid="{00000000-0005-0000-0000-0000AA210000}"/>
    <cellStyle name="40% - Énfasis5 8 2 4" xfId="21141" xr:uid="{00000000-0005-0000-0000-0000AB210000}"/>
    <cellStyle name="40% - Énfasis5 8 3" xfId="6361" xr:uid="{00000000-0005-0000-0000-0000AC210000}"/>
    <cellStyle name="40% - Énfasis5 8 3 2" xfId="6362" xr:uid="{00000000-0005-0000-0000-0000AD210000}"/>
    <cellStyle name="40% - Énfasis5 8 3 2 2" xfId="16283" xr:uid="{00000000-0005-0000-0000-0000AE210000}"/>
    <cellStyle name="40% - Énfasis5 8 3 3" xfId="20169" xr:uid="{00000000-0005-0000-0000-0000AF210000}"/>
    <cellStyle name="40% - Énfasis5 8 4" xfId="6363" xr:uid="{00000000-0005-0000-0000-0000B0210000}"/>
    <cellStyle name="40% - Énfasis5 8 4 2" xfId="18226" xr:uid="{00000000-0005-0000-0000-0000B1210000}"/>
    <cellStyle name="40% - Énfasis5 8 5" xfId="22107" xr:uid="{00000000-0005-0000-0000-0000B2210000}"/>
    <cellStyle name="40% - Énfasis5 9" xfId="6364" xr:uid="{00000000-0005-0000-0000-0000B3210000}"/>
    <cellStyle name="40% - Énfasis5 9 2" xfId="6365" xr:uid="{00000000-0005-0000-0000-0000B4210000}"/>
    <cellStyle name="40% - Énfasis5 9 2 2" xfId="6366" xr:uid="{00000000-0005-0000-0000-0000B5210000}"/>
    <cellStyle name="40% - Énfasis5 9 2 2 2" xfId="15959" xr:uid="{00000000-0005-0000-0000-0000B6210000}"/>
    <cellStyle name="40% - Énfasis5 9 2 3" xfId="19844" xr:uid="{00000000-0005-0000-0000-0000B7210000}"/>
    <cellStyle name="40% - Énfasis5 9 3" xfId="6367" xr:uid="{00000000-0005-0000-0000-0000B8210000}"/>
    <cellStyle name="40% - Énfasis5 9 3 2" xfId="17901" xr:uid="{00000000-0005-0000-0000-0000B9210000}"/>
    <cellStyle name="40% - Énfasis5 9 4" xfId="21787" xr:uid="{00000000-0005-0000-0000-0000BA210000}"/>
    <cellStyle name="40% - Énfasis6" xfId="41" builtinId="51" customBuiltin="1"/>
    <cellStyle name="40% - Énfasis6 10" xfId="6368" xr:uid="{00000000-0005-0000-0000-0000BC210000}"/>
    <cellStyle name="40% - Énfasis6 10 2" xfId="6369" xr:uid="{00000000-0005-0000-0000-0000BD210000}"/>
    <cellStyle name="40% - Énfasis6 10 2 2" xfId="16929" xr:uid="{00000000-0005-0000-0000-0000BE210000}"/>
    <cellStyle name="40% - Énfasis6 10 3" xfId="20816" xr:uid="{00000000-0005-0000-0000-0000BF210000}"/>
    <cellStyle name="40% - Énfasis6 11" xfId="6370" xr:uid="{00000000-0005-0000-0000-0000C0210000}"/>
    <cellStyle name="40% - Énfasis6 11 2" xfId="18872" xr:uid="{00000000-0005-0000-0000-0000C1210000}"/>
    <cellStyle name="40% - Énfasis6 2" xfId="6371" xr:uid="{00000000-0005-0000-0000-0000C2210000}"/>
    <cellStyle name="40% - Énfasis6 2 10" xfId="6372" xr:uid="{00000000-0005-0000-0000-0000C3210000}"/>
    <cellStyle name="40% - Énfasis6 2 10 2" xfId="18860" xr:uid="{00000000-0005-0000-0000-0000C4210000}"/>
    <cellStyle name="40% - Énfasis6 2 11" xfId="22747" xr:uid="{00000000-0005-0000-0000-0000C5210000}"/>
    <cellStyle name="40% - Énfasis6 2 2" xfId="6373" xr:uid="{00000000-0005-0000-0000-0000C6210000}"/>
    <cellStyle name="40% - Énfasis6 2 2 10" xfId="22716" xr:uid="{00000000-0005-0000-0000-0000C7210000}"/>
    <cellStyle name="40% - Énfasis6 2 2 2" xfId="6374" xr:uid="{00000000-0005-0000-0000-0000C8210000}"/>
    <cellStyle name="40% - Énfasis6 2 2 2 2" xfId="6375" xr:uid="{00000000-0005-0000-0000-0000C9210000}"/>
    <cellStyle name="40% - Énfasis6 2 2 2 2 2" xfId="6376" xr:uid="{00000000-0005-0000-0000-0000CA210000}"/>
    <cellStyle name="40% - Énfasis6 2 2 2 2 2 2" xfId="6377" xr:uid="{00000000-0005-0000-0000-0000CB210000}"/>
    <cellStyle name="40% - Énfasis6 2 2 2 2 2 2 2" xfId="6378" xr:uid="{00000000-0005-0000-0000-0000CC210000}"/>
    <cellStyle name="40% - Énfasis6 2 2 2 2 2 2 2 2" xfId="6379" xr:uid="{00000000-0005-0000-0000-0000CD210000}"/>
    <cellStyle name="40% - Énfasis6 2 2 2 2 2 2 2 2 2" xfId="15436" xr:uid="{00000000-0005-0000-0000-0000CE210000}"/>
    <cellStyle name="40% - Énfasis6 2 2 2 2 2 2 2 3" xfId="19320" xr:uid="{00000000-0005-0000-0000-0000CF210000}"/>
    <cellStyle name="40% - Énfasis6 2 2 2 2 2 2 3" xfId="6380" xr:uid="{00000000-0005-0000-0000-0000D0210000}"/>
    <cellStyle name="40% - Énfasis6 2 2 2 2 2 2 3 2" xfId="17378" xr:uid="{00000000-0005-0000-0000-0000D1210000}"/>
    <cellStyle name="40% - Énfasis6 2 2 2 2 2 2 4" xfId="21265" xr:uid="{00000000-0005-0000-0000-0000D2210000}"/>
    <cellStyle name="40% - Énfasis6 2 2 2 2 2 3" xfId="6381" xr:uid="{00000000-0005-0000-0000-0000D3210000}"/>
    <cellStyle name="40% - Énfasis6 2 2 2 2 2 3 2" xfId="6382" xr:uid="{00000000-0005-0000-0000-0000D4210000}"/>
    <cellStyle name="40% - Énfasis6 2 2 2 2 2 3 2 2" xfId="16406" xr:uid="{00000000-0005-0000-0000-0000D5210000}"/>
    <cellStyle name="40% - Énfasis6 2 2 2 2 2 3 3" xfId="20293" xr:uid="{00000000-0005-0000-0000-0000D6210000}"/>
    <cellStyle name="40% - Énfasis6 2 2 2 2 2 4" xfId="6383" xr:uid="{00000000-0005-0000-0000-0000D7210000}"/>
    <cellStyle name="40% - Énfasis6 2 2 2 2 2 4 2" xfId="18350" xr:uid="{00000000-0005-0000-0000-0000D8210000}"/>
    <cellStyle name="40% - Énfasis6 2 2 2 2 2 5" xfId="22232" xr:uid="{00000000-0005-0000-0000-0000D9210000}"/>
    <cellStyle name="40% - Énfasis6 2 2 2 2 3" xfId="6384" xr:uid="{00000000-0005-0000-0000-0000DA210000}"/>
    <cellStyle name="40% - Énfasis6 2 2 2 2 3 2" xfId="6385" xr:uid="{00000000-0005-0000-0000-0000DB210000}"/>
    <cellStyle name="40% - Énfasis6 2 2 2 2 3 2 2" xfId="6386" xr:uid="{00000000-0005-0000-0000-0000DC210000}"/>
    <cellStyle name="40% - Énfasis6 2 2 2 2 3 2 2 2" xfId="6387" xr:uid="{00000000-0005-0000-0000-0000DD210000}"/>
    <cellStyle name="40% - Énfasis6 2 2 2 2 3 2 2 2 2" xfId="15113" xr:uid="{00000000-0005-0000-0000-0000DE210000}"/>
    <cellStyle name="40% - Énfasis6 2 2 2 2 3 2 2 3" xfId="18999" xr:uid="{00000000-0005-0000-0000-0000DF210000}"/>
    <cellStyle name="40% - Énfasis6 2 2 2 2 3 2 3" xfId="6388" xr:uid="{00000000-0005-0000-0000-0000E0210000}"/>
    <cellStyle name="40% - Énfasis6 2 2 2 2 3 2 3 2" xfId="17055" xr:uid="{00000000-0005-0000-0000-0000E1210000}"/>
    <cellStyle name="40% - Énfasis6 2 2 2 2 3 2 4" xfId="20941" xr:uid="{00000000-0005-0000-0000-0000E2210000}"/>
    <cellStyle name="40% - Énfasis6 2 2 2 2 3 3" xfId="6389" xr:uid="{00000000-0005-0000-0000-0000E3210000}"/>
    <cellStyle name="40% - Énfasis6 2 2 2 2 3 3 2" xfId="6390" xr:uid="{00000000-0005-0000-0000-0000E4210000}"/>
    <cellStyle name="40% - Énfasis6 2 2 2 2 3 3 2 2" xfId="16084" xr:uid="{00000000-0005-0000-0000-0000E5210000}"/>
    <cellStyle name="40% - Énfasis6 2 2 2 2 3 3 3" xfId="19969" xr:uid="{00000000-0005-0000-0000-0000E6210000}"/>
    <cellStyle name="40% - Énfasis6 2 2 2 2 3 4" xfId="6391" xr:uid="{00000000-0005-0000-0000-0000E7210000}"/>
    <cellStyle name="40% - Énfasis6 2 2 2 2 3 4 2" xfId="18026" xr:uid="{00000000-0005-0000-0000-0000E8210000}"/>
    <cellStyle name="40% - Énfasis6 2 2 2 2 3 5" xfId="21907" xr:uid="{00000000-0005-0000-0000-0000E9210000}"/>
    <cellStyle name="40% - Énfasis6 2 2 2 2 4" xfId="6392" xr:uid="{00000000-0005-0000-0000-0000EA210000}"/>
    <cellStyle name="40% - Énfasis6 2 2 2 2 4 2" xfId="6393" xr:uid="{00000000-0005-0000-0000-0000EB210000}"/>
    <cellStyle name="40% - Énfasis6 2 2 2 2 4 2 2" xfId="6394" xr:uid="{00000000-0005-0000-0000-0000EC210000}"/>
    <cellStyle name="40% - Énfasis6 2 2 2 2 4 2 2 2" xfId="15759" xr:uid="{00000000-0005-0000-0000-0000ED210000}"/>
    <cellStyle name="40% - Énfasis6 2 2 2 2 4 2 3" xfId="19644" xr:uid="{00000000-0005-0000-0000-0000EE210000}"/>
    <cellStyle name="40% - Énfasis6 2 2 2 2 4 3" xfId="6395" xr:uid="{00000000-0005-0000-0000-0000EF210000}"/>
    <cellStyle name="40% - Énfasis6 2 2 2 2 4 3 2" xfId="17701" xr:uid="{00000000-0005-0000-0000-0000F0210000}"/>
    <cellStyle name="40% - Énfasis6 2 2 2 2 4 4" xfId="21589" xr:uid="{00000000-0005-0000-0000-0000F1210000}"/>
    <cellStyle name="40% - Énfasis6 2 2 2 2 5" xfId="6396" xr:uid="{00000000-0005-0000-0000-0000F2210000}"/>
    <cellStyle name="40% - Énfasis6 2 2 2 2 5 2" xfId="6397" xr:uid="{00000000-0005-0000-0000-0000F3210000}"/>
    <cellStyle name="40% - Énfasis6 2 2 2 2 5 2 2" xfId="16730" xr:uid="{00000000-0005-0000-0000-0000F4210000}"/>
    <cellStyle name="40% - Énfasis6 2 2 2 2 5 3" xfId="20617" xr:uid="{00000000-0005-0000-0000-0000F5210000}"/>
    <cellStyle name="40% - Énfasis6 2 2 2 2 6" xfId="6398" xr:uid="{00000000-0005-0000-0000-0000F6210000}"/>
    <cellStyle name="40% - Énfasis6 2 2 2 2 6 2" xfId="18674" xr:uid="{00000000-0005-0000-0000-0000F7210000}"/>
    <cellStyle name="40% - Énfasis6 2 2 2 2 7" xfId="22557" xr:uid="{00000000-0005-0000-0000-0000F8210000}"/>
    <cellStyle name="40% - Énfasis6 2 2 2 3" xfId="6399" xr:uid="{00000000-0005-0000-0000-0000F9210000}"/>
    <cellStyle name="40% - Énfasis6 2 2 2 3 2" xfId="6400" xr:uid="{00000000-0005-0000-0000-0000FA210000}"/>
    <cellStyle name="40% - Énfasis6 2 2 2 3 2 2" xfId="6401" xr:uid="{00000000-0005-0000-0000-0000FB210000}"/>
    <cellStyle name="40% - Énfasis6 2 2 2 3 2 2 2" xfId="6402" xr:uid="{00000000-0005-0000-0000-0000FC210000}"/>
    <cellStyle name="40% - Énfasis6 2 2 2 3 2 2 2 2" xfId="6403" xr:uid="{00000000-0005-0000-0000-0000FD210000}"/>
    <cellStyle name="40% - Énfasis6 2 2 2 3 2 2 2 2 2" xfId="15329" xr:uid="{00000000-0005-0000-0000-0000FE210000}"/>
    <cellStyle name="40% - Énfasis6 2 2 2 3 2 2 2 3" xfId="19215" xr:uid="{00000000-0005-0000-0000-0000FF210000}"/>
    <cellStyle name="40% - Énfasis6 2 2 2 3 2 2 3" xfId="6404" xr:uid="{00000000-0005-0000-0000-000000220000}"/>
    <cellStyle name="40% - Énfasis6 2 2 2 3 2 2 3 2" xfId="17271" xr:uid="{00000000-0005-0000-0000-000001220000}"/>
    <cellStyle name="40% - Énfasis6 2 2 2 3 2 2 4" xfId="21157" xr:uid="{00000000-0005-0000-0000-000002220000}"/>
    <cellStyle name="40% - Énfasis6 2 2 2 3 2 3" xfId="6405" xr:uid="{00000000-0005-0000-0000-000003220000}"/>
    <cellStyle name="40% - Énfasis6 2 2 2 3 2 3 2" xfId="6406" xr:uid="{00000000-0005-0000-0000-000004220000}"/>
    <cellStyle name="40% - Énfasis6 2 2 2 3 2 3 2 2" xfId="16299" xr:uid="{00000000-0005-0000-0000-000005220000}"/>
    <cellStyle name="40% - Énfasis6 2 2 2 3 2 3 3" xfId="20185" xr:uid="{00000000-0005-0000-0000-000006220000}"/>
    <cellStyle name="40% - Énfasis6 2 2 2 3 2 4" xfId="6407" xr:uid="{00000000-0005-0000-0000-000007220000}"/>
    <cellStyle name="40% - Énfasis6 2 2 2 3 2 4 2" xfId="18242" xr:uid="{00000000-0005-0000-0000-000008220000}"/>
    <cellStyle name="40% - Énfasis6 2 2 2 3 2 5" xfId="22124" xr:uid="{00000000-0005-0000-0000-000009220000}"/>
    <cellStyle name="40% - Énfasis6 2 2 2 3 3" xfId="6408" xr:uid="{00000000-0005-0000-0000-00000A220000}"/>
    <cellStyle name="40% - Énfasis6 2 2 2 3 3 2" xfId="6409" xr:uid="{00000000-0005-0000-0000-00000B220000}"/>
    <cellStyle name="40% - Énfasis6 2 2 2 3 3 2 2" xfId="6410" xr:uid="{00000000-0005-0000-0000-00000C220000}"/>
    <cellStyle name="40% - Énfasis6 2 2 2 3 3 2 2 2" xfId="6411" xr:uid="{00000000-0005-0000-0000-00000D220000}"/>
    <cellStyle name="40% - Énfasis6 2 2 2 3 3 2 2 2 2" xfId="22896" xr:uid="{00000000-0005-0000-0000-00000E220000}"/>
    <cellStyle name="40% - Énfasis6 2 2 2 3 3 2 2 3" xfId="18891" xr:uid="{00000000-0005-0000-0000-00000F220000}"/>
    <cellStyle name="40% - Énfasis6 2 2 2 3 3 2 3" xfId="6412" xr:uid="{00000000-0005-0000-0000-000010220000}"/>
    <cellStyle name="40% - Énfasis6 2 2 2 3 3 2 3 2" xfId="16947" xr:uid="{00000000-0005-0000-0000-000011220000}"/>
    <cellStyle name="40% - Énfasis6 2 2 2 3 3 2 4" xfId="20833" xr:uid="{00000000-0005-0000-0000-000012220000}"/>
    <cellStyle name="40% - Énfasis6 2 2 2 3 3 3" xfId="6413" xr:uid="{00000000-0005-0000-0000-000013220000}"/>
    <cellStyle name="40% - Énfasis6 2 2 2 3 3 3 2" xfId="6414" xr:uid="{00000000-0005-0000-0000-000014220000}"/>
    <cellStyle name="40% - Énfasis6 2 2 2 3 3 3 2 2" xfId="15976" xr:uid="{00000000-0005-0000-0000-000015220000}"/>
    <cellStyle name="40% - Énfasis6 2 2 2 3 3 3 3" xfId="19861" xr:uid="{00000000-0005-0000-0000-000016220000}"/>
    <cellStyle name="40% - Énfasis6 2 2 2 3 3 4" xfId="6415" xr:uid="{00000000-0005-0000-0000-000017220000}"/>
    <cellStyle name="40% - Énfasis6 2 2 2 3 3 4 2" xfId="17918" xr:uid="{00000000-0005-0000-0000-000018220000}"/>
    <cellStyle name="40% - Énfasis6 2 2 2 3 3 5" xfId="21804" xr:uid="{00000000-0005-0000-0000-000019220000}"/>
    <cellStyle name="40% - Énfasis6 2 2 2 3 4" xfId="6416" xr:uid="{00000000-0005-0000-0000-00001A220000}"/>
    <cellStyle name="40% - Énfasis6 2 2 2 3 4 2" xfId="6417" xr:uid="{00000000-0005-0000-0000-00001B220000}"/>
    <cellStyle name="40% - Énfasis6 2 2 2 3 4 2 2" xfId="6418" xr:uid="{00000000-0005-0000-0000-00001C220000}"/>
    <cellStyle name="40% - Énfasis6 2 2 2 3 4 2 2 2" xfId="15651" xr:uid="{00000000-0005-0000-0000-00001D220000}"/>
    <cellStyle name="40% - Énfasis6 2 2 2 3 4 2 3" xfId="19536" xr:uid="{00000000-0005-0000-0000-00001E220000}"/>
    <cellStyle name="40% - Énfasis6 2 2 2 3 4 3" xfId="6419" xr:uid="{00000000-0005-0000-0000-00001F220000}"/>
    <cellStyle name="40% - Énfasis6 2 2 2 3 4 3 2" xfId="17594" xr:uid="{00000000-0005-0000-0000-000020220000}"/>
    <cellStyle name="40% - Énfasis6 2 2 2 3 4 4" xfId="21481" xr:uid="{00000000-0005-0000-0000-000021220000}"/>
    <cellStyle name="40% - Énfasis6 2 2 2 3 5" xfId="6420" xr:uid="{00000000-0005-0000-0000-000022220000}"/>
    <cellStyle name="40% - Énfasis6 2 2 2 3 5 2" xfId="6421" xr:uid="{00000000-0005-0000-0000-000023220000}"/>
    <cellStyle name="40% - Énfasis6 2 2 2 3 5 2 2" xfId="16622" xr:uid="{00000000-0005-0000-0000-000024220000}"/>
    <cellStyle name="40% - Énfasis6 2 2 2 3 5 3" xfId="20509" xr:uid="{00000000-0005-0000-0000-000025220000}"/>
    <cellStyle name="40% - Énfasis6 2 2 2 3 6" xfId="6422" xr:uid="{00000000-0005-0000-0000-000026220000}"/>
    <cellStyle name="40% - Énfasis6 2 2 2 3 6 2" xfId="18567" xr:uid="{00000000-0005-0000-0000-000027220000}"/>
    <cellStyle name="40% - Énfasis6 2 2 2 3 7" xfId="22450" xr:uid="{00000000-0005-0000-0000-000028220000}"/>
    <cellStyle name="40% - Énfasis6 2 2 2 4" xfId="6423" xr:uid="{00000000-0005-0000-0000-000029220000}"/>
    <cellStyle name="40% - Énfasis6 2 2 2 4 2" xfId="6424" xr:uid="{00000000-0005-0000-0000-00002A220000}"/>
    <cellStyle name="40% - Énfasis6 2 2 2 4 2 2" xfId="6425" xr:uid="{00000000-0005-0000-0000-00002B220000}"/>
    <cellStyle name="40% - Énfasis6 2 2 2 4 2 2 2" xfId="6426" xr:uid="{00000000-0005-0000-0000-00002C220000}"/>
    <cellStyle name="40% - Énfasis6 2 2 2 4 2 2 2 2" xfId="15543" xr:uid="{00000000-0005-0000-0000-00002D220000}"/>
    <cellStyle name="40% - Énfasis6 2 2 2 4 2 2 3" xfId="19428" xr:uid="{00000000-0005-0000-0000-00002E220000}"/>
    <cellStyle name="40% - Énfasis6 2 2 2 4 2 3" xfId="6427" xr:uid="{00000000-0005-0000-0000-00002F220000}"/>
    <cellStyle name="40% - Énfasis6 2 2 2 4 2 3 2" xfId="17486" xr:uid="{00000000-0005-0000-0000-000030220000}"/>
    <cellStyle name="40% - Énfasis6 2 2 2 4 2 4" xfId="21373" xr:uid="{00000000-0005-0000-0000-000031220000}"/>
    <cellStyle name="40% - Énfasis6 2 2 2 4 3" xfId="6428" xr:uid="{00000000-0005-0000-0000-000032220000}"/>
    <cellStyle name="40% - Énfasis6 2 2 2 4 3 2" xfId="6429" xr:uid="{00000000-0005-0000-0000-000033220000}"/>
    <cellStyle name="40% - Énfasis6 2 2 2 4 3 2 2" xfId="16514" xr:uid="{00000000-0005-0000-0000-000034220000}"/>
    <cellStyle name="40% - Énfasis6 2 2 2 4 3 3" xfId="20400" xr:uid="{00000000-0005-0000-0000-000035220000}"/>
    <cellStyle name="40% - Énfasis6 2 2 2 4 4" xfId="6430" xr:uid="{00000000-0005-0000-0000-000036220000}"/>
    <cellStyle name="40% - Énfasis6 2 2 2 4 4 2" xfId="18458" xr:uid="{00000000-0005-0000-0000-000037220000}"/>
    <cellStyle name="40% - Énfasis6 2 2 2 4 5" xfId="22340" xr:uid="{00000000-0005-0000-0000-000038220000}"/>
    <cellStyle name="40% - Énfasis6 2 2 2 5" xfId="6431" xr:uid="{00000000-0005-0000-0000-000039220000}"/>
    <cellStyle name="40% - Énfasis6 2 2 2 5 2" xfId="6432" xr:uid="{00000000-0005-0000-0000-00003A220000}"/>
    <cellStyle name="40% - Énfasis6 2 2 2 5 2 2" xfId="6433" xr:uid="{00000000-0005-0000-0000-00003B220000}"/>
    <cellStyle name="40% - Énfasis6 2 2 2 5 2 2 2" xfId="6434" xr:uid="{00000000-0005-0000-0000-00003C220000}"/>
    <cellStyle name="40% - Énfasis6 2 2 2 5 2 2 2 2" xfId="15221" xr:uid="{00000000-0005-0000-0000-00003D220000}"/>
    <cellStyle name="40% - Énfasis6 2 2 2 5 2 2 3" xfId="19107" xr:uid="{00000000-0005-0000-0000-00003E220000}"/>
    <cellStyle name="40% - Énfasis6 2 2 2 5 2 3" xfId="6435" xr:uid="{00000000-0005-0000-0000-00003F220000}"/>
    <cellStyle name="40% - Énfasis6 2 2 2 5 2 3 2" xfId="17163" xr:uid="{00000000-0005-0000-0000-000040220000}"/>
    <cellStyle name="40% - Énfasis6 2 2 2 5 2 4" xfId="21049" xr:uid="{00000000-0005-0000-0000-000041220000}"/>
    <cellStyle name="40% - Énfasis6 2 2 2 5 3" xfId="6436" xr:uid="{00000000-0005-0000-0000-000042220000}"/>
    <cellStyle name="40% - Énfasis6 2 2 2 5 3 2" xfId="6437" xr:uid="{00000000-0005-0000-0000-000043220000}"/>
    <cellStyle name="40% - Énfasis6 2 2 2 5 3 2 2" xfId="16191" xr:uid="{00000000-0005-0000-0000-000044220000}"/>
    <cellStyle name="40% - Énfasis6 2 2 2 5 3 3" xfId="20077" xr:uid="{00000000-0005-0000-0000-000045220000}"/>
    <cellStyle name="40% - Énfasis6 2 2 2 5 4" xfId="6438" xr:uid="{00000000-0005-0000-0000-000046220000}"/>
    <cellStyle name="40% - Énfasis6 2 2 2 5 4 2" xfId="18134" xr:uid="{00000000-0005-0000-0000-000047220000}"/>
    <cellStyle name="40% - Énfasis6 2 2 2 5 5" xfId="22015" xr:uid="{00000000-0005-0000-0000-000048220000}"/>
    <cellStyle name="40% - Énfasis6 2 2 2 6" xfId="6439" xr:uid="{00000000-0005-0000-0000-000049220000}"/>
    <cellStyle name="40% - Énfasis6 2 2 2 6 2" xfId="6440" xr:uid="{00000000-0005-0000-0000-00004A220000}"/>
    <cellStyle name="40% - Énfasis6 2 2 2 6 2 2" xfId="6441" xr:uid="{00000000-0005-0000-0000-00004B220000}"/>
    <cellStyle name="40% - Énfasis6 2 2 2 6 2 2 2" xfId="15867" xr:uid="{00000000-0005-0000-0000-00004C220000}"/>
    <cellStyle name="40% - Énfasis6 2 2 2 6 2 3" xfId="19752" xr:uid="{00000000-0005-0000-0000-00004D220000}"/>
    <cellStyle name="40% - Énfasis6 2 2 2 6 3" xfId="6442" xr:uid="{00000000-0005-0000-0000-00004E220000}"/>
    <cellStyle name="40% - Énfasis6 2 2 2 6 3 2" xfId="17809" xr:uid="{00000000-0005-0000-0000-00004F220000}"/>
    <cellStyle name="40% - Énfasis6 2 2 2 6 4" xfId="21697" xr:uid="{00000000-0005-0000-0000-000050220000}"/>
    <cellStyle name="40% - Énfasis6 2 2 2 7" xfId="6443" xr:uid="{00000000-0005-0000-0000-000051220000}"/>
    <cellStyle name="40% - Énfasis6 2 2 2 7 2" xfId="6444" xr:uid="{00000000-0005-0000-0000-000052220000}"/>
    <cellStyle name="40% - Énfasis6 2 2 2 7 2 2" xfId="16838" xr:uid="{00000000-0005-0000-0000-000053220000}"/>
    <cellStyle name="40% - Énfasis6 2 2 2 7 3" xfId="20724" xr:uid="{00000000-0005-0000-0000-000054220000}"/>
    <cellStyle name="40% - Énfasis6 2 2 2 8" xfId="6445" xr:uid="{00000000-0005-0000-0000-000055220000}"/>
    <cellStyle name="40% - Énfasis6 2 2 2 8 2" xfId="18779" xr:uid="{00000000-0005-0000-0000-000056220000}"/>
    <cellStyle name="40% - Énfasis6 2 2 2 9" xfId="22663" xr:uid="{00000000-0005-0000-0000-000057220000}"/>
    <cellStyle name="40% - Énfasis6 2 2 3" xfId="6446" xr:uid="{00000000-0005-0000-0000-000058220000}"/>
    <cellStyle name="40% - Énfasis6 2 2 3 2" xfId="6447" xr:uid="{00000000-0005-0000-0000-000059220000}"/>
    <cellStyle name="40% - Énfasis6 2 2 3 2 2" xfId="6448" xr:uid="{00000000-0005-0000-0000-00005A220000}"/>
    <cellStyle name="40% - Énfasis6 2 2 3 2 2 2" xfId="6449" xr:uid="{00000000-0005-0000-0000-00005B220000}"/>
    <cellStyle name="40% - Énfasis6 2 2 3 2 2 2 2" xfId="6450" xr:uid="{00000000-0005-0000-0000-00005C220000}"/>
    <cellStyle name="40% - Énfasis6 2 2 3 2 2 2 2 2" xfId="15490" xr:uid="{00000000-0005-0000-0000-00005D220000}"/>
    <cellStyle name="40% - Énfasis6 2 2 3 2 2 2 3" xfId="19374" xr:uid="{00000000-0005-0000-0000-00005E220000}"/>
    <cellStyle name="40% - Énfasis6 2 2 3 2 2 3" xfId="6451" xr:uid="{00000000-0005-0000-0000-00005F220000}"/>
    <cellStyle name="40% - Énfasis6 2 2 3 2 2 3 2" xfId="17432" xr:uid="{00000000-0005-0000-0000-000060220000}"/>
    <cellStyle name="40% - Énfasis6 2 2 3 2 2 4" xfId="21319" xr:uid="{00000000-0005-0000-0000-000061220000}"/>
    <cellStyle name="40% - Énfasis6 2 2 3 2 3" xfId="6452" xr:uid="{00000000-0005-0000-0000-000062220000}"/>
    <cellStyle name="40% - Énfasis6 2 2 3 2 3 2" xfId="6453" xr:uid="{00000000-0005-0000-0000-000063220000}"/>
    <cellStyle name="40% - Énfasis6 2 2 3 2 3 2 2" xfId="16460" xr:uid="{00000000-0005-0000-0000-000064220000}"/>
    <cellStyle name="40% - Énfasis6 2 2 3 2 3 3" xfId="20346" xr:uid="{00000000-0005-0000-0000-000065220000}"/>
    <cellStyle name="40% - Énfasis6 2 2 3 2 4" xfId="6454" xr:uid="{00000000-0005-0000-0000-000066220000}"/>
    <cellStyle name="40% - Énfasis6 2 2 3 2 4 2" xfId="18404" xr:uid="{00000000-0005-0000-0000-000067220000}"/>
    <cellStyle name="40% - Énfasis6 2 2 3 2 5" xfId="22286" xr:uid="{00000000-0005-0000-0000-000068220000}"/>
    <cellStyle name="40% - Énfasis6 2 2 3 3" xfId="6455" xr:uid="{00000000-0005-0000-0000-000069220000}"/>
    <cellStyle name="40% - Énfasis6 2 2 3 3 2" xfId="6456" xr:uid="{00000000-0005-0000-0000-00006A220000}"/>
    <cellStyle name="40% - Énfasis6 2 2 3 3 2 2" xfId="6457" xr:uid="{00000000-0005-0000-0000-00006B220000}"/>
    <cellStyle name="40% - Énfasis6 2 2 3 3 2 2 2" xfId="6458" xr:uid="{00000000-0005-0000-0000-00006C220000}"/>
    <cellStyle name="40% - Énfasis6 2 2 3 3 2 2 2 2" xfId="15167" xr:uid="{00000000-0005-0000-0000-00006D220000}"/>
    <cellStyle name="40% - Énfasis6 2 2 3 3 2 2 3" xfId="19053" xr:uid="{00000000-0005-0000-0000-00006E220000}"/>
    <cellStyle name="40% - Énfasis6 2 2 3 3 2 3" xfId="6459" xr:uid="{00000000-0005-0000-0000-00006F220000}"/>
    <cellStyle name="40% - Énfasis6 2 2 3 3 2 3 2" xfId="17109" xr:uid="{00000000-0005-0000-0000-000070220000}"/>
    <cellStyle name="40% - Énfasis6 2 2 3 3 2 4" xfId="20995" xr:uid="{00000000-0005-0000-0000-000071220000}"/>
    <cellStyle name="40% - Énfasis6 2 2 3 3 3" xfId="6460" xr:uid="{00000000-0005-0000-0000-000072220000}"/>
    <cellStyle name="40% - Énfasis6 2 2 3 3 3 2" xfId="6461" xr:uid="{00000000-0005-0000-0000-000073220000}"/>
    <cellStyle name="40% - Énfasis6 2 2 3 3 3 2 2" xfId="16138" xr:uid="{00000000-0005-0000-0000-000074220000}"/>
    <cellStyle name="40% - Énfasis6 2 2 3 3 3 3" xfId="20023" xr:uid="{00000000-0005-0000-0000-000075220000}"/>
    <cellStyle name="40% - Énfasis6 2 2 3 3 4" xfId="6462" xr:uid="{00000000-0005-0000-0000-000076220000}"/>
    <cellStyle name="40% - Énfasis6 2 2 3 3 4 2" xfId="18080" xr:uid="{00000000-0005-0000-0000-000077220000}"/>
    <cellStyle name="40% - Énfasis6 2 2 3 3 5" xfId="21961" xr:uid="{00000000-0005-0000-0000-000078220000}"/>
    <cellStyle name="40% - Énfasis6 2 2 3 4" xfId="6463" xr:uid="{00000000-0005-0000-0000-000079220000}"/>
    <cellStyle name="40% - Énfasis6 2 2 3 4 2" xfId="6464" xr:uid="{00000000-0005-0000-0000-00007A220000}"/>
    <cellStyle name="40% - Énfasis6 2 2 3 4 2 2" xfId="6465" xr:uid="{00000000-0005-0000-0000-00007B220000}"/>
    <cellStyle name="40% - Énfasis6 2 2 3 4 2 2 2" xfId="15813" xr:uid="{00000000-0005-0000-0000-00007C220000}"/>
    <cellStyle name="40% - Énfasis6 2 2 3 4 2 3" xfId="19698" xr:uid="{00000000-0005-0000-0000-00007D220000}"/>
    <cellStyle name="40% - Énfasis6 2 2 3 4 3" xfId="6466" xr:uid="{00000000-0005-0000-0000-00007E220000}"/>
    <cellStyle name="40% - Énfasis6 2 2 3 4 3 2" xfId="17755" xr:uid="{00000000-0005-0000-0000-00007F220000}"/>
    <cellStyle name="40% - Énfasis6 2 2 3 4 4" xfId="21643" xr:uid="{00000000-0005-0000-0000-000080220000}"/>
    <cellStyle name="40% - Énfasis6 2 2 3 5" xfId="6467" xr:uid="{00000000-0005-0000-0000-000081220000}"/>
    <cellStyle name="40% - Énfasis6 2 2 3 5 2" xfId="6468" xr:uid="{00000000-0005-0000-0000-000082220000}"/>
    <cellStyle name="40% - Énfasis6 2 2 3 5 2 2" xfId="16784" xr:uid="{00000000-0005-0000-0000-000083220000}"/>
    <cellStyle name="40% - Énfasis6 2 2 3 5 3" xfId="20670" xr:uid="{00000000-0005-0000-0000-000084220000}"/>
    <cellStyle name="40% - Énfasis6 2 2 3 6" xfId="6469" xr:uid="{00000000-0005-0000-0000-000085220000}"/>
    <cellStyle name="40% - Énfasis6 2 2 3 6 2" xfId="18725" xr:uid="{00000000-0005-0000-0000-000086220000}"/>
    <cellStyle name="40% - Énfasis6 2 2 3 7" xfId="22610" xr:uid="{00000000-0005-0000-0000-000087220000}"/>
    <cellStyle name="40% - Énfasis6 2 2 4" xfId="6470" xr:uid="{00000000-0005-0000-0000-000088220000}"/>
    <cellStyle name="40% - Énfasis6 2 2 4 2" xfId="6471" xr:uid="{00000000-0005-0000-0000-000089220000}"/>
    <cellStyle name="40% - Énfasis6 2 2 4 2 2" xfId="6472" xr:uid="{00000000-0005-0000-0000-00008A220000}"/>
    <cellStyle name="40% - Énfasis6 2 2 4 2 2 2" xfId="6473" xr:uid="{00000000-0005-0000-0000-00008B220000}"/>
    <cellStyle name="40% - Énfasis6 2 2 4 2 2 2 2" xfId="6474" xr:uid="{00000000-0005-0000-0000-00008C220000}"/>
    <cellStyle name="40% - Énfasis6 2 2 4 2 2 2 2 2" xfId="15383" xr:uid="{00000000-0005-0000-0000-00008D220000}"/>
    <cellStyle name="40% - Énfasis6 2 2 4 2 2 2 3" xfId="19268" xr:uid="{00000000-0005-0000-0000-00008E220000}"/>
    <cellStyle name="40% - Énfasis6 2 2 4 2 2 3" xfId="6475" xr:uid="{00000000-0005-0000-0000-00008F220000}"/>
    <cellStyle name="40% - Énfasis6 2 2 4 2 2 3 2" xfId="17325" xr:uid="{00000000-0005-0000-0000-000090220000}"/>
    <cellStyle name="40% - Énfasis6 2 2 4 2 2 4" xfId="21211" xr:uid="{00000000-0005-0000-0000-000091220000}"/>
    <cellStyle name="40% - Énfasis6 2 2 4 2 3" xfId="6476" xr:uid="{00000000-0005-0000-0000-000092220000}"/>
    <cellStyle name="40% - Énfasis6 2 2 4 2 3 2" xfId="6477" xr:uid="{00000000-0005-0000-0000-000093220000}"/>
    <cellStyle name="40% - Énfasis6 2 2 4 2 3 2 2" xfId="16352" xr:uid="{00000000-0005-0000-0000-000094220000}"/>
    <cellStyle name="40% - Énfasis6 2 2 4 2 3 3" xfId="20239" xr:uid="{00000000-0005-0000-0000-000095220000}"/>
    <cellStyle name="40% - Énfasis6 2 2 4 2 4" xfId="6478" xr:uid="{00000000-0005-0000-0000-000096220000}"/>
    <cellStyle name="40% - Énfasis6 2 2 4 2 4 2" xfId="18296" xr:uid="{00000000-0005-0000-0000-000097220000}"/>
    <cellStyle name="40% - Énfasis6 2 2 4 2 5" xfId="22178" xr:uid="{00000000-0005-0000-0000-000098220000}"/>
    <cellStyle name="40% - Énfasis6 2 2 4 3" xfId="6479" xr:uid="{00000000-0005-0000-0000-000099220000}"/>
    <cellStyle name="40% - Énfasis6 2 2 4 3 2" xfId="6480" xr:uid="{00000000-0005-0000-0000-00009A220000}"/>
    <cellStyle name="40% - Énfasis6 2 2 4 3 2 2" xfId="6481" xr:uid="{00000000-0005-0000-0000-00009B220000}"/>
    <cellStyle name="40% - Énfasis6 2 2 4 3 2 2 2" xfId="6482" xr:uid="{00000000-0005-0000-0000-00009C220000}"/>
    <cellStyle name="40% - Énfasis6 2 2 4 3 2 2 2 2" xfId="22842" xr:uid="{00000000-0005-0000-0000-00009D220000}"/>
    <cellStyle name="40% - Énfasis6 2 2 4 3 2 2 3" xfId="18945" xr:uid="{00000000-0005-0000-0000-00009E220000}"/>
    <cellStyle name="40% - Énfasis6 2 2 4 3 2 3" xfId="6483" xr:uid="{00000000-0005-0000-0000-00009F220000}"/>
    <cellStyle name="40% - Énfasis6 2 2 4 3 2 3 2" xfId="17001" xr:uid="{00000000-0005-0000-0000-0000A0220000}"/>
    <cellStyle name="40% - Énfasis6 2 2 4 3 2 4" xfId="20887" xr:uid="{00000000-0005-0000-0000-0000A1220000}"/>
    <cellStyle name="40% - Énfasis6 2 2 4 3 3" xfId="6484" xr:uid="{00000000-0005-0000-0000-0000A2220000}"/>
    <cellStyle name="40% - Énfasis6 2 2 4 3 3 2" xfId="6485" xr:uid="{00000000-0005-0000-0000-0000A3220000}"/>
    <cellStyle name="40% - Énfasis6 2 2 4 3 3 2 2" xfId="16030" xr:uid="{00000000-0005-0000-0000-0000A4220000}"/>
    <cellStyle name="40% - Énfasis6 2 2 4 3 3 3" xfId="19915" xr:uid="{00000000-0005-0000-0000-0000A5220000}"/>
    <cellStyle name="40% - Énfasis6 2 2 4 3 4" xfId="6486" xr:uid="{00000000-0005-0000-0000-0000A6220000}"/>
    <cellStyle name="40% - Énfasis6 2 2 4 3 4 2" xfId="17972" xr:uid="{00000000-0005-0000-0000-0000A7220000}"/>
    <cellStyle name="40% - Énfasis6 2 2 4 3 5" xfId="21855" xr:uid="{00000000-0005-0000-0000-0000A8220000}"/>
    <cellStyle name="40% - Énfasis6 2 2 4 4" xfId="6487" xr:uid="{00000000-0005-0000-0000-0000A9220000}"/>
    <cellStyle name="40% - Énfasis6 2 2 4 4 2" xfId="6488" xr:uid="{00000000-0005-0000-0000-0000AA220000}"/>
    <cellStyle name="40% - Énfasis6 2 2 4 4 2 2" xfId="6489" xr:uid="{00000000-0005-0000-0000-0000AB220000}"/>
    <cellStyle name="40% - Énfasis6 2 2 4 4 2 2 2" xfId="15705" xr:uid="{00000000-0005-0000-0000-0000AC220000}"/>
    <cellStyle name="40% - Énfasis6 2 2 4 4 2 3" xfId="19590" xr:uid="{00000000-0005-0000-0000-0000AD220000}"/>
    <cellStyle name="40% - Énfasis6 2 2 4 4 3" xfId="6490" xr:uid="{00000000-0005-0000-0000-0000AE220000}"/>
    <cellStyle name="40% - Énfasis6 2 2 4 4 3 2" xfId="17647" xr:uid="{00000000-0005-0000-0000-0000AF220000}"/>
    <cellStyle name="40% - Énfasis6 2 2 4 4 4" xfId="21535" xr:uid="{00000000-0005-0000-0000-0000B0220000}"/>
    <cellStyle name="40% - Énfasis6 2 2 4 5" xfId="6491" xr:uid="{00000000-0005-0000-0000-0000B1220000}"/>
    <cellStyle name="40% - Énfasis6 2 2 4 5 2" xfId="6492" xr:uid="{00000000-0005-0000-0000-0000B2220000}"/>
    <cellStyle name="40% - Énfasis6 2 2 4 5 2 2" xfId="16676" xr:uid="{00000000-0005-0000-0000-0000B3220000}"/>
    <cellStyle name="40% - Énfasis6 2 2 4 5 3" xfId="20563" xr:uid="{00000000-0005-0000-0000-0000B4220000}"/>
    <cellStyle name="40% - Énfasis6 2 2 4 6" xfId="6493" xr:uid="{00000000-0005-0000-0000-0000B5220000}"/>
    <cellStyle name="40% - Énfasis6 2 2 4 6 2" xfId="18621" xr:uid="{00000000-0005-0000-0000-0000B6220000}"/>
    <cellStyle name="40% - Énfasis6 2 2 4 7" xfId="22503" xr:uid="{00000000-0005-0000-0000-0000B7220000}"/>
    <cellStyle name="40% - Énfasis6 2 2 5" xfId="6494" xr:uid="{00000000-0005-0000-0000-0000B8220000}"/>
    <cellStyle name="40% - Énfasis6 2 2 5 2" xfId="6495" xr:uid="{00000000-0005-0000-0000-0000B9220000}"/>
    <cellStyle name="40% - Énfasis6 2 2 5 2 2" xfId="6496" xr:uid="{00000000-0005-0000-0000-0000BA220000}"/>
    <cellStyle name="40% - Énfasis6 2 2 5 2 2 2" xfId="6497" xr:uid="{00000000-0005-0000-0000-0000BB220000}"/>
    <cellStyle name="40% - Énfasis6 2 2 5 2 2 2 2" xfId="15597" xr:uid="{00000000-0005-0000-0000-0000BC220000}"/>
    <cellStyle name="40% - Énfasis6 2 2 5 2 2 3" xfId="19482" xr:uid="{00000000-0005-0000-0000-0000BD220000}"/>
    <cellStyle name="40% - Énfasis6 2 2 5 2 3" xfId="6498" xr:uid="{00000000-0005-0000-0000-0000BE220000}"/>
    <cellStyle name="40% - Énfasis6 2 2 5 2 3 2" xfId="17540" xr:uid="{00000000-0005-0000-0000-0000BF220000}"/>
    <cellStyle name="40% - Énfasis6 2 2 5 2 4" xfId="21427" xr:uid="{00000000-0005-0000-0000-0000C0220000}"/>
    <cellStyle name="40% - Énfasis6 2 2 5 3" xfId="6499" xr:uid="{00000000-0005-0000-0000-0000C1220000}"/>
    <cellStyle name="40% - Énfasis6 2 2 5 3 2" xfId="6500" xr:uid="{00000000-0005-0000-0000-0000C2220000}"/>
    <cellStyle name="40% - Énfasis6 2 2 5 3 2 2" xfId="16568" xr:uid="{00000000-0005-0000-0000-0000C3220000}"/>
    <cellStyle name="40% - Énfasis6 2 2 5 3 3" xfId="20454" xr:uid="{00000000-0005-0000-0000-0000C4220000}"/>
    <cellStyle name="40% - Énfasis6 2 2 5 4" xfId="6501" xr:uid="{00000000-0005-0000-0000-0000C5220000}"/>
    <cellStyle name="40% - Énfasis6 2 2 5 4 2" xfId="18512" xr:uid="{00000000-0005-0000-0000-0000C6220000}"/>
    <cellStyle name="40% - Énfasis6 2 2 5 5" xfId="22394" xr:uid="{00000000-0005-0000-0000-0000C7220000}"/>
    <cellStyle name="40% - Énfasis6 2 2 6" xfId="6502" xr:uid="{00000000-0005-0000-0000-0000C8220000}"/>
    <cellStyle name="40% - Énfasis6 2 2 6 2" xfId="6503" xr:uid="{00000000-0005-0000-0000-0000C9220000}"/>
    <cellStyle name="40% - Énfasis6 2 2 6 2 2" xfId="6504" xr:uid="{00000000-0005-0000-0000-0000CA220000}"/>
    <cellStyle name="40% - Énfasis6 2 2 6 2 2 2" xfId="6505" xr:uid="{00000000-0005-0000-0000-0000CB220000}"/>
    <cellStyle name="40% - Énfasis6 2 2 6 2 2 2 2" xfId="15275" xr:uid="{00000000-0005-0000-0000-0000CC220000}"/>
    <cellStyle name="40% - Énfasis6 2 2 6 2 2 3" xfId="19161" xr:uid="{00000000-0005-0000-0000-0000CD220000}"/>
    <cellStyle name="40% - Énfasis6 2 2 6 2 3" xfId="6506" xr:uid="{00000000-0005-0000-0000-0000CE220000}"/>
    <cellStyle name="40% - Énfasis6 2 2 6 2 3 2" xfId="17217" xr:uid="{00000000-0005-0000-0000-0000CF220000}"/>
    <cellStyle name="40% - Énfasis6 2 2 6 2 4" xfId="21103" xr:uid="{00000000-0005-0000-0000-0000D0220000}"/>
    <cellStyle name="40% - Énfasis6 2 2 6 3" xfId="6507" xr:uid="{00000000-0005-0000-0000-0000D1220000}"/>
    <cellStyle name="40% - Énfasis6 2 2 6 3 2" xfId="6508" xr:uid="{00000000-0005-0000-0000-0000D2220000}"/>
    <cellStyle name="40% - Énfasis6 2 2 6 3 2 2" xfId="16245" xr:uid="{00000000-0005-0000-0000-0000D3220000}"/>
    <cellStyle name="40% - Énfasis6 2 2 6 3 3" xfId="20131" xr:uid="{00000000-0005-0000-0000-0000D4220000}"/>
    <cellStyle name="40% - Énfasis6 2 2 6 4" xfId="6509" xr:uid="{00000000-0005-0000-0000-0000D5220000}"/>
    <cellStyle name="40% - Énfasis6 2 2 6 4 2" xfId="18188" xr:uid="{00000000-0005-0000-0000-0000D6220000}"/>
    <cellStyle name="40% - Énfasis6 2 2 6 5" xfId="22069" xr:uid="{00000000-0005-0000-0000-0000D7220000}"/>
    <cellStyle name="40% - Énfasis6 2 2 7" xfId="6510" xr:uid="{00000000-0005-0000-0000-0000D8220000}"/>
    <cellStyle name="40% - Énfasis6 2 2 7 2" xfId="6511" xr:uid="{00000000-0005-0000-0000-0000D9220000}"/>
    <cellStyle name="40% - Énfasis6 2 2 7 2 2" xfId="6512" xr:uid="{00000000-0005-0000-0000-0000DA220000}"/>
    <cellStyle name="40% - Énfasis6 2 2 7 2 2 2" xfId="15921" xr:uid="{00000000-0005-0000-0000-0000DB220000}"/>
    <cellStyle name="40% - Énfasis6 2 2 7 2 3" xfId="19806" xr:uid="{00000000-0005-0000-0000-0000DC220000}"/>
    <cellStyle name="40% - Énfasis6 2 2 7 3" xfId="6513" xr:uid="{00000000-0005-0000-0000-0000DD220000}"/>
    <cellStyle name="40% - Énfasis6 2 2 7 3 2" xfId="17863" xr:uid="{00000000-0005-0000-0000-0000DE220000}"/>
    <cellStyle name="40% - Énfasis6 2 2 7 4" xfId="21749" xr:uid="{00000000-0005-0000-0000-0000DF220000}"/>
    <cellStyle name="40% - Énfasis6 2 2 8" xfId="6514" xr:uid="{00000000-0005-0000-0000-0000E0220000}"/>
    <cellStyle name="40% - Énfasis6 2 2 8 2" xfId="6515" xr:uid="{00000000-0005-0000-0000-0000E1220000}"/>
    <cellStyle name="40% - Énfasis6 2 2 8 2 2" xfId="16892" xr:uid="{00000000-0005-0000-0000-0000E2220000}"/>
    <cellStyle name="40% - Énfasis6 2 2 8 3" xfId="20778" xr:uid="{00000000-0005-0000-0000-0000E3220000}"/>
    <cellStyle name="40% - Énfasis6 2 2 9" xfId="6516" xr:uid="{00000000-0005-0000-0000-0000E4220000}"/>
    <cellStyle name="40% - Énfasis6 2 2 9 2" xfId="18833" xr:uid="{00000000-0005-0000-0000-0000E5220000}"/>
    <cellStyle name="40% - Énfasis6 2 3" xfId="6517" xr:uid="{00000000-0005-0000-0000-0000E6220000}"/>
    <cellStyle name="40% - Énfasis6 2 3 2" xfId="6518" xr:uid="{00000000-0005-0000-0000-0000E7220000}"/>
    <cellStyle name="40% - Énfasis6 2 3 2 2" xfId="6519" xr:uid="{00000000-0005-0000-0000-0000E8220000}"/>
    <cellStyle name="40% - Énfasis6 2 3 2 2 2" xfId="6520" xr:uid="{00000000-0005-0000-0000-0000E9220000}"/>
    <cellStyle name="40% - Énfasis6 2 3 2 2 2 2" xfId="6521" xr:uid="{00000000-0005-0000-0000-0000EA220000}"/>
    <cellStyle name="40% - Énfasis6 2 3 2 2 2 2 2" xfId="6522" xr:uid="{00000000-0005-0000-0000-0000EB220000}"/>
    <cellStyle name="40% - Énfasis6 2 3 2 2 2 2 2 2" xfId="15463" xr:uid="{00000000-0005-0000-0000-0000EC220000}"/>
    <cellStyle name="40% - Énfasis6 2 3 2 2 2 2 3" xfId="19347" xr:uid="{00000000-0005-0000-0000-0000ED220000}"/>
    <cellStyle name="40% - Énfasis6 2 3 2 2 2 3" xfId="6523" xr:uid="{00000000-0005-0000-0000-0000EE220000}"/>
    <cellStyle name="40% - Énfasis6 2 3 2 2 2 3 2" xfId="17405" xr:uid="{00000000-0005-0000-0000-0000EF220000}"/>
    <cellStyle name="40% - Énfasis6 2 3 2 2 2 4" xfId="21292" xr:uid="{00000000-0005-0000-0000-0000F0220000}"/>
    <cellStyle name="40% - Énfasis6 2 3 2 2 3" xfId="6524" xr:uid="{00000000-0005-0000-0000-0000F1220000}"/>
    <cellStyle name="40% - Énfasis6 2 3 2 2 3 2" xfId="6525" xr:uid="{00000000-0005-0000-0000-0000F2220000}"/>
    <cellStyle name="40% - Énfasis6 2 3 2 2 3 2 2" xfId="16433" xr:uid="{00000000-0005-0000-0000-0000F3220000}"/>
    <cellStyle name="40% - Énfasis6 2 3 2 2 3 3" xfId="20320" xr:uid="{00000000-0005-0000-0000-0000F4220000}"/>
    <cellStyle name="40% - Énfasis6 2 3 2 2 4" xfId="6526" xr:uid="{00000000-0005-0000-0000-0000F5220000}"/>
    <cellStyle name="40% - Énfasis6 2 3 2 2 4 2" xfId="18377" xr:uid="{00000000-0005-0000-0000-0000F6220000}"/>
    <cellStyle name="40% - Énfasis6 2 3 2 2 5" xfId="22259" xr:uid="{00000000-0005-0000-0000-0000F7220000}"/>
    <cellStyle name="40% - Énfasis6 2 3 2 3" xfId="6527" xr:uid="{00000000-0005-0000-0000-0000F8220000}"/>
    <cellStyle name="40% - Énfasis6 2 3 2 3 2" xfId="6528" xr:uid="{00000000-0005-0000-0000-0000F9220000}"/>
    <cellStyle name="40% - Énfasis6 2 3 2 3 2 2" xfId="6529" xr:uid="{00000000-0005-0000-0000-0000FA220000}"/>
    <cellStyle name="40% - Énfasis6 2 3 2 3 2 2 2" xfId="6530" xr:uid="{00000000-0005-0000-0000-0000FB220000}"/>
    <cellStyle name="40% - Énfasis6 2 3 2 3 2 2 2 2" xfId="15140" xr:uid="{00000000-0005-0000-0000-0000FC220000}"/>
    <cellStyle name="40% - Énfasis6 2 3 2 3 2 2 3" xfId="19026" xr:uid="{00000000-0005-0000-0000-0000FD220000}"/>
    <cellStyle name="40% - Énfasis6 2 3 2 3 2 3" xfId="6531" xr:uid="{00000000-0005-0000-0000-0000FE220000}"/>
    <cellStyle name="40% - Énfasis6 2 3 2 3 2 3 2" xfId="17082" xr:uid="{00000000-0005-0000-0000-0000FF220000}"/>
    <cellStyle name="40% - Énfasis6 2 3 2 3 2 4" xfId="20968" xr:uid="{00000000-0005-0000-0000-000000230000}"/>
    <cellStyle name="40% - Énfasis6 2 3 2 3 3" xfId="6532" xr:uid="{00000000-0005-0000-0000-000001230000}"/>
    <cellStyle name="40% - Énfasis6 2 3 2 3 3 2" xfId="6533" xr:uid="{00000000-0005-0000-0000-000002230000}"/>
    <cellStyle name="40% - Énfasis6 2 3 2 3 3 2 2" xfId="16111" xr:uid="{00000000-0005-0000-0000-000003230000}"/>
    <cellStyle name="40% - Énfasis6 2 3 2 3 3 3" xfId="19996" xr:uid="{00000000-0005-0000-0000-000004230000}"/>
    <cellStyle name="40% - Énfasis6 2 3 2 3 4" xfId="6534" xr:uid="{00000000-0005-0000-0000-000005230000}"/>
    <cellStyle name="40% - Énfasis6 2 3 2 3 4 2" xfId="18053" xr:uid="{00000000-0005-0000-0000-000006230000}"/>
    <cellStyle name="40% - Énfasis6 2 3 2 3 5" xfId="21934" xr:uid="{00000000-0005-0000-0000-000007230000}"/>
    <cellStyle name="40% - Énfasis6 2 3 2 4" xfId="6535" xr:uid="{00000000-0005-0000-0000-000008230000}"/>
    <cellStyle name="40% - Énfasis6 2 3 2 4 2" xfId="6536" xr:uid="{00000000-0005-0000-0000-000009230000}"/>
    <cellStyle name="40% - Énfasis6 2 3 2 4 2 2" xfId="6537" xr:uid="{00000000-0005-0000-0000-00000A230000}"/>
    <cellStyle name="40% - Énfasis6 2 3 2 4 2 2 2" xfId="15786" xr:uid="{00000000-0005-0000-0000-00000B230000}"/>
    <cellStyle name="40% - Énfasis6 2 3 2 4 2 3" xfId="19671" xr:uid="{00000000-0005-0000-0000-00000C230000}"/>
    <cellStyle name="40% - Énfasis6 2 3 2 4 3" xfId="6538" xr:uid="{00000000-0005-0000-0000-00000D230000}"/>
    <cellStyle name="40% - Énfasis6 2 3 2 4 3 2" xfId="17728" xr:uid="{00000000-0005-0000-0000-00000E230000}"/>
    <cellStyle name="40% - Énfasis6 2 3 2 4 4" xfId="21616" xr:uid="{00000000-0005-0000-0000-00000F230000}"/>
    <cellStyle name="40% - Énfasis6 2 3 2 5" xfId="6539" xr:uid="{00000000-0005-0000-0000-000010230000}"/>
    <cellStyle name="40% - Énfasis6 2 3 2 5 2" xfId="6540" xr:uid="{00000000-0005-0000-0000-000011230000}"/>
    <cellStyle name="40% - Énfasis6 2 3 2 5 2 2" xfId="16757" xr:uid="{00000000-0005-0000-0000-000012230000}"/>
    <cellStyle name="40% - Énfasis6 2 3 2 5 3" xfId="20644" xr:uid="{00000000-0005-0000-0000-000013230000}"/>
    <cellStyle name="40% - Énfasis6 2 3 2 6" xfId="6541" xr:uid="{00000000-0005-0000-0000-000014230000}"/>
    <cellStyle name="40% - Énfasis6 2 3 2 6 2" xfId="18699" xr:uid="{00000000-0005-0000-0000-000015230000}"/>
    <cellStyle name="40% - Énfasis6 2 3 2 7" xfId="22584" xr:uid="{00000000-0005-0000-0000-000016230000}"/>
    <cellStyle name="40% - Énfasis6 2 3 3" xfId="6542" xr:uid="{00000000-0005-0000-0000-000017230000}"/>
    <cellStyle name="40% - Énfasis6 2 3 3 2" xfId="6543" xr:uid="{00000000-0005-0000-0000-000018230000}"/>
    <cellStyle name="40% - Énfasis6 2 3 3 2 2" xfId="6544" xr:uid="{00000000-0005-0000-0000-000019230000}"/>
    <cellStyle name="40% - Énfasis6 2 3 3 2 2 2" xfId="6545" xr:uid="{00000000-0005-0000-0000-00001A230000}"/>
    <cellStyle name="40% - Énfasis6 2 3 3 2 2 2 2" xfId="6546" xr:uid="{00000000-0005-0000-0000-00001B230000}"/>
    <cellStyle name="40% - Énfasis6 2 3 3 2 2 2 2 2" xfId="15356" xr:uid="{00000000-0005-0000-0000-00001C230000}"/>
    <cellStyle name="40% - Énfasis6 2 3 3 2 2 2 3" xfId="19242" xr:uid="{00000000-0005-0000-0000-00001D230000}"/>
    <cellStyle name="40% - Énfasis6 2 3 3 2 2 3" xfId="6547" xr:uid="{00000000-0005-0000-0000-00001E230000}"/>
    <cellStyle name="40% - Énfasis6 2 3 3 2 2 3 2" xfId="17298" xr:uid="{00000000-0005-0000-0000-00001F230000}"/>
    <cellStyle name="40% - Énfasis6 2 3 3 2 2 4" xfId="21184" xr:uid="{00000000-0005-0000-0000-000020230000}"/>
    <cellStyle name="40% - Énfasis6 2 3 3 2 3" xfId="6548" xr:uid="{00000000-0005-0000-0000-000021230000}"/>
    <cellStyle name="40% - Énfasis6 2 3 3 2 3 2" xfId="6549" xr:uid="{00000000-0005-0000-0000-000022230000}"/>
    <cellStyle name="40% - Énfasis6 2 3 3 2 3 2 2" xfId="16325" xr:uid="{00000000-0005-0000-0000-000023230000}"/>
    <cellStyle name="40% - Énfasis6 2 3 3 2 3 3" xfId="20212" xr:uid="{00000000-0005-0000-0000-000024230000}"/>
    <cellStyle name="40% - Énfasis6 2 3 3 2 4" xfId="6550" xr:uid="{00000000-0005-0000-0000-000025230000}"/>
    <cellStyle name="40% - Énfasis6 2 3 3 2 4 2" xfId="18269" xr:uid="{00000000-0005-0000-0000-000026230000}"/>
    <cellStyle name="40% - Énfasis6 2 3 3 2 5" xfId="22151" xr:uid="{00000000-0005-0000-0000-000027230000}"/>
    <cellStyle name="40% - Énfasis6 2 3 3 3" xfId="6551" xr:uid="{00000000-0005-0000-0000-000028230000}"/>
    <cellStyle name="40% - Énfasis6 2 3 3 3 2" xfId="6552" xr:uid="{00000000-0005-0000-0000-000029230000}"/>
    <cellStyle name="40% - Énfasis6 2 3 3 3 2 2" xfId="6553" xr:uid="{00000000-0005-0000-0000-00002A230000}"/>
    <cellStyle name="40% - Énfasis6 2 3 3 3 2 2 2" xfId="6554" xr:uid="{00000000-0005-0000-0000-00002B230000}"/>
    <cellStyle name="40% - Énfasis6 2 3 3 3 2 2 2 2" xfId="22869" xr:uid="{00000000-0005-0000-0000-00002C230000}"/>
    <cellStyle name="40% - Énfasis6 2 3 3 3 2 2 3" xfId="18918" xr:uid="{00000000-0005-0000-0000-00002D230000}"/>
    <cellStyle name="40% - Énfasis6 2 3 3 3 2 3" xfId="6555" xr:uid="{00000000-0005-0000-0000-00002E230000}"/>
    <cellStyle name="40% - Énfasis6 2 3 3 3 2 3 2" xfId="16974" xr:uid="{00000000-0005-0000-0000-00002F230000}"/>
    <cellStyle name="40% - Énfasis6 2 3 3 3 2 4" xfId="20860" xr:uid="{00000000-0005-0000-0000-000030230000}"/>
    <cellStyle name="40% - Énfasis6 2 3 3 3 3" xfId="6556" xr:uid="{00000000-0005-0000-0000-000031230000}"/>
    <cellStyle name="40% - Énfasis6 2 3 3 3 3 2" xfId="6557" xr:uid="{00000000-0005-0000-0000-000032230000}"/>
    <cellStyle name="40% - Énfasis6 2 3 3 3 3 2 2" xfId="16003" xr:uid="{00000000-0005-0000-0000-000033230000}"/>
    <cellStyle name="40% - Énfasis6 2 3 3 3 3 3" xfId="19888" xr:uid="{00000000-0005-0000-0000-000034230000}"/>
    <cellStyle name="40% - Énfasis6 2 3 3 3 4" xfId="6558" xr:uid="{00000000-0005-0000-0000-000035230000}"/>
    <cellStyle name="40% - Énfasis6 2 3 3 3 4 2" xfId="17945" xr:uid="{00000000-0005-0000-0000-000036230000}"/>
    <cellStyle name="40% - Énfasis6 2 3 3 3 5" xfId="21831" xr:uid="{00000000-0005-0000-0000-000037230000}"/>
    <cellStyle name="40% - Énfasis6 2 3 3 4" xfId="6559" xr:uid="{00000000-0005-0000-0000-000038230000}"/>
    <cellStyle name="40% - Énfasis6 2 3 3 4 2" xfId="6560" xr:uid="{00000000-0005-0000-0000-000039230000}"/>
    <cellStyle name="40% - Énfasis6 2 3 3 4 2 2" xfId="6561" xr:uid="{00000000-0005-0000-0000-00003A230000}"/>
    <cellStyle name="40% - Énfasis6 2 3 3 4 2 2 2" xfId="15678" xr:uid="{00000000-0005-0000-0000-00003B230000}"/>
    <cellStyle name="40% - Énfasis6 2 3 3 4 2 3" xfId="19563" xr:uid="{00000000-0005-0000-0000-00003C230000}"/>
    <cellStyle name="40% - Énfasis6 2 3 3 4 3" xfId="6562" xr:uid="{00000000-0005-0000-0000-00003D230000}"/>
    <cellStyle name="40% - Énfasis6 2 3 3 4 3 2" xfId="17621" xr:uid="{00000000-0005-0000-0000-00003E230000}"/>
    <cellStyle name="40% - Énfasis6 2 3 3 4 4" xfId="21508" xr:uid="{00000000-0005-0000-0000-00003F230000}"/>
    <cellStyle name="40% - Énfasis6 2 3 3 5" xfId="6563" xr:uid="{00000000-0005-0000-0000-000040230000}"/>
    <cellStyle name="40% - Énfasis6 2 3 3 5 2" xfId="6564" xr:uid="{00000000-0005-0000-0000-000041230000}"/>
    <cellStyle name="40% - Énfasis6 2 3 3 5 2 2" xfId="16649" xr:uid="{00000000-0005-0000-0000-000042230000}"/>
    <cellStyle name="40% - Énfasis6 2 3 3 5 3" xfId="20536" xr:uid="{00000000-0005-0000-0000-000043230000}"/>
    <cellStyle name="40% - Énfasis6 2 3 3 6" xfId="6565" xr:uid="{00000000-0005-0000-0000-000044230000}"/>
    <cellStyle name="40% - Énfasis6 2 3 3 6 2" xfId="18594" xr:uid="{00000000-0005-0000-0000-000045230000}"/>
    <cellStyle name="40% - Énfasis6 2 3 3 7" xfId="22476" xr:uid="{00000000-0005-0000-0000-000046230000}"/>
    <cellStyle name="40% - Énfasis6 2 3 4" xfId="6566" xr:uid="{00000000-0005-0000-0000-000047230000}"/>
    <cellStyle name="40% - Énfasis6 2 3 4 2" xfId="6567" xr:uid="{00000000-0005-0000-0000-000048230000}"/>
    <cellStyle name="40% - Énfasis6 2 3 4 2 2" xfId="6568" xr:uid="{00000000-0005-0000-0000-000049230000}"/>
    <cellStyle name="40% - Énfasis6 2 3 4 2 2 2" xfId="6569" xr:uid="{00000000-0005-0000-0000-00004A230000}"/>
    <cellStyle name="40% - Énfasis6 2 3 4 2 2 2 2" xfId="15570" xr:uid="{00000000-0005-0000-0000-00004B230000}"/>
    <cellStyle name="40% - Énfasis6 2 3 4 2 2 3" xfId="19455" xr:uid="{00000000-0005-0000-0000-00004C230000}"/>
    <cellStyle name="40% - Énfasis6 2 3 4 2 3" xfId="6570" xr:uid="{00000000-0005-0000-0000-00004D230000}"/>
    <cellStyle name="40% - Énfasis6 2 3 4 2 3 2" xfId="17513" xr:uid="{00000000-0005-0000-0000-00004E230000}"/>
    <cellStyle name="40% - Énfasis6 2 3 4 2 4" xfId="21400" xr:uid="{00000000-0005-0000-0000-00004F230000}"/>
    <cellStyle name="40% - Énfasis6 2 3 4 3" xfId="6571" xr:uid="{00000000-0005-0000-0000-000050230000}"/>
    <cellStyle name="40% - Énfasis6 2 3 4 3 2" xfId="6572" xr:uid="{00000000-0005-0000-0000-000051230000}"/>
    <cellStyle name="40% - Énfasis6 2 3 4 3 2 2" xfId="16541" xr:uid="{00000000-0005-0000-0000-000052230000}"/>
    <cellStyle name="40% - Énfasis6 2 3 4 3 3" xfId="20427" xr:uid="{00000000-0005-0000-0000-000053230000}"/>
    <cellStyle name="40% - Énfasis6 2 3 4 4" xfId="6573" xr:uid="{00000000-0005-0000-0000-000054230000}"/>
    <cellStyle name="40% - Énfasis6 2 3 4 4 2" xfId="18485" xr:uid="{00000000-0005-0000-0000-000055230000}"/>
    <cellStyle name="40% - Énfasis6 2 3 4 5" xfId="22367" xr:uid="{00000000-0005-0000-0000-000056230000}"/>
    <cellStyle name="40% - Énfasis6 2 3 5" xfId="6574" xr:uid="{00000000-0005-0000-0000-000057230000}"/>
    <cellStyle name="40% - Énfasis6 2 3 5 2" xfId="6575" xr:uid="{00000000-0005-0000-0000-000058230000}"/>
    <cellStyle name="40% - Énfasis6 2 3 5 2 2" xfId="6576" xr:uid="{00000000-0005-0000-0000-000059230000}"/>
    <cellStyle name="40% - Énfasis6 2 3 5 2 2 2" xfId="6577" xr:uid="{00000000-0005-0000-0000-00005A230000}"/>
    <cellStyle name="40% - Énfasis6 2 3 5 2 2 2 2" xfId="15248" xr:uid="{00000000-0005-0000-0000-00005B230000}"/>
    <cellStyle name="40% - Énfasis6 2 3 5 2 2 3" xfId="19134" xr:uid="{00000000-0005-0000-0000-00005C230000}"/>
    <cellStyle name="40% - Énfasis6 2 3 5 2 3" xfId="6578" xr:uid="{00000000-0005-0000-0000-00005D230000}"/>
    <cellStyle name="40% - Énfasis6 2 3 5 2 3 2" xfId="17190" xr:uid="{00000000-0005-0000-0000-00005E230000}"/>
    <cellStyle name="40% - Énfasis6 2 3 5 2 4" xfId="21076" xr:uid="{00000000-0005-0000-0000-00005F230000}"/>
    <cellStyle name="40% - Énfasis6 2 3 5 3" xfId="6579" xr:uid="{00000000-0005-0000-0000-000060230000}"/>
    <cellStyle name="40% - Énfasis6 2 3 5 3 2" xfId="6580" xr:uid="{00000000-0005-0000-0000-000061230000}"/>
    <cellStyle name="40% - Énfasis6 2 3 5 3 2 2" xfId="16218" xr:uid="{00000000-0005-0000-0000-000062230000}"/>
    <cellStyle name="40% - Énfasis6 2 3 5 3 3" xfId="20104" xr:uid="{00000000-0005-0000-0000-000063230000}"/>
    <cellStyle name="40% - Énfasis6 2 3 5 4" xfId="6581" xr:uid="{00000000-0005-0000-0000-000064230000}"/>
    <cellStyle name="40% - Énfasis6 2 3 5 4 2" xfId="18161" xr:uid="{00000000-0005-0000-0000-000065230000}"/>
    <cellStyle name="40% - Énfasis6 2 3 5 5" xfId="22042" xr:uid="{00000000-0005-0000-0000-000066230000}"/>
    <cellStyle name="40% - Énfasis6 2 3 6" xfId="6582" xr:uid="{00000000-0005-0000-0000-000067230000}"/>
    <cellStyle name="40% - Énfasis6 2 3 6 2" xfId="6583" xr:uid="{00000000-0005-0000-0000-000068230000}"/>
    <cellStyle name="40% - Énfasis6 2 3 6 2 2" xfId="6584" xr:uid="{00000000-0005-0000-0000-000069230000}"/>
    <cellStyle name="40% - Énfasis6 2 3 6 2 2 2" xfId="15894" xr:uid="{00000000-0005-0000-0000-00006A230000}"/>
    <cellStyle name="40% - Énfasis6 2 3 6 2 3" xfId="19779" xr:uid="{00000000-0005-0000-0000-00006B230000}"/>
    <cellStyle name="40% - Énfasis6 2 3 6 3" xfId="6585" xr:uid="{00000000-0005-0000-0000-00006C230000}"/>
    <cellStyle name="40% - Énfasis6 2 3 6 3 2" xfId="17836" xr:uid="{00000000-0005-0000-0000-00006D230000}"/>
    <cellStyle name="40% - Énfasis6 2 3 6 4" xfId="21722" xr:uid="{00000000-0005-0000-0000-00006E230000}"/>
    <cellStyle name="40% - Énfasis6 2 3 7" xfId="6586" xr:uid="{00000000-0005-0000-0000-00006F230000}"/>
    <cellStyle name="40% - Énfasis6 2 3 7 2" xfId="6587" xr:uid="{00000000-0005-0000-0000-000070230000}"/>
    <cellStyle name="40% - Énfasis6 2 3 7 2 2" xfId="16865" xr:uid="{00000000-0005-0000-0000-000071230000}"/>
    <cellStyle name="40% - Énfasis6 2 3 7 3" xfId="20751" xr:uid="{00000000-0005-0000-0000-000072230000}"/>
    <cellStyle name="40% - Énfasis6 2 3 8" xfId="6588" xr:uid="{00000000-0005-0000-0000-000073230000}"/>
    <cellStyle name="40% - Énfasis6 2 3 8 2" xfId="18806" xr:uid="{00000000-0005-0000-0000-000074230000}"/>
    <cellStyle name="40% - Énfasis6 2 3 9" xfId="22690" xr:uid="{00000000-0005-0000-0000-000075230000}"/>
    <cellStyle name="40% - Énfasis6 2 4" xfId="6589" xr:uid="{00000000-0005-0000-0000-000076230000}"/>
    <cellStyle name="40% - Énfasis6 2 4 2" xfId="6590" xr:uid="{00000000-0005-0000-0000-000077230000}"/>
    <cellStyle name="40% - Énfasis6 2 4 2 2" xfId="6591" xr:uid="{00000000-0005-0000-0000-000078230000}"/>
    <cellStyle name="40% - Énfasis6 2 4 2 2 2" xfId="6592" xr:uid="{00000000-0005-0000-0000-000079230000}"/>
    <cellStyle name="40% - Énfasis6 2 4 2 2 2 2" xfId="6593" xr:uid="{00000000-0005-0000-0000-00007A230000}"/>
    <cellStyle name="40% - Énfasis6 2 4 2 2 2 2 2" xfId="15517" xr:uid="{00000000-0005-0000-0000-00007B230000}"/>
    <cellStyle name="40% - Énfasis6 2 4 2 2 2 3" xfId="19401" xr:uid="{00000000-0005-0000-0000-00007C230000}"/>
    <cellStyle name="40% - Énfasis6 2 4 2 2 3" xfId="6594" xr:uid="{00000000-0005-0000-0000-00007D230000}"/>
    <cellStyle name="40% - Énfasis6 2 4 2 2 3 2" xfId="17459" xr:uid="{00000000-0005-0000-0000-00007E230000}"/>
    <cellStyle name="40% - Énfasis6 2 4 2 2 4" xfId="21346" xr:uid="{00000000-0005-0000-0000-00007F230000}"/>
    <cellStyle name="40% - Énfasis6 2 4 2 3" xfId="6595" xr:uid="{00000000-0005-0000-0000-000080230000}"/>
    <cellStyle name="40% - Énfasis6 2 4 2 3 2" xfId="6596" xr:uid="{00000000-0005-0000-0000-000081230000}"/>
    <cellStyle name="40% - Énfasis6 2 4 2 3 2 2" xfId="16487" xr:uid="{00000000-0005-0000-0000-000082230000}"/>
    <cellStyle name="40% - Énfasis6 2 4 2 3 3" xfId="20373" xr:uid="{00000000-0005-0000-0000-000083230000}"/>
    <cellStyle name="40% - Énfasis6 2 4 2 4" xfId="6597" xr:uid="{00000000-0005-0000-0000-000084230000}"/>
    <cellStyle name="40% - Énfasis6 2 4 2 4 2" xfId="18431" xr:uid="{00000000-0005-0000-0000-000085230000}"/>
    <cellStyle name="40% - Énfasis6 2 4 2 5" xfId="22313" xr:uid="{00000000-0005-0000-0000-000086230000}"/>
    <cellStyle name="40% - Énfasis6 2 4 3" xfId="6598" xr:uid="{00000000-0005-0000-0000-000087230000}"/>
    <cellStyle name="40% - Énfasis6 2 4 3 2" xfId="6599" xr:uid="{00000000-0005-0000-0000-000088230000}"/>
    <cellStyle name="40% - Énfasis6 2 4 3 2 2" xfId="6600" xr:uid="{00000000-0005-0000-0000-000089230000}"/>
    <cellStyle name="40% - Énfasis6 2 4 3 2 2 2" xfId="6601" xr:uid="{00000000-0005-0000-0000-00008A230000}"/>
    <cellStyle name="40% - Énfasis6 2 4 3 2 2 2 2" xfId="15194" xr:uid="{00000000-0005-0000-0000-00008B230000}"/>
    <cellStyle name="40% - Énfasis6 2 4 3 2 2 3" xfId="19080" xr:uid="{00000000-0005-0000-0000-00008C230000}"/>
    <cellStyle name="40% - Énfasis6 2 4 3 2 3" xfId="6602" xr:uid="{00000000-0005-0000-0000-00008D230000}"/>
    <cellStyle name="40% - Énfasis6 2 4 3 2 3 2" xfId="17136" xr:uid="{00000000-0005-0000-0000-00008E230000}"/>
    <cellStyle name="40% - Énfasis6 2 4 3 2 4" xfId="21022" xr:uid="{00000000-0005-0000-0000-00008F230000}"/>
    <cellStyle name="40% - Énfasis6 2 4 3 3" xfId="6603" xr:uid="{00000000-0005-0000-0000-000090230000}"/>
    <cellStyle name="40% - Énfasis6 2 4 3 3 2" xfId="6604" xr:uid="{00000000-0005-0000-0000-000091230000}"/>
    <cellStyle name="40% - Énfasis6 2 4 3 3 2 2" xfId="16164" xr:uid="{00000000-0005-0000-0000-000092230000}"/>
    <cellStyle name="40% - Énfasis6 2 4 3 3 3" xfId="20050" xr:uid="{00000000-0005-0000-0000-000093230000}"/>
    <cellStyle name="40% - Énfasis6 2 4 3 4" xfId="6605" xr:uid="{00000000-0005-0000-0000-000094230000}"/>
    <cellStyle name="40% - Énfasis6 2 4 3 4 2" xfId="18107" xr:uid="{00000000-0005-0000-0000-000095230000}"/>
    <cellStyle name="40% - Énfasis6 2 4 3 5" xfId="21988" xr:uid="{00000000-0005-0000-0000-000096230000}"/>
    <cellStyle name="40% - Énfasis6 2 4 4" xfId="6606" xr:uid="{00000000-0005-0000-0000-000097230000}"/>
    <cellStyle name="40% - Énfasis6 2 4 4 2" xfId="6607" xr:uid="{00000000-0005-0000-0000-000098230000}"/>
    <cellStyle name="40% - Énfasis6 2 4 4 2 2" xfId="6608" xr:uid="{00000000-0005-0000-0000-000099230000}"/>
    <cellStyle name="40% - Énfasis6 2 4 4 2 2 2" xfId="15840" xr:uid="{00000000-0005-0000-0000-00009A230000}"/>
    <cellStyle name="40% - Énfasis6 2 4 4 2 3" xfId="19725" xr:uid="{00000000-0005-0000-0000-00009B230000}"/>
    <cellStyle name="40% - Énfasis6 2 4 4 3" xfId="6609" xr:uid="{00000000-0005-0000-0000-00009C230000}"/>
    <cellStyle name="40% - Énfasis6 2 4 4 3 2" xfId="17782" xr:uid="{00000000-0005-0000-0000-00009D230000}"/>
    <cellStyle name="40% - Énfasis6 2 4 4 4" xfId="21670" xr:uid="{00000000-0005-0000-0000-00009E230000}"/>
    <cellStyle name="40% - Énfasis6 2 4 5" xfId="6610" xr:uid="{00000000-0005-0000-0000-00009F230000}"/>
    <cellStyle name="40% - Énfasis6 2 4 5 2" xfId="6611" xr:uid="{00000000-0005-0000-0000-0000A0230000}"/>
    <cellStyle name="40% - Énfasis6 2 4 5 2 2" xfId="16811" xr:uid="{00000000-0005-0000-0000-0000A1230000}"/>
    <cellStyle name="40% - Énfasis6 2 4 5 3" xfId="20697" xr:uid="{00000000-0005-0000-0000-0000A2230000}"/>
    <cellStyle name="40% - Énfasis6 2 4 6" xfId="6612" xr:uid="{00000000-0005-0000-0000-0000A3230000}"/>
    <cellStyle name="40% - Énfasis6 2 4 6 2" xfId="18752" xr:uid="{00000000-0005-0000-0000-0000A4230000}"/>
    <cellStyle name="40% - Énfasis6 2 4 7" xfId="22637" xr:uid="{00000000-0005-0000-0000-0000A5230000}"/>
    <cellStyle name="40% - Énfasis6 2 5" xfId="6613" xr:uid="{00000000-0005-0000-0000-0000A6230000}"/>
    <cellStyle name="40% - Énfasis6 2 5 2" xfId="6614" xr:uid="{00000000-0005-0000-0000-0000A7230000}"/>
    <cellStyle name="40% - Énfasis6 2 5 2 2" xfId="6615" xr:uid="{00000000-0005-0000-0000-0000A8230000}"/>
    <cellStyle name="40% - Énfasis6 2 5 2 2 2" xfId="6616" xr:uid="{00000000-0005-0000-0000-0000A9230000}"/>
    <cellStyle name="40% - Énfasis6 2 5 2 2 2 2" xfId="6617" xr:uid="{00000000-0005-0000-0000-0000AA230000}"/>
    <cellStyle name="40% - Énfasis6 2 5 2 2 2 2 2" xfId="15409" xr:uid="{00000000-0005-0000-0000-0000AB230000}"/>
    <cellStyle name="40% - Énfasis6 2 5 2 2 2 3" xfId="19294" xr:uid="{00000000-0005-0000-0000-0000AC230000}"/>
    <cellStyle name="40% - Énfasis6 2 5 2 2 3" xfId="6618" xr:uid="{00000000-0005-0000-0000-0000AD230000}"/>
    <cellStyle name="40% - Énfasis6 2 5 2 2 3 2" xfId="17351" xr:uid="{00000000-0005-0000-0000-0000AE230000}"/>
    <cellStyle name="40% - Énfasis6 2 5 2 2 4" xfId="21238" xr:uid="{00000000-0005-0000-0000-0000AF230000}"/>
    <cellStyle name="40% - Énfasis6 2 5 2 3" xfId="6619" xr:uid="{00000000-0005-0000-0000-0000B0230000}"/>
    <cellStyle name="40% - Énfasis6 2 5 2 3 2" xfId="6620" xr:uid="{00000000-0005-0000-0000-0000B1230000}"/>
    <cellStyle name="40% - Énfasis6 2 5 2 3 2 2" xfId="16379" xr:uid="{00000000-0005-0000-0000-0000B2230000}"/>
    <cellStyle name="40% - Énfasis6 2 5 2 3 3" xfId="20266" xr:uid="{00000000-0005-0000-0000-0000B3230000}"/>
    <cellStyle name="40% - Énfasis6 2 5 2 4" xfId="6621" xr:uid="{00000000-0005-0000-0000-0000B4230000}"/>
    <cellStyle name="40% - Énfasis6 2 5 2 4 2" xfId="18323" xr:uid="{00000000-0005-0000-0000-0000B5230000}"/>
    <cellStyle name="40% - Énfasis6 2 5 2 5" xfId="22205" xr:uid="{00000000-0005-0000-0000-0000B6230000}"/>
    <cellStyle name="40% - Énfasis6 2 5 3" xfId="6622" xr:uid="{00000000-0005-0000-0000-0000B7230000}"/>
    <cellStyle name="40% - Énfasis6 2 5 3 2" xfId="6623" xr:uid="{00000000-0005-0000-0000-0000B8230000}"/>
    <cellStyle name="40% - Énfasis6 2 5 3 2 2" xfId="6624" xr:uid="{00000000-0005-0000-0000-0000B9230000}"/>
    <cellStyle name="40% - Énfasis6 2 5 3 2 2 2" xfId="6625" xr:uid="{00000000-0005-0000-0000-0000BA230000}"/>
    <cellStyle name="40% - Énfasis6 2 5 3 2 2 2 2" xfId="22815" xr:uid="{00000000-0005-0000-0000-0000BB230000}"/>
    <cellStyle name="40% - Énfasis6 2 5 3 2 2 3" xfId="18972" xr:uid="{00000000-0005-0000-0000-0000BC230000}"/>
    <cellStyle name="40% - Énfasis6 2 5 3 2 3" xfId="6626" xr:uid="{00000000-0005-0000-0000-0000BD230000}"/>
    <cellStyle name="40% - Énfasis6 2 5 3 2 3 2" xfId="17028" xr:uid="{00000000-0005-0000-0000-0000BE230000}"/>
    <cellStyle name="40% - Énfasis6 2 5 3 2 4" xfId="20914" xr:uid="{00000000-0005-0000-0000-0000BF230000}"/>
    <cellStyle name="40% - Énfasis6 2 5 3 3" xfId="6627" xr:uid="{00000000-0005-0000-0000-0000C0230000}"/>
    <cellStyle name="40% - Énfasis6 2 5 3 3 2" xfId="6628" xr:uid="{00000000-0005-0000-0000-0000C1230000}"/>
    <cellStyle name="40% - Énfasis6 2 5 3 3 2 2" xfId="16057" xr:uid="{00000000-0005-0000-0000-0000C2230000}"/>
    <cellStyle name="40% - Énfasis6 2 5 3 3 3" xfId="19942" xr:uid="{00000000-0005-0000-0000-0000C3230000}"/>
    <cellStyle name="40% - Énfasis6 2 5 3 4" xfId="6629" xr:uid="{00000000-0005-0000-0000-0000C4230000}"/>
    <cellStyle name="40% - Énfasis6 2 5 3 4 2" xfId="17999" xr:uid="{00000000-0005-0000-0000-0000C5230000}"/>
    <cellStyle name="40% - Énfasis6 2 5 3 5" xfId="21881" xr:uid="{00000000-0005-0000-0000-0000C6230000}"/>
    <cellStyle name="40% - Énfasis6 2 5 4" xfId="6630" xr:uid="{00000000-0005-0000-0000-0000C7230000}"/>
    <cellStyle name="40% - Énfasis6 2 5 4 2" xfId="6631" xr:uid="{00000000-0005-0000-0000-0000C8230000}"/>
    <cellStyle name="40% - Énfasis6 2 5 4 2 2" xfId="6632" xr:uid="{00000000-0005-0000-0000-0000C9230000}"/>
    <cellStyle name="40% - Énfasis6 2 5 4 2 2 2" xfId="15732" xr:uid="{00000000-0005-0000-0000-0000CA230000}"/>
    <cellStyle name="40% - Énfasis6 2 5 4 2 3" xfId="19617" xr:uid="{00000000-0005-0000-0000-0000CB230000}"/>
    <cellStyle name="40% - Énfasis6 2 5 4 3" xfId="6633" xr:uid="{00000000-0005-0000-0000-0000CC230000}"/>
    <cellStyle name="40% - Énfasis6 2 5 4 3 2" xfId="17674" xr:uid="{00000000-0005-0000-0000-0000CD230000}"/>
    <cellStyle name="40% - Énfasis6 2 5 4 4" xfId="21562" xr:uid="{00000000-0005-0000-0000-0000CE230000}"/>
    <cellStyle name="40% - Énfasis6 2 5 5" xfId="6634" xr:uid="{00000000-0005-0000-0000-0000CF230000}"/>
    <cellStyle name="40% - Énfasis6 2 5 5 2" xfId="6635" xr:uid="{00000000-0005-0000-0000-0000D0230000}"/>
    <cellStyle name="40% - Énfasis6 2 5 5 2 2" xfId="16703" xr:uid="{00000000-0005-0000-0000-0000D1230000}"/>
    <cellStyle name="40% - Énfasis6 2 5 5 3" xfId="20590" xr:uid="{00000000-0005-0000-0000-0000D2230000}"/>
    <cellStyle name="40% - Énfasis6 2 5 6" xfId="6636" xr:uid="{00000000-0005-0000-0000-0000D3230000}"/>
    <cellStyle name="40% - Énfasis6 2 5 6 2" xfId="18648" xr:uid="{00000000-0005-0000-0000-0000D4230000}"/>
    <cellStyle name="40% - Énfasis6 2 5 7" xfId="22530" xr:uid="{00000000-0005-0000-0000-0000D5230000}"/>
    <cellStyle name="40% - Énfasis6 2 6" xfId="6637" xr:uid="{00000000-0005-0000-0000-0000D6230000}"/>
    <cellStyle name="40% - Énfasis6 2 6 2" xfId="6638" xr:uid="{00000000-0005-0000-0000-0000D7230000}"/>
    <cellStyle name="40% - Énfasis6 2 6 2 2" xfId="6639" xr:uid="{00000000-0005-0000-0000-0000D8230000}"/>
    <cellStyle name="40% - Énfasis6 2 6 2 2 2" xfId="6640" xr:uid="{00000000-0005-0000-0000-0000D9230000}"/>
    <cellStyle name="40% - Énfasis6 2 6 2 2 2 2" xfId="15624" xr:uid="{00000000-0005-0000-0000-0000DA230000}"/>
    <cellStyle name="40% - Énfasis6 2 6 2 2 3" xfId="19509" xr:uid="{00000000-0005-0000-0000-0000DB230000}"/>
    <cellStyle name="40% - Énfasis6 2 6 2 3" xfId="6641" xr:uid="{00000000-0005-0000-0000-0000DC230000}"/>
    <cellStyle name="40% - Énfasis6 2 6 2 3 2" xfId="17567" xr:uid="{00000000-0005-0000-0000-0000DD230000}"/>
    <cellStyle name="40% - Énfasis6 2 6 2 4" xfId="21454" xr:uid="{00000000-0005-0000-0000-0000DE230000}"/>
    <cellStyle name="40% - Énfasis6 2 6 3" xfId="6642" xr:uid="{00000000-0005-0000-0000-0000DF230000}"/>
    <cellStyle name="40% - Énfasis6 2 6 3 2" xfId="6643" xr:uid="{00000000-0005-0000-0000-0000E0230000}"/>
    <cellStyle name="40% - Énfasis6 2 6 3 2 2" xfId="16595" xr:uid="{00000000-0005-0000-0000-0000E1230000}"/>
    <cellStyle name="40% - Énfasis6 2 6 3 3" xfId="20481" xr:uid="{00000000-0005-0000-0000-0000E2230000}"/>
    <cellStyle name="40% - Énfasis6 2 6 4" xfId="6644" xr:uid="{00000000-0005-0000-0000-0000E3230000}"/>
    <cellStyle name="40% - Énfasis6 2 6 4 2" xfId="18539" xr:uid="{00000000-0005-0000-0000-0000E4230000}"/>
    <cellStyle name="40% - Énfasis6 2 6 5" xfId="22421" xr:uid="{00000000-0005-0000-0000-0000E5230000}"/>
    <cellStyle name="40% - Énfasis6 2 7" xfId="6645" xr:uid="{00000000-0005-0000-0000-0000E6230000}"/>
    <cellStyle name="40% - Énfasis6 2 7 2" xfId="6646" xr:uid="{00000000-0005-0000-0000-0000E7230000}"/>
    <cellStyle name="40% - Énfasis6 2 7 2 2" xfId="6647" xr:uid="{00000000-0005-0000-0000-0000E8230000}"/>
    <cellStyle name="40% - Énfasis6 2 7 2 2 2" xfId="6648" xr:uid="{00000000-0005-0000-0000-0000E9230000}"/>
    <cellStyle name="40% - Énfasis6 2 7 2 2 2 2" xfId="15302" xr:uid="{00000000-0005-0000-0000-0000EA230000}"/>
    <cellStyle name="40% - Énfasis6 2 7 2 2 3" xfId="19188" xr:uid="{00000000-0005-0000-0000-0000EB230000}"/>
    <cellStyle name="40% - Énfasis6 2 7 2 3" xfId="6649" xr:uid="{00000000-0005-0000-0000-0000EC230000}"/>
    <cellStyle name="40% - Énfasis6 2 7 2 3 2" xfId="17244" xr:uid="{00000000-0005-0000-0000-0000ED230000}"/>
    <cellStyle name="40% - Énfasis6 2 7 2 4" xfId="21130" xr:uid="{00000000-0005-0000-0000-0000EE230000}"/>
    <cellStyle name="40% - Énfasis6 2 7 3" xfId="6650" xr:uid="{00000000-0005-0000-0000-0000EF230000}"/>
    <cellStyle name="40% - Énfasis6 2 7 3 2" xfId="6651" xr:uid="{00000000-0005-0000-0000-0000F0230000}"/>
    <cellStyle name="40% - Énfasis6 2 7 3 2 2" xfId="16272" xr:uid="{00000000-0005-0000-0000-0000F1230000}"/>
    <cellStyle name="40% - Énfasis6 2 7 3 3" xfId="20158" xr:uid="{00000000-0005-0000-0000-0000F2230000}"/>
    <cellStyle name="40% - Énfasis6 2 7 4" xfId="6652" xr:uid="{00000000-0005-0000-0000-0000F3230000}"/>
    <cellStyle name="40% - Énfasis6 2 7 4 2" xfId="18215" xr:uid="{00000000-0005-0000-0000-0000F4230000}"/>
    <cellStyle name="40% - Énfasis6 2 7 5" xfId="22096" xr:uid="{00000000-0005-0000-0000-0000F5230000}"/>
    <cellStyle name="40% - Énfasis6 2 8" xfId="6653" xr:uid="{00000000-0005-0000-0000-0000F6230000}"/>
    <cellStyle name="40% - Énfasis6 2 8 2" xfId="6654" xr:uid="{00000000-0005-0000-0000-0000F7230000}"/>
    <cellStyle name="40% - Énfasis6 2 8 2 2" xfId="6655" xr:uid="{00000000-0005-0000-0000-0000F8230000}"/>
    <cellStyle name="40% - Énfasis6 2 8 2 2 2" xfId="15948" xr:uid="{00000000-0005-0000-0000-0000F9230000}"/>
    <cellStyle name="40% - Énfasis6 2 8 2 3" xfId="19833" xr:uid="{00000000-0005-0000-0000-0000FA230000}"/>
    <cellStyle name="40% - Énfasis6 2 8 3" xfId="6656" xr:uid="{00000000-0005-0000-0000-0000FB230000}"/>
    <cellStyle name="40% - Énfasis6 2 8 3 2" xfId="17890" xr:uid="{00000000-0005-0000-0000-0000FC230000}"/>
    <cellStyle name="40% - Énfasis6 2 8 4" xfId="21776" xr:uid="{00000000-0005-0000-0000-0000FD230000}"/>
    <cellStyle name="40% - Énfasis6 2 9" xfId="6657" xr:uid="{00000000-0005-0000-0000-0000FE230000}"/>
    <cellStyle name="40% - Énfasis6 2 9 2" xfId="6658" xr:uid="{00000000-0005-0000-0000-0000FF230000}"/>
    <cellStyle name="40% - Énfasis6 2 9 2 2" xfId="16919" xr:uid="{00000000-0005-0000-0000-000000240000}"/>
    <cellStyle name="40% - Énfasis6 2 9 3" xfId="20805" xr:uid="{00000000-0005-0000-0000-000001240000}"/>
    <cellStyle name="40% - Énfasis6 3" xfId="6659" xr:uid="{00000000-0005-0000-0000-000002240000}"/>
    <cellStyle name="40% - Énfasis6 3 10" xfId="22726" xr:uid="{00000000-0005-0000-0000-000003240000}"/>
    <cellStyle name="40% - Énfasis6 3 2" xfId="6660" xr:uid="{00000000-0005-0000-0000-000004240000}"/>
    <cellStyle name="40% - Énfasis6 3 2 2" xfId="6661" xr:uid="{00000000-0005-0000-0000-000005240000}"/>
    <cellStyle name="40% - Énfasis6 3 2 2 2" xfId="6662" xr:uid="{00000000-0005-0000-0000-000006240000}"/>
    <cellStyle name="40% - Énfasis6 3 2 2 2 2" xfId="6663" xr:uid="{00000000-0005-0000-0000-000007240000}"/>
    <cellStyle name="40% - Énfasis6 3 2 2 2 2 2" xfId="6664" xr:uid="{00000000-0005-0000-0000-000008240000}"/>
    <cellStyle name="40% - Énfasis6 3 2 2 2 2 2 2" xfId="6665" xr:uid="{00000000-0005-0000-0000-000009240000}"/>
    <cellStyle name="40% - Énfasis6 3 2 2 2 2 2 2 2" xfId="15446" xr:uid="{00000000-0005-0000-0000-00000A240000}"/>
    <cellStyle name="40% - Énfasis6 3 2 2 2 2 2 3" xfId="19330" xr:uid="{00000000-0005-0000-0000-00000B240000}"/>
    <cellStyle name="40% - Énfasis6 3 2 2 2 2 3" xfId="6666" xr:uid="{00000000-0005-0000-0000-00000C240000}"/>
    <cellStyle name="40% - Énfasis6 3 2 2 2 2 3 2" xfId="17388" xr:uid="{00000000-0005-0000-0000-00000D240000}"/>
    <cellStyle name="40% - Énfasis6 3 2 2 2 2 4" xfId="21275" xr:uid="{00000000-0005-0000-0000-00000E240000}"/>
    <cellStyle name="40% - Énfasis6 3 2 2 2 3" xfId="6667" xr:uid="{00000000-0005-0000-0000-00000F240000}"/>
    <cellStyle name="40% - Énfasis6 3 2 2 2 3 2" xfId="6668" xr:uid="{00000000-0005-0000-0000-000010240000}"/>
    <cellStyle name="40% - Énfasis6 3 2 2 2 3 2 2" xfId="16416" xr:uid="{00000000-0005-0000-0000-000011240000}"/>
    <cellStyle name="40% - Énfasis6 3 2 2 2 3 3" xfId="20303" xr:uid="{00000000-0005-0000-0000-000012240000}"/>
    <cellStyle name="40% - Énfasis6 3 2 2 2 4" xfId="6669" xr:uid="{00000000-0005-0000-0000-000013240000}"/>
    <cellStyle name="40% - Énfasis6 3 2 2 2 4 2" xfId="18360" xr:uid="{00000000-0005-0000-0000-000014240000}"/>
    <cellStyle name="40% - Énfasis6 3 2 2 2 5" xfId="22242" xr:uid="{00000000-0005-0000-0000-000015240000}"/>
    <cellStyle name="40% - Énfasis6 3 2 2 3" xfId="6670" xr:uid="{00000000-0005-0000-0000-000016240000}"/>
    <cellStyle name="40% - Énfasis6 3 2 2 3 2" xfId="6671" xr:uid="{00000000-0005-0000-0000-000017240000}"/>
    <cellStyle name="40% - Énfasis6 3 2 2 3 2 2" xfId="6672" xr:uid="{00000000-0005-0000-0000-000018240000}"/>
    <cellStyle name="40% - Énfasis6 3 2 2 3 2 2 2" xfId="6673" xr:uid="{00000000-0005-0000-0000-000019240000}"/>
    <cellStyle name="40% - Énfasis6 3 2 2 3 2 2 2 2" xfId="15123" xr:uid="{00000000-0005-0000-0000-00001A240000}"/>
    <cellStyle name="40% - Énfasis6 3 2 2 3 2 2 3" xfId="19009" xr:uid="{00000000-0005-0000-0000-00001B240000}"/>
    <cellStyle name="40% - Énfasis6 3 2 2 3 2 3" xfId="6674" xr:uid="{00000000-0005-0000-0000-00001C240000}"/>
    <cellStyle name="40% - Énfasis6 3 2 2 3 2 3 2" xfId="17065" xr:uid="{00000000-0005-0000-0000-00001D240000}"/>
    <cellStyle name="40% - Énfasis6 3 2 2 3 2 4" xfId="20951" xr:uid="{00000000-0005-0000-0000-00001E240000}"/>
    <cellStyle name="40% - Énfasis6 3 2 2 3 3" xfId="6675" xr:uid="{00000000-0005-0000-0000-00001F240000}"/>
    <cellStyle name="40% - Énfasis6 3 2 2 3 3 2" xfId="6676" xr:uid="{00000000-0005-0000-0000-000020240000}"/>
    <cellStyle name="40% - Énfasis6 3 2 2 3 3 2 2" xfId="16094" xr:uid="{00000000-0005-0000-0000-000021240000}"/>
    <cellStyle name="40% - Énfasis6 3 2 2 3 3 3" xfId="19979" xr:uid="{00000000-0005-0000-0000-000022240000}"/>
    <cellStyle name="40% - Énfasis6 3 2 2 3 4" xfId="6677" xr:uid="{00000000-0005-0000-0000-000023240000}"/>
    <cellStyle name="40% - Énfasis6 3 2 2 3 4 2" xfId="18036" xr:uid="{00000000-0005-0000-0000-000024240000}"/>
    <cellStyle name="40% - Énfasis6 3 2 2 3 5" xfId="21917" xr:uid="{00000000-0005-0000-0000-000025240000}"/>
    <cellStyle name="40% - Énfasis6 3 2 2 4" xfId="6678" xr:uid="{00000000-0005-0000-0000-000026240000}"/>
    <cellStyle name="40% - Énfasis6 3 2 2 4 2" xfId="6679" xr:uid="{00000000-0005-0000-0000-000027240000}"/>
    <cellStyle name="40% - Énfasis6 3 2 2 4 2 2" xfId="6680" xr:uid="{00000000-0005-0000-0000-000028240000}"/>
    <cellStyle name="40% - Énfasis6 3 2 2 4 2 2 2" xfId="15769" xr:uid="{00000000-0005-0000-0000-000029240000}"/>
    <cellStyle name="40% - Énfasis6 3 2 2 4 2 3" xfId="19654" xr:uid="{00000000-0005-0000-0000-00002A240000}"/>
    <cellStyle name="40% - Énfasis6 3 2 2 4 3" xfId="6681" xr:uid="{00000000-0005-0000-0000-00002B240000}"/>
    <cellStyle name="40% - Énfasis6 3 2 2 4 3 2" xfId="17711" xr:uid="{00000000-0005-0000-0000-00002C240000}"/>
    <cellStyle name="40% - Énfasis6 3 2 2 4 4" xfId="21599" xr:uid="{00000000-0005-0000-0000-00002D240000}"/>
    <cellStyle name="40% - Énfasis6 3 2 2 5" xfId="6682" xr:uid="{00000000-0005-0000-0000-00002E240000}"/>
    <cellStyle name="40% - Énfasis6 3 2 2 5 2" xfId="6683" xr:uid="{00000000-0005-0000-0000-00002F240000}"/>
    <cellStyle name="40% - Énfasis6 3 2 2 5 2 2" xfId="16740" xr:uid="{00000000-0005-0000-0000-000030240000}"/>
    <cellStyle name="40% - Énfasis6 3 2 2 5 3" xfId="20627" xr:uid="{00000000-0005-0000-0000-000031240000}"/>
    <cellStyle name="40% - Énfasis6 3 2 2 6" xfId="6684" xr:uid="{00000000-0005-0000-0000-000032240000}"/>
    <cellStyle name="40% - Énfasis6 3 2 2 6 2" xfId="18683" xr:uid="{00000000-0005-0000-0000-000033240000}"/>
    <cellStyle name="40% - Énfasis6 3 2 2 7" xfId="22567" xr:uid="{00000000-0005-0000-0000-000034240000}"/>
    <cellStyle name="40% - Énfasis6 3 2 3" xfId="6685" xr:uid="{00000000-0005-0000-0000-000035240000}"/>
    <cellStyle name="40% - Énfasis6 3 2 3 2" xfId="6686" xr:uid="{00000000-0005-0000-0000-000036240000}"/>
    <cellStyle name="40% - Énfasis6 3 2 3 2 2" xfId="6687" xr:uid="{00000000-0005-0000-0000-000037240000}"/>
    <cellStyle name="40% - Énfasis6 3 2 3 2 2 2" xfId="6688" xr:uid="{00000000-0005-0000-0000-000038240000}"/>
    <cellStyle name="40% - Énfasis6 3 2 3 2 2 2 2" xfId="6689" xr:uid="{00000000-0005-0000-0000-000039240000}"/>
    <cellStyle name="40% - Énfasis6 3 2 3 2 2 2 2 2" xfId="15339" xr:uid="{00000000-0005-0000-0000-00003A240000}"/>
    <cellStyle name="40% - Énfasis6 3 2 3 2 2 2 3" xfId="19225" xr:uid="{00000000-0005-0000-0000-00003B240000}"/>
    <cellStyle name="40% - Énfasis6 3 2 3 2 2 3" xfId="6690" xr:uid="{00000000-0005-0000-0000-00003C240000}"/>
    <cellStyle name="40% - Énfasis6 3 2 3 2 2 3 2" xfId="17281" xr:uid="{00000000-0005-0000-0000-00003D240000}"/>
    <cellStyle name="40% - Énfasis6 3 2 3 2 2 4" xfId="21167" xr:uid="{00000000-0005-0000-0000-00003E240000}"/>
    <cellStyle name="40% - Énfasis6 3 2 3 2 3" xfId="6691" xr:uid="{00000000-0005-0000-0000-00003F240000}"/>
    <cellStyle name="40% - Énfasis6 3 2 3 2 3 2" xfId="6692" xr:uid="{00000000-0005-0000-0000-000040240000}"/>
    <cellStyle name="40% - Énfasis6 3 2 3 2 3 2 2" xfId="16308" xr:uid="{00000000-0005-0000-0000-000041240000}"/>
    <cellStyle name="40% - Énfasis6 3 2 3 2 3 3" xfId="20195" xr:uid="{00000000-0005-0000-0000-000042240000}"/>
    <cellStyle name="40% - Énfasis6 3 2 3 2 4" xfId="6693" xr:uid="{00000000-0005-0000-0000-000043240000}"/>
    <cellStyle name="40% - Énfasis6 3 2 3 2 4 2" xfId="18252" xr:uid="{00000000-0005-0000-0000-000044240000}"/>
    <cellStyle name="40% - Énfasis6 3 2 3 2 5" xfId="22134" xr:uid="{00000000-0005-0000-0000-000045240000}"/>
    <cellStyle name="40% - Énfasis6 3 2 3 3" xfId="6694" xr:uid="{00000000-0005-0000-0000-000046240000}"/>
    <cellStyle name="40% - Énfasis6 3 2 3 3 2" xfId="6695" xr:uid="{00000000-0005-0000-0000-000047240000}"/>
    <cellStyle name="40% - Énfasis6 3 2 3 3 2 2" xfId="6696" xr:uid="{00000000-0005-0000-0000-000048240000}"/>
    <cellStyle name="40% - Énfasis6 3 2 3 3 2 2 2" xfId="6697" xr:uid="{00000000-0005-0000-0000-000049240000}"/>
    <cellStyle name="40% - Énfasis6 3 2 3 3 2 2 2 2" xfId="22886" xr:uid="{00000000-0005-0000-0000-00004A240000}"/>
    <cellStyle name="40% - Énfasis6 3 2 3 3 2 2 3" xfId="18901" xr:uid="{00000000-0005-0000-0000-00004B240000}"/>
    <cellStyle name="40% - Énfasis6 3 2 3 3 2 3" xfId="6698" xr:uid="{00000000-0005-0000-0000-00004C240000}"/>
    <cellStyle name="40% - Énfasis6 3 2 3 3 2 3 2" xfId="16957" xr:uid="{00000000-0005-0000-0000-00004D240000}"/>
    <cellStyle name="40% - Énfasis6 3 2 3 3 2 4" xfId="20843" xr:uid="{00000000-0005-0000-0000-00004E240000}"/>
    <cellStyle name="40% - Énfasis6 3 2 3 3 3" xfId="6699" xr:uid="{00000000-0005-0000-0000-00004F240000}"/>
    <cellStyle name="40% - Énfasis6 3 2 3 3 3 2" xfId="6700" xr:uid="{00000000-0005-0000-0000-000050240000}"/>
    <cellStyle name="40% - Énfasis6 3 2 3 3 3 2 2" xfId="15986" xr:uid="{00000000-0005-0000-0000-000051240000}"/>
    <cellStyle name="40% - Énfasis6 3 2 3 3 3 3" xfId="19871" xr:uid="{00000000-0005-0000-0000-000052240000}"/>
    <cellStyle name="40% - Énfasis6 3 2 3 3 4" xfId="6701" xr:uid="{00000000-0005-0000-0000-000053240000}"/>
    <cellStyle name="40% - Énfasis6 3 2 3 3 4 2" xfId="17928" xr:uid="{00000000-0005-0000-0000-000054240000}"/>
    <cellStyle name="40% - Énfasis6 3 2 3 3 5" xfId="21814" xr:uid="{00000000-0005-0000-0000-000055240000}"/>
    <cellStyle name="40% - Énfasis6 3 2 3 4" xfId="6702" xr:uid="{00000000-0005-0000-0000-000056240000}"/>
    <cellStyle name="40% - Énfasis6 3 2 3 4 2" xfId="6703" xr:uid="{00000000-0005-0000-0000-000057240000}"/>
    <cellStyle name="40% - Énfasis6 3 2 3 4 2 2" xfId="6704" xr:uid="{00000000-0005-0000-0000-000058240000}"/>
    <cellStyle name="40% - Énfasis6 3 2 3 4 2 2 2" xfId="15661" xr:uid="{00000000-0005-0000-0000-000059240000}"/>
    <cellStyle name="40% - Énfasis6 3 2 3 4 2 3" xfId="19546" xr:uid="{00000000-0005-0000-0000-00005A240000}"/>
    <cellStyle name="40% - Énfasis6 3 2 3 4 3" xfId="6705" xr:uid="{00000000-0005-0000-0000-00005B240000}"/>
    <cellStyle name="40% - Énfasis6 3 2 3 4 3 2" xfId="17604" xr:uid="{00000000-0005-0000-0000-00005C240000}"/>
    <cellStyle name="40% - Énfasis6 3 2 3 4 4" xfId="21491" xr:uid="{00000000-0005-0000-0000-00005D240000}"/>
    <cellStyle name="40% - Énfasis6 3 2 3 5" xfId="6706" xr:uid="{00000000-0005-0000-0000-00005E240000}"/>
    <cellStyle name="40% - Énfasis6 3 2 3 5 2" xfId="6707" xr:uid="{00000000-0005-0000-0000-00005F240000}"/>
    <cellStyle name="40% - Énfasis6 3 2 3 5 2 2" xfId="16632" xr:uid="{00000000-0005-0000-0000-000060240000}"/>
    <cellStyle name="40% - Énfasis6 3 2 3 5 3" xfId="20519" xr:uid="{00000000-0005-0000-0000-000061240000}"/>
    <cellStyle name="40% - Énfasis6 3 2 3 6" xfId="6708" xr:uid="{00000000-0005-0000-0000-000062240000}"/>
    <cellStyle name="40% - Énfasis6 3 2 3 6 2" xfId="18577" xr:uid="{00000000-0005-0000-0000-000063240000}"/>
    <cellStyle name="40% - Énfasis6 3 2 3 7" xfId="22790" xr:uid="{00000000-0005-0000-0000-000064240000}"/>
    <cellStyle name="40% - Énfasis6 3 2 4" xfId="6709" xr:uid="{00000000-0005-0000-0000-000065240000}"/>
    <cellStyle name="40% - Énfasis6 3 2 4 2" xfId="6710" xr:uid="{00000000-0005-0000-0000-000066240000}"/>
    <cellStyle name="40% - Énfasis6 3 2 4 2 2" xfId="6711" xr:uid="{00000000-0005-0000-0000-000067240000}"/>
    <cellStyle name="40% - Énfasis6 3 2 4 2 2 2" xfId="6712" xr:uid="{00000000-0005-0000-0000-000068240000}"/>
    <cellStyle name="40% - Énfasis6 3 2 4 2 2 2 2" xfId="15553" xr:uid="{00000000-0005-0000-0000-000069240000}"/>
    <cellStyle name="40% - Énfasis6 3 2 4 2 2 3" xfId="19438" xr:uid="{00000000-0005-0000-0000-00006A240000}"/>
    <cellStyle name="40% - Énfasis6 3 2 4 2 3" xfId="6713" xr:uid="{00000000-0005-0000-0000-00006B240000}"/>
    <cellStyle name="40% - Énfasis6 3 2 4 2 3 2" xfId="17496" xr:uid="{00000000-0005-0000-0000-00006C240000}"/>
    <cellStyle name="40% - Énfasis6 3 2 4 2 4" xfId="21383" xr:uid="{00000000-0005-0000-0000-00006D240000}"/>
    <cellStyle name="40% - Énfasis6 3 2 4 3" xfId="6714" xr:uid="{00000000-0005-0000-0000-00006E240000}"/>
    <cellStyle name="40% - Énfasis6 3 2 4 3 2" xfId="6715" xr:uid="{00000000-0005-0000-0000-00006F240000}"/>
    <cellStyle name="40% - Énfasis6 3 2 4 3 2 2" xfId="16524" xr:uid="{00000000-0005-0000-0000-000070240000}"/>
    <cellStyle name="40% - Énfasis6 3 2 4 3 3" xfId="20410" xr:uid="{00000000-0005-0000-0000-000071240000}"/>
    <cellStyle name="40% - Énfasis6 3 2 4 4" xfId="6716" xr:uid="{00000000-0005-0000-0000-000072240000}"/>
    <cellStyle name="40% - Énfasis6 3 2 4 4 2" xfId="18468" xr:uid="{00000000-0005-0000-0000-000073240000}"/>
    <cellStyle name="40% - Énfasis6 3 2 4 5" xfId="22350" xr:uid="{00000000-0005-0000-0000-000074240000}"/>
    <cellStyle name="40% - Énfasis6 3 2 5" xfId="6717" xr:uid="{00000000-0005-0000-0000-000075240000}"/>
    <cellStyle name="40% - Énfasis6 3 2 5 2" xfId="6718" xr:uid="{00000000-0005-0000-0000-000076240000}"/>
    <cellStyle name="40% - Énfasis6 3 2 5 2 2" xfId="6719" xr:uid="{00000000-0005-0000-0000-000077240000}"/>
    <cellStyle name="40% - Énfasis6 3 2 5 2 2 2" xfId="6720" xr:uid="{00000000-0005-0000-0000-000078240000}"/>
    <cellStyle name="40% - Énfasis6 3 2 5 2 2 2 2" xfId="15231" xr:uid="{00000000-0005-0000-0000-000079240000}"/>
    <cellStyle name="40% - Énfasis6 3 2 5 2 2 3" xfId="19117" xr:uid="{00000000-0005-0000-0000-00007A240000}"/>
    <cellStyle name="40% - Énfasis6 3 2 5 2 3" xfId="6721" xr:uid="{00000000-0005-0000-0000-00007B240000}"/>
    <cellStyle name="40% - Énfasis6 3 2 5 2 3 2" xfId="17173" xr:uid="{00000000-0005-0000-0000-00007C240000}"/>
    <cellStyle name="40% - Énfasis6 3 2 5 2 4" xfId="21059" xr:uid="{00000000-0005-0000-0000-00007D240000}"/>
    <cellStyle name="40% - Énfasis6 3 2 5 3" xfId="6722" xr:uid="{00000000-0005-0000-0000-00007E240000}"/>
    <cellStyle name="40% - Énfasis6 3 2 5 3 2" xfId="6723" xr:uid="{00000000-0005-0000-0000-00007F240000}"/>
    <cellStyle name="40% - Énfasis6 3 2 5 3 2 2" xfId="16201" xr:uid="{00000000-0005-0000-0000-000080240000}"/>
    <cellStyle name="40% - Énfasis6 3 2 5 3 3" xfId="20087" xr:uid="{00000000-0005-0000-0000-000081240000}"/>
    <cellStyle name="40% - Énfasis6 3 2 5 4" xfId="6724" xr:uid="{00000000-0005-0000-0000-000082240000}"/>
    <cellStyle name="40% - Énfasis6 3 2 5 4 2" xfId="18144" xr:uid="{00000000-0005-0000-0000-000083240000}"/>
    <cellStyle name="40% - Énfasis6 3 2 5 5" xfId="22025" xr:uid="{00000000-0005-0000-0000-000084240000}"/>
    <cellStyle name="40% - Énfasis6 3 2 6" xfId="6725" xr:uid="{00000000-0005-0000-0000-000085240000}"/>
    <cellStyle name="40% - Énfasis6 3 2 6 2" xfId="6726" xr:uid="{00000000-0005-0000-0000-000086240000}"/>
    <cellStyle name="40% - Énfasis6 3 2 6 2 2" xfId="6727" xr:uid="{00000000-0005-0000-0000-000087240000}"/>
    <cellStyle name="40% - Énfasis6 3 2 6 2 2 2" xfId="15877" xr:uid="{00000000-0005-0000-0000-000088240000}"/>
    <cellStyle name="40% - Énfasis6 3 2 6 2 3" xfId="19762" xr:uid="{00000000-0005-0000-0000-000089240000}"/>
    <cellStyle name="40% - Énfasis6 3 2 6 3" xfId="6728" xr:uid="{00000000-0005-0000-0000-00008A240000}"/>
    <cellStyle name="40% - Énfasis6 3 2 6 3 2" xfId="17819" xr:uid="{00000000-0005-0000-0000-00008B240000}"/>
    <cellStyle name="40% - Énfasis6 3 2 6 4" xfId="21706" xr:uid="{00000000-0005-0000-0000-00008C240000}"/>
    <cellStyle name="40% - Énfasis6 3 2 7" xfId="6729" xr:uid="{00000000-0005-0000-0000-00008D240000}"/>
    <cellStyle name="40% - Énfasis6 3 2 7 2" xfId="6730" xr:uid="{00000000-0005-0000-0000-00008E240000}"/>
    <cellStyle name="40% - Énfasis6 3 2 7 2 2" xfId="16848" xr:uid="{00000000-0005-0000-0000-00008F240000}"/>
    <cellStyle name="40% - Énfasis6 3 2 7 3" xfId="20734" xr:uid="{00000000-0005-0000-0000-000090240000}"/>
    <cellStyle name="40% - Énfasis6 3 2 8" xfId="6731" xr:uid="{00000000-0005-0000-0000-000091240000}"/>
    <cellStyle name="40% - Énfasis6 3 2 8 2" xfId="18789" xr:uid="{00000000-0005-0000-0000-000092240000}"/>
    <cellStyle name="40% - Énfasis6 3 2 9" xfId="22673" xr:uid="{00000000-0005-0000-0000-000093240000}"/>
    <cellStyle name="40% - Énfasis6 3 3" xfId="6732" xr:uid="{00000000-0005-0000-0000-000094240000}"/>
    <cellStyle name="40% - Énfasis6 3 3 2" xfId="6733" xr:uid="{00000000-0005-0000-0000-000095240000}"/>
    <cellStyle name="40% - Énfasis6 3 3 2 2" xfId="6734" xr:uid="{00000000-0005-0000-0000-000096240000}"/>
    <cellStyle name="40% - Énfasis6 3 3 2 2 2" xfId="6735" xr:uid="{00000000-0005-0000-0000-000097240000}"/>
    <cellStyle name="40% - Énfasis6 3 3 2 2 2 2" xfId="6736" xr:uid="{00000000-0005-0000-0000-000098240000}"/>
    <cellStyle name="40% - Énfasis6 3 3 2 2 2 2 2" xfId="15500" xr:uid="{00000000-0005-0000-0000-000099240000}"/>
    <cellStyle name="40% - Énfasis6 3 3 2 2 2 3" xfId="19384" xr:uid="{00000000-0005-0000-0000-00009A240000}"/>
    <cellStyle name="40% - Énfasis6 3 3 2 2 3" xfId="6737" xr:uid="{00000000-0005-0000-0000-00009B240000}"/>
    <cellStyle name="40% - Énfasis6 3 3 2 2 3 2" xfId="17442" xr:uid="{00000000-0005-0000-0000-00009C240000}"/>
    <cellStyle name="40% - Énfasis6 3 3 2 2 4" xfId="21329" xr:uid="{00000000-0005-0000-0000-00009D240000}"/>
    <cellStyle name="40% - Énfasis6 3 3 2 3" xfId="6738" xr:uid="{00000000-0005-0000-0000-00009E240000}"/>
    <cellStyle name="40% - Énfasis6 3 3 2 3 2" xfId="6739" xr:uid="{00000000-0005-0000-0000-00009F240000}"/>
    <cellStyle name="40% - Énfasis6 3 3 2 3 2 2" xfId="16470" xr:uid="{00000000-0005-0000-0000-0000A0240000}"/>
    <cellStyle name="40% - Énfasis6 3 3 2 3 3" xfId="20356" xr:uid="{00000000-0005-0000-0000-0000A1240000}"/>
    <cellStyle name="40% - Énfasis6 3 3 2 4" xfId="6740" xr:uid="{00000000-0005-0000-0000-0000A2240000}"/>
    <cellStyle name="40% - Énfasis6 3 3 2 4 2" xfId="18414" xr:uid="{00000000-0005-0000-0000-0000A3240000}"/>
    <cellStyle name="40% - Énfasis6 3 3 2 5" xfId="22296" xr:uid="{00000000-0005-0000-0000-0000A4240000}"/>
    <cellStyle name="40% - Énfasis6 3 3 3" xfId="6741" xr:uid="{00000000-0005-0000-0000-0000A5240000}"/>
    <cellStyle name="40% - Énfasis6 3 3 3 2" xfId="6742" xr:uid="{00000000-0005-0000-0000-0000A6240000}"/>
    <cellStyle name="40% - Énfasis6 3 3 3 2 2" xfId="6743" xr:uid="{00000000-0005-0000-0000-0000A7240000}"/>
    <cellStyle name="40% - Énfasis6 3 3 3 2 2 2" xfId="6744" xr:uid="{00000000-0005-0000-0000-0000A8240000}"/>
    <cellStyle name="40% - Énfasis6 3 3 3 2 2 2 2" xfId="15177" xr:uid="{00000000-0005-0000-0000-0000A9240000}"/>
    <cellStyle name="40% - Énfasis6 3 3 3 2 2 3" xfId="19063" xr:uid="{00000000-0005-0000-0000-0000AA240000}"/>
    <cellStyle name="40% - Énfasis6 3 3 3 2 3" xfId="6745" xr:uid="{00000000-0005-0000-0000-0000AB240000}"/>
    <cellStyle name="40% - Énfasis6 3 3 3 2 3 2" xfId="17119" xr:uid="{00000000-0005-0000-0000-0000AC240000}"/>
    <cellStyle name="40% - Énfasis6 3 3 3 2 4" xfId="21005" xr:uid="{00000000-0005-0000-0000-0000AD240000}"/>
    <cellStyle name="40% - Énfasis6 3 3 3 3" xfId="6746" xr:uid="{00000000-0005-0000-0000-0000AE240000}"/>
    <cellStyle name="40% - Énfasis6 3 3 3 3 2" xfId="6747" xr:uid="{00000000-0005-0000-0000-0000AF240000}"/>
    <cellStyle name="40% - Énfasis6 3 3 3 3 2 2" xfId="16147" xr:uid="{00000000-0005-0000-0000-0000B0240000}"/>
    <cellStyle name="40% - Énfasis6 3 3 3 3 3" xfId="20033" xr:uid="{00000000-0005-0000-0000-0000B1240000}"/>
    <cellStyle name="40% - Énfasis6 3 3 3 4" xfId="6748" xr:uid="{00000000-0005-0000-0000-0000B2240000}"/>
    <cellStyle name="40% - Énfasis6 3 3 3 4 2" xfId="18090" xr:uid="{00000000-0005-0000-0000-0000B3240000}"/>
    <cellStyle name="40% - Énfasis6 3 3 3 5" xfId="21971" xr:uid="{00000000-0005-0000-0000-0000B4240000}"/>
    <cellStyle name="40% - Énfasis6 3 3 4" xfId="6749" xr:uid="{00000000-0005-0000-0000-0000B5240000}"/>
    <cellStyle name="40% - Énfasis6 3 3 4 2" xfId="6750" xr:uid="{00000000-0005-0000-0000-0000B6240000}"/>
    <cellStyle name="40% - Énfasis6 3 3 4 2 2" xfId="6751" xr:uid="{00000000-0005-0000-0000-0000B7240000}"/>
    <cellStyle name="40% - Énfasis6 3 3 4 2 2 2" xfId="15823" xr:uid="{00000000-0005-0000-0000-0000B8240000}"/>
    <cellStyle name="40% - Énfasis6 3 3 4 2 3" xfId="19708" xr:uid="{00000000-0005-0000-0000-0000B9240000}"/>
    <cellStyle name="40% - Énfasis6 3 3 4 3" xfId="6752" xr:uid="{00000000-0005-0000-0000-0000BA240000}"/>
    <cellStyle name="40% - Énfasis6 3 3 4 3 2" xfId="17765" xr:uid="{00000000-0005-0000-0000-0000BB240000}"/>
    <cellStyle name="40% - Énfasis6 3 3 4 4" xfId="21653" xr:uid="{00000000-0005-0000-0000-0000BC240000}"/>
    <cellStyle name="40% - Énfasis6 3 3 5" xfId="6753" xr:uid="{00000000-0005-0000-0000-0000BD240000}"/>
    <cellStyle name="40% - Énfasis6 3 3 5 2" xfId="6754" xr:uid="{00000000-0005-0000-0000-0000BE240000}"/>
    <cellStyle name="40% - Énfasis6 3 3 5 2 2" xfId="16794" xr:uid="{00000000-0005-0000-0000-0000BF240000}"/>
    <cellStyle name="40% - Énfasis6 3 3 5 3" xfId="20680" xr:uid="{00000000-0005-0000-0000-0000C0240000}"/>
    <cellStyle name="40% - Énfasis6 3 3 6" xfId="6755" xr:uid="{00000000-0005-0000-0000-0000C1240000}"/>
    <cellStyle name="40% - Énfasis6 3 3 6 2" xfId="18735" xr:uid="{00000000-0005-0000-0000-0000C2240000}"/>
    <cellStyle name="40% - Énfasis6 3 3 7" xfId="22620" xr:uid="{00000000-0005-0000-0000-0000C3240000}"/>
    <cellStyle name="40% - Énfasis6 3 4" xfId="6756" xr:uid="{00000000-0005-0000-0000-0000C4240000}"/>
    <cellStyle name="40% - Énfasis6 3 4 2" xfId="6757" xr:uid="{00000000-0005-0000-0000-0000C5240000}"/>
    <cellStyle name="40% - Énfasis6 3 4 2 2" xfId="6758" xr:uid="{00000000-0005-0000-0000-0000C6240000}"/>
    <cellStyle name="40% - Énfasis6 3 4 2 2 2" xfId="6759" xr:uid="{00000000-0005-0000-0000-0000C7240000}"/>
    <cellStyle name="40% - Énfasis6 3 4 2 2 2 2" xfId="6760" xr:uid="{00000000-0005-0000-0000-0000C8240000}"/>
    <cellStyle name="40% - Énfasis6 3 4 2 2 2 2 2" xfId="15393" xr:uid="{00000000-0005-0000-0000-0000C9240000}"/>
    <cellStyle name="40% - Énfasis6 3 4 2 2 2 3" xfId="19278" xr:uid="{00000000-0005-0000-0000-0000CA240000}"/>
    <cellStyle name="40% - Énfasis6 3 4 2 2 3" xfId="6761" xr:uid="{00000000-0005-0000-0000-0000CB240000}"/>
    <cellStyle name="40% - Énfasis6 3 4 2 2 3 2" xfId="17335" xr:uid="{00000000-0005-0000-0000-0000CC240000}"/>
    <cellStyle name="40% - Énfasis6 3 4 2 2 4" xfId="21221" xr:uid="{00000000-0005-0000-0000-0000CD240000}"/>
    <cellStyle name="40% - Énfasis6 3 4 2 3" xfId="6762" xr:uid="{00000000-0005-0000-0000-0000CE240000}"/>
    <cellStyle name="40% - Énfasis6 3 4 2 3 2" xfId="6763" xr:uid="{00000000-0005-0000-0000-0000CF240000}"/>
    <cellStyle name="40% - Énfasis6 3 4 2 3 2 2" xfId="16362" xr:uid="{00000000-0005-0000-0000-0000D0240000}"/>
    <cellStyle name="40% - Énfasis6 3 4 2 3 3" xfId="20249" xr:uid="{00000000-0005-0000-0000-0000D1240000}"/>
    <cellStyle name="40% - Énfasis6 3 4 2 4" xfId="6764" xr:uid="{00000000-0005-0000-0000-0000D2240000}"/>
    <cellStyle name="40% - Énfasis6 3 4 2 4 2" xfId="18306" xr:uid="{00000000-0005-0000-0000-0000D3240000}"/>
    <cellStyle name="40% - Énfasis6 3 4 2 5" xfId="22188" xr:uid="{00000000-0005-0000-0000-0000D4240000}"/>
    <cellStyle name="40% - Énfasis6 3 4 3" xfId="6765" xr:uid="{00000000-0005-0000-0000-0000D5240000}"/>
    <cellStyle name="40% - Énfasis6 3 4 3 2" xfId="6766" xr:uid="{00000000-0005-0000-0000-0000D6240000}"/>
    <cellStyle name="40% - Énfasis6 3 4 3 2 2" xfId="6767" xr:uid="{00000000-0005-0000-0000-0000D7240000}"/>
    <cellStyle name="40% - Énfasis6 3 4 3 2 2 2" xfId="6768" xr:uid="{00000000-0005-0000-0000-0000D8240000}"/>
    <cellStyle name="40% - Énfasis6 3 4 3 2 2 2 2" xfId="22832" xr:uid="{00000000-0005-0000-0000-0000D9240000}"/>
    <cellStyle name="40% - Énfasis6 3 4 3 2 2 3" xfId="18955" xr:uid="{00000000-0005-0000-0000-0000DA240000}"/>
    <cellStyle name="40% - Énfasis6 3 4 3 2 3" xfId="6769" xr:uid="{00000000-0005-0000-0000-0000DB240000}"/>
    <cellStyle name="40% - Énfasis6 3 4 3 2 3 2" xfId="17011" xr:uid="{00000000-0005-0000-0000-0000DC240000}"/>
    <cellStyle name="40% - Énfasis6 3 4 3 2 4" xfId="20897" xr:uid="{00000000-0005-0000-0000-0000DD240000}"/>
    <cellStyle name="40% - Énfasis6 3 4 3 3" xfId="6770" xr:uid="{00000000-0005-0000-0000-0000DE240000}"/>
    <cellStyle name="40% - Énfasis6 3 4 3 3 2" xfId="6771" xr:uid="{00000000-0005-0000-0000-0000DF240000}"/>
    <cellStyle name="40% - Énfasis6 3 4 3 3 2 2" xfId="16040" xr:uid="{00000000-0005-0000-0000-0000E0240000}"/>
    <cellStyle name="40% - Énfasis6 3 4 3 3 3" xfId="19925" xr:uid="{00000000-0005-0000-0000-0000E1240000}"/>
    <cellStyle name="40% - Énfasis6 3 4 3 4" xfId="6772" xr:uid="{00000000-0005-0000-0000-0000E2240000}"/>
    <cellStyle name="40% - Énfasis6 3 4 3 4 2" xfId="17982" xr:uid="{00000000-0005-0000-0000-0000E3240000}"/>
    <cellStyle name="40% - Énfasis6 3 4 3 5" xfId="21864" xr:uid="{00000000-0005-0000-0000-0000E4240000}"/>
    <cellStyle name="40% - Énfasis6 3 4 4" xfId="6773" xr:uid="{00000000-0005-0000-0000-0000E5240000}"/>
    <cellStyle name="40% - Énfasis6 3 4 4 2" xfId="6774" xr:uid="{00000000-0005-0000-0000-0000E6240000}"/>
    <cellStyle name="40% - Énfasis6 3 4 4 2 2" xfId="6775" xr:uid="{00000000-0005-0000-0000-0000E7240000}"/>
    <cellStyle name="40% - Énfasis6 3 4 4 2 2 2" xfId="15715" xr:uid="{00000000-0005-0000-0000-0000E8240000}"/>
    <cellStyle name="40% - Énfasis6 3 4 4 2 3" xfId="19600" xr:uid="{00000000-0005-0000-0000-0000E9240000}"/>
    <cellStyle name="40% - Énfasis6 3 4 4 3" xfId="6776" xr:uid="{00000000-0005-0000-0000-0000EA240000}"/>
    <cellStyle name="40% - Énfasis6 3 4 4 3 2" xfId="17657" xr:uid="{00000000-0005-0000-0000-0000EB240000}"/>
    <cellStyle name="40% - Énfasis6 3 4 4 4" xfId="21545" xr:uid="{00000000-0005-0000-0000-0000EC240000}"/>
    <cellStyle name="40% - Énfasis6 3 4 5" xfId="6777" xr:uid="{00000000-0005-0000-0000-0000ED240000}"/>
    <cellStyle name="40% - Énfasis6 3 4 5 2" xfId="6778" xr:uid="{00000000-0005-0000-0000-0000EE240000}"/>
    <cellStyle name="40% - Énfasis6 3 4 5 2 2" xfId="16686" xr:uid="{00000000-0005-0000-0000-0000EF240000}"/>
    <cellStyle name="40% - Énfasis6 3 4 5 3" xfId="20573" xr:uid="{00000000-0005-0000-0000-0000F0240000}"/>
    <cellStyle name="40% - Énfasis6 3 4 6" xfId="6779" xr:uid="{00000000-0005-0000-0000-0000F1240000}"/>
    <cellStyle name="40% - Énfasis6 3 4 6 2" xfId="18631" xr:uid="{00000000-0005-0000-0000-0000F2240000}"/>
    <cellStyle name="40% - Énfasis6 3 4 7" xfId="22513" xr:uid="{00000000-0005-0000-0000-0000F3240000}"/>
    <cellStyle name="40% - Énfasis6 3 5" xfId="6780" xr:uid="{00000000-0005-0000-0000-0000F4240000}"/>
    <cellStyle name="40% - Énfasis6 3 5 2" xfId="6781" xr:uid="{00000000-0005-0000-0000-0000F5240000}"/>
    <cellStyle name="40% - Énfasis6 3 5 2 2" xfId="6782" xr:uid="{00000000-0005-0000-0000-0000F6240000}"/>
    <cellStyle name="40% - Énfasis6 3 5 2 2 2" xfId="6783" xr:uid="{00000000-0005-0000-0000-0000F7240000}"/>
    <cellStyle name="40% - Énfasis6 3 5 2 2 2 2" xfId="15607" xr:uid="{00000000-0005-0000-0000-0000F8240000}"/>
    <cellStyle name="40% - Énfasis6 3 5 2 2 3" xfId="19492" xr:uid="{00000000-0005-0000-0000-0000F9240000}"/>
    <cellStyle name="40% - Énfasis6 3 5 2 3" xfId="6784" xr:uid="{00000000-0005-0000-0000-0000FA240000}"/>
    <cellStyle name="40% - Énfasis6 3 5 2 3 2" xfId="17550" xr:uid="{00000000-0005-0000-0000-0000FB240000}"/>
    <cellStyle name="40% - Énfasis6 3 5 2 4" xfId="21437" xr:uid="{00000000-0005-0000-0000-0000FC240000}"/>
    <cellStyle name="40% - Énfasis6 3 5 3" xfId="6785" xr:uid="{00000000-0005-0000-0000-0000FD240000}"/>
    <cellStyle name="40% - Énfasis6 3 5 3 2" xfId="6786" xr:uid="{00000000-0005-0000-0000-0000FE240000}"/>
    <cellStyle name="40% - Énfasis6 3 5 3 2 2" xfId="16578" xr:uid="{00000000-0005-0000-0000-0000FF240000}"/>
    <cellStyle name="40% - Énfasis6 3 5 3 3" xfId="20464" xr:uid="{00000000-0005-0000-0000-000000250000}"/>
    <cellStyle name="40% - Énfasis6 3 5 4" xfId="6787" xr:uid="{00000000-0005-0000-0000-000001250000}"/>
    <cellStyle name="40% - Énfasis6 3 5 4 2" xfId="18522" xr:uid="{00000000-0005-0000-0000-000002250000}"/>
    <cellStyle name="40% - Énfasis6 3 5 5" xfId="22404" xr:uid="{00000000-0005-0000-0000-000003250000}"/>
    <cellStyle name="40% - Énfasis6 3 6" xfId="6788" xr:uid="{00000000-0005-0000-0000-000004250000}"/>
    <cellStyle name="40% - Énfasis6 3 6 2" xfId="6789" xr:uid="{00000000-0005-0000-0000-000005250000}"/>
    <cellStyle name="40% - Énfasis6 3 6 2 2" xfId="6790" xr:uid="{00000000-0005-0000-0000-000006250000}"/>
    <cellStyle name="40% - Énfasis6 3 6 2 2 2" xfId="6791" xr:uid="{00000000-0005-0000-0000-000007250000}"/>
    <cellStyle name="40% - Énfasis6 3 6 2 2 2 2" xfId="15285" xr:uid="{00000000-0005-0000-0000-000008250000}"/>
    <cellStyle name="40% - Énfasis6 3 6 2 2 3" xfId="19171" xr:uid="{00000000-0005-0000-0000-000009250000}"/>
    <cellStyle name="40% - Énfasis6 3 6 2 3" xfId="6792" xr:uid="{00000000-0005-0000-0000-00000A250000}"/>
    <cellStyle name="40% - Énfasis6 3 6 2 3 2" xfId="17227" xr:uid="{00000000-0005-0000-0000-00000B250000}"/>
    <cellStyle name="40% - Énfasis6 3 6 2 4" xfId="21113" xr:uid="{00000000-0005-0000-0000-00000C250000}"/>
    <cellStyle name="40% - Énfasis6 3 6 3" xfId="6793" xr:uid="{00000000-0005-0000-0000-00000D250000}"/>
    <cellStyle name="40% - Énfasis6 3 6 3 2" xfId="6794" xr:uid="{00000000-0005-0000-0000-00000E250000}"/>
    <cellStyle name="40% - Énfasis6 3 6 3 2 2" xfId="16255" xr:uid="{00000000-0005-0000-0000-00000F250000}"/>
    <cellStyle name="40% - Énfasis6 3 6 3 3" xfId="20141" xr:uid="{00000000-0005-0000-0000-000010250000}"/>
    <cellStyle name="40% - Énfasis6 3 6 4" xfId="6795" xr:uid="{00000000-0005-0000-0000-000011250000}"/>
    <cellStyle name="40% - Énfasis6 3 6 4 2" xfId="18198" xr:uid="{00000000-0005-0000-0000-000012250000}"/>
    <cellStyle name="40% - Énfasis6 3 6 5" xfId="22079" xr:uid="{00000000-0005-0000-0000-000013250000}"/>
    <cellStyle name="40% - Énfasis6 3 7" xfId="6796" xr:uid="{00000000-0005-0000-0000-000014250000}"/>
    <cellStyle name="40% - Énfasis6 3 7 2" xfId="6797" xr:uid="{00000000-0005-0000-0000-000015250000}"/>
    <cellStyle name="40% - Énfasis6 3 7 2 2" xfId="6798" xr:uid="{00000000-0005-0000-0000-000016250000}"/>
    <cellStyle name="40% - Énfasis6 3 7 2 2 2" xfId="15931" xr:uid="{00000000-0005-0000-0000-000017250000}"/>
    <cellStyle name="40% - Énfasis6 3 7 2 3" xfId="19816" xr:uid="{00000000-0005-0000-0000-000018250000}"/>
    <cellStyle name="40% - Énfasis6 3 7 3" xfId="6799" xr:uid="{00000000-0005-0000-0000-000019250000}"/>
    <cellStyle name="40% - Énfasis6 3 7 3 2" xfId="17873" xr:uid="{00000000-0005-0000-0000-00001A250000}"/>
    <cellStyle name="40% - Énfasis6 3 7 4" xfId="21759" xr:uid="{00000000-0005-0000-0000-00001B250000}"/>
    <cellStyle name="40% - Énfasis6 3 8" xfId="6800" xr:uid="{00000000-0005-0000-0000-00001C250000}"/>
    <cellStyle name="40% - Énfasis6 3 8 2" xfId="6801" xr:uid="{00000000-0005-0000-0000-00001D250000}"/>
    <cellStyle name="40% - Énfasis6 3 8 2 2" xfId="16902" xr:uid="{00000000-0005-0000-0000-00001E250000}"/>
    <cellStyle name="40% - Énfasis6 3 8 3" xfId="20788" xr:uid="{00000000-0005-0000-0000-00001F250000}"/>
    <cellStyle name="40% - Énfasis6 3 9" xfId="6802" xr:uid="{00000000-0005-0000-0000-000020250000}"/>
    <cellStyle name="40% - Énfasis6 3 9 2" xfId="18843" xr:uid="{00000000-0005-0000-0000-000021250000}"/>
    <cellStyle name="40% - Énfasis6 4" xfId="6803" xr:uid="{00000000-0005-0000-0000-000022250000}"/>
    <cellStyle name="40% - Énfasis6 4 2" xfId="6804" xr:uid="{00000000-0005-0000-0000-000023250000}"/>
    <cellStyle name="40% - Énfasis6 4 2 2" xfId="6805" xr:uid="{00000000-0005-0000-0000-000024250000}"/>
    <cellStyle name="40% - Énfasis6 4 2 2 2" xfId="6806" xr:uid="{00000000-0005-0000-0000-000025250000}"/>
    <cellStyle name="40% - Énfasis6 4 2 2 2 2" xfId="6807" xr:uid="{00000000-0005-0000-0000-000026250000}"/>
    <cellStyle name="40% - Énfasis6 4 2 2 2 2 2" xfId="6808" xr:uid="{00000000-0005-0000-0000-000027250000}"/>
    <cellStyle name="40% - Énfasis6 4 2 2 2 2 2 2" xfId="15473" xr:uid="{00000000-0005-0000-0000-000028250000}"/>
    <cellStyle name="40% - Énfasis6 4 2 2 2 2 3" xfId="19357" xr:uid="{00000000-0005-0000-0000-000029250000}"/>
    <cellStyle name="40% - Énfasis6 4 2 2 2 3" xfId="6809" xr:uid="{00000000-0005-0000-0000-00002A250000}"/>
    <cellStyle name="40% - Énfasis6 4 2 2 2 3 2" xfId="17415" xr:uid="{00000000-0005-0000-0000-00002B250000}"/>
    <cellStyle name="40% - Énfasis6 4 2 2 2 4" xfId="21302" xr:uid="{00000000-0005-0000-0000-00002C250000}"/>
    <cellStyle name="40% - Énfasis6 4 2 2 3" xfId="6810" xr:uid="{00000000-0005-0000-0000-00002D250000}"/>
    <cellStyle name="40% - Énfasis6 4 2 2 3 2" xfId="6811" xr:uid="{00000000-0005-0000-0000-00002E250000}"/>
    <cellStyle name="40% - Énfasis6 4 2 2 3 2 2" xfId="16443" xr:uid="{00000000-0005-0000-0000-00002F250000}"/>
    <cellStyle name="40% - Énfasis6 4 2 2 3 3" xfId="20330" xr:uid="{00000000-0005-0000-0000-000030250000}"/>
    <cellStyle name="40% - Énfasis6 4 2 2 4" xfId="6812" xr:uid="{00000000-0005-0000-0000-000031250000}"/>
    <cellStyle name="40% - Énfasis6 4 2 2 4 2" xfId="18387" xr:uid="{00000000-0005-0000-0000-000032250000}"/>
    <cellStyle name="40% - Énfasis6 4 2 2 5" xfId="22269" xr:uid="{00000000-0005-0000-0000-000033250000}"/>
    <cellStyle name="40% - Énfasis6 4 2 3" xfId="6813" xr:uid="{00000000-0005-0000-0000-000034250000}"/>
    <cellStyle name="40% - Énfasis6 4 2 3 2" xfId="6814" xr:uid="{00000000-0005-0000-0000-000035250000}"/>
    <cellStyle name="40% - Énfasis6 4 2 3 2 2" xfId="6815" xr:uid="{00000000-0005-0000-0000-000036250000}"/>
    <cellStyle name="40% - Énfasis6 4 2 3 2 2 2" xfId="6816" xr:uid="{00000000-0005-0000-0000-000037250000}"/>
    <cellStyle name="40% - Énfasis6 4 2 3 2 2 2 2" xfId="15150" xr:uid="{00000000-0005-0000-0000-000038250000}"/>
    <cellStyle name="40% - Énfasis6 4 2 3 2 2 3" xfId="19036" xr:uid="{00000000-0005-0000-0000-000039250000}"/>
    <cellStyle name="40% - Énfasis6 4 2 3 2 3" xfId="6817" xr:uid="{00000000-0005-0000-0000-00003A250000}"/>
    <cellStyle name="40% - Énfasis6 4 2 3 2 3 2" xfId="17092" xr:uid="{00000000-0005-0000-0000-00003B250000}"/>
    <cellStyle name="40% - Énfasis6 4 2 3 2 4" xfId="20978" xr:uid="{00000000-0005-0000-0000-00003C250000}"/>
    <cellStyle name="40% - Énfasis6 4 2 3 3" xfId="6818" xr:uid="{00000000-0005-0000-0000-00003D250000}"/>
    <cellStyle name="40% - Énfasis6 4 2 3 3 2" xfId="6819" xr:uid="{00000000-0005-0000-0000-00003E250000}"/>
    <cellStyle name="40% - Énfasis6 4 2 3 3 2 2" xfId="16121" xr:uid="{00000000-0005-0000-0000-00003F250000}"/>
    <cellStyle name="40% - Énfasis6 4 2 3 3 3" xfId="20006" xr:uid="{00000000-0005-0000-0000-000040250000}"/>
    <cellStyle name="40% - Énfasis6 4 2 3 4" xfId="6820" xr:uid="{00000000-0005-0000-0000-000041250000}"/>
    <cellStyle name="40% - Énfasis6 4 2 3 4 2" xfId="18063" xr:uid="{00000000-0005-0000-0000-000042250000}"/>
    <cellStyle name="40% - Énfasis6 4 2 3 5" xfId="21944" xr:uid="{00000000-0005-0000-0000-000043250000}"/>
    <cellStyle name="40% - Énfasis6 4 2 4" xfId="6821" xr:uid="{00000000-0005-0000-0000-000044250000}"/>
    <cellStyle name="40% - Énfasis6 4 2 4 2" xfId="6822" xr:uid="{00000000-0005-0000-0000-000045250000}"/>
    <cellStyle name="40% - Énfasis6 4 2 4 2 2" xfId="6823" xr:uid="{00000000-0005-0000-0000-000046250000}"/>
    <cellStyle name="40% - Énfasis6 4 2 4 2 2 2" xfId="15796" xr:uid="{00000000-0005-0000-0000-000047250000}"/>
    <cellStyle name="40% - Énfasis6 4 2 4 2 3" xfId="19681" xr:uid="{00000000-0005-0000-0000-000048250000}"/>
    <cellStyle name="40% - Énfasis6 4 2 4 3" xfId="6824" xr:uid="{00000000-0005-0000-0000-000049250000}"/>
    <cellStyle name="40% - Énfasis6 4 2 4 3 2" xfId="17738" xr:uid="{00000000-0005-0000-0000-00004A250000}"/>
    <cellStyle name="40% - Énfasis6 4 2 4 4" xfId="21626" xr:uid="{00000000-0005-0000-0000-00004B250000}"/>
    <cellStyle name="40% - Énfasis6 4 2 5" xfId="6825" xr:uid="{00000000-0005-0000-0000-00004C250000}"/>
    <cellStyle name="40% - Énfasis6 4 2 5 2" xfId="6826" xr:uid="{00000000-0005-0000-0000-00004D250000}"/>
    <cellStyle name="40% - Énfasis6 4 2 5 2 2" xfId="16767" xr:uid="{00000000-0005-0000-0000-00004E250000}"/>
    <cellStyle name="40% - Énfasis6 4 2 5 3" xfId="20654" xr:uid="{00000000-0005-0000-0000-00004F250000}"/>
    <cellStyle name="40% - Énfasis6 4 2 6" xfId="6827" xr:uid="{00000000-0005-0000-0000-000050250000}"/>
    <cellStyle name="40% - Énfasis6 4 2 6 2" xfId="18709" xr:uid="{00000000-0005-0000-0000-000051250000}"/>
    <cellStyle name="40% - Énfasis6 4 2 7" xfId="22593" xr:uid="{00000000-0005-0000-0000-000052250000}"/>
    <cellStyle name="40% - Énfasis6 4 3" xfId="6828" xr:uid="{00000000-0005-0000-0000-000053250000}"/>
    <cellStyle name="40% - Énfasis6 4 3 2" xfId="6829" xr:uid="{00000000-0005-0000-0000-000054250000}"/>
    <cellStyle name="40% - Énfasis6 4 3 2 2" xfId="6830" xr:uid="{00000000-0005-0000-0000-000055250000}"/>
    <cellStyle name="40% - Énfasis6 4 3 2 2 2" xfId="6831" xr:uid="{00000000-0005-0000-0000-000056250000}"/>
    <cellStyle name="40% - Énfasis6 4 3 2 2 2 2" xfId="6832" xr:uid="{00000000-0005-0000-0000-000057250000}"/>
    <cellStyle name="40% - Énfasis6 4 3 2 2 2 2 2" xfId="15366" xr:uid="{00000000-0005-0000-0000-000058250000}"/>
    <cellStyle name="40% - Énfasis6 4 3 2 2 2 3" xfId="19252" xr:uid="{00000000-0005-0000-0000-000059250000}"/>
    <cellStyle name="40% - Énfasis6 4 3 2 2 3" xfId="6833" xr:uid="{00000000-0005-0000-0000-00005A250000}"/>
    <cellStyle name="40% - Énfasis6 4 3 2 2 3 2" xfId="17308" xr:uid="{00000000-0005-0000-0000-00005B250000}"/>
    <cellStyle name="40% - Énfasis6 4 3 2 2 4" xfId="21194" xr:uid="{00000000-0005-0000-0000-00005C250000}"/>
    <cellStyle name="40% - Énfasis6 4 3 2 3" xfId="6834" xr:uid="{00000000-0005-0000-0000-00005D250000}"/>
    <cellStyle name="40% - Énfasis6 4 3 2 3 2" xfId="6835" xr:uid="{00000000-0005-0000-0000-00005E250000}"/>
    <cellStyle name="40% - Énfasis6 4 3 2 3 2 2" xfId="16335" xr:uid="{00000000-0005-0000-0000-00005F250000}"/>
    <cellStyle name="40% - Énfasis6 4 3 2 3 3" xfId="20222" xr:uid="{00000000-0005-0000-0000-000060250000}"/>
    <cellStyle name="40% - Énfasis6 4 3 2 4" xfId="6836" xr:uid="{00000000-0005-0000-0000-000061250000}"/>
    <cellStyle name="40% - Énfasis6 4 3 2 4 2" xfId="18279" xr:uid="{00000000-0005-0000-0000-000062250000}"/>
    <cellStyle name="40% - Énfasis6 4 3 2 5" xfId="22161" xr:uid="{00000000-0005-0000-0000-000063250000}"/>
    <cellStyle name="40% - Énfasis6 4 3 3" xfId="6837" xr:uid="{00000000-0005-0000-0000-000064250000}"/>
    <cellStyle name="40% - Énfasis6 4 3 3 2" xfId="6838" xr:uid="{00000000-0005-0000-0000-000065250000}"/>
    <cellStyle name="40% - Énfasis6 4 3 3 2 2" xfId="6839" xr:uid="{00000000-0005-0000-0000-000066250000}"/>
    <cellStyle name="40% - Énfasis6 4 3 3 2 2 2" xfId="6840" xr:uid="{00000000-0005-0000-0000-000067250000}"/>
    <cellStyle name="40% - Énfasis6 4 3 3 2 2 2 2" xfId="22859" xr:uid="{00000000-0005-0000-0000-000068250000}"/>
    <cellStyle name="40% - Énfasis6 4 3 3 2 2 3" xfId="18928" xr:uid="{00000000-0005-0000-0000-000069250000}"/>
    <cellStyle name="40% - Énfasis6 4 3 3 2 3" xfId="6841" xr:uid="{00000000-0005-0000-0000-00006A250000}"/>
    <cellStyle name="40% - Énfasis6 4 3 3 2 3 2" xfId="16984" xr:uid="{00000000-0005-0000-0000-00006B250000}"/>
    <cellStyle name="40% - Énfasis6 4 3 3 2 4" xfId="20870" xr:uid="{00000000-0005-0000-0000-00006C250000}"/>
    <cellStyle name="40% - Énfasis6 4 3 3 3" xfId="6842" xr:uid="{00000000-0005-0000-0000-00006D250000}"/>
    <cellStyle name="40% - Énfasis6 4 3 3 3 2" xfId="6843" xr:uid="{00000000-0005-0000-0000-00006E250000}"/>
    <cellStyle name="40% - Énfasis6 4 3 3 3 2 2" xfId="16013" xr:uid="{00000000-0005-0000-0000-00006F250000}"/>
    <cellStyle name="40% - Énfasis6 4 3 3 3 3" xfId="19898" xr:uid="{00000000-0005-0000-0000-000070250000}"/>
    <cellStyle name="40% - Énfasis6 4 3 3 4" xfId="6844" xr:uid="{00000000-0005-0000-0000-000071250000}"/>
    <cellStyle name="40% - Énfasis6 4 3 3 4 2" xfId="17955" xr:uid="{00000000-0005-0000-0000-000072250000}"/>
    <cellStyle name="40% - Énfasis6 4 3 3 5" xfId="21839" xr:uid="{00000000-0005-0000-0000-000073250000}"/>
    <cellStyle name="40% - Énfasis6 4 3 4" xfId="6845" xr:uid="{00000000-0005-0000-0000-000074250000}"/>
    <cellStyle name="40% - Énfasis6 4 3 4 2" xfId="6846" xr:uid="{00000000-0005-0000-0000-000075250000}"/>
    <cellStyle name="40% - Énfasis6 4 3 4 2 2" xfId="6847" xr:uid="{00000000-0005-0000-0000-000076250000}"/>
    <cellStyle name="40% - Énfasis6 4 3 4 2 2 2" xfId="15688" xr:uid="{00000000-0005-0000-0000-000077250000}"/>
    <cellStyle name="40% - Énfasis6 4 3 4 2 3" xfId="19573" xr:uid="{00000000-0005-0000-0000-000078250000}"/>
    <cellStyle name="40% - Énfasis6 4 3 4 3" xfId="6848" xr:uid="{00000000-0005-0000-0000-000079250000}"/>
    <cellStyle name="40% - Énfasis6 4 3 4 3 2" xfId="17631" xr:uid="{00000000-0005-0000-0000-00007A250000}"/>
    <cellStyle name="40% - Énfasis6 4 3 4 4" xfId="21518" xr:uid="{00000000-0005-0000-0000-00007B250000}"/>
    <cellStyle name="40% - Énfasis6 4 3 5" xfId="6849" xr:uid="{00000000-0005-0000-0000-00007C250000}"/>
    <cellStyle name="40% - Énfasis6 4 3 5 2" xfId="6850" xr:uid="{00000000-0005-0000-0000-00007D250000}"/>
    <cellStyle name="40% - Énfasis6 4 3 5 2 2" xfId="16659" xr:uid="{00000000-0005-0000-0000-00007E250000}"/>
    <cellStyle name="40% - Énfasis6 4 3 5 3" xfId="20546" xr:uid="{00000000-0005-0000-0000-00007F250000}"/>
    <cellStyle name="40% - Énfasis6 4 3 6" xfId="6851" xr:uid="{00000000-0005-0000-0000-000080250000}"/>
    <cellStyle name="40% - Énfasis6 4 3 6 2" xfId="18604" xr:uid="{00000000-0005-0000-0000-000081250000}"/>
    <cellStyle name="40% - Énfasis6 4 3 7" xfId="22486" xr:uid="{00000000-0005-0000-0000-000082250000}"/>
    <cellStyle name="40% - Énfasis6 4 4" xfId="6852" xr:uid="{00000000-0005-0000-0000-000083250000}"/>
    <cellStyle name="40% - Énfasis6 4 4 2" xfId="6853" xr:uid="{00000000-0005-0000-0000-000084250000}"/>
    <cellStyle name="40% - Énfasis6 4 4 2 2" xfId="6854" xr:uid="{00000000-0005-0000-0000-000085250000}"/>
    <cellStyle name="40% - Énfasis6 4 4 2 2 2" xfId="6855" xr:uid="{00000000-0005-0000-0000-000086250000}"/>
    <cellStyle name="40% - Énfasis6 4 4 2 2 2 2" xfId="15580" xr:uid="{00000000-0005-0000-0000-000087250000}"/>
    <cellStyle name="40% - Énfasis6 4 4 2 2 3" xfId="19465" xr:uid="{00000000-0005-0000-0000-000088250000}"/>
    <cellStyle name="40% - Énfasis6 4 4 2 3" xfId="6856" xr:uid="{00000000-0005-0000-0000-000089250000}"/>
    <cellStyle name="40% - Énfasis6 4 4 2 3 2" xfId="17523" xr:uid="{00000000-0005-0000-0000-00008A250000}"/>
    <cellStyle name="40% - Énfasis6 4 4 2 4" xfId="21410" xr:uid="{00000000-0005-0000-0000-00008B250000}"/>
    <cellStyle name="40% - Énfasis6 4 4 3" xfId="6857" xr:uid="{00000000-0005-0000-0000-00008C250000}"/>
    <cellStyle name="40% - Énfasis6 4 4 3 2" xfId="6858" xr:uid="{00000000-0005-0000-0000-00008D250000}"/>
    <cellStyle name="40% - Énfasis6 4 4 3 2 2" xfId="16551" xr:uid="{00000000-0005-0000-0000-00008E250000}"/>
    <cellStyle name="40% - Énfasis6 4 4 3 3" xfId="20437" xr:uid="{00000000-0005-0000-0000-00008F250000}"/>
    <cellStyle name="40% - Énfasis6 4 4 4" xfId="6859" xr:uid="{00000000-0005-0000-0000-000090250000}"/>
    <cellStyle name="40% - Énfasis6 4 4 4 2" xfId="18495" xr:uid="{00000000-0005-0000-0000-000091250000}"/>
    <cellStyle name="40% - Énfasis6 4 4 5" xfId="22377" xr:uid="{00000000-0005-0000-0000-000092250000}"/>
    <cellStyle name="40% - Énfasis6 4 5" xfId="6860" xr:uid="{00000000-0005-0000-0000-000093250000}"/>
    <cellStyle name="40% - Énfasis6 4 5 2" xfId="6861" xr:uid="{00000000-0005-0000-0000-000094250000}"/>
    <cellStyle name="40% - Énfasis6 4 5 2 2" xfId="6862" xr:uid="{00000000-0005-0000-0000-000095250000}"/>
    <cellStyle name="40% - Énfasis6 4 5 2 2 2" xfId="6863" xr:uid="{00000000-0005-0000-0000-000096250000}"/>
    <cellStyle name="40% - Énfasis6 4 5 2 2 2 2" xfId="15258" xr:uid="{00000000-0005-0000-0000-000097250000}"/>
    <cellStyle name="40% - Énfasis6 4 5 2 2 3" xfId="19144" xr:uid="{00000000-0005-0000-0000-000098250000}"/>
    <cellStyle name="40% - Énfasis6 4 5 2 3" xfId="6864" xr:uid="{00000000-0005-0000-0000-000099250000}"/>
    <cellStyle name="40% - Énfasis6 4 5 2 3 2" xfId="17200" xr:uid="{00000000-0005-0000-0000-00009A250000}"/>
    <cellStyle name="40% - Énfasis6 4 5 2 4" xfId="21086" xr:uid="{00000000-0005-0000-0000-00009B250000}"/>
    <cellStyle name="40% - Énfasis6 4 5 3" xfId="6865" xr:uid="{00000000-0005-0000-0000-00009C250000}"/>
    <cellStyle name="40% - Énfasis6 4 5 3 2" xfId="6866" xr:uid="{00000000-0005-0000-0000-00009D250000}"/>
    <cellStyle name="40% - Énfasis6 4 5 3 2 2" xfId="16228" xr:uid="{00000000-0005-0000-0000-00009E250000}"/>
    <cellStyle name="40% - Énfasis6 4 5 3 3" xfId="20114" xr:uid="{00000000-0005-0000-0000-00009F250000}"/>
    <cellStyle name="40% - Énfasis6 4 5 4" xfId="6867" xr:uid="{00000000-0005-0000-0000-0000A0250000}"/>
    <cellStyle name="40% - Énfasis6 4 5 4 2" xfId="18171" xr:uid="{00000000-0005-0000-0000-0000A1250000}"/>
    <cellStyle name="40% - Énfasis6 4 5 5" xfId="22052" xr:uid="{00000000-0005-0000-0000-0000A2250000}"/>
    <cellStyle name="40% - Énfasis6 4 6" xfId="6868" xr:uid="{00000000-0005-0000-0000-0000A3250000}"/>
    <cellStyle name="40% - Énfasis6 4 6 2" xfId="6869" xr:uid="{00000000-0005-0000-0000-0000A4250000}"/>
    <cellStyle name="40% - Énfasis6 4 6 2 2" xfId="6870" xr:uid="{00000000-0005-0000-0000-0000A5250000}"/>
    <cellStyle name="40% - Énfasis6 4 6 2 2 2" xfId="15904" xr:uid="{00000000-0005-0000-0000-0000A6250000}"/>
    <cellStyle name="40% - Énfasis6 4 6 2 3" xfId="19789" xr:uid="{00000000-0005-0000-0000-0000A7250000}"/>
    <cellStyle name="40% - Énfasis6 4 6 3" xfId="6871" xr:uid="{00000000-0005-0000-0000-0000A8250000}"/>
    <cellStyle name="40% - Énfasis6 4 6 3 2" xfId="17846" xr:uid="{00000000-0005-0000-0000-0000A9250000}"/>
    <cellStyle name="40% - Énfasis6 4 6 4" xfId="21732" xr:uid="{00000000-0005-0000-0000-0000AA250000}"/>
    <cellStyle name="40% - Énfasis6 4 7" xfId="6872" xr:uid="{00000000-0005-0000-0000-0000AB250000}"/>
    <cellStyle name="40% - Énfasis6 4 7 2" xfId="6873" xr:uid="{00000000-0005-0000-0000-0000AC250000}"/>
    <cellStyle name="40% - Énfasis6 4 7 2 2" xfId="16875" xr:uid="{00000000-0005-0000-0000-0000AD250000}"/>
    <cellStyle name="40% - Énfasis6 4 7 3" xfId="20761" xr:uid="{00000000-0005-0000-0000-0000AE250000}"/>
    <cellStyle name="40% - Énfasis6 4 8" xfId="6874" xr:uid="{00000000-0005-0000-0000-0000AF250000}"/>
    <cellStyle name="40% - Énfasis6 4 8 2" xfId="18816" xr:uid="{00000000-0005-0000-0000-0000B0250000}"/>
    <cellStyle name="40% - Énfasis6 4 9" xfId="22700" xr:uid="{00000000-0005-0000-0000-0000B1250000}"/>
    <cellStyle name="40% - Énfasis6 5" xfId="6875" xr:uid="{00000000-0005-0000-0000-0000B2250000}"/>
    <cellStyle name="40% - Énfasis6 5 2" xfId="6876" xr:uid="{00000000-0005-0000-0000-0000B3250000}"/>
    <cellStyle name="40% - Énfasis6 5 2 2" xfId="6877" xr:uid="{00000000-0005-0000-0000-0000B4250000}"/>
    <cellStyle name="40% - Énfasis6 5 2 2 2" xfId="6878" xr:uid="{00000000-0005-0000-0000-0000B5250000}"/>
    <cellStyle name="40% - Énfasis6 5 2 2 2 2" xfId="6879" xr:uid="{00000000-0005-0000-0000-0000B6250000}"/>
    <cellStyle name="40% - Énfasis6 5 2 2 2 2 2" xfId="15527" xr:uid="{00000000-0005-0000-0000-0000B7250000}"/>
    <cellStyle name="40% - Énfasis6 5 2 2 2 3" xfId="19411" xr:uid="{00000000-0005-0000-0000-0000B8250000}"/>
    <cellStyle name="40% - Énfasis6 5 2 2 3" xfId="6880" xr:uid="{00000000-0005-0000-0000-0000B9250000}"/>
    <cellStyle name="40% - Énfasis6 5 2 2 3 2" xfId="17469" xr:uid="{00000000-0005-0000-0000-0000BA250000}"/>
    <cellStyle name="40% - Énfasis6 5 2 2 4" xfId="21356" xr:uid="{00000000-0005-0000-0000-0000BB250000}"/>
    <cellStyle name="40% - Énfasis6 5 2 3" xfId="6881" xr:uid="{00000000-0005-0000-0000-0000BC250000}"/>
    <cellStyle name="40% - Énfasis6 5 2 3 2" xfId="6882" xr:uid="{00000000-0005-0000-0000-0000BD250000}"/>
    <cellStyle name="40% - Énfasis6 5 2 3 2 2" xfId="16497" xr:uid="{00000000-0005-0000-0000-0000BE250000}"/>
    <cellStyle name="40% - Énfasis6 5 2 3 3" xfId="20383" xr:uid="{00000000-0005-0000-0000-0000BF250000}"/>
    <cellStyle name="40% - Énfasis6 5 2 4" xfId="6883" xr:uid="{00000000-0005-0000-0000-0000C0250000}"/>
    <cellStyle name="40% - Énfasis6 5 2 4 2" xfId="18441" xr:uid="{00000000-0005-0000-0000-0000C1250000}"/>
    <cellStyle name="40% - Énfasis6 5 2 5" xfId="22323" xr:uid="{00000000-0005-0000-0000-0000C2250000}"/>
    <cellStyle name="40% - Énfasis6 5 3" xfId="6884" xr:uid="{00000000-0005-0000-0000-0000C3250000}"/>
    <cellStyle name="40% - Énfasis6 5 3 2" xfId="6885" xr:uid="{00000000-0005-0000-0000-0000C4250000}"/>
    <cellStyle name="40% - Énfasis6 5 3 2 2" xfId="6886" xr:uid="{00000000-0005-0000-0000-0000C5250000}"/>
    <cellStyle name="40% - Énfasis6 5 3 2 2 2" xfId="6887" xr:uid="{00000000-0005-0000-0000-0000C6250000}"/>
    <cellStyle name="40% - Énfasis6 5 3 2 2 2 2" xfId="15204" xr:uid="{00000000-0005-0000-0000-0000C7250000}"/>
    <cellStyle name="40% - Énfasis6 5 3 2 2 3" xfId="19090" xr:uid="{00000000-0005-0000-0000-0000C8250000}"/>
    <cellStyle name="40% - Énfasis6 5 3 2 3" xfId="6888" xr:uid="{00000000-0005-0000-0000-0000C9250000}"/>
    <cellStyle name="40% - Énfasis6 5 3 2 3 2" xfId="17146" xr:uid="{00000000-0005-0000-0000-0000CA250000}"/>
    <cellStyle name="40% - Énfasis6 5 3 2 4" xfId="21032" xr:uid="{00000000-0005-0000-0000-0000CB250000}"/>
    <cellStyle name="40% - Énfasis6 5 3 3" xfId="6889" xr:uid="{00000000-0005-0000-0000-0000CC250000}"/>
    <cellStyle name="40% - Énfasis6 5 3 3 2" xfId="6890" xr:uid="{00000000-0005-0000-0000-0000CD250000}"/>
    <cellStyle name="40% - Énfasis6 5 3 3 2 2" xfId="16174" xr:uid="{00000000-0005-0000-0000-0000CE250000}"/>
    <cellStyle name="40% - Énfasis6 5 3 3 3" xfId="20060" xr:uid="{00000000-0005-0000-0000-0000CF250000}"/>
    <cellStyle name="40% - Énfasis6 5 3 4" xfId="6891" xr:uid="{00000000-0005-0000-0000-0000D0250000}"/>
    <cellStyle name="40% - Énfasis6 5 3 4 2" xfId="18117" xr:uid="{00000000-0005-0000-0000-0000D1250000}"/>
    <cellStyle name="40% - Énfasis6 5 3 5" xfId="21998" xr:uid="{00000000-0005-0000-0000-0000D2250000}"/>
    <cellStyle name="40% - Énfasis6 5 4" xfId="6892" xr:uid="{00000000-0005-0000-0000-0000D3250000}"/>
    <cellStyle name="40% - Énfasis6 5 4 2" xfId="6893" xr:uid="{00000000-0005-0000-0000-0000D4250000}"/>
    <cellStyle name="40% - Énfasis6 5 4 2 2" xfId="6894" xr:uid="{00000000-0005-0000-0000-0000D5250000}"/>
    <cellStyle name="40% - Énfasis6 5 4 2 2 2" xfId="15850" xr:uid="{00000000-0005-0000-0000-0000D6250000}"/>
    <cellStyle name="40% - Énfasis6 5 4 2 3" xfId="19735" xr:uid="{00000000-0005-0000-0000-0000D7250000}"/>
    <cellStyle name="40% - Énfasis6 5 4 3" xfId="6895" xr:uid="{00000000-0005-0000-0000-0000D8250000}"/>
    <cellStyle name="40% - Énfasis6 5 4 3 2" xfId="17792" xr:uid="{00000000-0005-0000-0000-0000D9250000}"/>
    <cellStyle name="40% - Énfasis6 5 4 4" xfId="21680" xr:uid="{00000000-0005-0000-0000-0000DA250000}"/>
    <cellStyle name="40% - Énfasis6 5 5" xfId="6896" xr:uid="{00000000-0005-0000-0000-0000DB250000}"/>
    <cellStyle name="40% - Énfasis6 5 5 2" xfId="6897" xr:uid="{00000000-0005-0000-0000-0000DC250000}"/>
    <cellStyle name="40% - Énfasis6 5 5 2 2" xfId="16821" xr:uid="{00000000-0005-0000-0000-0000DD250000}"/>
    <cellStyle name="40% - Énfasis6 5 5 3" xfId="20707" xr:uid="{00000000-0005-0000-0000-0000DE250000}"/>
    <cellStyle name="40% - Énfasis6 5 6" xfId="6898" xr:uid="{00000000-0005-0000-0000-0000DF250000}"/>
    <cellStyle name="40% - Énfasis6 5 6 2" xfId="18762" xr:uid="{00000000-0005-0000-0000-0000E0250000}"/>
    <cellStyle name="40% - Énfasis6 5 7" xfId="22647" xr:uid="{00000000-0005-0000-0000-0000E1250000}"/>
    <cellStyle name="40% - Énfasis6 6" xfId="6899" xr:uid="{00000000-0005-0000-0000-0000E2250000}"/>
    <cellStyle name="40% - Énfasis6 6 2" xfId="6900" xr:uid="{00000000-0005-0000-0000-0000E3250000}"/>
    <cellStyle name="40% - Énfasis6 6 2 2" xfId="6901" xr:uid="{00000000-0005-0000-0000-0000E4250000}"/>
    <cellStyle name="40% - Énfasis6 6 2 2 2" xfId="6902" xr:uid="{00000000-0005-0000-0000-0000E5250000}"/>
    <cellStyle name="40% - Énfasis6 6 2 2 2 2" xfId="6903" xr:uid="{00000000-0005-0000-0000-0000E6250000}"/>
    <cellStyle name="40% - Énfasis6 6 2 2 2 2 2" xfId="15419" xr:uid="{00000000-0005-0000-0000-0000E7250000}"/>
    <cellStyle name="40% - Énfasis6 6 2 2 2 3" xfId="19304" xr:uid="{00000000-0005-0000-0000-0000E8250000}"/>
    <cellStyle name="40% - Énfasis6 6 2 2 3" xfId="6904" xr:uid="{00000000-0005-0000-0000-0000E9250000}"/>
    <cellStyle name="40% - Énfasis6 6 2 2 3 2" xfId="17361" xr:uid="{00000000-0005-0000-0000-0000EA250000}"/>
    <cellStyle name="40% - Énfasis6 6 2 2 4" xfId="21248" xr:uid="{00000000-0005-0000-0000-0000EB250000}"/>
    <cellStyle name="40% - Énfasis6 6 2 3" xfId="6905" xr:uid="{00000000-0005-0000-0000-0000EC250000}"/>
    <cellStyle name="40% - Énfasis6 6 2 3 2" xfId="6906" xr:uid="{00000000-0005-0000-0000-0000ED250000}"/>
    <cellStyle name="40% - Énfasis6 6 2 3 2 2" xfId="16389" xr:uid="{00000000-0005-0000-0000-0000EE250000}"/>
    <cellStyle name="40% - Énfasis6 6 2 3 3" xfId="20276" xr:uid="{00000000-0005-0000-0000-0000EF250000}"/>
    <cellStyle name="40% - Énfasis6 6 2 4" xfId="6907" xr:uid="{00000000-0005-0000-0000-0000F0250000}"/>
    <cellStyle name="40% - Énfasis6 6 2 4 2" xfId="18333" xr:uid="{00000000-0005-0000-0000-0000F1250000}"/>
    <cellStyle name="40% - Énfasis6 6 2 5" xfId="22215" xr:uid="{00000000-0005-0000-0000-0000F2250000}"/>
    <cellStyle name="40% - Énfasis6 6 3" xfId="6908" xr:uid="{00000000-0005-0000-0000-0000F3250000}"/>
    <cellStyle name="40% - Énfasis6 6 3 2" xfId="6909" xr:uid="{00000000-0005-0000-0000-0000F4250000}"/>
    <cellStyle name="40% - Énfasis6 6 3 2 2" xfId="6910" xr:uid="{00000000-0005-0000-0000-0000F5250000}"/>
    <cellStyle name="40% - Énfasis6 6 3 2 2 2" xfId="6911" xr:uid="{00000000-0005-0000-0000-0000F6250000}"/>
    <cellStyle name="40% - Énfasis6 6 3 2 2 2 2" xfId="22805" xr:uid="{00000000-0005-0000-0000-0000F7250000}"/>
    <cellStyle name="40% - Énfasis6 6 3 2 2 3" xfId="18982" xr:uid="{00000000-0005-0000-0000-0000F8250000}"/>
    <cellStyle name="40% - Énfasis6 6 3 2 3" xfId="6912" xr:uid="{00000000-0005-0000-0000-0000F9250000}"/>
    <cellStyle name="40% - Énfasis6 6 3 2 3 2" xfId="17038" xr:uid="{00000000-0005-0000-0000-0000FA250000}"/>
    <cellStyle name="40% - Énfasis6 6 3 2 4" xfId="20924" xr:uid="{00000000-0005-0000-0000-0000FB250000}"/>
    <cellStyle name="40% - Énfasis6 6 3 3" xfId="6913" xr:uid="{00000000-0005-0000-0000-0000FC250000}"/>
    <cellStyle name="40% - Énfasis6 6 3 3 2" xfId="6914" xr:uid="{00000000-0005-0000-0000-0000FD250000}"/>
    <cellStyle name="40% - Énfasis6 6 3 3 2 2" xfId="16067" xr:uid="{00000000-0005-0000-0000-0000FE250000}"/>
    <cellStyle name="40% - Énfasis6 6 3 3 3" xfId="19952" xr:uid="{00000000-0005-0000-0000-0000FF250000}"/>
    <cellStyle name="40% - Énfasis6 6 3 4" xfId="6915" xr:uid="{00000000-0005-0000-0000-000000260000}"/>
    <cellStyle name="40% - Énfasis6 6 3 4 2" xfId="18009" xr:uid="{00000000-0005-0000-0000-000001260000}"/>
    <cellStyle name="40% - Énfasis6 6 3 5" xfId="21891" xr:uid="{00000000-0005-0000-0000-000002260000}"/>
    <cellStyle name="40% - Énfasis6 6 4" xfId="6916" xr:uid="{00000000-0005-0000-0000-000003260000}"/>
    <cellStyle name="40% - Énfasis6 6 4 2" xfId="6917" xr:uid="{00000000-0005-0000-0000-000004260000}"/>
    <cellStyle name="40% - Énfasis6 6 4 2 2" xfId="6918" xr:uid="{00000000-0005-0000-0000-000005260000}"/>
    <cellStyle name="40% - Énfasis6 6 4 2 2 2" xfId="15742" xr:uid="{00000000-0005-0000-0000-000006260000}"/>
    <cellStyle name="40% - Énfasis6 6 4 2 3" xfId="19627" xr:uid="{00000000-0005-0000-0000-000007260000}"/>
    <cellStyle name="40% - Énfasis6 6 4 3" xfId="6919" xr:uid="{00000000-0005-0000-0000-000008260000}"/>
    <cellStyle name="40% - Énfasis6 6 4 3 2" xfId="17684" xr:uid="{00000000-0005-0000-0000-000009260000}"/>
    <cellStyle name="40% - Énfasis6 6 4 4" xfId="21572" xr:uid="{00000000-0005-0000-0000-00000A260000}"/>
    <cellStyle name="40% - Énfasis6 6 5" xfId="6920" xr:uid="{00000000-0005-0000-0000-00000B260000}"/>
    <cellStyle name="40% - Énfasis6 6 5 2" xfId="6921" xr:uid="{00000000-0005-0000-0000-00000C260000}"/>
    <cellStyle name="40% - Énfasis6 6 5 2 2" xfId="16713" xr:uid="{00000000-0005-0000-0000-00000D260000}"/>
    <cellStyle name="40% - Énfasis6 6 5 3" xfId="20600" xr:uid="{00000000-0005-0000-0000-00000E260000}"/>
    <cellStyle name="40% - Énfasis6 6 6" xfId="6922" xr:uid="{00000000-0005-0000-0000-00000F260000}"/>
    <cellStyle name="40% - Énfasis6 6 6 2" xfId="18658" xr:uid="{00000000-0005-0000-0000-000010260000}"/>
    <cellStyle name="40% - Énfasis6 6 7" xfId="22541" xr:uid="{00000000-0005-0000-0000-000011260000}"/>
    <cellStyle name="40% - Énfasis6 7" xfId="6923" xr:uid="{00000000-0005-0000-0000-000012260000}"/>
    <cellStyle name="40% - Énfasis6 7 2" xfId="6924" xr:uid="{00000000-0005-0000-0000-000013260000}"/>
    <cellStyle name="40% - Énfasis6 7 2 2" xfId="6925" xr:uid="{00000000-0005-0000-0000-000014260000}"/>
    <cellStyle name="40% - Énfasis6 7 2 2 2" xfId="6926" xr:uid="{00000000-0005-0000-0000-000015260000}"/>
    <cellStyle name="40% - Énfasis6 7 2 2 2 2" xfId="15634" xr:uid="{00000000-0005-0000-0000-000016260000}"/>
    <cellStyle name="40% - Énfasis6 7 2 2 3" xfId="19519" xr:uid="{00000000-0005-0000-0000-000017260000}"/>
    <cellStyle name="40% - Énfasis6 7 2 3" xfId="6927" xr:uid="{00000000-0005-0000-0000-000018260000}"/>
    <cellStyle name="40% - Énfasis6 7 2 3 2" xfId="17577" xr:uid="{00000000-0005-0000-0000-000019260000}"/>
    <cellStyle name="40% - Énfasis6 7 2 4" xfId="21464" xr:uid="{00000000-0005-0000-0000-00001A260000}"/>
    <cellStyle name="40% - Énfasis6 7 3" xfId="6928" xr:uid="{00000000-0005-0000-0000-00001B260000}"/>
    <cellStyle name="40% - Énfasis6 7 3 2" xfId="6929" xr:uid="{00000000-0005-0000-0000-00001C260000}"/>
    <cellStyle name="40% - Énfasis6 7 3 2 2" xfId="16605" xr:uid="{00000000-0005-0000-0000-00001D260000}"/>
    <cellStyle name="40% - Énfasis6 7 3 3" xfId="20491" xr:uid="{00000000-0005-0000-0000-00001E260000}"/>
    <cellStyle name="40% - Énfasis6 7 4" xfId="6930" xr:uid="{00000000-0005-0000-0000-00001F260000}"/>
    <cellStyle name="40% - Énfasis6 7 4 2" xfId="18549" xr:uid="{00000000-0005-0000-0000-000020260000}"/>
    <cellStyle name="40% - Énfasis6 7 5" xfId="22432" xr:uid="{00000000-0005-0000-0000-000021260000}"/>
    <cellStyle name="40% - Énfasis6 8" xfId="6931" xr:uid="{00000000-0005-0000-0000-000022260000}"/>
    <cellStyle name="40% - Énfasis6 8 2" xfId="6932" xr:uid="{00000000-0005-0000-0000-000023260000}"/>
    <cellStyle name="40% - Énfasis6 8 2 2" xfId="6933" xr:uid="{00000000-0005-0000-0000-000024260000}"/>
    <cellStyle name="40% - Énfasis6 8 2 2 2" xfId="6934" xr:uid="{00000000-0005-0000-0000-000025260000}"/>
    <cellStyle name="40% - Énfasis6 8 2 2 2 2" xfId="15312" xr:uid="{00000000-0005-0000-0000-000026260000}"/>
    <cellStyle name="40% - Énfasis6 8 2 2 3" xfId="19198" xr:uid="{00000000-0005-0000-0000-000027260000}"/>
    <cellStyle name="40% - Énfasis6 8 2 3" xfId="6935" xr:uid="{00000000-0005-0000-0000-000028260000}"/>
    <cellStyle name="40% - Énfasis6 8 2 3 2" xfId="17254" xr:uid="{00000000-0005-0000-0000-000029260000}"/>
    <cellStyle name="40% - Énfasis6 8 2 4" xfId="21140" xr:uid="{00000000-0005-0000-0000-00002A260000}"/>
    <cellStyle name="40% - Énfasis6 8 3" xfId="6936" xr:uid="{00000000-0005-0000-0000-00002B260000}"/>
    <cellStyle name="40% - Énfasis6 8 3 2" xfId="6937" xr:uid="{00000000-0005-0000-0000-00002C260000}"/>
    <cellStyle name="40% - Énfasis6 8 3 2 2" xfId="16282" xr:uid="{00000000-0005-0000-0000-00002D260000}"/>
    <cellStyle name="40% - Énfasis6 8 3 3" xfId="20168" xr:uid="{00000000-0005-0000-0000-00002E260000}"/>
    <cellStyle name="40% - Énfasis6 8 4" xfId="6938" xr:uid="{00000000-0005-0000-0000-00002F260000}"/>
    <cellStyle name="40% - Énfasis6 8 4 2" xfId="18225" xr:uid="{00000000-0005-0000-0000-000030260000}"/>
    <cellStyle name="40% - Énfasis6 8 5" xfId="22106" xr:uid="{00000000-0005-0000-0000-000031260000}"/>
    <cellStyle name="40% - Énfasis6 9" xfId="6939" xr:uid="{00000000-0005-0000-0000-000032260000}"/>
    <cellStyle name="40% - Énfasis6 9 2" xfId="6940" xr:uid="{00000000-0005-0000-0000-000033260000}"/>
    <cellStyle name="40% - Énfasis6 9 2 2" xfId="6941" xr:uid="{00000000-0005-0000-0000-000034260000}"/>
    <cellStyle name="40% - Énfasis6 9 2 2 2" xfId="15958" xr:uid="{00000000-0005-0000-0000-000035260000}"/>
    <cellStyle name="40% - Énfasis6 9 2 3" xfId="19843" xr:uid="{00000000-0005-0000-0000-000036260000}"/>
    <cellStyle name="40% - Énfasis6 9 3" xfId="6942" xr:uid="{00000000-0005-0000-0000-000037260000}"/>
    <cellStyle name="40% - Énfasis6 9 3 2" xfId="17900" xr:uid="{00000000-0005-0000-0000-000038260000}"/>
    <cellStyle name="40% - Énfasis6 9 4" xfId="21786" xr:uid="{00000000-0005-0000-0000-00003926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1" builtinId="3"/>
    <cellStyle name="Millares [0]" xfId="22925" builtinId="6"/>
    <cellStyle name="Millares 2" xfId="6943" xr:uid="{00000000-0005-0000-0000-00004E260000}"/>
    <cellStyle name="Millares 2 10" xfId="6944" xr:uid="{00000000-0005-0000-0000-00004F260000}"/>
    <cellStyle name="Millares 2 10 2" xfId="6945" xr:uid="{00000000-0005-0000-0000-000050260000}"/>
    <cellStyle name="Millares 2 10 2 2" xfId="6946" xr:uid="{00000000-0005-0000-0000-000051260000}"/>
    <cellStyle name="Millares 2 10 2 2 2" xfId="15954" xr:uid="{00000000-0005-0000-0000-000052260000}"/>
    <cellStyle name="Millares 2 10 2 3" xfId="19839" xr:uid="{00000000-0005-0000-0000-000053260000}"/>
    <cellStyle name="Millares 2 10 3" xfId="6947" xr:uid="{00000000-0005-0000-0000-000054260000}"/>
    <cellStyle name="Millares 2 10 3 2" xfId="17896" xr:uid="{00000000-0005-0000-0000-000055260000}"/>
    <cellStyle name="Millares 2 10 4" xfId="21782" xr:uid="{00000000-0005-0000-0000-000056260000}"/>
    <cellStyle name="Millares 2 11" xfId="6948" xr:uid="{00000000-0005-0000-0000-000057260000}"/>
    <cellStyle name="Millares 2 11 2" xfId="6949" xr:uid="{00000000-0005-0000-0000-000058260000}"/>
    <cellStyle name="Millares 2 11 2 2" xfId="16925" xr:uid="{00000000-0005-0000-0000-000059260000}"/>
    <cellStyle name="Millares 2 11 3" xfId="20811" xr:uid="{00000000-0005-0000-0000-00005A260000}"/>
    <cellStyle name="Millares 2 12" xfId="6950" xr:uid="{00000000-0005-0000-0000-00005B260000}"/>
    <cellStyle name="Millares 2 12 2" xfId="18866" xr:uid="{00000000-0005-0000-0000-00005C260000}"/>
    <cellStyle name="Millares 2 13" xfId="15090" xr:uid="{00000000-0005-0000-0000-00005D260000}"/>
    <cellStyle name="Millares 2 13 2" xfId="22920" xr:uid="{00000000-0005-0000-0000-00005E260000}"/>
    <cellStyle name="Millares 2 2" xfId="6951" xr:uid="{00000000-0005-0000-0000-00005F260000}"/>
    <cellStyle name="Millares 2 2 10" xfId="6952" xr:uid="{00000000-0005-0000-0000-000060260000}"/>
    <cellStyle name="Millares 2 2 10 2" xfId="18854" xr:uid="{00000000-0005-0000-0000-000061260000}"/>
    <cellStyle name="Millares 2 2 11" xfId="22919" xr:uid="{00000000-0005-0000-0000-000062260000}"/>
    <cellStyle name="Millares 2 2 12" xfId="22739" xr:uid="{00000000-0005-0000-0000-000063260000}"/>
    <cellStyle name="Millares 2 2 2" xfId="6953" xr:uid="{00000000-0005-0000-0000-000064260000}"/>
    <cellStyle name="Millares 2 2 2 10" xfId="22915" xr:uid="{00000000-0005-0000-0000-000065260000}"/>
    <cellStyle name="Millares 2 2 2 11" xfId="22710" xr:uid="{00000000-0005-0000-0000-000066260000}"/>
    <cellStyle name="Millares 2 2 2 2" xfId="6954" xr:uid="{00000000-0005-0000-0000-000067260000}"/>
    <cellStyle name="Millares 2 2 2 2 2" xfId="6955" xr:uid="{00000000-0005-0000-0000-000068260000}"/>
    <cellStyle name="Millares 2 2 2 2 2 2" xfId="6956" xr:uid="{00000000-0005-0000-0000-000069260000}"/>
    <cellStyle name="Millares 2 2 2 2 2 2 2" xfId="6957" xr:uid="{00000000-0005-0000-0000-00006A260000}"/>
    <cellStyle name="Millares 2 2 2 2 2 2 2 2" xfId="6958" xr:uid="{00000000-0005-0000-0000-00006B260000}"/>
    <cellStyle name="Millares 2 2 2 2 2 2 2 2 2" xfId="6959" xr:uid="{00000000-0005-0000-0000-00006C260000}"/>
    <cellStyle name="Millares 2 2 2 2 2 2 2 2 2 2" xfId="15430" xr:uid="{00000000-0005-0000-0000-00006D260000}"/>
    <cellStyle name="Millares 2 2 2 2 2 2 2 2 3" xfId="19314" xr:uid="{00000000-0005-0000-0000-00006E260000}"/>
    <cellStyle name="Millares 2 2 2 2 2 2 2 3" xfId="6960" xr:uid="{00000000-0005-0000-0000-00006F260000}"/>
    <cellStyle name="Millares 2 2 2 2 2 2 2 3 2" xfId="17372" xr:uid="{00000000-0005-0000-0000-000070260000}"/>
    <cellStyle name="Millares 2 2 2 2 2 2 2 4" xfId="21259" xr:uid="{00000000-0005-0000-0000-000071260000}"/>
    <cellStyle name="Millares 2 2 2 2 2 2 3" xfId="6961" xr:uid="{00000000-0005-0000-0000-000072260000}"/>
    <cellStyle name="Millares 2 2 2 2 2 2 3 2" xfId="6962" xr:uid="{00000000-0005-0000-0000-000073260000}"/>
    <cellStyle name="Millares 2 2 2 2 2 2 3 2 2" xfId="16400" xr:uid="{00000000-0005-0000-0000-000074260000}"/>
    <cellStyle name="Millares 2 2 2 2 2 2 3 3" xfId="20287" xr:uid="{00000000-0005-0000-0000-000075260000}"/>
    <cellStyle name="Millares 2 2 2 2 2 2 4" xfId="6963" xr:uid="{00000000-0005-0000-0000-000076260000}"/>
    <cellStyle name="Millares 2 2 2 2 2 2 4 2" xfId="18344" xr:uid="{00000000-0005-0000-0000-000077260000}"/>
    <cellStyle name="Millares 2 2 2 2 2 2 5" xfId="22226" xr:uid="{00000000-0005-0000-0000-000078260000}"/>
    <cellStyle name="Millares 2 2 2 2 2 3" xfId="6964" xr:uid="{00000000-0005-0000-0000-000079260000}"/>
    <cellStyle name="Millares 2 2 2 2 2 3 2" xfId="6965" xr:uid="{00000000-0005-0000-0000-00007A260000}"/>
    <cellStyle name="Millares 2 2 2 2 2 3 2 2" xfId="6966" xr:uid="{00000000-0005-0000-0000-00007B260000}"/>
    <cellStyle name="Millares 2 2 2 2 2 3 2 2 2" xfId="6967" xr:uid="{00000000-0005-0000-0000-00007C260000}"/>
    <cellStyle name="Millares 2 2 2 2 2 3 2 2 2 2" xfId="15107" xr:uid="{00000000-0005-0000-0000-00007D260000}"/>
    <cellStyle name="Millares 2 2 2 2 2 3 2 2 3" xfId="18993" xr:uid="{00000000-0005-0000-0000-00007E260000}"/>
    <cellStyle name="Millares 2 2 2 2 2 3 2 3" xfId="6968" xr:uid="{00000000-0005-0000-0000-00007F260000}"/>
    <cellStyle name="Millares 2 2 2 2 2 3 2 3 2" xfId="17049" xr:uid="{00000000-0005-0000-0000-000080260000}"/>
    <cellStyle name="Millares 2 2 2 2 2 3 2 4" xfId="20935" xr:uid="{00000000-0005-0000-0000-000081260000}"/>
    <cellStyle name="Millares 2 2 2 2 2 3 3" xfId="6969" xr:uid="{00000000-0005-0000-0000-000082260000}"/>
    <cellStyle name="Millares 2 2 2 2 2 3 3 2" xfId="6970" xr:uid="{00000000-0005-0000-0000-000083260000}"/>
    <cellStyle name="Millares 2 2 2 2 2 3 3 2 2" xfId="16078" xr:uid="{00000000-0005-0000-0000-000084260000}"/>
    <cellStyle name="Millares 2 2 2 2 2 3 3 3" xfId="19963" xr:uid="{00000000-0005-0000-0000-000085260000}"/>
    <cellStyle name="Millares 2 2 2 2 2 3 4" xfId="6971" xr:uid="{00000000-0005-0000-0000-000086260000}"/>
    <cellStyle name="Millares 2 2 2 2 2 3 4 2" xfId="18020" xr:uid="{00000000-0005-0000-0000-000087260000}"/>
    <cellStyle name="Millares 2 2 2 2 2 3 5" xfId="21901" xr:uid="{00000000-0005-0000-0000-000088260000}"/>
    <cellStyle name="Millares 2 2 2 2 2 4" xfId="6972" xr:uid="{00000000-0005-0000-0000-000089260000}"/>
    <cellStyle name="Millares 2 2 2 2 2 4 2" xfId="6973" xr:uid="{00000000-0005-0000-0000-00008A260000}"/>
    <cellStyle name="Millares 2 2 2 2 2 4 2 2" xfId="6974" xr:uid="{00000000-0005-0000-0000-00008B260000}"/>
    <cellStyle name="Millares 2 2 2 2 2 4 2 2 2" xfId="15753" xr:uid="{00000000-0005-0000-0000-00008C260000}"/>
    <cellStyle name="Millares 2 2 2 2 2 4 2 3" xfId="19638" xr:uid="{00000000-0005-0000-0000-00008D260000}"/>
    <cellStyle name="Millares 2 2 2 2 2 4 3" xfId="6975" xr:uid="{00000000-0005-0000-0000-00008E260000}"/>
    <cellStyle name="Millares 2 2 2 2 2 4 3 2" xfId="17695" xr:uid="{00000000-0005-0000-0000-00008F260000}"/>
    <cellStyle name="Millares 2 2 2 2 2 4 4" xfId="21583" xr:uid="{00000000-0005-0000-0000-000090260000}"/>
    <cellStyle name="Millares 2 2 2 2 2 5" xfId="6976" xr:uid="{00000000-0005-0000-0000-000091260000}"/>
    <cellStyle name="Millares 2 2 2 2 2 5 2" xfId="6977" xr:uid="{00000000-0005-0000-0000-000092260000}"/>
    <cellStyle name="Millares 2 2 2 2 2 5 2 2" xfId="16724" xr:uid="{00000000-0005-0000-0000-000093260000}"/>
    <cellStyle name="Millares 2 2 2 2 2 5 3" xfId="20611" xr:uid="{00000000-0005-0000-0000-000094260000}"/>
    <cellStyle name="Millares 2 2 2 2 2 6" xfId="6978" xr:uid="{00000000-0005-0000-0000-000095260000}"/>
    <cellStyle name="Millares 2 2 2 2 2 6 2" xfId="18668" xr:uid="{00000000-0005-0000-0000-000096260000}"/>
    <cellStyle name="Millares 2 2 2 2 2 7" xfId="22551" xr:uid="{00000000-0005-0000-0000-000097260000}"/>
    <cellStyle name="Millares 2 2 2 2 3" xfId="6979" xr:uid="{00000000-0005-0000-0000-000098260000}"/>
    <cellStyle name="Millares 2 2 2 2 3 2" xfId="6980" xr:uid="{00000000-0005-0000-0000-000099260000}"/>
    <cellStyle name="Millares 2 2 2 2 3 2 2" xfId="6981" xr:uid="{00000000-0005-0000-0000-00009A260000}"/>
    <cellStyle name="Millares 2 2 2 2 3 2 2 2" xfId="6982" xr:uid="{00000000-0005-0000-0000-00009B260000}"/>
    <cellStyle name="Millares 2 2 2 2 3 2 2 2 2" xfId="6983" xr:uid="{00000000-0005-0000-0000-00009C260000}"/>
    <cellStyle name="Millares 2 2 2 2 3 2 2 2 2 2" xfId="15323" xr:uid="{00000000-0005-0000-0000-00009D260000}"/>
    <cellStyle name="Millares 2 2 2 2 3 2 2 2 3" xfId="19209" xr:uid="{00000000-0005-0000-0000-00009E260000}"/>
    <cellStyle name="Millares 2 2 2 2 3 2 2 3" xfId="6984" xr:uid="{00000000-0005-0000-0000-00009F260000}"/>
    <cellStyle name="Millares 2 2 2 2 3 2 2 3 2" xfId="17265" xr:uid="{00000000-0005-0000-0000-0000A0260000}"/>
    <cellStyle name="Millares 2 2 2 2 3 2 2 4" xfId="21151" xr:uid="{00000000-0005-0000-0000-0000A1260000}"/>
    <cellStyle name="Millares 2 2 2 2 3 2 3" xfId="6985" xr:uid="{00000000-0005-0000-0000-0000A2260000}"/>
    <cellStyle name="Millares 2 2 2 2 3 2 3 2" xfId="6986" xr:uid="{00000000-0005-0000-0000-0000A3260000}"/>
    <cellStyle name="Millares 2 2 2 2 3 2 3 2 2" xfId="16293" xr:uid="{00000000-0005-0000-0000-0000A4260000}"/>
    <cellStyle name="Millares 2 2 2 2 3 2 3 3" xfId="20179" xr:uid="{00000000-0005-0000-0000-0000A5260000}"/>
    <cellStyle name="Millares 2 2 2 2 3 2 4" xfId="6987" xr:uid="{00000000-0005-0000-0000-0000A6260000}"/>
    <cellStyle name="Millares 2 2 2 2 3 2 4 2" xfId="18236" xr:uid="{00000000-0005-0000-0000-0000A7260000}"/>
    <cellStyle name="Millares 2 2 2 2 3 2 5" xfId="22118" xr:uid="{00000000-0005-0000-0000-0000A8260000}"/>
    <cellStyle name="Millares 2 2 2 2 3 3" xfId="6988" xr:uid="{00000000-0005-0000-0000-0000A9260000}"/>
    <cellStyle name="Millares 2 2 2 2 3 3 2" xfId="6989" xr:uid="{00000000-0005-0000-0000-0000AA260000}"/>
    <cellStyle name="Millares 2 2 2 2 3 3 2 2" xfId="6990" xr:uid="{00000000-0005-0000-0000-0000AB260000}"/>
    <cellStyle name="Millares 2 2 2 2 3 3 2 2 2" xfId="6991" xr:uid="{00000000-0005-0000-0000-0000AC260000}"/>
    <cellStyle name="Millares 2 2 2 2 3 3 2 2 2 2" xfId="22902" xr:uid="{00000000-0005-0000-0000-0000AD260000}"/>
    <cellStyle name="Millares 2 2 2 2 3 3 2 2 3" xfId="18885" xr:uid="{00000000-0005-0000-0000-0000AE260000}"/>
    <cellStyle name="Millares 2 2 2 2 3 3 2 3" xfId="6992" xr:uid="{00000000-0005-0000-0000-0000AF260000}"/>
    <cellStyle name="Millares 2 2 2 2 3 3 2 3 2" xfId="16941" xr:uid="{00000000-0005-0000-0000-0000B0260000}"/>
    <cellStyle name="Millares 2 2 2 2 3 3 2 4" xfId="20827" xr:uid="{00000000-0005-0000-0000-0000B1260000}"/>
    <cellStyle name="Millares 2 2 2 2 3 3 3" xfId="6993" xr:uid="{00000000-0005-0000-0000-0000B2260000}"/>
    <cellStyle name="Millares 2 2 2 2 3 3 3 2" xfId="6994" xr:uid="{00000000-0005-0000-0000-0000B3260000}"/>
    <cellStyle name="Millares 2 2 2 2 3 3 3 2 2" xfId="15970" xr:uid="{00000000-0005-0000-0000-0000B4260000}"/>
    <cellStyle name="Millares 2 2 2 2 3 3 3 3" xfId="19855" xr:uid="{00000000-0005-0000-0000-0000B5260000}"/>
    <cellStyle name="Millares 2 2 2 2 3 3 4" xfId="6995" xr:uid="{00000000-0005-0000-0000-0000B6260000}"/>
    <cellStyle name="Millares 2 2 2 2 3 3 4 2" xfId="17912" xr:uid="{00000000-0005-0000-0000-0000B7260000}"/>
    <cellStyle name="Millares 2 2 2 2 3 3 5" xfId="21798" xr:uid="{00000000-0005-0000-0000-0000B8260000}"/>
    <cellStyle name="Millares 2 2 2 2 3 4" xfId="6996" xr:uid="{00000000-0005-0000-0000-0000B9260000}"/>
    <cellStyle name="Millares 2 2 2 2 3 4 2" xfId="6997" xr:uid="{00000000-0005-0000-0000-0000BA260000}"/>
    <cellStyle name="Millares 2 2 2 2 3 4 2 2" xfId="6998" xr:uid="{00000000-0005-0000-0000-0000BB260000}"/>
    <cellStyle name="Millares 2 2 2 2 3 4 2 2 2" xfId="15645" xr:uid="{00000000-0005-0000-0000-0000BC260000}"/>
    <cellStyle name="Millares 2 2 2 2 3 4 2 3" xfId="19530" xr:uid="{00000000-0005-0000-0000-0000BD260000}"/>
    <cellStyle name="Millares 2 2 2 2 3 4 3" xfId="6999" xr:uid="{00000000-0005-0000-0000-0000BE260000}"/>
    <cellStyle name="Millares 2 2 2 2 3 4 3 2" xfId="17588" xr:uid="{00000000-0005-0000-0000-0000BF260000}"/>
    <cellStyle name="Millares 2 2 2 2 3 4 4" xfId="21475" xr:uid="{00000000-0005-0000-0000-0000C0260000}"/>
    <cellStyle name="Millares 2 2 2 2 3 5" xfId="7000" xr:uid="{00000000-0005-0000-0000-0000C1260000}"/>
    <cellStyle name="Millares 2 2 2 2 3 5 2" xfId="7001" xr:uid="{00000000-0005-0000-0000-0000C2260000}"/>
    <cellStyle name="Millares 2 2 2 2 3 5 2 2" xfId="16616" xr:uid="{00000000-0005-0000-0000-0000C3260000}"/>
    <cellStyle name="Millares 2 2 2 2 3 5 3" xfId="20503" xr:uid="{00000000-0005-0000-0000-0000C4260000}"/>
    <cellStyle name="Millares 2 2 2 2 3 6" xfId="7002" xr:uid="{00000000-0005-0000-0000-0000C5260000}"/>
    <cellStyle name="Millares 2 2 2 2 3 6 2" xfId="18561" xr:uid="{00000000-0005-0000-0000-0000C6260000}"/>
    <cellStyle name="Millares 2 2 2 2 3 7" xfId="22444" xr:uid="{00000000-0005-0000-0000-0000C7260000}"/>
    <cellStyle name="Millares 2 2 2 2 4" xfId="7003" xr:uid="{00000000-0005-0000-0000-0000C8260000}"/>
    <cellStyle name="Millares 2 2 2 2 4 2" xfId="7004" xr:uid="{00000000-0005-0000-0000-0000C9260000}"/>
    <cellStyle name="Millares 2 2 2 2 4 2 2" xfId="7005" xr:uid="{00000000-0005-0000-0000-0000CA260000}"/>
    <cellStyle name="Millares 2 2 2 2 4 2 2 2" xfId="7006" xr:uid="{00000000-0005-0000-0000-0000CB260000}"/>
    <cellStyle name="Millares 2 2 2 2 4 2 2 2 2" xfId="15538" xr:uid="{00000000-0005-0000-0000-0000CC260000}"/>
    <cellStyle name="Millares 2 2 2 2 4 2 2 3" xfId="19422" xr:uid="{00000000-0005-0000-0000-0000CD260000}"/>
    <cellStyle name="Millares 2 2 2 2 4 2 3" xfId="7007" xr:uid="{00000000-0005-0000-0000-0000CE260000}"/>
    <cellStyle name="Millares 2 2 2 2 4 2 3 2" xfId="17480" xr:uid="{00000000-0005-0000-0000-0000CF260000}"/>
    <cellStyle name="Millares 2 2 2 2 4 2 4" xfId="21367" xr:uid="{00000000-0005-0000-0000-0000D0260000}"/>
    <cellStyle name="Millares 2 2 2 2 4 3" xfId="7008" xr:uid="{00000000-0005-0000-0000-0000D1260000}"/>
    <cellStyle name="Millares 2 2 2 2 4 3 2" xfId="7009" xr:uid="{00000000-0005-0000-0000-0000D2260000}"/>
    <cellStyle name="Millares 2 2 2 2 4 3 2 2" xfId="16508" xr:uid="{00000000-0005-0000-0000-0000D3260000}"/>
    <cellStyle name="Millares 2 2 2 2 4 3 3" xfId="20394" xr:uid="{00000000-0005-0000-0000-0000D4260000}"/>
    <cellStyle name="Millares 2 2 2 2 4 4" xfId="7010" xr:uid="{00000000-0005-0000-0000-0000D5260000}"/>
    <cellStyle name="Millares 2 2 2 2 4 4 2" xfId="18452" xr:uid="{00000000-0005-0000-0000-0000D6260000}"/>
    <cellStyle name="Millares 2 2 2 2 4 5" xfId="22334" xr:uid="{00000000-0005-0000-0000-0000D7260000}"/>
    <cellStyle name="Millares 2 2 2 2 5" xfId="7011" xr:uid="{00000000-0005-0000-0000-0000D8260000}"/>
    <cellStyle name="Millares 2 2 2 2 5 2" xfId="7012" xr:uid="{00000000-0005-0000-0000-0000D9260000}"/>
    <cellStyle name="Millares 2 2 2 2 5 2 2" xfId="7013" xr:uid="{00000000-0005-0000-0000-0000DA260000}"/>
    <cellStyle name="Millares 2 2 2 2 5 2 2 2" xfId="7014" xr:uid="{00000000-0005-0000-0000-0000DB260000}"/>
    <cellStyle name="Millares 2 2 2 2 5 2 2 2 2" xfId="15215" xr:uid="{00000000-0005-0000-0000-0000DC260000}"/>
    <cellStyle name="Millares 2 2 2 2 5 2 2 3" xfId="19101" xr:uid="{00000000-0005-0000-0000-0000DD260000}"/>
    <cellStyle name="Millares 2 2 2 2 5 2 3" xfId="7015" xr:uid="{00000000-0005-0000-0000-0000DE260000}"/>
    <cellStyle name="Millares 2 2 2 2 5 2 3 2" xfId="17157" xr:uid="{00000000-0005-0000-0000-0000DF260000}"/>
    <cellStyle name="Millares 2 2 2 2 5 2 4" xfId="21043" xr:uid="{00000000-0005-0000-0000-0000E0260000}"/>
    <cellStyle name="Millares 2 2 2 2 5 3" xfId="7016" xr:uid="{00000000-0005-0000-0000-0000E1260000}"/>
    <cellStyle name="Millares 2 2 2 2 5 3 2" xfId="7017" xr:uid="{00000000-0005-0000-0000-0000E2260000}"/>
    <cellStyle name="Millares 2 2 2 2 5 3 2 2" xfId="16185" xr:uid="{00000000-0005-0000-0000-0000E3260000}"/>
    <cellStyle name="Millares 2 2 2 2 5 3 3" xfId="20071" xr:uid="{00000000-0005-0000-0000-0000E4260000}"/>
    <cellStyle name="Millares 2 2 2 2 5 4" xfId="7018" xr:uid="{00000000-0005-0000-0000-0000E5260000}"/>
    <cellStyle name="Millares 2 2 2 2 5 4 2" xfId="18128" xr:uid="{00000000-0005-0000-0000-0000E6260000}"/>
    <cellStyle name="Millares 2 2 2 2 5 5" xfId="22009" xr:uid="{00000000-0005-0000-0000-0000E7260000}"/>
    <cellStyle name="Millares 2 2 2 2 6" xfId="7019" xr:uid="{00000000-0005-0000-0000-0000E8260000}"/>
    <cellStyle name="Millares 2 2 2 2 6 2" xfId="7020" xr:uid="{00000000-0005-0000-0000-0000E9260000}"/>
    <cellStyle name="Millares 2 2 2 2 6 2 2" xfId="7021" xr:uid="{00000000-0005-0000-0000-0000EA260000}"/>
    <cellStyle name="Millares 2 2 2 2 6 2 2 2" xfId="15861" xr:uid="{00000000-0005-0000-0000-0000EB260000}"/>
    <cellStyle name="Millares 2 2 2 2 6 2 3" xfId="19746" xr:uid="{00000000-0005-0000-0000-0000EC260000}"/>
    <cellStyle name="Millares 2 2 2 2 6 3" xfId="7022" xr:uid="{00000000-0005-0000-0000-0000ED260000}"/>
    <cellStyle name="Millares 2 2 2 2 6 3 2" xfId="17803" xr:uid="{00000000-0005-0000-0000-0000EE260000}"/>
    <cellStyle name="Millares 2 2 2 2 6 4" xfId="21691" xr:uid="{00000000-0005-0000-0000-0000EF260000}"/>
    <cellStyle name="Millares 2 2 2 2 7" xfId="7023" xr:uid="{00000000-0005-0000-0000-0000F0260000}"/>
    <cellStyle name="Millares 2 2 2 2 7 2" xfId="7024" xr:uid="{00000000-0005-0000-0000-0000F1260000}"/>
    <cellStyle name="Millares 2 2 2 2 7 2 2" xfId="16832" xr:uid="{00000000-0005-0000-0000-0000F2260000}"/>
    <cellStyle name="Millares 2 2 2 2 7 3" xfId="20718" xr:uid="{00000000-0005-0000-0000-0000F3260000}"/>
    <cellStyle name="Millares 2 2 2 2 8" xfId="7025" xr:uid="{00000000-0005-0000-0000-0000F4260000}"/>
    <cellStyle name="Millares 2 2 2 2 8 2" xfId="18773" xr:uid="{00000000-0005-0000-0000-0000F5260000}"/>
    <cellStyle name="Millares 2 2 2 2 9" xfId="22657" xr:uid="{00000000-0005-0000-0000-0000F6260000}"/>
    <cellStyle name="Millares 2 2 2 3" xfId="7026" xr:uid="{00000000-0005-0000-0000-0000F7260000}"/>
    <cellStyle name="Millares 2 2 2 3 2" xfId="7027" xr:uid="{00000000-0005-0000-0000-0000F8260000}"/>
    <cellStyle name="Millares 2 2 2 3 2 2" xfId="7028" xr:uid="{00000000-0005-0000-0000-0000F9260000}"/>
    <cellStyle name="Millares 2 2 2 3 2 2 2" xfId="7029" xr:uid="{00000000-0005-0000-0000-0000FA260000}"/>
    <cellStyle name="Millares 2 2 2 3 2 2 2 2" xfId="7030" xr:uid="{00000000-0005-0000-0000-0000FB260000}"/>
    <cellStyle name="Millares 2 2 2 3 2 2 2 2 2" xfId="15484" xr:uid="{00000000-0005-0000-0000-0000FC260000}"/>
    <cellStyle name="Millares 2 2 2 3 2 2 2 3" xfId="19368" xr:uid="{00000000-0005-0000-0000-0000FD260000}"/>
    <cellStyle name="Millares 2 2 2 3 2 2 3" xfId="7031" xr:uid="{00000000-0005-0000-0000-0000FE260000}"/>
    <cellStyle name="Millares 2 2 2 3 2 2 3 2" xfId="17426" xr:uid="{00000000-0005-0000-0000-0000FF260000}"/>
    <cellStyle name="Millares 2 2 2 3 2 2 4" xfId="21313" xr:uid="{00000000-0005-0000-0000-000000270000}"/>
    <cellStyle name="Millares 2 2 2 3 2 3" xfId="7032" xr:uid="{00000000-0005-0000-0000-000001270000}"/>
    <cellStyle name="Millares 2 2 2 3 2 3 2" xfId="7033" xr:uid="{00000000-0005-0000-0000-000002270000}"/>
    <cellStyle name="Millares 2 2 2 3 2 3 2 2" xfId="16454" xr:uid="{00000000-0005-0000-0000-000003270000}"/>
    <cellStyle name="Millares 2 2 2 3 2 3 3" xfId="20341" xr:uid="{00000000-0005-0000-0000-000004270000}"/>
    <cellStyle name="Millares 2 2 2 3 2 4" xfId="7034" xr:uid="{00000000-0005-0000-0000-000005270000}"/>
    <cellStyle name="Millares 2 2 2 3 2 4 2" xfId="18398" xr:uid="{00000000-0005-0000-0000-000006270000}"/>
    <cellStyle name="Millares 2 2 2 3 2 5" xfId="22280" xr:uid="{00000000-0005-0000-0000-000007270000}"/>
    <cellStyle name="Millares 2 2 2 3 3" xfId="7035" xr:uid="{00000000-0005-0000-0000-000008270000}"/>
    <cellStyle name="Millares 2 2 2 3 3 2" xfId="7036" xr:uid="{00000000-0005-0000-0000-000009270000}"/>
    <cellStyle name="Millares 2 2 2 3 3 2 2" xfId="7037" xr:uid="{00000000-0005-0000-0000-00000A270000}"/>
    <cellStyle name="Millares 2 2 2 3 3 2 2 2" xfId="7038" xr:uid="{00000000-0005-0000-0000-00000B270000}"/>
    <cellStyle name="Millares 2 2 2 3 3 2 2 2 2" xfId="15161" xr:uid="{00000000-0005-0000-0000-00000C270000}"/>
    <cellStyle name="Millares 2 2 2 3 3 2 2 3" xfId="19047" xr:uid="{00000000-0005-0000-0000-00000D270000}"/>
    <cellStyle name="Millares 2 2 2 3 3 2 3" xfId="7039" xr:uid="{00000000-0005-0000-0000-00000E270000}"/>
    <cellStyle name="Millares 2 2 2 3 3 2 3 2" xfId="17103" xr:uid="{00000000-0005-0000-0000-00000F270000}"/>
    <cellStyle name="Millares 2 2 2 3 3 2 4" xfId="20989" xr:uid="{00000000-0005-0000-0000-000010270000}"/>
    <cellStyle name="Millares 2 2 2 3 3 3" xfId="7040" xr:uid="{00000000-0005-0000-0000-000011270000}"/>
    <cellStyle name="Millares 2 2 2 3 3 3 2" xfId="7041" xr:uid="{00000000-0005-0000-0000-000012270000}"/>
    <cellStyle name="Millares 2 2 2 3 3 3 2 2" xfId="16132" xr:uid="{00000000-0005-0000-0000-000013270000}"/>
    <cellStyle name="Millares 2 2 2 3 3 3 3" xfId="20017" xr:uid="{00000000-0005-0000-0000-000014270000}"/>
    <cellStyle name="Millares 2 2 2 3 3 4" xfId="7042" xr:uid="{00000000-0005-0000-0000-000015270000}"/>
    <cellStyle name="Millares 2 2 2 3 3 4 2" xfId="18074" xr:uid="{00000000-0005-0000-0000-000016270000}"/>
    <cellStyle name="Millares 2 2 2 3 3 5" xfId="21955" xr:uid="{00000000-0005-0000-0000-000017270000}"/>
    <cellStyle name="Millares 2 2 2 3 4" xfId="7043" xr:uid="{00000000-0005-0000-0000-000018270000}"/>
    <cellStyle name="Millares 2 2 2 3 4 2" xfId="7044" xr:uid="{00000000-0005-0000-0000-000019270000}"/>
    <cellStyle name="Millares 2 2 2 3 4 2 2" xfId="7045" xr:uid="{00000000-0005-0000-0000-00001A270000}"/>
    <cellStyle name="Millares 2 2 2 3 4 2 2 2" xfId="15807" xr:uid="{00000000-0005-0000-0000-00001B270000}"/>
    <cellStyle name="Millares 2 2 2 3 4 2 3" xfId="19692" xr:uid="{00000000-0005-0000-0000-00001C270000}"/>
    <cellStyle name="Millares 2 2 2 3 4 3" xfId="7046" xr:uid="{00000000-0005-0000-0000-00001D270000}"/>
    <cellStyle name="Millares 2 2 2 3 4 3 2" xfId="17749" xr:uid="{00000000-0005-0000-0000-00001E270000}"/>
    <cellStyle name="Millares 2 2 2 3 4 4" xfId="21637" xr:uid="{00000000-0005-0000-0000-00001F270000}"/>
    <cellStyle name="Millares 2 2 2 3 5" xfId="7047" xr:uid="{00000000-0005-0000-0000-000020270000}"/>
    <cellStyle name="Millares 2 2 2 3 5 2" xfId="7048" xr:uid="{00000000-0005-0000-0000-000021270000}"/>
    <cellStyle name="Millares 2 2 2 3 5 2 2" xfId="16778" xr:uid="{00000000-0005-0000-0000-000022270000}"/>
    <cellStyle name="Millares 2 2 2 3 5 3" xfId="20664" xr:uid="{00000000-0005-0000-0000-000023270000}"/>
    <cellStyle name="Millares 2 2 2 3 6" xfId="7049" xr:uid="{00000000-0005-0000-0000-000024270000}"/>
    <cellStyle name="Millares 2 2 2 3 6 2" xfId="18719" xr:uid="{00000000-0005-0000-0000-000025270000}"/>
    <cellStyle name="Millares 2 2 2 3 7" xfId="22604" xr:uid="{00000000-0005-0000-0000-000026270000}"/>
    <cellStyle name="Millares 2 2 2 4" xfId="7050" xr:uid="{00000000-0005-0000-0000-000027270000}"/>
    <cellStyle name="Millares 2 2 2 4 2" xfId="7051" xr:uid="{00000000-0005-0000-0000-000028270000}"/>
    <cellStyle name="Millares 2 2 2 4 2 2" xfId="7052" xr:uid="{00000000-0005-0000-0000-000029270000}"/>
    <cellStyle name="Millares 2 2 2 4 2 2 2" xfId="7053" xr:uid="{00000000-0005-0000-0000-00002A270000}"/>
    <cellStyle name="Millares 2 2 2 4 2 2 2 2" xfId="7054" xr:uid="{00000000-0005-0000-0000-00002B270000}"/>
    <cellStyle name="Millares 2 2 2 4 2 2 2 2 2" xfId="15377" xr:uid="{00000000-0005-0000-0000-00002C270000}"/>
    <cellStyle name="Millares 2 2 2 4 2 2 2 3" xfId="19263" xr:uid="{00000000-0005-0000-0000-00002D270000}"/>
    <cellStyle name="Millares 2 2 2 4 2 2 3" xfId="7055" xr:uid="{00000000-0005-0000-0000-00002E270000}"/>
    <cellStyle name="Millares 2 2 2 4 2 2 3 2" xfId="17319" xr:uid="{00000000-0005-0000-0000-00002F270000}"/>
    <cellStyle name="Millares 2 2 2 4 2 2 4" xfId="21205" xr:uid="{00000000-0005-0000-0000-000030270000}"/>
    <cellStyle name="Millares 2 2 2 4 2 3" xfId="7056" xr:uid="{00000000-0005-0000-0000-000031270000}"/>
    <cellStyle name="Millares 2 2 2 4 2 3 2" xfId="7057" xr:uid="{00000000-0005-0000-0000-000032270000}"/>
    <cellStyle name="Millares 2 2 2 4 2 3 2 2" xfId="16346" xr:uid="{00000000-0005-0000-0000-000033270000}"/>
    <cellStyle name="Millares 2 2 2 4 2 3 3" xfId="20233" xr:uid="{00000000-0005-0000-0000-000034270000}"/>
    <cellStyle name="Millares 2 2 2 4 2 4" xfId="7058" xr:uid="{00000000-0005-0000-0000-000035270000}"/>
    <cellStyle name="Millares 2 2 2 4 2 4 2" xfId="18290" xr:uid="{00000000-0005-0000-0000-000036270000}"/>
    <cellStyle name="Millares 2 2 2 4 2 5" xfId="22172" xr:uid="{00000000-0005-0000-0000-000037270000}"/>
    <cellStyle name="Millares 2 2 2 4 3" xfId="7059" xr:uid="{00000000-0005-0000-0000-000038270000}"/>
    <cellStyle name="Millares 2 2 2 4 3 2" xfId="7060" xr:uid="{00000000-0005-0000-0000-000039270000}"/>
    <cellStyle name="Millares 2 2 2 4 3 2 2" xfId="7061" xr:uid="{00000000-0005-0000-0000-00003A270000}"/>
    <cellStyle name="Millares 2 2 2 4 3 2 2 2" xfId="7062" xr:uid="{00000000-0005-0000-0000-00003B270000}"/>
    <cellStyle name="Millares 2 2 2 4 3 2 2 2 2" xfId="22848" xr:uid="{00000000-0005-0000-0000-00003C270000}"/>
    <cellStyle name="Millares 2 2 2 4 3 2 2 3" xfId="18939" xr:uid="{00000000-0005-0000-0000-00003D270000}"/>
    <cellStyle name="Millares 2 2 2 4 3 2 3" xfId="7063" xr:uid="{00000000-0005-0000-0000-00003E270000}"/>
    <cellStyle name="Millares 2 2 2 4 3 2 3 2" xfId="16995" xr:uid="{00000000-0005-0000-0000-00003F270000}"/>
    <cellStyle name="Millares 2 2 2 4 3 2 4" xfId="20881" xr:uid="{00000000-0005-0000-0000-000040270000}"/>
    <cellStyle name="Millares 2 2 2 4 3 3" xfId="7064" xr:uid="{00000000-0005-0000-0000-000041270000}"/>
    <cellStyle name="Millares 2 2 2 4 3 3 2" xfId="7065" xr:uid="{00000000-0005-0000-0000-000042270000}"/>
    <cellStyle name="Millares 2 2 2 4 3 3 2 2" xfId="16024" xr:uid="{00000000-0005-0000-0000-000043270000}"/>
    <cellStyle name="Millares 2 2 2 4 3 3 3" xfId="19909" xr:uid="{00000000-0005-0000-0000-000044270000}"/>
    <cellStyle name="Millares 2 2 2 4 3 4" xfId="7066" xr:uid="{00000000-0005-0000-0000-000045270000}"/>
    <cellStyle name="Millares 2 2 2 4 3 4 2" xfId="17966" xr:uid="{00000000-0005-0000-0000-000046270000}"/>
    <cellStyle name="Millares 2 2 2 4 3 5" xfId="21849" xr:uid="{00000000-0005-0000-0000-000047270000}"/>
    <cellStyle name="Millares 2 2 2 4 4" xfId="7067" xr:uid="{00000000-0005-0000-0000-000048270000}"/>
    <cellStyle name="Millares 2 2 2 4 4 2" xfId="7068" xr:uid="{00000000-0005-0000-0000-000049270000}"/>
    <cellStyle name="Millares 2 2 2 4 4 2 2" xfId="7069" xr:uid="{00000000-0005-0000-0000-00004A270000}"/>
    <cellStyle name="Millares 2 2 2 4 4 2 2 2" xfId="15699" xr:uid="{00000000-0005-0000-0000-00004B270000}"/>
    <cellStyle name="Millares 2 2 2 4 4 2 3" xfId="19584" xr:uid="{00000000-0005-0000-0000-00004C270000}"/>
    <cellStyle name="Millares 2 2 2 4 4 3" xfId="7070" xr:uid="{00000000-0005-0000-0000-00004D270000}"/>
    <cellStyle name="Millares 2 2 2 4 4 3 2" xfId="17641" xr:uid="{00000000-0005-0000-0000-00004E270000}"/>
    <cellStyle name="Millares 2 2 2 4 4 4" xfId="21529" xr:uid="{00000000-0005-0000-0000-00004F270000}"/>
    <cellStyle name="Millares 2 2 2 4 5" xfId="7071" xr:uid="{00000000-0005-0000-0000-000050270000}"/>
    <cellStyle name="Millares 2 2 2 4 5 2" xfId="7072" xr:uid="{00000000-0005-0000-0000-000051270000}"/>
    <cellStyle name="Millares 2 2 2 4 5 2 2" xfId="16670" xr:uid="{00000000-0005-0000-0000-000052270000}"/>
    <cellStyle name="Millares 2 2 2 4 5 3" xfId="20557" xr:uid="{00000000-0005-0000-0000-000053270000}"/>
    <cellStyle name="Millares 2 2 2 4 6" xfId="7073" xr:uid="{00000000-0005-0000-0000-000054270000}"/>
    <cellStyle name="Millares 2 2 2 4 6 2" xfId="18615" xr:uid="{00000000-0005-0000-0000-000055270000}"/>
    <cellStyle name="Millares 2 2 2 4 7" xfId="22497" xr:uid="{00000000-0005-0000-0000-000056270000}"/>
    <cellStyle name="Millares 2 2 2 5" xfId="7074" xr:uid="{00000000-0005-0000-0000-000057270000}"/>
    <cellStyle name="Millares 2 2 2 5 2" xfId="7075" xr:uid="{00000000-0005-0000-0000-000058270000}"/>
    <cellStyle name="Millares 2 2 2 5 2 2" xfId="7076" xr:uid="{00000000-0005-0000-0000-000059270000}"/>
    <cellStyle name="Millares 2 2 2 5 2 2 2" xfId="7077" xr:uid="{00000000-0005-0000-0000-00005A270000}"/>
    <cellStyle name="Millares 2 2 2 5 2 2 2 2" xfId="15591" xr:uid="{00000000-0005-0000-0000-00005B270000}"/>
    <cellStyle name="Millares 2 2 2 5 2 2 3" xfId="19476" xr:uid="{00000000-0005-0000-0000-00005C270000}"/>
    <cellStyle name="Millares 2 2 2 5 2 3" xfId="7078" xr:uid="{00000000-0005-0000-0000-00005D270000}"/>
    <cellStyle name="Millares 2 2 2 5 2 3 2" xfId="17534" xr:uid="{00000000-0005-0000-0000-00005E270000}"/>
    <cellStyle name="Millares 2 2 2 5 2 4" xfId="21421" xr:uid="{00000000-0005-0000-0000-00005F270000}"/>
    <cellStyle name="Millares 2 2 2 5 3" xfId="7079" xr:uid="{00000000-0005-0000-0000-000060270000}"/>
    <cellStyle name="Millares 2 2 2 5 3 2" xfId="7080" xr:uid="{00000000-0005-0000-0000-000061270000}"/>
    <cellStyle name="Millares 2 2 2 5 3 2 2" xfId="16562" xr:uid="{00000000-0005-0000-0000-000062270000}"/>
    <cellStyle name="Millares 2 2 2 5 3 3" xfId="20448" xr:uid="{00000000-0005-0000-0000-000063270000}"/>
    <cellStyle name="Millares 2 2 2 5 4" xfId="7081" xr:uid="{00000000-0005-0000-0000-000064270000}"/>
    <cellStyle name="Millares 2 2 2 5 4 2" xfId="18506" xr:uid="{00000000-0005-0000-0000-000065270000}"/>
    <cellStyle name="Millares 2 2 2 5 5" xfId="22388" xr:uid="{00000000-0005-0000-0000-000066270000}"/>
    <cellStyle name="Millares 2 2 2 6" xfId="7082" xr:uid="{00000000-0005-0000-0000-000067270000}"/>
    <cellStyle name="Millares 2 2 2 6 2" xfId="7083" xr:uid="{00000000-0005-0000-0000-000068270000}"/>
    <cellStyle name="Millares 2 2 2 6 2 2" xfId="7084" xr:uid="{00000000-0005-0000-0000-000069270000}"/>
    <cellStyle name="Millares 2 2 2 6 2 2 2" xfId="7085" xr:uid="{00000000-0005-0000-0000-00006A270000}"/>
    <cellStyle name="Millares 2 2 2 6 2 2 2 2" xfId="15269" xr:uid="{00000000-0005-0000-0000-00006B270000}"/>
    <cellStyle name="Millares 2 2 2 6 2 2 3" xfId="19155" xr:uid="{00000000-0005-0000-0000-00006C270000}"/>
    <cellStyle name="Millares 2 2 2 6 2 3" xfId="7086" xr:uid="{00000000-0005-0000-0000-00006D270000}"/>
    <cellStyle name="Millares 2 2 2 6 2 3 2" xfId="17211" xr:uid="{00000000-0005-0000-0000-00006E270000}"/>
    <cellStyle name="Millares 2 2 2 6 2 4" xfId="21097" xr:uid="{00000000-0005-0000-0000-00006F270000}"/>
    <cellStyle name="Millares 2 2 2 6 3" xfId="7087" xr:uid="{00000000-0005-0000-0000-000070270000}"/>
    <cellStyle name="Millares 2 2 2 6 3 2" xfId="7088" xr:uid="{00000000-0005-0000-0000-000071270000}"/>
    <cellStyle name="Millares 2 2 2 6 3 2 2" xfId="16239" xr:uid="{00000000-0005-0000-0000-000072270000}"/>
    <cellStyle name="Millares 2 2 2 6 3 3" xfId="20125" xr:uid="{00000000-0005-0000-0000-000073270000}"/>
    <cellStyle name="Millares 2 2 2 6 4" xfId="7089" xr:uid="{00000000-0005-0000-0000-000074270000}"/>
    <cellStyle name="Millares 2 2 2 6 4 2" xfId="18182" xr:uid="{00000000-0005-0000-0000-000075270000}"/>
    <cellStyle name="Millares 2 2 2 6 5" xfId="22063" xr:uid="{00000000-0005-0000-0000-000076270000}"/>
    <cellStyle name="Millares 2 2 2 7" xfId="7090" xr:uid="{00000000-0005-0000-0000-000077270000}"/>
    <cellStyle name="Millares 2 2 2 7 2" xfId="7091" xr:uid="{00000000-0005-0000-0000-000078270000}"/>
    <cellStyle name="Millares 2 2 2 7 2 2" xfId="7092" xr:uid="{00000000-0005-0000-0000-000079270000}"/>
    <cellStyle name="Millares 2 2 2 7 2 2 2" xfId="15915" xr:uid="{00000000-0005-0000-0000-00007A270000}"/>
    <cellStyle name="Millares 2 2 2 7 2 3" xfId="19800" xr:uid="{00000000-0005-0000-0000-00007B270000}"/>
    <cellStyle name="Millares 2 2 2 7 3" xfId="7093" xr:uid="{00000000-0005-0000-0000-00007C270000}"/>
    <cellStyle name="Millares 2 2 2 7 3 2" xfId="17857" xr:uid="{00000000-0005-0000-0000-00007D270000}"/>
    <cellStyle name="Millares 2 2 2 7 4" xfId="21743" xr:uid="{00000000-0005-0000-0000-00007E270000}"/>
    <cellStyle name="Millares 2 2 2 8" xfId="7094" xr:uid="{00000000-0005-0000-0000-00007F270000}"/>
    <cellStyle name="Millares 2 2 2 8 2" xfId="7095" xr:uid="{00000000-0005-0000-0000-000080270000}"/>
    <cellStyle name="Millares 2 2 2 8 2 2" xfId="16886" xr:uid="{00000000-0005-0000-0000-000081270000}"/>
    <cellStyle name="Millares 2 2 2 8 3" xfId="20772" xr:uid="{00000000-0005-0000-0000-000082270000}"/>
    <cellStyle name="Millares 2 2 2 9" xfId="7096" xr:uid="{00000000-0005-0000-0000-000083270000}"/>
    <cellStyle name="Millares 2 2 2 9 2" xfId="18827" xr:uid="{00000000-0005-0000-0000-000084270000}"/>
    <cellStyle name="Millares 2 2 3" xfId="7097" xr:uid="{00000000-0005-0000-0000-000085270000}"/>
    <cellStyle name="Millares 2 2 3 2" xfId="7098" xr:uid="{00000000-0005-0000-0000-000086270000}"/>
    <cellStyle name="Millares 2 2 3 2 2" xfId="7099" xr:uid="{00000000-0005-0000-0000-000087270000}"/>
    <cellStyle name="Millares 2 2 3 2 2 2" xfId="7100" xr:uid="{00000000-0005-0000-0000-000088270000}"/>
    <cellStyle name="Millares 2 2 3 2 2 2 2" xfId="7101" xr:uid="{00000000-0005-0000-0000-000089270000}"/>
    <cellStyle name="Millares 2 2 3 2 2 2 2 2" xfId="7102" xr:uid="{00000000-0005-0000-0000-00008A270000}"/>
    <cellStyle name="Millares 2 2 3 2 2 2 2 2 2" xfId="15457" xr:uid="{00000000-0005-0000-0000-00008B270000}"/>
    <cellStyle name="Millares 2 2 3 2 2 2 2 3" xfId="19341" xr:uid="{00000000-0005-0000-0000-00008C270000}"/>
    <cellStyle name="Millares 2 2 3 2 2 2 3" xfId="7103" xr:uid="{00000000-0005-0000-0000-00008D270000}"/>
    <cellStyle name="Millares 2 2 3 2 2 2 3 2" xfId="17399" xr:uid="{00000000-0005-0000-0000-00008E270000}"/>
    <cellStyle name="Millares 2 2 3 2 2 2 4" xfId="21286" xr:uid="{00000000-0005-0000-0000-00008F270000}"/>
    <cellStyle name="Millares 2 2 3 2 2 3" xfId="7104" xr:uid="{00000000-0005-0000-0000-000090270000}"/>
    <cellStyle name="Millares 2 2 3 2 2 3 2" xfId="7105" xr:uid="{00000000-0005-0000-0000-000091270000}"/>
    <cellStyle name="Millares 2 2 3 2 2 3 2 2" xfId="16427" xr:uid="{00000000-0005-0000-0000-000092270000}"/>
    <cellStyle name="Millares 2 2 3 2 2 3 3" xfId="20314" xr:uid="{00000000-0005-0000-0000-000093270000}"/>
    <cellStyle name="Millares 2 2 3 2 2 4" xfId="7106" xr:uid="{00000000-0005-0000-0000-000094270000}"/>
    <cellStyle name="Millares 2 2 3 2 2 4 2" xfId="18371" xr:uid="{00000000-0005-0000-0000-000095270000}"/>
    <cellStyle name="Millares 2 2 3 2 2 5" xfId="22253" xr:uid="{00000000-0005-0000-0000-000096270000}"/>
    <cellStyle name="Millares 2 2 3 2 3" xfId="7107" xr:uid="{00000000-0005-0000-0000-000097270000}"/>
    <cellStyle name="Millares 2 2 3 2 3 2" xfId="7108" xr:uid="{00000000-0005-0000-0000-000098270000}"/>
    <cellStyle name="Millares 2 2 3 2 3 2 2" xfId="7109" xr:uid="{00000000-0005-0000-0000-000099270000}"/>
    <cellStyle name="Millares 2 2 3 2 3 2 2 2" xfId="7110" xr:uid="{00000000-0005-0000-0000-00009A270000}"/>
    <cellStyle name="Millares 2 2 3 2 3 2 2 2 2" xfId="15134" xr:uid="{00000000-0005-0000-0000-00009B270000}"/>
    <cellStyle name="Millares 2 2 3 2 3 2 2 3" xfId="19020" xr:uid="{00000000-0005-0000-0000-00009C270000}"/>
    <cellStyle name="Millares 2 2 3 2 3 2 3" xfId="7111" xr:uid="{00000000-0005-0000-0000-00009D270000}"/>
    <cellStyle name="Millares 2 2 3 2 3 2 3 2" xfId="17076" xr:uid="{00000000-0005-0000-0000-00009E270000}"/>
    <cellStyle name="Millares 2 2 3 2 3 2 4" xfId="20962" xr:uid="{00000000-0005-0000-0000-00009F270000}"/>
    <cellStyle name="Millares 2 2 3 2 3 3" xfId="7112" xr:uid="{00000000-0005-0000-0000-0000A0270000}"/>
    <cellStyle name="Millares 2 2 3 2 3 3 2" xfId="7113" xr:uid="{00000000-0005-0000-0000-0000A1270000}"/>
    <cellStyle name="Millares 2 2 3 2 3 3 2 2" xfId="16105" xr:uid="{00000000-0005-0000-0000-0000A2270000}"/>
    <cellStyle name="Millares 2 2 3 2 3 3 3" xfId="19990" xr:uid="{00000000-0005-0000-0000-0000A3270000}"/>
    <cellStyle name="Millares 2 2 3 2 3 4" xfId="7114" xr:uid="{00000000-0005-0000-0000-0000A4270000}"/>
    <cellStyle name="Millares 2 2 3 2 3 4 2" xfId="18047" xr:uid="{00000000-0005-0000-0000-0000A5270000}"/>
    <cellStyle name="Millares 2 2 3 2 3 5" xfId="21928" xr:uid="{00000000-0005-0000-0000-0000A6270000}"/>
    <cellStyle name="Millares 2 2 3 2 4" xfId="7115" xr:uid="{00000000-0005-0000-0000-0000A7270000}"/>
    <cellStyle name="Millares 2 2 3 2 4 2" xfId="7116" xr:uid="{00000000-0005-0000-0000-0000A8270000}"/>
    <cellStyle name="Millares 2 2 3 2 4 2 2" xfId="7117" xr:uid="{00000000-0005-0000-0000-0000A9270000}"/>
    <cellStyle name="Millares 2 2 3 2 4 2 2 2" xfId="15780" xr:uid="{00000000-0005-0000-0000-0000AA270000}"/>
    <cellStyle name="Millares 2 2 3 2 4 2 3" xfId="19665" xr:uid="{00000000-0005-0000-0000-0000AB270000}"/>
    <cellStyle name="Millares 2 2 3 2 4 3" xfId="7118" xr:uid="{00000000-0005-0000-0000-0000AC270000}"/>
    <cellStyle name="Millares 2 2 3 2 4 3 2" xfId="17722" xr:uid="{00000000-0005-0000-0000-0000AD270000}"/>
    <cellStyle name="Millares 2 2 3 2 4 4" xfId="21610" xr:uid="{00000000-0005-0000-0000-0000AE270000}"/>
    <cellStyle name="Millares 2 2 3 2 5" xfId="7119" xr:uid="{00000000-0005-0000-0000-0000AF270000}"/>
    <cellStyle name="Millares 2 2 3 2 5 2" xfId="7120" xr:uid="{00000000-0005-0000-0000-0000B0270000}"/>
    <cellStyle name="Millares 2 2 3 2 5 2 2" xfId="16751" xr:uid="{00000000-0005-0000-0000-0000B1270000}"/>
    <cellStyle name="Millares 2 2 3 2 5 3" xfId="20638" xr:uid="{00000000-0005-0000-0000-0000B2270000}"/>
    <cellStyle name="Millares 2 2 3 2 6" xfId="7121" xr:uid="{00000000-0005-0000-0000-0000B3270000}"/>
    <cellStyle name="Millares 2 2 3 2 6 2" xfId="18693" xr:uid="{00000000-0005-0000-0000-0000B4270000}"/>
    <cellStyle name="Millares 2 2 3 2 7" xfId="22578" xr:uid="{00000000-0005-0000-0000-0000B5270000}"/>
    <cellStyle name="Millares 2 2 3 3" xfId="7122" xr:uid="{00000000-0005-0000-0000-0000B6270000}"/>
    <cellStyle name="Millares 2 2 3 3 2" xfId="7123" xr:uid="{00000000-0005-0000-0000-0000B7270000}"/>
    <cellStyle name="Millares 2 2 3 3 2 2" xfId="7124" xr:uid="{00000000-0005-0000-0000-0000B8270000}"/>
    <cellStyle name="Millares 2 2 3 3 2 2 2" xfId="7125" xr:uid="{00000000-0005-0000-0000-0000B9270000}"/>
    <cellStyle name="Millares 2 2 3 3 2 2 2 2" xfId="7126" xr:uid="{00000000-0005-0000-0000-0000BA270000}"/>
    <cellStyle name="Millares 2 2 3 3 2 2 2 2 2" xfId="15350" xr:uid="{00000000-0005-0000-0000-0000BB270000}"/>
    <cellStyle name="Millares 2 2 3 3 2 2 2 3" xfId="19236" xr:uid="{00000000-0005-0000-0000-0000BC270000}"/>
    <cellStyle name="Millares 2 2 3 3 2 2 3" xfId="7127" xr:uid="{00000000-0005-0000-0000-0000BD270000}"/>
    <cellStyle name="Millares 2 2 3 3 2 2 3 2" xfId="17292" xr:uid="{00000000-0005-0000-0000-0000BE270000}"/>
    <cellStyle name="Millares 2 2 3 3 2 2 4" xfId="21178" xr:uid="{00000000-0005-0000-0000-0000BF270000}"/>
    <cellStyle name="Millares 2 2 3 3 2 3" xfId="7128" xr:uid="{00000000-0005-0000-0000-0000C0270000}"/>
    <cellStyle name="Millares 2 2 3 3 2 3 2" xfId="7129" xr:uid="{00000000-0005-0000-0000-0000C1270000}"/>
    <cellStyle name="Millares 2 2 3 3 2 3 2 2" xfId="16319" xr:uid="{00000000-0005-0000-0000-0000C2270000}"/>
    <cellStyle name="Millares 2 2 3 3 2 3 3" xfId="20206" xr:uid="{00000000-0005-0000-0000-0000C3270000}"/>
    <cellStyle name="Millares 2 2 3 3 2 4" xfId="7130" xr:uid="{00000000-0005-0000-0000-0000C4270000}"/>
    <cellStyle name="Millares 2 2 3 3 2 4 2" xfId="18263" xr:uid="{00000000-0005-0000-0000-0000C5270000}"/>
    <cellStyle name="Millares 2 2 3 3 2 5" xfId="22145" xr:uid="{00000000-0005-0000-0000-0000C6270000}"/>
    <cellStyle name="Millares 2 2 3 3 3" xfId="7131" xr:uid="{00000000-0005-0000-0000-0000C7270000}"/>
    <cellStyle name="Millares 2 2 3 3 3 2" xfId="7132" xr:uid="{00000000-0005-0000-0000-0000C8270000}"/>
    <cellStyle name="Millares 2 2 3 3 3 2 2" xfId="7133" xr:uid="{00000000-0005-0000-0000-0000C9270000}"/>
    <cellStyle name="Millares 2 2 3 3 3 2 2 2" xfId="7134" xr:uid="{00000000-0005-0000-0000-0000CA270000}"/>
    <cellStyle name="Millares 2 2 3 3 3 2 2 2 2" xfId="22875" xr:uid="{00000000-0005-0000-0000-0000CB270000}"/>
    <cellStyle name="Millares 2 2 3 3 3 2 2 3" xfId="18912" xr:uid="{00000000-0005-0000-0000-0000CC270000}"/>
    <cellStyle name="Millares 2 2 3 3 3 2 3" xfId="7135" xr:uid="{00000000-0005-0000-0000-0000CD270000}"/>
    <cellStyle name="Millares 2 2 3 3 3 2 3 2" xfId="16968" xr:uid="{00000000-0005-0000-0000-0000CE270000}"/>
    <cellStyle name="Millares 2 2 3 3 3 2 4" xfId="20854" xr:uid="{00000000-0005-0000-0000-0000CF270000}"/>
    <cellStyle name="Millares 2 2 3 3 3 3" xfId="7136" xr:uid="{00000000-0005-0000-0000-0000D0270000}"/>
    <cellStyle name="Millares 2 2 3 3 3 3 2" xfId="7137" xr:uid="{00000000-0005-0000-0000-0000D1270000}"/>
    <cellStyle name="Millares 2 2 3 3 3 3 2 2" xfId="15997" xr:uid="{00000000-0005-0000-0000-0000D2270000}"/>
    <cellStyle name="Millares 2 2 3 3 3 3 3" xfId="19882" xr:uid="{00000000-0005-0000-0000-0000D3270000}"/>
    <cellStyle name="Millares 2 2 3 3 3 4" xfId="7138" xr:uid="{00000000-0005-0000-0000-0000D4270000}"/>
    <cellStyle name="Millares 2 2 3 3 3 4 2" xfId="17939" xr:uid="{00000000-0005-0000-0000-0000D5270000}"/>
    <cellStyle name="Millares 2 2 3 3 3 5" xfId="21825" xr:uid="{00000000-0005-0000-0000-0000D6270000}"/>
    <cellStyle name="Millares 2 2 3 3 4" xfId="7139" xr:uid="{00000000-0005-0000-0000-0000D7270000}"/>
    <cellStyle name="Millares 2 2 3 3 4 2" xfId="7140" xr:uid="{00000000-0005-0000-0000-0000D8270000}"/>
    <cellStyle name="Millares 2 2 3 3 4 2 2" xfId="7141" xr:uid="{00000000-0005-0000-0000-0000D9270000}"/>
    <cellStyle name="Millares 2 2 3 3 4 2 2 2" xfId="15672" xr:uid="{00000000-0005-0000-0000-0000DA270000}"/>
    <cellStyle name="Millares 2 2 3 3 4 2 3" xfId="19557" xr:uid="{00000000-0005-0000-0000-0000DB270000}"/>
    <cellStyle name="Millares 2 2 3 3 4 3" xfId="7142" xr:uid="{00000000-0005-0000-0000-0000DC270000}"/>
    <cellStyle name="Millares 2 2 3 3 4 3 2" xfId="17615" xr:uid="{00000000-0005-0000-0000-0000DD270000}"/>
    <cellStyle name="Millares 2 2 3 3 4 4" xfId="21502" xr:uid="{00000000-0005-0000-0000-0000DE270000}"/>
    <cellStyle name="Millares 2 2 3 3 5" xfId="7143" xr:uid="{00000000-0005-0000-0000-0000DF270000}"/>
    <cellStyle name="Millares 2 2 3 3 5 2" xfId="7144" xr:uid="{00000000-0005-0000-0000-0000E0270000}"/>
    <cellStyle name="Millares 2 2 3 3 5 2 2" xfId="16643" xr:uid="{00000000-0005-0000-0000-0000E1270000}"/>
    <cellStyle name="Millares 2 2 3 3 5 3" xfId="20530" xr:uid="{00000000-0005-0000-0000-0000E2270000}"/>
    <cellStyle name="Millares 2 2 3 3 6" xfId="7145" xr:uid="{00000000-0005-0000-0000-0000E3270000}"/>
    <cellStyle name="Millares 2 2 3 3 6 2" xfId="18588" xr:uid="{00000000-0005-0000-0000-0000E4270000}"/>
    <cellStyle name="Millares 2 2 3 3 7" xfId="22470" xr:uid="{00000000-0005-0000-0000-0000E5270000}"/>
    <cellStyle name="Millares 2 2 3 4" xfId="7146" xr:uid="{00000000-0005-0000-0000-0000E6270000}"/>
    <cellStyle name="Millares 2 2 3 4 2" xfId="7147" xr:uid="{00000000-0005-0000-0000-0000E7270000}"/>
    <cellStyle name="Millares 2 2 3 4 2 2" xfId="7148" xr:uid="{00000000-0005-0000-0000-0000E8270000}"/>
    <cellStyle name="Millares 2 2 3 4 2 2 2" xfId="7149" xr:uid="{00000000-0005-0000-0000-0000E9270000}"/>
    <cellStyle name="Millares 2 2 3 4 2 2 2 2" xfId="15564" xr:uid="{00000000-0005-0000-0000-0000EA270000}"/>
    <cellStyle name="Millares 2 2 3 4 2 2 3" xfId="19449" xr:uid="{00000000-0005-0000-0000-0000EB270000}"/>
    <cellStyle name="Millares 2 2 3 4 2 3" xfId="7150" xr:uid="{00000000-0005-0000-0000-0000EC270000}"/>
    <cellStyle name="Millares 2 2 3 4 2 3 2" xfId="17507" xr:uid="{00000000-0005-0000-0000-0000ED270000}"/>
    <cellStyle name="Millares 2 2 3 4 2 4" xfId="21394" xr:uid="{00000000-0005-0000-0000-0000EE270000}"/>
    <cellStyle name="Millares 2 2 3 4 3" xfId="7151" xr:uid="{00000000-0005-0000-0000-0000EF270000}"/>
    <cellStyle name="Millares 2 2 3 4 3 2" xfId="7152" xr:uid="{00000000-0005-0000-0000-0000F0270000}"/>
    <cellStyle name="Millares 2 2 3 4 3 2 2" xfId="16535" xr:uid="{00000000-0005-0000-0000-0000F1270000}"/>
    <cellStyle name="Millares 2 2 3 4 3 3" xfId="20421" xr:uid="{00000000-0005-0000-0000-0000F2270000}"/>
    <cellStyle name="Millares 2 2 3 4 4" xfId="7153" xr:uid="{00000000-0005-0000-0000-0000F3270000}"/>
    <cellStyle name="Millares 2 2 3 4 4 2" xfId="18479" xr:uid="{00000000-0005-0000-0000-0000F4270000}"/>
    <cellStyle name="Millares 2 2 3 4 5" xfId="22361" xr:uid="{00000000-0005-0000-0000-0000F5270000}"/>
    <cellStyle name="Millares 2 2 3 5" xfId="7154" xr:uid="{00000000-0005-0000-0000-0000F6270000}"/>
    <cellStyle name="Millares 2 2 3 5 2" xfId="7155" xr:uid="{00000000-0005-0000-0000-0000F7270000}"/>
    <cellStyle name="Millares 2 2 3 5 2 2" xfId="7156" xr:uid="{00000000-0005-0000-0000-0000F8270000}"/>
    <cellStyle name="Millares 2 2 3 5 2 2 2" xfId="7157" xr:uid="{00000000-0005-0000-0000-0000F9270000}"/>
    <cellStyle name="Millares 2 2 3 5 2 2 2 2" xfId="15242" xr:uid="{00000000-0005-0000-0000-0000FA270000}"/>
    <cellStyle name="Millares 2 2 3 5 2 2 3" xfId="19128" xr:uid="{00000000-0005-0000-0000-0000FB270000}"/>
    <cellStyle name="Millares 2 2 3 5 2 3" xfId="7158" xr:uid="{00000000-0005-0000-0000-0000FC270000}"/>
    <cellStyle name="Millares 2 2 3 5 2 3 2" xfId="17184" xr:uid="{00000000-0005-0000-0000-0000FD270000}"/>
    <cellStyle name="Millares 2 2 3 5 2 4" xfId="21070" xr:uid="{00000000-0005-0000-0000-0000FE270000}"/>
    <cellStyle name="Millares 2 2 3 5 3" xfId="7159" xr:uid="{00000000-0005-0000-0000-0000FF270000}"/>
    <cellStyle name="Millares 2 2 3 5 3 2" xfId="7160" xr:uid="{00000000-0005-0000-0000-000000280000}"/>
    <cellStyle name="Millares 2 2 3 5 3 2 2" xfId="16212" xr:uid="{00000000-0005-0000-0000-000001280000}"/>
    <cellStyle name="Millares 2 2 3 5 3 3" xfId="20098" xr:uid="{00000000-0005-0000-0000-000002280000}"/>
    <cellStyle name="Millares 2 2 3 5 4" xfId="7161" xr:uid="{00000000-0005-0000-0000-000003280000}"/>
    <cellStyle name="Millares 2 2 3 5 4 2" xfId="18155" xr:uid="{00000000-0005-0000-0000-000004280000}"/>
    <cellStyle name="Millares 2 2 3 5 5" xfId="22036" xr:uid="{00000000-0005-0000-0000-000005280000}"/>
    <cellStyle name="Millares 2 2 3 6" xfId="7162" xr:uid="{00000000-0005-0000-0000-000006280000}"/>
    <cellStyle name="Millares 2 2 3 6 2" xfId="7163" xr:uid="{00000000-0005-0000-0000-000007280000}"/>
    <cellStyle name="Millares 2 2 3 6 2 2" xfId="7164" xr:uid="{00000000-0005-0000-0000-000008280000}"/>
    <cellStyle name="Millares 2 2 3 6 2 2 2" xfId="15888" xr:uid="{00000000-0005-0000-0000-000009280000}"/>
    <cellStyle name="Millares 2 2 3 6 2 3" xfId="19773" xr:uid="{00000000-0005-0000-0000-00000A280000}"/>
    <cellStyle name="Millares 2 2 3 6 3" xfId="7165" xr:uid="{00000000-0005-0000-0000-00000B280000}"/>
    <cellStyle name="Millares 2 2 3 6 3 2" xfId="17830" xr:uid="{00000000-0005-0000-0000-00000C280000}"/>
    <cellStyle name="Millares 2 2 3 6 4" xfId="21716" xr:uid="{00000000-0005-0000-0000-00000D280000}"/>
    <cellStyle name="Millares 2 2 3 7" xfId="7166" xr:uid="{00000000-0005-0000-0000-00000E280000}"/>
    <cellStyle name="Millares 2 2 3 7 2" xfId="7167" xr:uid="{00000000-0005-0000-0000-00000F280000}"/>
    <cellStyle name="Millares 2 2 3 7 2 2" xfId="16859" xr:uid="{00000000-0005-0000-0000-000010280000}"/>
    <cellStyle name="Millares 2 2 3 7 3" xfId="20745" xr:uid="{00000000-0005-0000-0000-000011280000}"/>
    <cellStyle name="Millares 2 2 3 8" xfId="7168" xr:uid="{00000000-0005-0000-0000-000012280000}"/>
    <cellStyle name="Millares 2 2 3 8 2" xfId="18800" xr:uid="{00000000-0005-0000-0000-000013280000}"/>
    <cellStyle name="Millares 2 2 3 9" xfId="22684" xr:uid="{00000000-0005-0000-0000-000014280000}"/>
    <cellStyle name="Millares 2 2 4" xfId="7169" xr:uid="{00000000-0005-0000-0000-000015280000}"/>
    <cellStyle name="Millares 2 2 4 2" xfId="7170" xr:uid="{00000000-0005-0000-0000-000016280000}"/>
    <cellStyle name="Millares 2 2 4 2 2" xfId="7171" xr:uid="{00000000-0005-0000-0000-000017280000}"/>
    <cellStyle name="Millares 2 2 4 2 2 2" xfId="7172" xr:uid="{00000000-0005-0000-0000-000018280000}"/>
    <cellStyle name="Millares 2 2 4 2 2 2 2" xfId="7173" xr:uid="{00000000-0005-0000-0000-000019280000}"/>
    <cellStyle name="Millares 2 2 4 2 2 2 2 2" xfId="15511" xr:uid="{00000000-0005-0000-0000-00001A280000}"/>
    <cellStyle name="Millares 2 2 4 2 2 2 3" xfId="19395" xr:uid="{00000000-0005-0000-0000-00001B280000}"/>
    <cellStyle name="Millares 2 2 4 2 2 3" xfId="7174" xr:uid="{00000000-0005-0000-0000-00001C280000}"/>
    <cellStyle name="Millares 2 2 4 2 2 3 2" xfId="17453" xr:uid="{00000000-0005-0000-0000-00001D280000}"/>
    <cellStyle name="Millares 2 2 4 2 2 4" xfId="21340" xr:uid="{00000000-0005-0000-0000-00001E280000}"/>
    <cellStyle name="Millares 2 2 4 2 3" xfId="7175" xr:uid="{00000000-0005-0000-0000-00001F280000}"/>
    <cellStyle name="Millares 2 2 4 2 3 2" xfId="7176" xr:uid="{00000000-0005-0000-0000-000020280000}"/>
    <cellStyle name="Millares 2 2 4 2 3 2 2" xfId="16481" xr:uid="{00000000-0005-0000-0000-000021280000}"/>
    <cellStyle name="Millares 2 2 4 2 3 3" xfId="20367" xr:uid="{00000000-0005-0000-0000-000022280000}"/>
    <cellStyle name="Millares 2 2 4 2 4" xfId="7177" xr:uid="{00000000-0005-0000-0000-000023280000}"/>
    <cellStyle name="Millares 2 2 4 2 4 2" xfId="18425" xr:uid="{00000000-0005-0000-0000-000024280000}"/>
    <cellStyle name="Millares 2 2 4 2 5" xfId="22307" xr:uid="{00000000-0005-0000-0000-000025280000}"/>
    <cellStyle name="Millares 2 2 4 3" xfId="7178" xr:uid="{00000000-0005-0000-0000-000026280000}"/>
    <cellStyle name="Millares 2 2 4 3 2" xfId="7179" xr:uid="{00000000-0005-0000-0000-000027280000}"/>
    <cellStyle name="Millares 2 2 4 3 2 2" xfId="7180" xr:uid="{00000000-0005-0000-0000-000028280000}"/>
    <cellStyle name="Millares 2 2 4 3 2 2 2" xfId="7181" xr:uid="{00000000-0005-0000-0000-000029280000}"/>
    <cellStyle name="Millares 2 2 4 3 2 2 2 2" xfId="15188" xr:uid="{00000000-0005-0000-0000-00002A280000}"/>
    <cellStyle name="Millares 2 2 4 3 2 2 3" xfId="19074" xr:uid="{00000000-0005-0000-0000-00002B280000}"/>
    <cellStyle name="Millares 2 2 4 3 2 3" xfId="7182" xr:uid="{00000000-0005-0000-0000-00002C280000}"/>
    <cellStyle name="Millares 2 2 4 3 2 3 2" xfId="17130" xr:uid="{00000000-0005-0000-0000-00002D280000}"/>
    <cellStyle name="Millares 2 2 4 3 2 4" xfId="21016" xr:uid="{00000000-0005-0000-0000-00002E280000}"/>
    <cellStyle name="Millares 2 2 4 3 3" xfId="7183" xr:uid="{00000000-0005-0000-0000-00002F280000}"/>
    <cellStyle name="Millares 2 2 4 3 3 2" xfId="7184" xr:uid="{00000000-0005-0000-0000-000030280000}"/>
    <cellStyle name="Millares 2 2 4 3 3 2 2" xfId="16158" xr:uid="{00000000-0005-0000-0000-000031280000}"/>
    <cellStyle name="Millares 2 2 4 3 3 3" xfId="20044" xr:uid="{00000000-0005-0000-0000-000032280000}"/>
    <cellStyle name="Millares 2 2 4 3 4" xfId="7185" xr:uid="{00000000-0005-0000-0000-000033280000}"/>
    <cellStyle name="Millares 2 2 4 3 4 2" xfId="18101" xr:uid="{00000000-0005-0000-0000-000034280000}"/>
    <cellStyle name="Millares 2 2 4 3 5" xfId="21982" xr:uid="{00000000-0005-0000-0000-000035280000}"/>
    <cellStyle name="Millares 2 2 4 4" xfId="7186" xr:uid="{00000000-0005-0000-0000-000036280000}"/>
    <cellStyle name="Millares 2 2 4 4 2" xfId="7187" xr:uid="{00000000-0005-0000-0000-000037280000}"/>
    <cellStyle name="Millares 2 2 4 4 2 2" xfId="7188" xr:uid="{00000000-0005-0000-0000-000038280000}"/>
    <cellStyle name="Millares 2 2 4 4 2 2 2" xfId="15834" xr:uid="{00000000-0005-0000-0000-000039280000}"/>
    <cellStyle name="Millares 2 2 4 4 2 3" xfId="19719" xr:uid="{00000000-0005-0000-0000-00003A280000}"/>
    <cellStyle name="Millares 2 2 4 4 3" xfId="7189" xr:uid="{00000000-0005-0000-0000-00003B280000}"/>
    <cellStyle name="Millares 2 2 4 4 3 2" xfId="17776" xr:uid="{00000000-0005-0000-0000-00003C280000}"/>
    <cellStyle name="Millares 2 2 4 4 4" xfId="21664" xr:uid="{00000000-0005-0000-0000-00003D280000}"/>
    <cellStyle name="Millares 2 2 4 5" xfId="7190" xr:uid="{00000000-0005-0000-0000-00003E280000}"/>
    <cellStyle name="Millares 2 2 4 5 2" xfId="7191" xr:uid="{00000000-0005-0000-0000-00003F280000}"/>
    <cellStyle name="Millares 2 2 4 5 2 2" xfId="16805" xr:uid="{00000000-0005-0000-0000-000040280000}"/>
    <cellStyle name="Millares 2 2 4 5 3" xfId="20691" xr:uid="{00000000-0005-0000-0000-000041280000}"/>
    <cellStyle name="Millares 2 2 4 6" xfId="7192" xr:uid="{00000000-0005-0000-0000-000042280000}"/>
    <cellStyle name="Millares 2 2 4 6 2" xfId="18746" xr:uid="{00000000-0005-0000-0000-000043280000}"/>
    <cellStyle name="Millares 2 2 4 7" xfId="22631" xr:uid="{00000000-0005-0000-0000-000044280000}"/>
    <cellStyle name="Millares 2 2 5" xfId="7193" xr:uid="{00000000-0005-0000-0000-000045280000}"/>
    <cellStyle name="Millares 2 2 5 2" xfId="7194" xr:uid="{00000000-0005-0000-0000-000046280000}"/>
    <cellStyle name="Millares 2 2 5 2 2" xfId="7195" xr:uid="{00000000-0005-0000-0000-000047280000}"/>
    <cellStyle name="Millares 2 2 5 2 2 2" xfId="7196" xr:uid="{00000000-0005-0000-0000-000048280000}"/>
    <cellStyle name="Millares 2 2 5 2 2 2 2" xfId="7197" xr:uid="{00000000-0005-0000-0000-000049280000}"/>
    <cellStyle name="Millares 2 2 5 2 2 2 2 2" xfId="15403" xr:uid="{00000000-0005-0000-0000-00004A280000}"/>
    <cellStyle name="Millares 2 2 5 2 2 2 3" xfId="19288" xr:uid="{00000000-0005-0000-0000-00004B280000}"/>
    <cellStyle name="Millares 2 2 5 2 2 3" xfId="7198" xr:uid="{00000000-0005-0000-0000-00004C280000}"/>
    <cellStyle name="Millares 2 2 5 2 2 3 2" xfId="17346" xr:uid="{00000000-0005-0000-0000-00004D280000}"/>
    <cellStyle name="Millares 2 2 5 2 2 4" xfId="21232" xr:uid="{00000000-0005-0000-0000-00004E280000}"/>
    <cellStyle name="Millares 2 2 5 2 3" xfId="7199" xr:uid="{00000000-0005-0000-0000-00004F280000}"/>
    <cellStyle name="Millares 2 2 5 2 3 2" xfId="7200" xr:uid="{00000000-0005-0000-0000-000050280000}"/>
    <cellStyle name="Millares 2 2 5 2 3 2 2" xfId="16373" xr:uid="{00000000-0005-0000-0000-000051280000}"/>
    <cellStyle name="Millares 2 2 5 2 3 3" xfId="20260" xr:uid="{00000000-0005-0000-0000-000052280000}"/>
    <cellStyle name="Millares 2 2 5 2 4" xfId="7201" xr:uid="{00000000-0005-0000-0000-000053280000}"/>
    <cellStyle name="Millares 2 2 5 2 4 2" xfId="18317" xr:uid="{00000000-0005-0000-0000-000054280000}"/>
    <cellStyle name="Millares 2 2 5 2 5" xfId="22199" xr:uid="{00000000-0005-0000-0000-000055280000}"/>
    <cellStyle name="Millares 2 2 5 3" xfId="7202" xr:uid="{00000000-0005-0000-0000-000056280000}"/>
    <cellStyle name="Millares 2 2 5 3 2" xfId="7203" xr:uid="{00000000-0005-0000-0000-000057280000}"/>
    <cellStyle name="Millares 2 2 5 3 2 2" xfId="7204" xr:uid="{00000000-0005-0000-0000-000058280000}"/>
    <cellStyle name="Millares 2 2 5 3 2 2 2" xfId="7205" xr:uid="{00000000-0005-0000-0000-000059280000}"/>
    <cellStyle name="Millares 2 2 5 3 2 2 2 2" xfId="22821" xr:uid="{00000000-0005-0000-0000-00005A280000}"/>
    <cellStyle name="Millares 2 2 5 3 2 2 3" xfId="18966" xr:uid="{00000000-0005-0000-0000-00005B280000}"/>
    <cellStyle name="Millares 2 2 5 3 2 3" xfId="7206" xr:uid="{00000000-0005-0000-0000-00005C280000}"/>
    <cellStyle name="Millares 2 2 5 3 2 3 2" xfId="17022" xr:uid="{00000000-0005-0000-0000-00005D280000}"/>
    <cellStyle name="Millares 2 2 5 3 2 4" xfId="20908" xr:uid="{00000000-0005-0000-0000-00005E280000}"/>
    <cellStyle name="Millares 2 2 5 3 3" xfId="7207" xr:uid="{00000000-0005-0000-0000-00005F280000}"/>
    <cellStyle name="Millares 2 2 5 3 3 2" xfId="7208" xr:uid="{00000000-0005-0000-0000-000060280000}"/>
    <cellStyle name="Millares 2 2 5 3 3 2 2" xfId="16051" xr:uid="{00000000-0005-0000-0000-000061280000}"/>
    <cellStyle name="Millares 2 2 5 3 3 3" xfId="19936" xr:uid="{00000000-0005-0000-0000-000062280000}"/>
    <cellStyle name="Millares 2 2 5 3 4" xfId="7209" xr:uid="{00000000-0005-0000-0000-000063280000}"/>
    <cellStyle name="Millares 2 2 5 3 4 2" xfId="17993" xr:uid="{00000000-0005-0000-0000-000064280000}"/>
    <cellStyle name="Millares 2 2 5 3 5" xfId="21875" xr:uid="{00000000-0005-0000-0000-000065280000}"/>
    <cellStyle name="Millares 2 2 5 4" xfId="7210" xr:uid="{00000000-0005-0000-0000-000066280000}"/>
    <cellStyle name="Millares 2 2 5 4 2" xfId="7211" xr:uid="{00000000-0005-0000-0000-000067280000}"/>
    <cellStyle name="Millares 2 2 5 4 2 2" xfId="7212" xr:uid="{00000000-0005-0000-0000-000068280000}"/>
    <cellStyle name="Millares 2 2 5 4 2 2 2" xfId="15726" xr:uid="{00000000-0005-0000-0000-000069280000}"/>
    <cellStyle name="Millares 2 2 5 4 2 3" xfId="19611" xr:uid="{00000000-0005-0000-0000-00006A280000}"/>
    <cellStyle name="Millares 2 2 5 4 3" xfId="7213" xr:uid="{00000000-0005-0000-0000-00006B280000}"/>
    <cellStyle name="Millares 2 2 5 4 3 2" xfId="17668" xr:uid="{00000000-0005-0000-0000-00006C280000}"/>
    <cellStyle name="Millares 2 2 5 4 4" xfId="21556" xr:uid="{00000000-0005-0000-0000-00006D280000}"/>
    <cellStyle name="Millares 2 2 5 5" xfId="7214" xr:uid="{00000000-0005-0000-0000-00006E280000}"/>
    <cellStyle name="Millares 2 2 5 5 2" xfId="7215" xr:uid="{00000000-0005-0000-0000-00006F280000}"/>
    <cellStyle name="Millares 2 2 5 5 2 2" xfId="16697" xr:uid="{00000000-0005-0000-0000-000070280000}"/>
    <cellStyle name="Millares 2 2 5 5 3" xfId="20584" xr:uid="{00000000-0005-0000-0000-000071280000}"/>
    <cellStyle name="Millares 2 2 5 6" xfId="7216" xr:uid="{00000000-0005-0000-0000-000072280000}"/>
    <cellStyle name="Millares 2 2 5 6 2" xfId="18642" xr:uid="{00000000-0005-0000-0000-000073280000}"/>
    <cellStyle name="Millares 2 2 5 7" xfId="22524" xr:uid="{00000000-0005-0000-0000-000074280000}"/>
    <cellStyle name="Millares 2 2 6" xfId="7217" xr:uid="{00000000-0005-0000-0000-000075280000}"/>
    <cellStyle name="Millares 2 2 6 2" xfId="7218" xr:uid="{00000000-0005-0000-0000-000076280000}"/>
    <cellStyle name="Millares 2 2 6 2 2" xfId="7219" xr:uid="{00000000-0005-0000-0000-000077280000}"/>
    <cellStyle name="Millares 2 2 6 2 2 2" xfId="7220" xr:uid="{00000000-0005-0000-0000-000078280000}"/>
    <cellStyle name="Millares 2 2 6 2 2 2 2" xfId="15618" xr:uid="{00000000-0005-0000-0000-000079280000}"/>
    <cellStyle name="Millares 2 2 6 2 2 3" xfId="19503" xr:uid="{00000000-0005-0000-0000-00007A280000}"/>
    <cellStyle name="Millares 2 2 6 2 3" xfId="7221" xr:uid="{00000000-0005-0000-0000-00007B280000}"/>
    <cellStyle name="Millares 2 2 6 2 3 2" xfId="17561" xr:uid="{00000000-0005-0000-0000-00007C280000}"/>
    <cellStyle name="Millares 2 2 6 2 4" xfId="21448" xr:uid="{00000000-0005-0000-0000-00007D280000}"/>
    <cellStyle name="Millares 2 2 6 3" xfId="7222" xr:uid="{00000000-0005-0000-0000-00007E280000}"/>
    <cellStyle name="Millares 2 2 6 3 2" xfId="7223" xr:uid="{00000000-0005-0000-0000-00007F280000}"/>
    <cellStyle name="Millares 2 2 6 3 2 2" xfId="16589" xr:uid="{00000000-0005-0000-0000-000080280000}"/>
    <cellStyle name="Millares 2 2 6 3 3" xfId="20475" xr:uid="{00000000-0005-0000-0000-000081280000}"/>
    <cellStyle name="Millares 2 2 6 4" xfId="7224" xr:uid="{00000000-0005-0000-0000-000082280000}"/>
    <cellStyle name="Millares 2 2 6 4 2" xfId="18533" xr:uid="{00000000-0005-0000-0000-000083280000}"/>
    <cellStyle name="Millares 2 2 6 5" xfId="22415" xr:uid="{00000000-0005-0000-0000-000084280000}"/>
    <cellStyle name="Millares 2 2 7" xfId="7225" xr:uid="{00000000-0005-0000-0000-000085280000}"/>
    <cellStyle name="Millares 2 2 7 2" xfId="7226" xr:uid="{00000000-0005-0000-0000-000086280000}"/>
    <cellStyle name="Millares 2 2 7 2 2" xfId="7227" xr:uid="{00000000-0005-0000-0000-000087280000}"/>
    <cellStyle name="Millares 2 2 7 2 2 2" xfId="7228" xr:uid="{00000000-0005-0000-0000-000088280000}"/>
    <cellStyle name="Millares 2 2 7 2 2 2 2" xfId="15296" xr:uid="{00000000-0005-0000-0000-000089280000}"/>
    <cellStyle name="Millares 2 2 7 2 2 3" xfId="19182" xr:uid="{00000000-0005-0000-0000-00008A280000}"/>
    <cellStyle name="Millares 2 2 7 2 3" xfId="7229" xr:uid="{00000000-0005-0000-0000-00008B280000}"/>
    <cellStyle name="Millares 2 2 7 2 3 2" xfId="17238" xr:uid="{00000000-0005-0000-0000-00008C280000}"/>
    <cellStyle name="Millares 2 2 7 2 4" xfId="21124" xr:uid="{00000000-0005-0000-0000-00008D280000}"/>
    <cellStyle name="Millares 2 2 7 3" xfId="7230" xr:uid="{00000000-0005-0000-0000-00008E280000}"/>
    <cellStyle name="Millares 2 2 7 3 2" xfId="7231" xr:uid="{00000000-0005-0000-0000-00008F280000}"/>
    <cellStyle name="Millares 2 2 7 3 2 2" xfId="16266" xr:uid="{00000000-0005-0000-0000-000090280000}"/>
    <cellStyle name="Millares 2 2 7 3 3" xfId="20152" xr:uid="{00000000-0005-0000-0000-000091280000}"/>
    <cellStyle name="Millares 2 2 7 4" xfId="7232" xr:uid="{00000000-0005-0000-0000-000092280000}"/>
    <cellStyle name="Millares 2 2 7 4 2" xfId="18209" xr:uid="{00000000-0005-0000-0000-000093280000}"/>
    <cellStyle name="Millares 2 2 7 5" xfId="22090" xr:uid="{00000000-0005-0000-0000-000094280000}"/>
    <cellStyle name="Millares 2 2 8" xfId="7233" xr:uid="{00000000-0005-0000-0000-000095280000}"/>
    <cellStyle name="Millares 2 2 8 2" xfId="7234" xr:uid="{00000000-0005-0000-0000-000096280000}"/>
    <cellStyle name="Millares 2 2 8 2 2" xfId="7235" xr:uid="{00000000-0005-0000-0000-000097280000}"/>
    <cellStyle name="Millares 2 2 8 2 2 2" xfId="15942" xr:uid="{00000000-0005-0000-0000-000098280000}"/>
    <cellStyle name="Millares 2 2 8 2 3" xfId="19827" xr:uid="{00000000-0005-0000-0000-000099280000}"/>
    <cellStyle name="Millares 2 2 8 3" xfId="7236" xr:uid="{00000000-0005-0000-0000-00009A280000}"/>
    <cellStyle name="Millares 2 2 8 3 2" xfId="17884" xr:uid="{00000000-0005-0000-0000-00009B280000}"/>
    <cellStyle name="Millares 2 2 8 4" xfId="21770" xr:uid="{00000000-0005-0000-0000-00009C280000}"/>
    <cellStyle name="Millares 2 2 9" xfId="7237" xr:uid="{00000000-0005-0000-0000-00009D280000}"/>
    <cellStyle name="Millares 2 2 9 2" xfId="7238" xr:uid="{00000000-0005-0000-0000-00009E280000}"/>
    <cellStyle name="Millares 2 2 9 2 2" xfId="16913" xr:uid="{00000000-0005-0000-0000-00009F280000}"/>
    <cellStyle name="Millares 2 2 9 3" xfId="20799" xr:uid="{00000000-0005-0000-0000-0000A0280000}"/>
    <cellStyle name="Millares 2 3" xfId="7239" xr:uid="{00000000-0005-0000-0000-0000A1280000}"/>
    <cellStyle name="Millares 2 3 10" xfId="7240" xr:uid="{00000000-0005-0000-0000-0000A2280000}"/>
    <cellStyle name="Millares 2 3 10 2" xfId="18849" xr:uid="{00000000-0005-0000-0000-0000A3280000}"/>
    <cellStyle name="Millares 2 3 11" xfId="22735" xr:uid="{00000000-0005-0000-0000-0000A4280000}"/>
    <cellStyle name="Millares 2 3 2" xfId="7241" xr:uid="{00000000-0005-0000-0000-0000A5280000}"/>
    <cellStyle name="Millares 2 3 2 10" xfId="22705" xr:uid="{00000000-0005-0000-0000-0000A6280000}"/>
    <cellStyle name="Millares 2 3 2 2" xfId="7242" xr:uid="{00000000-0005-0000-0000-0000A7280000}"/>
    <cellStyle name="Millares 2 3 2 2 2" xfId="7243" xr:uid="{00000000-0005-0000-0000-0000A8280000}"/>
    <cellStyle name="Millares 2 3 2 2 2 2" xfId="7244" xr:uid="{00000000-0005-0000-0000-0000A9280000}"/>
    <cellStyle name="Millares 2 3 2 2 2 2 2" xfId="7245" xr:uid="{00000000-0005-0000-0000-0000AA280000}"/>
    <cellStyle name="Millares 2 3 2 2 2 2 2 2" xfId="7246" xr:uid="{00000000-0005-0000-0000-0000AB280000}"/>
    <cellStyle name="Millares 2 3 2 2 2 2 2 2 2" xfId="7247" xr:uid="{00000000-0005-0000-0000-0000AC280000}"/>
    <cellStyle name="Millares 2 3 2 2 2 2 2 2 2 2" xfId="15425" xr:uid="{00000000-0005-0000-0000-0000AD280000}"/>
    <cellStyle name="Millares 2 3 2 2 2 2 2 2 3" xfId="19310" xr:uid="{00000000-0005-0000-0000-0000AE280000}"/>
    <cellStyle name="Millares 2 3 2 2 2 2 2 3" xfId="7248" xr:uid="{00000000-0005-0000-0000-0000AF280000}"/>
    <cellStyle name="Millares 2 3 2 2 2 2 2 3 2" xfId="17367" xr:uid="{00000000-0005-0000-0000-0000B0280000}"/>
    <cellStyle name="Millares 2 3 2 2 2 2 2 4" xfId="21254" xr:uid="{00000000-0005-0000-0000-0000B1280000}"/>
    <cellStyle name="Millares 2 3 2 2 2 2 3" xfId="7249" xr:uid="{00000000-0005-0000-0000-0000B2280000}"/>
    <cellStyle name="Millares 2 3 2 2 2 2 3 2" xfId="7250" xr:uid="{00000000-0005-0000-0000-0000B3280000}"/>
    <cellStyle name="Millares 2 3 2 2 2 2 3 2 2" xfId="16395" xr:uid="{00000000-0005-0000-0000-0000B4280000}"/>
    <cellStyle name="Millares 2 3 2 2 2 2 3 3" xfId="20282" xr:uid="{00000000-0005-0000-0000-0000B5280000}"/>
    <cellStyle name="Millares 2 3 2 2 2 2 4" xfId="7251" xr:uid="{00000000-0005-0000-0000-0000B6280000}"/>
    <cellStyle name="Millares 2 3 2 2 2 2 4 2" xfId="18339" xr:uid="{00000000-0005-0000-0000-0000B7280000}"/>
    <cellStyle name="Millares 2 3 2 2 2 2 5" xfId="22221" xr:uid="{00000000-0005-0000-0000-0000B8280000}"/>
    <cellStyle name="Millares 2 3 2 2 2 3" xfId="7252" xr:uid="{00000000-0005-0000-0000-0000B9280000}"/>
    <cellStyle name="Millares 2 3 2 2 2 3 2" xfId="7253" xr:uid="{00000000-0005-0000-0000-0000BA280000}"/>
    <cellStyle name="Millares 2 3 2 2 2 3 2 2" xfId="7254" xr:uid="{00000000-0005-0000-0000-0000BB280000}"/>
    <cellStyle name="Millares 2 3 2 2 2 3 2 2 2" xfId="7255" xr:uid="{00000000-0005-0000-0000-0000BC280000}"/>
    <cellStyle name="Millares 2 3 2 2 2 3 2 2 2 2" xfId="15102" xr:uid="{00000000-0005-0000-0000-0000BD280000}"/>
    <cellStyle name="Millares 2 3 2 2 2 3 2 2 3" xfId="18988" xr:uid="{00000000-0005-0000-0000-0000BE280000}"/>
    <cellStyle name="Millares 2 3 2 2 2 3 2 3" xfId="7256" xr:uid="{00000000-0005-0000-0000-0000BF280000}"/>
    <cellStyle name="Millares 2 3 2 2 2 3 2 3 2" xfId="17044" xr:uid="{00000000-0005-0000-0000-0000C0280000}"/>
    <cellStyle name="Millares 2 3 2 2 2 3 2 4" xfId="20930" xr:uid="{00000000-0005-0000-0000-0000C1280000}"/>
    <cellStyle name="Millares 2 3 2 2 2 3 3" xfId="7257" xr:uid="{00000000-0005-0000-0000-0000C2280000}"/>
    <cellStyle name="Millares 2 3 2 2 2 3 3 2" xfId="7258" xr:uid="{00000000-0005-0000-0000-0000C3280000}"/>
    <cellStyle name="Millares 2 3 2 2 2 3 3 2 2" xfId="16073" xr:uid="{00000000-0005-0000-0000-0000C4280000}"/>
    <cellStyle name="Millares 2 3 2 2 2 3 3 3" xfId="19958" xr:uid="{00000000-0005-0000-0000-0000C5280000}"/>
    <cellStyle name="Millares 2 3 2 2 2 3 4" xfId="7259" xr:uid="{00000000-0005-0000-0000-0000C6280000}"/>
    <cellStyle name="Millares 2 3 2 2 2 3 4 2" xfId="18015" xr:uid="{00000000-0005-0000-0000-0000C7280000}"/>
    <cellStyle name="Millares 2 3 2 2 2 3 5" xfId="21896" xr:uid="{00000000-0005-0000-0000-0000C8280000}"/>
    <cellStyle name="Millares 2 3 2 2 2 4" xfId="7260" xr:uid="{00000000-0005-0000-0000-0000C9280000}"/>
    <cellStyle name="Millares 2 3 2 2 2 4 2" xfId="7261" xr:uid="{00000000-0005-0000-0000-0000CA280000}"/>
    <cellStyle name="Millares 2 3 2 2 2 4 2 2" xfId="7262" xr:uid="{00000000-0005-0000-0000-0000CB280000}"/>
    <cellStyle name="Millares 2 3 2 2 2 4 2 2 2" xfId="15748" xr:uid="{00000000-0005-0000-0000-0000CC280000}"/>
    <cellStyle name="Millares 2 3 2 2 2 4 2 3" xfId="19633" xr:uid="{00000000-0005-0000-0000-0000CD280000}"/>
    <cellStyle name="Millares 2 3 2 2 2 4 3" xfId="7263" xr:uid="{00000000-0005-0000-0000-0000CE280000}"/>
    <cellStyle name="Millares 2 3 2 2 2 4 3 2" xfId="17690" xr:uid="{00000000-0005-0000-0000-0000CF280000}"/>
    <cellStyle name="Millares 2 3 2 2 2 4 4" xfId="21578" xr:uid="{00000000-0005-0000-0000-0000D0280000}"/>
    <cellStyle name="Millares 2 3 2 2 2 5" xfId="7264" xr:uid="{00000000-0005-0000-0000-0000D1280000}"/>
    <cellStyle name="Millares 2 3 2 2 2 5 2" xfId="7265" xr:uid="{00000000-0005-0000-0000-0000D2280000}"/>
    <cellStyle name="Millares 2 3 2 2 2 5 2 2" xfId="16719" xr:uid="{00000000-0005-0000-0000-0000D3280000}"/>
    <cellStyle name="Millares 2 3 2 2 2 5 3" xfId="20606" xr:uid="{00000000-0005-0000-0000-0000D4280000}"/>
    <cellStyle name="Millares 2 3 2 2 2 6" xfId="7266" xr:uid="{00000000-0005-0000-0000-0000D5280000}"/>
    <cellStyle name="Millares 2 3 2 2 2 6 2" xfId="18664" xr:uid="{00000000-0005-0000-0000-0000D6280000}"/>
    <cellStyle name="Millares 2 3 2 2 2 7" xfId="22546" xr:uid="{00000000-0005-0000-0000-0000D7280000}"/>
    <cellStyle name="Millares 2 3 2 2 3" xfId="7267" xr:uid="{00000000-0005-0000-0000-0000D8280000}"/>
    <cellStyle name="Millares 2 3 2 2 3 2" xfId="7268" xr:uid="{00000000-0005-0000-0000-0000D9280000}"/>
    <cellStyle name="Millares 2 3 2 2 3 2 2" xfId="7269" xr:uid="{00000000-0005-0000-0000-0000DA280000}"/>
    <cellStyle name="Millares 2 3 2 2 3 2 2 2" xfId="7270" xr:uid="{00000000-0005-0000-0000-0000DB280000}"/>
    <cellStyle name="Millares 2 3 2 2 3 2 2 2 2" xfId="7271" xr:uid="{00000000-0005-0000-0000-0000DC280000}"/>
    <cellStyle name="Millares 2 3 2 2 3 2 2 2 2 2" xfId="15318" xr:uid="{00000000-0005-0000-0000-0000DD280000}"/>
    <cellStyle name="Millares 2 3 2 2 3 2 2 2 3" xfId="19204" xr:uid="{00000000-0005-0000-0000-0000DE280000}"/>
    <cellStyle name="Millares 2 3 2 2 3 2 2 3" xfId="7272" xr:uid="{00000000-0005-0000-0000-0000DF280000}"/>
    <cellStyle name="Millares 2 3 2 2 3 2 2 3 2" xfId="17260" xr:uid="{00000000-0005-0000-0000-0000E0280000}"/>
    <cellStyle name="Millares 2 3 2 2 3 2 2 4" xfId="21146" xr:uid="{00000000-0005-0000-0000-0000E1280000}"/>
    <cellStyle name="Millares 2 3 2 2 3 2 3" xfId="7273" xr:uid="{00000000-0005-0000-0000-0000E2280000}"/>
    <cellStyle name="Millares 2 3 2 2 3 2 3 2" xfId="7274" xr:uid="{00000000-0005-0000-0000-0000E3280000}"/>
    <cellStyle name="Millares 2 3 2 2 3 2 3 2 2" xfId="16288" xr:uid="{00000000-0005-0000-0000-0000E4280000}"/>
    <cellStyle name="Millares 2 3 2 2 3 2 3 3" xfId="20174" xr:uid="{00000000-0005-0000-0000-0000E5280000}"/>
    <cellStyle name="Millares 2 3 2 2 3 2 4" xfId="7275" xr:uid="{00000000-0005-0000-0000-0000E6280000}"/>
    <cellStyle name="Millares 2 3 2 2 3 2 4 2" xfId="18231" xr:uid="{00000000-0005-0000-0000-0000E7280000}"/>
    <cellStyle name="Millares 2 3 2 2 3 2 5" xfId="22113" xr:uid="{00000000-0005-0000-0000-0000E8280000}"/>
    <cellStyle name="Millares 2 3 2 2 3 3" xfId="7276" xr:uid="{00000000-0005-0000-0000-0000E9280000}"/>
    <cellStyle name="Millares 2 3 2 2 3 3 2" xfId="7277" xr:uid="{00000000-0005-0000-0000-0000EA280000}"/>
    <cellStyle name="Millares 2 3 2 2 3 3 2 2" xfId="7278" xr:uid="{00000000-0005-0000-0000-0000EB280000}"/>
    <cellStyle name="Millares 2 3 2 2 3 3 2 2 2" xfId="7279" xr:uid="{00000000-0005-0000-0000-0000EC280000}"/>
    <cellStyle name="Millares 2 3 2 2 3 3 2 2 2 2" xfId="22907" xr:uid="{00000000-0005-0000-0000-0000ED280000}"/>
    <cellStyle name="Millares 2 3 2 2 3 3 2 2 3" xfId="18880" xr:uid="{00000000-0005-0000-0000-0000EE280000}"/>
    <cellStyle name="Millares 2 3 2 2 3 3 2 3" xfId="7280" xr:uid="{00000000-0005-0000-0000-0000EF280000}"/>
    <cellStyle name="Millares 2 3 2 2 3 3 2 3 2" xfId="16936" xr:uid="{00000000-0005-0000-0000-0000F0280000}"/>
    <cellStyle name="Millares 2 3 2 2 3 3 2 4" xfId="20822" xr:uid="{00000000-0005-0000-0000-0000F1280000}"/>
    <cellStyle name="Millares 2 3 2 2 3 3 3" xfId="7281" xr:uid="{00000000-0005-0000-0000-0000F2280000}"/>
    <cellStyle name="Millares 2 3 2 2 3 3 3 2" xfId="7282" xr:uid="{00000000-0005-0000-0000-0000F3280000}"/>
    <cellStyle name="Millares 2 3 2 2 3 3 3 2 2" xfId="15965" xr:uid="{00000000-0005-0000-0000-0000F4280000}"/>
    <cellStyle name="Millares 2 3 2 2 3 3 3 3" xfId="19850" xr:uid="{00000000-0005-0000-0000-0000F5280000}"/>
    <cellStyle name="Millares 2 3 2 2 3 3 4" xfId="7283" xr:uid="{00000000-0005-0000-0000-0000F6280000}"/>
    <cellStyle name="Millares 2 3 2 2 3 3 4 2" xfId="17907" xr:uid="{00000000-0005-0000-0000-0000F7280000}"/>
    <cellStyle name="Millares 2 3 2 2 3 3 5" xfId="21793" xr:uid="{00000000-0005-0000-0000-0000F8280000}"/>
    <cellStyle name="Millares 2 3 2 2 3 4" xfId="7284" xr:uid="{00000000-0005-0000-0000-0000F9280000}"/>
    <cellStyle name="Millares 2 3 2 2 3 4 2" xfId="7285" xr:uid="{00000000-0005-0000-0000-0000FA280000}"/>
    <cellStyle name="Millares 2 3 2 2 3 4 2 2" xfId="7286" xr:uid="{00000000-0005-0000-0000-0000FB280000}"/>
    <cellStyle name="Millares 2 3 2 2 3 4 2 2 2" xfId="15640" xr:uid="{00000000-0005-0000-0000-0000FC280000}"/>
    <cellStyle name="Millares 2 3 2 2 3 4 2 3" xfId="19525" xr:uid="{00000000-0005-0000-0000-0000FD280000}"/>
    <cellStyle name="Millares 2 3 2 2 3 4 3" xfId="7287" xr:uid="{00000000-0005-0000-0000-0000FE280000}"/>
    <cellStyle name="Millares 2 3 2 2 3 4 3 2" xfId="17583" xr:uid="{00000000-0005-0000-0000-0000FF280000}"/>
    <cellStyle name="Millares 2 3 2 2 3 4 4" xfId="21470" xr:uid="{00000000-0005-0000-0000-000000290000}"/>
    <cellStyle name="Millares 2 3 2 2 3 5" xfId="7288" xr:uid="{00000000-0005-0000-0000-000001290000}"/>
    <cellStyle name="Millares 2 3 2 2 3 5 2" xfId="7289" xr:uid="{00000000-0005-0000-0000-000002290000}"/>
    <cellStyle name="Millares 2 3 2 2 3 5 2 2" xfId="16611" xr:uid="{00000000-0005-0000-0000-000003290000}"/>
    <cellStyle name="Millares 2 3 2 2 3 5 3" xfId="20498" xr:uid="{00000000-0005-0000-0000-000004290000}"/>
    <cellStyle name="Millares 2 3 2 2 3 6" xfId="7290" xr:uid="{00000000-0005-0000-0000-000005290000}"/>
    <cellStyle name="Millares 2 3 2 2 3 6 2" xfId="18556" xr:uid="{00000000-0005-0000-0000-000006290000}"/>
    <cellStyle name="Millares 2 3 2 2 3 7" xfId="22439" xr:uid="{00000000-0005-0000-0000-000007290000}"/>
    <cellStyle name="Millares 2 3 2 2 4" xfId="7291" xr:uid="{00000000-0005-0000-0000-000008290000}"/>
    <cellStyle name="Millares 2 3 2 2 4 2" xfId="7292" xr:uid="{00000000-0005-0000-0000-000009290000}"/>
    <cellStyle name="Millares 2 3 2 2 4 2 2" xfId="7293" xr:uid="{00000000-0005-0000-0000-00000A290000}"/>
    <cellStyle name="Millares 2 3 2 2 4 2 2 2" xfId="7294" xr:uid="{00000000-0005-0000-0000-00000B290000}"/>
    <cellStyle name="Millares 2 3 2 2 4 2 2 2 2" xfId="15533" xr:uid="{00000000-0005-0000-0000-00000C290000}"/>
    <cellStyle name="Millares 2 3 2 2 4 2 2 3" xfId="19417" xr:uid="{00000000-0005-0000-0000-00000D290000}"/>
    <cellStyle name="Millares 2 3 2 2 4 2 3" xfId="7295" xr:uid="{00000000-0005-0000-0000-00000E290000}"/>
    <cellStyle name="Millares 2 3 2 2 4 2 3 2" xfId="17475" xr:uid="{00000000-0005-0000-0000-00000F290000}"/>
    <cellStyle name="Millares 2 3 2 2 4 2 4" xfId="21362" xr:uid="{00000000-0005-0000-0000-000010290000}"/>
    <cellStyle name="Millares 2 3 2 2 4 3" xfId="7296" xr:uid="{00000000-0005-0000-0000-000011290000}"/>
    <cellStyle name="Millares 2 3 2 2 4 3 2" xfId="7297" xr:uid="{00000000-0005-0000-0000-000012290000}"/>
    <cellStyle name="Millares 2 3 2 2 4 3 2 2" xfId="16503" xr:uid="{00000000-0005-0000-0000-000013290000}"/>
    <cellStyle name="Millares 2 3 2 2 4 3 3" xfId="20389" xr:uid="{00000000-0005-0000-0000-000014290000}"/>
    <cellStyle name="Millares 2 3 2 2 4 4" xfId="7298" xr:uid="{00000000-0005-0000-0000-000015290000}"/>
    <cellStyle name="Millares 2 3 2 2 4 4 2" xfId="18447" xr:uid="{00000000-0005-0000-0000-000016290000}"/>
    <cellStyle name="Millares 2 3 2 2 4 5" xfId="22329" xr:uid="{00000000-0005-0000-0000-000017290000}"/>
    <cellStyle name="Millares 2 3 2 2 5" xfId="7299" xr:uid="{00000000-0005-0000-0000-000018290000}"/>
    <cellStyle name="Millares 2 3 2 2 5 2" xfId="7300" xr:uid="{00000000-0005-0000-0000-000019290000}"/>
    <cellStyle name="Millares 2 3 2 2 5 2 2" xfId="7301" xr:uid="{00000000-0005-0000-0000-00001A290000}"/>
    <cellStyle name="Millares 2 3 2 2 5 2 2 2" xfId="7302" xr:uid="{00000000-0005-0000-0000-00001B290000}"/>
    <cellStyle name="Millares 2 3 2 2 5 2 2 2 2" xfId="15210" xr:uid="{00000000-0005-0000-0000-00001C290000}"/>
    <cellStyle name="Millares 2 3 2 2 5 2 2 3" xfId="19096" xr:uid="{00000000-0005-0000-0000-00001D290000}"/>
    <cellStyle name="Millares 2 3 2 2 5 2 3" xfId="7303" xr:uid="{00000000-0005-0000-0000-00001E290000}"/>
    <cellStyle name="Millares 2 3 2 2 5 2 3 2" xfId="17152" xr:uid="{00000000-0005-0000-0000-00001F290000}"/>
    <cellStyle name="Millares 2 3 2 2 5 2 4" xfId="21038" xr:uid="{00000000-0005-0000-0000-000020290000}"/>
    <cellStyle name="Millares 2 3 2 2 5 3" xfId="7304" xr:uid="{00000000-0005-0000-0000-000021290000}"/>
    <cellStyle name="Millares 2 3 2 2 5 3 2" xfId="7305" xr:uid="{00000000-0005-0000-0000-000022290000}"/>
    <cellStyle name="Millares 2 3 2 2 5 3 2 2" xfId="16180" xr:uid="{00000000-0005-0000-0000-000023290000}"/>
    <cellStyle name="Millares 2 3 2 2 5 3 3" xfId="20066" xr:uid="{00000000-0005-0000-0000-000024290000}"/>
    <cellStyle name="Millares 2 3 2 2 5 4" xfId="7306" xr:uid="{00000000-0005-0000-0000-000025290000}"/>
    <cellStyle name="Millares 2 3 2 2 5 4 2" xfId="18123" xr:uid="{00000000-0005-0000-0000-000026290000}"/>
    <cellStyle name="Millares 2 3 2 2 5 5" xfId="22004" xr:uid="{00000000-0005-0000-0000-000027290000}"/>
    <cellStyle name="Millares 2 3 2 2 6" xfId="7307" xr:uid="{00000000-0005-0000-0000-000028290000}"/>
    <cellStyle name="Millares 2 3 2 2 6 2" xfId="7308" xr:uid="{00000000-0005-0000-0000-000029290000}"/>
    <cellStyle name="Millares 2 3 2 2 6 2 2" xfId="7309" xr:uid="{00000000-0005-0000-0000-00002A290000}"/>
    <cellStyle name="Millares 2 3 2 2 6 2 2 2" xfId="15856" xr:uid="{00000000-0005-0000-0000-00002B290000}"/>
    <cellStyle name="Millares 2 3 2 2 6 2 3" xfId="19741" xr:uid="{00000000-0005-0000-0000-00002C290000}"/>
    <cellStyle name="Millares 2 3 2 2 6 3" xfId="7310" xr:uid="{00000000-0005-0000-0000-00002D290000}"/>
    <cellStyle name="Millares 2 3 2 2 6 3 2" xfId="17798" xr:uid="{00000000-0005-0000-0000-00002E290000}"/>
    <cellStyle name="Millares 2 3 2 2 6 4" xfId="21686" xr:uid="{00000000-0005-0000-0000-00002F290000}"/>
    <cellStyle name="Millares 2 3 2 2 7" xfId="7311" xr:uid="{00000000-0005-0000-0000-000030290000}"/>
    <cellStyle name="Millares 2 3 2 2 7 2" xfId="7312" xr:uid="{00000000-0005-0000-0000-000031290000}"/>
    <cellStyle name="Millares 2 3 2 2 7 2 2" xfId="16827" xr:uid="{00000000-0005-0000-0000-000032290000}"/>
    <cellStyle name="Millares 2 3 2 2 7 3" xfId="20713" xr:uid="{00000000-0005-0000-0000-000033290000}"/>
    <cellStyle name="Millares 2 3 2 2 8" xfId="7313" xr:uid="{00000000-0005-0000-0000-000034290000}"/>
    <cellStyle name="Millares 2 3 2 2 8 2" xfId="18768" xr:uid="{00000000-0005-0000-0000-000035290000}"/>
    <cellStyle name="Millares 2 3 2 2 9" xfId="22652" xr:uid="{00000000-0005-0000-0000-000036290000}"/>
    <cellStyle name="Millares 2 3 2 3" xfId="7314" xr:uid="{00000000-0005-0000-0000-000037290000}"/>
    <cellStyle name="Millares 2 3 2 3 2" xfId="7315" xr:uid="{00000000-0005-0000-0000-000038290000}"/>
    <cellStyle name="Millares 2 3 2 3 2 2" xfId="7316" xr:uid="{00000000-0005-0000-0000-000039290000}"/>
    <cellStyle name="Millares 2 3 2 3 2 2 2" xfId="7317" xr:uid="{00000000-0005-0000-0000-00003A290000}"/>
    <cellStyle name="Millares 2 3 2 3 2 2 2 2" xfId="7318" xr:uid="{00000000-0005-0000-0000-00003B290000}"/>
    <cellStyle name="Millares 2 3 2 3 2 2 2 2 2" xfId="15479" xr:uid="{00000000-0005-0000-0000-00003C290000}"/>
    <cellStyle name="Millares 2 3 2 3 2 2 2 3" xfId="19363" xr:uid="{00000000-0005-0000-0000-00003D290000}"/>
    <cellStyle name="Millares 2 3 2 3 2 2 3" xfId="7319" xr:uid="{00000000-0005-0000-0000-00003E290000}"/>
    <cellStyle name="Millares 2 3 2 3 2 2 3 2" xfId="17421" xr:uid="{00000000-0005-0000-0000-00003F290000}"/>
    <cellStyle name="Millares 2 3 2 3 2 2 4" xfId="21308" xr:uid="{00000000-0005-0000-0000-000040290000}"/>
    <cellStyle name="Millares 2 3 2 3 2 3" xfId="7320" xr:uid="{00000000-0005-0000-0000-000041290000}"/>
    <cellStyle name="Millares 2 3 2 3 2 3 2" xfId="7321" xr:uid="{00000000-0005-0000-0000-000042290000}"/>
    <cellStyle name="Millares 2 3 2 3 2 3 2 2" xfId="16449" xr:uid="{00000000-0005-0000-0000-000043290000}"/>
    <cellStyle name="Millares 2 3 2 3 2 3 3" xfId="20336" xr:uid="{00000000-0005-0000-0000-000044290000}"/>
    <cellStyle name="Millares 2 3 2 3 2 4" xfId="7322" xr:uid="{00000000-0005-0000-0000-000045290000}"/>
    <cellStyle name="Millares 2 3 2 3 2 4 2" xfId="18393" xr:uid="{00000000-0005-0000-0000-000046290000}"/>
    <cellStyle name="Millares 2 3 2 3 2 5" xfId="22275" xr:uid="{00000000-0005-0000-0000-000047290000}"/>
    <cellStyle name="Millares 2 3 2 3 3" xfId="7323" xr:uid="{00000000-0005-0000-0000-000048290000}"/>
    <cellStyle name="Millares 2 3 2 3 3 2" xfId="7324" xr:uid="{00000000-0005-0000-0000-000049290000}"/>
    <cellStyle name="Millares 2 3 2 3 3 2 2" xfId="7325" xr:uid="{00000000-0005-0000-0000-00004A290000}"/>
    <cellStyle name="Millares 2 3 2 3 3 2 2 2" xfId="7326" xr:uid="{00000000-0005-0000-0000-00004B290000}"/>
    <cellStyle name="Millares 2 3 2 3 3 2 2 2 2" xfId="15156" xr:uid="{00000000-0005-0000-0000-00004C290000}"/>
    <cellStyle name="Millares 2 3 2 3 3 2 2 3" xfId="19042" xr:uid="{00000000-0005-0000-0000-00004D290000}"/>
    <cellStyle name="Millares 2 3 2 3 3 2 3" xfId="7327" xr:uid="{00000000-0005-0000-0000-00004E290000}"/>
    <cellStyle name="Millares 2 3 2 3 3 2 3 2" xfId="17098" xr:uid="{00000000-0005-0000-0000-00004F290000}"/>
    <cellStyle name="Millares 2 3 2 3 3 2 4" xfId="20984" xr:uid="{00000000-0005-0000-0000-000050290000}"/>
    <cellStyle name="Millares 2 3 2 3 3 3" xfId="7328" xr:uid="{00000000-0005-0000-0000-000051290000}"/>
    <cellStyle name="Millares 2 3 2 3 3 3 2" xfId="7329" xr:uid="{00000000-0005-0000-0000-000052290000}"/>
    <cellStyle name="Millares 2 3 2 3 3 3 2 2" xfId="16127" xr:uid="{00000000-0005-0000-0000-000053290000}"/>
    <cellStyle name="Millares 2 3 2 3 3 3 3" xfId="20012" xr:uid="{00000000-0005-0000-0000-000054290000}"/>
    <cellStyle name="Millares 2 3 2 3 3 4" xfId="7330" xr:uid="{00000000-0005-0000-0000-000055290000}"/>
    <cellStyle name="Millares 2 3 2 3 3 4 2" xfId="18069" xr:uid="{00000000-0005-0000-0000-000056290000}"/>
    <cellStyle name="Millares 2 3 2 3 3 5" xfId="21950" xr:uid="{00000000-0005-0000-0000-000057290000}"/>
    <cellStyle name="Millares 2 3 2 3 4" xfId="7331" xr:uid="{00000000-0005-0000-0000-000058290000}"/>
    <cellStyle name="Millares 2 3 2 3 4 2" xfId="7332" xr:uid="{00000000-0005-0000-0000-000059290000}"/>
    <cellStyle name="Millares 2 3 2 3 4 2 2" xfId="7333" xr:uid="{00000000-0005-0000-0000-00005A290000}"/>
    <cellStyle name="Millares 2 3 2 3 4 2 2 2" xfId="15802" xr:uid="{00000000-0005-0000-0000-00005B290000}"/>
    <cellStyle name="Millares 2 3 2 3 4 2 3" xfId="19687" xr:uid="{00000000-0005-0000-0000-00005C290000}"/>
    <cellStyle name="Millares 2 3 2 3 4 3" xfId="7334" xr:uid="{00000000-0005-0000-0000-00005D290000}"/>
    <cellStyle name="Millares 2 3 2 3 4 3 2" xfId="17744" xr:uid="{00000000-0005-0000-0000-00005E290000}"/>
    <cellStyle name="Millares 2 3 2 3 4 4" xfId="21632" xr:uid="{00000000-0005-0000-0000-00005F290000}"/>
    <cellStyle name="Millares 2 3 2 3 5" xfId="7335" xr:uid="{00000000-0005-0000-0000-000060290000}"/>
    <cellStyle name="Millares 2 3 2 3 5 2" xfId="7336" xr:uid="{00000000-0005-0000-0000-000061290000}"/>
    <cellStyle name="Millares 2 3 2 3 5 2 2" xfId="16773" xr:uid="{00000000-0005-0000-0000-000062290000}"/>
    <cellStyle name="Millares 2 3 2 3 5 3" xfId="20659" xr:uid="{00000000-0005-0000-0000-000063290000}"/>
    <cellStyle name="Millares 2 3 2 3 6" xfId="7337" xr:uid="{00000000-0005-0000-0000-000064290000}"/>
    <cellStyle name="Millares 2 3 2 3 6 2" xfId="18715" xr:uid="{00000000-0005-0000-0000-000065290000}"/>
    <cellStyle name="Millares 2 3 2 3 7" xfId="22599" xr:uid="{00000000-0005-0000-0000-000066290000}"/>
    <cellStyle name="Millares 2 3 2 4" xfId="7338" xr:uid="{00000000-0005-0000-0000-000067290000}"/>
    <cellStyle name="Millares 2 3 2 4 2" xfId="7339" xr:uid="{00000000-0005-0000-0000-000068290000}"/>
    <cellStyle name="Millares 2 3 2 4 2 2" xfId="7340" xr:uid="{00000000-0005-0000-0000-000069290000}"/>
    <cellStyle name="Millares 2 3 2 4 2 2 2" xfId="7341" xr:uid="{00000000-0005-0000-0000-00006A290000}"/>
    <cellStyle name="Millares 2 3 2 4 2 2 2 2" xfId="7342" xr:uid="{00000000-0005-0000-0000-00006B290000}"/>
    <cellStyle name="Millares 2 3 2 4 2 2 2 2 2" xfId="15372" xr:uid="{00000000-0005-0000-0000-00006C290000}"/>
    <cellStyle name="Millares 2 3 2 4 2 2 2 3" xfId="19258" xr:uid="{00000000-0005-0000-0000-00006D290000}"/>
    <cellStyle name="Millares 2 3 2 4 2 2 3" xfId="7343" xr:uid="{00000000-0005-0000-0000-00006E290000}"/>
    <cellStyle name="Millares 2 3 2 4 2 2 3 2" xfId="17314" xr:uid="{00000000-0005-0000-0000-00006F290000}"/>
    <cellStyle name="Millares 2 3 2 4 2 2 4" xfId="21200" xr:uid="{00000000-0005-0000-0000-000070290000}"/>
    <cellStyle name="Millares 2 3 2 4 2 3" xfId="7344" xr:uid="{00000000-0005-0000-0000-000071290000}"/>
    <cellStyle name="Millares 2 3 2 4 2 3 2" xfId="7345" xr:uid="{00000000-0005-0000-0000-000072290000}"/>
    <cellStyle name="Millares 2 3 2 4 2 3 2 2" xfId="16341" xr:uid="{00000000-0005-0000-0000-000073290000}"/>
    <cellStyle name="Millares 2 3 2 4 2 3 3" xfId="20228" xr:uid="{00000000-0005-0000-0000-000074290000}"/>
    <cellStyle name="Millares 2 3 2 4 2 4" xfId="7346" xr:uid="{00000000-0005-0000-0000-000075290000}"/>
    <cellStyle name="Millares 2 3 2 4 2 4 2" xfId="18285" xr:uid="{00000000-0005-0000-0000-000076290000}"/>
    <cellStyle name="Millares 2 3 2 4 2 5" xfId="22167" xr:uid="{00000000-0005-0000-0000-000077290000}"/>
    <cellStyle name="Millares 2 3 2 4 3" xfId="7347" xr:uid="{00000000-0005-0000-0000-000078290000}"/>
    <cellStyle name="Millares 2 3 2 4 3 2" xfId="7348" xr:uid="{00000000-0005-0000-0000-000079290000}"/>
    <cellStyle name="Millares 2 3 2 4 3 2 2" xfId="7349" xr:uid="{00000000-0005-0000-0000-00007A290000}"/>
    <cellStyle name="Millares 2 3 2 4 3 2 2 2" xfId="7350" xr:uid="{00000000-0005-0000-0000-00007B290000}"/>
    <cellStyle name="Millares 2 3 2 4 3 2 2 2 2" xfId="22853" xr:uid="{00000000-0005-0000-0000-00007C290000}"/>
    <cellStyle name="Millares 2 3 2 4 3 2 2 3" xfId="18934" xr:uid="{00000000-0005-0000-0000-00007D290000}"/>
    <cellStyle name="Millares 2 3 2 4 3 2 3" xfId="7351" xr:uid="{00000000-0005-0000-0000-00007E290000}"/>
    <cellStyle name="Millares 2 3 2 4 3 2 3 2" xfId="16990" xr:uid="{00000000-0005-0000-0000-00007F290000}"/>
    <cellStyle name="Millares 2 3 2 4 3 2 4" xfId="20876" xr:uid="{00000000-0005-0000-0000-000080290000}"/>
    <cellStyle name="Millares 2 3 2 4 3 3" xfId="7352" xr:uid="{00000000-0005-0000-0000-000081290000}"/>
    <cellStyle name="Millares 2 3 2 4 3 3 2" xfId="7353" xr:uid="{00000000-0005-0000-0000-000082290000}"/>
    <cellStyle name="Millares 2 3 2 4 3 3 2 2" xfId="16019" xr:uid="{00000000-0005-0000-0000-000083290000}"/>
    <cellStyle name="Millares 2 3 2 4 3 3 3" xfId="19904" xr:uid="{00000000-0005-0000-0000-000084290000}"/>
    <cellStyle name="Millares 2 3 2 4 3 4" xfId="7354" xr:uid="{00000000-0005-0000-0000-000085290000}"/>
    <cellStyle name="Millares 2 3 2 4 3 4 2" xfId="17961" xr:uid="{00000000-0005-0000-0000-000086290000}"/>
    <cellStyle name="Millares 2 3 2 4 3 5" xfId="21844" xr:uid="{00000000-0005-0000-0000-000087290000}"/>
    <cellStyle name="Millares 2 3 2 4 4" xfId="7355" xr:uid="{00000000-0005-0000-0000-000088290000}"/>
    <cellStyle name="Millares 2 3 2 4 4 2" xfId="7356" xr:uid="{00000000-0005-0000-0000-000089290000}"/>
    <cellStyle name="Millares 2 3 2 4 4 2 2" xfId="7357" xr:uid="{00000000-0005-0000-0000-00008A290000}"/>
    <cellStyle name="Millares 2 3 2 4 4 2 2 2" xfId="15694" xr:uid="{00000000-0005-0000-0000-00008B290000}"/>
    <cellStyle name="Millares 2 3 2 4 4 2 3" xfId="19579" xr:uid="{00000000-0005-0000-0000-00008C290000}"/>
    <cellStyle name="Millares 2 3 2 4 4 3" xfId="7358" xr:uid="{00000000-0005-0000-0000-00008D290000}"/>
    <cellStyle name="Millares 2 3 2 4 4 3 2" xfId="17637" xr:uid="{00000000-0005-0000-0000-00008E290000}"/>
    <cellStyle name="Millares 2 3 2 4 4 4" xfId="21524" xr:uid="{00000000-0005-0000-0000-00008F290000}"/>
    <cellStyle name="Millares 2 3 2 4 5" xfId="7359" xr:uid="{00000000-0005-0000-0000-000090290000}"/>
    <cellStyle name="Millares 2 3 2 4 5 2" xfId="7360" xr:uid="{00000000-0005-0000-0000-000091290000}"/>
    <cellStyle name="Millares 2 3 2 4 5 2 2" xfId="16665" xr:uid="{00000000-0005-0000-0000-000092290000}"/>
    <cellStyle name="Millares 2 3 2 4 5 3" xfId="20552" xr:uid="{00000000-0005-0000-0000-000093290000}"/>
    <cellStyle name="Millares 2 3 2 4 6" xfId="7361" xr:uid="{00000000-0005-0000-0000-000094290000}"/>
    <cellStyle name="Millares 2 3 2 4 6 2" xfId="18610" xr:uid="{00000000-0005-0000-0000-000095290000}"/>
    <cellStyle name="Millares 2 3 2 4 7" xfId="22492" xr:uid="{00000000-0005-0000-0000-000096290000}"/>
    <cellStyle name="Millares 2 3 2 5" xfId="7362" xr:uid="{00000000-0005-0000-0000-000097290000}"/>
    <cellStyle name="Millares 2 3 2 5 2" xfId="7363" xr:uid="{00000000-0005-0000-0000-000098290000}"/>
    <cellStyle name="Millares 2 3 2 5 2 2" xfId="7364" xr:uid="{00000000-0005-0000-0000-000099290000}"/>
    <cellStyle name="Millares 2 3 2 5 2 2 2" xfId="7365" xr:uid="{00000000-0005-0000-0000-00009A290000}"/>
    <cellStyle name="Millares 2 3 2 5 2 2 2 2" xfId="15586" xr:uid="{00000000-0005-0000-0000-00009B290000}"/>
    <cellStyle name="Millares 2 3 2 5 2 2 3" xfId="19471" xr:uid="{00000000-0005-0000-0000-00009C290000}"/>
    <cellStyle name="Millares 2 3 2 5 2 3" xfId="7366" xr:uid="{00000000-0005-0000-0000-00009D290000}"/>
    <cellStyle name="Millares 2 3 2 5 2 3 2" xfId="17529" xr:uid="{00000000-0005-0000-0000-00009E290000}"/>
    <cellStyle name="Millares 2 3 2 5 2 4" xfId="21416" xr:uid="{00000000-0005-0000-0000-00009F290000}"/>
    <cellStyle name="Millares 2 3 2 5 3" xfId="7367" xr:uid="{00000000-0005-0000-0000-0000A0290000}"/>
    <cellStyle name="Millares 2 3 2 5 3 2" xfId="7368" xr:uid="{00000000-0005-0000-0000-0000A1290000}"/>
    <cellStyle name="Millares 2 3 2 5 3 2 2" xfId="16557" xr:uid="{00000000-0005-0000-0000-0000A2290000}"/>
    <cellStyle name="Millares 2 3 2 5 3 3" xfId="20443" xr:uid="{00000000-0005-0000-0000-0000A3290000}"/>
    <cellStyle name="Millares 2 3 2 5 4" xfId="7369" xr:uid="{00000000-0005-0000-0000-0000A4290000}"/>
    <cellStyle name="Millares 2 3 2 5 4 2" xfId="18501" xr:uid="{00000000-0005-0000-0000-0000A5290000}"/>
    <cellStyle name="Millares 2 3 2 5 5" xfId="22383" xr:uid="{00000000-0005-0000-0000-0000A6290000}"/>
    <cellStyle name="Millares 2 3 2 6" xfId="7370" xr:uid="{00000000-0005-0000-0000-0000A7290000}"/>
    <cellStyle name="Millares 2 3 2 6 2" xfId="7371" xr:uid="{00000000-0005-0000-0000-0000A8290000}"/>
    <cellStyle name="Millares 2 3 2 6 2 2" xfId="7372" xr:uid="{00000000-0005-0000-0000-0000A9290000}"/>
    <cellStyle name="Millares 2 3 2 6 2 2 2" xfId="7373" xr:uid="{00000000-0005-0000-0000-0000AA290000}"/>
    <cellStyle name="Millares 2 3 2 6 2 2 2 2" xfId="15264" xr:uid="{00000000-0005-0000-0000-0000AB290000}"/>
    <cellStyle name="Millares 2 3 2 6 2 2 3" xfId="19150" xr:uid="{00000000-0005-0000-0000-0000AC290000}"/>
    <cellStyle name="Millares 2 3 2 6 2 3" xfId="7374" xr:uid="{00000000-0005-0000-0000-0000AD290000}"/>
    <cellStyle name="Millares 2 3 2 6 2 3 2" xfId="17206" xr:uid="{00000000-0005-0000-0000-0000AE290000}"/>
    <cellStyle name="Millares 2 3 2 6 2 4" xfId="21092" xr:uid="{00000000-0005-0000-0000-0000AF290000}"/>
    <cellStyle name="Millares 2 3 2 6 3" xfId="7375" xr:uid="{00000000-0005-0000-0000-0000B0290000}"/>
    <cellStyle name="Millares 2 3 2 6 3 2" xfId="7376" xr:uid="{00000000-0005-0000-0000-0000B1290000}"/>
    <cellStyle name="Millares 2 3 2 6 3 2 2" xfId="16234" xr:uid="{00000000-0005-0000-0000-0000B2290000}"/>
    <cellStyle name="Millares 2 3 2 6 3 3" xfId="20120" xr:uid="{00000000-0005-0000-0000-0000B3290000}"/>
    <cellStyle name="Millares 2 3 2 6 4" xfId="7377" xr:uid="{00000000-0005-0000-0000-0000B4290000}"/>
    <cellStyle name="Millares 2 3 2 6 4 2" xfId="18177" xr:uid="{00000000-0005-0000-0000-0000B5290000}"/>
    <cellStyle name="Millares 2 3 2 6 5" xfId="22058" xr:uid="{00000000-0005-0000-0000-0000B6290000}"/>
    <cellStyle name="Millares 2 3 2 7" xfId="7378" xr:uid="{00000000-0005-0000-0000-0000B7290000}"/>
    <cellStyle name="Millares 2 3 2 7 2" xfId="7379" xr:uid="{00000000-0005-0000-0000-0000B8290000}"/>
    <cellStyle name="Millares 2 3 2 7 2 2" xfId="7380" xr:uid="{00000000-0005-0000-0000-0000B9290000}"/>
    <cellStyle name="Millares 2 3 2 7 2 2 2" xfId="15910" xr:uid="{00000000-0005-0000-0000-0000BA290000}"/>
    <cellStyle name="Millares 2 3 2 7 2 3" xfId="19795" xr:uid="{00000000-0005-0000-0000-0000BB290000}"/>
    <cellStyle name="Millares 2 3 2 7 3" xfId="7381" xr:uid="{00000000-0005-0000-0000-0000BC290000}"/>
    <cellStyle name="Millares 2 3 2 7 3 2" xfId="17852" xr:uid="{00000000-0005-0000-0000-0000BD290000}"/>
    <cellStyle name="Millares 2 3 2 7 4" xfId="21738" xr:uid="{00000000-0005-0000-0000-0000BE290000}"/>
    <cellStyle name="Millares 2 3 2 8" xfId="7382" xr:uid="{00000000-0005-0000-0000-0000BF290000}"/>
    <cellStyle name="Millares 2 3 2 8 2" xfId="7383" xr:uid="{00000000-0005-0000-0000-0000C0290000}"/>
    <cellStyle name="Millares 2 3 2 8 2 2" xfId="16881" xr:uid="{00000000-0005-0000-0000-0000C1290000}"/>
    <cellStyle name="Millares 2 3 2 8 3" xfId="20767" xr:uid="{00000000-0005-0000-0000-0000C2290000}"/>
    <cellStyle name="Millares 2 3 2 9" xfId="7384" xr:uid="{00000000-0005-0000-0000-0000C3290000}"/>
    <cellStyle name="Millares 2 3 2 9 2" xfId="18822" xr:uid="{00000000-0005-0000-0000-0000C4290000}"/>
    <cellStyle name="Millares 2 3 3" xfId="7385" xr:uid="{00000000-0005-0000-0000-0000C5290000}"/>
    <cellStyle name="Millares 2 3 3 2" xfId="7386" xr:uid="{00000000-0005-0000-0000-0000C6290000}"/>
    <cellStyle name="Millares 2 3 3 2 2" xfId="7387" xr:uid="{00000000-0005-0000-0000-0000C7290000}"/>
    <cellStyle name="Millares 2 3 3 2 2 2" xfId="7388" xr:uid="{00000000-0005-0000-0000-0000C8290000}"/>
    <cellStyle name="Millares 2 3 3 2 2 2 2" xfId="7389" xr:uid="{00000000-0005-0000-0000-0000C9290000}"/>
    <cellStyle name="Millares 2 3 3 2 2 2 2 2" xfId="7390" xr:uid="{00000000-0005-0000-0000-0000CA290000}"/>
    <cellStyle name="Millares 2 3 3 2 2 2 2 2 2" xfId="15452" xr:uid="{00000000-0005-0000-0000-0000CB290000}"/>
    <cellStyle name="Millares 2 3 3 2 2 2 2 3" xfId="19336" xr:uid="{00000000-0005-0000-0000-0000CC290000}"/>
    <cellStyle name="Millares 2 3 3 2 2 2 3" xfId="7391" xr:uid="{00000000-0005-0000-0000-0000CD290000}"/>
    <cellStyle name="Millares 2 3 3 2 2 2 3 2" xfId="17394" xr:uid="{00000000-0005-0000-0000-0000CE290000}"/>
    <cellStyle name="Millares 2 3 3 2 2 2 4" xfId="21281" xr:uid="{00000000-0005-0000-0000-0000CF290000}"/>
    <cellStyle name="Millares 2 3 3 2 2 3" xfId="7392" xr:uid="{00000000-0005-0000-0000-0000D0290000}"/>
    <cellStyle name="Millares 2 3 3 2 2 3 2" xfId="7393" xr:uid="{00000000-0005-0000-0000-0000D1290000}"/>
    <cellStyle name="Millares 2 3 3 2 2 3 2 2" xfId="16422" xr:uid="{00000000-0005-0000-0000-0000D2290000}"/>
    <cellStyle name="Millares 2 3 3 2 2 3 3" xfId="20309" xr:uid="{00000000-0005-0000-0000-0000D3290000}"/>
    <cellStyle name="Millares 2 3 3 2 2 4" xfId="7394" xr:uid="{00000000-0005-0000-0000-0000D4290000}"/>
    <cellStyle name="Millares 2 3 3 2 2 4 2" xfId="18366" xr:uid="{00000000-0005-0000-0000-0000D5290000}"/>
    <cellStyle name="Millares 2 3 3 2 2 5" xfId="22248" xr:uid="{00000000-0005-0000-0000-0000D6290000}"/>
    <cellStyle name="Millares 2 3 3 2 3" xfId="7395" xr:uid="{00000000-0005-0000-0000-0000D7290000}"/>
    <cellStyle name="Millares 2 3 3 2 3 2" xfId="7396" xr:uid="{00000000-0005-0000-0000-0000D8290000}"/>
    <cellStyle name="Millares 2 3 3 2 3 2 2" xfId="7397" xr:uid="{00000000-0005-0000-0000-0000D9290000}"/>
    <cellStyle name="Millares 2 3 3 2 3 2 2 2" xfId="7398" xr:uid="{00000000-0005-0000-0000-0000DA290000}"/>
    <cellStyle name="Millares 2 3 3 2 3 2 2 2 2" xfId="15129" xr:uid="{00000000-0005-0000-0000-0000DB290000}"/>
    <cellStyle name="Millares 2 3 3 2 3 2 2 3" xfId="19015" xr:uid="{00000000-0005-0000-0000-0000DC290000}"/>
    <cellStyle name="Millares 2 3 3 2 3 2 3" xfId="7399" xr:uid="{00000000-0005-0000-0000-0000DD290000}"/>
    <cellStyle name="Millares 2 3 3 2 3 2 3 2" xfId="17071" xr:uid="{00000000-0005-0000-0000-0000DE290000}"/>
    <cellStyle name="Millares 2 3 3 2 3 2 4" xfId="20957" xr:uid="{00000000-0005-0000-0000-0000DF290000}"/>
    <cellStyle name="Millares 2 3 3 2 3 3" xfId="7400" xr:uid="{00000000-0005-0000-0000-0000E0290000}"/>
    <cellStyle name="Millares 2 3 3 2 3 3 2" xfId="7401" xr:uid="{00000000-0005-0000-0000-0000E1290000}"/>
    <cellStyle name="Millares 2 3 3 2 3 3 2 2" xfId="16100" xr:uid="{00000000-0005-0000-0000-0000E2290000}"/>
    <cellStyle name="Millares 2 3 3 2 3 3 3" xfId="19985" xr:uid="{00000000-0005-0000-0000-0000E3290000}"/>
    <cellStyle name="Millares 2 3 3 2 3 4" xfId="7402" xr:uid="{00000000-0005-0000-0000-0000E4290000}"/>
    <cellStyle name="Millares 2 3 3 2 3 4 2" xfId="18042" xr:uid="{00000000-0005-0000-0000-0000E5290000}"/>
    <cellStyle name="Millares 2 3 3 2 3 5" xfId="21923" xr:uid="{00000000-0005-0000-0000-0000E6290000}"/>
    <cellStyle name="Millares 2 3 3 2 4" xfId="7403" xr:uid="{00000000-0005-0000-0000-0000E7290000}"/>
    <cellStyle name="Millares 2 3 3 2 4 2" xfId="7404" xr:uid="{00000000-0005-0000-0000-0000E8290000}"/>
    <cellStyle name="Millares 2 3 3 2 4 2 2" xfId="7405" xr:uid="{00000000-0005-0000-0000-0000E9290000}"/>
    <cellStyle name="Millares 2 3 3 2 4 2 2 2" xfId="15775" xr:uid="{00000000-0005-0000-0000-0000EA290000}"/>
    <cellStyle name="Millares 2 3 3 2 4 2 3" xfId="19660" xr:uid="{00000000-0005-0000-0000-0000EB290000}"/>
    <cellStyle name="Millares 2 3 3 2 4 3" xfId="7406" xr:uid="{00000000-0005-0000-0000-0000EC290000}"/>
    <cellStyle name="Millares 2 3 3 2 4 3 2" xfId="17717" xr:uid="{00000000-0005-0000-0000-0000ED290000}"/>
    <cellStyle name="Millares 2 3 3 2 4 4" xfId="21605" xr:uid="{00000000-0005-0000-0000-0000EE290000}"/>
    <cellStyle name="Millares 2 3 3 2 5" xfId="7407" xr:uid="{00000000-0005-0000-0000-0000EF290000}"/>
    <cellStyle name="Millares 2 3 3 2 5 2" xfId="7408" xr:uid="{00000000-0005-0000-0000-0000F0290000}"/>
    <cellStyle name="Millares 2 3 3 2 5 2 2" xfId="16746" xr:uid="{00000000-0005-0000-0000-0000F1290000}"/>
    <cellStyle name="Millares 2 3 3 2 5 3" xfId="20633" xr:uid="{00000000-0005-0000-0000-0000F2290000}"/>
    <cellStyle name="Millares 2 3 3 2 6" xfId="7409" xr:uid="{00000000-0005-0000-0000-0000F3290000}"/>
    <cellStyle name="Millares 2 3 3 2 6 2" xfId="18688" xr:uid="{00000000-0005-0000-0000-0000F4290000}"/>
    <cellStyle name="Millares 2 3 3 2 7" xfId="22573" xr:uid="{00000000-0005-0000-0000-0000F5290000}"/>
    <cellStyle name="Millares 2 3 3 3" xfId="7410" xr:uid="{00000000-0005-0000-0000-0000F6290000}"/>
    <cellStyle name="Millares 2 3 3 3 2" xfId="7411" xr:uid="{00000000-0005-0000-0000-0000F7290000}"/>
    <cellStyle name="Millares 2 3 3 3 2 2" xfId="7412" xr:uid="{00000000-0005-0000-0000-0000F8290000}"/>
    <cellStyle name="Millares 2 3 3 3 2 2 2" xfId="7413" xr:uid="{00000000-0005-0000-0000-0000F9290000}"/>
    <cellStyle name="Millares 2 3 3 3 2 2 2 2" xfId="7414" xr:uid="{00000000-0005-0000-0000-0000FA290000}"/>
    <cellStyle name="Millares 2 3 3 3 2 2 2 2 2" xfId="15345" xr:uid="{00000000-0005-0000-0000-0000FB290000}"/>
    <cellStyle name="Millares 2 3 3 3 2 2 2 3" xfId="19231" xr:uid="{00000000-0005-0000-0000-0000FC290000}"/>
    <cellStyle name="Millares 2 3 3 3 2 2 3" xfId="7415" xr:uid="{00000000-0005-0000-0000-0000FD290000}"/>
    <cellStyle name="Millares 2 3 3 3 2 2 3 2" xfId="17287" xr:uid="{00000000-0005-0000-0000-0000FE290000}"/>
    <cellStyle name="Millares 2 3 3 3 2 2 4" xfId="21173" xr:uid="{00000000-0005-0000-0000-0000FF290000}"/>
    <cellStyle name="Millares 2 3 3 3 2 3" xfId="7416" xr:uid="{00000000-0005-0000-0000-0000002A0000}"/>
    <cellStyle name="Millares 2 3 3 3 2 3 2" xfId="7417" xr:uid="{00000000-0005-0000-0000-0000012A0000}"/>
    <cellStyle name="Millares 2 3 3 3 2 3 2 2" xfId="16314" xr:uid="{00000000-0005-0000-0000-0000022A0000}"/>
    <cellStyle name="Millares 2 3 3 3 2 3 3" xfId="20201" xr:uid="{00000000-0005-0000-0000-0000032A0000}"/>
    <cellStyle name="Millares 2 3 3 3 2 4" xfId="7418" xr:uid="{00000000-0005-0000-0000-0000042A0000}"/>
    <cellStyle name="Millares 2 3 3 3 2 4 2" xfId="18258" xr:uid="{00000000-0005-0000-0000-0000052A0000}"/>
    <cellStyle name="Millares 2 3 3 3 2 5" xfId="22140" xr:uid="{00000000-0005-0000-0000-0000062A0000}"/>
    <cellStyle name="Millares 2 3 3 3 3" xfId="7419" xr:uid="{00000000-0005-0000-0000-0000072A0000}"/>
    <cellStyle name="Millares 2 3 3 3 3 2" xfId="7420" xr:uid="{00000000-0005-0000-0000-0000082A0000}"/>
    <cellStyle name="Millares 2 3 3 3 3 2 2" xfId="7421" xr:uid="{00000000-0005-0000-0000-0000092A0000}"/>
    <cellStyle name="Millares 2 3 3 3 3 2 2 2" xfId="7422" xr:uid="{00000000-0005-0000-0000-00000A2A0000}"/>
    <cellStyle name="Millares 2 3 3 3 3 2 2 2 2" xfId="22880" xr:uid="{00000000-0005-0000-0000-00000B2A0000}"/>
    <cellStyle name="Millares 2 3 3 3 3 2 2 3" xfId="18907" xr:uid="{00000000-0005-0000-0000-00000C2A0000}"/>
    <cellStyle name="Millares 2 3 3 3 3 2 3" xfId="7423" xr:uid="{00000000-0005-0000-0000-00000D2A0000}"/>
    <cellStyle name="Millares 2 3 3 3 3 2 3 2" xfId="16963" xr:uid="{00000000-0005-0000-0000-00000E2A0000}"/>
    <cellStyle name="Millares 2 3 3 3 3 2 4" xfId="20849" xr:uid="{00000000-0005-0000-0000-00000F2A0000}"/>
    <cellStyle name="Millares 2 3 3 3 3 3" xfId="7424" xr:uid="{00000000-0005-0000-0000-0000102A0000}"/>
    <cellStyle name="Millares 2 3 3 3 3 3 2" xfId="7425" xr:uid="{00000000-0005-0000-0000-0000112A0000}"/>
    <cellStyle name="Millares 2 3 3 3 3 3 2 2" xfId="15992" xr:uid="{00000000-0005-0000-0000-0000122A0000}"/>
    <cellStyle name="Millares 2 3 3 3 3 3 3" xfId="19877" xr:uid="{00000000-0005-0000-0000-0000132A0000}"/>
    <cellStyle name="Millares 2 3 3 3 3 4" xfId="7426" xr:uid="{00000000-0005-0000-0000-0000142A0000}"/>
    <cellStyle name="Millares 2 3 3 3 3 4 2" xfId="17934" xr:uid="{00000000-0005-0000-0000-0000152A0000}"/>
    <cellStyle name="Millares 2 3 3 3 3 5" xfId="21820" xr:uid="{00000000-0005-0000-0000-0000162A0000}"/>
    <cellStyle name="Millares 2 3 3 3 4" xfId="7427" xr:uid="{00000000-0005-0000-0000-0000172A0000}"/>
    <cellStyle name="Millares 2 3 3 3 4 2" xfId="7428" xr:uid="{00000000-0005-0000-0000-0000182A0000}"/>
    <cellStyle name="Millares 2 3 3 3 4 2 2" xfId="7429" xr:uid="{00000000-0005-0000-0000-0000192A0000}"/>
    <cellStyle name="Millares 2 3 3 3 4 2 2 2" xfId="15667" xr:uid="{00000000-0005-0000-0000-00001A2A0000}"/>
    <cellStyle name="Millares 2 3 3 3 4 2 3" xfId="19552" xr:uid="{00000000-0005-0000-0000-00001B2A0000}"/>
    <cellStyle name="Millares 2 3 3 3 4 3" xfId="7430" xr:uid="{00000000-0005-0000-0000-00001C2A0000}"/>
    <cellStyle name="Millares 2 3 3 3 4 3 2" xfId="17610" xr:uid="{00000000-0005-0000-0000-00001D2A0000}"/>
    <cellStyle name="Millares 2 3 3 3 4 4" xfId="21497" xr:uid="{00000000-0005-0000-0000-00001E2A0000}"/>
    <cellStyle name="Millares 2 3 3 3 5" xfId="7431" xr:uid="{00000000-0005-0000-0000-00001F2A0000}"/>
    <cellStyle name="Millares 2 3 3 3 5 2" xfId="7432" xr:uid="{00000000-0005-0000-0000-0000202A0000}"/>
    <cellStyle name="Millares 2 3 3 3 5 2 2" xfId="16638" xr:uid="{00000000-0005-0000-0000-0000212A0000}"/>
    <cellStyle name="Millares 2 3 3 3 5 3" xfId="20525" xr:uid="{00000000-0005-0000-0000-0000222A0000}"/>
    <cellStyle name="Millares 2 3 3 3 6" xfId="7433" xr:uid="{00000000-0005-0000-0000-0000232A0000}"/>
    <cellStyle name="Millares 2 3 3 3 6 2" xfId="18583" xr:uid="{00000000-0005-0000-0000-0000242A0000}"/>
    <cellStyle name="Millares 2 3 3 3 7" xfId="22465" xr:uid="{00000000-0005-0000-0000-0000252A0000}"/>
    <cellStyle name="Millares 2 3 3 4" xfId="7434" xr:uid="{00000000-0005-0000-0000-0000262A0000}"/>
    <cellStyle name="Millares 2 3 3 4 2" xfId="7435" xr:uid="{00000000-0005-0000-0000-0000272A0000}"/>
    <cellStyle name="Millares 2 3 3 4 2 2" xfId="7436" xr:uid="{00000000-0005-0000-0000-0000282A0000}"/>
    <cellStyle name="Millares 2 3 3 4 2 2 2" xfId="7437" xr:uid="{00000000-0005-0000-0000-0000292A0000}"/>
    <cellStyle name="Millares 2 3 3 4 2 2 2 2" xfId="15559" xr:uid="{00000000-0005-0000-0000-00002A2A0000}"/>
    <cellStyle name="Millares 2 3 3 4 2 2 3" xfId="19444" xr:uid="{00000000-0005-0000-0000-00002B2A0000}"/>
    <cellStyle name="Millares 2 3 3 4 2 3" xfId="7438" xr:uid="{00000000-0005-0000-0000-00002C2A0000}"/>
    <cellStyle name="Millares 2 3 3 4 2 3 2" xfId="17502" xr:uid="{00000000-0005-0000-0000-00002D2A0000}"/>
    <cellStyle name="Millares 2 3 3 4 2 4" xfId="21389" xr:uid="{00000000-0005-0000-0000-00002E2A0000}"/>
    <cellStyle name="Millares 2 3 3 4 3" xfId="7439" xr:uid="{00000000-0005-0000-0000-00002F2A0000}"/>
    <cellStyle name="Millares 2 3 3 4 3 2" xfId="7440" xr:uid="{00000000-0005-0000-0000-0000302A0000}"/>
    <cellStyle name="Millares 2 3 3 4 3 2 2" xfId="16530" xr:uid="{00000000-0005-0000-0000-0000312A0000}"/>
    <cellStyle name="Millares 2 3 3 4 3 3" xfId="20416" xr:uid="{00000000-0005-0000-0000-0000322A0000}"/>
    <cellStyle name="Millares 2 3 3 4 4" xfId="7441" xr:uid="{00000000-0005-0000-0000-0000332A0000}"/>
    <cellStyle name="Millares 2 3 3 4 4 2" xfId="18474" xr:uid="{00000000-0005-0000-0000-0000342A0000}"/>
    <cellStyle name="Millares 2 3 3 4 5" xfId="22356" xr:uid="{00000000-0005-0000-0000-0000352A0000}"/>
    <cellStyle name="Millares 2 3 3 5" xfId="7442" xr:uid="{00000000-0005-0000-0000-0000362A0000}"/>
    <cellStyle name="Millares 2 3 3 5 2" xfId="7443" xr:uid="{00000000-0005-0000-0000-0000372A0000}"/>
    <cellStyle name="Millares 2 3 3 5 2 2" xfId="7444" xr:uid="{00000000-0005-0000-0000-0000382A0000}"/>
    <cellStyle name="Millares 2 3 3 5 2 2 2" xfId="7445" xr:uid="{00000000-0005-0000-0000-0000392A0000}"/>
    <cellStyle name="Millares 2 3 3 5 2 2 2 2" xfId="15237" xr:uid="{00000000-0005-0000-0000-00003A2A0000}"/>
    <cellStyle name="Millares 2 3 3 5 2 2 3" xfId="19123" xr:uid="{00000000-0005-0000-0000-00003B2A0000}"/>
    <cellStyle name="Millares 2 3 3 5 2 3" xfId="7446" xr:uid="{00000000-0005-0000-0000-00003C2A0000}"/>
    <cellStyle name="Millares 2 3 3 5 2 3 2" xfId="17179" xr:uid="{00000000-0005-0000-0000-00003D2A0000}"/>
    <cellStyle name="Millares 2 3 3 5 2 4" xfId="21065" xr:uid="{00000000-0005-0000-0000-00003E2A0000}"/>
    <cellStyle name="Millares 2 3 3 5 3" xfId="7447" xr:uid="{00000000-0005-0000-0000-00003F2A0000}"/>
    <cellStyle name="Millares 2 3 3 5 3 2" xfId="7448" xr:uid="{00000000-0005-0000-0000-0000402A0000}"/>
    <cellStyle name="Millares 2 3 3 5 3 2 2" xfId="16207" xr:uid="{00000000-0005-0000-0000-0000412A0000}"/>
    <cellStyle name="Millares 2 3 3 5 3 3" xfId="20093" xr:uid="{00000000-0005-0000-0000-0000422A0000}"/>
    <cellStyle name="Millares 2 3 3 5 4" xfId="7449" xr:uid="{00000000-0005-0000-0000-0000432A0000}"/>
    <cellStyle name="Millares 2 3 3 5 4 2" xfId="18150" xr:uid="{00000000-0005-0000-0000-0000442A0000}"/>
    <cellStyle name="Millares 2 3 3 5 5" xfId="22031" xr:uid="{00000000-0005-0000-0000-0000452A0000}"/>
    <cellStyle name="Millares 2 3 3 6" xfId="7450" xr:uid="{00000000-0005-0000-0000-0000462A0000}"/>
    <cellStyle name="Millares 2 3 3 6 2" xfId="7451" xr:uid="{00000000-0005-0000-0000-0000472A0000}"/>
    <cellStyle name="Millares 2 3 3 6 2 2" xfId="7452" xr:uid="{00000000-0005-0000-0000-0000482A0000}"/>
    <cellStyle name="Millares 2 3 3 6 2 2 2" xfId="15883" xr:uid="{00000000-0005-0000-0000-0000492A0000}"/>
    <cellStyle name="Millares 2 3 3 6 2 3" xfId="19768" xr:uid="{00000000-0005-0000-0000-00004A2A0000}"/>
    <cellStyle name="Millares 2 3 3 6 3" xfId="7453" xr:uid="{00000000-0005-0000-0000-00004B2A0000}"/>
    <cellStyle name="Millares 2 3 3 6 3 2" xfId="17825" xr:uid="{00000000-0005-0000-0000-00004C2A0000}"/>
    <cellStyle name="Millares 2 3 3 6 4" xfId="21712" xr:uid="{00000000-0005-0000-0000-00004D2A0000}"/>
    <cellStyle name="Millares 2 3 3 7" xfId="7454" xr:uid="{00000000-0005-0000-0000-00004E2A0000}"/>
    <cellStyle name="Millares 2 3 3 7 2" xfId="7455" xr:uid="{00000000-0005-0000-0000-00004F2A0000}"/>
    <cellStyle name="Millares 2 3 3 7 2 2" xfId="16854" xr:uid="{00000000-0005-0000-0000-0000502A0000}"/>
    <cellStyle name="Millares 2 3 3 7 3" xfId="20740" xr:uid="{00000000-0005-0000-0000-0000512A0000}"/>
    <cellStyle name="Millares 2 3 3 8" xfId="7456" xr:uid="{00000000-0005-0000-0000-0000522A0000}"/>
    <cellStyle name="Millares 2 3 3 8 2" xfId="18795" xr:uid="{00000000-0005-0000-0000-0000532A0000}"/>
    <cellStyle name="Millares 2 3 3 9" xfId="22679" xr:uid="{00000000-0005-0000-0000-0000542A0000}"/>
    <cellStyle name="Millares 2 3 4" xfId="7457" xr:uid="{00000000-0005-0000-0000-0000552A0000}"/>
    <cellStyle name="Millares 2 3 4 2" xfId="7458" xr:uid="{00000000-0005-0000-0000-0000562A0000}"/>
    <cellStyle name="Millares 2 3 4 2 2" xfId="7459" xr:uid="{00000000-0005-0000-0000-0000572A0000}"/>
    <cellStyle name="Millares 2 3 4 2 2 2" xfId="7460" xr:uid="{00000000-0005-0000-0000-0000582A0000}"/>
    <cellStyle name="Millares 2 3 4 2 2 2 2" xfId="7461" xr:uid="{00000000-0005-0000-0000-0000592A0000}"/>
    <cellStyle name="Millares 2 3 4 2 2 2 2 2" xfId="15506" xr:uid="{00000000-0005-0000-0000-00005A2A0000}"/>
    <cellStyle name="Millares 2 3 4 2 2 2 3" xfId="19390" xr:uid="{00000000-0005-0000-0000-00005B2A0000}"/>
    <cellStyle name="Millares 2 3 4 2 2 3" xfId="7462" xr:uid="{00000000-0005-0000-0000-00005C2A0000}"/>
    <cellStyle name="Millares 2 3 4 2 2 3 2" xfId="17448" xr:uid="{00000000-0005-0000-0000-00005D2A0000}"/>
    <cellStyle name="Millares 2 3 4 2 2 4" xfId="21335" xr:uid="{00000000-0005-0000-0000-00005E2A0000}"/>
    <cellStyle name="Millares 2 3 4 2 3" xfId="7463" xr:uid="{00000000-0005-0000-0000-00005F2A0000}"/>
    <cellStyle name="Millares 2 3 4 2 3 2" xfId="7464" xr:uid="{00000000-0005-0000-0000-0000602A0000}"/>
    <cellStyle name="Millares 2 3 4 2 3 2 2" xfId="16476" xr:uid="{00000000-0005-0000-0000-0000612A0000}"/>
    <cellStyle name="Millares 2 3 4 2 3 3" xfId="20362" xr:uid="{00000000-0005-0000-0000-0000622A0000}"/>
    <cellStyle name="Millares 2 3 4 2 4" xfId="7465" xr:uid="{00000000-0005-0000-0000-0000632A0000}"/>
    <cellStyle name="Millares 2 3 4 2 4 2" xfId="18420" xr:uid="{00000000-0005-0000-0000-0000642A0000}"/>
    <cellStyle name="Millares 2 3 4 2 5" xfId="22302" xr:uid="{00000000-0005-0000-0000-0000652A0000}"/>
    <cellStyle name="Millares 2 3 4 3" xfId="7466" xr:uid="{00000000-0005-0000-0000-0000662A0000}"/>
    <cellStyle name="Millares 2 3 4 3 2" xfId="7467" xr:uid="{00000000-0005-0000-0000-0000672A0000}"/>
    <cellStyle name="Millares 2 3 4 3 2 2" xfId="7468" xr:uid="{00000000-0005-0000-0000-0000682A0000}"/>
    <cellStyle name="Millares 2 3 4 3 2 2 2" xfId="7469" xr:uid="{00000000-0005-0000-0000-0000692A0000}"/>
    <cellStyle name="Millares 2 3 4 3 2 2 2 2" xfId="15183" xr:uid="{00000000-0005-0000-0000-00006A2A0000}"/>
    <cellStyle name="Millares 2 3 4 3 2 2 3" xfId="19069" xr:uid="{00000000-0005-0000-0000-00006B2A0000}"/>
    <cellStyle name="Millares 2 3 4 3 2 3" xfId="7470" xr:uid="{00000000-0005-0000-0000-00006C2A0000}"/>
    <cellStyle name="Millares 2 3 4 3 2 3 2" xfId="17125" xr:uid="{00000000-0005-0000-0000-00006D2A0000}"/>
    <cellStyle name="Millares 2 3 4 3 2 4" xfId="21011" xr:uid="{00000000-0005-0000-0000-00006E2A0000}"/>
    <cellStyle name="Millares 2 3 4 3 3" xfId="7471" xr:uid="{00000000-0005-0000-0000-00006F2A0000}"/>
    <cellStyle name="Millares 2 3 4 3 3 2" xfId="7472" xr:uid="{00000000-0005-0000-0000-0000702A0000}"/>
    <cellStyle name="Millares 2 3 4 3 3 2 2" xfId="16153" xr:uid="{00000000-0005-0000-0000-0000712A0000}"/>
    <cellStyle name="Millares 2 3 4 3 3 3" xfId="20039" xr:uid="{00000000-0005-0000-0000-0000722A0000}"/>
    <cellStyle name="Millares 2 3 4 3 4" xfId="7473" xr:uid="{00000000-0005-0000-0000-0000732A0000}"/>
    <cellStyle name="Millares 2 3 4 3 4 2" xfId="18096" xr:uid="{00000000-0005-0000-0000-0000742A0000}"/>
    <cellStyle name="Millares 2 3 4 3 5" xfId="21977" xr:uid="{00000000-0005-0000-0000-0000752A0000}"/>
    <cellStyle name="Millares 2 3 4 4" xfId="7474" xr:uid="{00000000-0005-0000-0000-0000762A0000}"/>
    <cellStyle name="Millares 2 3 4 4 2" xfId="7475" xr:uid="{00000000-0005-0000-0000-0000772A0000}"/>
    <cellStyle name="Millares 2 3 4 4 2 2" xfId="7476" xr:uid="{00000000-0005-0000-0000-0000782A0000}"/>
    <cellStyle name="Millares 2 3 4 4 2 2 2" xfId="15829" xr:uid="{00000000-0005-0000-0000-0000792A0000}"/>
    <cellStyle name="Millares 2 3 4 4 2 3" xfId="19714" xr:uid="{00000000-0005-0000-0000-00007A2A0000}"/>
    <cellStyle name="Millares 2 3 4 4 3" xfId="7477" xr:uid="{00000000-0005-0000-0000-00007B2A0000}"/>
    <cellStyle name="Millares 2 3 4 4 3 2" xfId="17771" xr:uid="{00000000-0005-0000-0000-00007C2A0000}"/>
    <cellStyle name="Millares 2 3 4 4 4" xfId="21659" xr:uid="{00000000-0005-0000-0000-00007D2A0000}"/>
    <cellStyle name="Millares 2 3 4 5" xfId="7478" xr:uid="{00000000-0005-0000-0000-00007E2A0000}"/>
    <cellStyle name="Millares 2 3 4 5 2" xfId="7479" xr:uid="{00000000-0005-0000-0000-00007F2A0000}"/>
    <cellStyle name="Millares 2 3 4 5 2 2" xfId="16800" xr:uid="{00000000-0005-0000-0000-0000802A0000}"/>
    <cellStyle name="Millares 2 3 4 5 3" xfId="20686" xr:uid="{00000000-0005-0000-0000-0000812A0000}"/>
    <cellStyle name="Millares 2 3 4 6" xfId="7480" xr:uid="{00000000-0005-0000-0000-0000822A0000}"/>
    <cellStyle name="Millares 2 3 4 6 2" xfId="18741" xr:uid="{00000000-0005-0000-0000-0000832A0000}"/>
    <cellStyle name="Millares 2 3 4 7" xfId="22626" xr:uid="{00000000-0005-0000-0000-0000842A0000}"/>
    <cellStyle name="Millares 2 3 5" xfId="7481" xr:uid="{00000000-0005-0000-0000-0000852A0000}"/>
    <cellStyle name="Millares 2 3 5 2" xfId="7482" xr:uid="{00000000-0005-0000-0000-0000862A0000}"/>
    <cellStyle name="Millares 2 3 5 2 2" xfId="7483" xr:uid="{00000000-0005-0000-0000-0000872A0000}"/>
    <cellStyle name="Millares 2 3 5 2 2 2" xfId="7484" xr:uid="{00000000-0005-0000-0000-0000882A0000}"/>
    <cellStyle name="Millares 2 3 5 2 2 2 2" xfId="7485" xr:uid="{00000000-0005-0000-0000-0000892A0000}"/>
    <cellStyle name="Millares 2 3 5 2 2 2 2 2" xfId="15398" xr:uid="{00000000-0005-0000-0000-00008A2A0000}"/>
    <cellStyle name="Millares 2 3 5 2 2 2 3" xfId="19283" xr:uid="{00000000-0005-0000-0000-00008B2A0000}"/>
    <cellStyle name="Millares 2 3 5 2 2 3" xfId="7486" xr:uid="{00000000-0005-0000-0000-00008C2A0000}"/>
    <cellStyle name="Millares 2 3 5 2 2 3 2" xfId="17341" xr:uid="{00000000-0005-0000-0000-00008D2A0000}"/>
    <cellStyle name="Millares 2 3 5 2 2 4" xfId="21227" xr:uid="{00000000-0005-0000-0000-00008E2A0000}"/>
    <cellStyle name="Millares 2 3 5 2 3" xfId="7487" xr:uid="{00000000-0005-0000-0000-00008F2A0000}"/>
    <cellStyle name="Millares 2 3 5 2 3 2" xfId="7488" xr:uid="{00000000-0005-0000-0000-0000902A0000}"/>
    <cellStyle name="Millares 2 3 5 2 3 2 2" xfId="16368" xr:uid="{00000000-0005-0000-0000-0000912A0000}"/>
    <cellStyle name="Millares 2 3 5 2 3 3" xfId="20255" xr:uid="{00000000-0005-0000-0000-0000922A0000}"/>
    <cellStyle name="Millares 2 3 5 2 4" xfId="7489" xr:uid="{00000000-0005-0000-0000-0000932A0000}"/>
    <cellStyle name="Millares 2 3 5 2 4 2" xfId="18312" xr:uid="{00000000-0005-0000-0000-0000942A0000}"/>
    <cellStyle name="Millares 2 3 5 2 5" xfId="22194" xr:uid="{00000000-0005-0000-0000-0000952A0000}"/>
    <cellStyle name="Millares 2 3 5 3" xfId="7490" xr:uid="{00000000-0005-0000-0000-0000962A0000}"/>
    <cellStyle name="Millares 2 3 5 3 2" xfId="7491" xr:uid="{00000000-0005-0000-0000-0000972A0000}"/>
    <cellStyle name="Millares 2 3 5 3 2 2" xfId="7492" xr:uid="{00000000-0005-0000-0000-0000982A0000}"/>
    <cellStyle name="Millares 2 3 5 3 2 2 2" xfId="7493" xr:uid="{00000000-0005-0000-0000-0000992A0000}"/>
    <cellStyle name="Millares 2 3 5 3 2 2 2 2" xfId="22826" xr:uid="{00000000-0005-0000-0000-00009A2A0000}"/>
    <cellStyle name="Millares 2 3 5 3 2 2 3" xfId="18961" xr:uid="{00000000-0005-0000-0000-00009B2A0000}"/>
    <cellStyle name="Millares 2 3 5 3 2 3" xfId="7494" xr:uid="{00000000-0005-0000-0000-00009C2A0000}"/>
    <cellStyle name="Millares 2 3 5 3 2 3 2" xfId="17017" xr:uid="{00000000-0005-0000-0000-00009D2A0000}"/>
    <cellStyle name="Millares 2 3 5 3 2 4" xfId="20903" xr:uid="{00000000-0005-0000-0000-00009E2A0000}"/>
    <cellStyle name="Millares 2 3 5 3 3" xfId="7495" xr:uid="{00000000-0005-0000-0000-00009F2A0000}"/>
    <cellStyle name="Millares 2 3 5 3 3 2" xfId="7496" xr:uid="{00000000-0005-0000-0000-0000A02A0000}"/>
    <cellStyle name="Millares 2 3 5 3 3 2 2" xfId="16046" xr:uid="{00000000-0005-0000-0000-0000A12A0000}"/>
    <cellStyle name="Millares 2 3 5 3 3 3" xfId="19931" xr:uid="{00000000-0005-0000-0000-0000A22A0000}"/>
    <cellStyle name="Millares 2 3 5 3 4" xfId="7497" xr:uid="{00000000-0005-0000-0000-0000A32A0000}"/>
    <cellStyle name="Millares 2 3 5 3 4 2" xfId="17988" xr:uid="{00000000-0005-0000-0000-0000A42A0000}"/>
    <cellStyle name="Millares 2 3 5 3 5" xfId="21870" xr:uid="{00000000-0005-0000-0000-0000A52A0000}"/>
    <cellStyle name="Millares 2 3 5 4" xfId="7498" xr:uid="{00000000-0005-0000-0000-0000A62A0000}"/>
    <cellStyle name="Millares 2 3 5 4 2" xfId="7499" xr:uid="{00000000-0005-0000-0000-0000A72A0000}"/>
    <cellStyle name="Millares 2 3 5 4 2 2" xfId="7500" xr:uid="{00000000-0005-0000-0000-0000A82A0000}"/>
    <cellStyle name="Millares 2 3 5 4 2 2 2" xfId="15721" xr:uid="{00000000-0005-0000-0000-0000A92A0000}"/>
    <cellStyle name="Millares 2 3 5 4 2 3" xfId="19606" xr:uid="{00000000-0005-0000-0000-0000AA2A0000}"/>
    <cellStyle name="Millares 2 3 5 4 3" xfId="7501" xr:uid="{00000000-0005-0000-0000-0000AB2A0000}"/>
    <cellStyle name="Millares 2 3 5 4 3 2" xfId="17663" xr:uid="{00000000-0005-0000-0000-0000AC2A0000}"/>
    <cellStyle name="Millares 2 3 5 4 4" xfId="21551" xr:uid="{00000000-0005-0000-0000-0000AD2A0000}"/>
    <cellStyle name="Millares 2 3 5 5" xfId="7502" xr:uid="{00000000-0005-0000-0000-0000AE2A0000}"/>
    <cellStyle name="Millares 2 3 5 5 2" xfId="7503" xr:uid="{00000000-0005-0000-0000-0000AF2A0000}"/>
    <cellStyle name="Millares 2 3 5 5 2 2" xfId="16692" xr:uid="{00000000-0005-0000-0000-0000B02A0000}"/>
    <cellStyle name="Millares 2 3 5 5 3" xfId="20579" xr:uid="{00000000-0005-0000-0000-0000B12A0000}"/>
    <cellStyle name="Millares 2 3 5 6" xfId="7504" xr:uid="{00000000-0005-0000-0000-0000B22A0000}"/>
    <cellStyle name="Millares 2 3 5 6 2" xfId="18637" xr:uid="{00000000-0005-0000-0000-0000B32A0000}"/>
    <cellStyle name="Millares 2 3 5 7" xfId="22519" xr:uid="{00000000-0005-0000-0000-0000B42A0000}"/>
    <cellStyle name="Millares 2 3 6" xfId="7505" xr:uid="{00000000-0005-0000-0000-0000B52A0000}"/>
    <cellStyle name="Millares 2 3 6 2" xfId="7506" xr:uid="{00000000-0005-0000-0000-0000B62A0000}"/>
    <cellStyle name="Millares 2 3 6 2 2" xfId="7507" xr:uid="{00000000-0005-0000-0000-0000B72A0000}"/>
    <cellStyle name="Millares 2 3 6 2 2 2" xfId="7508" xr:uid="{00000000-0005-0000-0000-0000B82A0000}"/>
    <cellStyle name="Millares 2 3 6 2 2 2 2" xfId="15613" xr:uid="{00000000-0005-0000-0000-0000B92A0000}"/>
    <cellStyle name="Millares 2 3 6 2 2 3" xfId="19498" xr:uid="{00000000-0005-0000-0000-0000BA2A0000}"/>
    <cellStyle name="Millares 2 3 6 2 3" xfId="7509" xr:uid="{00000000-0005-0000-0000-0000BB2A0000}"/>
    <cellStyle name="Millares 2 3 6 2 3 2" xfId="17556" xr:uid="{00000000-0005-0000-0000-0000BC2A0000}"/>
    <cellStyle name="Millares 2 3 6 2 4" xfId="21443" xr:uid="{00000000-0005-0000-0000-0000BD2A0000}"/>
    <cellStyle name="Millares 2 3 6 3" xfId="7510" xr:uid="{00000000-0005-0000-0000-0000BE2A0000}"/>
    <cellStyle name="Millares 2 3 6 3 2" xfId="7511" xr:uid="{00000000-0005-0000-0000-0000BF2A0000}"/>
    <cellStyle name="Millares 2 3 6 3 2 2" xfId="16584" xr:uid="{00000000-0005-0000-0000-0000C02A0000}"/>
    <cellStyle name="Millares 2 3 6 3 3" xfId="20470" xr:uid="{00000000-0005-0000-0000-0000C12A0000}"/>
    <cellStyle name="Millares 2 3 6 4" xfId="7512" xr:uid="{00000000-0005-0000-0000-0000C22A0000}"/>
    <cellStyle name="Millares 2 3 6 4 2" xfId="18528" xr:uid="{00000000-0005-0000-0000-0000C32A0000}"/>
    <cellStyle name="Millares 2 3 6 5" xfId="22410" xr:uid="{00000000-0005-0000-0000-0000C42A0000}"/>
    <cellStyle name="Millares 2 3 7" xfId="7513" xr:uid="{00000000-0005-0000-0000-0000C52A0000}"/>
    <cellStyle name="Millares 2 3 7 2" xfId="7514" xr:uid="{00000000-0005-0000-0000-0000C62A0000}"/>
    <cellStyle name="Millares 2 3 7 2 2" xfId="7515" xr:uid="{00000000-0005-0000-0000-0000C72A0000}"/>
    <cellStyle name="Millares 2 3 7 2 2 2" xfId="7516" xr:uid="{00000000-0005-0000-0000-0000C82A0000}"/>
    <cellStyle name="Millares 2 3 7 2 2 2 2" xfId="15291" xr:uid="{00000000-0005-0000-0000-0000C92A0000}"/>
    <cellStyle name="Millares 2 3 7 2 2 3" xfId="19177" xr:uid="{00000000-0005-0000-0000-0000CA2A0000}"/>
    <cellStyle name="Millares 2 3 7 2 3" xfId="7517" xr:uid="{00000000-0005-0000-0000-0000CB2A0000}"/>
    <cellStyle name="Millares 2 3 7 2 3 2" xfId="17233" xr:uid="{00000000-0005-0000-0000-0000CC2A0000}"/>
    <cellStyle name="Millares 2 3 7 2 4" xfId="21119" xr:uid="{00000000-0005-0000-0000-0000CD2A0000}"/>
    <cellStyle name="Millares 2 3 7 3" xfId="7518" xr:uid="{00000000-0005-0000-0000-0000CE2A0000}"/>
    <cellStyle name="Millares 2 3 7 3 2" xfId="7519" xr:uid="{00000000-0005-0000-0000-0000CF2A0000}"/>
    <cellStyle name="Millares 2 3 7 3 2 2" xfId="16261" xr:uid="{00000000-0005-0000-0000-0000D02A0000}"/>
    <cellStyle name="Millares 2 3 7 3 3" xfId="20147" xr:uid="{00000000-0005-0000-0000-0000D12A0000}"/>
    <cellStyle name="Millares 2 3 7 4" xfId="7520" xr:uid="{00000000-0005-0000-0000-0000D22A0000}"/>
    <cellStyle name="Millares 2 3 7 4 2" xfId="18204" xr:uid="{00000000-0005-0000-0000-0000D32A0000}"/>
    <cellStyle name="Millares 2 3 7 5" xfId="22085" xr:uid="{00000000-0005-0000-0000-0000D42A0000}"/>
    <cellStyle name="Millares 2 3 8" xfId="7521" xr:uid="{00000000-0005-0000-0000-0000D52A0000}"/>
    <cellStyle name="Millares 2 3 8 2" xfId="7522" xr:uid="{00000000-0005-0000-0000-0000D62A0000}"/>
    <cellStyle name="Millares 2 3 8 2 2" xfId="7523" xr:uid="{00000000-0005-0000-0000-0000D72A0000}"/>
    <cellStyle name="Millares 2 3 8 2 2 2" xfId="15937" xr:uid="{00000000-0005-0000-0000-0000D82A0000}"/>
    <cellStyle name="Millares 2 3 8 2 3" xfId="19822" xr:uid="{00000000-0005-0000-0000-0000D92A0000}"/>
    <cellStyle name="Millares 2 3 8 3" xfId="7524" xr:uid="{00000000-0005-0000-0000-0000DA2A0000}"/>
    <cellStyle name="Millares 2 3 8 3 2" xfId="17879" xr:uid="{00000000-0005-0000-0000-0000DB2A0000}"/>
    <cellStyle name="Millares 2 3 8 4" xfId="21765" xr:uid="{00000000-0005-0000-0000-0000DC2A0000}"/>
    <cellStyle name="Millares 2 3 9" xfId="7525" xr:uid="{00000000-0005-0000-0000-0000DD2A0000}"/>
    <cellStyle name="Millares 2 3 9 2" xfId="7526" xr:uid="{00000000-0005-0000-0000-0000DE2A0000}"/>
    <cellStyle name="Millares 2 3 9 2 2" xfId="16908" xr:uid="{00000000-0005-0000-0000-0000DF2A0000}"/>
    <cellStyle name="Millares 2 3 9 3" xfId="20794" xr:uid="{00000000-0005-0000-0000-0000E02A0000}"/>
    <cellStyle name="Millares 2 4" xfId="7527" xr:uid="{00000000-0005-0000-0000-0000E12A0000}"/>
    <cellStyle name="Millares 2 4 10" xfId="22722" xr:uid="{00000000-0005-0000-0000-0000E22A0000}"/>
    <cellStyle name="Millares 2 4 2" xfId="7528" xr:uid="{00000000-0005-0000-0000-0000E32A0000}"/>
    <cellStyle name="Millares 2 4 2 2" xfId="7529" xr:uid="{00000000-0005-0000-0000-0000E42A0000}"/>
    <cellStyle name="Millares 2 4 2 2 2" xfId="7530" xr:uid="{00000000-0005-0000-0000-0000E52A0000}"/>
    <cellStyle name="Millares 2 4 2 2 2 2" xfId="7531" xr:uid="{00000000-0005-0000-0000-0000E62A0000}"/>
    <cellStyle name="Millares 2 4 2 2 2 2 2" xfId="7532" xr:uid="{00000000-0005-0000-0000-0000E72A0000}"/>
    <cellStyle name="Millares 2 4 2 2 2 2 2 2" xfId="7533" xr:uid="{00000000-0005-0000-0000-0000E82A0000}"/>
    <cellStyle name="Millares 2 4 2 2 2 2 2 2 2" xfId="15442" xr:uid="{00000000-0005-0000-0000-0000E92A0000}"/>
    <cellStyle name="Millares 2 4 2 2 2 2 2 3" xfId="19326" xr:uid="{00000000-0005-0000-0000-0000EA2A0000}"/>
    <cellStyle name="Millares 2 4 2 2 2 2 3" xfId="7534" xr:uid="{00000000-0005-0000-0000-0000EB2A0000}"/>
    <cellStyle name="Millares 2 4 2 2 2 2 3 2" xfId="17384" xr:uid="{00000000-0005-0000-0000-0000EC2A0000}"/>
    <cellStyle name="Millares 2 4 2 2 2 2 4" xfId="21271" xr:uid="{00000000-0005-0000-0000-0000ED2A0000}"/>
    <cellStyle name="Millares 2 4 2 2 2 3" xfId="7535" xr:uid="{00000000-0005-0000-0000-0000EE2A0000}"/>
    <cellStyle name="Millares 2 4 2 2 2 3 2" xfId="7536" xr:uid="{00000000-0005-0000-0000-0000EF2A0000}"/>
    <cellStyle name="Millares 2 4 2 2 2 3 2 2" xfId="16412" xr:uid="{00000000-0005-0000-0000-0000F02A0000}"/>
    <cellStyle name="Millares 2 4 2 2 2 3 3" xfId="20299" xr:uid="{00000000-0005-0000-0000-0000F12A0000}"/>
    <cellStyle name="Millares 2 4 2 2 2 4" xfId="7537" xr:uid="{00000000-0005-0000-0000-0000F22A0000}"/>
    <cellStyle name="Millares 2 4 2 2 2 4 2" xfId="18356" xr:uid="{00000000-0005-0000-0000-0000F32A0000}"/>
    <cellStyle name="Millares 2 4 2 2 2 5" xfId="22238" xr:uid="{00000000-0005-0000-0000-0000F42A0000}"/>
    <cellStyle name="Millares 2 4 2 2 3" xfId="7538" xr:uid="{00000000-0005-0000-0000-0000F52A0000}"/>
    <cellStyle name="Millares 2 4 2 2 3 2" xfId="7539" xr:uid="{00000000-0005-0000-0000-0000F62A0000}"/>
    <cellStyle name="Millares 2 4 2 2 3 2 2" xfId="7540" xr:uid="{00000000-0005-0000-0000-0000F72A0000}"/>
    <cellStyle name="Millares 2 4 2 2 3 2 2 2" xfId="7541" xr:uid="{00000000-0005-0000-0000-0000F82A0000}"/>
    <cellStyle name="Millares 2 4 2 2 3 2 2 2 2" xfId="15119" xr:uid="{00000000-0005-0000-0000-0000F92A0000}"/>
    <cellStyle name="Millares 2 4 2 2 3 2 2 3" xfId="19005" xr:uid="{00000000-0005-0000-0000-0000FA2A0000}"/>
    <cellStyle name="Millares 2 4 2 2 3 2 3" xfId="7542" xr:uid="{00000000-0005-0000-0000-0000FB2A0000}"/>
    <cellStyle name="Millares 2 4 2 2 3 2 3 2" xfId="17061" xr:uid="{00000000-0005-0000-0000-0000FC2A0000}"/>
    <cellStyle name="Millares 2 4 2 2 3 2 4" xfId="20947" xr:uid="{00000000-0005-0000-0000-0000FD2A0000}"/>
    <cellStyle name="Millares 2 4 2 2 3 3" xfId="7543" xr:uid="{00000000-0005-0000-0000-0000FE2A0000}"/>
    <cellStyle name="Millares 2 4 2 2 3 3 2" xfId="7544" xr:uid="{00000000-0005-0000-0000-0000FF2A0000}"/>
    <cellStyle name="Millares 2 4 2 2 3 3 2 2" xfId="16090" xr:uid="{00000000-0005-0000-0000-0000002B0000}"/>
    <cellStyle name="Millares 2 4 2 2 3 3 3" xfId="19975" xr:uid="{00000000-0005-0000-0000-0000012B0000}"/>
    <cellStyle name="Millares 2 4 2 2 3 4" xfId="7545" xr:uid="{00000000-0005-0000-0000-0000022B0000}"/>
    <cellStyle name="Millares 2 4 2 2 3 4 2" xfId="18032" xr:uid="{00000000-0005-0000-0000-0000032B0000}"/>
    <cellStyle name="Millares 2 4 2 2 3 5" xfId="21913" xr:uid="{00000000-0005-0000-0000-0000042B0000}"/>
    <cellStyle name="Millares 2 4 2 2 4" xfId="7546" xr:uid="{00000000-0005-0000-0000-0000052B0000}"/>
    <cellStyle name="Millares 2 4 2 2 4 2" xfId="7547" xr:uid="{00000000-0005-0000-0000-0000062B0000}"/>
    <cellStyle name="Millares 2 4 2 2 4 2 2" xfId="7548" xr:uid="{00000000-0005-0000-0000-0000072B0000}"/>
    <cellStyle name="Millares 2 4 2 2 4 2 2 2" xfId="15765" xr:uid="{00000000-0005-0000-0000-0000082B0000}"/>
    <cellStyle name="Millares 2 4 2 2 4 2 3" xfId="19650" xr:uid="{00000000-0005-0000-0000-0000092B0000}"/>
    <cellStyle name="Millares 2 4 2 2 4 3" xfId="7549" xr:uid="{00000000-0005-0000-0000-00000A2B0000}"/>
    <cellStyle name="Millares 2 4 2 2 4 3 2" xfId="17707" xr:uid="{00000000-0005-0000-0000-00000B2B0000}"/>
    <cellStyle name="Millares 2 4 2 2 4 4" xfId="21595" xr:uid="{00000000-0005-0000-0000-00000C2B0000}"/>
    <cellStyle name="Millares 2 4 2 2 5" xfId="7550" xr:uid="{00000000-0005-0000-0000-00000D2B0000}"/>
    <cellStyle name="Millares 2 4 2 2 5 2" xfId="7551" xr:uid="{00000000-0005-0000-0000-00000E2B0000}"/>
    <cellStyle name="Millares 2 4 2 2 5 2 2" xfId="16736" xr:uid="{00000000-0005-0000-0000-00000F2B0000}"/>
    <cellStyle name="Millares 2 4 2 2 5 3" xfId="20623" xr:uid="{00000000-0005-0000-0000-0000102B0000}"/>
    <cellStyle name="Millares 2 4 2 2 6" xfId="7552" xr:uid="{00000000-0005-0000-0000-0000112B0000}"/>
    <cellStyle name="Millares 2 4 2 2 6 2" xfId="18680" xr:uid="{00000000-0005-0000-0000-0000122B0000}"/>
    <cellStyle name="Millares 2 4 2 2 7" xfId="22563" xr:uid="{00000000-0005-0000-0000-0000132B0000}"/>
    <cellStyle name="Millares 2 4 2 3" xfId="7553" xr:uid="{00000000-0005-0000-0000-0000142B0000}"/>
    <cellStyle name="Millares 2 4 2 3 2" xfId="7554" xr:uid="{00000000-0005-0000-0000-0000152B0000}"/>
    <cellStyle name="Millares 2 4 2 3 2 2" xfId="7555" xr:uid="{00000000-0005-0000-0000-0000162B0000}"/>
    <cellStyle name="Millares 2 4 2 3 2 2 2" xfId="7556" xr:uid="{00000000-0005-0000-0000-0000172B0000}"/>
    <cellStyle name="Millares 2 4 2 3 2 2 2 2" xfId="7557" xr:uid="{00000000-0005-0000-0000-0000182B0000}"/>
    <cellStyle name="Millares 2 4 2 3 2 2 2 2 2" xfId="15335" xr:uid="{00000000-0005-0000-0000-0000192B0000}"/>
    <cellStyle name="Millares 2 4 2 3 2 2 2 3" xfId="19221" xr:uid="{00000000-0005-0000-0000-00001A2B0000}"/>
    <cellStyle name="Millares 2 4 2 3 2 2 3" xfId="7558" xr:uid="{00000000-0005-0000-0000-00001B2B0000}"/>
    <cellStyle name="Millares 2 4 2 3 2 2 3 2" xfId="17277" xr:uid="{00000000-0005-0000-0000-00001C2B0000}"/>
    <cellStyle name="Millares 2 4 2 3 2 2 4" xfId="21163" xr:uid="{00000000-0005-0000-0000-00001D2B0000}"/>
    <cellStyle name="Millares 2 4 2 3 2 3" xfId="7559" xr:uid="{00000000-0005-0000-0000-00001E2B0000}"/>
    <cellStyle name="Millares 2 4 2 3 2 3 2" xfId="7560" xr:uid="{00000000-0005-0000-0000-00001F2B0000}"/>
    <cellStyle name="Millares 2 4 2 3 2 3 2 2" xfId="16304" xr:uid="{00000000-0005-0000-0000-0000202B0000}"/>
    <cellStyle name="Millares 2 4 2 3 2 3 3" xfId="20191" xr:uid="{00000000-0005-0000-0000-0000212B0000}"/>
    <cellStyle name="Millares 2 4 2 3 2 4" xfId="7561" xr:uid="{00000000-0005-0000-0000-0000222B0000}"/>
    <cellStyle name="Millares 2 4 2 3 2 4 2" xfId="18248" xr:uid="{00000000-0005-0000-0000-0000232B0000}"/>
    <cellStyle name="Millares 2 4 2 3 2 5" xfId="22130" xr:uid="{00000000-0005-0000-0000-0000242B0000}"/>
    <cellStyle name="Millares 2 4 2 3 3" xfId="7562" xr:uid="{00000000-0005-0000-0000-0000252B0000}"/>
    <cellStyle name="Millares 2 4 2 3 3 2" xfId="7563" xr:uid="{00000000-0005-0000-0000-0000262B0000}"/>
    <cellStyle name="Millares 2 4 2 3 3 2 2" xfId="7564" xr:uid="{00000000-0005-0000-0000-0000272B0000}"/>
    <cellStyle name="Millares 2 4 2 3 3 2 2 2" xfId="7565" xr:uid="{00000000-0005-0000-0000-0000282B0000}"/>
    <cellStyle name="Millares 2 4 2 3 3 2 2 2 2" xfId="22890" xr:uid="{00000000-0005-0000-0000-0000292B0000}"/>
    <cellStyle name="Millares 2 4 2 3 3 2 2 3" xfId="18897" xr:uid="{00000000-0005-0000-0000-00002A2B0000}"/>
    <cellStyle name="Millares 2 4 2 3 3 2 3" xfId="7566" xr:uid="{00000000-0005-0000-0000-00002B2B0000}"/>
    <cellStyle name="Millares 2 4 2 3 3 2 3 2" xfId="16953" xr:uid="{00000000-0005-0000-0000-00002C2B0000}"/>
    <cellStyle name="Millares 2 4 2 3 3 2 4" xfId="20839" xr:uid="{00000000-0005-0000-0000-00002D2B0000}"/>
    <cellStyle name="Millares 2 4 2 3 3 3" xfId="7567" xr:uid="{00000000-0005-0000-0000-00002E2B0000}"/>
    <cellStyle name="Millares 2 4 2 3 3 3 2" xfId="7568" xr:uid="{00000000-0005-0000-0000-00002F2B0000}"/>
    <cellStyle name="Millares 2 4 2 3 3 3 2 2" xfId="15982" xr:uid="{00000000-0005-0000-0000-0000302B0000}"/>
    <cellStyle name="Millares 2 4 2 3 3 3 3" xfId="19867" xr:uid="{00000000-0005-0000-0000-0000312B0000}"/>
    <cellStyle name="Millares 2 4 2 3 3 4" xfId="7569" xr:uid="{00000000-0005-0000-0000-0000322B0000}"/>
    <cellStyle name="Millares 2 4 2 3 3 4 2" xfId="17924" xr:uid="{00000000-0005-0000-0000-0000332B0000}"/>
    <cellStyle name="Millares 2 4 2 3 3 5" xfId="21810" xr:uid="{00000000-0005-0000-0000-0000342B0000}"/>
    <cellStyle name="Millares 2 4 2 3 4" xfId="7570" xr:uid="{00000000-0005-0000-0000-0000352B0000}"/>
    <cellStyle name="Millares 2 4 2 3 4 2" xfId="7571" xr:uid="{00000000-0005-0000-0000-0000362B0000}"/>
    <cellStyle name="Millares 2 4 2 3 4 2 2" xfId="7572" xr:uid="{00000000-0005-0000-0000-0000372B0000}"/>
    <cellStyle name="Millares 2 4 2 3 4 2 2 2" xfId="15657" xr:uid="{00000000-0005-0000-0000-0000382B0000}"/>
    <cellStyle name="Millares 2 4 2 3 4 2 3" xfId="19542" xr:uid="{00000000-0005-0000-0000-0000392B0000}"/>
    <cellStyle name="Millares 2 4 2 3 4 3" xfId="7573" xr:uid="{00000000-0005-0000-0000-00003A2B0000}"/>
    <cellStyle name="Millares 2 4 2 3 4 3 2" xfId="17600" xr:uid="{00000000-0005-0000-0000-00003B2B0000}"/>
    <cellStyle name="Millares 2 4 2 3 4 4" xfId="21487" xr:uid="{00000000-0005-0000-0000-00003C2B0000}"/>
    <cellStyle name="Millares 2 4 2 3 5" xfId="7574" xr:uid="{00000000-0005-0000-0000-00003D2B0000}"/>
    <cellStyle name="Millares 2 4 2 3 5 2" xfId="7575" xr:uid="{00000000-0005-0000-0000-00003E2B0000}"/>
    <cellStyle name="Millares 2 4 2 3 5 2 2" xfId="16628" xr:uid="{00000000-0005-0000-0000-00003F2B0000}"/>
    <cellStyle name="Millares 2 4 2 3 5 3" xfId="20515" xr:uid="{00000000-0005-0000-0000-0000402B0000}"/>
    <cellStyle name="Millares 2 4 2 3 6" xfId="7576" xr:uid="{00000000-0005-0000-0000-0000412B0000}"/>
    <cellStyle name="Millares 2 4 2 3 6 2" xfId="18573" xr:uid="{00000000-0005-0000-0000-0000422B0000}"/>
    <cellStyle name="Millares 2 4 2 3 7" xfId="22456" xr:uid="{00000000-0005-0000-0000-0000432B0000}"/>
    <cellStyle name="Millares 2 4 2 4" xfId="7577" xr:uid="{00000000-0005-0000-0000-0000442B0000}"/>
    <cellStyle name="Millares 2 4 2 4 2" xfId="7578" xr:uid="{00000000-0005-0000-0000-0000452B0000}"/>
    <cellStyle name="Millares 2 4 2 4 2 2" xfId="7579" xr:uid="{00000000-0005-0000-0000-0000462B0000}"/>
    <cellStyle name="Millares 2 4 2 4 2 2 2" xfId="7580" xr:uid="{00000000-0005-0000-0000-0000472B0000}"/>
    <cellStyle name="Millares 2 4 2 4 2 2 2 2" xfId="15549" xr:uid="{00000000-0005-0000-0000-0000482B0000}"/>
    <cellStyle name="Millares 2 4 2 4 2 2 3" xfId="19434" xr:uid="{00000000-0005-0000-0000-0000492B0000}"/>
    <cellStyle name="Millares 2 4 2 4 2 3" xfId="7581" xr:uid="{00000000-0005-0000-0000-00004A2B0000}"/>
    <cellStyle name="Millares 2 4 2 4 2 3 2" xfId="17492" xr:uid="{00000000-0005-0000-0000-00004B2B0000}"/>
    <cellStyle name="Millares 2 4 2 4 2 4" xfId="21379" xr:uid="{00000000-0005-0000-0000-00004C2B0000}"/>
    <cellStyle name="Millares 2 4 2 4 3" xfId="7582" xr:uid="{00000000-0005-0000-0000-00004D2B0000}"/>
    <cellStyle name="Millares 2 4 2 4 3 2" xfId="7583" xr:uid="{00000000-0005-0000-0000-00004E2B0000}"/>
    <cellStyle name="Millares 2 4 2 4 3 2 2" xfId="16520" xr:uid="{00000000-0005-0000-0000-00004F2B0000}"/>
    <cellStyle name="Millares 2 4 2 4 3 3" xfId="20406" xr:uid="{00000000-0005-0000-0000-0000502B0000}"/>
    <cellStyle name="Millares 2 4 2 4 4" xfId="7584" xr:uid="{00000000-0005-0000-0000-0000512B0000}"/>
    <cellStyle name="Millares 2 4 2 4 4 2" xfId="18464" xr:uid="{00000000-0005-0000-0000-0000522B0000}"/>
    <cellStyle name="Millares 2 4 2 4 5" xfId="22346" xr:uid="{00000000-0005-0000-0000-0000532B0000}"/>
    <cellStyle name="Millares 2 4 2 5" xfId="7585" xr:uid="{00000000-0005-0000-0000-0000542B0000}"/>
    <cellStyle name="Millares 2 4 2 5 2" xfId="7586" xr:uid="{00000000-0005-0000-0000-0000552B0000}"/>
    <cellStyle name="Millares 2 4 2 5 2 2" xfId="7587" xr:uid="{00000000-0005-0000-0000-0000562B0000}"/>
    <cellStyle name="Millares 2 4 2 5 2 2 2" xfId="7588" xr:uid="{00000000-0005-0000-0000-0000572B0000}"/>
    <cellStyle name="Millares 2 4 2 5 2 2 2 2" xfId="15227" xr:uid="{00000000-0005-0000-0000-0000582B0000}"/>
    <cellStyle name="Millares 2 4 2 5 2 2 3" xfId="19113" xr:uid="{00000000-0005-0000-0000-0000592B0000}"/>
    <cellStyle name="Millares 2 4 2 5 2 3" xfId="7589" xr:uid="{00000000-0005-0000-0000-00005A2B0000}"/>
    <cellStyle name="Millares 2 4 2 5 2 3 2" xfId="17169" xr:uid="{00000000-0005-0000-0000-00005B2B0000}"/>
    <cellStyle name="Millares 2 4 2 5 2 4" xfId="21055" xr:uid="{00000000-0005-0000-0000-00005C2B0000}"/>
    <cellStyle name="Millares 2 4 2 5 3" xfId="7590" xr:uid="{00000000-0005-0000-0000-00005D2B0000}"/>
    <cellStyle name="Millares 2 4 2 5 3 2" xfId="7591" xr:uid="{00000000-0005-0000-0000-00005E2B0000}"/>
    <cellStyle name="Millares 2 4 2 5 3 2 2" xfId="16197" xr:uid="{00000000-0005-0000-0000-00005F2B0000}"/>
    <cellStyle name="Millares 2 4 2 5 3 3" xfId="20083" xr:uid="{00000000-0005-0000-0000-0000602B0000}"/>
    <cellStyle name="Millares 2 4 2 5 4" xfId="7592" xr:uid="{00000000-0005-0000-0000-0000612B0000}"/>
    <cellStyle name="Millares 2 4 2 5 4 2" xfId="18140" xr:uid="{00000000-0005-0000-0000-0000622B0000}"/>
    <cellStyle name="Millares 2 4 2 5 5" xfId="22021" xr:uid="{00000000-0005-0000-0000-0000632B0000}"/>
    <cellStyle name="Millares 2 4 2 6" xfId="7593" xr:uid="{00000000-0005-0000-0000-0000642B0000}"/>
    <cellStyle name="Millares 2 4 2 6 2" xfId="7594" xr:uid="{00000000-0005-0000-0000-0000652B0000}"/>
    <cellStyle name="Millares 2 4 2 6 2 2" xfId="7595" xr:uid="{00000000-0005-0000-0000-0000662B0000}"/>
    <cellStyle name="Millares 2 4 2 6 2 2 2" xfId="15873" xr:uid="{00000000-0005-0000-0000-0000672B0000}"/>
    <cellStyle name="Millares 2 4 2 6 2 3" xfId="19758" xr:uid="{00000000-0005-0000-0000-0000682B0000}"/>
    <cellStyle name="Millares 2 4 2 6 3" xfId="7596" xr:uid="{00000000-0005-0000-0000-0000692B0000}"/>
    <cellStyle name="Millares 2 4 2 6 3 2" xfId="17815" xr:uid="{00000000-0005-0000-0000-00006A2B0000}"/>
    <cellStyle name="Millares 2 4 2 6 4" xfId="15101" xr:uid="{00000000-0005-0000-0000-00006B2B0000}"/>
    <cellStyle name="Millares 2 4 2 7" xfId="7597" xr:uid="{00000000-0005-0000-0000-00006C2B0000}"/>
    <cellStyle name="Millares 2 4 2 7 2" xfId="7598" xr:uid="{00000000-0005-0000-0000-00006D2B0000}"/>
    <cellStyle name="Millares 2 4 2 7 2 2" xfId="16844" xr:uid="{00000000-0005-0000-0000-00006E2B0000}"/>
    <cellStyle name="Millares 2 4 2 7 3" xfId="20730" xr:uid="{00000000-0005-0000-0000-00006F2B0000}"/>
    <cellStyle name="Millares 2 4 2 8" xfId="7599" xr:uid="{00000000-0005-0000-0000-0000702B0000}"/>
    <cellStyle name="Millares 2 4 2 8 2" xfId="18785" xr:uid="{00000000-0005-0000-0000-0000712B0000}"/>
    <cellStyle name="Millares 2 4 2 9" xfId="22669" xr:uid="{00000000-0005-0000-0000-0000722B0000}"/>
    <cellStyle name="Millares 2 4 3" xfId="7600" xr:uid="{00000000-0005-0000-0000-0000732B0000}"/>
    <cellStyle name="Millares 2 4 3 2" xfId="7601" xr:uid="{00000000-0005-0000-0000-0000742B0000}"/>
    <cellStyle name="Millares 2 4 3 2 2" xfId="7602" xr:uid="{00000000-0005-0000-0000-0000752B0000}"/>
    <cellStyle name="Millares 2 4 3 2 2 2" xfId="7603" xr:uid="{00000000-0005-0000-0000-0000762B0000}"/>
    <cellStyle name="Millares 2 4 3 2 2 2 2" xfId="7604" xr:uid="{00000000-0005-0000-0000-0000772B0000}"/>
    <cellStyle name="Millares 2 4 3 2 2 2 2 2" xfId="15496" xr:uid="{00000000-0005-0000-0000-0000782B0000}"/>
    <cellStyle name="Millares 2 4 3 2 2 2 3" xfId="19380" xr:uid="{00000000-0005-0000-0000-0000792B0000}"/>
    <cellStyle name="Millares 2 4 3 2 2 3" xfId="7605" xr:uid="{00000000-0005-0000-0000-00007A2B0000}"/>
    <cellStyle name="Millares 2 4 3 2 2 3 2" xfId="17438" xr:uid="{00000000-0005-0000-0000-00007B2B0000}"/>
    <cellStyle name="Millares 2 4 3 2 2 4" xfId="21325" xr:uid="{00000000-0005-0000-0000-00007C2B0000}"/>
    <cellStyle name="Millares 2 4 3 2 3" xfId="7606" xr:uid="{00000000-0005-0000-0000-00007D2B0000}"/>
    <cellStyle name="Millares 2 4 3 2 3 2" xfId="7607" xr:uid="{00000000-0005-0000-0000-00007E2B0000}"/>
    <cellStyle name="Millares 2 4 3 2 3 2 2" xfId="16466" xr:uid="{00000000-0005-0000-0000-00007F2B0000}"/>
    <cellStyle name="Millares 2 4 3 2 3 3" xfId="20352" xr:uid="{00000000-0005-0000-0000-0000802B0000}"/>
    <cellStyle name="Millares 2 4 3 2 4" xfId="7608" xr:uid="{00000000-0005-0000-0000-0000812B0000}"/>
    <cellStyle name="Millares 2 4 3 2 4 2" xfId="18410" xr:uid="{00000000-0005-0000-0000-0000822B0000}"/>
    <cellStyle name="Millares 2 4 3 2 5" xfId="22292" xr:uid="{00000000-0005-0000-0000-0000832B0000}"/>
    <cellStyle name="Millares 2 4 3 3" xfId="7609" xr:uid="{00000000-0005-0000-0000-0000842B0000}"/>
    <cellStyle name="Millares 2 4 3 3 2" xfId="7610" xr:uid="{00000000-0005-0000-0000-0000852B0000}"/>
    <cellStyle name="Millares 2 4 3 3 2 2" xfId="7611" xr:uid="{00000000-0005-0000-0000-0000862B0000}"/>
    <cellStyle name="Millares 2 4 3 3 2 2 2" xfId="7612" xr:uid="{00000000-0005-0000-0000-0000872B0000}"/>
    <cellStyle name="Millares 2 4 3 3 2 2 2 2" xfId="15173" xr:uid="{00000000-0005-0000-0000-0000882B0000}"/>
    <cellStyle name="Millares 2 4 3 3 2 2 3" xfId="19059" xr:uid="{00000000-0005-0000-0000-0000892B0000}"/>
    <cellStyle name="Millares 2 4 3 3 2 3" xfId="7613" xr:uid="{00000000-0005-0000-0000-00008A2B0000}"/>
    <cellStyle name="Millares 2 4 3 3 2 3 2" xfId="17115" xr:uid="{00000000-0005-0000-0000-00008B2B0000}"/>
    <cellStyle name="Millares 2 4 3 3 2 4" xfId="21001" xr:uid="{00000000-0005-0000-0000-00008C2B0000}"/>
    <cellStyle name="Millares 2 4 3 3 3" xfId="7614" xr:uid="{00000000-0005-0000-0000-00008D2B0000}"/>
    <cellStyle name="Millares 2 4 3 3 3 2" xfId="7615" xr:uid="{00000000-0005-0000-0000-00008E2B0000}"/>
    <cellStyle name="Millares 2 4 3 3 3 2 2" xfId="16143" xr:uid="{00000000-0005-0000-0000-00008F2B0000}"/>
    <cellStyle name="Millares 2 4 3 3 3 3" xfId="20029" xr:uid="{00000000-0005-0000-0000-0000902B0000}"/>
    <cellStyle name="Millares 2 4 3 3 4" xfId="7616" xr:uid="{00000000-0005-0000-0000-0000912B0000}"/>
    <cellStyle name="Millares 2 4 3 3 4 2" xfId="18086" xr:uid="{00000000-0005-0000-0000-0000922B0000}"/>
    <cellStyle name="Millares 2 4 3 3 5" xfId="21967" xr:uid="{00000000-0005-0000-0000-0000932B0000}"/>
    <cellStyle name="Millares 2 4 3 4" xfId="7617" xr:uid="{00000000-0005-0000-0000-0000942B0000}"/>
    <cellStyle name="Millares 2 4 3 4 2" xfId="7618" xr:uid="{00000000-0005-0000-0000-0000952B0000}"/>
    <cellStyle name="Millares 2 4 3 4 2 2" xfId="7619" xr:uid="{00000000-0005-0000-0000-0000962B0000}"/>
    <cellStyle name="Millares 2 4 3 4 2 2 2" xfId="15819" xr:uid="{00000000-0005-0000-0000-0000972B0000}"/>
    <cellStyle name="Millares 2 4 3 4 2 3" xfId="19704" xr:uid="{00000000-0005-0000-0000-0000982B0000}"/>
    <cellStyle name="Millares 2 4 3 4 3" xfId="7620" xr:uid="{00000000-0005-0000-0000-0000992B0000}"/>
    <cellStyle name="Millares 2 4 3 4 3 2" xfId="17761" xr:uid="{00000000-0005-0000-0000-00009A2B0000}"/>
    <cellStyle name="Millares 2 4 3 4 4" xfId="21649" xr:uid="{00000000-0005-0000-0000-00009B2B0000}"/>
    <cellStyle name="Millares 2 4 3 5" xfId="7621" xr:uid="{00000000-0005-0000-0000-00009C2B0000}"/>
    <cellStyle name="Millares 2 4 3 5 2" xfId="7622" xr:uid="{00000000-0005-0000-0000-00009D2B0000}"/>
    <cellStyle name="Millares 2 4 3 5 2 2" xfId="16790" xr:uid="{00000000-0005-0000-0000-00009E2B0000}"/>
    <cellStyle name="Millares 2 4 3 5 3" xfId="20676" xr:uid="{00000000-0005-0000-0000-00009F2B0000}"/>
    <cellStyle name="Millares 2 4 3 6" xfId="7623" xr:uid="{00000000-0005-0000-0000-0000A02B0000}"/>
    <cellStyle name="Millares 2 4 3 6 2" xfId="18731" xr:uid="{00000000-0005-0000-0000-0000A12B0000}"/>
    <cellStyle name="Millares 2 4 3 7" xfId="22616" xr:uid="{00000000-0005-0000-0000-0000A22B0000}"/>
    <cellStyle name="Millares 2 4 4" xfId="7624" xr:uid="{00000000-0005-0000-0000-0000A32B0000}"/>
    <cellStyle name="Millares 2 4 4 2" xfId="7625" xr:uid="{00000000-0005-0000-0000-0000A42B0000}"/>
    <cellStyle name="Millares 2 4 4 2 2" xfId="7626" xr:uid="{00000000-0005-0000-0000-0000A52B0000}"/>
    <cellStyle name="Millares 2 4 4 2 2 2" xfId="7627" xr:uid="{00000000-0005-0000-0000-0000A62B0000}"/>
    <cellStyle name="Millares 2 4 4 2 2 2 2" xfId="7628" xr:uid="{00000000-0005-0000-0000-0000A72B0000}"/>
    <cellStyle name="Millares 2 4 4 2 2 2 2 2" xfId="15389" xr:uid="{00000000-0005-0000-0000-0000A82B0000}"/>
    <cellStyle name="Millares 2 4 4 2 2 2 3" xfId="19274" xr:uid="{00000000-0005-0000-0000-0000A92B0000}"/>
    <cellStyle name="Millares 2 4 4 2 2 3" xfId="7629" xr:uid="{00000000-0005-0000-0000-0000AA2B0000}"/>
    <cellStyle name="Millares 2 4 4 2 2 3 2" xfId="17331" xr:uid="{00000000-0005-0000-0000-0000AB2B0000}"/>
    <cellStyle name="Millares 2 4 4 2 2 4" xfId="21217" xr:uid="{00000000-0005-0000-0000-0000AC2B0000}"/>
    <cellStyle name="Millares 2 4 4 2 3" xfId="7630" xr:uid="{00000000-0005-0000-0000-0000AD2B0000}"/>
    <cellStyle name="Millares 2 4 4 2 3 2" xfId="7631" xr:uid="{00000000-0005-0000-0000-0000AE2B0000}"/>
    <cellStyle name="Millares 2 4 4 2 3 2 2" xfId="16358" xr:uid="{00000000-0005-0000-0000-0000AF2B0000}"/>
    <cellStyle name="Millares 2 4 4 2 3 3" xfId="20245" xr:uid="{00000000-0005-0000-0000-0000B02B0000}"/>
    <cellStyle name="Millares 2 4 4 2 4" xfId="7632" xr:uid="{00000000-0005-0000-0000-0000B12B0000}"/>
    <cellStyle name="Millares 2 4 4 2 4 2" xfId="18302" xr:uid="{00000000-0005-0000-0000-0000B22B0000}"/>
    <cellStyle name="Millares 2 4 4 2 5" xfId="22184" xr:uid="{00000000-0005-0000-0000-0000B32B0000}"/>
    <cellStyle name="Millares 2 4 4 3" xfId="7633" xr:uid="{00000000-0005-0000-0000-0000B42B0000}"/>
    <cellStyle name="Millares 2 4 4 3 2" xfId="7634" xr:uid="{00000000-0005-0000-0000-0000B52B0000}"/>
    <cellStyle name="Millares 2 4 4 3 2 2" xfId="7635" xr:uid="{00000000-0005-0000-0000-0000B62B0000}"/>
    <cellStyle name="Millares 2 4 4 3 2 2 2" xfId="7636" xr:uid="{00000000-0005-0000-0000-0000B72B0000}"/>
    <cellStyle name="Millares 2 4 4 3 2 2 2 2" xfId="22836" xr:uid="{00000000-0005-0000-0000-0000B82B0000}"/>
    <cellStyle name="Millares 2 4 4 3 2 2 3" xfId="18951" xr:uid="{00000000-0005-0000-0000-0000B92B0000}"/>
    <cellStyle name="Millares 2 4 4 3 2 3" xfId="7637" xr:uid="{00000000-0005-0000-0000-0000BA2B0000}"/>
    <cellStyle name="Millares 2 4 4 3 2 3 2" xfId="17007" xr:uid="{00000000-0005-0000-0000-0000BB2B0000}"/>
    <cellStyle name="Millares 2 4 4 3 2 4" xfId="20893" xr:uid="{00000000-0005-0000-0000-0000BC2B0000}"/>
    <cellStyle name="Millares 2 4 4 3 3" xfId="7638" xr:uid="{00000000-0005-0000-0000-0000BD2B0000}"/>
    <cellStyle name="Millares 2 4 4 3 3 2" xfId="7639" xr:uid="{00000000-0005-0000-0000-0000BE2B0000}"/>
    <cellStyle name="Millares 2 4 4 3 3 2 2" xfId="16036" xr:uid="{00000000-0005-0000-0000-0000BF2B0000}"/>
    <cellStyle name="Millares 2 4 4 3 3 3" xfId="19921" xr:uid="{00000000-0005-0000-0000-0000C02B0000}"/>
    <cellStyle name="Millares 2 4 4 3 4" xfId="7640" xr:uid="{00000000-0005-0000-0000-0000C12B0000}"/>
    <cellStyle name="Millares 2 4 4 3 4 2" xfId="17978" xr:uid="{00000000-0005-0000-0000-0000C22B0000}"/>
    <cellStyle name="Millares 2 4 4 3 5" xfId="21860" xr:uid="{00000000-0005-0000-0000-0000C32B0000}"/>
    <cellStyle name="Millares 2 4 4 4" xfId="7641" xr:uid="{00000000-0005-0000-0000-0000C42B0000}"/>
    <cellStyle name="Millares 2 4 4 4 2" xfId="7642" xr:uid="{00000000-0005-0000-0000-0000C52B0000}"/>
    <cellStyle name="Millares 2 4 4 4 2 2" xfId="7643" xr:uid="{00000000-0005-0000-0000-0000C62B0000}"/>
    <cellStyle name="Millares 2 4 4 4 2 2 2" xfId="15711" xr:uid="{00000000-0005-0000-0000-0000C72B0000}"/>
    <cellStyle name="Millares 2 4 4 4 2 3" xfId="19596" xr:uid="{00000000-0005-0000-0000-0000C82B0000}"/>
    <cellStyle name="Millares 2 4 4 4 3" xfId="7644" xr:uid="{00000000-0005-0000-0000-0000C92B0000}"/>
    <cellStyle name="Millares 2 4 4 4 3 2" xfId="17653" xr:uid="{00000000-0005-0000-0000-0000CA2B0000}"/>
    <cellStyle name="Millares 2 4 4 4 4" xfId="21541" xr:uid="{00000000-0005-0000-0000-0000CB2B0000}"/>
    <cellStyle name="Millares 2 4 4 5" xfId="7645" xr:uid="{00000000-0005-0000-0000-0000CC2B0000}"/>
    <cellStyle name="Millares 2 4 4 5 2" xfId="7646" xr:uid="{00000000-0005-0000-0000-0000CD2B0000}"/>
    <cellStyle name="Millares 2 4 4 5 2 2" xfId="16682" xr:uid="{00000000-0005-0000-0000-0000CE2B0000}"/>
    <cellStyle name="Millares 2 4 4 5 3" xfId="20569" xr:uid="{00000000-0005-0000-0000-0000CF2B0000}"/>
    <cellStyle name="Millares 2 4 4 6" xfId="7647" xr:uid="{00000000-0005-0000-0000-0000D02B0000}"/>
    <cellStyle name="Millares 2 4 4 6 2" xfId="18627" xr:uid="{00000000-0005-0000-0000-0000D12B0000}"/>
    <cellStyle name="Millares 2 4 4 7" xfId="22509" xr:uid="{00000000-0005-0000-0000-0000D22B0000}"/>
    <cellStyle name="Millares 2 4 5" xfId="7648" xr:uid="{00000000-0005-0000-0000-0000D32B0000}"/>
    <cellStyle name="Millares 2 4 5 2" xfId="7649" xr:uid="{00000000-0005-0000-0000-0000D42B0000}"/>
    <cellStyle name="Millares 2 4 5 2 2" xfId="7650" xr:uid="{00000000-0005-0000-0000-0000D52B0000}"/>
    <cellStyle name="Millares 2 4 5 2 2 2" xfId="7651" xr:uid="{00000000-0005-0000-0000-0000D62B0000}"/>
    <cellStyle name="Millares 2 4 5 2 2 2 2" xfId="15603" xr:uid="{00000000-0005-0000-0000-0000D72B0000}"/>
    <cellStyle name="Millares 2 4 5 2 2 3" xfId="19488" xr:uid="{00000000-0005-0000-0000-0000D82B0000}"/>
    <cellStyle name="Millares 2 4 5 2 3" xfId="7652" xr:uid="{00000000-0005-0000-0000-0000D92B0000}"/>
    <cellStyle name="Millares 2 4 5 2 3 2" xfId="17546" xr:uid="{00000000-0005-0000-0000-0000DA2B0000}"/>
    <cellStyle name="Millares 2 4 5 2 4" xfId="21433" xr:uid="{00000000-0005-0000-0000-0000DB2B0000}"/>
    <cellStyle name="Millares 2 4 5 3" xfId="7653" xr:uid="{00000000-0005-0000-0000-0000DC2B0000}"/>
    <cellStyle name="Millares 2 4 5 3 2" xfId="7654" xr:uid="{00000000-0005-0000-0000-0000DD2B0000}"/>
    <cellStyle name="Millares 2 4 5 3 2 2" xfId="16574" xr:uid="{00000000-0005-0000-0000-0000DE2B0000}"/>
    <cellStyle name="Millares 2 4 5 3 3" xfId="20460" xr:uid="{00000000-0005-0000-0000-0000DF2B0000}"/>
    <cellStyle name="Millares 2 4 5 4" xfId="7655" xr:uid="{00000000-0005-0000-0000-0000E02B0000}"/>
    <cellStyle name="Millares 2 4 5 4 2" xfId="18518" xr:uid="{00000000-0005-0000-0000-0000E12B0000}"/>
    <cellStyle name="Millares 2 4 5 5" xfId="22400" xr:uid="{00000000-0005-0000-0000-0000E22B0000}"/>
    <cellStyle name="Millares 2 4 6" xfId="7656" xr:uid="{00000000-0005-0000-0000-0000E32B0000}"/>
    <cellStyle name="Millares 2 4 6 2" xfId="7657" xr:uid="{00000000-0005-0000-0000-0000E42B0000}"/>
    <cellStyle name="Millares 2 4 6 2 2" xfId="7658" xr:uid="{00000000-0005-0000-0000-0000E52B0000}"/>
    <cellStyle name="Millares 2 4 6 2 2 2" xfId="7659" xr:uid="{00000000-0005-0000-0000-0000E62B0000}"/>
    <cellStyle name="Millares 2 4 6 2 2 2 2" xfId="15281" xr:uid="{00000000-0005-0000-0000-0000E72B0000}"/>
    <cellStyle name="Millares 2 4 6 2 2 3" xfId="19167" xr:uid="{00000000-0005-0000-0000-0000E82B0000}"/>
    <cellStyle name="Millares 2 4 6 2 3" xfId="7660" xr:uid="{00000000-0005-0000-0000-0000E92B0000}"/>
    <cellStyle name="Millares 2 4 6 2 3 2" xfId="17223" xr:uid="{00000000-0005-0000-0000-0000EA2B0000}"/>
    <cellStyle name="Millares 2 4 6 2 4" xfId="21109" xr:uid="{00000000-0005-0000-0000-0000EB2B0000}"/>
    <cellStyle name="Millares 2 4 6 3" xfId="7661" xr:uid="{00000000-0005-0000-0000-0000EC2B0000}"/>
    <cellStyle name="Millares 2 4 6 3 2" xfId="7662" xr:uid="{00000000-0005-0000-0000-0000ED2B0000}"/>
    <cellStyle name="Millares 2 4 6 3 2 2" xfId="16251" xr:uid="{00000000-0005-0000-0000-0000EE2B0000}"/>
    <cellStyle name="Millares 2 4 6 3 3" xfId="20137" xr:uid="{00000000-0005-0000-0000-0000EF2B0000}"/>
    <cellStyle name="Millares 2 4 6 4" xfId="7663" xr:uid="{00000000-0005-0000-0000-0000F02B0000}"/>
    <cellStyle name="Millares 2 4 6 4 2" xfId="18194" xr:uid="{00000000-0005-0000-0000-0000F12B0000}"/>
    <cellStyle name="Millares 2 4 6 5" xfId="22075" xr:uid="{00000000-0005-0000-0000-0000F22B0000}"/>
    <cellStyle name="Millares 2 4 7" xfId="7664" xr:uid="{00000000-0005-0000-0000-0000F32B0000}"/>
    <cellStyle name="Millares 2 4 7 2" xfId="7665" xr:uid="{00000000-0005-0000-0000-0000F42B0000}"/>
    <cellStyle name="Millares 2 4 7 2 2" xfId="7666" xr:uid="{00000000-0005-0000-0000-0000F52B0000}"/>
    <cellStyle name="Millares 2 4 7 2 2 2" xfId="15927" xr:uid="{00000000-0005-0000-0000-0000F62B0000}"/>
    <cellStyle name="Millares 2 4 7 2 3" xfId="19812" xr:uid="{00000000-0005-0000-0000-0000F72B0000}"/>
    <cellStyle name="Millares 2 4 7 3" xfId="7667" xr:uid="{00000000-0005-0000-0000-0000F82B0000}"/>
    <cellStyle name="Millares 2 4 7 3 2" xfId="17869" xr:uid="{00000000-0005-0000-0000-0000F92B0000}"/>
    <cellStyle name="Millares 2 4 7 4" xfId="21755" xr:uid="{00000000-0005-0000-0000-0000FA2B0000}"/>
    <cellStyle name="Millares 2 4 8" xfId="7668" xr:uid="{00000000-0005-0000-0000-0000FB2B0000}"/>
    <cellStyle name="Millares 2 4 8 2" xfId="7669" xr:uid="{00000000-0005-0000-0000-0000FC2B0000}"/>
    <cellStyle name="Millares 2 4 8 2 2" xfId="16898" xr:uid="{00000000-0005-0000-0000-0000FD2B0000}"/>
    <cellStyle name="Millares 2 4 8 3" xfId="20784" xr:uid="{00000000-0005-0000-0000-0000FE2B0000}"/>
    <cellStyle name="Millares 2 4 9" xfId="7670" xr:uid="{00000000-0005-0000-0000-0000FF2B0000}"/>
    <cellStyle name="Millares 2 4 9 2" xfId="18839" xr:uid="{00000000-0005-0000-0000-0000002C0000}"/>
    <cellStyle name="Millares 2 5" xfId="7671" xr:uid="{00000000-0005-0000-0000-0000012C0000}"/>
    <cellStyle name="Millares 2 5 2" xfId="7672" xr:uid="{00000000-0005-0000-0000-0000022C0000}"/>
    <cellStyle name="Millares 2 5 2 2" xfId="7673" xr:uid="{00000000-0005-0000-0000-0000032C0000}"/>
    <cellStyle name="Millares 2 5 2 2 2" xfId="7674" xr:uid="{00000000-0005-0000-0000-0000042C0000}"/>
    <cellStyle name="Millares 2 5 2 2 2 2" xfId="7675" xr:uid="{00000000-0005-0000-0000-0000052C0000}"/>
    <cellStyle name="Millares 2 5 2 2 2 2 2" xfId="7676" xr:uid="{00000000-0005-0000-0000-0000062C0000}"/>
    <cellStyle name="Millares 2 5 2 2 2 2 2 2" xfId="15469" xr:uid="{00000000-0005-0000-0000-0000072C0000}"/>
    <cellStyle name="Millares 2 5 2 2 2 2 3" xfId="19353" xr:uid="{00000000-0005-0000-0000-0000082C0000}"/>
    <cellStyle name="Millares 2 5 2 2 2 3" xfId="7677" xr:uid="{00000000-0005-0000-0000-0000092C0000}"/>
    <cellStyle name="Millares 2 5 2 2 2 3 2" xfId="17411" xr:uid="{00000000-0005-0000-0000-00000A2C0000}"/>
    <cellStyle name="Millares 2 5 2 2 2 4" xfId="21298" xr:uid="{00000000-0005-0000-0000-00000B2C0000}"/>
    <cellStyle name="Millares 2 5 2 2 3" xfId="7678" xr:uid="{00000000-0005-0000-0000-00000C2C0000}"/>
    <cellStyle name="Millares 2 5 2 2 3 2" xfId="7679" xr:uid="{00000000-0005-0000-0000-00000D2C0000}"/>
    <cellStyle name="Millares 2 5 2 2 3 2 2" xfId="16439" xr:uid="{00000000-0005-0000-0000-00000E2C0000}"/>
    <cellStyle name="Millares 2 5 2 2 3 3" xfId="20326" xr:uid="{00000000-0005-0000-0000-00000F2C0000}"/>
    <cellStyle name="Millares 2 5 2 2 4" xfId="7680" xr:uid="{00000000-0005-0000-0000-0000102C0000}"/>
    <cellStyle name="Millares 2 5 2 2 4 2" xfId="18383" xr:uid="{00000000-0005-0000-0000-0000112C0000}"/>
    <cellStyle name="Millares 2 5 2 2 5" xfId="22265" xr:uid="{00000000-0005-0000-0000-0000122C0000}"/>
    <cellStyle name="Millares 2 5 2 3" xfId="7681" xr:uid="{00000000-0005-0000-0000-0000132C0000}"/>
    <cellStyle name="Millares 2 5 2 3 2" xfId="7682" xr:uid="{00000000-0005-0000-0000-0000142C0000}"/>
    <cellStyle name="Millares 2 5 2 3 2 2" xfId="7683" xr:uid="{00000000-0005-0000-0000-0000152C0000}"/>
    <cellStyle name="Millares 2 5 2 3 2 2 2" xfId="7684" xr:uid="{00000000-0005-0000-0000-0000162C0000}"/>
    <cellStyle name="Millares 2 5 2 3 2 2 2 2" xfId="15146" xr:uid="{00000000-0005-0000-0000-0000172C0000}"/>
    <cellStyle name="Millares 2 5 2 3 2 2 3" xfId="19032" xr:uid="{00000000-0005-0000-0000-0000182C0000}"/>
    <cellStyle name="Millares 2 5 2 3 2 3" xfId="7685" xr:uid="{00000000-0005-0000-0000-0000192C0000}"/>
    <cellStyle name="Millares 2 5 2 3 2 3 2" xfId="17088" xr:uid="{00000000-0005-0000-0000-00001A2C0000}"/>
    <cellStyle name="Millares 2 5 2 3 2 4" xfId="20974" xr:uid="{00000000-0005-0000-0000-00001B2C0000}"/>
    <cellStyle name="Millares 2 5 2 3 3" xfId="7686" xr:uid="{00000000-0005-0000-0000-00001C2C0000}"/>
    <cellStyle name="Millares 2 5 2 3 3 2" xfId="7687" xr:uid="{00000000-0005-0000-0000-00001D2C0000}"/>
    <cellStyle name="Millares 2 5 2 3 3 2 2" xfId="16117" xr:uid="{00000000-0005-0000-0000-00001E2C0000}"/>
    <cellStyle name="Millares 2 5 2 3 3 3" xfId="20002" xr:uid="{00000000-0005-0000-0000-00001F2C0000}"/>
    <cellStyle name="Millares 2 5 2 3 4" xfId="7688" xr:uid="{00000000-0005-0000-0000-0000202C0000}"/>
    <cellStyle name="Millares 2 5 2 3 4 2" xfId="18059" xr:uid="{00000000-0005-0000-0000-0000212C0000}"/>
    <cellStyle name="Millares 2 5 2 3 5" xfId="21940" xr:uid="{00000000-0005-0000-0000-0000222C0000}"/>
    <cellStyle name="Millares 2 5 2 4" xfId="7689" xr:uid="{00000000-0005-0000-0000-0000232C0000}"/>
    <cellStyle name="Millares 2 5 2 4 2" xfId="7690" xr:uid="{00000000-0005-0000-0000-0000242C0000}"/>
    <cellStyle name="Millares 2 5 2 4 2 2" xfId="7691" xr:uid="{00000000-0005-0000-0000-0000252C0000}"/>
    <cellStyle name="Millares 2 5 2 4 2 2 2" xfId="15792" xr:uid="{00000000-0005-0000-0000-0000262C0000}"/>
    <cellStyle name="Millares 2 5 2 4 2 3" xfId="19677" xr:uid="{00000000-0005-0000-0000-0000272C0000}"/>
    <cellStyle name="Millares 2 5 2 4 3" xfId="7692" xr:uid="{00000000-0005-0000-0000-0000282C0000}"/>
    <cellStyle name="Millares 2 5 2 4 3 2" xfId="17734" xr:uid="{00000000-0005-0000-0000-0000292C0000}"/>
    <cellStyle name="Millares 2 5 2 4 4" xfId="21622" xr:uid="{00000000-0005-0000-0000-00002A2C0000}"/>
    <cellStyle name="Millares 2 5 2 5" xfId="7693" xr:uid="{00000000-0005-0000-0000-00002B2C0000}"/>
    <cellStyle name="Millares 2 5 2 5 2" xfId="7694" xr:uid="{00000000-0005-0000-0000-00002C2C0000}"/>
    <cellStyle name="Millares 2 5 2 5 2 2" xfId="16763" xr:uid="{00000000-0005-0000-0000-00002D2C0000}"/>
    <cellStyle name="Millares 2 5 2 5 3" xfId="20650" xr:uid="{00000000-0005-0000-0000-00002E2C0000}"/>
    <cellStyle name="Millares 2 5 2 6" xfId="7695" xr:uid="{00000000-0005-0000-0000-00002F2C0000}"/>
    <cellStyle name="Millares 2 5 2 6 2" xfId="18705" xr:uid="{00000000-0005-0000-0000-0000302C0000}"/>
    <cellStyle name="Millares 2 5 2 7" xfId="22589" xr:uid="{00000000-0005-0000-0000-0000312C0000}"/>
    <cellStyle name="Millares 2 5 3" xfId="7696" xr:uid="{00000000-0005-0000-0000-0000322C0000}"/>
    <cellStyle name="Millares 2 5 3 2" xfId="7697" xr:uid="{00000000-0005-0000-0000-0000332C0000}"/>
    <cellStyle name="Millares 2 5 3 2 2" xfId="7698" xr:uid="{00000000-0005-0000-0000-0000342C0000}"/>
    <cellStyle name="Millares 2 5 3 2 2 2" xfId="7699" xr:uid="{00000000-0005-0000-0000-0000352C0000}"/>
    <cellStyle name="Millares 2 5 3 2 2 2 2" xfId="7700" xr:uid="{00000000-0005-0000-0000-0000362C0000}"/>
    <cellStyle name="Millares 2 5 3 2 2 2 2 2" xfId="15362" xr:uid="{00000000-0005-0000-0000-0000372C0000}"/>
    <cellStyle name="Millares 2 5 3 2 2 2 3" xfId="19248" xr:uid="{00000000-0005-0000-0000-0000382C0000}"/>
    <cellStyle name="Millares 2 5 3 2 2 3" xfId="7701" xr:uid="{00000000-0005-0000-0000-0000392C0000}"/>
    <cellStyle name="Millares 2 5 3 2 2 3 2" xfId="17304" xr:uid="{00000000-0005-0000-0000-00003A2C0000}"/>
    <cellStyle name="Millares 2 5 3 2 2 4" xfId="21190" xr:uid="{00000000-0005-0000-0000-00003B2C0000}"/>
    <cellStyle name="Millares 2 5 3 2 3" xfId="7702" xr:uid="{00000000-0005-0000-0000-00003C2C0000}"/>
    <cellStyle name="Millares 2 5 3 2 3 2" xfId="7703" xr:uid="{00000000-0005-0000-0000-00003D2C0000}"/>
    <cellStyle name="Millares 2 5 3 2 3 2 2" xfId="16331" xr:uid="{00000000-0005-0000-0000-00003E2C0000}"/>
    <cellStyle name="Millares 2 5 3 2 3 3" xfId="20218" xr:uid="{00000000-0005-0000-0000-00003F2C0000}"/>
    <cellStyle name="Millares 2 5 3 2 4" xfId="7704" xr:uid="{00000000-0005-0000-0000-0000402C0000}"/>
    <cellStyle name="Millares 2 5 3 2 4 2" xfId="18275" xr:uid="{00000000-0005-0000-0000-0000412C0000}"/>
    <cellStyle name="Millares 2 5 3 2 5" xfId="22157" xr:uid="{00000000-0005-0000-0000-0000422C0000}"/>
    <cellStyle name="Millares 2 5 3 3" xfId="7705" xr:uid="{00000000-0005-0000-0000-0000432C0000}"/>
    <cellStyle name="Millares 2 5 3 3 2" xfId="7706" xr:uid="{00000000-0005-0000-0000-0000442C0000}"/>
    <cellStyle name="Millares 2 5 3 3 2 2" xfId="7707" xr:uid="{00000000-0005-0000-0000-0000452C0000}"/>
    <cellStyle name="Millares 2 5 3 3 2 2 2" xfId="7708" xr:uid="{00000000-0005-0000-0000-0000462C0000}"/>
    <cellStyle name="Millares 2 5 3 3 2 2 2 2" xfId="22863" xr:uid="{00000000-0005-0000-0000-0000472C0000}"/>
    <cellStyle name="Millares 2 5 3 3 2 2 3" xfId="18924" xr:uid="{00000000-0005-0000-0000-0000482C0000}"/>
    <cellStyle name="Millares 2 5 3 3 2 3" xfId="7709" xr:uid="{00000000-0005-0000-0000-0000492C0000}"/>
    <cellStyle name="Millares 2 5 3 3 2 3 2" xfId="16980" xr:uid="{00000000-0005-0000-0000-00004A2C0000}"/>
    <cellStyle name="Millares 2 5 3 3 2 4" xfId="20866" xr:uid="{00000000-0005-0000-0000-00004B2C0000}"/>
    <cellStyle name="Millares 2 5 3 3 3" xfId="7710" xr:uid="{00000000-0005-0000-0000-00004C2C0000}"/>
    <cellStyle name="Millares 2 5 3 3 3 2" xfId="7711" xr:uid="{00000000-0005-0000-0000-00004D2C0000}"/>
    <cellStyle name="Millares 2 5 3 3 3 2 2" xfId="16009" xr:uid="{00000000-0005-0000-0000-00004E2C0000}"/>
    <cellStyle name="Millares 2 5 3 3 3 3" xfId="19894" xr:uid="{00000000-0005-0000-0000-00004F2C0000}"/>
    <cellStyle name="Millares 2 5 3 3 4" xfId="7712" xr:uid="{00000000-0005-0000-0000-0000502C0000}"/>
    <cellStyle name="Millares 2 5 3 3 4 2" xfId="17951" xr:uid="{00000000-0005-0000-0000-0000512C0000}"/>
    <cellStyle name="Millares 2 5 3 3 5" xfId="22780" xr:uid="{00000000-0005-0000-0000-0000522C0000}"/>
    <cellStyle name="Millares 2 5 3 4" xfId="7713" xr:uid="{00000000-0005-0000-0000-0000532C0000}"/>
    <cellStyle name="Millares 2 5 3 4 2" xfId="7714" xr:uid="{00000000-0005-0000-0000-0000542C0000}"/>
    <cellStyle name="Millares 2 5 3 4 2 2" xfId="7715" xr:uid="{00000000-0005-0000-0000-0000552C0000}"/>
    <cellStyle name="Millares 2 5 3 4 2 2 2" xfId="15684" xr:uid="{00000000-0005-0000-0000-0000562C0000}"/>
    <cellStyle name="Millares 2 5 3 4 2 3" xfId="19569" xr:uid="{00000000-0005-0000-0000-0000572C0000}"/>
    <cellStyle name="Millares 2 5 3 4 3" xfId="7716" xr:uid="{00000000-0005-0000-0000-0000582C0000}"/>
    <cellStyle name="Millares 2 5 3 4 3 2" xfId="17627" xr:uid="{00000000-0005-0000-0000-0000592C0000}"/>
    <cellStyle name="Millares 2 5 3 4 4" xfId="21514" xr:uid="{00000000-0005-0000-0000-00005A2C0000}"/>
    <cellStyle name="Millares 2 5 3 5" xfId="7717" xr:uid="{00000000-0005-0000-0000-00005B2C0000}"/>
    <cellStyle name="Millares 2 5 3 5 2" xfId="7718" xr:uid="{00000000-0005-0000-0000-00005C2C0000}"/>
    <cellStyle name="Millares 2 5 3 5 2 2" xfId="16655" xr:uid="{00000000-0005-0000-0000-00005D2C0000}"/>
    <cellStyle name="Millares 2 5 3 5 3" xfId="20542" xr:uid="{00000000-0005-0000-0000-00005E2C0000}"/>
    <cellStyle name="Millares 2 5 3 6" xfId="7719" xr:uid="{00000000-0005-0000-0000-00005F2C0000}"/>
    <cellStyle name="Millares 2 5 3 6 2" xfId="18600" xr:uid="{00000000-0005-0000-0000-0000602C0000}"/>
    <cellStyle name="Millares 2 5 3 7" xfId="22482" xr:uid="{00000000-0005-0000-0000-0000612C0000}"/>
    <cellStyle name="Millares 2 5 4" xfId="7720" xr:uid="{00000000-0005-0000-0000-0000622C0000}"/>
    <cellStyle name="Millares 2 5 4 2" xfId="7721" xr:uid="{00000000-0005-0000-0000-0000632C0000}"/>
    <cellStyle name="Millares 2 5 4 2 2" xfId="7722" xr:uid="{00000000-0005-0000-0000-0000642C0000}"/>
    <cellStyle name="Millares 2 5 4 2 2 2" xfId="7723" xr:uid="{00000000-0005-0000-0000-0000652C0000}"/>
    <cellStyle name="Millares 2 5 4 2 2 2 2" xfId="15576" xr:uid="{00000000-0005-0000-0000-0000662C0000}"/>
    <cellStyle name="Millares 2 5 4 2 2 3" xfId="19461" xr:uid="{00000000-0005-0000-0000-0000672C0000}"/>
    <cellStyle name="Millares 2 5 4 2 3" xfId="7724" xr:uid="{00000000-0005-0000-0000-0000682C0000}"/>
    <cellStyle name="Millares 2 5 4 2 3 2" xfId="17519" xr:uid="{00000000-0005-0000-0000-0000692C0000}"/>
    <cellStyle name="Millares 2 5 4 2 4" xfId="21406" xr:uid="{00000000-0005-0000-0000-00006A2C0000}"/>
    <cellStyle name="Millares 2 5 4 3" xfId="7725" xr:uid="{00000000-0005-0000-0000-00006B2C0000}"/>
    <cellStyle name="Millares 2 5 4 3 2" xfId="7726" xr:uid="{00000000-0005-0000-0000-00006C2C0000}"/>
    <cellStyle name="Millares 2 5 4 3 2 2" xfId="16547" xr:uid="{00000000-0005-0000-0000-00006D2C0000}"/>
    <cellStyle name="Millares 2 5 4 3 3" xfId="20433" xr:uid="{00000000-0005-0000-0000-00006E2C0000}"/>
    <cellStyle name="Millares 2 5 4 4" xfId="7727" xr:uid="{00000000-0005-0000-0000-00006F2C0000}"/>
    <cellStyle name="Millares 2 5 4 4 2" xfId="18491" xr:uid="{00000000-0005-0000-0000-0000702C0000}"/>
    <cellStyle name="Millares 2 5 4 5" xfId="22373" xr:uid="{00000000-0005-0000-0000-0000712C0000}"/>
    <cellStyle name="Millares 2 5 5" xfId="7728" xr:uid="{00000000-0005-0000-0000-0000722C0000}"/>
    <cellStyle name="Millares 2 5 5 2" xfId="7729" xr:uid="{00000000-0005-0000-0000-0000732C0000}"/>
    <cellStyle name="Millares 2 5 5 2 2" xfId="7730" xr:uid="{00000000-0005-0000-0000-0000742C0000}"/>
    <cellStyle name="Millares 2 5 5 2 2 2" xfId="7731" xr:uid="{00000000-0005-0000-0000-0000752C0000}"/>
    <cellStyle name="Millares 2 5 5 2 2 2 2" xfId="15254" xr:uid="{00000000-0005-0000-0000-0000762C0000}"/>
    <cellStyle name="Millares 2 5 5 2 2 3" xfId="19140" xr:uid="{00000000-0005-0000-0000-0000772C0000}"/>
    <cellStyle name="Millares 2 5 5 2 3" xfId="7732" xr:uid="{00000000-0005-0000-0000-0000782C0000}"/>
    <cellStyle name="Millares 2 5 5 2 3 2" xfId="17196" xr:uid="{00000000-0005-0000-0000-0000792C0000}"/>
    <cellStyle name="Millares 2 5 5 2 4" xfId="21082" xr:uid="{00000000-0005-0000-0000-00007A2C0000}"/>
    <cellStyle name="Millares 2 5 5 3" xfId="7733" xr:uid="{00000000-0005-0000-0000-00007B2C0000}"/>
    <cellStyle name="Millares 2 5 5 3 2" xfId="7734" xr:uid="{00000000-0005-0000-0000-00007C2C0000}"/>
    <cellStyle name="Millares 2 5 5 3 2 2" xfId="16224" xr:uid="{00000000-0005-0000-0000-00007D2C0000}"/>
    <cellStyle name="Millares 2 5 5 3 3" xfId="20110" xr:uid="{00000000-0005-0000-0000-00007E2C0000}"/>
    <cellStyle name="Millares 2 5 5 4" xfId="7735" xr:uid="{00000000-0005-0000-0000-00007F2C0000}"/>
    <cellStyle name="Millares 2 5 5 4 2" xfId="18167" xr:uid="{00000000-0005-0000-0000-0000802C0000}"/>
    <cellStyle name="Millares 2 5 5 5" xfId="22048" xr:uid="{00000000-0005-0000-0000-0000812C0000}"/>
    <cellStyle name="Millares 2 5 6" xfId="7736" xr:uid="{00000000-0005-0000-0000-0000822C0000}"/>
    <cellStyle name="Millares 2 5 6 2" xfId="7737" xr:uid="{00000000-0005-0000-0000-0000832C0000}"/>
    <cellStyle name="Millares 2 5 6 2 2" xfId="7738" xr:uid="{00000000-0005-0000-0000-0000842C0000}"/>
    <cellStyle name="Millares 2 5 6 2 2 2" xfId="15900" xr:uid="{00000000-0005-0000-0000-0000852C0000}"/>
    <cellStyle name="Millares 2 5 6 2 3" xfId="19785" xr:uid="{00000000-0005-0000-0000-0000862C0000}"/>
    <cellStyle name="Millares 2 5 6 3" xfId="7739" xr:uid="{00000000-0005-0000-0000-0000872C0000}"/>
    <cellStyle name="Millares 2 5 6 3 2" xfId="17842" xr:uid="{00000000-0005-0000-0000-0000882C0000}"/>
    <cellStyle name="Millares 2 5 6 4" xfId="21728" xr:uid="{00000000-0005-0000-0000-0000892C0000}"/>
    <cellStyle name="Millares 2 5 7" xfId="7740" xr:uid="{00000000-0005-0000-0000-00008A2C0000}"/>
    <cellStyle name="Millares 2 5 7 2" xfId="7741" xr:uid="{00000000-0005-0000-0000-00008B2C0000}"/>
    <cellStyle name="Millares 2 5 7 2 2" xfId="16871" xr:uid="{00000000-0005-0000-0000-00008C2C0000}"/>
    <cellStyle name="Millares 2 5 7 3" xfId="20757" xr:uid="{00000000-0005-0000-0000-00008D2C0000}"/>
    <cellStyle name="Millares 2 5 8" xfId="7742" xr:uid="{00000000-0005-0000-0000-00008E2C0000}"/>
    <cellStyle name="Millares 2 5 8 2" xfId="18812" xr:uid="{00000000-0005-0000-0000-00008F2C0000}"/>
    <cellStyle name="Millares 2 5 9" xfId="22696" xr:uid="{00000000-0005-0000-0000-0000902C0000}"/>
    <cellStyle name="Millares 2 6" xfId="7743" xr:uid="{00000000-0005-0000-0000-0000912C0000}"/>
    <cellStyle name="Millares 2 6 2" xfId="7744" xr:uid="{00000000-0005-0000-0000-0000922C0000}"/>
    <cellStyle name="Millares 2 6 2 2" xfId="7745" xr:uid="{00000000-0005-0000-0000-0000932C0000}"/>
    <cellStyle name="Millares 2 6 2 2 2" xfId="7746" xr:uid="{00000000-0005-0000-0000-0000942C0000}"/>
    <cellStyle name="Millares 2 6 2 2 2 2" xfId="7747" xr:uid="{00000000-0005-0000-0000-0000952C0000}"/>
    <cellStyle name="Millares 2 6 2 2 2 2 2" xfId="15523" xr:uid="{00000000-0005-0000-0000-0000962C0000}"/>
    <cellStyle name="Millares 2 6 2 2 2 3" xfId="19407" xr:uid="{00000000-0005-0000-0000-0000972C0000}"/>
    <cellStyle name="Millares 2 6 2 2 3" xfId="7748" xr:uid="{00000000-0005-0000-0000-0000982C0000}"/>
    <cellStyle name="Millares 2 6 2 2 3 2" xfId="17465" xr:uid="{00000000-0005-0000-0000-0000992C0000}"/>
    <cellStyle name="Millares 2 6 2 2 4" xfId="21352" xr:uid="{00000000-0005-0000-0000-00009A2C0000}"/>
    <cellStyle name="Millares 2 6 2 3" xfId="7749" xr:uid="{00000000-0005-0000-0000-00009B2C0000}"/>
    <cellStyle name="Millares 2 6 2 3 2" xfId="7750" xr:uid="{00000000-0005-0000-0000-00009C2C0000}"/>
    <cellStyle name="Millares 2 6 2 3 2 2" xfId="16493" xr:uid="{00000000-0005-0000-0000-00009D2C0000}"/>
    <cellStyle name="Millares 2 6 2 3 3" xfId="20379" xr:uid="{00000000-0005-0000-0000-00009E2C0000}"/>
    <cellStyle name="Millares 2 6 2 4" xfId="7751" xr:uid="{00000000-0005-0000-0000-00009F2C0000}"/>
    <cellStyle name="Millares 2 6 2 4 2" xfId="18437" xr:uid="{00000000-0005-0000-0000-0000A02C0000}"/>
    <cellStyle name="Millares 2 6 2 5" xfId="22319" xr:uid="{00000000-0005-0000-0000-0000A12C0000}"/>
    <cellStyle name="Millares 2 6 3" xfId="7752" xr:uid="{00000000-0005-0000-0000-0000A22C0000}"/>
    <cellStyle name="Millares 2 6 3 2" xfId="7753" xr:uid="{00000000-0005-0000-0000-0000A32C0000}"/>
    <cellStyle name="Millares 2 6 3 2 2" xfId="7754" xr:uid="{00000000-0005-0000-0000-0000A42C0000}"/>
    <cellStyle name="Millares 2 6 3 2 2 2" xfId="7755" xr:uid="{00000000-0005-0000-0000-0000A52C0000}"/>
    <cellStyle name="Millares 2 6 3 2 2 2 2" xfId="15200" xr:uid="{00000000-0005-0000-0000-0000A62C0000}"/>
    <cellStyle name="Millares 2 6 3 2 2 3" xfId="19086" xr:uid="{00000000-0005-0000-0000-0000A72C0000}"/>
    <cellStyle name="Millares 2 6 3 2 3" xfId="7756" xr:uid="{00000000-0005-0000-0000-0000A82C0000}"/>
    <cellStyle name="Millares 2 6 3 2 3 2" xfId="17142" xr:uid="{00000000-0005-0000-0000-0000A92C0000}"/>
    <cellStyle name="Millares 2 6 3 2 4" xfId="21028" xr:uid="{00000000-0005-0000-0000-0000AA2C0000}"/>
    <cellStyle name="Millares 2 6 3 3" xfId="7757" xr:uid="{00000000-0005-0000-0000-0000AB2C0000}"/>
    <cellStyle name="Millares 2 6 3 3 2" xfId="7758" xr:uid="{00000000-0005-0000-0000-0000AC2C0000}"/>
    <cellStyle name="Millares 2 6 3 3 2 2" xfId="16170" xr:uid="{00000000-0005-0000-0000-0000AD2C0000}"/>
    <cellStyle name="Millares 2 6 3 3 3" xfId="20056" xr:uid="{00000000-0005-0000-0000-0000AE2C0000}"/>
    <cellStyle name="Millares 2 6 3 4" xfId="7759" xr:uid="{00000000-0005-0000-0000-0000AF2C0000}"/>
    <cellStyle name="Millares 2 6 3 4 2" xfId="18113" xr:uid="{00000000-0005-0000-0000-0000B02C0000}"/>
    <cellStyle name="Millares 2 6 3 5" xfId="21994" xr:uid="{00000000-0005-0000-0000-0000B12C0000}"/>
    <cellStyle name="Millares 2 6 4" xfId="7760" xr:uid="{00000000-0005-0000-0000-0000B22C0000}"/>
    <cellStyle name="Millares 2 6 4 2" xfId="7761" xr:uid="{00000000-0005-0000-0000-0000B32C0000}"/>
    <cellStyle name="Millares 2 6 4 2 2" xfId="7762" xr:uid="{00000000-0005-0000-0000-0000B42C0000}"/>
    <cellStyle name="Millares 2 6 4 2 2 2" xfId="15846" xr:uid="{00000000-0005-0000-0000-0000B52C0000}"/>
    <cellStyle name="Millares 2 6 4 2 3" xfId="19731" xr:uid="{00000000-0005-0000-0000-0000B62C0000}"/>
    <cellStyle name="Millares 2 6 4 3" xfId="7763" xr:uid="{00000000-0005-0000-0000-0000B72C0000}"/>
    <cellStyle name="Millares 2 6 4 3 2" xfId="17788" xr:uid="{00000000-0005-0000-0000-0000B82C0000}"/>
    <cellStyle name="Millares 2 6 4 4" xfId="21676" xr:uid="{00000000-0005-0000-0000-0000B92C0000}"/>
    <cellStyle name="Millares 2 6 5" xfId="7764" xr:uid="{00000000-0005-0000-0000-0000BA2C0000}"/>
    <cellStyle name="Millares 2 6 5 2" xfId="7765" xr:uid="{00000000-0005-0000-0000-0000BB2C0000}"/>
    <cellStyle name="Millares 2 6 5 2 2" xfId="16817" xr:uid="{00000000-0005-0000-0000-0000BC2C0000}"/>
    <cellStyle name="Millares 2 6 5 3" xfId="20703" xr:uid="{00000000-0005-0000-0000-0000BD2C0000}"/>
    <cellStyle name="Millares 2 6 6" xfId="7766" xr:uid="{00000000-0005-0000-0000-0000BE2C0000}"/>
    <cellStyle name="Millares 2 6 6 2" xfId="18758" xr:uid="{00000000-0005-0000-0000-0000BF2C0000}"/>
    <cellStyle name="Millares 2 6 7" xfId="22643" xr:uid="{00000000-0005-0000-0000-0000C02C0000}"/>
    <cellStyle name="Millares 2 7" xfId="7767" xr:uid="{00000000-0005-0000-0000-0000C12C0000}"/>
    <cellStyle name="Millares 2 7 2" xfId="7768" xr:uid="{00000000-0005-0000-0000-0000C22C0000}"/>
    <cellStyle name="Millares 2 7 2 2" xfId="7769" xr:uid="{00000000-0005-0000-0000-0000C32C0000}"/>
    <cellStyle name="Millares 2 7 2 2 2" xfId="7770" xr:uid="{00000000-0005-0000-0000-0000C42C0000}"/>
    <cellStyle name="Millares 2 7 2 2 2 2" xfId="7771" xr:uid="{00000000-0005-0000-0000-0000C52C0000}"/>
    <cellStyle name="Millares 2 7 2 2 2 2 2" xfId="15415" xr:uid="{00000000-0005-0000-0000-0000C62C0000}"/>
    <cellStyle name="Millares 2 7 2 2 2 3" xfId="19300" xr:uid="{00000000-0005-0000-0000-0000C72C0000}"/>
    <cellStyle name="Millares 2 7 2 2 3" xfId="7772" xr:uid="{00000000-0005-0000-0000-0000C82C0000}"/>
    <cellStyle name="Millares 2 7 2 2 3 2" xfId="17357" xr:uid="{00000000-0005-0000-0000-0000C92C0000}"/>
    <cellStyle name="Millares 2 7 2 2 4" xfId="21244" xr:uid="{00000000-0005-0000-0000-0000CA2C0000}"/>
    <cellStyle name="Millares 2 7 2 3" xfId="7773" xr:uid="{00000000-0005-0000-0000-0000CB2C0000}"/>
    <cellStyle name="Millares 2 7 2 3 2" xfId="7774" xr:uid="{00000000-0005-0000-0000-0000CC2C0000}"/>
    <cellStyle name="Millares 2 7 2 3 2 2" xfId="16385" xr:uid="{00000000-0005-0000-0000-0000CD2C0000}"/>
    <cellStyle name="Millares 2 7 2 3 3" xfId="20272" xr:uid="{00000000-0005-0000-0000-0000CE2C0000}"/>
    <cellStyle name="Millares 2 7 2 4" xfId="7775" xr:uid="{00000000-0005-0000-0000-0000CF2C0000}"/>
    <cellStyle name="Millares 2 7 2 4 2" xfId="18329" xr:uid="{00000000-0005-0000-0000-0000D02C0000}"/>
    <cellStyle name="Millares 2 7 2 5" xfId="22211" xr:uid="{00000000-0005-0000-0000-0000D12C0000}"/>
    <cellStyle name="Millares 2 7 3" xfId="7776" xr:uid="{00000000-0005-0000-0000-0000D22C0000}"/>
    <cellStyle name="Millares 2 7 3 2" xfId="7777" xr:uid="{00000000-0005-0000-0000-0000D32C0000}"/>
    <cellStyle name="Millares 2 7 3 2 2" xfId="7778" xr:uid="{00000000-0005-0000-0000-0000D42C0000}"/>
    <cellStyle name="Millares 2 7 3 2 2 2" xfId="7779" xr:uid="{00000000-0005-0000-0000-0000D52C0000}"/>
    <cellStyle name="Millares 2 7 3 2 2 2 2" xfId="22809" xr:uid="{00000000-0005-0000-0000-0000D62C0000}"/>
    <cellStyle name="Millares 2 7 3 2 2 3" xfId="18978" xr:uid="{00000000-0005-0000-0000-0000D72C0000}"/>
    <cellStyle name="Millares 2 7 3 2 3" xfId="7780" xr:uid="{00000000-0005-0000-0000-0000D82C0000}"/>
    <cellStyle name="Millares 2 7 3 2 3 2" xfId="17034" xr:uid="{00000000-0005-0000-0000-0000D92C0000}"/>
    <cellStyle name="Millares 2 7 3 2 4" xfId="20920" xr:uid="{00000000-0005-0000-0000-0000DA2C0000}"/>
    <cellStyle name="Millares 2 7 3 3" xfId="7781" xr:uid="{00000000-0005-0000-0000-0000DB2C0000}"/>
    <cellStyle name="Millares 2 7 3 3 2" xfId="7782" xr:uid="{00000000-0005-0000-0000-0000DC2C0000}"/>
    <cellStyle name="Millares 2 7 3 3 2 2" xfId="16063" xr:uid="{00000000-0005-0000-0000-0000DD2C0000}"/>
    <cellStyle name="Millares 2 7 3 3 3" xfId="19948" xr:uid="{00000000-0005-0000-0000-0000DE2C0000}"/>
    <cellStyle name="Millares 2 7 3 4" xfId="7783" xr:uid="{00000000-0005-0000-0000-0000DF2C0000}"/>
    <cellStyle name="Millares 2 7 3 4 2" xfId="18005" xr:uid="{00000000-0005-0000-0000-0000E02C0000}"/>
    <cellStyle name="Millares 2 7 3 5" xfId="21887" xr:uid="{00000000-0005-0000-0000-0000E12C0000}"/>
    <cellStyle name="Millares 2 7 4" xfId="7784" xr:uid="{00000000-0005-0000-0000-0000E22C0000}"/>
    <cellStyle name="Millares 2 7 4 2" xfId="7785" xr:uid="{00000000-0005-0000-0000-0000E32C0000}"/>
    <cellStyle name="Millares 2 7 4 2 2" xfId="7786" xr:uid="{00000000-0005-0000-0000-0000E42C0000}"/>
    <cellStyle name="Millares 2 7 4 2 2 2" xfId="15738" xr:uid="{00000000-0005-0000-0000-0000E52C0000}"/>
    <cellStyle name="Millares 2 7 4 2 3" xfId="19623" xr:uid="{00000000-0005-0000-0000-0000E62C0000}"/>
    <cellStyle name="Millares 2 7 4 3" xfId="7787" xr:uid="{00000000-0005-0000-0000-0000E72C0000}"/>
    <cellStyle name="Millares 2 7 4 3 2" xfId="17680" xr:uid="{00000000-0005-0000-0000-0000E82C0000}"/>
    <cellStyle name="Millares 2 7 4 4" xfId="21568" xr:uid="{00000000-0005-0000-0000-0000E92C0000}"/>
    <cellStyle name="Millares 2 7 5" xfId="7788" xr:uid="{00000000-0005-0000-0000-0000EA2C0000}"/>
    <cellStyle name="Millares 2 7 5 2" xfId="7789" xr:uid="{00000000-0005-0000-0000-0000EB2C0000}"/>
    <cellStyle name="Millares 2 7 5 2 2" xfId="16709" xr:uid="{00000000-0005-0000-0000-0000EC2C0000}"/>
    <cellStyle name="Millares 2 7 5 3" xfId="20596" xr:uid="{00000000-0005-0000-0000-0000ED2C0000}"/>
    <cellStyle name="Millares 2 7 6" xfId="7790" xr:uid="{00000000-0005-0000-0000-0000EE2C0000}"/>
    <cellStyle name="Millares 2 7 6 2" xfId="18654" xr:uid="{00000000-0005-0000-0000-0000EF2C0000}"/>
    <cellStyle name="Millares 2 7 7" xfId="22536" xr:uid="{00000000-0005-0000-0000-0000F02C0000}"/>
    <cellStyle name="Millares 2 8" xfId="7791" xr:uid="{00000000-0005-0000-0000-0000F12C0000}"/>
    <cellStyle name="Millares 2 8 2" xfId="7792" xr:uid="{00000000-0005-0000-0000-0000F22C0000}"/>
    <cellStyle name="Millares 2 8 2 2" xfId="7793" xr:uid="{00000000-0005-0000-0000-0000F32C0000}"/>
    <cellStyle name="Millares 2 8 2 2 2" xfId="7794" xr:uid="{00000000-0005-0000-0000-0000F42C0000}"/>
    <cellStyle name="Millares 2 8 2 2 2 2" xfId="15630" xr:uid="{00000000-0005-0000-0000-0000F52C0000}"/>
    <cellStyle name="Millares 2 8 2 2 3" xfId="19515" xr:uid="{00000000-0005-0000-0000-0000F62C0000}"/>
    <cellStyle name="Millares 2 8 2 3" xfId="7795" xr:uid="{00000000-0005-0000-0000-0000F72C0000}"/>
    <cellStyle name="Millares 2 8 2 3 2" xfId="17573" xr:uid="{00000000-0005-0000-0000-0000F82C0000}"/>
    <cellStyle name="Millares 2 8 2 4" xfId="21460" xr:uid="{00000000-0005-0000-0000-0000F92C0000}"/>
    <cellStyle name="Millares 2 8 3" xfId="7796" xr:uid="{00000000-0005-0000-0000-0000FA2C0000}"/>
    <cellStyle name="Millares 2 8 3 2" xfId="7797" xr:uid="{00000000-0005-0000-0000-0000FB2C0000}"/>
    <cellStyle name="Millares 2 8 3 2 2" xfId="16601" xr:uid="{00000000-0005-0000-0000-0000FC2C0000}"/>
    <cellStyle name="Millares 2 8 3 3" xfId="20487" xr:uid="{00000000-0005-0000-0000-0000FD2C0000}"/>
    <cellStyle name="Millares 2 8 4" xfId="7798" xr:uid="{00000000-0005-0000-0000-0000FE2C0000}"/>
    <cellStyle name="Millares 2 8 4 2" xfId="18545" xr:uid="{00000000-0005-0000-0000-0000FF2C0000}"/>
    <cellStyle name="Millares 2 8 5" xfId="22427" xr:uid="{00000000-0005-0000-0000-0000002D0000}"/>
    <cellStyle name="Millares 2 9" xfId="7799" xr:uid="{00000000-0005-0000-0000-0000012D0000}"/>
    <cellStyle name="Millares 2 9 2" xfId="7800" xr:uid="{00000000-0005-0000-0000-0000022D0000}"/>
    <cellStyle name="Millares 2 9 2 2" xfId="7801" xr:uid="{00000000-0005-0000-0000-0000032D0000}"/>
    <cellStyle name="Millares 2 9 2 2 2" xfId="7802" xr:uid="{00000000-0005-0000-0000-0000042D0000}"/>
    <cellStyle name="Millares 2 9 2 2 2 2" xfId="15308" xr:uid="{00000000-0005-0000-0000-0000052D0000}"/>
    <cellStyle name="Millares 2 9 2 2 3" xfId="19194" xr:uid="{00000000-0005-0000-0000-0000062D0000}"/>
    <cellStyle name="Millares 2 9 2 3" xfId="7803" xr:uid="{00000000-0005-0000-0000-0000072D0000}"/>
    <cellStyle name="Millares 2 9 2 3 2" xfId="17250" xr:uid="{00000000-0005-0000-0000-0000082D0000}"/>
    <cellStyle name="Millares 2 9 2 4" xfId="21136" xr:uid="{00000000-0005-0000-0000-0000092D0000}"/>
    <cellStyle name="Millares 2 9 3" xfId="7804" xr:uid="{00000000-0005-0000-0000-00000A2D0000}"/>
    <cellStyle name="Millares 2 9 3 2" xfId="7805" xr:uid="{00000000-0005-0000-0000-00000B2D0000}"/>
    <cellStyle name="Millares 2 9 3 2 2" xfId="16278" xr:uid="{00000000-0005-0000-0000-00000C2D0000}"/>
    <cellStyle name="Millares 2 9 3 3" xfId="20164" xr:uid="{00000000-0005-0000-0000-00000D2D0000}"/>
    <cellStyle name="Millares 2 9 4" xfId="7806" xr:uid="{00000000-0005-0000-0000-00000E2D0000}"/>
    <cellStyle name="Millares 2 9 4 2" xfId="18221" xr:uid="{00000000-0005-0000-0000-00000F2D0000}"/>
    <cellStyle name="Millares 2 9 5" xfId="22102" xr:uid="{00000000-0005-0000-0000-0000102D0000}"/>
    <cellStyle name="Millares 3" xfId="7807" xr:uid="{00000000-0005-0000-0000-0000112D0000}"/>
    <cellStyle name="Millares 3 2" xfId="22745" xr:uid="{00000000-0005-0000-0000-0000122D0000}"/>
    <cellStyle name="Millares 3 3" xfId="22776" xr:uid="{00000000-0005-0000-0000-0000132D0000}"/>
    <cellStyle name="Millares 4" xfId="7808" xr:uid="{00000000-0005-0000-0000-0000142D0000}"/>
    <cellStyle name="Millares 4 10" xfId="7809" xr:uid="{00000000-0005-0000-0000-0000152D0000}"/>
    <cellStyle name="Millares 4 10 2" xfId="18858" xr:uid="{00000000-0005-0000-0000-0000162D0000}"/>
    <cellStyle name="Millares 4 11" xfId="22743" xr:uid="{00000000-0005-0000-0000-0000172D0000}"/>
    <cellStyle name="Millares 4 2" xfId="7810" xr:uid="{00000000-0005-0000-0000-0000182D0000}"/>
    <cellStyle name="Millares 4 2 10" xfId="22714" xr:uid="{00000000-0005-0000-0000-0000192D0000}"/>
    <cellStyle name="Millares 4 2 2" xfId="7811" xr:uid="{00000000-0005-0000-0000-00001A2D0000}"/>
    <cellStyle name="Millares 4 2 2 2" xfId="7812" xr:uid="{00000000-0005-0000-0000-00001B2D0000}"/>
    <cellStyle name="Millares 4 2 2 2 2" xfId="7813" xr:uid="{00000000-0005-0000-0000-00001C2D0000}"/>
    <cellStyle name="Millares 4 2 2 2 2 2" xfId="7814" xr:uid="{00000000-0005-0000-0000-00001D2D0000}"/>
    <cellStyle name="Millares 4 2 2 2 2 2 2" xfId="7815" xr:uid="{00000000-0005-0000-0000-00001E2D0000}"/>
    <cellStyle name="Millares 4 2 2 2 2 2 2 2" xfId="7816" xr:uid="{00000000-0005-0000-0000-00001F2D0000}"/>
    <cellStyle name="Millares 4 2 2 2 2 2 2 2 2" xfId="15434" xr:uid="{00000000-0005-0000-0000-0000202D0000}"/>
    <cellStyle name="Millares 4 2 2 2 2 2 2 3" xfId="19318" xr:uid="{00000000-0005-0000-0000-0000212D0000}"/>
    <cellStyle name="Millares 4 2 2 2 2 2 3" xfId="7817" xr:uid="{00000000-0005-0000-0000-0000222D0000}"/>
    <cellStyle name="Millares 4 2 2 2 2 2 3 2" xfId="17376" xr:uid="{00000000-0005-0000-0000-0000232D0000}"/>
    <cellStyle name="Millares 4 2 2 2 2 2 4" xfId="21263" xr:uid="{00000000-0005-0000-0000-0000242D0000}"/>
    <cellStyle name="Millares 4 2 2 2 2 3" xfId="7818" xr:uid="{00000000-0005-0000-0000-0000252D0000}"/>
    <cellStyle name="Millares 4 2 2 2 2 3 2" xfId="7819" xr:uid="{00000000-0005-0000-0000-0000262D0000}"/>
    <cellStyle name="Millares 4 2 2 2 2 3 2 2" xfId="16404" xr:uid="{00000000-0005-0000-0000-0000272D0000}"/>
    <cellStyle name="Millares 4 2 2 2 2 3 3" xfId="20291" xr:uid="{00000000-0005-0000-0000-0000282D0000}"/>
    <cellStyle name="Millares 4 2 2 2 2 4" xfId="7820" xr:uid="{00000000-0005-0000-0000-0000292D0000}"/>
    <cellStyle name="Millares 4 2 2 2 2 4 2" xfId="18348" xr:uid="{00000000-0005-0000-0000-00002A2D0000}"/>
    <cellStyle name="Millares 4 2 2 2 2 5" xfId="22230" xr:uid="{00000000-0005-0000-0000-00002B2D0000}"/>
    <cellStyle name="Millares 4 2 2 2 3" xfId="7821" xr:uid="{00000000-0005-0000-0000-00002C2D0000}"/>
    <cellStyle name="Millares 4 2 2 2 3 2" xfId="7822" xr:uid="{00000000-0005-0000-0000-00002D2D0000}"/>
    <cellStyle name="Millares 4 2 2 2 3 2 2" xfId="7823" xr:uid="{00000000-0005-0000-0000-00002E2D0000}"/>
    <cellStyle name="Millares 4 2 2 2 3 2 2 2" xfId="7824" xr:uid="{00000000-0005-0000-0000-00002F2D0000}"/>
    <cellStyle name="Millares 4 2 2 2 3 2 2 2 2" xfId="15111" xr:uid="{00000000-0005-0000-0000-0000302D0000}"/>
    <cellStyle name="Millares 4 2 2 2 3 2 2 3" xfId="18997" xr:uid="{00000000-0005-0000-0000-0000312D0000}"/>
    <cellStyle name="Millares 4 2 2 2 3 2 3" xfId="7825" xr:uid="{00000000-0005-0000-0000-0000322D0000}"/>
    <cellStyle name="Millares 4 2 2 2 3 2 3 2" xfId="17053" xr:uid="{00000000-0005-0000-0000-0000332D0000}"/>
    <cellStyle name="Millares 4 2 2 2 3 2 4" xfId="20939" xr:uid="{00000000-0005-0000-0000-0000342D0000}"/>
    <cellStyle name="Millares 4 2 2 2 3 3" xfId="7826" xr:uid="{00000000-0005-0000-0000-0000352D0000}"/>
    <cellStyle name="Millares 4 2 2 2 3 3 2" xfId="7827" xr:uid="{00000000-0005-0000-0000-0000362D0000}"/>
    <cellStyle name="Millares 4 2 2 2 3 3 2 2" xfId="16082" xr:uid="{00000000-0005-0000-0000-0000372D0000}"/>
    <cellStyle name="Millares 4 2 2 2 3 3 3" xfId="19967" xr:uid="{00000000-0005-0000-0000-0000382D0000}"/>
    <cellStyle name="Millares 4 2 2 2 3 4" xfId="7828" xr:uid="{00000000-0005-0000-0000-0000392D0000}"/>
    <cellStyle name="Millares 4 2 2 2 3 4 2" xfId="18024" xr:uid="{00000000-0005-0000-0000-00003A2D0000}"/>
    <cellStyle name="Millares 4 2 2 2 3 5" xfId="21905" xr:uid="{00000000-0005-0000-0000-00003B2D0000}"/>
    <cellStyle name="Millares 4 2 2 2 4" xfId="7829" xr:uid="{00000000-0005-0000-0000-00003C2D0000}"/>
    <cellStyle name="Millares 4 2 2 2 4 2" xfId="7830" xr:uid="{00000000-0005-0000-0000-00003D2D0000}"/>
    <cellStyle name="Millares 4 2 2 2 4 2 2" xfId="7831" xr:uid="{00000000-0005-0000-0000-00003E2D0000}"/>
    <cellStyle name="Millares 4 2 2 2 4 2 2 2" xfId="15757" xr:uid="{00000000-0005-0000-0000-00003F2D0000}"/>
    <cellStyle name="Millares 4 2 2 2 4 2 3" xfId="19642" xr:uid="{00000000-0005-0000-0000-0000402D0000}"/>
    <cellStyle name="Millares 4 2 2 2 4 3" xfId="7832" xr:uid="{00000000-0005-0000-0000-0000412D0000}"/>
    <cellStyle name="Millares 4 2 2 2 4 3 2" xfId="17699" xr:uid="{00000000-0005-0000-0000-0000422D0000}"/>
    <cellStyle name="Millares 4 2 2 2 4 4" xfId="21587" xr:uid="{00000000-0005-0000-0000-0000432D0000}"/>
    <cellStyle name="Millares 4 2 2 2 5" xfId="7833" xr:uid="{00000000-0005-0000-0000-0000442D0000}"/>
    <cellStyle name="Millares 4 2 2 2 5 2" xfId="7834" xr:uid="{00000000-0005-0000-0000-0000452D0000}"/>
    <cellStyle name="Millares 4 2 2 2 5 2 2" xfId="16728" xr:uid="{00000000-0005-0000-0000-0000462D0000}"/>
    <cellStyle name="Millares 4 2 2 2 5 3" xfId="20615" xr:uid="{00000000-0005-0000-0000-0000472D0000}"/>
    <cellStyle name="Millares 4 2 2 2 6" xfId="7835" xr:uid="{00000000-0005-0000-0000-0000482D0000}"/>
    <cellStyle name="Millares 4 2 2 2 6 2" xfId="18672" xr:uid="{00000000-0005-0000-0000-0000492D0000}"/>
    <cellStyle name="Millares 4 2 2 2 7" xfId="22555" xr:uid="{00000000-0005-0000-0000-00004A2D0000}"/>
    <cellStyle name="Millares 4 2 2 3" xfId="7836" xr:uid="{00000000-0005-0000-0000-00004B2D0000}"/>
    <cellStyle name="Millares 4 2 2 3 2" xfId="7837" xr:uid="{00000000-0005-0000-0000-00004C2D0000}"/>
    <cellStyle name="Millares 4 2 2 3 2 2" xfId="7838" xr:uid="{00000000-0005-0000-0000-00004D2D0000}"/>
    <cellStyle name="Millares 4 2 2 3 2 2 2" xfId="7839" xr:uid="{00000000-0005-0000-0000-00004E2D0000}"/>
    <cellStyle name="Millares 4 2 2 3 2 2 2 2" xfId="7840" xr:uid="{00000000-0005-0000-0000-00004F2D0000}"/>
    <cellStyle name="Millares 4 2 2 3 2 2 2 2 2" xfId="15327" xr:uid="{00000000-0005-0000-0000-0000502D0000}"/>
    <cellStyle name="Millares 4 2 2 3 2 2 2 3" xfId="19213" xr:uid="{00000000-0005-0000-0000-0000512D0000}"/>
    <cellStyle name="Millares 4 2 2 3 2 2 3" xfId="7841" xr:uid="{00000000-0005-0000-0000-0000522D0000}"/>
    <cellStyle name="Millares 4 2 2 3 2 2 3 2" xfId="17269" xr:uid="{00000000-0005-0000-0000-0000532D0000}"/>
    <cellStyle name="Millares 4 2 2 3 2 2 4" xfId="21155" xr:uid="{00000000-0005-0000-0000-0000542D0000}"/>
    <cellStyle name="Millares 4 2 2 3 2 3" xfId="7842" xr:uid="{00000000-0005-0000-0000-0000552D0000}"/>
    <cellStyle name="Millares 4 2 2 3 2 3 2" xfId="7843" xr:uid="{00000000-0005-0000-0000-0000562D0000}"/>
    <cellStyle name="Millares 4 2 2 3 2 3 2 2" xfId="16297" xr:uid="{00000000-0005-0000-0000-0000572D0000}"/>
    <cellStyle name="Millares 4 2 2 3 2 3 3" xfId="20183" xr:uid="{00000000-0005-0000-0000-0000582D0000}"/>
    <cellStyle name="Millares 4 2 2 3 2 4" xfId="7844" xr:uid="{00000000-0005-0000-0000-0000592D0000}"/>
    <cellStyle name="Millares 4 2 2 3 2 4 2" xfId="18240" xr:uid="{00000000-0005-0000-0000-00005A2D0000}"/>
    <cellStyle name="Millares 4 2 2 3 2 5" xfId="22122" xr:uid="{00000000-0005-0000-0000-00005B2D0000}"/>
    <cellStyle name="Millares 4 2 2 3 3" xfId="7845" xr:uid="{00000000-0005-0000-0000-00005C2D0000}"/>
    <cellStyle name="Millares 4 2 2 3 3 2" xfId="7846" xr:uid="{00000000-0005-0000-0000-00005D2D0000}"/>
    <cellStyle name="Millares 4 2 2 3 3 2 2" xfId="7847" xr:uid="{00000000-0005-0000-0000-00005E2D0000}"/>
    <cellStyle name="Millares 4 2 2 3 3 2 2 2" xfId="7848" xr:uid="{00000000-0005-0000-0000-00005F2D0000}"/>
    <cellStyle name="Millares 4 2 2 3 3 2 2 2 2" xfId="22898" xr:uid="{00000000-0005-0000-0000-0000602D0000}"/>
    <cellStyle name="Millares 4 2 2 3 3 2 2 3" xfId="18889" xr:uid="{00000000-0005-0000-0000-0000612D0000}"/>
    <cellStyle name="Millares 4 2 2 3 3 2 3" xfId="7849" xr:uid="{00000000-0005-0000-0000-0000622D0000}"/>
    <cellStyle name="Millares 4 2 2 3 3 2 3 2" xfId="16945" xr:uid="{00000000-0005-0000-0000-0000632D0000}"/>
    <cellStyle name="Millares 4 2 2 3 3 2 4" xfId="20831" xr:uid="{00000000-0005-0000-0000-0000642D0000}"/>
    <cellStyle name="Millares 4 2 2 3 3 3" xfId="7850" xr:uid="{00000000-0005-0000-0000-0000652D0000}"/>
    <cellStyle name="Millares 4 2 2 3 3 3 2" xfId="7851" xr:uid="{00000000-0005-0000-0000-0000662D0000}"/>
    <cellStyle name="Millares 4 2 2 3 3 3 2 2" xfId="15974" xr:uid="{00000000-0005-0000-0000-0000672D0000}"/>
    <cellStyle name="Millares 4 2 2 3 3 3 3" xfId="19859" xr:uid="{00000000-0005-0000-0000-0000682D0000}"/>
    <cellStyle name="Millares 4 2 2 3 3 4" xfId="7852" xr:uid="{00000000-0005-0000-0000-0000692D0000}"/>
    <cellStyle name="Millares 4 2 2 3 3 4 2" xfId="17916" xr:uid="{00000000-0005-0000-0000-00006A2D0000}"/>
    <cellStyle name="Millares 4 2 2 3 3 5" xfId="21802" xr:uid="{00000000-0005-0000-0000-00006B2D0000}"/>
    <cellStyle name="Millares 4 2 2 3 4" xfId="7853" xr:uid="{00000000-0005-0000-0000-00006C2D0000}"/>
    <cellStyle name="Millares 4 2 2 3 4 2" xfId="7854" xr:uid="{00000000-0005-0000-0000-00006D2D0000}"/>
    <cellStyle name="Millares 4 2 2 3 4 2 2" xfId="7855" xr:uid="{00000000-0005-0000-0000-00006E2D0000}"/>
    <cellStyle name="Millares 4 2 2 3 4 2 2 2" xfId="15649" xr:uid="{00000000-0005-0000-0000-00006F2D0000}"/>
    <cellStyle name="Millares 4 2 2 3 4 2 3" xfId="19534" xr:uid="{00000000-0005-0000-0000-0000702D0000}"/>
    <cellStyle name="Millares 4 2 2 3 4 3" xfId="7856" xr:uid="{00000000-0005-0000-0000-0000712D0000}"/>
    <cellStyle name="Millares 4 2 2 3 4 3 2" xfId="17592" xr:uid="{00000000-0005-0000-0000-0000722D0000}"/>
    <cellStyle name="Millares 4 2 2 3 4 4" xfId="21479" xr:uid="{00000000-0005-0000-0000-0000732D0000}"/>
    <cellStyle name="Millares 4 2 2 3 5" xfId="7857" xr:uid="{00000000-0005-0000-0000-0000742D0000}"/>
    <cellStyle name="Millares 4 2 2 3 5 2" xfId="7858" xr:uid="{00000000-0005-0000-0000-0000752D0000}"/>
    <cellStyle name="Millares 4 2 2 3 5 2 2" xfId="16620" xr:uid="{00000000-0005-0000-0000-0000762D0000}"/>
    <cellStyle name="Millares 4 2 2 3 5 3" xfId="20507" xr:uid="{00000000-0005-0000-0000-0000772D0000}"/>
    <cellStyle name="Millares 4 2 2 3 6" xfId="7859" xr:uid="{00000000-0005-0000-0000-0000782D0000}"/>
    <cellStyle name="Millares 4 2 2 3 6 2" xfId="18565" xr:uid="{00000000-0005-0000-0000-0000792D0000}"/>
    <cellStyle name="Millares 4 2 2 3 7" xfId="22448" xr:uid="{00000000-0005-0000-0000-00007A2D0000}"/>
    <cellStyle name="Millares 4 2 2 4" xfId="7860" xr:uid="{00000000-0005-0000-0000-00007B2D0000}"/>
    <cellStyle name="Millares 4 2 2 4 2" xfId="7861" xr:uid="{00000000-0005-0000-0000-00007C2D0000}"/>
    <cellStyle name="Millares 4 2 2 4 2 2" xfId="7862" xr:uid="{00000000-0005-0000-0000-00007D2D0000}"/>
    <cellStyle name="Millares 4 2 2 4 2 2 2" xfId="7863" xr:uid="{00000000-0005-0000-0000-00007E2D0000}"/>
    <cellStyle name="Millares 4 2 2 4 2 2 2 2" xfId="15542" xr:uid="{00000000-0005-0000-0000-00007F2D0000}"/>
    <cellStyle name="Millares 4 2 2 4 2 2 3" xfId="19426" xr:uid="{00000000-0005-0000-0000-0000802D0000}"/>
    <cellStyle name="Millares 4 2 2 4 2 3" xfId="7864" xr:uid="{00000000-0005-0000-0000-0000812D0000}"/>
    <cellStyle name="Millares 4 2 2 4 2 3 2" xfId="17484" xr:uid="{00000000-0005-0000-0000-0000822D0000}"/>
    <cellStyle name="Millares 4 2 2 4 2 4" xfId="21371" xr:uid="{00000000-0005-0000-0000-0000832D0000}"/>
    <cellStyle name="Millares 4 2 2 4 3" xfId="7865" xr:uid="{00000000-0005-0000-0000-0000842D0000}"/>
    <cellStyle name="Millares 4 2 2 4 3 2" xfId="7866" xr:uid="{00000000-0005-0000-0000-0000852D0000}"/>
    <cellStyle name="Millares 4 2 2 4 3 2 2" xfId="16512" xr:uid="{00000000-0005-0000-0000-0000862D0000}"/>
    <cellStyle name="Millares 4 2 2 4 3 3" xfId="20398" xr:uid="{00000000-0005-0000-0000-0000872D0000}"/>
    <cellStyle name="Millares 4 2 2 4 4" xfId="7867" xr:uid="{00000000-0005-0000-0000-0000882D0000}"/>
    <cellStyle name="Millares 4 2 2 4 4 2" xfId="18456" xr:uid="{00000000-0005-0000-0000-0000892D0000}"/>
    <cellStyle name="Millares 4 2 2 4 5" xfId="22338" xr:uid="{00000000-0005-0000-0000-00008A2D0000}"/>
    <cellStyle name="Millares 4 2 2 5" xfId="7868" xr:uid="{00000000-0005-0000-0000-00008B2D0000}"/>
    <cellStyle name="Millares 4 2 2 5 2" xfId="7869" xr:uid="{00000000-0005-0000-0000-00008C2D0000}"/>
    <cellStyle name="Millares 4 2 2 5 2 2" xfId="7870" xr:uid="{00000000-0005-0000-0000-00008D2D0000}"/>
    <cellStyle name="Millares 4 2 2 5 2 2 2" xfId="7871" xr:uid="{00000000-0005-0000-0000-00008E2D0000}"/>
    <cellStyle name="Millares 4 2 2 5 2 2 2 2" xfId="15219" xr:uid="{00000000-0005-0000-0000-00008F2D0000}"/>
    <cellStyle name="Millares 4 2 2 5 2 2 3" xfId="19105" xr:uid="{00000000-0005-0000-0000-0000902D0000}"/>
    <cellStyle name="Millares 4 2 2 5 2 3" xfId="7872" xr:uid="{00000000-0005-0000-0000-0000912D0000}"/>
    <cellStyle name="Millares 4 2 2 5 2 3 2" xfId="17161" xr:uid="{00000000-0005-0000-0000-0000922D0000}"/>
    <cellStyle name="Millares 4 2 2 5 2 4" xfId="21047" xr:uid="{00000000-0005-0000-0000-0000932D0000}"/>
    <cellStyle name="Millares 4 2 2 5 3" xfId="7873" xr:uid="{00000000-0005-0000-0000-0000942D0000}"/>
    <cellStyle name="Millares 4 2 2 5 3 2" xfId="7874" xr:uid="{00000000-0005-0000-0000-0000952D0000}"/>
    <cellStyle name="Millares 4 2 2 5 3 2 2" xfId="16189" xr:uid="{00000000-0005-0000-0000-0000962D0000}"/>
    <cellStyle name="Millares 4 2 2 5 3 3" xfId="20075" xr:uid="{00000000-0005-0000-0000-0000972D0000}"/>
    <cellStyle name="Millares 4 2 2 5 4" xfId="7875" xr:uid="{00000000-0005-0000-0000-0000982D0000}"/>
    <cellStyle name="Millares 4 2 2 5 4 2" xfId="18132" xr:uid="{00000000-0005-0000-0000-0000992D0000}"/>
    <cellStyle name="Millares 4 2 2 5 5" xfId="22013" xr:uid="{00000000-0005-0000-0000-00009A2D0000}"/>
    <cellStyle name="Millares 4 2 2 6" xfId="7876" xr:uid="{00000000-0005-0000-0000-00009B2D0000}"/>
    <cellStyle name="Millares 4 2 2 6 2" xfId="7877" xr:uid="{00000000-0005-0000-0000-00009C2D0000}"/>
    <cellStyle name="Millares 4 2 2 6 2 2" xfId="7878" xr:uid="{00000000-0005-0000-0000-00009D2D0000}"/>
    <cellStyle name="Millares 4 2 2 6 2 2 2" xfId="15865" xr:uid="{00000000-0005-0000-0000-00009E2D0000}"/>
    <cellStyle name="Millares 4 2 2 6 2 3" xfId="19750" xr:uid="{00000000-0005-0000-0000-00009F2D0000}"/>
    <cellStyle name="Millares 4 2 2 6 3" xfId="7879" xr:uid="{00000000-0005-0000-0000-0000A02D0000}"/>
    <cellStyle name="Millares 4 2 2 6 3 2" xfId="17807" xr:uid="{00000000-0005-0000-0000-0000A12D0000}"/>
    <cellStyle name="Millares 4 2 2 6 4" xfId="21695" xr:uid="{00000000-0005-0000-0000-0000A22D0000}"/>
    <cellStyle name="Millares 4 2 2 7" xfId="7880" xr:uid="{00000000-0005-0000-0000-0000A32D0000}"/>
    <cellStyle name="Millares 4 2 2 7 2" xfId="7881" xr:uid="{00000000-0005-0000-0000-0000A42D0000}"/>
    <cellStyle name="Millares 4 2 2 7 2 2" xfId="16836" xr:uid="{00000000-0005-0000-0000-0000A52D0000}"/>
    <cellStyle name="Millares 4 2 2 7 3" xfId="20722" xr:uid="{00000000-0005-0000-0000-0000A62D0000}"/>
    <cellStyle name="Millares 4 2 2 8" xfId="7882" xr:uid="{00000000-0005-0000-0000-0000A72D0000}"/>
    <cellStyle name="Millares 4 2 2 8 2" xfId="18777" xr:uid="{00000000-0005-0000-0000-0000A82D0000}"/>
    <cellStyle name="Millares 4 2 2 9" xfId="22661" xr:uid="{00000000-0005-0000-0000-0000A92D0000}"/>
    <cellStyle name="Millares 4 2 3" xfId="7883" xr:uid="{00000000-0005-0000-0000-0000AA2D0000}"/>
    <cellStyle name="Millares 4 2 3 2" xfId="7884" xr:uid="{00000000-0005-0000-0000-0000AB2D0000}"/>
    <cellStyle name="Millares 4 2 3 2 2" xfId="7885" xr:uid="{00000000-0005-0000-0000-0000AC2D0000}"/>
    <cellStyle name="Millares 4 2 3 2 2 2" xfId="7886" xr:uid="{00000000-0005-0000-0000-0000AD2D0000}"/>
    <cellStyle name="Millares 4 2 3 2 2 2 2" xfId="7887" xr:uid="{00000000-0005-0000-0000-0000AE2D0000}"/>
    <cellStyle name="Millares 4 2 3 2 2 2 2 2" xfId="15488" xr:uid="{00000000-0005-0000-0000-0000AF2D0000}"/>
    <cellStyle name="Millares 4 2 3 2 2 2 3" xfId="19372" xr:uid="{00000000-0005-0000-0000-0000B02D0000}"/>
    <cellStyle name="Millares 4 2 3 2 2 3" xfId="7888" xr:uid="{00000000-0005-0000-0000-0000B12D0000}"/>
    <cellStyle name="Millares 4 2 3 2 2 3 2" xfId="17430" xr:uid="{00000000-0005-0000-0000-0000B22D0000}"/>
    <cellStyle name="Millares 4 2 3 2 2 4" xfId="21317" xr:uid="{00000000-0005-0000-0000-0000B32D0000}"/>
    <cellStyle name="Millares 4 2 3 2 3" xfId="7889" xr:uid="{00000000-0005-0000-0000-0000B42D0000}"/>
    <cellStyle name="Millares 4 2 3 2 3 2" xfId="7890" xr:uid="{00000000-0005-0000-0000-0000B52D0000}"/>
    <cellStyle name="Millares 4 2 3 2 3 2 2" xfId="16458" xr:uid="{00000000-0005-0000-0000-0000B62D0000}"/>
    <cellStyle name="Millares 4 2 3 2 3 3" xfId="20344" xr:uid="{00000000-0005-0000-0000-0000B72D0000}"/>
    <cellStyle name="Millares 4 2 3 2 4" xfId="7891" xr:uid="{00000000-0005-0000-0000-0000B82D0000}"/>
    <cellStyle name="Millares 4 2 3 2 4 2" xfId="18402" xr:uid="{00000000-0005-0000-0000-0000B92D0000}"/>
    <cellStyle name="Millares 4 2 3 2 5" xfId="22284" xr:uid="{00000000-0005-0000-0000-0000BA2D0000}"/>
    <cellStyle name="Millares 4 2 3 3" xfId="7892" xr:uid="{00000000-0005-0000-0000-0000BB2D0000}"/>
    <cellStyle name="Millares 4 2 3 3 2" xfId="7893" xr:uid="{00000000-0005-0000-0000-0000BC2D0000}"/>
    <cellStyle name="Millares 4 2 3 3 2 2" xfId="7894" xr:uid="{00000000-0005-0000-0000-0000BD2D0000}"/>
    <cellStyle name="Millares 4 2 3 3 2 2 2" xfId="7895" xr:uid="{00000000-0005-0000-0000-0000BE2D0000}"/>
    <cellStyle name="Millares 4 2 3 3 2 2 2 2" xfId="15165" xr:uid="{00000000-0005-0000-0000-0000BF2D0000}"/>
    <cellStyle name="Millares 4 2 3 3 2 2 3" xfId="19051" xr:uid="{00000000-0005-0000-0000-0000C02D0000}"/>
    <cellStyle name="Millares 4 2 3 3 2 3" xfId="7896" xr:uid="{00000000-0005-0000-0000-0000C12D0000}"/>
    <cellStyle name="Millares 4 2 3 3 2 3 2" xfId="17107" xr:uid="{00000000-0005-0000-0000-0000C22D0000}"/>
    <cellStyle name="Millares 4 2 3 3 2 4" xfId="20993" xr:uid="{00000000-0005-0000-0000-0000C32D0000}"/>
    <cellStyle name="Millares 4 2 3 3 3" xfId="7897" xr:uid="{00000000-0005-0000-0000-0000C42D0000}"/>
    <cellStyle name="Millares 4 2 3 3 3 2" xfId="7898" xr:uid="{00000000-0005-0000-0000-0000C52D0000}"/>
    <cellStyle name="Millares 4 2 3 3 3 2 2" xfId="16136" xr:uid="{00000000-0005-0000-0000-0000C62D0000}"/>
    <cellStyle name="Millares 4 2 3 3 3 3" xfId="20021" xr:uid="{00000000-0005-0000-0000-0000C72D0000}"/>
    <cellStyle name="Millares 4 2 3 3 4" xfId="7899" xr:uid="{00000000-0005-0000-0000-0000C82D0000}"/>
    <cellStyle name="Millares 4 2 3 3 4 2" xfId="18078" xr:uid="{00000000-0005-0000-0000-0000C92D0000}"/>
    <cellStyle name="Millares 4 2 3 3 5" xfId="21959" xr:uid="{00000000-0005-0000-0000-0000CA2D0000}"/>
    <cellStyle name="Millares 4 2 3 4" xfId="7900" xr:uid="{00000000-0005-0000-0000-0000CB2D0000}"/>
    <cellStyle name="Millares 4 2 3 4 2" xfId="7901" xr:uid="{00000000-0005-0000-0000-0000CC2D0000}"/>
    <cellStyle name="Millares 4 2 3 4 2 2" xfId="7902" xr:uid="{00000000-0005-0000-0000-0000CD2D0000}"/>
    <cellStyle name="Millares 4 2 3 4 2 2 2" xfId="15811" xr:uid="{00000000-0005-0000-0000-0000CE2D0000}"/>
    <cellStyle name="Millares 4 2 3 4 2 3" xfId="19696" xr:uid="{00000000-0005-0000-0000-0000CF2D0000}"/>
    <cellStyle name="Millares 4 2 3 4 3" xfId="7903" xr:uid="{00000000-0005-0000-0000-0000D02D0000}"/>
    <cellStyle name="Millares 4 2 3 4 3 2" xfId="17753" xr:uid="{00000000-0005-0000-0000-0000D12D0000}"/>
    <cellStyle name="Millares 4 2 3 4 4" xfId="21641" xr:uid="{00000000-0005-0000-0000-0000D22D0000}"/>
    <cellStyle name="Millares 4 2 3 5" xfId="7904" xr:uid="{00000000-0005-0000-0000-0000D32D0000}"/>
    <cellStyle name="Millares 4 2 3 5 2" xfId="7905" xr:uid="{00000000-0005-0000-0000-0000D42D0000}"/>
    <cellStyle name="Millares 4 2 3 5 2 2" xfId="16782" xr:uid="{00000000-0005-0000-0000-0000D52D0000}"/>
    <cellStyle name="Millares 4 2 3 5 3" xfId="20668" xr:uid="{00000000-0005-0000-0000-0000D62D0000}"/>
    <cellStyle name="Millares 4 2 3 6" xfId="7906" xr:uid="{00000000-0005-0000-0000-0000D72D0000}"/>
    <cellStyle name="Millares 4 2 3 6 2" xfId="18723" xr:uid="{00000000-0005-0000-0000-0000D82D0000}"/>
    <cellStyle name="Millares 4 2 3 7" xfId="22608" xr:uid="{00000000-0005-0000-0000-0000D92D0000}"/>
    <cellStyle name="Millares 4 2 4" xfId="7907" xr:uid="{00000000-0005-0000-0000-0000DA2D0000}"/>
    <cellStyle name="Millares 4 2 4 2" xfId="7908" xr:uid="{00000000-0005-0000-0000-0000DB2D0000}"/>
    <cellStyle name="Millares 4 2 4 2 2" xfId="7909" xr:uid="{00000000-0005-0000-0000-0000DC2D0000}"/>
    <cellStyle name="Millares 4 2 4 2 2 2" xfId="7910" xr:uid="{00000000-0005-0000-0000-0000DD2D0000}"/>
    <cellStyle name="Millares 4 2 4 2 2 2 2" xfId="7911" xr:uid="{00000000-0005-0000-0000-0000DE2D0000}"/>
    <cellStyle name="Millares 4 2 4 2 2 2 2 2" xfId="15381" xr:uid="{00000000-0005-0000-0000-0000DF2D0000}"/>
    <cellStyle name="Millares 4 2 4 2 2 2 3" xfId="19266" xr:uid="{00000000-0005-0000-0000-0000E02D0000}"/>
    <cellStyle name="Millares 4 2 4 2 2 3" xfId="7912" xr:uid="{00000000-0005-0000-0000-0000E12D0000}"/>
    <cellStyle name="Millares 4 2 4 2 2 3 2" xfId="17323" xr:uid="{00000000-0005-0000-0000-0000E22D0000}"/>
    <cellStyle name="Millares 4 2 4 2 2 4" xfId="21209" xr:uid="{00000000-0005-0000-0000-0000E32D0000}"/>
    <cellStyle name="Millares 4 2 4 2 3" xfId="7913" xr:uid="{00000000-0005-0000-0000-0000E42D0000}"/>
    <cellStyle name="Millares 4 2 4 2 3 2" xfId="7914" xr:uid="{00000000-0005-0000-0000-0000E52D0000}"/>
    <cellStyle name="Millares 4 2 4 2 3 2 2" xfId="16350" xr:uid="{00000000-0005-0000-0000-0000E62D0000}"/>
    <cellStyle name="Millares 4 2 4 2 3 3" xfId="20237" xr:uid="{00000000-0005-0000-0000-0000E72D0000}"/>
    <cellStyle name="Millares 4 2 4 2 4" xfId="7915" xr:uid="{00000000-0005-0000-0000-0000E82D0000}"/>
    <cellStyle name="Millares 4 2 4 2 4 2" xfId="18294" xr:uid="{00000000-0005-0000-0000-0000E92D0000}"/>
    <cellStyle name="Millares 4 2 4 2 5" xfId="22176" xr:uid="{00000000-0005-0000-0000-0000EA2D0000}"/>
    <cellStyle name="Millares 4 2 4 3" xfId="7916" xr:uid="{00000000-0005-0000-0000-0000EB2D0000}"/>
    <cellStyle name="Millares 4 2 4 3 2" xfId="7917" xr:uid="{00000000-0005-0000-0000-0000EC2D0000}"/>
    <cellStyle name="Millares 4 2 4 3 2 2" xfId="7918" xr:uid="{00000000-0005-0000-0000-0000ED2D0000}"/>
    <cellStyle name="Millares 4 2 4 3 2 2 2" xfId="7919" xr:uid="{00000000-0005-0000-0000-0000EE2D0000}"/>
    <cellStyle name="Millares 4 2 4 3 2 2 2 2" xfId="22844" xr:uid="{00000000-0005-0000-0000-0000EF2D0000}"/>
    <cellStyle name="Millares 4 2 4 3 2 2 3" xfId="18943" xr:uid="{00000000-0005-0000-0000-0000F02D0000}"/>
    <cellStyle name="Millares 4 2 4 3 2 3" xfId="7920" xr:uid="{00000000-0005-0000-0000-0000F12D0000}"/>
    <cellStyle name="Millares 4 2 4 3 2 3 2" xfId="16999" xr:uid="{00000000-0005-0000-0000-0000F22D0000}"/>
    <cellStyle name="Millares 4 2 4 3 2 4" xfId="20885" xr:uid="{00000000-0005-0000-0000-0000F32D0000}"/>
    <cellStyle name="Millares 4 2 4 3 3" xfId="7921" xr:uid="{00000000-0005-0000-0000-0000F42D0000}"/>
    <cellStyle name="Millares 4 2 4 3 3 2" xfId="7922" xr:uid="{00000000-0005-0000-0000-0000F52D0000}"/>
    <cellStyle name="Millares 4 2 4 3 3 2 2" xfId="16028" xr:uid="{00000000-0005-0000-0000-0000F62D0000}"/>
    <cellStyle name="Millares 4 2 4 3 3 3" xfId="19913" xr:uid="{00000000-0005-0000-0000-0000F72D0000}"/>
    <cellStyle name="Millares 4 2 4 3 4" xfId="7923" xr:uid="{00000000-0005-0000-0000-0000F82D0000}"/>
    <cellStyle name="Millares 4 2 4 3 4 2" xfId="17970" xr:uid="{00000000-0005-0000-0000-0000F92D0000}"/>
    <cellStyle name="Millares 4 2 4 3 5" xfId="21853" xr:uid="{00000000-0005-0000-0000-0000FA2D0000}"/>
    <cellStyle name="Millares 4 2 4 4" xfId="7924" xr:uid="{00000000-0005-0000-0000-0000FB2D0000}"/>
    <cellStyle name="Millares 4 2 4 4 2" xfId="7925" xr:uid="{00000000-0005-0000-0000-0000FC2D0000}"/>
    <cellStyle name="Millares 4 2 4 4 2 2" xfId="7926" xr:uid="{00000000-0005-0000-0000-0000FD2D0000}"/>
    <cellStyle name="Millares 4 2 4 4 2 2 2" xfId="15703" xr:uid="{00000000-0005-0000-0000-0000FE2D0000}"/>
    <cellStyle name="Millares 4 2 4 4 2 3" xfId="19588" xr:uid="{00000000-0005-0000-0000-0000FF2D0000}"/>
    <cellStyle name="Millares 4 2 4 4 3" xfId="7927" xr:uid="{00000000-0005-0000-0000-0000002E0000}"/>
    <cellStyle name="Millares 4 2 4 4 3 2" xfId="17645" xr:uid="{00000000-0005-0000-0000-0000012E0000}"/>
    <cellStyle name="Millares 4 2 4 4 4" xfId="21533" xr:uid="{00000000-0005-0000-0000-0000022E0000}"/>
    <cellStyle name="Millares 4 2 4 5" xfId="7928" xr:uid="{00000000-0005-0000-0000-0000032E0000}"/>
    <cellStyle name="Millares 4 2 4 5 2" xfId="7929" xr:uid="{00000000-0005-0000-0000-0000042E0000}"/>
    <cellStyle name="Millares 4 2 4 5 2 2" xfId="16674" xr:uid="{00000000-0005-0000-0000-0000052E0000}"/>
    <cellStyle name="Millares 4 2 4 5 3" xfId="20561" xr:uid="{00000000-0005-0000-0000-0000062E0000}"/>
    <cellStyle name="Millares 4 2 4 6" xfId="7930" xr:uid="{00000000-0005-0000-0000-0000072E0000}"/>
    <cellStyle name="Millares 4 2 4 6 2" xfId="18619" xr:uid="{00000000-0005-0000-0000-0000082E0000}"/>
    <cellStyle name="Millares 4 2 4 7" xfId="22501" xr:uid="{00000000-0005-0000-0000-0000092E0000}"/>
    <cellStyle name="Millares 4 2 5" xfId="7931" xr:uid="{00000000-0005-0000-0000-00000A2E0000}"/>
    <cellStyle name="Millares 4 2 5 2" xfId="7932" xr:uid="{00000000-0005-0000-0000-00000B2E0000}"/>
    <cellStyle name="Millares 4 2 5 2 2" xfId="7933" xr:uid="{00000000-0005-0000-0000-00000C2E0000}"/>
    <cellStyle name="Millares 4 2 5 2 2 2" xfId="7934" xr:uid="{00000000-0005-0000-0000-00000D2E0000}"/>
    <cellStyle name="Millares 4 2 5 2 2 2 2" xfId="15595" xr:uid="{00000000-0005-0000-0000-00000E2E0000}"/>
    <cellStyle name="Millares 4 2 5 2 2 3" xfId="19480" xr:uid="{00000000-0005-0000-0000-00000F2E0000}"/>
    <cellStyle name="Millares 4 2 5 2 3" xfId="7935" xr:uid="{00000000-0005-0000-0000-0000102E0000}"/>
    <cellStyle name="Millares 4 2 5 2 3 2" xfId="17538" xr:uid="{00000000-0005-0000-0000-0000112E0000}"/>
    <cellStyle name="Millares 4 2 5 2 4" xfId="21425" xr:uid="{00000000-0005-0000-0000-0000122E0000}"/>
    <cellStyle name="Millares 4 2 5 3" xfId="7936" xr:uid="{00000000-0005-0000-0000-0000132E0000}"/>
    <cellStyle name="Millares 4 2 5 3 2" xfId="7937" xr:uid="{00000000-0005-0000-0000-0000142E0000}"/>
    <cellStyle name="Millares 4 2 5 3 2 2" xfId="16566" xr:uid="{00000000-0005-0000-0000-0000152E0000}"/>
    <cellStyle name="Millares 4 2 5 3 3" xfId="20452" xr:uid="{00000000-0005-0000-0000-0000162E0000}"/>
    <cellStyle name="Millares 4 2 5 4" xfId="7938" xr:uid="{00000000-0005-0000-0000-0000172E0000}"/>
    <cellStyle name="Millares 4 2 5 4 2" xfId="18510" xr:uid="{00000000-0005-0000-0000-0000182E0000}"/>
    <cellStyle name="Millares 4 2 5 5" xfId="22392" xr:uid="{00000000-0005-0000-0000-0000192E0000}"/>
    <cellStyle name="Millares 4 2 6" xfId="7939" xr:uid="{00000000-0005-0000-0000-00001A2E0000}"/>
    <cellStyle name="Millares 4 2 6 2" xfId="7940" xr:uid="{00000000-0005-0000-0000-00001B2E0000}"/>
    <cellStyle name="Millares 4 2 6 2 2" xfId="7941" xr:uid="{00000000-0005-0000-0000-00001C2E0000}"/>
    <cellStyle name="Millares 4 2 6 2 2 2" xfId="7942" xr:uid="{00000000-0005-0000-0000-00001D2E0000}"/>
    <cellStyle name="Millares 4 2 6 2 2 2 2" xfId="15273" xr:uid="{00000000-0005-0000-0000-00001E2E0000}"/>
    <cellStyle name="Millares 4 2 6 2 2 3" xfId="19159" xr:uid="{00000000-0005-0000-0000-00001F2E0000}"/>
    <cellStyle name="Millares 4 2 6 2 3" xfId="7943" xr:uid="{00000000-0005-0000-0000-0000202E0000}"/>
    <cellStyle name="Millares 4 2 6 2 3 2" xfId="17215" xr:uid="{00000000-0005-0000-0000-0000212E0000}"/>
    <cellStyle name="Millares 4 2 6 2 4" xfId="21101" xr:uid="{00000000-0005-0000-0000-0000222E0000}"/>
    <cellStyle name="Millares 4 2 6 3" xfId="7944" xr:uid="{00000000-0005-0000-0000-0000232E0000}"/>
    <cellStyle name="Millares 4 2 6 3 2" xfId="7945" xr:uid="{00000000-0005-0000-0000-0000242E0000}"/>
    <cellStyle name="Millares 4 2 6 3 2 2" xfId="16243" xr:uid="{00000000-0005-0000-0000-0000252E0000}"/>
    <cellStyle name="Millares 4 2 6 3 3" xfId="20129" xr:uid="{00000000-0005-0000-0000-0000262E0000}"/>
    <cellStyle name="Millares 4 2 6 4" xfId="7946" xr:uid="{00000000-0005-0000-0000-0000272E0000}"/>
    <cellStyle name="Millares 4 2 6 4 2" xfId="18186" xr:uid="{00000000-0005-0000-0000-0000282E0000}"/>
    <cellStyle name="Millares 4 2 6 5" xfId="22067" xr:uid="{00000000-0005-0000-0000-0000292E0000}"/>
    <cellStyle name="Millares 4 2 7" xfId="7947" xr:uid="{00000000-0005-0000-0000-00002A2E0000}"/>
    <cellStyle name="Millares 4 2 7 2" xfId="7948" xr:uid="{00000000-0005-0000-0000-00002B2E0000}"/>
    <cellStyle name="Millares 4 2 7 2 2" xfId="7949" xr:uid="{00000000-0005-0000-0000-00002C2E0000}"/>
    <cellStyle name="Millares 4 2 7 2 2 2" xfId="15919" xr:uid="{00000000-0005-0000-0000-00002D2E0000}"/>
    <cellStyle name="Millares 4 2 7 2 3" xfId="19804" xr:uid="{00000000-0005-0000-0000-00002E2E0000}"/>
    <cellStyle name="Millares 4 2 7 3" xfId="7950" xr:uid="{00000000-0005-0000-0000-00002F2E0000}"/>
    <cellStyle name="Millares 4 2 7 3 2" xfId="17861" xr:uid="{00000000-0005-0000-0000-0000302E0000}"/>
    <cellStyle name="Millares 4 2 7 4" xfId="21747" xr:uid="{00000000-0005-0000-0000-0000312E0000}"/>
    <cellStyle name="Millares 4 2 8" xfId="7951" xr:uid="{00000000-0005-0000-0000-0000322E0000}"/>
    <cellStyle name="Millares 4 2 8 2" xfId="7952" xr:uid="{00000000-0005-0000-0000-0000332E0000}"/>
    <cellStyle name="Millares 4 2 8 2 2" xfId="16890" xr:uid="{00000000-0005-0000-0000-0000342E0000}"/>
    <cellStyle name="Millares 4 2 8 3" xfId="20776" xr:uid="{00000000-0005-0000-0000-0000352E0000}"/>
    <cellStyle name="Millares 4 2 9" xfId="7953" xr:uid="{00000000-0005-0000-0000-0000362E0000}"/>
    <cellStyle name="Millares 4 2 9 2" xfId="18831" xr:uid="{00000000-0005-0000-0000-0000372E0000}"/>
    <cellStyle name="Millares 4 3" xfId="7954" xr:uid="{00000000-0005-0000-0000-0000382E0000}"/>
    <cellStyle name="Millares 4 3 2" xfId="7955" xr:uid="{00000000-0005-0000-0000-0000392E0000}"/>
    <cellStyle name="Millares 4 3 2 2" xfId="7956" xr:uid="{00000000-0005-0000-0000-00003A2E0000}"/>
    <cellStyle name="Millares 4 3 2 2 2" xfId="7957" xr:uid="{00000000-0005-0000-0000-00003B2E0000}"/>
    <cellStyle name="Millares 4 3 2 2 2 2" xfId="7958" xr:uid="{00000000-0005-0000-0000-00003C2E0000}"/>
    <cellStyle name="Millares 4 3 2 2 2 2 2" xfId="7959" xr:uid="{00000000-0005-0000-0000-00003D2E0000}"/>
    <cellStyle name="Millares 4 3 2 2 2 2 2 2" xfId="15461" xr:uid="{00000000-0005-0000-0000-00003E2E0000}"/>
    <cellStyle name="Millares 4 3 2 2 2 2 3" xfId="19345" xr:uid="{00000000-0005-0000-0000-00003F2E0000}"/>
    <cellStyle name="Millares 4 3 2 2 2 3" xfId="7960" xr:uid="{00000000-0005-0000-0000-0000402E0000}"/>
    <cellStyle name="Millares 4 3 2 2 2 3 2" xfId="17403" xr:uid="{00000000-0005-0000-0000-0000412E0000}"/>
    <cellStyle name="Millares 4 3 2 2 2 4" xfId="21290" xr:uid="{00000000-0005-0000-0000-0000422E0000}"/>
    <cellStyle name="Millares 4 3 2 2 3" xfId="7961" xr:uid="{00000000-0005-0000-0000-0000432E0000}"/>
    <cellStyle name="Millares 4 3 2 2 3 2" xfId="7962" xr:uid="{00000000-0005-0000-0000-0000442E0000}"/>
    <cellStyle name="Millares 4 3 2 2 3 2 2" xfId="16431" xr:uid="{00000000-0005-0000-0000-0000452E0000}"/>
    <cellStyle name="Millares 4 3 2 2 3 3" xfId="20318" xr:uid="{00000000-0005-0000-0000-0000462E0000}"/>
    <cellStyle name="Millares 4 3 2 2 4" xfId="7963" xr:uid="{00000000-0005-0000-0000-0000472E0000}"/>
    <cellStyle name="Millares 4 3 2 2 4 2" xfId="18375" xr:uid="{00000000-0005-0000-0000-0000482E0000}"/>
    <cellStyle name="Millares 4 3 2 2 5" xfId="22257" xr:uid="{00000000-0005-0000-0000-0000492E0000}"/>
    <cellStyle name="Millares 4 3 2 3" xfId="7964" xr:uid="{00000000-0005-0000-0000-00004A2E0000}"/>
    <cellStyle name="Millares 4 3 2 3 2" xfId="7965" xr:uid="{00000000-0005-0000-0000-00004B2E0000}"/>
    <cellStyle name="Millares 4 3 2 3 2 2" xfId="7966" xr:uid="{00000000-0005-0000-0000-00004C2E0000}"/>
    <cellStyle name="Millares 4 3 2 3 2 2 2" xfId="7967" xr:uid="{00000000-0005-0000-0000-00004D2E0000}"/>
    <cellStyle name="Millares 4 3 2 3 2 2 2 2" xfId="15138" xr:uid="{00000000-0005-0000-0000-00004E2E0000}"/>
    <cellStyle name="Millares 4 3 2 3 2 2 3" xfId="19024" xr:uid="{00000000-0005-0000-0000-00004F2E0000}"/>
    <cellStyle name="Millares 4 3 2 3 2 3" xfId="7968" xr:uid="{00000000-0005-0000-0000-0000502E0000}"/>
    <cellStyle name="Millares 4 3 2 3 2 3 2" xfId="17080" xr:uid="{00000000-0005-0000-0000-0000512E0000}"/>
    <cellStyle name="Millares 4 3 2 3 2 4" xfId="20966" xr:uid="{00000000-0005-0000-0000-0000522E0000}"/>
    <cellStyle name="Millares 4 3 2 3 3" xfId="7969" xr:uid="{00000000-0005-0000-0000-0000532E0000}"/>
    <cellStyle name="Millares 4 3 2 3 3 2" xfId="7970" xr:uid="{00000000-0005-0000-0000-0000542E0000}"/>
    <cellStyle name="Millares 4 3 2 3 3 2 2" xfId="16109" xr:uid="{00000000-0005-0000-0000-0000552E0000}"/>
    <cellStyle name="Millares 4 3 2 3 3 3" xfId="19994" xr:uid="{00000000-0005-0000-0000-0000562E0000}"/>
    <cellStyle name="Millares 4 3 2 3 4" xfId="7971" xr:uid="{00000000-0005-0000-0000-0000572E0000}"/>
    <cellStyle name="Millares 4 3 2 3 4 2" xfId="18051" xr:uid="{00000000-0005-0000-0000-0000582E0000}"/>
    <cellStyle name="Millares 4 3 2 3 5" xfId="21932" xr:uid="{00000000-0005-0000-0000-0000592E0000}"/>
    <cellStyle name="Millares 4 3 2 4" xfId="7972" xr:uid="{00000000-0005-0000-0000-00005A2E0000}"/>
    <cellStyle name="Millares 4 3 2 4 2" xfId="7973" xr:uid="{00000000-0005-0000-0000-00005B2E0000}"/>
    <cellStyle name="Millares 4 3 2 4 2 2" xfId="7974" xr:uid="{00000000-0005-0000-0000-00005C2E0000}"/>
    <cellStyle name="Millares 4 3 2 4 2 2 2" xfId="15784" xr:uid="{00000000-0005-0000-0000-00005D2E0000}"/>
    <cellStyle name="Millares 4 3 2 4 2 3" xfId="19669" xr:uid="{00000000-0005-0000-0000-00005E2E0000}"/>
    <cellStyle name="Millares 4 3 2 4 3" xfId="7975" xr:uid="{00000000-0005-0000-0000-00005F2E0000}"/>
    <cellStyle name="Millares 4 3 2 4 3 2" xfId="17726" xr:uid="{00000000-0005-0000-0000-0000602E0000}"/>
    <cellStyle name="Millares 4 3 2 4 4" xfId="21614" xr:uid="{00000000-0005-0000-0000-0000612E0000}"/>
    <cellStyle name="Millares 4 3 2 5" xfId="7976" xr:uid="{00000000-0005-0000-0000-0000622E0000}"/>
    <cellStyle name="Millares 4 3 2 5 2" xfId="7977" xr:uid="{00000000-0005-0000-0000-0000632E0000}"/>
    <cellStyle name="Millares 4 3 2 5 2 2" xfId="16755" xr:uid="{00000000-0005-0000-0000-0000642E0000}"/>
    <cellStyle name="Millares 4 3 2 5 3" xfId="20642" xr:uid="{00000000-0005-0000-0000-0000652E0000}"/>
    <cellStyle name="Millares 4 3 2 6" xfId="7978" xr:uid="{00000000-0005-0000-0000-0000662E0000}"/>
    <cellStyle name="Millares 4 3 2 6 2" xfId="18697" xr:uid="{00000000-0005-0000-0000-0000672E0000}"/>
    <cellStyle name="Millares 4 3 2 7" xfId="22582" xr:uid="{00000000-0005-0000-0000-0000682E0000}"/>
    <cellStyle name="Millares 4 3 3" xfId="7979" xr:uid="{00000000-0005-0000-0000-0000692E0000}"/>
    <cellStyle name="Millares 4 3 3 2" xfId="7980" xr:uid="{00000000-0005-0000-0000-00006A2E0000}"/>
    <cellStyle name="Millares 4 3 3 2 2" xfId="7981" xr:uid="{00000000-0005-0000-0000-00006B2E0000}"/>
    <cellStyle name="Millares 4 3 3 2 2 2" xfId="7982" xr:uid="{00000000-0005-0000-0000-00006C2E0000}"/>
    <cellStyle name="Millares 4 3 3 2 2 2 2" xfId="7983" xr:uid="{00000000-0005-0000-0000-00006D2E0000}"/>
    <cellStyle name="Millares 4 3 3 2 2 2 2 2" xfId="15354" xr:uid="{00000000-0005-0000-0000-00006E2E0000}"/>
    <cellStyle name="Millares 4 3 3 2 2 2 3" xfId="19240" xr:uid="{00000000-0005-0000-0000-00006F2E0000}"/>
    <cellStyle name="Millares 4 3 3 2 2 3" xfId="7984" xr:uid="{00000000-0005-0000-0000-0000702E0000}"/>
    <cellStyle name="Millares 4 3 3 2 2 3 2" xfId="17296" xr:uid="{00000000-0005-0000-0000-0000712E0000}"/>
    <cellStyle name="Millares 4 3 3 2 2 4" xfId="21182" xr:uid="{00000000-0005-0000-0000-0000722E0000}"/>
    <cellStyle name="Millares 4 3 3 2 3" xfId="7985" xr:uid="{00000000-0005-0000-0000-0000732E0000}"/>
    <cellStyle name="Millares 4 3 3 2 3 2" xfId="7986" xr:uid="{00000000-0005-0000-0000-0000742E0000}"/>
    <cellStyle name="Millares 4 3 3 2 3 2 2" xfId="16323" xr:uid="{00000000-0005-0000-0000-0000752E0000}"/>
    <cellStyle name="Millares 4 3 3 2 3 3" xfId="20210" xr:uid="{00000000-0005-0000-0000-0000762E0000}"/>
    <cellStyle name="Millares 4 3 3 2 4" xfId="7987" xr:uid="{00000000-0005-0000-0000-0000772E0000}"/>
    <cellStyle name="Millares 4 3 3 2 4 2" xfId="18267" xr:uid="{00000000-0005-0000-0000-0000782E0000}"/>
    <cellStyle name="Millares 4 3 3 2 5" xfId="22149" xr:uid="{00000000-0005-0000-0000-0000792E0000}"/>
    <cellStyle name="Millares 4 3 3 3" xfId="7988" xr:uid="{00000000-0005-0000-0000-00007A2E0000}"/>
    <cellStyle name="Millares 4 3 3 3 2" xfId="7989" xr:uid="{00000000-0005-0000-0000-00007B2E0000}"/>
    <cellStyle name="Millares 4 3 3 3 2 2" xfId="7990" xr:uid="{00000000-0005-0000-0000-00007C2E0000}"/>
    <cellStyle name="Millares 4 3 3 3 2 2 2" xfId="7991" xr:uid="{00000000-0005-0000-0000-00007D2E0000}"/>
    <cellStyle name="Millares 4 3 3 3 2 2 2 2" xfId="22871" xr:uid="{00000000-0005-0000-0000-00007E2E0000}"/>
    <cellStyle name="Millares 4 3 3 3 2 2 3" xfId="18916" xr:uid="{00000000-0005-0000-0000-00007F2E0000}"/>
    <cellStyle name="Millares 4 3 3 3 2 3" xfId="7992" xr:uid="{00000000-0005-0000-0000-0000802E0000}"/>
    <cellStyle name="Millares 4 3 3 3 2 3 2" xfId="16972" xr:uid="{00000000-0005-0000-0000-0000812E0000}"/>
    <cellStyle name="Millares 4 3 3 3 2 4" xfId="20858" xr:uid="{00000000-0005-0000-0000-0000822E0000}"/>
    <cellStyle name="Millares 4 3 3 3 3" xfId="7993" xr:uid="{00000000-0005-0000-0000-0000832E0000}"/>
    <cellStyle name="Millares 4 3 3 3 3 2" xfId="7994" xr:uid="{00000000-0005-0000-0000-0000842E0000}"/>
    <cellStyle name="Millares 4 3 3 3 3 2 2" xfId="16001" xr:uid="{00000000-0005-0000-0000-0000852E0000}"/>
    <cellStyle name="Millares 4 3 3 3 3 3" xfId="19886" xr:uid="{00000000-0005-0000-0000-0000862E0000}"/>
    <cellStyle name="Millares 4 3 3 3 4" xfId="7995" xr:uid="{00000000-0005-0000-0000-0000872E0000}"/>
    <cellStyle name="Millares 4 3 3 3 4 2" xfId="17943" xr:uid="{00000000-0005-0000-0000-0000882E0000}"/>
    <cellStyle name="Millares 4 3 3 3 5" xfId="21829" xr:uid="{00000000-0005-0000-0000-0000892E0000}"/>
    <cellStyle name="Millares 4 3 3 4" xfId="7996" xr:uid="{00000000-0005-0000-0000-00008A2E0000}"/>
    <cellStyle name="Millares 4 3 3 4 2" xfId="7997" xr:uid="{00000000-0005-0000-0000-00008B2E0000}"/>
    <cellStyle name="Millares 4 3 3 4 2 2" xfId="7998" xr:uid="{00000000-0005-0000-0000-00008C2E0000}"/>
    <cellStyle name="Millares 4 3 3 4 2 2 2" xfId="15676" xr:uid="{00000000-0005-0000-0000-00008D2E0000}"/>
    <cellStyle name="Millares 4 3 3 4 2 3" xfId="19561" xr:uid="{00000000-0005-0000-0000-00008E2E0000}"/>
    <cellStyle name="Millares 4 3 3 4 3" xfId="7999" xr:uid="{00000000-0005-0000-0000-00008F2E0000}"/>
    <cellStyle name="Millares 4 3 3 4 3 2" xfId="17619" xr:uid="{00000000-0005-0000-0000-0000902E0000}"/>
    <cellStyle name="Millares 4 3 3 4 4" xfId="21506" xr:uid="{00000000-0005-0000-0000-0000912E0000}"/>
    <cellStyle name="Millares 4 3 3 5" xfId="8000" xr:uid="{00000000-0005-0000-0000-0000922E0000}"/>
    <cellStyle name="Millares 4 3 3 5 2" xfId="8001" xr:uid="{00000000-0005-0000-0000-0000932E0000}"/>
    <cellStyle name="Millares 4 3 3 5 2 2" xfId="16647" xr:uid="{00000000-0005-0000-0000-0000942E0000}"/>
    <cellStyle name="Millares 4 3 3 5 3" xfId="20534" xr:uid="{00000000-0005-0000-0000-0000952E0000}"/>
    <cellStyle name="Millares 4 3 3 6" xfId="8002" xr:uid="{00000000-0005-0000-0000-0000962E0000}"/>
    <cellStyle name="Millares 4 3 3 6 2" xfId="18592" xr:uid="{00000000-0005-0000-0000-0000972E0000}"/>
    <cellStyle name="Millares 4 3 3 7" xfId="22474" xr:uid="{00000000-0005-0000-0000-0000982E0000}"/>
    <cellStyle name="Millares 4 3 4" xfId="8003" xr:uid="{00000000-0005-0000-0000-0000992E0000}"/>
    <cellStyle name="Millares 4 3 4 2" xfId="8004" xr:uid="{00000000-0005-0000-0000-00009A2E0000}"/>
    <cellStyle name="Millares 4 3 4 2 2" xfId="8005" xr:uid="{00000000-0005-0000-0000-00009B2E0000}"/>
    <cellStyle name="Millares 4 3 4 2 2 2" xfId="8006" xr:uid="{00000000-0005-0000-0000-00009C2E0000}"/>
    <cellStyle name="Millares 4 3 4 2 2 2 2" xfId="15568" xr:uid="{00000000-0005-0000-0000-00009D2E0000}"/>
    <cellStyle name="Millares 4 3 4 2 2 3" xfId="19453" xr:uid="{00000000-0005-0000-0000-00009E2E0000}"/>
    <cellStyle name="Millares 4 3 4 2 3" xfId="8007" xr:uid="{00000000-0005-0000-0000-00009F2E0000}"/>
    <cellStyle name="Millares 4 3 4 2 3 2" xfId="17511" xr:uid="{00000000-0005-0000-0000-0000A02E0000}"/>
    <cellStyle name="Millares 4 3 4 2 4" xfId="21398" xr:uid="{00000000-0005-0000-0000-0000A12E0000}"/>
    <cellStyle name="Millares 4 3 4 3" xfId="8008" xr:uid="{00000000-0005-0000-0000-0000A22E0000}"/>
    <cellStyle name="Millares 4 3 4 3 2" xfId="8009" xr:uid="{00000000-0005-0000-0000-0000A32E0000}"/>
    <cellStyle name="Millares 4 3 4 3 2 2" xfId="16539" xr:uid="{00000000-0005-0000-0000-0000A42E0000}"/>
    <cellStyle name="Millares 4 3 4 3 3" xfId="20425" xr:uid="{00000000-0005-0000-0000-0000A52E0000}"/>
    <cellStyle name="Millares 4 3 4 4" xfId="8010" xr:uid="{00000000-0005-0000-0000-0000A62E0000}"/>
    <cellStyle name="Millares 4 3 4 4 2" xfId="18483" xr:uid="{00000000-0005-0000-0000-0000A72E0000}"/>
    <cellStyle name="Millares 4 3 4 5" xfId="22365" xr:uid="{00000000-0005-0000-0000-0000A82E0000}"/>
    <cellStyle name="Millares 4 3 5" xfId="8011" xr:uid="{00000000-0005-0000-0000-0000A92E0000}"/>
    <cellStyle name="Millares 4 3 5 2" xfId="8012" xr:uid="{00000000-0005-0000-0000-0000AA2E0000}"/>
    <cellStyle name="Millares 4 3 5 2 2" xfId="8013" xr:uid="{00000000-0005-0000-0000-0000AB2E0000}"/>
    <cellStyle name="Millares 4 3 5 2 2 2" xfId="8014" xr:uid="{00000000-0005-0000-0000-0000AC2E0000}"/>
    <cellStyle name="Millares 4 3 5 2 2 2 2" xfId="15246" xr:uid="{00000000-0005-0000-0000-0000AD2E0000}"/>
    <cellStyle name="Millares 4 3 5 2 2 3" xfId="19132" xr:uid="{00000000-0005-0000-0000-0000AE2E0000}"/>
    <cellStyle name="Millares 4 3 5 2 3" xfId="8015" xr:uid="{00000000-0005-0000-0000-0000AF2E0000}"/>
    <cellStyle name="Millares 4 3 5 2 3 2" xfId="17188" xr:uid="{00000000-0005-0000-0000-0000B02E0000}"/>
    <cellStyle name="Millares 4 3 5 2 4" xfId="21074" xr:uid="{00000000-0005-0000-0000-0000B12E0000}"/>
    <cellStyle name="Millares 4 3 5 3" xfId="8016" xr:uid="{00000000-0005-0000-0000-0000B22E0000}"/>
    <cellStyle name="Millares 4 3 5 3 2" xfId="8017" xr:uid="{00000000-0005-0000-0000-0000B32E0000}"/>
    <cellStyle name="Millares 4 3 5 3 2 2" xfId="16216" xr:uid="{00000000-0005-0000-0000-0000B42E0000}"/>
    <cellStyle name="Millares 4 3 5 3 3" xfId="20102" xr:uid="{00000000-0005-0000-0000-0000B52E0000}"/>
    <cellStyle name="Millares 4 3 5 4" xfId="8018" xr:uid="{00000000-0005-0000-0000-0000B62E0000}"/>
    <cellStyle name="Millares 4 3 5 4 2" xfId="18159" xr:uid="{00000000-0005-0000-0000-0000B72E0000}"/>
    <cellStyle name="Millares 4 3 5 5" xfId="22040" xr:uid="{00000000-0005-0000-0000-0000B82E0000}"/>
    <cellStyle name="Millares 4 3 6" xfId="8019" xr:uid="{00000000-0005-0000-0000-0000B92E0000}"/>
    <cellStyle name="Millares 4 3 6 2" xfId="8020" xr:uid="{00000000-0005-0000-0000-0000BA2E0000}"/>
    <cellStyle name="Millares 4 3 6 2 2" xfId="8021" xr:uid="{00000000-0005-0000-0000-0000BB2E0000}"/>
    <cellStyle name="Millares 4 3 6 2 2 2" xfId="15892" xr:uid="{00000000-0005-0000-0000-0000BC2E0000}"/>
    <cellStyle name="Millares 4 3 6 2 3" xfId="19777" xr:uid="{00000000-0005-0000-0000-0000BD2E0000}"/>
    <cellStyle name="Millares 4 3 6 3" xfId="8022" xr:uid="{00000000-0005-0000-0000-0000BE2E0000}"/>
    <cellStyle name="Millares 4 3 6 3 2" xfId="17834" xr:uid="{00000000-0005-0000-0000-0000BF2E0000}"/>
    <cellStyle name="Millares 4 3 6 4" xfId="21720" xr:uid="{00000000-0005-0000-0000-0000C02E0000}"/>
    <cellStyle name="Millares 4 3 7" xfId="8023" xr:uid="{00000000-0005-0000-0000-0000C12E0000}"/>
    <cellStyle name="Millares 4 3 7 2" xfId="8024" xr:uid="{00000000-0005-0000-0000-0000C22E0000}"/>
    <cellStyle name="Millares 4 3 7 2 2" xfId="16863" xr:uid="{00000000-0005-0000-0000-0000C32E0000}"/>
    <cellStyle name="Millares 4 3 7 3" xfId="20749" xr:uid="{00000000-0005-0000-0000-0000C42E0000}"/>
    <cellStyle name="Millares 4 3 8" xfId="8025" xr:uid="{00000000-0005-0000-0000-0000C52E0000}"/>
    <cellStyle name="Millares 4 3 8 2" xfId="18804" xr:uid="{00000000-0005-0000-0000-0000C62E0000}"/>
    <cellStyle name="Millares 4 3 9" xfId="22688" xr:uid="{00000000-0005-0000-0000-0000C72E0000}"/>
    <cellStyle name="Millares 4 4" xfId="8026" xr:uid="{00000000-0005-0000-0000-0000C82E0000}"/>
    <cellStyle name="Millares 4 4 2" xfId="8027" xr:uid="{00000000-0005-0000-0000-0000C92E0000}"/>
    <cellStyle name="Millares 4 4 2 2" xfId="8028" xr:uid="{00000000-0005-0000-0000-0000CA2E0000}"/>
    <cellStyle name="Millares 4 4 2 2 2" xfId="8029" xr:uid="{00000000-0005-0000-0000-0000CB2E0000}"/>
    <cellStyle name="Millares 4 4 2 2 2 2" xfId="8030" xr:uid="{00000000-0005-0000-0000-0000CC2E0000}"/>
    <cellStyle name="Millares 4 4 2 2 2 2 2" xfId="15515" xr:uid="{00000000-0005-0000-0000-0000CD2E0000}"/>
    <cellStyle name="Millares 4 4 2 2 2 3" xfId="19399" xr:uid="{00000000-0005-0000-0000-0000CE2E0000}"/>
    <cellStyle name="Millares 4 4 2 2 3" xfId="8031" xr:uid="{00000000-0005-0000-0000-0000CF2E0000}"/>
    <cellStyle name="Millares 4 4 2 2 3 2" xfId="17457" xr:uid="{00000000-0005-0000-0000-0000D02E0000}"/>
    <cellStyle name="Millares 4 4 2 2 4" xfId="21344" xr:uid="{00000000-0005-0000-0000-0000D12E0000}"/>
    <cellStyle name="Millares 4 4 2 3" xfId="8032" xr:uid="{00000000-0005-0000-0000-0000D22E0000}"/>
    <cellStyle name="Millares 4 4 2 3 2" xfId="8033" xr:uid="{00000000-0005-0000-0000-0000D32E0000}"/>
    <cellStyle name="Millares 4 4 2 3 2 2" xfId="16485" xr:uid="{00000000-0005-0000-0000-0000D42E0000}"/>
    <cellStyle name="Millares 4 4 2 3 3" xfId="20371" xr:uid="{00000000-0005-0000-0000-0000D52E0000}"/>
    <cellStyle name="Millares 4 4 2 4" xfId="8034" xr:uid="{00000000-0005-0000-0000-0000D62E0000}"/>
    <cellStyle name="Millares 4 4 2 4 2" xfId="18429" xr:uid="{00000000-0005-0000-0000-0000D72E0000}"/>
    <cellStyle name="Millares 4 4 2 5" xfId="22311" xr:uid="{00000000-0005-0000-0000-0000D82E0000}"/>
    <cellStyle name="Millares 4 4 3" xfId="8035" xr:uid="{00000000-0005-0000-0000-0000D92E0000}"/>
    <cellStyle name="Millares 4 4 3 2" xfId="8036" xr:uid="{00000000-0005-0000-0000-0000DA2E0000}"/>
    <cellStyle name="Millares 4 4 3 2 2" xfId="8037" xr:uid="{00000000-0005-0000-0000-0000DB2E0000}"/>
    <cellStyle name="Millares 4 4 3 2 2 2" xfId="8038" xr:uid="{00000000-0005-0000-0000-0000DC2E0000}"/>
    <cellStyle name="Millares 4 4 3 2 2 2 2" xfId="15192" xr:uid="{00000000-0005-0000-0000-0000DD2E0000}"/>
    <cellStyle name="Millares 4 4 3 2 2 3" xfId="19078" xr:uid="{00000000-0005-0000-0000-0000DE2E0000}"/>
    <cellStyle name="Millares 4 4 3 2 3" xfId="8039" xr:uid="{00000000-0005-0000-0000-0000DF2E0000}"/>
    <cellStyle name="Millares 4 4 3 2 3 2" xfId="17134" xr:uid="{00000000-0005-0000-0000-0000E02E0000}"/>
    <cellStyle name="Millares 4 4 3 2 4" xfId="21020" xr:uid="{00000000-0005-0000-0000-0000E12E0000}"/>
    <cellStyle name="Millares 4 4 3 3" xfId="8040" xr:uid="{00000000-0005-0000-0000-0000E22E0000}"/>
    <cellStyle name="Millares 4 4 3 3 2" xfId="8041" xr:uid="{00000000-0005-0000-0000-0000E32E0000}"/>
    <cellStyle name="Millares 4 4 3 3 2 2" xfId="16162" xr:uid="{00000000-0005-0000-0000-0000E42E0000}"/>
    <cellStyle name="Millares 4 4 3 3 3" xfId="20048" xr:uid="{00000000-0005-0000-0000-0000E52E0000}"/>
    <cellStyle name="Millares 4 4 3 4" xfId="8042" xr:uid="{00000000-0005-0000-0000-0000E62E0000}"/>
    <cellStyle name="Millares 4 4 3 4 2" xfId="18105" xr:uid="{00000000-0005-0000-0000-0000E72E0000}"/>
    <cellStyle name="Millares 4 4 3 5" xfId="21986" xr:uid="{00000000-0005-0000-0000-0000E82E0000}"/>
    <cellStyle name="Millares 4 4 4" xfId="8043" xr:uid="{00000000-0005-0000-0000-0000E92E0000}"/>
    <cellStyle name="Millares 4 4 4 2" xfId="8044" xr:uid="{00000000-0005-0000-0000-0000EA2E0000}"/>
    <cellStyle name="Millares 4 4 4 2 2" xfId="8045" xr:uid="{00000000-0005-0000-0000-0000EB2E0000}"/>
    <cellStyle name="Millares 4 4 4 2 2 2" xfId="15838" xr:uid="{00000000-0005-0000-0000-0000EC2E0000}"/>
    <cellStyle name="Millares 4 4 4 2 3" xfId="19723" xr:uid="{00000000-0005-0000-0000-0000ED2E0000}"/>
    <cellStyle name="Millares 4 4 4 3" xfId="8046" xr:uid="{00000000-0005-0000-0000-0000EE2E0000}"/>
    <cellStyle name="Millares 4 4 4 3 2" xfId="17780" xr:uid="{00000000-0005-0000-0000-0000EF2E0000}"/>
    <cellStyle name="Millares 4 4 4 4" xfId="21668" xr:uid="{00000000-0005-0000-0000-0000F02E0000}"/>
    <cellStyle name="Millares 4 4 5" xfId="8047" xr:uid="{00000000-0005-0000-0000-0000F12E0000}"/>
    <cellStyle name="Millares 4 4 5 2" xfId="8048" xr:uid="{00000000-0005-0000-0000-0000F22E0000}"/>
    <cellStyle name="Millares 4 4 5 2 2" xfId="16809" xr:uid="{00000000-0005-0000-0000-0000F32E0000}"/>
    <cellStyle name="Millares 4 4 5 3" xfId="20695" xr:uid="{00000000-0005-0000-0000-0000F42E0000}"/>
    <cellStyle name="Millares 4 4 6" xfId="8049" xr:uid="{00000000-0005-0000-0000-0000F52E0000}"/>
    <cellStyle name="Millares 4 4 6 2" xfId="18750" xr:uid="{00000000-0005-0000-0000-0000F62E0000}"/>
    <cellStyle name="Millares 4 4 7" xfId="22635" xr:uid="{00000000-0005-0000-0000-0000F72E0000}"/>
    <cellStyle name="Millares 4 5" xfId="8050" xr:uid="{00000000-0005-0000-0000-0000F82E0000}"/>
    <cellStyle name="Millares 4 5 2" xfId="8051" xr:uid="{00000000-0005-0000-0000-0000F92E0000}"/>
    <cellStyle name="Millares 4 5 2 2" xfId="8052" xr:uid="{00000000-0005-0000-0000-0000FA2E0000}"/>
    <cellStyle name="Millares 4 5 2 2 2" xfId="8053" xr:uid="{00000000-0005-0000-0000-0000FB2E0000}"/>
    <cellStyle name="Millares 4 5 2 2 2 2" xfId="8054" xr:uid="{00000000-0005-0000-0000-0000FC2E0000}"/>
    <cellStyle name="Millares 4 5 2 2 2 2 2" xfId="15407" xr:uid="{00000000-0005-0000-0000-0000FD2E0000}"/>
    <cellStyle name="Millares 4 5 2 2 2 3" xfId="19292" xr:uid="{00000000-0005-0000-0000-0000FE2E0000}"/>
    <cellStyle name="Millares 4 5 2 2 3" xfId="8055" xr:uid="{00000000-0005-0000-0000-0000FF2E0000}"/>
    <cellStyle name="Millares 4 5 2 2 3 2" xfId="17349" xr:uid="{00000000-0005-0000-0000-0000002F0000}"/>
    <cellStyle name="Millares 4 5 2 2 4" xfId="21236" xr:uid="{00000000-0005-0000-0000-0000012F0000}"/>
    <cellStyle name="Millares 4 5 2 3" xfId="8056" xr:uid="{00000000-0005-0000-0000-0000022F0000}"/>
    <cellStyle name="Millares 4 5 2 3 2" xfId="8057" xr:uid="{00000000-0005-0000-0000-0000032F0000}"/>
    <cellStyle name="Millares 4 5 2 3 2 2" xfId="16377" xr:uid="{00000000-0005-0000-0000-0000042F0000}"/>
    <cellStyle name="Millares 4 5 2 3 3" xfId="20264" xr:uid="{00000000-0005-0000-0000-0000052F0000}"/>
    <cellStyle name="Millares 4 5 2 4" xfId="8058" xr:uid="{00000000-0005-0000-0000-0000062F0000}"/>
    <cellStyle name="Millares 4 5 2 4 2" xfId="18321" xr:uid="{00000000-0005-0000-0000-0000072F0000}"/>
    <cellStyle name="Millares 4 5 2 5" xfId="22203" xr:uid="{00000000-0005-0000-0000-0000082F0000}"/>
    <cellStyle name="Millares 4 5 3" xfId="8059" xr:uid="{00000000-0005-0000-0000-0000092F0000}"/>
    <cellStyle name="Millares 4 5 3 2" xfId="8060" xr:uid="{00000000-0005-0000-0000-00000A2F0000}"/>
    <cellStyle name="Millares 4 5 3 2 2" xfId="8061" xr:uid="{00000000-0005-0000-0000-00000B2F0000}"/>
    <cellStyle name="Millares 4 5 3 2 2 2" xfId="8062" xr:uid="{00000000-0005-0000-0000-00000C2F0000}"/>
    <cellStyle name="Millares 4 5 3 2 2 2 2" xfId="22817" xr:uid="{00000000-0005-0000-0000-00000D2F0000}"/>
    <cellStyle name="Millares 4 5 3 2 2 3" xfId="18970" xr:uid="{00000000-0005-0000-0000-00000E2F0000}"/>
    <cellStyle name="Millares 4 5 3 2 3" xfId="8063" xr:uid="{00000000-0005-0000-0000-00000F2F0000}"/>
    <cellStyle name="Millares 4 5 3 2 3 2" xfId="17026" xr:uid="{00000000-0005-0000-0000-0000102F0000}"/>
    <cellStyle name="Millares 4 5 3 2 4" xfId="20912" xr:uid="{00000000-0005-0000-0000-0000112F0000}"/>
    <cellStyle name="Millares 4 5 3 3" xfId="8064" xr:uid="{00000000-0005-0000-0000-0000122F0000}"/>
    <cellStyle name="Millares 4 5 3 3 2" xfId="8065" xr:uid="{00000000-0005-0000-0000-0000132F0000}"/>
    <cellStyle name="Millares 4 5 3 3 2 2" xfId="16055" xr:uid="{00000000-0005-0000-0000-0000142F0000}"/>
    <cellStyle name="Millares 4 5 3 3 3" xfId="19940" xr:uid="{00000000-0005-0000-0000-0000152F0000}"/>
    <cellStyle name="Millares 4 5 3 4" xfId="8066" xr:uid="{00000000-0005-0000-0000-0000162F0000}"/>
    <cellStyle name="Millares 4 5 3 4 2" xfId="17997" xr:uid="{00000000-0005-0000-0000-0000172F0000}"/>
    <cellStyle name="Millares 4 5 3 5" xfId="21879" xr:uid="{00000000-0005-0000-0000-0000182F0000}"/>
    <cellStyle name="Millares 4 5 4" xfId="8067" xr:uid="{00000000-0005-0000-0000-0000192F0000}"/>
    <cellStyle name="Millares 4 5 4 2" xfId="8068" xr:uid="{00000000-0005-0000-0000-00001A2F0000}"/>
    <cellStyle name="Millares 4 5 4 2 2" xfId="8069" xr:uid="{00000000-0005-0000-0000-00001B2F0000}"/>
    <cellStyle name="Millares 4 5 4 2 2 2" xfId="15730" xr:uid="{00000000-0005-0000-0000-00001C2F0000}"/>
    <cellStyle name="Millares 4 5 4 2 3" xfId="19615" xr:uid="{00000000-0005-0000-0000-00001D2F0000}"/>
    <cellStyle name="Millares 4 5 4 3" xfId="8070" xr:uid="{00000000-0005-0000-0000-00001E2F0000}"/>
    <cellStyle name="Millares 4 5 4 3 2" xfId="17672" xr:uid="{00000000-0005-0000-0000-00001F2F0000}"/>
    <cellStyle name="Millares 4 5 4 4" xfId="21560" xr:uid="{00000000-0005-0000-0000-0000202F0000}"/>
    <cellStyle name="Millares 4 5 5" xfId="8071" xr:uid="{00000000-0005-0000-0000-0000212F0000}"/>
    <cellStyle name="Millares 4 5 5 2" xfId="8072" xr:uid="{00000000-0005-0000-0000-0000222F0000}"/>
    <cellStyle name="Millares 4 5 5 2 2" xfId="16701" xr:uid="{00000000-0005-0000-0000-0000232F0000}"/>
    <cellStyle name="Millares 4 5 5 3" xfId="20588" xr:uid="{00000000-0005-0000-0000-0000242F0000}"/>
    <cellStyle name="Millares 4 5 6" xfId="8073" xr:uid="{00000000-0005-0000-0000-0000252F0000}"/>
    <cellStyle name="Millares 4 5 6 2" xfId="18646" xr:uid="{00000000-0005-0000-0000-0000262F0000}"/>
    <cellStyle name="Millares 4 5 7" xfId="22528" xr:uid="{00000000-0005-0000-0000-0000272F0000}"/>
    <cellStyle name="Millares 4 6" xfId="8074" xr:uid="{00000000-0005-0000-0000-0000282F0000}"/>
    <cellStyle name="Millares 4 6 2" xfId="8075" xr:uid="{00000000-0005-0000-0000-0000292F0000}"/>
    <cellStyle name="Millares 4 6 2 2" xfId="8076" xr:uid="{00000000-0005-0000-0000-00002A2F0000}"/>
    <cellStyle name="Millares 4 6 2 2 2" xfId="8077" xr:uid="{00000000-0005-0000-0000-00002B2F0000}"/>
    <cellStyle name="Millares 4 6 2 2 2 2" xfId="15622" xr:uid="{00000000-0005-0000-0000-00002C2F0000}"/>
    <cellStyle name="Millares 4 6 2 2 3" xfId="19507" xr:uid="{00000000-0005-0000-0000-00002D2F0000}"/>
    <cellStyle name="Millares 4 6 2 3" xfId="8078" xr:uid="{00000000-0005-0000-0000-00002E2F0000}"/>
    <cellStyle name="Millares 4 6 2 3 2" xfId="17565" xr:uid="{00000000-0005-0000-0000-00002F2F0000}"/>
    <cellStyle name="Millares 4 6 2 4" xfId="21452" xr:uid="{00000000-0005-0000-0000-0000302F0000}"/>
    <cellStyle name="Millares 4 6 3" xfId="8079" xr:uid="{00000000-0005-0000-0000-0000312F0000}"/>
    <cellStyle name="Millares 4 6 3 2" xfId="8080" xr:uid="{00000000-0005-0000-0000-0000322F0000}"/>
    <cellStyle name="Millares 4 6 3 2 2" xfId="16593" xr:uid="{00000000-0005-0000-0000-0000332F0000}"/>
    <cellStyle name="Millares 4 6 3 3" xfId="20479" xr:uid="{00000000-0005-0000-0000-0000342F0000}"/>
    <cellStyle name="Millares 4 6 4" xfId="8081" xr:uid="{00000000-0005-0000-0000-0000352F0000}"/>
    <cellStyle name="Millares 4 6 4 2" xfId="18537" xr:uid="{00000000-0005-0000-0000-0000362F0000}"/>
    <cellStyle name="Millares 4 6 5" xfId="22419" xr:uid="{00000000-0005-0000-0000-0000372F0000}"/>
    <cellStyle name="Millares 4 7" xfId="8082" xr:uid="{00000000-0005-0000-0000-0000382F0000}"/>
    <cellStyle name="Millares 4 7 2" xfId="8083" xr:uid="{00000000-0005-0000-0000-0000392F0000}"/>
    <cellStyle name="Millares 4 7 2 2" xfId="8084" xr:uid="{00000000-0005-0000-0000-00003A2F0000}"/>
    <cellStyle name="Millares 4 7 2 2 2" xfId="8085" xr:uid="{00000000-0005-0000-0000-00003B2F0000}"/>
    <cellStyle name="Millares 4 7 2 2 2 2" xfId="15300" xr:uid="{00000000-0005-0000-0000-00003C2F0000}"/>
    <cellStyle name="Millares 4 7 2 2 3" xfId="19186" xr:uid="{00000000-0005-0000-0000-00003D2F0000}"/>
    <cellStyle name="Millares 4 7 2 3" xfId="8086" xr:uid="{00000000-0005-0000-0000-00003E2F0000}"/>
    <cellStyle name="Millares 4 7 2 3 2" xfId="17242" xr:uid="{00000000-0005-0000-0000-00003F2F0000}"/>
    <cellStyle name="Millares 4 7 2 4" xfId="21128" xr:uid="{00000000-0005-0000-0000-0000402F0000}"/>
    <cellStyle name="Millares 4 7 3" xfId="8087" xr:uid="{00000000-0005-0000-0000-0000412F0000}"/>
    <cellStyle name="Millares 4 7 3 2" xfId="8088" xr:uid="{00000000-0005-0000-0000-0000422F0000}"/>
    <cellStyle name="Millares 4 7 3 2 2" xfId="16270" xr:uid="{00000000-0005-0000-0000-0000432F0000}"/>
    <cellStyle name="Millares 4 7 3 3" xfId="20156" xr:uid="{00000000-0005-0000-0000-0000442F0000}"/>
    <cellStyle name="Millares 4 7 4" xfId="8089" xr:uid="{00000000-0005-0000-0000-0000452F0000}"/>
    <cellStyle name="Millares 4 7 4 2" xfId="18213" xr:uid="{00000000-0005-0000-0000-0000462F0000}"/>
    <cellStyle name="Millares 4 7 5" xfId="22094" xr:uid="{00000000-0005-0000-0000-0000472F0000}"/>
    <cellStyle name="Millares 4 8" xfId="8090" xr:uid="{00000000-0005-0000-0000-0000482F0000}"/>
    <cellStyle name="Millares 4 8 2" xfId="8091" xr:uid="{00000000-0005-0000-0000-0000492F0000}"/>
    <cellStyle name="Millares 4 8 2 2" xfId="8092" xr:uid="{00000000-0005-0000-0000-00004A2F0000}"/>
    <cellStyle name="Millares 4 8 2 2 2" xfId="15946" xr:uid="{00000000-0005-0000-0000-00004B2F0000}"/>
    <cellStyle name="Millares 4 8 2 3" xfId="19831" xr:uid="{00000000-0005-0000-0000-00004C2F0000}"/>
    <cellStyle name="Millares 4 8 3" xfId="8093" xr:uid="{00000000-0005-0000-0000-00004D2F0000}"/>
    <cellStyle name="Millares 4 8 3 2" xfId="17888" xr:uid="{00000000-0005-0000-0000-00004E2F0000}"/>
    <cellStyle name="Millares 4 8 4" xfId="21774" xr:uid="{00000000-0005-0000-0000-00004F2F0000}"/>
    <cellStyle name="Millares 4 9" xfId="8094" xr:uid="{00000000-0005-0000-0000-0000502F0000}"/>
    <cellStyle name="Millares 4 9 2" xfId="8095" xr:uid="{00000000-0005-0000-0000-0000512F0000}"/>
    <cellStyle name="Millares 4 9 2 2" xfId="16917" xr:uid="{00000000-0005-0000-0000-0000522F0000}"/>
    <cellStyle name="Millares 4 9 3" xfId="20803" xr:uid="{00000000-0005-0000-0000-0000532F0000}"/>
    <cellStyle name="Millares 5" xfId="8096" xr:uid="{00000000-0005-0000-0000-0000542F0000}"/>
    <cellStyle name="Millares 5 2" xfId="22111" xr:uid="{00000000-0005-0000-0000-0000552F0000}"/>
    <cellStyle name="Millares 6" xfId="8097" xr:uid="{00000000-0005-0000-0000-0000562F0000}"/>
    <cellStyle name="Millares 6 2" xfId="20496" xr:uid="{00000000-0005-0000-0000-0000572F0000}"/>
    <cellStyle name="Millares 7" xfId="8098" xr:uid="{00000000-0005-0000-0000-0000582F0000}"/>
    <cellStyle name="Millares 7 2" xfId="18554" xr:uid="{00000000-0005-0000-0000-0000592F0000}"/>
    <cellStyle name="Millares 8" xfId="8099" xr:uid="{00000000-0005-0000-0000-00005A2F0000}"/>
    <cellStyle name="Millares 8 2" xfId="22437" xr:uid="{00000000-0005-0000-0000-00005B2F0000}"/>
    <cellStyle name="Millares 9" xfId="15089" xr:uid="{00000000-0005-0000-0000-00005C2F0000}"/>
    <cellStyle name="Millares 9 2" xfId="15098" xr:uid="{00000000-0005-0000-0000-00005D2F0000}"/>
    <cellStyle name="Moneda 2" xfId="8100" xr:uid="{00000000-0005-0000-0000-00005E2F0000}"/>
    <cellStyle name="Moneda 2 10" xfId="8101" xr:uid="{00000000-0005-0000-0000-00005F2F0000}"/>
    <cellStyle name="Moneda 2 10 2" xfId="8102" xr:uid="{00000000-0005-0000-0000-0000602F0000}"/>
    <cellStyle name="Moneda 2 10 2 2" xfId="16928" xr:uid="{00000000-0005-0000-0000-0000612F0000}"/>
    <cellStyle name="Moneda 2 10 3" xfId="20814" xr:uid="{00000000-0005-0000-0000-0000622F0000}"/>
    <cellStyle name="Moneda 2 11" xfId="8103" xr:uid="{00000000-0005-0000-0000-0000632F0000}"/>
    <cellStyle name="Moneda 2 11 2" xfId="18869" xr:uid="{00000000-0005-0000-0000-0000642F0000}"/>
    <cellStyle name="Moneda 2 12" xfId="22763" xr:uid="{00000000-0005-0000-0000-0000652F0000}"/>
    <cellStyle name="Moneda 2 13" xfId="22775" xr:uid="{00000000-0005-0000-0000-0000662F0000}"/>
    <cellStyle name="Moneda 2 2" xfId="8104" xr:uid="{00000000-0005-0000-0000-0000672F0000}"/>
    <cellStyle name="Moneda 2 2 10" xfId="8105" xr:uid="{00000000-0005-0000-0000-0000682F0000}"/>
    <cellStyle name="Moneda 2 2 10 2" xfId="18857" xr:uid="{00000000-0005-0000-0000-0000692F0000}"/>
    <cellStyle name="Moneda 2 2 11" xfId="22742" xr:uid="{00000000-0005-0000-0000-00006A2F0000}"/>
    <cellStyle name="Moneda 2 2 2" xfId="8106" xr:uid="{00000000-0005-0000-0000-00006B2F0000}"/>
    <cellStyle name="Moneda 2 2 2 10" xfId="22713" xr:uid="{00000000-0005-0000-0000-00006C2F0000}"/>
    <cellStyle name="Moneda 2 2 2 2" xfId="8107" xr:uid="{00000000-0005-0000-0000-00006D2F0000}"/>
    <cellStyle name="Moneda 2 2 2 2 2" xfId="8108" xr:uid="{00000000-0005-0000-0000-00006E2F0000}"/>
    <cellStyle name="Moneda 2 2 2 2 2 2" xfId="8109" xr:uid="{00000000-0005-0000-0000-00006F2F0000}"/>
    <cellStyle name="Moneda 2 2 2 2 2 2 2" xfId="8110" xr:uid="{00000000-0005-0000-0000-0000702F0000}"/>
    <cellStyle name="Moneda 2 2 2 2 2 2 2 2" xfId="8111" xr:uid="{00000000-0005-0000-0000-0000712F0000}"/>
    <cellStyle name="Moneda 2 2 2 2 2 2 2 2 2" xfId="8112" xr:uid="{00000000-0005-0000-0000-0000722F0000}"/>
    <cellStyle name="Moneda 2 2 2 2 2 2 2 2 2 2" xfId="15433" xr:uid="{00000000-0005-0000-0000-0000732F0000}"/>
    <cellStyle name="Moneda 2 2 2 2 2 2 2 2 3" xfId="19317" xr:uid="{00000000-0005-0000-0000-0000742F0000}"/>
    <cellStyle name="Moneda 2 2 2 2 2 2 2 3" xfId="8113" xr:uid="{00000000-0005-0000-0000-0000752F0000}"/>
    <cellStyle name="Moneda 2 2 2 2 2 2 2 3 2" xfId="17375" xr:uid="{00000000-0005-0000-0000-0000762F0000}"/>
    <cellStyle name="Moneda 2 2 2 2 2 2 2 4" xfId="21262" xr:uid="{00000000-0005-0000-0000-0000772F0000}"/>
    <cellStyle name="Moneda 2 2 2 2 2 2 3" xfId="8114" xr:uid="{00000000-0005-0000-0000-0000782F0000}"/>
    <cellStyle name="Moneda 2 2 2 2 2 2 3 2" xfId="8115" xr:uid="{00000000-0005-0000-0000-0000792F0000}"/>
    <cellStyle name="Moneda 2 2 2 2 2 2 3 2 2" xfId="16403" xr:uid="{00000000-0005-0000-0000-00007A2F0000}"/>
    <cellStyle name="Moneda 2 2 2 2 2 2 3 3" xfId="20290" xr:uid="{00000000-0005-0000-0000-00007B2F0000}"/>
    <cellStyle name="Moneda 2 2 2 2 2 2 4" xfId="8116" xr:uid="{00000000-0005-0000-0000-00007C2F0000}"/>
    <cellStyle name="Moneda 2 2 2 2 2 2 4 2" xfId="18347" xr:uid="{00000000-0005-0000-0000-00007D2F0000}"/>
    <cellStyle name="Moneda 2 2 2 2 2 2 5" xfId="22229" xr:uid="{00000000-0005-0000-0000-00007E2F0000}"/>
    <cellStyle name="Moneda 2 2 2 2 2 3" xfId="8117" xr:uid="{00000000-0005-0000-0000-00007F2F0000}"/>
    <cellStyle name="Moneda 2 2 2 2 2 3 2" xfId="8118" xr:uid="{00000000-0005-0000-0000-0000802F0000}"/>
    <cellStyle name="Moneda 2 2 2 2 2 3 2 2" xfId="8119" xr:uid="{00000000-0005-0000-0000-0000812F0000}"/>
    <cellStyle name="Moneda 2 2 2 2 2 3 2 2 2" xfId="8120" xr:uid="{00000000-0005-0000-0000-0000822F0000}"/>
    <cellStyle name="Moneda 2 2 2 2 2 3 2 2 2 2" xfId="15110" xr:uid="{00000000-0005-0000-0000-0000832F0000}"/>
    <cellStyle name="Moneda 2 2 2 2 2 3 2 2 3" xfId="18996" xr:uid="{00000000-0005-0000-0000-0000842F0000}"/>
    <cellStyle name="Moneda 2 2 2 2 2 3 2 3" xfId="8121" xr:uid="{00000000-0005-0000-0000-0000852F0000}"/>
    <cellStyle name="Moneda 2 2 2 2 2 3 2 3 2" xfId="17052" xr:uid="{00000000-0005-0000-0000-0000862F0000}"/>
    <cellStyle name="Moneda 2 2 2 2 2 3 2 4" xfId="20938" xr:uid="{00000000-0005-0000-0000-0000872F0000}"/>
    <cellStyle name="Moneda 2 2 2 2 2 3 3" xfId="8122" xr:uid="{00000000-0005-0000-0000-0000882F0000}"/>
    <cellStyle name="Moneda 2 2 2 2 2 3 3 2" xfId="8123" xr:uid="{00000000-0005-0000-0000-0000892F0000}"/>
    <cellStyle name="Moneda 2 2 2 2 2 3 3 2 2" xfId="16081" xr:uid="{00000000-0005-0000-0000-00008A2F0000}"/>
    <cellStyle name="Moneda 2 2 2 2 2 3 3 3" xfId="19966" xr:uid="{00000000-0005-0000-0000-00008B2F0000}"/>
    <cellStyle name="Moneda 2 2 2 2 2 3 4" xfId="8124" xr:uid="{00000000-0005-0000-0000-00008C2F0000}"/>
    <cellStyle name="Moneda 2 2 2 2 2 3 4 2" xfId="18023" xr:uid="{00000000-0005-0000-0000-00008D2F0000}"/>
    <cellStyle name="Moneda 2 2 2 2 2 3 5" xfId="21904" xr:uid="{00000000-0005-0000-0000-00008E2F0000}"/>
    <cellStyle name="Moneda 2 2 2 2 2 4" xfId="8125" xr:uid="{00000000-0005-0000-0000-00008F2F0000}"/>
    <cellStyle name="Moneda 2 2 2 2 2 4 2" xfId="8126" xr:uid="{00000000-0005-0000-0000-0000902F0000}"/>
    <cellStyle name="Moneda 2 2 2 2 2 4 2 2" xfId="8127" xr:uid="{00000000-0005-0000-0000-0000912F0000}"/>
    <cellStyle name="Moneda 2 2 2 2 2 4 2 2 2" xfId="15756" xr:uid="{00000000-0005-0000-0000-0000922F0000}"/>
    <cellStyle name="Moneda 2 2 2 2 2 4 2 3" xfId="19641" xr:uid="{00000000-0005-0000-0000-0000932F0000}"/>
    <cellStyle name="Moneda 2 2 2 2 2 4 3" xfId="8128" xr:uid="{00000000-0005-0000-0000-0000942F0000}"/>
    <cellStyle name="Moneda 2 2 2 2 2 4 3 2" xfId="17698" xr:uid="{00000000-0005-0000-0000-0000952F0000}"/>
    <cellStyle name="Moneda 2 2 2 2 2 4 4" xfId="21586" xr:uid="{00000000-0005-0000-0000-0000962F0000}"/>
    <cellStyle name="Moneda 2 2 2 2 2 5" xfId="8129" xr:uid="{00000000-0005-0000-0000-0000972F0000}"/>
    <cellStyle name="Moneda 2 2 2 2 2 5 2" xfId="8130" xr:uid="{00000000-0005-0000-0000-0000982F0000}"/>
    <cellStyle name="Moneda 2 2 2 2 2 5 2 2" xfId="16727" xr:uid="{00000000-0005-0000-0000-0000992F0000}"/>
    <cellStyle name="Moneda 2 2 2 2 2 5 3" xfId="20614" xr:uid="{00000000-0005-0000-0000-00009A2F0000}"/>
    <cellStyle name="Moneda 2 2 2 2 2 6" xfId="8131" xr:uid="{00000000-0005-0000-0000-00009B2F0000}"/>
    <cellStyle name="Moneda 2 2 2 2 2 6 2" xfId="18671" xr:uid="{00000000-0005-0000-0000-00009C2F0000}"/>
    <cellStyle name="Moneda 2 2 2 2 2 7" xfId="22554" xr:uid="{00000000-0005-0000-0000-00009D2F0000}"/>
    <cellStyle name="Moneda 2 2 2 2 3" xfId="8132" xr:uid="{00000000-0005-0000-0000-00009E2F0000}"/>
    <cellStyle name="Moneda 2 2 2 2 3 2" xfId="8133" xr:uid="{00000000-0005-0000-0000-00009F2F0000}"/>
    <cellStyle name="Moneda 2 2 2 2 3 2 2" xfId="8134" xr:uid="{00000000-0005-0000-0000-0000A02F0000}"/>
    <cellStyle name="Moneda 2 2 2 2 3 2 2 2" xfId="8135" xr:uid="{00000000-0005-0000-0000-0000A12F0000}"/>
    <cellStyle name="Moneda 2 2 2 2 3 2 2 2 2" xfId="8136" xr:uid="{00000000-0005-0000-0000-0000A22F0000}"/>
    <cellStyle name="Moneda 2 2 2 2 3 2 2 2 2 2" xfId="15326" xr:uid="{00000000-0005-0000-0000-0000A32F0000}"/>
    <cellStyle name="Moneda 2 2 2 2 3 2 2 2 3" xfId="19212" xr:uid="{00000000-0005-0000-0000-0000A42F0000}"/>
    <cellStyle name="Moneda 2 2 2 2 3 2 2 3" xfId="8137" xr:uid="{00000000-0005-0000-0000-0000A52F0000}"/>
    <cellStyle name="Moneda 2 2 2 2 3 2 2 3 2" xfId="17268" xr:uid="{00000000-0005-0000-0000-0000A62F0000}"/>
    <cellStyle name="Moneda 2 2 2 2 3 2 2 4" xfId="21154" xr:uid="{00000000-0005-0000-0000-0000A72F0000}"/>
    <cellStyle name="Moneda 2 2 2 2 3 2 3" xfId="8138" xr:uid="{00000000-0005-0000-0000-0000A82F0000}"/>
    <cellStyle name="Moneda 2 2 2 2 3 2 3 2" xfId="8139" xr:uid="{00000000-0005-0000-0000-0000A92F0000}"/>
    <cellStyle name="Moneda 2 2 2 2 3 2 3 2 2" xfId="16296" xr:uid="{00000000-0005-0000-0000-0000AA2F0000}"/>
    <cellStyle name="Moneda 2 2 2 2 3 2 3 3" xfId="20182" xr:uid="{00000000-0005-0000-0000-0000AB2F0000}"/>
    <cellStyle name="Moneda 2 2 2 2 3 2 4" xfId="8140" xr:uid="{00000000-0005-0000-0000-0000AC2F0000}"/>
    <cellStyle name="Moneda 2 2 2 2 3 2 4 2" xfId="18239" xr:uid="{00000000-0005-0000-0000-0000AD2F0000}"/>
    <cellStyle name="Moneda 2 2 2 2 3 2 5" xfId="22121" xr:uid="{00000000-0005-0000-0000-0000AE2F0000}"/>
    <cellStyle name="Moneda 2 2 2 2 3 3" xfId="8141" xr:uid="{00000000-0005-0000-0000-0000AF2F0000}"/>
    <cellStyle name="Moneda 2 2 2 2 3 3 2" xfId="8142" xr:uid="{00000000-0005-0000-0000-0000B02F0000}"/>
    <cellStyle name="Moneda 2 2 2 2 3 3 2 2" xfId="8143" xr:uid="{00000000-0005-0000-0000-0000B12F0000}"/>
    <cellStyle name="Moneda 2 2 2 2 3 3 2 2 2" xfId="8144" xr:uid="{00000000-0005-0000-0000-0000B22F0000}"/>
    <cellStyle name="Moneda 2 2 2 2 3 3 2 2 2 2" xfId="22899" xr:uid="{00000000-0005-0000-0000-0000B32F0000}"/>
    <cellStyle name="Moneda 2 2 2 2 3 3 2 2 3" xfId="18888" xr:uid="{00000000-0005-0000-0000-0000B42F0000}"/>
    <cellStyle name="Moneda 2 2 2 2 3 3 2 3" xfId="8145" xr:uid="{00000000-0005-0000-0000-0000B52F0000}"/>
    <cellStyle name="Moneda 2 2 2 2 3 3 2 3 2" xfId="16944" xr:uid="{00000000-0005-0000-0000-0000B62F0000}"/>
    <cellStyle name="Moneda 2 2 2 2 3 3 2 4" xfId="20830" xr:uid="{00000000-0005-0000-0000-0000B72F0000}"/>
    <cellStyle name="Moneda 2 2 2 2 3 3 3" xfId="8146" xr:uid="{00000000-0005-0000-0000-0000B82F0000}"/>
    <cellStyle name="Moneda 2 2 2 2 3 3 3 2" xfId="8147" xr:uid="{00000000-0005-0000-0000-0000B92F0000}"/>
    <cellStyle name="Moneda 2 2 2 2 3 3 3 2 2" xfId="15973" xr:uid="{00000000-0005-0000-0000-0000BA2F0000}"/>
    <cellStyle name="Moneda 2 2 2 2 3 3 3 3" xfId="19858" xr:uid="{00000000-0005-0000-0000-0000BB2F0000}"/>
    <cellStyle name="Moneda 2 2 2 2 3 3 4" xfId="8148" xr:uid="{00000000-0005-0000-0000-0000BC2F0000}"/>
    <cellStyle name="Moneda 2 2 2 2 3 3 4 2" xfId="17915" xr:uid="{00000000-0005-0000-0000-0000BD2F0000}"/>
    <cellStyle name="Moneda 2 2 2 2 3 3 5" xfId="21801" xr:uid="{00000000-0005-0000-0000-0000BE2F0000}"/>
    <cellStyle name="Moneda 2 2 2 2 3 4" xfId="8149" xr:uid="{00000000-0005-0000-0000-0000BF2F0000}"/>
    <cellStyle name="Moneda 2 2 2 2 3 4 2" xfId="8150" xr:uid="{00000000-0005-0000-0000-0000C02F0000}"/>
    <cellStyle name="Moneda 2 2 2 2 3 4 2 2" xfId="8151" xr:uid="{00000000-0005-0000-0000-0000C12F0000}"/>
    <cellStyle name="Moneda 2 2 2 2 3 4 2 2 2" xfId="15648" xr:uid="{00000000-0005-0000-0000-0000C22F0000}"/>
    <cellStyle name="Moneda 2 2 2 2 3 4 2 3" xfId="19533" xr:uid="{00000000-0005-0000-0000-0000C32F0000}"/>
    <cellStyle name="Moneda 2 2 2 2 3 4 3" xfId="8152" xr:uid="{00000000-0005-0000-0000-0000C42F0000}"/>
    <cellStyle name="Moneda 2 2 2 2 3 4 3 2" xfId="17591" xr:uid="{00000000-0005-0000-0000-0000C52F0000}"/>
    <cellStyle name="Moneda 2 2 2 2 3 4 4" xfId="21478" xr:uid="{00000000-0005-0000-0000-0000C62F0000}"/>
    <cellStyle name="Moneda 2 2 2 2 3 5" xfId="8153" xr:uid="{00000000-0005-0000-0000-0000C72F0000}"/>
    <cellStyle name="Moneda 2 2 2 2 3 5 2" xfId="8154" xr:uid="{00000000-0005-0000-0000-0000C82F0000}"/>
    <cellStyle name="Moneda 2 2 2 2 3 5 2 2" xfId="16619" xr:uid="{00000000-0005-0000-0000-0000C92F0000}"/>
    <cellStyle name="Moneda 2 2 2 2 3 5 3" xfId="20506" xr:uid="{00000000-0005-0000-0000-0000CA2F0000}"/>
    <cellStyle name="Moneda 2 2 2 2 3 6" xfId="8155" xr:uid="{00000000-0005-0000-0000-0000CB2F0000}"/>
    <cellStyle name="Moneda 2 2 2 2 3 6 2" xfId="18564" xr:uid="{00000000-0005-0000-0000-0000CC2F0000}"/>
    <cellStyle name="Moneda 2 2 2 2 3 7" xfId="22447" xr:uid="{00000000-0005-0000-0000-0000CD2F0000}"/>
    <cellStyle name="Moneda 2 2 2 2 4" xfId="8156" xr:uid="{00000000-0005-0000-0000-0000CE2F0000}"/>
    <cellStyle name="Moneda 2 2 2 2 4 2" xfId="8157" xr:uid="{00000000-0005-0000-0000-0000CF2F0000}"/>
    <cellStyle name="Moneda 2 2 2 2 4 2 2" xfId="8158" xr:uid="{00000000-0005-0000-0000-0000D02F0000}"/>
    <cellStyle name="Moneda 2 2 2 2 4 2 2 2" xfId="8159" xr:uid="{00000000-0005-0000-0000-0000D12F0000}"/>
    <cellStyle name="Moneda 2 2 2 2 4 2 2 2 2" xfId="15541" xr:uid="{00000000-0005-0000-0000-0000D22F0000}"/>
    <cellStyle name="Moneda 2 2 2 2 4 2 2 3" xfId="19425" xr:uid="{00000000-0005-0000-0000-0000D32F0000}"/>
    <cellStyle name="Moneda 2 2 2 2 4 2 3" xfId="8160" xr:uid="{00000000-0005-0000-0000-0000D42F0000}"/>
    <cellStyle name="Moneda 2 2 2 2 4 2 3 2" xfId="17483" xr:uid="{00000000-0005-0000-0000-0000D52F0000}"/>
    <cellStyle name="Moneda 2 2 2 2 4 2 4" xfId="21370" xr:uid="{00000000-0005-0000-0000-0000D62F0000}"/>
    <cellStyle name="Moneda 2 2 2 2 4 3" xfId="8161" xr:uid="{00000000-0005-0000-0000-0000D72F0000}"/>
    <cellStyle name="Moneda 2 2 2 2 4 3 2" xfId="8162" xr:uid="{00000000-0005-0000-0000-0000D82F0000}"/>
    <cellStyle name="Moneda 2 2 2 2 4 3 2 2" xfId="16511" xr:uid="{00000000-0005-0000-0000-0000D92F0000}"/>
    <cellStyle name="Moneda 2 2 2 2 4 3 3" xfId="20397" xr:uid="{00000000-0005-0000-0000-0000DA2F0000}"/>
    <cellStyle name="Moneda 2 2 2 2 4 4" xfId="8163" xr:uid="{00000000-0005-0000-0000-0000DB2F0000}"/>
    <cellStyle name="Moneda 2 2 2 2 4 4 2" xfId="18455" xr:uid="{00000000-0005-0000-0000-0000DC2F0000}"/>
    <cellStyle name="Moneda 2 2 2 2 4 5" xfId="22337" xr:uid="{00000000-0005-0000-0000-0000DD2F0000}"/>
    <cellStyle name="Moneda 2 2 2 2 5" xfId="8164" xr:uid="{00000000-0005-0000-0000-0000DE2F0000}"/>
    <cellStyle name="Moneda 2 2 2 2 5 2" xfId="8165" xr:uid="{00000000-0005-0000-0000-0000DF2F0000}"/>
    <cellStyle name="Moneda 2 2 2 2 5 2 2" xfId="8166" xr:uid="{00000000-0005-0000-0000-0000E02F0000}"/>
    <cellStyle name="Moneda 2 2 2 2 5 2 2 2" xfId="8167" xr:uid="{00000000-0005-0000-0000-0000E12F0000}"/>
    <cellStyle name="Moneda 2 2 2 2 5 2 2 2 2" xfId="15218" xr:uid="{00000000-0005-0000-0000-0000E22F0000}"/>
    <cellStyle name="Moneda 2 2 2 2 5 2 2 3" xfId="19104" xr:uid="{00000000-0005-0000-0000-0000E32F0000}"/>
    <cellStyle name="Moneda 2 2 2 2 5 2 3" xfId="8168" xr:uid="{00000000-0005-0000-0000-0000E42F0000}"/>
    <cellStyle name="Moneda 2 2 2 2 5 2 3 2" xfId="17160" xr:uid="{00000000-0005-0000-0000-0000E52F0000}"/>
    <cellStyle name="Moneda 2 2 2 2 5 2 4" xfId="21046" xr:uid="{00000000-0005-0000-0000-0000E62F0000}"/>
    <cellStyle name="Moneda 2 2 2 2 5 3" xfId="8169" xr:uid="{00000000-0005-0000-0000-0000E72F0000}"/>
    <cellStyle name="Moneda 2 2 2 2 5 3 2" xfId="8170" xr:uid="{00000000-0005-0000-0000-0000E82F0000}"/>
    <cellStyle name="Moneda 2 2 2 2 5 3 2 2" xfId="16188" xr:uid="{00000000-0005-0000-0000-0000E92F0000}"/>
    <cellStyle name="Moneda 2 2 2 2 5 3 3" xfId="20074" xr:uid="{00000000-0005-0000-0000-0000EA2F0000}"/>
    <cellStyle name="Moneda 2 2 2 2 5 4" xfId="8171" xr:uid="{00000000-0005-0000-0000-0000EB2F0000}"/>
    <cellStyle name="Moneda 2 2 2 2 5 4 2" xfId="18131" xr:uid="{00000000-0005-0000-0000-0000EC2F0000}"/>
    <cellStyle name="Moneda 2 2 2 2 5 5" xfId="22012" xr:uid="{00000000-0005-0000-0000-0000ED2F0000}"/>
    <cellStyle name="Moneda 2 2 2 2 6" xfId="8172" xr:uid="{00000000-0005-0000-0000-0000EE2F0000}"/>
    <cellStyle name="Moneda 2 2 2 2 6 2" xfId="8173" xr:uid="{00000000-0005-0000-0000-0000EF2F0000}"/>
    <cellStyle name="Moneda 2 2 2 2 6 2 2" xfId="8174" xr:uid="{00000000-0005-0000-0000-0000F02F0000}"/>
    <cellStyle name="Moneda 2 2 2 2 6 2 2 2" xfId="15864" xr:uid="{00000000-0005-0000-0000-0000F12F0000}"/>
    <cellStyle name="Moneda 2 2 2 2 6 2 3" xfId="19749" xr:uid="{00000000-0005-0000-0000-0000F22F0000}"/>
    <cellStyle name="Moneda 2 2 2 2 6 3" xfId="8175" xr:uid="{00000000-0005-0000-0000-0000F32F0000}"/>
    <cellStyle name="Moneda 2 2 2 2 6 3 2" xfId="17806" xr:uid="{00000000-0005-0000-0000-0000F42F0000}"/>
    <cellStyle name="Moneda 2 2 2 2 6 4" xfId="21694" xr:uid="{00000000-0005-0000-0000-0000F52F0000}"/>
    <cellStyle name="Moneda 2 2 2 2 7" xfId="8176" xr:uid="{00000000-0005-0000-0000-0000F62F0000}"/>
    <cellStyle name="Moneda 2 2 2 2 7 2" xfId="8177" xr:uid="{00000000-0005-0000-0000-0000F72F0000}"/>
    <cellStyle name="Moneda 2 2 2 2 7 2 2" xfId="16835" xr:uid="{00000000-0005-0000-0000-0000F82F0000}"/>
    <cellStyle name="Moneda 2 2 2 2 7 3" xfId="20721" xr:uid="{00000000-0005-0000-0000-0000F92F0000}"/>
    <cellStyle name="Moneda 2 2 2 2 8" xfId="8178" xr:uid="{00000000-0005-0000-0000-0000FA2F0000}"/>
    <cellStyle name="Moneda 2 2 2 2 8 2" xfId="18776" xr:uid="{00000000-0005-0000-0000-0000FB2F0000}"/>
    <cellStyle name="Moneda 2 2 2 2 9" xfId="22660" xr:uid="{00000000-0005-0000-0000-0000FC2F0000}"/>
    <cellStyle name="Moneda 2 2 2 3" xfId="8179" xr:uid="{00000000-0005-0000-0000-0000FD2F0000}"/>
    <cellStyle name="Moneda 2 2 2 3 2" xfId="8180" xr:uid="{00000000-0005-0000-0000-0000FE2F0000}"/>
    <cellStyle name="Moneda 2 2 2 3 2 2" xfId="8181" xr:uid="{00000000-0005-0000-0000-0000FF2F0000}"/>
    <cellStyle name="Moneda 2 2 2 3 2 2 2" xfId="8182" xr:uid="{00000000-0005-0000-0000-000000300000}"/>
    <cellStyle name="Moneda 2 2 2 3 2 2 2 2" xfId="8183" xr:uid="{00000000-0005-0000-0000-000001300000}"/>
    <cellStyle name="Moneda 2 2 2 3 2 2 2 2 2" xfId="15487" xr:uid="{00000000-0005-0000-0000-000002300000}"/>
    <cellStyle name="Moneda 2 2 2 3 2 2 2 3" xfId="19371" xr:uid="{00000000-0005-0000-0000-000003300000}"/>
    <cellStyle name="Moneda 2 2 2 3 2 2 3" xfId="8184" xr:uid="{00000000-0005-0000-0000-000004300000}"/>
    <cellStyle name="Moneda 2 2 2 3 2 2 3 2" xfId="17429" xr:uid="{00000000-0005-0000-0000-000005300000}"/>
    <cellStyle name="Moneda 2 2 2 3 2 2 4" xfId="21316" xr:uid="{00000000-0005-0000-0000-000006300000}"/>
    <cellStyle name="Moneda 2 2 2 3 2 3" xfId="8185" xr:uid="{00000000-0005-0000-0000-000007300000}"/>
    <cellStyle name="Moneda 2 2 2 3 2 3 2" xfId="8186" xr:uid="{00000000-0005-0000-0000-000008300000}"/>
    <cellStyle name="Moneda 2 2 2 3 2 3 2 2" xfId="16457" xr:uid="{00000000-0005-0000-0000-000009300000}"/>
    <cellStyle name="Moneda 2 2 2 3 2 3 3" xfId="22783" xr:uid="{00000000-0005-0000-0000-00000A300000}"/>
    <cellStyle name="Moneda 2 2 2 3 2 4" xfId="8187" xr:uid="{00000000-0005-0000-0000-00000B300000}"/>
    <cellStyle name="Moneda 2 2 2 3 2 4 2" xfId="18401" xr:uid="{00000000-0005-0000-0000-00000C300000}"/>
    <cellStyle name="Moneda 2 2 2 3 2 5" xfId="22283" xr:uid="{00000000-0005-0000-0000-00000D300000}"/>
    <cellStyle name="Moneda 2 2 2 3 3" xfId="8188" xr:uid="{00000000-0005-0000-0000-00000E300000}"/>
    <cellStyle name="Moneda 2 2 2 3 3 2" xfId="8189" xr:uid="{00000000-0005-0000-0000-00000F300000}"/>
    <cellStyle name="Moneda 2 2 2 3 3 2 2" xfId="8190" xr:uid="{00000000-0005-0000-0000-000010300000}"/>
    <cellStyle name="Moneda 2 2 2 3 3 2 2 2" xfId="8191" xr:uid="{00000000-0005-0000-0000-000011300000}"/>
    <cellStyle name="Moneda 2 2 2 3 3 2 2 2 2" xfId="15164" xr:uid="{00000000-0005-0000-0000-000012300000}"/>
    <cellStyle name="Moneda 2 2 2 3 3 2 2 3" xfId="19050" xr:uid="{00000000-0005-0000-0000-000013300000}"/>
    <cellStyle name="Moneda 2 2 2 3 3 2 3" xfId="8192" xr:uid="{00000000-0005-0000-0000-000014300000}"/>
    <cellStyle name="Moneda 2 2 2 3 3 2 3 2" xfId="17106" xr:uid="{00000000-0005-0000-0000-000015300000}"/>
    <cellStyle name="Moneda 2 2 2 3 3 2 4" xfId="20992" xr:uid="{00000000-0005-0000-0000-000016300000}"/>
    <cellStyle name="Moneda 2 2 2 3 3 3" xfId="8193" xr:uid="{00000000-0005-0000-0000-000017300000}"/>
    <cellStyle name="Moneda 2 2 2 3 3 3 2" xfId="8194" xr:uid="{00000000-0005-0000-0000-000018300000}"/>
    <cellStyle name="Moneda 2 2 2 3 3 3 2 2" xfId="16135" xr:uid="{00000000-0005-0000-0000-000019300000}"/>
    <cellStyle name="Moneda 2 2 2 3 3 3 3" xfId="20020" xr:uid="{00000000-0005-0000-0000-00001A300000}"/>
    <cellStyle name="Moneda 2 2 2 3 3 4" xfId="8195" xr:uid="{00000000-0005-0000-0000-00001B300000}"/>
    <cellStyle name="Moneda 2 2 2 3 3 4 2" xfId="18077" xr:uid="{00000000-0005-0000-0000-00001C300000}"/>
    <cellStyle name="Moneda 2 2 2 3 3 5" xfId="21958" xr:uid="{00000000-0005-0000-0000-00001D300000}"/>
    <cellStyle name="Moneda 2 2 2 3 4" xfId="8196" xr:uid="{00000000-0005-0000-0000-00001E300000}"/>
    <cellStyle name="Moneda 2 2 2 3 4 2" xfId="8197" xr:uid="{00000000-0005-0000-0000-00001F300000}"/>
    <cellStyle name="Moneda 2 2 2 3 4 2 2" xfId="8198" xr:uid="{00000000-0005-0000-0000-000020300000}"/>
    <cellStyle name="Moneda 2 2 2 3 4 2 2 2" xfId="15810" xr:uid="{00000000-0005-0000-0000-000021300000}"/>
    <cellStyle name="Moneda 2 2 2 3 4 2 3" xfId="19695" xr:uid="{00000000-0005-0000-0000-000022300000}"/>
    <cellStyle name="Moneda 2 2 2 3 4 3" xfId="8199" xr:uid="{00000000-0005-0000-0000-000023300000}"/>
    <cellStyle name="Moneda 2 2 2 3 4 3 2" xfId="17752" xr:uid="{00000000-0005-0000-0000-000024300000}"/>
    <cellStyle name="Moneda 2 2 2 3 4 4" xfId="21640" xr:uid="{00000000-0005-0000-0000-000025300000}"/>
    <cellStyle name="Moneda 2 2 2 3 5" xfId="8200" xr:uid="{00000000-0005-0000-0000-000026300000}"/>
    <cellStyle name="Moneda 2 2 2 3 5 2" xfId="8201" xr:uid="{00000000-0005-0000-0000-000027300000}"/>
    <cellStyle name="Moneda 2 2 2 3 5 2 2" xfId="16781" xr:uid="{00000000-0005-0000-0000-000028300000}"/>
    <cellStyle name="Moneda 2 2 2 3 5 3" xfId="20667" xr:uid="{00000000-0005-0000-0000-000029300000}"/>
    <cellStyle name="Moneda 2 2 2 3 6" xfId="8202" xr:uid="{00000000-0005-0000-0000-00002A300000}"/>
    <cellStyle name="Moneda 2 2 2 3 6 2" xfId="18722" xr:uid="{00000000-0005-0000-0000-00002B300000}"/>
    <cellStyle name="Moneda 2 2 2 3 7" xfId="22607" xr:uid="{00000000-0005-0000-0000-00002C300000}"/>
    <cellStyle name="Moneda 2 2 2 4" xfId="8203" xr:uid="{00000000-0005-0000-0000-00002D300000}"/>
    <cellStyle name="Moneda 2 2 2 4 2" xfId="8204" xr:uid="{00000000-0005-0000-0000-00002E300000}"/>
    <cellStyle name="Moneda 2 2 2 4 2 2" xfId="8205" xr:uid="{00000000-0005-0000-0000-00002F300000}"/>
    <cellStyle name="Moneda 2 2 2 4 2 2 2" xfId="8206" xr:uid="{00000000-0005-0000-0000-000030300000}"/>
    <cellStyle name="Moneda 2 2 2 4 2 2 2 2" xfId="8207" xr:uid="{00000000-0005-0000-0000-000031300000}"/>
    <cellStyle name="Moneda 2 2 2 4 2 2 2 2 2" xfId="15380" xr:uid="{00000000-0005-0000-0000-000032300000}"/>
    <cellStyle name="Moneda 2 2 2 4 2 2 2 3" xfId="22779" xr:uid="{00000000-0005-0000-0000-000033300000}"/>
    <cellStyle name="Moneda 2 2 2 4 2 2 3" xfId="8208" xr:uid="{00000000-0005-0000-0000-000034300000}"/>
    <cellStyle name="Moneda 2 2 2 4 2 2 3 2" xfId="17322" xr:uid="{00000000-0005-0000-0000-000035300000}"/>
    <cellStyle name="Moneda 2 2 2 4 2 2 4" xfId="21208" xr:uid="{00000000-0005-0000-0000-000036300000}"/>
    <cellStyle name="Moneda 2 2 2 4 2 3" xfId="8209" xr:uid="{00000000-0005-0000-0000-000037300000}"/>
    <cellStyle name="Moneda 2 2 2 4 2 3 2" xfId="8210" xr:uid="{00000000-0005-0000-0000-000038300000}"/>
    <cellStyle name="Moneda 2 2 2 4 2 3 2 2" xfId="16349" xr:uid="{00000000-0005-0000-0000-000039300000}"/>
    <cellStyle name="Moneda 2 2 2 4 2 3 3" xfId="20236" xr:uid="{00000000-0005-0000-0000-00003A300000}"/>
    <cellStyle name="Moneda 2 2 2 4 2 4" xfId="8211" xr:uid="{00000000-0005-0000-0000-00003B300000}"/>
    <cellStyle name="Moneda 2 2 2 4 2 4 2" xfId="18293" xr:uid="{00000000-0005-0000-0000-00003C300000}"/>
    <cellStyle name="Moneda 2 2 2 4 2 5" xfId="22175" xr:uid="{00000000-0005-0000-0000-00003D300000}"/>
    <cellStyle name="Moneda 2 2 2 4 3" xfId="8212" xr:uid="{00000000-0005-0000-0000-00003E300000}"/>
    <cellStyle name="Moneda 2 2 2 4 3 2" xfId="8213" xr:uid="{00000000-0005-0000-0000-00003F300000}"/>
    <cellStyle name="Moneda 2 2 2 4 3 2 2" xfId="8214" xr:uid="{00000000-0005-0000-0000-000040300000}"/>
    <cellStyle name="Moneda 2 2 2 4 3 2 2 2" xfId="8215" xr:uid="{00000000-0005-0000-0000-000041300000}"/>
    <cellStyle name="Moneda 2 2 2 4 3 2 2 2 2" xfId="22845" xr:uid="{00000000-0005-0000-0000-000042300000}"/>
    <cellStyle name="Moneda 2 2 2 4 3 2 2 3" xfId="18942" xr:uid="{00000000-0005-0000-0000-000043300000}"/>
    <cellStyle name="Moneda 2 2 2 4 3 2 3" xfId="8216" xr:uid="{00000000-0005-0000-0000-000044300000}"/>
    <cellStyle name="Moneda 2 2 2 4 3 2 3 2" xfId="16998" xr:uid="{00000000-0005-0000-0000-000045300000}"/>
    <cellStyle name="Moneda 2 2 2 4 3 2 4" xfId="20884" xr:uid="{00000000-0005-0000-0000-000046300000}"/>
    <cellStyle name="Moneda 2 2 2 4 3 3" xfId="8217" xr:uid="{00000000-0005-0000-0000-000047300000}"/>
    <cellStyle name="Moneda 2 2 2 4 3 3 2" xfId="8218" xr:uid="{00000000-0005-0000-0000-000048300000}"/>
    <cellStyle name="Moneda 2 2 2 4 3 3 2 2" xfId="16027" xr:uid="{00000000-0005-0000-0000-000049300000}"/>
    <cellStyle name="Moneda 2 2 2 4 3 3 3" xfId="19912" xr:uid="{00000000-0005-0000-0000-00004A300000}"/>
    <cellStyle name="Moneda 2 2 2 4 3 4" xfId="8219" xr:uid="{00000000-0005-0000-0000-00004B300000}"/>
    <cellStyle name="Moneda 2 2 2 4 3 4 2" xfId="17969" xr:uid="{00000000-0005-0000-0000-00004C300000}"/>
    <cellStyle name="Moneda 2 2 2 4 3 5" xfId="21852" xr:uid="{00000000-0005-0000-0000-00004D300000}"/>
    <cellStyle name="Moneda 2 2 2 4 4" xfId="8220" xr:uid="{00000000-0005-0000-0000-00004E300000}"/>
    <cellStyle name="Moneda 2 2 2 4 4 2" xfId="8221" xr:uid="{00000000-0005-0000-0000-00004F300000}"/>
    <cellStyle name="Moneda 2 2 2 4 4 2 2" xfId="8222" xr:uid="{00000000-0005-0000-0000-000050300000}"/>
    <cellStyle name="Moneda 2 2 2 4 4 2 2 2" xfId="15702" xr:uid="{00000000-0005-0000-0000-000051300000}"/>
    <cellStyle name="Moneda 2 2 2 4 4 2 3" xfId="19587" xr:uid="{00000000-0005-0000-0000-000052300000}"/>
    <cellStyle name="Moneda 2 2 2 4 4 3" xfId="8223" xr:uid="{00000000-0005-0000-0000-000053300000}"/>
    <cellStyle name="Moneda 2 2 2 4 4 3 2" xfId="17644" xr:uid="{00000000-0005-0000-0000-000054300000}"/>
    <cellStyle name="Moneda 2 2 2 4 4 4" xfId="21532" xr:uid="{00000000-0005-0000-0000-000055300000}"/>
    <cellStyle name="Moneda 2 2 2 4 5" xfId="8224" xr:uid="{00000000-0005-0000-0000-000056300000}"/>
    <cellStyle name="Moneda 2 2 2 4 5 2" xfId="8225" xr:uid="{00000000-0005-0000-0000-000057300000}"/>
    <cellStyle name="Moneda 2 2 2 4 5 2 2" xfId="16673" xr:uid="{00000000-0005-0000-0000-000058300000}"/>
    <cellStyle name="Moneda 2 2 2 4 5 3" xfId="20560" xr:uid="{00000000-0005-0000-0000-000059300000}"/>
    <cellStyle name="Moneda 2 2 2 4 6" xfId="8226" xr:uid="{00000000-0005-0000-0000-00005A300000}"/>
    <cellStyle name="Moneda 2 2 2 4 6 2" xfId="18618" xr:uid="{00000000-0005-0000-0000-00005B300000}"/>
    <cellStyle name="Moneda 2 2 2 4 7" xfId="22500" xr:uid="{00000000-0005-0000-0000-00005C300000}"/>
    <cellStyle name="Moneda 2 2 2 5" xfId="8227" xr:uid="{00000000-0005-0000-0000-00005D300000}"/>
    <cellStyle name="Moneda 2 2 2 5 2" xfId="8228" xr:uid="{00000000-0005-0000-0000-00005E300000}"/>
    <cellStyle name="Moneda 2 2 2 5 2 2" xfId="8229" xr:uid="{00000000-0005-0000-0000-00005F300000}"/>
    <cellStyle name="Moneda 2 2 2 5 2 2 2" xfId="8230" xr:uid="{00000000-0005-0000-0000-000060300000}"/>
    <cellStyle name="Moneda 2 2 2 5 2 2 2 2" xfId="15594" xr:uid="{00000000-0005-0000-0000-000061300000}"/>
    <cellStyle name="Moneda 2 2 2 5 2 2 3" xfId="19479" xr:uid="{00000000-0005-0000-0000-000062300000}"/>
    <cellStyle name="Moneda 2 2 2 5 2 3" xfId="8231" xr:uid="{00000000-0005-0000-0000-000063300000}"/>
    <cellStyle name="Moneda 2 2 2 5 2 3 2" xfId="17537" xr:uid="{00000000-0005-0000-0000-000064300000}"/>
    <cellStyle name="Moneda 2 2 2 5 2 4" xfId="21424" xr:uid="{00000000-0005-0000-0000-000065300000}"/>
    <cellStyle name="Moneda 2 2 2 5 3" xfId="8232" xr:uid="{00000000-0005-0000-0000-000066300000}"/>
    <cellStyle name="Moneda 2 2 2 5 3 2" xfId="8233" xr:uid="{00000000-0005-0000-0000-000067300000}"/>
    <cellStyle name="Moneda 2 2 2 5 3 2 2" xfId="16565" xr:uid="{00000000-0005-0000-0000-000068300000}"/>
    <cellStyle name="Moneda 2 2 2 5 3 3" xfId="20451" xr:uid="{00000000-0005-0000-0000-000069300000}"/>
    <cellStyle name="Moneda 2 2 2 5 4" xfId="8234" xr:uid="{00000000-0005-0000-0000-00006A300000}"/>
    <cellStyle name="Moneda 2 2 2 5 4 2" xfId="18509" xr:uid="{00000000-0005-0000-0000-00006B300000}"/>
    <cellStyle name="Moneda 2 2 2 5 5" xfId="22391" xr:uid="{00000000-0005-0000-0000-00006C300000}"/>
    <cellStyle name="Moneda 2 2 2 6" xfId="8235" xr:uid="{00000000-0005-0000-0000-00006D300000}"/>
    <cellStyle name="Moneda 2 2 2 6 2" xfId="8236" xr:uid="{00000000-0005-0000-0000-00006E300000}"/>
    <cellStyle name="Moneda 2 2 2 6 2 2" xfId="8237" xr:uid="{00000000-0005-0000-0000-00006F300000}"/>
    <cellStyle name="Moneda 2 2 2 6 2 2 2" xfId="8238" xr:uid="{00000000-0005-0000-0000-000070300000}"/>
    <cellStyle name="Moneda 2 2 2 6 2 2 2 2" xfId="15272" xr:uid="{00000000-0005-0000-0000-000071300000}"/>
    <cellStyle name="Moneda 2 2 2 6 2 2 3" xfId="19158" xr:uid="{00000000-0005-0000-0000-000072300000}"/>
    <cellStyle name="Moneda 2 2 2 6 2 3" xfId="8239" xr:uid="{00000000-0005-0000-0000-000073300000}"/>
    <cellStyle name="Moneda 2 2 2 6 2 3 2" xfId="17214" xr:uid="{00000000-0005-0000-0000-000074300000}"/>
    <cellStyle name="Moneda 2 2 2 6 2 4" xfId="21100" xr:uid="{00000000-0005-0000-0000-000075300000}"/>
    <cellStyle name="Moneda 2 2 2 6 3" xfId="8240" xr:uid="{00000000-0005-0000-0000-000076300000}"/>
    <cellStyle name="Moneda 2 2 2 6 3 2" xfId="8241" xr:uid="{00000000-0005-0000-0000-000077300000}"/>
    <cellStyle name="Moneda 2 2 2 6 3 2 2" xfId="16242" xr:uid="{00000000-0005-0000-0000-000078300000}"/>
    <cellStyle name="Moneda 2 2 2 6 3 3" xfId="20128" xr:uid="{00000000-0005-0000-0000-000079300000}"/>
    <cellStyle name="Moneda 2 2 2 6 4" xfId="8242" xr:uid="{00000000-0005-0000-0000-00007A300000}"/>
    <cellStyle name="Moneda 2 2 2 6 4 2" xfId="18185" xr:uid="{00000000-0005-0000-0000-00007B300000}"/>
    <cellStyle name="Moneda 2 2 2 6 5" xfId="22066" xr:uid="{00000000-0005-0000-0000-00007C300000}"/>
    <cellStyle name="Moneda 2 2 2 7" xfId="8243" xr:uid="{00000000-0005-0000-0000-00007D300000}"/>
    <cellStyle name="Moneda 2 2 2 7 2" xfId="8244" xr:uid="{00000000-0005-0000-0000-00007E300000}"/>
    <cellStyle name="Moneda 2 2 2 7 2 2" xfId="8245" xr:uid="{00000000-0005-0000-0000-00007F300000}"/>
    <cellStyle name="Moneda 2 2 2 7 2 2 2" xfId="15918" xr:uid="{00000000-0005-0000-0000-000080300000}"/>
    <cellStyle name="Moneda 2 2 2 7 2 3" xfId="19803" xr:uid="{00000000-0005-0000-0000-000081300000}"/>
    <cellStyle name="Moneda 2 2 2 7 3" xfId="8246" xr:uid="{00000000-0005-0000-0000-000082300000}"/>
    <cellStyle name="Moneda 2 2 2 7 3 2" xfId="17860" xr:uid="{00000000-0005-0000-0000-000083300000}"/>
    <cellStyle name="Moneda 2 2 2 7 4" xfId="21746" xr:uid="{00000000-0005-0000-0000-000084300000}"/>
    <cellStyle name="Moneda 2 2 2 8" xfId="8247" xr:uid="{00000000-0005-0000-0000-000085300000}"/>
    <cellStyle name="Moneda 2 2 2 8 2" xfId="8248" xr:uid="{00000000-0005-0000-0000-000086300000}"/>
    <cellStyle name="Moneda 2 2 2 8 2 2" xfId="16889" xr:uid="{00000000-0005-0000-0000-000087300000}"/>
    <cellStyle name="Moneda 2 2 2 8 3" xfId="20775" xr:uid="{00000000-0005-0000-0000-000088300000}"/>
    <cellStyle name="Moneda 2 2 2 9" xfId="8249" xr:uid="{00000000-0005-0000-0000-000089300000}"/>
    <cellStyle name="Moneda 2 2 2 9 2" xfId="18830" xr:uid="{00000000-0005-0000-0000-00008A300000}"/>
    <cellStyle name="Moneda 2 2 3" xfId="8250" xr:uid="{00000000-0005-0000-0000-00008B300000}"/>
    <cellStyle name="Moneda 2 2 3 2" xfId="8251" xr:uid="{00000000-0005-0000-0000-00008C300000}"/>
    <cellStyle name="Moneda 2 2 3 2 2" xfId="8252" xr:uid="{00000000-0005-0000-0000-00008D300000}"/>
    <cellStyle name="Moneda 2 2 3 2 2 2" xfId="8253" xr:uid="{00000000-0005-0000-0000-00008E300000}"/>
    <cellStyle name="Moneda 2 2 3 2 2 2 2" xfId="8254" xr:uid="{00000000-0005-0000-0000-00008F300000}"/>
    <cellStyle name="Moneda 2 2 3 2 2 2 2 2" xfId="8255" xr:uid="{00000000-0005-0000-0000-000090300000}"/>
    <cellStyle name="Moneda 2 2 3 2 2 2 2 2 2" xfId="15460" xr:uid="{00000000-0005-0000-0000-000091300000}"/>
    <cellStyle name="Moneda 2 2 3 2 2 2 2 3" xfId="19344" xr:uid="{00000000-0005-0000-0000-000092300000}"/>
    <cellStyle name="Moneda 2 2 3 2 2 2 3" xfId="8256" xr:uid="{00000000-0005-0000-0000-000093300000}"/>
    <cellStyle name="Moneda 2 2 3 2 2 2 3 2" xfId="17402" xr:uid="{00000000-0005-0000-0000-000094300000}"/>
    <cellStyle name="Moneda 2 2 3 2 2 2 4" xfId="21289" xr:uid="{00000000-0005-0000-0000-000095300000}"/>
    <cellStyle name="Moneda 2 2 3 2 2 3" xfId="8257" xr:uid="{00000000-0005-0000-0000-000096300000}"/>
    <cellStyle name="Moneda 2 2 3 2 2 3 2" xfId="8258" xr:uid="{00000000-0005-0000-0000-000097300000}"/>
    <cellStyle name="Moneda 2 2 3 2 2 3 2 2" xfId="16430" xr:uid="{00000000-0005-0000-0000-000098300000}"/>
    <cellStyle name="Moneda 2 2 3 2 2 3 3" xfId="20317" xr:uid="{00000000-0005-0000-0000-000099300000}"/>
    <cellStyle name="Moneda 2 2 3 2 2 4" xfId="8259" xr:uid="{00000000-0005-0000-0000-00009A300000}"/>
    <cellStyle name="Moneda 2 2 3 2 2 4 2" xfId="18374" xr:uid="{00000000-0005-0000-0000-00009B300000}"/>
    <cellStyle name="Moneda 2 2 3 2 2 5" xfId="22256" xr:uid="{00000000-0005-0000-0000-00009C300000}"/>
    <cellStyle name="Moneda 2 2 3 2 3" xfId="8260" xr:uid="{00000000-0005-0000-0000-00009D300000}"/>
    <cellStyle name="Moneda 2 2 3 2 3 2" xfId="8261" xr:uid="{00000000-0005-0000-0000-00009E300000}"/>
    <cellStyle name="Moneda 2 2 3 2 3 2 2" xfId="8262" xr:uid="{00000000-0005-0000-0000-00009F300000}"/>
    <cellStyle name="Moneda 2 2 3 2 3 2 2 2" xfId="8263" xr:uid="{00000000-0005-0000-0000-0000A0300000}"/>
    <cellStyle name="Moneda 2 2 3 2 3 2 2 2 2" xfId="15137" xr:uid="{00000000-0005-0000-0000-0000A1300000}"/>
    <cellStyle name="Moneda 2 2 3 2 3 2 2 3" xfId="19023" xr:uid="{00000000-0005-0000-0000-0000A2300000}"/>
    <cellStyle name="Moneda 2 2 3 2 3 2 3" xfId="8264" xr:uid="{00000000-0005-0000-0000-0000A3300000}"/>
    <cellStyle name="Moneda 2 2 3 2 3 2 3 2" xfId="17079" xr:uid="{00000000-0005-0000-0000-0000A4300000}"/>
    <cellStyle name="Moneda 2 2 3 2 3 2 4" xfId="20965" xr:uid="{00000000-0005-0000-0000-0000A5300000}"/>
    <cellStyle name="Moneda 2 2 3 2 3 3" xfId="8265" xr:uid="{00000000-0005-0000-0000-0000A6300000}"/>
    <cellStyle name="Moneda 2 2 3 2 3 3 2" xfId="8266" xr:uid="{00000000-0005-0000-0000-0000A7300000}"/>
    <cellStyle name="Moneda 2 2 3 2 3 3 2 2" xfId="16108" xr:uid="{00000000-0005-0000-0000-0000A8300000}"/>
    <cellStyle name="Moneda 2 2 3 2 3 3 3" xfId="19993" xr:uid="{00000000-0005-0000-0000-0000A9300000}"/>
    <cellStyle name="Moneda 2 2 3 2 3 4" xfId="8267" xr:uid="{00000000-0005-0000-0000-0000AA300000}"/>
    <cellStyle name="Moneda 2 2 3 2 3 4 2" xfId="18050" xr:uid="{00000000-0005-0000-0000-0000AB300000}"/>
    <cellStyle name="Moneda 2 2 3 2 3 5" xfId="21931" xr:uid="{00000000-0005-0000-0000-0000AC300000}"/>
    <cellStyle name="Moneda 2 2 3 2 4" xfId="8268" xr:uid="{00000000-0005-0000-0000-0000AD300000}"/>
    <cellStyle name="Moneda 2 2 3 2 4 2" xfId="8269" xr:uid="{00000000-0005-0000-0000-0000AE300000}"/>
    <cellStyle name="Moneda 2 2 3 2 4 2 2" xfId="8270" xr:uid="{00000000-0005-0000-0000-0000AF300000}"/>
    <cellStyle name="Moneda 2 2 3 2 4 2 2 2" xfId="15783" xr:uid="{00000000-0005-0000-0000-0000B0300000}"/>
    <cellStyle name="Moneda 2 2 3 2 4 2 3" xfId="19668" xr:uid="{00000000-0005-0000-0000-0000B1300000}"/>
    <cellStyle name="Moneda 2 2 3 2 4 3" xfId="8271" xr:uid="{00000000-0005-0000-0000-0000B2300000}"/>
    <cellStyle name="Moneda 2 2 3 2 4 3 2" xfId="17725" xr:uid="{00000000-0005-0000-0000-0000B3300000}"/>
    <cellStyle name="Moneda 2 2 3 2 4 4" xfId="21613" xr:uid="{00000000-0005-0000-0000-0000B4300000}"/>
    <cellStyle name="Moneda 2 2 3 2 5" xfId="8272" xr:uid="{00000000-0005-0000-0000-0000B5300000}"/>
    <cellStyle name="Moneda 2 2 3 2 5 2" xfId="8273" xr:uid="{00000000-0005-0000-0000-0000B6300000}"/>
    <cellStyle name="Moneda 2 2 3 2 5 2 2" xfId="16754" xr:uid="{00000000-0005-0000-0000-0000B7300000}"/>
    <cellStyle name="Moneda 2 2 3 2 5 3" xfId="20641" xr:uid="{00000000-0005-0000-0000-0000B8300000}"/>
    <cellStyle name="Moneda 2 2 3 2 6" xfId="8274" xr:uid="{00000000-0005-0000-0000-0000B9300000}"/>
    <cellStyle name="Moneda 2 2 3 2 6 2" xfId="18696" xr:uid="{00000000-0005-0000-0000-0000BA300000}"/>
    <cellStyle name="Moneda 2 2 3 2 7" xfId="22581" xr:uid="{00000000-0005-0000-0000-0000BB300000}"/>
    <cellStyle name="Moneda 2 2 3 3" xfId="8275" xr:uid="{00000000-0005-0000-0000-0000BC300000}"/>
    <cellStyle name="Moneda 2 2 3 3 2" xfId="8276" xr:uid="{00000000-0005-0000-0000-0000BD300000}"/>
    <cellStyle name="Moneda 2 2 3 3 2 2" xfId="8277" xr:uid="{00000000-0005-0000-0000-0000BE300000}"/>
    <cellStyle name="Moneda 2 2 3 3 2 2 2" xfId="8278" xr:uid="{00000000-0005-0000-0000-0000BF300000}"/>
    <cellStyle name="Moneda 2 2 3 3 2 2 2 2" xfId="8279" xr:uid="{00000000-0005-0000-0000-0000C0300000}"/>
    <cellStyle name="Moneda 2 2 3 3 2 2 2 2 2" xfId="15353" xr:uid="{00000000-0005-0000-0000-0000C1300000}"/>
    <cellStyle name="Moneda 2 2 3 3 2 2 2 3" xfId="19239" xr:uid="{00000000-0005-0000-0000-0000C2300000}"/>
    <cellStyle name="Moneda 2 2 3 3 2 2 3" xfId="8280" xr:uid="{00000000-0005-0000-0000-0000C3300000}"/>
    <cellStyle name="Moneda 2 2 3 3 2 2 3 2" xfId="17295" xr:uid="{00000000-0005-0000-0000-0000C4300000}"/>
    <cellStyle name="Moneda 2 2 3 3 2 2 4" xfId="21181" xr:uid="{00000000-0005-0000-0000-0000C5300000}"/>
    <cellStyle name="Moneda 2 2 3 3 2 3" xfId="8281" xr:uid="{00000000-0005-0000-0000-0000C6300000}"/>
    <cellStyle name="Moneda 2 2 3 3 2 3 2" xfId="8282" xr:uid="{00000000-0005-0000-0000-0000C7300000}"/>
    <cellStyle name="Moneda 2 2 3 3 2 3 2 2" xfId="16322" xr:uid="{00000000-0005-0000-0000-0000C8300000}"/>
    <cellStyle name="Moneda 2 2 3 3 2 3 3" xfId="20209" xr:uid="{00000000-0005-0000-0000-0000C9300000}"/>
    <cellStyle name="Moneda 2 2 3 3 2 4" xfId="8283" xr:uid="{00000000-0005-0000-0000-0000CA300000}"/>
    <cellStyle name="Moneda 2 2 3 3 2 4 2" xfId="18266" xr:uid="{00000000-0005-0000-0000-0000CB300000}"/>
    <cellStyle name="Moneda 2 2 3 3 2 5" xfId="22148" xr:uid="{00000000-0005-0000-0000-0000CC300000}"/>
    <cellStyle name="Moneda 2 2 3 3 3" xfId="8284" xr:uid="{00000000-0005-0000-0000-0000CD300000}"/>
    <cellStyle name="Moneda 2 2 3 3 3 2" xfId="8285" xr:uid="{00000000-0005-0000-0000-0000CE300000}"/>
    <cellStyle name="Moneda 2 2 3 3 3 2 2" xfId="8286" xr:uid="{00000000-0005-0000-0000-0000CF300000}"/>
    <cellStyle name="Moneda 2 2 3 3 3 2 2 2" xfId="8287" xr:uid="{00000000-0005-0000-0000-0000D0300000}"/>
    <cellStyle name="Moneda 2 2 3 3 3 2 2 2 2" xfId="22872" xr:uid="{00000000-0005-0000-0000-0000D1300000}"/>
    <cellStyle name="Moneda 2 2 3 3 3 2 2 3" xfId="18915" xr:uid="{00000000-0005-0000-0000-0000D2300000}"/>
    <cellStyle name="Moneda 2 2 3 3 3 2 3" xfId="8288" xr:uid="{00000000-0005-0000-0000-0000D3300000}"/>
    <cellStyle name="Moneda 2 2 3 3 3 2 3 2" xfId="16971" xr:uid="{00000000-0005-0000-0000-0000D4300000}"/>
    <cellStyle name="Moneda 2 2 3 3 3 2 4" xfId="20857" xr:uid="{00000000-0005-0000-0000-0000D5300000}"/>
    <cellStyle name="Moneda 2 2 3 3 3 3" xfId="8289" xr:uid="{00000000-0005-0000-0000-0000D6300000}"/>
    <cellStyle name="Moneda 2 2 3 3 3 3 2" xfId="8290" xr:uid="{00000000-0005-0000-0000-0000D7300000}"/>
    <cellStyle name="Moneda 2 2 3 3 3 3 2 2" xfId="16000" xr:uid="{00000000-0005-0000-0000-0000D8300000}"/>
    <cellStyle name="Moneda 2 2 3 3 3 3 3" xfId="19885" xr:uid="{00000000-0005-0000-0000-0000D9300000}"/>
    <cellStyle name="Moneda 2 2 3 3 3 4" xfId="8291" xr:uid="{00000000-0005-0000-0000-0000DA300000}"/>
    <cellStyle name="Moneda 2 2 3 3 3 4 2" xfId="17942" xr:uid="{00000000-0005-0000-0000-0000DB300000}"/>
    <cellStyle name="Moneda 2 2 3 3 3 5" xfId="21828" xr:uid="{00000000-0005-0000-0000-0000DC300000}"/>
    <cellStyle name="Moneda 2 2 3 3 4" xfId="8292" xr:uid="{00000000-0005-0000-0000-0000DD300000}"/>
    <cellStyle name="Moneda 2 2 3 3 4 2" xfId="8293" xr:uid="{00000000-0005-0000-0000-0000DE300000}"/>
    <cellStyle name="Moneda 2 2 3 3 4 2 2" xfId="8294" xr:uid="{00000000-0005-0000-0000-0000DF300000}"/>
    <cellStyle name="Moneda 2 2 3 3 4 2 2 2" xfId="15675" xr:uid="{00000000-0005-0000-0000-0000E0300000}"/>
    <cellStyle name="Moneda 2 2 3 3 4 2 3" xfId="19560" xr:uid="{00000000-0005-0000-0000-0000E1300000}"/>
    <cellStyle name="Moneda 2 2 3 3 4 3" xfId="8295" xr:uid="{00000000-0005-0000-0000-0000E2300000}"/>
    <cellStyle name="Moneda 2 2 3 3 4 3 2" xfId="17618" xr:uid="{00000000-0005-0000-0000-0000E3300000}"/>
    <cellStyle name="Moneda 2 2 3 3 4 4" xfId="21505" xr:uid="{00000000-0005-0000-0000-0000E4300000}"/>
    <cellStyle name="Moneda 2 2 3 3 5" xfId="8296" xr:uid="{00000000-0005-0000-0000-0000E5300000}"/>
    <cellStyle name="Moneda 2 2 3 3 5 2" xfId="8297" xr:uid="{00000000-0005-0000-0000-0000E6300000}"/>
    <cellStyle name="Moneda 2 2 3 3 5 2 2" xfId="16646" xr:uid="{00000000-0005-0000-0000-0000E7300000}"/>
    <cellStyle name="Moneda 2 2 3 3 5 3" xfId="20533" xr:uid="{00000000-0005-0000-0000-0000E8300000}"/>
    <cellStyle name="Moneda 2 2 3 3 6" xfId="8298" xr:uid="{00000000-0005-0000-0000-0000E9300000}"/>
    <cellStyle name="Moneda 2 2 3 3 6 2" xfId="18591" xr:uid="{00000000-0005-0000-0000-0000EA300000}"/>
    <cellStyle name="Moneda 2 2 3 3 7" xfId="22473" xr:uid="{00000000-0005-0000-0000-0000EB300000}"/>
    <cellStyle name="Moneda 2 2 3 4" xfId="8299" xr:uid="{00000000-0005-0000-0000-0000EC300000}"/>
    <cellStyle name="Moneda 2 2 3 4 2" xfId="8300" xr:uid="{00000000-0005-0000-0000-0000ED300000}"/>
    <cellStyle name="Moneda 2 2 3 4 2 2" xfId="8301" xr:uid="{00000000-0005-0000-0000-0000EE300000}"/>
    <cellStyle name="Moneda 2 2 3 4 2 2 2" xfId="8302" xr:uid="{00000000-0005-0000-0000-0000EF300000}"/>
    <cellStyle name="Moneda 2 2 3 4 2 2 2 2" xfId="15567" xr:uid="{00000000-0005-0000-0000-0000F0300000}"/>
    <cellStyle name="Moneda 2 2 3 4 2 2 3" xfId="19452" xr:uid="{00000000-0005-0000-0000-0000F1300000}"/>
    <cellStyle name="Moneda 2 2 3 4 2 3" xfId="8303" xr:uid="{00000000-0005-0000-0000-0000F2300000}"/>
    <cellStyle name="Moneda 2 2 3 4 2 3 2" xfId="17510" xr:uid="{00000000-0005-0000-0000-0000F3300000}"/>
    <cellStyle name="Moneda 2 2 3 4 2 4" xfId="21397" xr:uid="{00000000-0005-0000-0000-0000F4300000}"/>
    <cellStyle name="Moneda 2 2 3 4 3" xfId="8304" xr:uid="{00000000-0005-0000-0000-0000F5300000}"/>
    <cellStyle name="Moneda 2 2 3 4 3 2" xfId="8305" xr:uid="{00000000-0005-0000-0000-0000F6300000}"/>
    <cellStyle name="Moneda 2 2 3 4 3 2 2" xfId="16538" xr:uid="{00000000-0005-0000-0000-0000F7300000}"/>
    <cellStyle name="Moneda 2 2 3 4 3 3" xfId="20424" xr:uid="{00000000-0005-0000-0000-0000F8300000}"/>
    <cellStyle name="Moneda 2 2 3 4 4" xfId="8306" xr:uid="{00000000-0005-0000-0000-0000F9300000}"/>
    <cellStyle name="Moneda 2 2 3 4 4 2" xfId="18482" xr:uid="{00000000-0005-0000-0000-0000FA300000}"/>
    <cellStyle name="Moneda 2 2 3 4 5" xfId="22364" xr:uid="{00000000-0005-0000-0000-0000FB300000}"/>
    <cellStyle name="Moneda 2 2 3 5" xfId="8307" xr:uid="{00000000-0005-0000-0000-0000FC300000}"/>
    <cellStyle name="Moneda 2 2 3 5 2" xfId="8308" xr:uid="{00000000-0005-0000-0000-0000FD300000}"/>
    <cellStyle name="Moneda 2 2 3 5 2 2" xfId="8309" xr:uid="{00000000-0005-0000-0000-0000FE300000}"/>
    <cellStyle name="Moneda 2 2 3 5 2 2 2" xfId="8310" xr:uid="{00000000-0005-0000-0000-0000FF300000}"/>
    <cellStyle name="Moneda 2 2 3 5 2 2 2 2" xfId="15245" xr:uid="{00000000-0005-0000-0000-000000310000}"/>
    <cellStyle name="Moneda 2 2 3 5 2 2 3" xfId="19131" xr:uid="{00000000-0005-0000-0000-000001310000}"/>
    <cellStyle name="Moneda 2 2 3 5 2 3" xfId="8311" xr:uid="{00000000-0005-0000-0000-000002310000}"/>
    <cellStyle name="Moneda 2 2 3 5 2 3 2" xfId="17187" xr:uid="{00000000-0005-0000-0000-000003310000}"/>
    <cellStyle name="Moneda 2 2 3 5 2 4" xfId="21073" xr:uid="{00000000-0005-0000-0000-000004310000}"/>
    <cellStyle name="Moneda 2 2 3 5 3" xfId="8312" xr:uid="{00000000-0005-0000-0000-000005310000}"/>
    <cellStyle name="Moneda 2 2 3 5 3 2" xfId="8313" xr:uid="{00000000-0005-0000-0000-000006310000}"/>
    <cellStyle name="Moneda 2 2 3 5 3 2 2" xfId="16215" xr:uid="{00000000-0005-0000-0000-000007310000}"/>
    <cellStyle name="Moneda 2 2 3 5 3 3" xfId="20101" xr:uid="{00000000-0005-0000-0000-000008310000}"/>
    <cellStyle name="Moneda 2 2 3 5 4" xfId="8314" xr:uid="{00000000-0005-0000-0000-000009310000}"/>
    <cellStyle name="Moneda 2 2 3 5 4 2" xfId="18158" xr:uid="{00000000-0005-0000-0000-00000A310000}"/>
    <cellStyle name="Moneda 2 2 3 5 5" xfId="22039" xr:uid="{00000000-0005-0000-0000-00000B310000}"/>
    <cellStyle name="Moneda 2 2 3 6" xfId="8315" xr:uid="{00000000-0005-0000-0000-00000C310000}"/>
    <cellStyle name="Moneda 2 2 3 6 2" xfId="8316" xr:uid="{00000000-0005-0000-0000-00000D310000}"/>
    <cellStyle name="Moneda 2 2 3 6 2 2" xfId="8317" xr:uid="{00000000-0005-0000-0000-00000E310000}"/>
    <cellStyle name="Moneda 2 2 3 6 2 2 2" xfId="15891" xr:uid="{00000000-0005-0000-0000-00000F310000}"/>
    <cellStyle name="Moneda 2 2 3 6 2 3" xfId="19776" xr:uid="{00000000-0005-0000-0000-000010310000}"/>
    <cellStyle name="Moneda 2 2 3 6 3" xfId="8318" xr:uid="{00000000-0005-0000-0000-000011310000}"/>
    <cellStyle name="Moneda 2 2 3 6 3 2" xfId="17833" xr:uid="{00000000-0005-0000-0000-000012310000}"/>
    <cellStyle name="Moneda 2 2 3 6 4" xfId="21719" xr:uid="{00000000-0005-0000-0000-000013310000}"/>
    <cellStyle name="Moneda 2 2 3 7" xfId="8319" xr:uid="{00000000-0005-0000-0000-000014310000}"/>
    <cellStyle name="Moneda 2 2 3 7 2" xfId="8320" xr:uid="{00000000-0005-0000-0000-000015310000}"/>
    <cellStyle name="Moneda 2 2 3 7 2 2" xfId="16862" xr:uid="{00000000-0005-0000-0000-000016310000}"/>
    <cellStyle name="Moneda 2 2 3 7 3" xfId="20748" xr:uid="{00000000-0005-0000-0000-000017310000}"/>
    <cellStyle name="Moneda 2 2 3 8" xfId="8321" xr:uid="{00000000-0005-0000-0000-000018310000}"/>
    <cellStyle name="Moneda 2 2 3 8 2" xfId="18803" xr:uid="{00000000-0005-0000-0000-000019310000}"/>
    <cellStyle name="Moneda 2 2 3 9" xfId="22687" xr:uid="{00000000-0005-0000-0000-00001A310000}"/>
    <cellStyle name="Moneda 2 2 4" xfId="8322" xr:uid="{00000000-0005-0000-0000-00001B310000}"/>
    <cellStyle name="Moneda 2 2 4 2" xfId="8323" xr:uid="{00000000-0005-0000-0000-00001C310000}"/>
    <cellStyle name="Moneda 2 2 4 2 2" xfId="8324" xr:uid="{00000000-0005-0000-0000-00001D310000}"/>
    <cellStyle name="Moneda 2 2 4 2 2 2" xfId="8325" xr:uid="{00000000-0005-0000-0000-00001E310000}"/>
    <cellStyle name="Moneda 2 2 4 2 2 2 2" xfId="8326" xr:uid="{00000000-0005-0000-0000-00001F310000}"/>
    <cellStyle name="Moneda 2 2 4 2 2 2 2 2" xfId="15514" xr:uid="{00000000-0005-0000-0000-000020310000}"/>
    <cellStyle name="Moneda 2 2 4 2 2 2 3" xfId="19398" xr:uid="{00000000-0005-0000-0000-000021310000}"/>
    <cellStyle name="Moneda 2 2 4 2 2 3" xfId="8327" xr:uid="{00000000-0005-0000-0000-000022310000}"/>
    <cellStyle name="Moneda 2 2 4 2 2 3 2" xfId="17456" xr:uid="{00000000-0005-0000-0000-000023310000}"/>
    <cellStyle name="Moneda 2 2 4 2 2 4" xfId="21343" xr:uid="{00000000-0005-0000-0000-000024310000}"/>
    <cellStyle name="Moneda 2 2 4 2 3" xfId="8328" xr:uid="{00000000-0005-0000-0000-000025310000}"/>
    <cellStyle name="Moneda 2 2 4 2 3 2" xfId="8329" xr:uid="{00000000-0005-0000-0000-000026310000}"/>
    <cellStyle name="Moneda 2 2 4 2 3 2 2" xfId="16484" xr:uid="{00000000-0005-0000-0000-000027310000}"/>
    <cellStyle name="Moneda 2 2 4 2 3 3" xfId="20370" xr:uid="{00000000-0005-0000-0000-000028310000}"/>
    <cellStyle name="Moneda 2 2 4 2 4" xfId="8330" xr:uid="{00000000-0005-0000-0000-000029310000}"/>
    <cellStyle name="Moneda 2 2 4 2 4 2" xfId="18428" xr:uid="{00000000-0005-0000-0000-00002A310000}"/>
    <cellStyle name="Moneda 2 2 4 2 5" xfId="22310" xr:uid="{00000000-0005-0000-0000-00002B310000}"/>
    <cellStyle name="Moneda 2 2 4 3" xfId="8331" xr:uid="{00000000-0005-0000-0000-00002C310000}"/>
    <cellStyle name="Moneda 2 2 4 3 2" xfId="8332" xr:uid="{00000000-0005-0000-0000-00002D310000}"/>
    <cellStyle name="Moneda 2 2 4 3 2 2" xfId="8333" xr:uid="{00000000-0005-0000-0000-00002E310000}"/>
    <cellStyle name="Moneda 2 2 4 3 2 2 2" xfId="8334" xr:uid="{00000000-0005-0000-0000-00002F310000}"/>
    <cellStyle name="Moneda 2 2 4 3 2 2 2 2" xfId="15191" xr:uid="{00000000-0005-0000-0000-000030310000}"/>
    <cellStyle name="Moneda 2 2 4 3 2 2 3" xfId="19077" xr:uid="{00000000-0005-0000-0000-000031310000}"/>
    <cellStyle name="Moneda 2 2 4 3 2 3" xfId="8335" xr:uid="{00000000-0005-0000-0000-000032310000}"/>
    <cellStyle name="Moneda 2 2 4 3 2 3 2" xfId="17133" xr:uid="{00000000-0005-0000-0000-000033310000}"/>
    <cellStyle name="Moneda 2 2 4 3 2 4" xfId="21019" xr:uid="{00000000-0005-0000-0000-000034310000}"/>
    <cellStyle name="Moneda 2 2 4 3 3" xfId="8336" xr:uid="{00000000-0005-0000-0000-000035310000}"/>
    <cellStyle name="Moneda 2 2 4 3 3 2" xfId="8337" xr:uid="{00000000-0005-0000-0000-000036310000}"/>
    <cellStyle name="Moneda 2 2 4 3 3 2 2" xfId="16161" xr:uid="{00000000-0005-0000-0000-000037310000}"/>
    <cellStyle name="Moneda 2 2 4 3 3 3" xfId="20047" xr:uid="{00000000-0005-0000-0000-000038310000}"/>
    <cellStyle name="Moneda 2 2 4 3 4" xfId="8338" xr:uid="{00000000-0005-0000-0000-000039310000}"/>
    <cellStyle name="Moneda 2 2 4 3 4 2" xfId="18104" xr:uid="{00000000-0005-0000-0000-00003A310000}"/>
    <cellStyle name="Moneda 2 2 4 3 5" xfId="21985" xr:uid="{00000000-0005-0000-0000-00003B310000}"/>
    <cellStyle name="Moneda 2 2 4 4" xfId="8339" xr:uid="{00000000-0005-0000-0000-00003C310000}"/>
    <cellStyle name="Moneda 2 2 4 4 2" xfId="8340" xr:uid="{00000000-0005-0000-0000-00003D310000}"/>
    <cellStyle name="Moneda 2 2 4 4 2 2" xfId="8341" xr:uid="{00000000-0005-0000-0000-00003E310000}"/>
    <cellStyle name="Moneda 2 2 4 4 2 2 2" xfId="15837" xr:uid="{00000000-0005-0000-0000-00003F310000}"/>
    <cellStyle name="Moneda 2 2 4 4 2 3" xfId="19722" xr:uid="{00000000-0005-0000-0000-000040310000}"/>
    <cellStyle name="Moneda 2 2 4 4 3" xfId="8342" xr:uid="{00000000-0005-0000-0000-000041310000}"/>
    <cellStyle name="Moneda 2 2 4 4 3 2" xfId="17779" xr:uid="{00000000-0005-0000-0000-000042310000}"/>
    <cellStyle name="Moneda 2 2 4 4 4" xfId="21667" xr:uid="{00000000-0005-0000-0000-000043310000}"/>
    <cellStyle name="Moneda 2 2 4 5" xfId="8343" xr:uid="{00000000-0005-0000-0000-000044310000}"/>
    <cellStyle name="Moneda 2 2 4 5 2" xfId="8344" xr:uid="{00000000-0005-0000-0000-000045310000}"/>
    <cellStyle name="Moneda 2 2 4 5 2 2" xfId="16808" xr:uid="{00000000-0005-0000-0000-000046310000}"/>
    <cellStyle name="Moneda 2 2 4 5 3" xfId="20694" xr:uid="{00000000-0005-0000-0000-000047310000}"/>
    <cellStyle name="Moneda 2 2 4 6" xfId="8345" xr:uid="{00000000-0005-0000-0000-000048310000}"/>
    <cellStyle name="Moneda 2 2 4 6 2" xfId="18749" xr:uid="{00000000-0005-0000-0000-000049310000}"/>
    <cellStyle name="Moneda 2 2 4 7" xfId="22634" xr:uid="{00000000-0005-0000-0000-00004A310000}"/>
    <cellStyle name="Moneda 2 2 5" xfId="8346" xr:uid="{00000000-0005-0000-0000-00004B310000}"/>
    <cellStyle name="Moneda 2 2 5 2" xfId="8347" xr:uid="{00000000-0005-0000-0000-00004C310000}"/>
    <cellStyle name="Moneda 2 2 5 2 2" xfId="8348" xr:uid="{00000000-0005-0000-0000-00004D310000}"/>
    <cellStyle name="Moneda 2 2 5 2 2 2" xfId="8349" xr:uid="{00000000-0005-0000-0000-00004E310000}"/>
    <cellStyle name="Moneda 2 2 5 2 2 2 2" xfId="8350" xr:uid="{00000000-0005-0000-0000-00004F310000}"/>
    <cellStyle name="Moneda 2 2 5 2 2 2 2 2" xfId="15406" xr:uid="{00000000-0005-0000-0000-000050310000}"/>
    <cellStyle name="Moneda 2 2 5 2 2 2 3" xfId="19291" xr:uid="{00000000-0005-0000-0000-000051310000}"/>
    <cellStyle name="Moneda 2 2 5 2 2 3" xfId="8351" xr:uid="{00000000-0005-0000-0000-000052310000}"/>
    <cellStyle name="Moneda 2 2 5 2 2 3 2" xfId="17348" xr:uid="{00000000-0005-0000-0000-000053310000}"/>
    <cellStyle name="Moneda 2 2 5 2 2 4" xfId="21235" xr:uid="{00000000-0005-0000-0000-000054310000}"/>
    <cellStyle name="Moneda 2 2 5 2 3" xfId="8352" xr:uid="{00000000-0005-0000-0000-000055310000}"/>
    <cellStyle name="Moneda 2 2 5 2 3 2" xfId="8353" xr:uid="{00000000-0005-0000-0000-000056310000}"/>
    <cellStyle name="Moneda 2 2 5 2 3 2 2" xfId="16376" xr:uid="{00000000-0005-0000-0000-000057310000}"/>
    <cellStyle name="Moneda 2 2 5 2 3 3" xfId="20263" xr:uid="{00000000-0005-0000-0000-000058310000}"/>
    <cellStyle name="Moneda 2 2 5 2 4" xfId="8354" xr:uid="{00000000-0005-0000-0000-000059310000}"/>
    <cellStyle name="Moneda 2 2 5 2 4 2" xfId="18320" xr:uid="{00000000-0005-0000-0000-00005A310000}"/>
    <cellStyle name="Moneda 2 2 5 2 5" xfId="22202" xr:uid="{00000000-0005-0000-0000-00005B310000}"/>
    <cellStyle name="Moneda 2 2 5 3" xfId="8355" xr:uid="{00000000-0005-0000-0000-00005C310000}"/>
    <cellStyle name="Moneda 2 2 5 3 2" xfId="8356" xr:uid="{00000000-0005-0000-0000-00005D310000}"/>
    <cellStyle name="Moneda 2 2 5 3 2 2" xfId="8357" xr:uid="{00000000-0005-0000-0000-00005E310000}"/>
    <cellStyle name="Moneda 2 2 5 3 2 2 2" xfId="8358" xr:uid="{00000000-0005-0000-0000-00005F310000}"/>
    <cellStyle name="Moneda 2 2 5 3 2 2 2 2" xfId="22818" xr:uid="{00000000-0005-0000-0000-000060310000}"/>
    <cellStyle name="Moneda 2 2 5 3 2 2 3" xfId="18969" xr:uid="{00000000-0005-0000-0000-000061310000}"/>
    <cellStyle name="Moneda 2 2 5 3 2 3" xfId="8359" xr:uid="{00000000-0005-0000-0000-000062310000}"/>
    <cellStyle name="Moneda 2 2 5 3 2 3 2" xfId="17025" xr:uid="{00000000-0005-0000-0000-000063310000}"/>
    <cellStyle name="Moneda 2 2 5 3 2 4" xfId="20911" xr:uid="{00000000-0005-0000-0000-000064310000}"/>
    <cellStyle name="Moneda 2 2 5 3 3" xfId="8360" xr:uid="{00000000-0005-0000-0000-000065310000}"/>
    <cellStyle name="Moneda 2 2 5 3 3 2" xfId="8361" xr:uid="{00000000-0005-0000-0000-000066310000}"/>
    <cellStyle name="Moneda 2 2 5 3 3 2 2" xfId="16054" xr:uid="{00000000-0005-0000-0000-000067310000}"/>
    <cellStyle name="Moneda 2 2 5 3 3 3" xfId="19939" xr:uid="{00000000-0005-0000-0000-000068310000}"/>
    <cellStyle name="Moneda 2 2 5 3 4" xfId="8362" xr:uid="{00000000-0005-0000-0000-000069310000}"/>
    <cellStyle name="Moneda 2 2 5 3 4 2" xfId="17996" xr:uid="{00000000-0005-0000-0000-00006A310000}"/>
    <cellStyle name="Moneda 2 2 5 3 5" xfId="21878" xr:uid="{00000000-0005-0000-0000-00006B310000}"/>
    <cellStyle name="Moneda 2 2 5 4" xfId="8363" xr:uid="{00000000-0005-0000-0000-00006C310000}"/>
    <cellStyle name="Moneda 2 2 5 4 2" xfId="8364" xr:uid="{00000000-0005-0000-0000-00006D310000}"/>
    <cellStyle name="Moneda 2 2 5 4 2 2" xfId="8365" xr:uid="{00000000-0005-0000-0000-00006E310000}"/>
    <cellStyle name="Moneda 2 2 5 4 2 2 2" xfId="15729" xr:uid="{00000000-0005-0000-0000-00006F310000}"/>
    <cellStyle name="Moneda 2 2 5 4 2 3" xfId="19614" xr:uid="{00000000-0005-0000-0000-000070310000}"/>
    <cellStyle name="Moneda 2 2 5 4 3" xfId="8366" xr:uid="{00000000-0005-0000-0000-000071310000}"/>
    <cellStyle name="Moneda 2 2 5 4 3 2" xfId="17671" xr:uid="{00000000-0005-0000-0000-000072310000}"/>
    <cellStyle name="Moneda 2 2 5 4 4" xfId="21559" xr:uid="{00000000-0005-0000-0000-000073310000}"/>
    <cellStyle name="Moneda 2 2 5 5" xfId="8367" xr:uid="{00000000-0005-0000-0000-000074310000}"/>
    <cellStyle name="Moneda 2 2 5 5 2" xfId="8368" xr:uid="{00000000-0005-0000-0000-000075310000}"/>
    <cellStyle name="Moneda 2 2 5 5 2 2" xfId="16700" xr:uid="{00000000-0005-0000-0000-000076310000}"/>
    <cellStyle name="Moneda 2 2 5 5 3" xfId="20587" xr:uid="{00000000-0005-0000-0000-000077310000}"/>
    <cellStyle name="Moneda 2 2 5 6" xfId="8369" xr:uid="{00000000-0005-0000-0000-000078310000}"/>
    <cellStyle name="Moneda 2 2 5 6 2" xfId="18645" xr:uid="{00000000-0005-0000-0000-000079310000}"/>
    <cellStyle name="Moneda 2 2 5 7" xfId="22527" xr:uid="{00000000-0005-0000-0000-00007A310000}"/>
    <cellStyle name="Moneda 2 2 6" xfId="8370" xr:uid="{00000000-0005-0000-0000-00007B310000}"/>
    <cellStyle name="Moneda 2 2 6 2" xfId="8371" xr:uid="{00000000-0005-0000-0000-00007C310000}"/>
    <cellStyle name="Moneda 2 2 6 2 2" xfId="8372" xr:uid="{00000000-0005-0000-0000-00007D310000}"/>
    <cellStyle name="Moneda 2 2 6 2 2 2" xfId="8373" xr:uid="{00000000-0005-0000-0000-00007E310000}"/>
    <cellStyle name="Moneda 2 2 6 2 2 2 2" xfId="15621" xr:uid="{00000000-0005-0000-0000-00007F310000}"/>
    <cellStyle name="Moneda 2 2 6 2 2 3" xfId="19506" xr:uid="{00000000-0005-0000-0000-000080310000}"/>
    <cellStyle name="Moneda 2 2 6 2 3" xfId="8374" xr:uid="{00000000-0005-0000-0000-000081310000}"/>
    <cellStyle name="Moneda 2 2 6 2 3 2" xfId="17564" xr:uid="{00000000-0005-0000-0000-000082310000}"/>
    <cellStyle name="Moneda 2 2 6 2 4" xfId="21451" xr:uid="{00000000-0005-0000-0000-000083310000}"/>
    <cellStyle name="Moneda 2 2 6 3" xfId="8375" xr:uid="{00000000-0005-0000-0000-000084310000}"/>
    <cellStyle name="Moneda 2 2 6 3 2" xfId="8376" xr:uid="{00000000-0005-0000-0000-000085310000}"/>
    <cellStyle name="Moneda 2 2 6 3 2 2" xfId="16592" xr:uid="{00000000-0005-0000-0000-000086310000}"/>
    <cellStyle name="Moneda 2 2 6 3 3" xfId="20478" xr:uid="{00000000-0005-0000-0000-000087310000}"/>
    <cellStyle name="Moneda 2 2 6 4" xfId="8377" xr:uid="{00000000-0005-0000-0000-000088310000}"/>
    <cellStyle name="Moneda 2 2 6 4 2" xfId="18536" xr:uid="{00000000-0005-0000-0000-000089310000}"/>
    <cellStyle name="Moneda 2 2 6 5" xfId="22418" xr:uid="{00000000-0005-0000-0000-00008A310000}"/>
    <cellStyle name="Moneda 2 2 7" xfId="8378" xr:uid="{00000000-0005-0000-0000-00008B310000}"/>
    <cellStyle name="Moneda 2 2 7 2" xfId="8379" xr:uid="{00000000-0005-0000-0000-00008C310000}"/>
    <cellStyle name="Moneda 2 2 7 2 2" xfId="8380" xr:uid="{00000000-0005-0000-0000-00008D310000}"/>
    <cellStyle name="Moneda 2 2 7 2 2 2" xfId="8381" xr:uid="{00000000-0005-0000-0000-00008E310000}"/>
    <cellStyle name="Moneda 2 2 7 2 2 2 2" xfId="15299" xr:uid="{00000000-0005-0000-0000-00008F310000}"/>
    <cellStyle name="Moneda 2 2 7 2 2 3" xfId="19185" xr:uid="{00000000-0005-0000-0000-000090310000}"/>
    <cellStyle name="Moneda 2 2 7 2 3" xfId="8382" xr:uid="{00000000-0005-0000-0000-000091310000}"/>
    <cellStyle name="Moneda 2 2 7 2 3 2" xfId="17241" xr:uid="{00000000-0005-0000-0000-000092310000}"/>
    <cellStyle name="Moneda 2 2 7 2 4" xfId="21127" xr:uid="{00000000-0005-0000-0000-000093310000}"/>
    <cellStyle name="Moneda 2 2 7 3" xfId="8383" xr:uid="{00000000-0005-0000-0000-000094310000}"/>
    <cellStyle name="Moneda 2 2 7 3 2" xfId="8384" xr:uid="{00000000-0005-0000-0000-000095310000}"/>
    <cellStyle name="Moneda 2 2 7 3 2 2" xfId="16269" xr:uid="{00000000-0005-0000-0000-000096310000}"/>
    <cellStyle name="Moneda 2 2 7 3 3" xfId="20155" xr:uid="{00000000-0005-0000-0000-000097310000}"/>
    <cellStyle name="Moneda 2 2 7 4" xfId="8385" xr:uid="{00000000-0005-0000-0000-000098310000}"/>
    <cellStyle name="Moneda 2 2 7 4 2" xfId="18212" xr:uid="{00000000-0005-0000-0000-000099310000}"/>
    <cellStyle name="Moneda 2 2 7 5" xfId="22093" xr:uid="{00000000-0005-0000-0000-00009A310000}"/>
    <cellStyle name="Moneda 2 2 8" xfId="8386" xr:uid="{00000000-0005-0000-0000-00009B310000}"/>
    <cellStyle name="Moneda 2 2 8 2" xfId="8387" xr:uid="{00000000-0005-0000-0000-00009C310000}"/>
    <cellStyle name="Moneda 2 2 8 2 2" xfId="8388" xr:uid="{00000000-0005-0000-0000-00009D310000}"/>
    <cellStyle name="Moneda 2 2 8 2 2 2" xfId="15945" xr:uid="{00000000-0005-0000-0000-00009E310000}"/>
    <cellStyle name="Moneda 2 2 8 2 3" xfId="19830" xr:uid="{00000000-0005-0000-0000-00009F310000}"/>
    <cellStyle name="Moneda 2 2 8 3" xfId="8389" xr:uid="{00000000-0005-0000-0000-0000A0310000}"/>
    <cellStyle name="Moneda 2 2 8 3 2" xfId="17887" xr:uid="{00000000-0005-0000-0000-0000A1310000}"/>
    <cellStyle name="Moneda 2 2 8 4" xfId="21773" xr:uid="{00000000-0005-0000-0000-0000A2310000}"/>
    <cellStyle name="Moneda 2 2 9" xfId="8390" xr:uid="{00000000-0005-0000-0000-0000A3310000}"/>
    <cellStyle name="Moneda 2 2 9 2" xfId="8391" xr:uid="{00000000-0005-0000-0000-0000A4310000}"/>
    <cellStyle name="Moneda 2 2 9 2 2" xfId="16916" xr:uid="{00000000-0005-0000-0000-0000A5310000}"/>
    <cellStyle name="Moneda 2 2 9 3" xfId="20802" xr:uid="{00000000-0005-0000-0000-0000A6310000}"/>
    <cellStyle name="Moneda 2 3" xfId="8392" xr:uid="{00000000-0005-0000-0000-0000A7310000}"/>
    <cellStyle name="Moneda 2 3 10" xfId="22725" xr:uid="{00000000-0005-0000-0000-0000A8310000}"/>
    <cellStyle name="Moneda 2 3 2" xfId="8393" xr:uid="{00000000-0005-0000-0000-0000A9310000}"/>
    <cellStyle name="Moneda 2 3 2 2" xfId="8394" xr:uid="{00000000-0005-0000-0000-0000AA310000}"/>
    <cellStyle name="Moneda 2 3 2 2 2" xfId="8395" xr:uid="{00000000-0005-0000-0000-0000AB310000}"/>
    <cellStyle name="Moneda 2 3 2 2 2 2" xfId="8396" xr:uid="{00000000-0005-0000-0000-0000AC310000}"/>
    <cellStyle name="Moneda 2 3 2 2 2 2 2" xfId="8397" xr:uid="{00000000-0005-0000-0000-0000AD310000}"/>
    <cellStyle name="Moneda 2 3 2 2 2 2 2 2" xfId="8398" xr:uid="{00000000-0005-0000-0000-0000AE310000}"/>
    <cellStyle name="Moneda 2 3 2 2 2 2 2 2 2" xfId="15445" xr:uid="{00000000-0005-0000-0000-0000AF310000}"/>
    <cellStyle name="Moneda 2 3 2 2 2 2 2 3" xfId="19329" xr:uid="{00000000-0005-0000-0000-0000B0310000}"/>
    <cellStyle name="Moneda 2 3 2 2 2 2 3" xfId="8399" xr:uid="{00000000-0005-0000-0000-0000B1310000}"/>
    <cellStyle name="Moneda 2 3 2 2 2 2 3 2" xfId="17387" xr:uid="{00000000-0005-0000-0000-0000B2310000}"/>
    <cellStyle name="Moneda 2 3 2 2 2 2 4" xfId="21274" xr:uid="{00000000-0005-0000-0000-0000B3310000}"/>
    <cellStyle name="Moneda 2 3 2 2 2 3" xfId="8400" xr:uid="{00000000-0005-0000-0000-0000B4310000}"/>
    <cellStyle name="Moneda 2 3 2 2 2 3 2" xfId="8401" xr:uid="{00000000-0005-0000-0000-0000B5310000}"/>
    <cellStyle name="Moneda 2 3 2 2 2 3 2 2" xfId="16415" xr:uid="{00000000-0005-0000-0000-0000B6310000}"/>
    <cellStyle name="Moneda 2 3 2 2 2 3 3" xfId="20302" xr:uid="{00000000-0005-0000-0000-0000B7310000}"/>
    <cellStyle name="Moneda 2 3 2 2 2 4" xfId="8402" xr:uid="{00000000-0005-0000-0000-0000B8310000}"/>
    <cellStyle name="Moneda 2 3 2 2 2 4 2" xfId="18359" xr:uid="{00000000-0005-0000-0000-0000B9310000}"/>
    <cellStyle name="Moneda 2 3 2 2 2 5" xfId="22241" xr:uid="{00000000-0005-0000-0000-0000BA310000}"/>
    <cellStyle name="Moneda 2 3 2 2 3" xfId="8403" xr:uid="{00000000-0005-0000-0000-0000BB310000}"/>
    <cellStyle name="Moneda 2 3 2 2 3 2" xfId="8404" xr:uid="{00000000-0005-0000-0000-0000BC310000}"/>
    <cellStyle name="Moneda 2 3 2 2 3 2 2" xfId="8405" xr:uid="{00000000-0005-0000-0000-0000BD310000}"/>
    <cellStyle name="Moneda 2 3 2 2 3 2 2 2" xfId="8406" xr:uid="{00000000-0005-0000-0000-0000BE310000}"/>
    <cellStyle name="Moneda 2 3 2 2 3 2 2 2 2" xfId="15122" xr:uid="{00000000-0005-0000-0000-0000BF310000}"/>
    <cellStyle name="Moneda 2 3 2 2 3 2 2 3" xfId="19008" xr:uid="{00000000-0005-0000-0000-0000C0310000}"/>
    <cellStyle name="Moneda 2 3 2 2 3 2 3" xfId="8407" xr:uid="{00000000-0005-0000-0000-0000C1310000}"/>
    <cellStyle name="Moneda 2 3 2 2 3 2 3 2" xfId="17064" xr:uid="{00000000-0005-0000-0000-0000C2310000}"/>
    <cellStyle name="Moneda 2 3 2 2 3 2 4" xfId="20950" xr:uid="{00000000-0005-0000-0000-0000C3310000}"/>
    <cellStyle name="Moneda 2 3 2 2 3 3" xfId="8408" xr:uid="{00000000-0005-0000-0000-0000C4310000}"/>
    <cellStyle name="Moneda 2 3 2 2 3 3 2" xfId="8409" xr:uid="{00000000-0005-0000-0000-0000C5310000}"/>
    <cellStyle name="Moneda 2 3 2 2 3 3 2 2" xfId="16093" xr:uid="{00000000-0005-0000-0000-0000C6310000}"/>
    <cellStyle name="Moneda 2 3 2 2 3 3 3" xfId="19978" xr:uid="{00000000-0005-0000-0000-0000C7310000}"/>
    <cellStyle name="Moneda 2 3 2 2 3 4" xfId="8410" xr:uid="{00000000-0005-0000-0000-0000C8310000}"/>
    <cellStyle name="Moneda 2 3 2 2 3 4 2" xfId="18035" xr:uid="{00000000-0005-0000-0000-0000C9310000}"/>
    <cellStyle name="Moneda 2 3 2 2 3 5" xfId="21916" xr:uid="{00000000-0005-0000-0000-0000CA310000}"/>
    <cellStyle name="Moneda 2 3 2 2 4" xfId="8411" xr:uid="{00000000-0005-0000-0000-0000CB310000}"/>
    <cellStyle name="Moneda 2 3 2 2 4 2" xfId="8412" xr:uid="{00000000-0005-0000-0000-0000CC310000}"/>
    <cellStyle name="Moneda 2 3 2 2 4 2 2" xfId="8413" xr:uid="{00000000-0005-0000-0000-0000CD310000}"/>
    <cellStyle name="Moneda 2 3 2 2 4 2 2 2" xfId="15768" xr:uid="{00000000-0005-0000-0000-0000CE310000}"/>
    <cellStyle name="Moneda 2 3 2 2 4 2 3" xfId="19653" xr:uid="{00000000-0005-0000-0000-0000CF310000}"/>
    <cellStyle name="Moneda 2 3 2 2 4 3" xfId="8414" xr:uid="{00000000-0005-0000-0000-0000D0310000}"/>
    <cellStyle name="Moneda 2 3 2 2 4 3 2" xfId="17710" xr:uid="{00000000-0005-0000-0000-0000D1310000}"/>
    <cellStyle name="Moneda 2 3 2 2 4 4" xfId="21598" xr:uid="{00000000-0005-0000-0000-0000D2310000}"/>
    <cellStyle name="Moneda 2 3 2 2 5" xfId="8415" xr:uid="{00000000-0005-0000-0000-0000D3310000}"/>
    <cellStyle name="Moneda 2 3 2 2 5 2" xfId="8416" xr:uid="{00000000-0005-0000-0000-0000D4310000}"/>
    <cellStyle name="Moneda 2 3 2 2 5 2 2" xfId="16739" xr:uid="{00000000-0005-0000-0000-0000D5310000}"/>
    <cellStyle name="Moneda 2 3 2 2 5 3" xfId="20626" xr:uid="{00000000-0005-0000-0000-0000D6310000}"/>
    <cellStyle name="Moneda 2 3 2 2 6" xfId="8417" xr:uid="{00000000-0005-0000-0000-0000D7310000}"/>
    <cellStyle name="Moneda 2 3 2 2 6 2" xfId="18682" xr:uid="{00000000-0005-0000-0000-0000D8310000}"/>
    <cellStyle name="Moneda 2 3 2 2 7" xfId="22566" xr:uid="{00000000-0005-0000-0000-0000D9310000}"/>
    <cellStyle name="Moneda 2 3 2 3" xfId="8418" xr:uid="{00000000-0005-0000-0000-0000DA310000}"/>
    <cellStyle name="Moneda 2 3 2 3 2" xfId="8419" xr:uid="{00000000-0005-0000-0000-0000DB310000}"/>
    <cellStyle name="Moneda 2 3 2 3 2 2" xfId="8420" xr:uid="{00000000-0005-0000-0000-0000DC310000}"/>
    <cellStyle name="Moneda 2 3 2 3 2 2 2" xfId="8421" xr:uid="{00000000-0005-0000-0000-0000DD310000}"/>
    <cellStyle name="Moneda 2 3 2 3 2 2 2 2" xfId="8422" xr:uid="{00000000-0005-0000-0000-0000DE310000}"/>
    <cellStyle name="Moneda 2 3 2 3 2 2 2 2 2" xfId="15338" xr:uid="{00000000-0005-0000-0000-0000DF310000}"/>
    <cellStyle name="Moneda 2 3 2 3 2 2 2 3" xfId="19224" xr:uid="{00000000-0005-0000-0000-0000E0310000}"/>
    <cellStyle name="Moneda 2 3 2 3 2 2 3" xfId="8423" xr:uid="{00000000-0005-0000-0000-0000E1310000}"/>
    <cellStyle name="Moneda 2 3 2 3 2 2 3 2" xfId="17280" xr:uid="{00000000-0005-0000-0000-0000E2310000}"/>
    <cellStyle name="Moneda 2 3 2 3 2 2 4" xfId="21166" xr:uid="{00000000-0005-0000-0000-0000E3310000}"/>
    <cellStyle name="Moneda 2 3 2 3 2 3" xfId="8424" xr:uid="{00000000-0005-0000-0000-0000E4310000}"/>
    <cellStyle name="Moneda 2 3 2 3 2 3 2" xfId="8425" xr:uid="{00000000-0005-0000-0000-0000E5310000}"/>
    <cellStyle name="Moneda 2 3 2 3 2 3 2 2" xfId="16307" xr:uid="{00000000-0005-0000-0000-0000E6310000}"/>
    <cellStyle name="Moneda 2 3 2 3 2 3 3" xfId="20194" xr:uid="{00000000-0005-0000-0000-0000E7310000}"/>
    <cellStyle name="Moneda 2 3 2 3 2 4" xfId="8426" xr:uid="{00000000-0005-0000-0000-0000E8310000}"/>
    <cellStyle name="Moneda 2 3 2 3 2 4 2" xfId="18251" xr:uid="{00000000-0005-0000-0000-0000E9310000}"/>
    <cellStyle name="Moneda 2 3 2 3 2 5" xfId="22133" xr:uid="{00000000-0005-0000-0000-0000EA310000}"/>
    <cellStyle name="Moneda 2 3 2 3 3" xfId="8427" xr:uid="{00000000-0005-0000-0000-0000EB310000}"/>
    <cellStyle name="Moneda 2 3 2 3 3 2" xfId="8428" xr:uid="{00000000-0005-0000-0000-0000EC310000}"/>
    <cellStyle name="Moneda 2 3 2 3 3 2 2" xfId="8429" xr:uid="{00000000-0005-0000-0000-0000ED310000}"/>
    <cellStyle name="Moneda 2 3 2 3 3 2 2 2" xfId="8430" xr:uid="{00000000-0005-0000-0000-0000EE310000}"/>
    <cellStyle name="Moneda 2 3 2 3 3 2 2 2 2" xfId="22887" xr:uid="{00000000-0005-0000-0000-0000EF310000}"/>
    <cellStyle name="Moneda 2 3 2 3 3 2 2 3" xfId="18900" xr:uid="{00000000-0005-0000-0000-0000F0310000}"/>
    <cellStyle name="Moneda 2 3 2 3 3 2 3" xfId="8431" xr:uid="{00000000-0005-0000-0000-0000F1310000}"/>
    <cellStyle name="Moneda 2 3 2 3 3 2 3 2" xfId="16956" xr:uid="{00000000-0005-0000-0000-0000F2310000}"/>
    <cellStyle name="Moneda 2 3 2 3 3 2 4" xfId="20842" xr:uid="{00000000-0005-0000-0000-0000F3310000}"/>
    <cellStyle name="Moneda 2 3 2 3 3 3" xfId="8432" xr:uid="{00000000-0005-0000-0000-0000F4310000}"/>
    <cellStyle name="Moneda 2 3 2 3 3 3 2" xfId="8433" xr:uid="{00000000-0005-0000-0000-0000F5310000}"/>
    <cellStyle name="Moneda 2 3 2 3 3 3 2 2" xfId="15985" xr:uid="{00000000-0005-0000-0000-0000F6310000}"/>
    <cellStyle name="Moneda 2 3 2 3 3 3 3" xfId="19870" xr:uid="{00000000-0005-0000-0000-0000F7310000}"/>
    <cellStyle name="Moneda 2 3 2 3 3 4" xfId="8434" xr:uid="{00000000-0005-0000-0000-0000F8310000}"/>
    <cellStyle name="Moneda 2 3 2 3 3 4 2" xfId="17927" xr:uid="{00000000-0005-0000-0000-0000F9310000}"/>
    <cellStyle name="Moneda 2 3 2 3 3 5" xfId="21813" xr:uid="{00000000-0005-0000-0000-0000FA310000}"/>
    <cellStyle name="Moneda 2 3 2 3 4" xfId="8435" xr:uid="{00000000-0005-0000-0000-0000FB310000}"/>
    <cellStyle name="Moneda 2 3 2 3 4 2" xfId="8436" xr:uid="{00000000-0005-0000-0000-0000FC310000}"/>
    <cellStyle name="Moneda 2 3 2 3 4 2 2" xfId="8437" xr:uid="{00000000-0005-0000-0000-0000FD310000}"/>
    <cellStyle name="Moneda 2 3 2 3 4 2 2 2" xfId="15660" xr:uid="{00000000-0005-0000-0000-0000FE310000}"/>
    <cellStyle name="Moneda 2 3 2 3 4 2 3" xfId="19545" xr:uid="{00000000-0005-0000-0000-0000FF310000}"/>
    <cellStyle name="Moneda 2 3 2 3 4 3" xfId="8438" xr:uid="{00000000-0005-0000-0000-000000320000}"/>
    <cellStyle name="Moneda 2 3 2 3 4 3 2" xfId="17603" xr:uid="{00000000-0005-0000-0000-000001320000}"/>
    <cellStyle name="Moneda 2 3 2 3 4 4" xfId="21490" xr:uid="{00000000-0005-0000-0000-000002320000}"/>
    <cellStyle name="Moneda 2 3 2 3 5" xfId="8439" xr:uid="{00000000-0005-0000-0000-000003320000}"/>
    <cellStyle name="Moneda 2 3 2 3 5 2" xfId="8440" xr:uid="{00000000-0005-0000-0000-000004320000}"/>
    <cellStyle name="Moneda 2 3 2 3 5 2 2" xfId="16631" xr:uid="{00000000-0005-0000-0000-000005320000}"/>
    <cellStyle name="Moneda 2 3 2 3 5 3" xfId="20518" xr:uid="{00000000-0005-0000-0000-000006320000}"/>
    <cellStyle name="Moneda 2 3 2 3 6" xfId="8441" xr:uid="{00000000-0005-0000-0000-000007320000}"/>
    <cellStyle name="Moneda 2 3 2 3 6 2" xfId="18576" xr:uid="{00000000-0005-0000-0000-000008320000}"/>
    <cellStyle name="Moneda 2 3 2 3 7" xfId="22459" xr:uid="{00000000-0005-0000-0000-000009320000}"/>
    <cellStyle name="Moneda 2 3 2 4" xfId="8442" xr:uid="{00000000-0005-0000-0000-00000A320000}"/>
    <cellStyle name="Moneda 2 3 2 4 2" xfId="8443" xr:uid="{00000000-0005-0000-0000-00000B320000}"/>
    <cellStyle name="Moneda 2 3 2 4 2 2" xfId="8444" xr:uid="{00000000-0005-0000-0000-00000C320000}"/>
    <cellStyle name="Moneda 2 3 2 4 2 2 2" xfId="8445" xr:uid="{00000000-0005-0000-0000-00000D320000}"/>
    <cellStyle name="Moneda 2 3 2 4 2 2 2 2" xfId="15552" xr:uid="{00000000-0005-0000-0000-00000E320000}"/>
    <cellStyle name="Moneda 2 3 2 4 2 2 3" xfId="19437" xr:uid="{00000000-0005-0000-0000-00000F320000}"/>
    <cellStyle name="Moneda 2 3 2 4 2 3" xfId="8446" xr:uid="{00000000-0005-0000-0000-000010320000}"/>
    <cellStyle name="Moneda 2 3 2 4 2 3 2" xfId="17495" xr:uid="{00000000-0005-0000-0000-000011320000}"/>
    <cellStyle name="Moneda 2 3 2 4 2 4" xfId="21382" xr:uid="{00000000-0005-0000-0000-000012320000}"/>
    <cellStyle name="Moneda 2 3 2 4 3" xfId="8447" xr:uid="{00000000-0005-0000-0000-000013320000}"/>
    <cellStyle name="Moneda 2 3 2 4 3 2" xfId="8448" xr:uid="{00000000-0005-0000-0000-000014320000}"/>
    <cellStyle name="Moneda 2 3 2 4 3 2 2" xfId="16523" xr:uid="{00000000-0005-0000-0000-000015320000}"/>
    <cellStyle name="Moneda 2 3 2 4 3 3" xfId="20409" xr:uid="{00000000-0005-0000-0000-000016320000}"/>
    <cellStyle name="Moneda 2 3 2 4 4" xfId="8449" xr:uid="{00000000-0005-0000-0000-000017320000}"/>
    <cellStyle name="Moneda 2 3 2 4 4 2" xfId="18467" xr:uid="{00000000-0005-0000-0000-000018320000}"/>
    <cellStyle name="Moneda 2 3 2 4 5" xfId="22349" xr:uid="{00000000-0005-0000-0000-000019320000}"/>
    <cellStyle name="Moneda 2 3 2 5" xfId="8450" xr:uid="{00000000-0005-0000-0000-00001A320000}"/>
    <cellStyle name="Moneda 2 3 2 5 2" xfId="8451" xr:uid="{00000000-0005-0000-0000-00001B320000}"/>
    <cellStyle name="Moneda 2 3 2 5 2 2" xfId="8452" xr:uid="{00000000-0005-0000-0000-00001C320000}"/>
    <cellStyle name="Moneda 2 3 2 5 2 2 2" xfId="8453" xr:uid="{00000000-0005-0000-0000-00001D320000}"/>
    <cellStyle name="Moneda 2 3 2 5 2 2 2 2" xfId="15230" xr:uid="{00000000-0005-0000-0000-00001E320000}"/>
    <cellStyle name="Moneda 2 3 2 5 2 2 3" xfId="19116" xr:uid="{00000000-0005-0000-0000-00001F320000}"/>
    <cellStyle name="Moneda 2 3 2 5 2 3" xfId="8454" xr:uid="{00000000-0005-0000-0000-000020320000}"/>
    <cellStyle name="Moneda 2 3 2 5 2 3 2" xfId="17172" xr:uid="{00000000-0005-0000-0000-000021320000}"/>
    <cellStyle name="Moneda 2 3 2 5 2 4" xfId="21058" xr:uid="{00000000-0005-0000-0000-000022320000}"/>
    <cellStyle name="Moneda 2 3 2 5 3" xfId="8455" xr:uid="{00000000-0005-0000-0000-000023320000}"/>
    <cellStyle name="Moneda 2 3 2 5 3 2" xfId="8456" xr:uid="{00000000-0005-0000-0000-000024320000}"/>
    <cellStyle name="Moneda 2 3 2 5 3 2 2" xfId="16200" xr:uid="{00000000-0005-0000-0000-000025320000}"/>
    <cellStyle name="Moneda 2 3 2 5 3 3" xfId="20086" xr:uid="{00000000-0005-0000-0000-000026320000}"/>
    <cellStyle name="Moneda 2 3 2 5 4" xfId="8457" xr:uid="{00000000-0005-0000-0000-000027320000}"/>
    <cellStyle name="Moneda 2 3 2 5 4 2" xfId="18143" xr:uid="{00000000-0005-0000-0000-000028320000}"/>
    <cellStyle name="Moneda 2 3 2 5 5" xfId="22024" xr:uid="{00000000-0005-0000-0000-000029320000}"/>
    <cellStyle name="Moneda 2 3 2 6" xfId="8458" xr:uid="{00000000-0005-0000-0000-00002A320000}"/>
    <cellStyle name="Moneda 2 3 2 6 2" xfId="8459" xr:uid="{00000000-0005-0000-0000-00002B320000}"/>
    <cellStyle name="Moneda 2 3 2 6 2 2" xfId="8460" xr:uid="{00000000-0005-0000-0000-00002C320000}"/>
    <cellStyle name="Moneda 2 3 2 6 2 2 2" xfId="15876" xr:uid="{00000000-0005-0000-0000-00002D320000}"/>
    <cellStyle name="Moneda 2 3 2 6 2 3" xfId="19761" xr:uid="{00000000-0005-0000-0000-00002E320000}"/>
    <cellStyle name="Moneda 2 3 2 6 3" xfId="8461" xr:uid="{00000000-0005-0000-0000-00002F320000}"/>
    <cellStyle name="Moneda 2 3 2 6 3 2" xfId="17818" xr:uid="{00000000-0005-0000-0000-000030320000}"/>
    <cellStyle name="Moneda 2 3 2 6 4" xfId="21705" xr:uid="{00000000-0005-0000-0000-000031320000}"/>
    <cellStyle name="Moneda 2 3 2 7" xfId="8462" xr:uid="{00000000-0005-0000-0000-000032320000}"/>
    <cellStyle name="Moneda 2 3 2 7 2" xfId="8463" xr:uid="{00000000-0005-0000-0000-000033320000}"/>
    <cellStyle name="Moneda 2 3 2 7 2 2" xfId="16847" xr:uid="{00000000-0005-0000-0000-000034320000}"/>
    <cellStyle name="Moneda 2 3 2 7 3" xfId="20733" xr:uid="{00000000-0005-0000-0000-000035320000}"/>
    <cellStyle name="Moneda 2 3 2 8" xfId="8464" xr:uid="{00000000-0005-0000-0000-000036320000}"/>
    <cellStyle name="Moneda 2 3 2 8 2" xfId="18788" xr:uid="{00000000-0005-0000-0000-000037320000}"/>
    <cellStyle name="Moneda 2 3 2 9" xfId="22672" xr:uid="{00000000-0005-0000-0000-000038320000}"/>
    <cellStyle name="Moneda 2 3 3" xfId="8465" xr:uid="{00000000-0005-0000-0000-000039320000}"/>
    <cellStyle name="Moneda 2 3 3 2" xfId="8466" xr:uid="{00000000-0005-0000-0000-00003A320000}"/>
    <cellStyle name="Moneda 2 3 3 2 2" xfId="8467" xr:uid="{00000000-0005-0000-0000-00003B320000}"/>
    <cellStyle name="Moneda 2 3 3 2 2 2" xfId="8468" xr:uid="{00000000-0005-0000-0000-00003C320000}"/>
    <cellStyle name="Moneda 2 3 3 2 2 2 2" xfId="8469" xr:uid="{00000000-0005-0000-0000-00003D320000}"/>
    <cellStyle name="Moneda 2 3 3 2 2 2 2 2" xfId="15499" xr:uid="{00000000-0005-0000-0000-00003E320000}"/>
    <cellStyle name="Moneda 2 3 3 2 2 2 3" xfId="19383" xr:uid="{00000000-0005-0000-0000-00003F320000}"/>
    <cellStyle name="Moneda 2 3 3 2 2 3" xfId="8470" xr:uid="{00000000-0005-0000-0000-000040320000}"/>
    <cellStyle name="Moneda 2 3 3 2 2 3 2" xfId="17441" xr:uid="{00000000-0005-0000-0000-000041320000}"/>
    <cellStyle name="Moneda 2 3 3 2 2 4" xfId="21328" xr:uid="{00000000-0005-0000-0000-000042320000}"/>
    <cellStyle name="Moneda 2 3 3 2 3" xfId="8471" xr:uid="{00000000-0005-0000-0000-000043320000}"/>
    <cellStyle name="Moneda 2 3 3 2 3 2" xfId="8472" xr:uid="{00000000-0005-0000-0000-000044320000}"/>
    <cellStyle name="Moneda 2 3 3 2 3 2 2" xfId="16469" xr:uid="{00000000-0005-0000-0000-000045320000}"/>
    <cellStyle name="Moneda 2 3 3 2 3 3" xfId="20355" xr:uid="{00000000-0005-0000-0000-000046320000}"/>
    <cellStyle name="Moneda 2 3 3 2 4" xfId="8473" xr:uid="{00000000-0005-0000-0000-000047320000}"/>
    <cellStyle name="Moneda 2 3 3 2 4 2" xfId="18413" xr:uid="{00000000-0005-0000-0000-000048320000}"/>
    <cellStyle name="Moneda 2 3 3 2 5" xfId="22295" xr:uid="{00000000-0005-0000-0000-000049320000}"/>
    <cellStyle name="Moneda 2 3 3 3" xfId="8474" xr:uid="{00000000-0005-0000-0000-00004A320000}"/>
    <cellStyle name="Moneda 2 3 3 3 2" xfId="8475" xr:uid="{00000000-0005-0000-0000-00004B320000}"/>
    <cellStyle name="Moneda 2 3 3 3 2 2" xfId="8476" xr:uid="{00000000-0005-0000-0000-00004C320000}"/>
    <cellStyle name="Moneda 2 3 3 3 2 2 2" xfId="8477" xr:uid="{00000000-0005-0000-0000-00004D320000}"/>
    <cellStyle name="Moneda 2 3 3 3 2 2 2 2" xfId="15176" xr:uid="{00000000-0005-0000-0000-00004E320000}"/>
    <cellStyle name="Moneda 2 3 3 3 2 2 3" xfId="19062" xr:uid="{00000000-0005-0000-0000-00004F320000}"/>
    <cellStyle name="Moneda 2 3 3 3 2 3" xfId="8478" xr:uid="{00000000-0005-0000-0000-000050320000}"/>
    <cellStyle name="Moneda 2 3 3 3 2 3 2" xfId="17118" xr:uid="{00000000-0005-0000-0000-000051320000}"/>
    <cellStyle name="Moneda 2 3 3 3 2 4" xfId="21004" xr:uid="{00000000-0005-0000-0000-000052320000}"/>
    <cellStyle name="Moneda 2 3 3 3 3" xfId="8479" xr:uid="{00000000-0005-0000-0000-000053320000}"/>
    <cellStyle name="Moneda 2 3 3 3 3 2" xfId="8480" xr:uid="{00000000-0005-0000-0000-000054320000}"/>
    <cellStyle name="Moneda 2 3 3 3 3 2 2" xfId="16146" xr:uid="{00000000-0005-0000-0000-000055320000}"/>
    <cellStyle name="Moneda 2 3 3 3 3 3" xfId="20032" xr:uid="{00000000-0005-0000-0000-000056320000}"/>
    <cellStyle name="Moneda 2 3 3 3 4" xfId="8481" xr:uid="{00000000-0005-0000-0000-000057320000}"/>
    <cellStyle name="Moneda 2 3 3 3 4 2" xfId="18089" xr:uid="{00000000-0005-0000-0000-000058320000}"/>
    <cellStyle name="Moneda 2 3 3 3 5" xfId="21970" xr:uid="{00000000-0005-0000-0000-000059320000}"/>
    <cellStyle name="Moneda 2 3 3 4" xfId="8482" xr:uid="{00000000-0005-0000-0000-00005A320000}"/>
    <cellStyle name="Moneda 2 3 3 4 2" xfId="8483" xr:uid="{00000000-0005-0000-0000-00005B320000}"/>
    <cellStyle name="Moneda 2 3 3 4 2 2" xfId="8484" xr:uid="{00000000-0005-0000-0000-00005C320000}"/>
    <cellStyle name="Moneda 2 3 3 4 2 2 2" xfId="15822" xr:uid="{00000000-0005-0000-0000-00005D320000}"/>
    <cellStyle name="Moneda 2 3 3 4 2 3" xfId="19707" xr:uid="{00000000-0005-0000-0000-00005E320000}"/>
    <cellStyle name="Moneda 2 3 3 4 3" xfId="8485" xr:uid="{00000000-0005-0000-0000-00005F320000}"/>
    <cellStyle name="Moneda 2 3 3 4 3 2" xfId="17764" xr:uid="{00000000-0005-0000-0000-000060320000}"/>
    <cellStyle name="Moneda 2 3 3 4 4" xfId="21652" xr:uid="{00000000-0005-0000-0000-000061320000}"/>
    <cellStyle name="Moneda 2 3 3 5" xfId="8486" xr:uid="{00000000-0005-0000-0000-000062320000}"/>
    <cellStyle name="Moneda 2 3 3 5 2" xfId="8487" xr:uid="{00000000-0005-0000-0000-000063320000}"/>
    <cellStyle name="Moneda 2 3 3 5 2 2" xfId="16793" xr:uid="{00000000-0005-0000-0000-000064320000}"/>
    <cellStyle name="Moneda 2 3 3 5 3" xfId="20679" xr:uid="{00000000-0005-0000-0000-000065320000}"/>
    <cellStyle name="Moneda 2 3 3 6" xfId="8488" xr:uid="{00000000-0005-0000-0000-000066320000}"/>
    <cellStyle name="Moneda 2 3 3 6 2" xfId="18734" xr:uid="{00000000-0005-0000-0000-000067320000}"/>
    <cellStyle name="Moneda 2 3 3 7" xfId="22619" xr:uid="{00000000-0005-0000-0000-000068320000}"/>
    <cellStyle name="Moneda 2 3 4" xfId="8489" xr:uid="{00000000-0005-0000-0000-000069320000}"/>
    <cellStyle name="Moneda 2 3 4 2" xfId="8490" xr:uid="{00000000-0005-0000-0000-00006A320000}"/>
    <cellStyle name="Moneda 2 3 4 2 2" xfId="8491" xr:uid="{00000000-0005-0000-0000-00006B320000}"/>
    <cellStyle name="Moneda 2 3 4 2 2 2" xfId="8492" xr:uid="{00000000-0005-0000-0000-00006C320000}"/>
    <cellStyle name="Moneda 2 3 4 2 2 2 2" xfId="8493" xr:uid="{00000000-0005-0000-0000-00006D320000}"/>
    <cellStyle name="Moneda 2 3 4 2 2 2 2 2" xfId="15392" xr:uid="{00000000-0005-0000-0000-00006E320000}"/>
    <cellStyle name="Moneda 2 3 4 2 2 2 3" xfId="19277" xr:uid="{00000000-0005-0000-0000-00006F320000}"/>
    <cellStyle name="Moneda 2 3 4 2 2 3" xfId="8494" xr:uid="{00000000-0005-0000-0000-000070320000}"/>
    <cellStyle name="Moneda 2 3 4 2 2 3 2" xfId="17334" xr:uid="{00000000-0005-0000-0000-000071320000}"/>
    <cellStyle name="Moneda 2 3 4 2 2 4" xfId="21220" xr:uid="{00000000-0005-0000-0000-000072320000}"/>
    <cellStyle name="Moneda 2 3 4 2 3" xfId="8495" xr:uid="{00000000-0005-0000-0000-000073320000}"/>
    <cellStyle name="Moneda 2 3 4 2 3 2" xfId="8496" xr:uid="{00000000-0005-0000-0000-000074320000}"/>
    <cellStyle name="Moneda 2 3 4 2 3 2 2" xfId="16361" xr:uid="{00000000-0005-0000-0000-000075320000}"/>
    <cellStyle name="Moneda 2 3 4 2 3 3" xfId="20248" xr:uid="{00000000-0005-0000-0000-000076320000}"/>
    <cellStyle name="Moneda 2 3 4 2 4" xfId="8497" xr:uid="{00000000-0005-0000-0000-000077320000}"/>
    <cellStyle name="Moneda 2 3 4 2 4 2" xfId="18305" xr:uid="{00000000-0005-0000-0000-000078320000}"/>
    <cellStyle name="Moneda 2 3 4 2 5" xfId="22187" xr:uid="{00000000-0005-0000-0000-000079320000}"/>
    <cellStyle name="Moneda 2 3 4 3" xfId="8498" xr:uid="{00000000-0005-0000-0000-00007A320000}"/>
    <cellStyle name="Moneda 2 3 4 3 2" xfId="8499" xr:uid="{00000000-0005-0000-0000-00007B320000}"/>
    <cellStyle name="Moneda 2 3 4 3 2 2" xfId="8500" xr:uid="{00000000-0005-0000-0000-00007C320000}"/>
    <cellStyle name="Moneda 2 3 4 3 2 2 2" xfId="8501" xr:uid="{00000000-0005-0000-0000-00007D320000}"/>
    <cellStyle name="Moneda 2 3 4 3 2 2 2 2" xfId="22833" xr:uid="{00000000-0005-0000-0000-00007E320000}"/>
    <cellStyle name="Moneda 2 3 4 3 2 2 3" xfId="18954" xr:uid="{00000000-0005-0000-0000-00007F320000}"/>
    <cellStyle name="Moneda 2 3 4 3 2 3" xfId="8502" xr:uid="{00000000-0005-0000-0000-000080320000}"/>
    <cellStyle name="Moneda 2 3 4 3 2 3 2" xfId="17010" xr:uid="{00000000-0005-0000-0000-000081320000}"/>
    <cellStyle name="Moneda 2 3 4 3 2 4" xfId="20896" xr:uid="{00000000-0005-0000-0000-000082320000}"/>
    <cellStyle name="Moneda 2 3 4 3 3" xfId="8503" xr:uid="{00000000-0005-0000-0000-000083320000}"/>
    <cellStyle name="Moneda 2 3 4 3 3 2" xfId="8504" xr:uid="{00000000-0005-0000-0000-000084320000}"/>
    <cellStyle name="Moneda 2 3 4 3 3 2 2" xfId="16039" xr:uid="{00000000-0005-0000-0000-000085320000}"/>
    <cellStyle name="Moneda 2 3 4 3 3 3" xfId="19924" xr:uid="{00000000-0005-0000-0000-000086320000}"/>
    <cellStyle name="Moneda 2 3 4 3 4" xfId="8505" xr:uid="{00000000-0005-0000-0000-000087320000}"/>
    <cellStyle name="Moneda 2 3 4 3 4 2" xfId="17981" xr:uid="{00000000-0005-0000-0000-000088320000}"/>
    <cellStyle name="Moneda 2 3 4 3 5" xfId="21863" xr:uid="{00000000-0005-0000-0000-000089320000}"/>
    <cellStyle name="Moneda 2 3 4 4" xfId="8506" xr:uid="{00000000-0005-0000-0000-00008A320000}"/>
    <cellStyle name="Moneda 2 3 4 4 2" xfId="8507" xr:uid="{00000000-0005-0000-0000-00008B320000}"/>
    <cellStyle name="Moneda 2 3 4 4 2 2" xfId="8508" xr:uid="{00000000-0005-0000-0000-00008C320000}"/>
    <cellStyle name="Moneda 2 3 4 4 2 2 2" xfId="15714" xr:uid="{00000000-0005-0000-0000-00008D320000}"/>
    <cellStyle name="Moneda 2 3 4 4 2 3" xfId="19599" xr:uid="{00000000-0005-0000-0000-00008E320000}"/>
    <cellStyle name="Moneda 2 3 4 4 3" xfId="8509" xr:uid="{00000000-0005-0000-0000-00008F320000}"/>
    <cellStyle name="Moneda 2 3 4 4 3 2" xfId="17656" xr:uid="{00000000-0005-0000-0000-000090320000}"/>
    <cellStyle name="Moneda 2 3 4 4 4" xfId="21544" xr:uid="{00000000-0005-0000-0000-000091320000}"/>
    <cellStyle name="Moneda 2 3 4 5" xfId="8510" xr:uid="{00000000-0005-0000-0000-000092320000}"/>
    <cellStyle name="Moneda 2 3 4 5 2" xfId="8511" xr:uid="{00000000-0005-0000-0000-000093320000}"/>
    <cellStyle name="Moneda 2 3 4 5 2 2" xfId="16685" xr:uid="{00000000-0005-0000-0000-000094320000}"/>
    <cellStyle name="Moneda 2 3 4 5 3" xfId="20572" xr:uid="{00000000-0005-0000-0000-000095320000}"/>
    <cellStyle name="Moneda 2 3 4 6" xfId="8512" xr:uid="{00000000-0005-0000-0000-000096320000}"/>
    <cellStyle name="Moneda 2 3 4 6 2" xfId="18630" xr:uid="{00000000-0005-0000-0000-000097320000}"/>
    <cellStyle name="Moneda 2 3 4 7" xfId="22512" xr:uid="{00000000-0005-0000-0000-000098320000}"/>
    <cellStyle name="Moneda 2 3 5" xfId="8513" xr:uid="{00000000-0005-0000-0000-000099320000}"/>
    <cellStyle name="Moneda 2 3 5 2" xfId="8514" xr:uid="{00000000-0005-0000-0000-00009A320000}"/>
    <cellStyle name="Moneda 2 3 5 2 2" xfId="8515" xr:uid="{00000000-0005-0000-0000-00009B320000}"/>
    <cellStyle name="Moneda 2 3 5 2 2 2" xfId="8516" xr:uid="{00000000-0005-0000-0000-00009C320000}"/>
    <cellStyle name="Moneda 2 3 5 2 2 2 2" xfId="15606" xr:uid="{00000000-0005-0000-0000-00009D320000}"/>
    <cellStyle name="Moneda 2 3 5 2 2 3" xfId="19491" xr:uid="{00000000-0005-0000-0000-00009E320000}"/>
    <cellStyle name="Moneda 2 3 5 2 3" xfId="8517" xr:uid="{00000000-0005-0000-0000-00009F320000}"/>
    <cellStyle name="Moneda 2 3 5 2 3 2" xfId="17549" xr:uid="{00000000-0005-0000-0000-0000A0320000}"/>
    <cellStyle name="Moneda 2 3 5 2 4" xfId="21436" xr:uid="{00000000-0005-0000-0000-0000A1320000}"/>
    <cellStyle name="Moneda 2 3 5 3" xfId="8518" xr:uid="{00000000-0005-0000-0000-0000A2320000}"/>
    <cellStyle name="Moneda 2 3 5 3 2" xfId="8519" xr:uid="{00000000-0005-0000-0000-0000A3320000}"/>
    <cellStyle name="Moneda 2 3 5 3 2 2" xfId="16577" xr:uid="{00000000-0005-0000-0000-0000A4320000}"/>
    <cellStyle name="Moneda 2 3 5 3 3" xfId="20463" xr:uid="{00000000-0005-0000-0000-0000A5320000}"/>
    <cellStyle name="Moneda 2 3 5 4" xfId="8520" xr:uid="{00000000-0005-0000-0000-0000A6320000}"/>
    <cellStyle name="Moneda 2 3 5 4 2" xfId="18521" xr:uid="{00000000-0005-0000-0000-0000A7320000}"/>
    <cellStyle name="Moneda 2 3 5 5" xfId="22403" xr:uid="{00000000-0005-0000-0000-0000A8320000}"/>
    <cellStyle name="Moneda 2 3 6" xfId="8521" xr:uid="{00000000-0005-0000-0000-0000A9320000}"/>
    <cellStyle name="Moneda 2 3 6 2" xfId="8522" xr:uid="{00000000-0005-0000-0000-0000AA320000}"/>
    <cellStyle name="Moneda 2 3 6 2 2" xfId="8523" xr:uid="{00000000-0005-0000-0000-0000AB320000}"/>
    <cellStyle name="Moneda 2 3 6 2 2 2" xfId="8524" xr:uid="{00000000-0005-0000-0000-0000AC320000}"/>
    <cellStyle name="Moneda 2 3 6 2 2 2 2" xfId="15284" xr:uid="{00000000-0005-0000-0000-0000AD320000}"/>
    <cellStyle name="Moneda 2 3 6 2 2 3" xfId="19170" xr:uid="{00000000-0005-0000-0000-0000AE320000}"/>
    <cellStyle name="Moneda 2 3 6 2 3" xfId="8525" xr:uid="{00000000-0005-0000-0000-0000AF320000}"/>
    <cellStyle name="Moneda 2 3 6 2 3 2" xfId="17226" xr:uid="{00000000-0005-0000-0000-0000B0320000}"/>
    <cellStyle name="Moneda 2 3 6 2 4" xfId="21112" xr:uid="{00000000-0005-0000-0000-0000B1320000}"/>
    <cellStyle name="Moneda 2 3 6 3" xfId="8526" xr:uid="{00000000-0005-0000-0000-0000B2320000}"/>
    <cellStyle name="Moneda 2 3 6 3 2" xfId="8527" xr:uid="{00000000-0005-0000-0000-0000B3320000}"/>
    <cellStyle name="Moneda 2 3 6 3 2 2" xfId="16254" xr:uid="{00000000-0005-0000-0000-0000B4320000}"/>
    <cellStyle name="Moneda 2 3 6 3 3" xfId="20140" xr:uid="{00000000-0005-0000-0000-0000B5320000}"/>
    <cellStyle name="Moneda 2 3 6 4" xfId="8528" xr:uid="{00000000-0005-0000-0000-0000B6320000}"/>
    <cellStyle name="Moneda 2 3 6 4 2" xfId="18197" xr:uid="{00000000-0005-0000-0000-0000B7320000}"/>
    <cellStyle name="Moneda 2 3 6 5" xfId="22078" xr:uid="{00000000-0005-0000-0000-0000B8320000}"/>
    <cellStyle name="Moneda 2 3 7" xfId="8529" xr:uid="{00000000-0005-0000-0000-0000B9320000}"/>
    <cellStyle name="Moneda 2 3 7 2" xfId="8530" xr:uid="{00000000-0005-0000-0000-0000BA320000}"/>
    <cellStyle name="Moneda 2 3 7 2 2" xfId="8531" xr:uid="{00000000-0005-0000-0000-0000BB320000}"/>
    <cellStyle name="Moneda 2 3 7 2 2 2" xfId="15930" xr:uid="{00000000-0005-0000-0000-0000BC320000}"/>
    <cellStyle name="Moneda 2 3 7 2 3" xfId="19815" xr:uid="{00000000-0005-0000-0000-0000BD320000}"/>
    <cellStyle name="Moneda 2 3 7 3" xfId="8532" xr:uid="{00000000-0005-0000-0000-0000BE320000}"/>
    <cellStyle name="Moneda 2 3 7 3 2" xfId="17872" xr:uid="{00000000-0005-0000-0000-0000BF320000}"/>
    <cellStyle name="Moneda 2 3 7 4" xfId="21758" xr:uid="{00000000-0005-0000-0000-0000C0320000}"/>
    <cellStyle name="Moneda 2 3 8" xfId="8533" xr:uid="{00000000-0005-0000-0000-0000C1320000}"/>
    <cellStyle name="Moneda 2 3 8 2" xfId="8534" xr:uid="{00000000-0005-0000-0000-0000C2320000}"/>
    <cellStyle name="Moneda 2 3 8 2 2" xfId="16901" xr:uid="{00000000-0005-0000-0000-0000C3320000}"/>
    <cellStyle name="Moneda 2 3 8 3" xfId="20787" xr:uid="{00000000-0005-0000-0000-0000C4320000}"/>
    <cellStyle name="Moneda 2 3 9" xfId="8535" xr:uid="{00000000-0005-0000-0000-0000C5320000}"/>
    <cellStyle name="Moneda 2 3 9 2" xfId="18842" xr:uid="{00000000-0005-0000-0000-0000C6320000}"/>
    <cellStyle name="Moneda 2 4" xfId="8536" xr:uid="{00000000-0005-0000-0000-0000C7320000}"/>
    <cellStyle name="Moneda 2 4 2" xfId="8537" xr:uid="{00000000-0005-0000-0000-0000C8320000}"/>
    <cellStyle name="Moneda 2 4 2 2" xfId="8538" xr:uid="{00000000-0005-0000-0000-0000C9320000}"/>
    <cellStyle name="Moneda 2 4 2 2 2" xfId="8539" xr:uid="{00000000-0005-0000-0000-0000CA320000}"/>
    <cellStyle name="Moneda 2 4 2 2 2 2" xfId="8540" xr:uid="{00000000-0005-0000-0000-0000CB320000}"/>
    <cellStyle name="Moneda 2 4 2 2 2 2 2" xfId="8541" xr:uid="{00000000-0005-0000-0000-0000CC320000}"/>
    <cellStyle name="Moneda 2 4 2 2 2 2 2 2" xfId="15472" xr:uid="{00000000-0005-0000-0000-0000CD320000}"/>
    <cellStyle name="Moneda 2 4 2 2 2 2 3" xfId="19356" xr:uid="{00000000-0005-0000-0000-0000CE320000}"/>
    <cellStyle name="Moneda 2 4 2 2 2 3" xfId="8542" xr:uid="{00000000-0005-0000-0000-0000CF320000}"/>
    <cellStyle name="Moneda 2 4 2 2 2 3 2" xfId="17414" xr:uid="{00000000-0005-0000-0000-0000D0320000}"/>
    <cellStyle name="Moneda 2 4 2 2 2 4" xfId="21301" xr:uid="{00000000-0005-0000-0000-0000D1320000}"/>
    <cellStyle name="Moneda 2 4 2 2 3" xfId="8543" xr:uid="{00000000-0005-0000-0000-0000D2320000}"/>
    <cellStyle name="Moneda 2 4 2 2 3 2" xfId="8544" xr:uid="{00000000-0005-0000-0000-0000D3320000}"/>
    <cellStyle name="Moneda 2 4 2 2 3 2 2" xfId="16442" xr:uid="{00000000-0005-0000-0000-0000D4320000}"/>
    <cellStyle name="Moneda 2 4 2 2 3 3" xfId="20329" xr:uid="{00000000-0005-0000-0000-0000D5320000}"/>
    <cellStyle name="Moneda 2 4 2 2 4" xfId="8545" xr:uid="{00000000-0005-0000-0000-0000D6320000}"/>
    <cellStyle name="Moneda 2 4 2 2 4 2" xfId="18386" xr:uid="{00000000-0005-0000-0000-0000D7320000}"/>
    <cellStyle name="Moneda 2 4 2 2 5" xfId="22268" xr:uid="{00000000-0005-0000-0000-0000D8320000}"/>
    <cellStyle name="Moneda 2 4 2 3" xfId="8546" xr:uid="{00000000-0005-0000-0000-0000D9320000}"/>
    <cellStyle name="Moneda 2 4 2 3 2" xfId="8547" xr:uid="{00000000-0005-0000-0000-0000DA320000}"/>
    <cellStyle name="Moneda 2 4 2 3 2 2" xfId="8548" xr:uid="{00000000-0005-0000-0000-0000DB320000}"/>
    <cellStyle name="Moneda 2 4 2 3 2 2 2" xfId="8549" xr:uid="{00000000-0005-0000-0000-0000DC320000}"/>
    <cellStyle name="Moneda 2 4 2 3 2 2 2 2" xfId="15149" xr:uid="{00000000-0005-0000-0000-0000DD320000}"/>
    <cellStyle name="Moneda 2 4 2 3 2 2 3" xfId="19035" xr:uid="{00000000-0005-0000-0000-0000DE320000}"/>
    <cellStyle name="Moneda 2 4 2 3 2 3" xfId="8550" xr:uid="{00000000-0005-0000-0000-0000DF320000}"/>
    <cellStyle name="Moneda 2 4 2 3 2 3 2" xfId="17091" xr:uid="{00000000-0005-0000-0000-0000E0320000}"/>
    <cellStyle name="Moneda 2 4 2 3 2 4" xfId="20977" xr:uid="{00000000-0005-0000-0000-0000E1320000}"/>
    <cellStyle name="Moneda 2 4 2 3 3" xfId="8551" xr:uid="{00000000-0005-0000-0000-0000E2320000}"/>
    <cellStyle name="Moneda 2 4 2 3 3 2" xfId="8552" xr:uid="{00000000-0005-0000-0000-0000E3320000}"/>
    <cellStyle name="Moneda 2 4 2 3 3 2 2" xfId="16120" xr:uid="{00000000-0005-0000-0000-0000E4320000}"/>
    <cellStyle name="Moneda 2 4 2 3 3 3" xfId="20005" xr:uid="{00000000-0005-0000-0000-0000E5320000}"/>
    <cellStyle name="Moneda 2 4 2 3 4" xfId="8553" xr:uid="{00000000-0005-0000-0000-0000E6320000}"/>
    <cellStyle name="Moneda 2 4 2 3 4 2" xfId="18062" xr:uid="{00000000-0005-0000-0000-0000E7320000}"/>
    <cellStyle name="Moneda 2 4 2 3 5" xfId="21943" xr:uid="{00000000-0005-0000-0000-0000E8320000}"/>
    <cellStyle name="Moneda 2 4 2 4" xfId="8554" xr:uid="{00000000-0005-0000-0000-0000E9320000}"/>
    <cellStyle name="Moneda 2 4 2 4 2" xfId="8555" xr:uid="{00000000-0005-0000-0000-0000EA320000}"/>
    <cellStyle name="Moneda 2 4 2 4 2 2" xfId="8556" xr:uid="{00000000-0005-0000-0000-0000EB320000}"/>
    <cellStyle name="Moneda 2 4 2 4 2 2 2" xfId="15795" xr:uid="{00000000-0005-0000-0000-0000EC320000}"/>
    <cellStyle name="Moneda 2 4 2 4 2 3" xfId="19680" xr:uid="{00000000-0005-0000-0000-0000ED320000}"/>
    <cellStyle name="Moneda 2 4 2 4 3" xfId="8557" xr:uid="{00000000-0005-0000-0000-0000EE320000}"/>
    <cellStyle name="Moneda 2 4 2 4 3 2" xfId="17737" xr:uid="{00000000-0005-0000-0000-0000EF320000}"/>
    <cellStyle name="Moneda 2 4 2 4 4" xfId="21625" xr:uid="{00000000-0005-0000-0000-0000F0320000}"/>
    <cellStyle name="Moneda 2 4 2 5" xfId="8558" xr:uid="{00000000-0005-0000-0000-0000F1320000}"/>
    <cellStyle name="Moneda 2 4 2 5 2" xfId="8559" xr:uid="{00000000-0005-0000-0000-0000F2320000}"/>
    <cellStyle name="Moneda 2 4 2 5 2 2" xfId="16766" xr:uid="{00000000-0005-0000-0000-0000F3320000}"/>
    <cellStyle name="Moneda 2 4 2 5 3" xfId="20653" xr:uid="{00000000-0005-0000-0000-0000F4320000}"/>
    <cellStyle name="Moneda 2 4 2 6" xfId="8560" xr:uid="{00000000-0005-0000-0000-0000F5320000}"/>
    <cellStyle name="Moneda 2 4 2 6 2" xfId="18708" xr:uid="{00000000-0005-0000-0000-0000F6320000}"/>
    <cellStyle name="Moneda 2 4 2 7" xfId="22592" xr:uid="{00000000-0005-0000-0000-0000F7320000}"/>
    <cellStyle name="Moneda 2 4 3" xfId="8561" xr:uid="{00000000-0005-0000-0000-0000F8320000}"/>
    <cellStyle name="Moneda 2 4 3 2" xfId="8562" xr:uid="{00000000-0005-0000-0000-0000F9320000}"/>
    <cellStyle name="Moneda 2 4 3 2 2" xfId="8563" xr:uid="{00000000-0005-0000-0000-0000FA320000}"/>
    <cellStyle name="Moneda 2 4 3 2 2 2" xfId="8564" xr:uid="{00000000-0005-0000-0000-0000FB320000}"/>
    <cellStyle name="Moneda 2 4 3 2 2 2 2" xfId="8565" xr:uid="{00000000-0005-0000-0000-0000FC320000}"/>
    <cellStyle name="Moneda 2 4 3 2 2 2 2 2" xfId="15365" xr:uid="{00000000-0005-0000-0000-0000FD320000}"/>
    <cellStyle name="Moneda 2 4 3 2 2 2 3" xfId="19251" xr:uid="{00000000-0005-0000-0000-0000FE320000}"/>
    <cellStyle name="Moneda 2 4 3 2 2 3" xfId="8566" xr:uid="{00000000-0005-0000-0000-0000FF320000}"/>
    <cellStyle name="Moneda 2 4 3 2 2 3 2" xfId="17307" xr:uid="{00000000-0005-0000-0000-000000330000}"/>
    <cellStyle name="Moneda 2 4 3 2 2 4" xfId="21193" xr:uid="{00000000-0005-0000-0000-000001330000}"/>
    <cellStyle name="Moneda 2 4 3 2 3" xfId="8567" xr:uid="{00000000-0005-0000-0000-000002330000}"/>
    <cellStyle name="Moneda 2 4 3 2 3 2" xfId="8568" xr:uid="{00000000-0005-0000-0000-000003330000}"/>
    <cellStyle name="Moneda 2 4 3 2 3 2 2" xfId="16334" xr:uid="{00000000-0005-0000-0000-000004330000}"/>
    <cellStyle name="Moneda 2 4 3 2 3 3" xfId="20221" xr:uid="{00000000-0005-0000-0000-000005330000}"/>
    <cellStyle name="Moneda 2 4 3 2 4" xfId="8569" xr:uid="{00000000-0005-0000-0000-000006330000}"/>
    <cellStyle name="Moneda 2 4 3 2 4 2" xfId="18278" xr:uid="{00000000-0005-0000-0000-000007330000}"/>
    <cellStyle name="Moneda 2 4 3 2 5" xfId="22160" xr:uid="{00000000-0005-0000-0000-000008330000}"/>
    <cellStyle name="Moneda 2 4 3 3" xfId="8570" xr:uid="{00000000-0005-0000-0000-000009330000}"/>
    <cellStyle name="Moneda 2 4 3 3 2" xfId="8571" xr:uid="{00000000-0005-0000-0000-00000A330000}"/>
    <cellStyle name="Moneda 2 4 3 3 2 2" xfId="8572" xr:uid="{00000000-0005-0000-0000-00000B330000}"/>
    <cellStyle name="Moneda 2 4 3 3 2 2 2" xfId="8573" xr:uid="{00000000-0005-0000-0000-00000C330000}"/>
    <cellStyle name="Moneda 2 4 3 3 2 2 2 2" xfId="22860" xr:uid="{00000000-0005-0000-0000-00000D330000}"/>
    <cellStyle name="Moneda 2 4 3 3 2 2 3" xfId="18927" xr:uid="{00000000-0005-0000-0000-00000E330000}"/>
    <cellStyle name="Moneda 2 4 3 3 2 3" xfId="8574" xr:uid="{00000000-0005-0000-0000-00000F330000}"/>
    <cellStyle name="Moneda 2 4 3 3 2 3 2" xfId="16983" xr:uid="{00000000-0005-0000-0000-000010330000}"/>
    <cellStyle name="Moneda 2 4 3 3 2 4" xfId="20869" xr:uid="{00000000-0005-0000-0000-000011330000}"/>
    <cellStyle name="Moneda 2 4 3 3 3" xfId="8575" xr:uid="{00000000-0005-0000-0000-000012330000}"/>
    <cellStyle name="Moneda 2 4 3 3 3 2" xfId="8576" xr:uid="{00000000-0005-0000-0000-000013330000}"/>
    <cellStyle name="Moneda 2 4 3 3 3 2 2" xfId="16012" xr:uid="{00000000-0005-0000-0000-000014330000}"/>
    <cellStyle name="Moneda 2 4 3 3 3 3" xfId="19897" xr:uid="{00000000-0005-0000-0000-000015330000}"/>
    <cellStyle name="Moneda 2 4 3 3 4" xfId="8577" xr:uid="{00000000-0005-0000-0000-000016330000}"/>
    <cellStyle name="Moneda 2 4 3 3 4 2" xfId="17954" xr:uid="{00000000-0005-0000-0000-000017330000}"/>
    <cellStyle name="Moneda 2 4 3 3 5" xfId="21838" xr:uid="{00000000-0005-0000-0000-000018330000}"/>
    <cellStyle name="Moneda 2 4 3 4" xfId="8578" xr:uid="{00000000-0005-0000-0000-000019330000}"/>
    <cellStyle name="Moneda 2 4 3 4 2" xfId="8579" xr:uid="{00000000-0005-0000-0000-00001A330000}"/>
    <cellStyle name="Moneda 2 4 3 4 2 2" xfId="8580" xr:uid="{00000000-0005-0000-0000-00001B330000}"/>
    <cellStyle name="Moneda 2 4 3 4 2 2 2" xfId="15687" xr:uid="{00000000-0005-0000-0000-00001C330000}"/>
    <cellStyle name="Moneda 2 4 3 4 2 3" xfId="19572" xr:uid="{00000000-0005-0000-0000-00001D330000}"/>
    <cellStyle name="Moneda 2 4 3 4 3" xfId="8581" xr:uid="{00000000-0005-0000-0000-00001E330000}"/>
    <cellStyle name="Moneda 2 4 3 4 3 2" xfId="17630" xr:uid="{00000000-0005-0000-0000-00001F330000}"/>
    <cellStyle name="Moneda 2 4 3 4 4" xfId="21517" xr:uid="{00000000-0005-0000-0000-000020330000}"/>
    <cellStyle name="Moneda 2 4 3 5" xfId="8582" xr:uid="{00000000-0005-0000-0000-000021330000}"/>
    <cellStyle name="Moneda 2 4 3 5 2" xfId="8583" xr:uid="{00000000-0005-0000-0000-000022330000}"/>
    <cellStyle name="Moneda 2 4 3 5 2 2" xfId="16658" xr:uid="{00000000-0005-0000-0000-000023330000}"/>
    <cellStyle name="Moneda 2 4 3 5 3" xfId="20545" xr:uid="{00000000-0005-0000-0000-000024330000}"/>
    <cellStyle name="Moneda 2 4 3 6" xfId="8584" xr:uid="{00000000-0005-0000-0000-000025330000}"/>
    <cellStyle name="Moneda 2 4 3 6 2" xfId="18603" xr:uid="{00000000-0005-0000-0000-000026330000}"/>
    <cellStyle name="Moneda 2 4 3 7" xfId="22485" xr:uid="{00000000-0005-0000-0000-000027330000}"/>
    <cellStyle name="Moneda 2 4 4" xfId="8585" xr:uid="{00000000-0005-0000-0000-000028330000}"/>
    <cellStyle name="Moneda 2 4 4 2" xfId="8586" xr:uid="{00000000-0005-0000-0000-000029330000}"/>
    <cellStyle name="Moneda 2 4 4 2 2" xfId="8587" xr:uid="{00000000-0005-0000-0000-00002A330000}"/>
    <cellStyle name="Moneda 2 4 4 2 2 2" xfId="8588" xr:uid="{00000000-0005-0000-0000-00002B330000}"/>
    <cellStyle name="Moneda 2 4 4 2 2 2 2" xfId="15579" xr:uid="{00000000-0005-0000-0000-00002C330000}"/>
    <cellStyle name="Moneda 2 4 4 2 2 3" xfId="19464" xr:uid="{00000000-0005-0000-0000-00002D330000}"/>
    <cellStyle name="Moneda 2 4 4 2 3" xfId="8589" xr:uid="{00000000-0005-0000-0000-00002E330000}"/>
    <cellStyle name="Moneda 2 4 4 2 3 2" xfId="17522" xr:uid="{00000000-0005-0000-0000-00002F330000}"/>
    <cellStyle name="Moneda 2 4 4 2 4" xfId="21409" xr:uid="{00000000-0005-0000-0000-000030330000}"/>
    <cellStyle name="Moneda 2 4 4 3" xfId="8590" xr:uid="{00000000-0005-0000-0000-000031330000}"/>
    <cellStyle name="Moneda 2 4 4 3 2" xfId="8591" xr:uid="{00000000-0005-0000-0000-000032330000}"/>
    <cellStyle name="Moneda 2 4 4 3 2 2" xfId="16550" xr:uid="{00000000-0005-0000-0000-000033330000}"/>
    <cellStyle name="Moneda 2 4 4 3 3" xfId="20436" xr:uid="{00000000-0005-0000-0000-000034330000}"/>
    <cellStyle name="Moneda 2 4 4 4" xfId="8592" xr:uid="{00000000-0005-0000-0000-000035330000}"/>
    <cellStyle name="Moneda 2 4 4 4 2" xfId="18494" xr:uid="{00000000-0005-0000-0000-000036330000}"/>
    <cellStyle name="Moneda 2 4 4 5" xfId="22376" xr:uid="{00000000-0005-0000-0000-000037330000}"/>
    <cellStyle name="Moneda 2 4 5" xfId="8593" xr:uid="{00000000-0005-0000-0000-000038330000}"/>
    <cellStyle name="Moneda 2 4 5 2" xfId="8594" xr:uid="{00000000-0005-0000-0000-000039330000}"/>
    <cellStyle name="Moneda 2 4 5 2 2" xfId="8595" xr:uid="{00000000-0005-0000-0000-00003A330000}"/>
    <cellStyle name="Moneda 2 4 5 2 2 2" xfId="8596" xr:uid="{00000000-0005-0000-0000-00003B330000}"/>
    <cellStyle name="Moneda 2 4 5 2 2 2 2" xfId="15257" xr:uid="{00000000-0005-0000-0000-00003C330000}"/>
    <cellStyle name="Moneda 2 4 5 2 2 3" xfId="19143" xr:uid="{00000000-0005-0000-0000-00003D330000}"/>
    <cellStyle name="Moneda 2 4 5 2 3" xfId="8597" xr:uid="{00000000-0005-0000-0000-00003E330000}"/>
    <cellStyle name="Moneda 2 4 5 2 3 2" xfId="17199" xr:uid="{00000000-0005-0000-0000-00003F330000}"/>
    <cellStyle name="Moneda 2 4 5 2 4" xfId="21085" xr:uid="{00000000-0005-0000-0000-000040330000}"/>
    <cellStyle name="Moneda 2 4 5 3" xfId="8598" xr:uid="{00000000-0005-0000-0000-000041330000}"/>
    <cellStyle name="Moneda 2 4 5 3 2" xfId="8599" xr:uid="{00000000-0005-0000-0000-000042330000}"/>
    <cellStyle name="Moneda 2 4 5 3 2 2" xfId="16227" xr:uid="{00000000-0005-0000-0000-000043330000}"/>
    <cellStyle name="Moneda 2 4 5 3 3" xfId="20113" xr:uid="{00000000-0005-0000-0000-000044330000}"/>
    <cellStyle name="Moneda 2 4 5 4" xfId="8600" xr:uid="{00000000-0005-0000-0000-000045330000}"/>
    <cellStyle name="Moneda 2 4 5 4 2" xfId="18170" xr:uid="{00000000-0005-0000-0000-000046330000}"/>
    <cellStyle name="Moneda 2 4 5 5" xfId="22051" xr:uid="{00000000-0005-0000-0000-000047330000}"/>
    <cellStyle name="Moneda 2 4 6" xfId="8601" xr:uid="{00000000-0005-0000-0000-000048330000}"/>
    <cellStyle name="Moneda 2 4 6 2" xfId="8602" xr:uid="{00000000-0005-0000-0000-000049330000}"/>
    <cellStyle name="Moneda 2 4 6 2 2" xfId="8603" xr:uid="{00000000-0005-0000-0000-00004A330000}"/>
    <cellStyle name="Moneda 2 4 6 2 2 2" xfId="15903" xr:uid="{00000000-0005-0000-0000-00004B330000}"/>
    <cellStyle name="Moneda 2 4 6 2 3" xfId="19788" xr:uid="{00000000-0005-0000-0000-00004C330000}"/>
    <cellStyle name="Moneda 2 4 6 3" xfId="8604" xr:uid="{00000000-0005-0000-0000-00004D330000}"/>
    <cellStyle name="Moneda 2 4 6 3 2" xfId="17845" xr:uid="{00000000-0005-0000-0000-00004E330000}"/>
    <cellStyle name="Moneda 2 4 6 4" xfId="21731" xr:uid="{00000000-0005-0000-0000-00004F330000}"/>
    <cellStyle name="Moneda 2 4 7" xfId="8605" xr:uid="{00000000-0005-0000-0000-000050330000}"/>
    <cellStyle name="Moneda 2 4 7 2" xfId="8606" xr:uid="{00000000-0005-0000-0000-000051330000}"/>
    <cellStyle name="Moneda 2 4 7 2 2" xfId="16874" xr:uid="{00000000-0005-0000-0000-000052330000}"/>
    <cellStyle name="Moneda 2 4 7 3" xfId="20760" xr:uid="{00000000-0005-0000-0000-000053330000}"/>
    <cellStyle name="Moneda 2 4 8" xfId="8607" xr:uid="{00000000-0005-0000-0000-000054330000}"/>
    <cellStyle name="Moneda 2 4 8 2" xfId="18815" xr:uid="{00000000-0005-0000-0000-000055330000}"/>
    <cellStyle name="Moneda 2 4 9" xfId="22699" xr:uid="{00000000-0005-0000-0000-000056330000}"/>
    <cellStyle name="Moneda 2 5" xfId="8608" xr:uid="{00000000-0005-0000-0000-000057330000}"/>
    <cellStyle name="Moneda 2 5 2" xfId="8609" xr:uid="{00000000-0005-0000-0000-000058330000}"/>
    <cellStyle name="Moneda 2 5 2 2" xfId="8610" xr:uid="{00000000-0005-0000-0000-000059330000}"/>
    <cellStyle name="Moneda 2 5 2 2 2" xfId="8611" xr:uid="{00000000-0005-0000-0000-00005A330000}"/>
    <cellStyle name="Moneda 2 5 2 2 2 2" xfId="8612" xr:uid="{00000000-0005-0000-0000-00005B330000}"/>
    <cellStyle name="Moneda 2 5 2 2 2 2 2" xfId="15526" xr:uid="{00000000-0005-0000-0000-00005C330000}"/>
    <cellStyle name="Moneda 2 5 2 2 2 3" xfId="19410" xr:uid="{00000000-0005-0000-0000-00005D330000}"/>
    <cellStyle name="Moneda 2 5 2 2 3" xfId="8613" xr:uid="{00000000-0005-0000-0000-00005E330000}"/>
    <cellStyle name="Moneda 2 5 2 2 3 2" xfId="17468" xr:uid="{00000000-0005-0000-0000-00005F330000}"/>
    <cellStyle name="Moneda 2 5 2 2 4" xfId="21355" xr:uid="{00000000-0005-0000-0000-000060330000}"/>
    <cellStyle name="Moneda 2 5 2 3" xfId="8614" xr:uid="{00000000-0005-0000-0000-000061330000}"/>
    <cellStyle name="Moneda 2 5 2 3 2" xfId="8615" xr:uid="{00000000-0005-0000-0000-000062330000}"/>
    <cellStyle name="Moneda 2 5 2 3 2 2" xfId="16496" xr:uid="{00000000-0005-0000-0000-000063330000}"/>
    <cellStyle name="Moneda 2 5 2 3 3" xfId="20382" xr:uid="{00000000-0005-0000-0000-000064330000}"/>
    <cellStyle name="Moneda 2 5 2 4" xfId="8616" xr:uid="{00000000-0005-0000-0000-000065330000}"/>
    <cellStyle name="Moneda 2 5 2 4 2" xfId="18440" xr:uid="{00000000-0005-0000-0000-000066330000}"/>
    <cellStyle name="Moneda 2 5 2 5" xfId="22322" xr:uid="{00000000-0005-0000-0000-000067330000}"/>
    <cellStyle name="Moneda 2 5 3" xfId="8617" xr:uid="{00000000-0005-0000-0000-000068330000}"/>
    <cellStyle name="Moneda 2 5 3 2" xfId="8618" xr:uid="{00000000-0005-0000-0000-000069330000}"/>
    <cellStyle name="Moneda 2 5 3 2 2" xfId="8619" xr:uid="{00000000-0005-0000-0000-00006A330000}"/>
    <cellStyle name="Moneda 2 5 3 2 2 2" xfId="8620" xr:uid="{00000000-0005-0000-0000-00006B330000}"/>
    <cellStyle name="Moneda 2 5 3 2 2 2 2" xfId="15203" xr:uid="{00000000-0005-0000-0000-00006C330000}"/>
    <cellStyle name="Moneda 2 5 3 2 2 3" xfId="19089" xr:uid="{00000000-0005-0000-0000-00006D330000}"/>
    <cellStyle name="Moneda 2 5 3 2 3" xfId="8621" xr:uid="{00000000-0005-0000-0000-00006E330000}"/>
    <cellStyle name="Moneda 2 5 3 2 3 2" xfId="17145" xr:uid="{00000000-0005-0000-0000-00006F330000}"/>
    <cellStyle name="Moneda 2 5 3 2 4" xfId="21031" xr:uid="{00000000-0005-0000-0000-000070330000}"/>
    <cellStyle name="Moneda 2 5 3 3" xfId="8622" xr:uid="{00000000-0005-0000-0000-000071330000}"/>
    <cellStyle name="Moneda 2 5 3 3 2" xfId="8623" xr:uid="{00000000-0005-0000-0000-000072330000}"/>
    <cellStyle name="Moneda 2 5 3 3 2 2" xfId="16173" xr:uid="{00000000-0005-0000-0000-000073330000}"/>
    <cellStyle name="Moneda 2 5 3 3 3" xfId="20059" xr:uid="{00000000-0005-0000-0000-000074330000}"/>
    <cellStyle name="Moneda 2 5 3 4" xfId="8624" xr:uid="{00000000-0005-0000-0000-000075330000}"/>
    <cellStyle name="Moneda 2 5 3 4 2" xfId="18116" xr:uid="{00000000-0005-0000-0000-000076330000}"/>
    <cellStyle name="Moneda 2 5 3 5" xfId="21997" xr:uid="{00000000-0005-0000-0000-000077330000}"/>
    <cellStyle name="Moneda 2 5 4" xfId="8625" xr:uid="{00000000-0005-0000-0000-000078330000}"/>
    <cellStyle name="Moneda 2 5 4 2" xfId="8626" xr:uid="{00000000-0005-0000-0000-000079330000}"/>
    <cellStyle name="Moneda 2 5 4 2 2" xfId="8627" xr:uid="{00000000-0005-0000-0000-00007A330000}"/>
    <cellStyle name="Moneda 2 5 4 2 2 2" xfId="15849" xr:uid="{00000000-0005-0000-0000-00007B330000}"/>
    <cellStyle name="Moneda 2 5 4 2 3" xfId="19734" xr:uid="{00000000-0005-0000-0000-00007C330000}"/>
    <cellStyle name="Moneda 2 5 4 3" xfId="8628" xr:uid="{00000000-0005-0000-0000-00007D330000}"/>
    <cellStyle name="Moneda 2 5 4 3 2" xfId="17791" xr:uid="{00000000-0005-0000-0000-00007E330000}"/>
    <cellStyle name="Moneda 2 5 4 4" xfId="21679" xr:uid="{00000000-0005-0000-0000-00007F330000}"/>
    <cellStyle name="Moneda 2 5 5" xfId="8629" xr:uid="{00000000-0005-0000-0000-000080330000}"/>
    <cellStyle name="Moneda 2 5 5 2" xfId="8630" xr:uid="{00000000-0005-0000-0000-000081330000}"/>
    <cellStyle name="Moneda 2 5 5 2 2" xfId="16820" xr:uid="{00000000-0005-0000-0000-000082330000}"/>
    <cellStyle name="Moneda 2 5 5 3" xfId="20706" xr:uid="{00000000-0005-0000-0000-000083330000}"/>
    <cellStyle name="Moneda 2 5 6" xfId="8631" xr:uid="{00000000-0005-0000-0000-000084330000}"/>
    <cellStyle name="Moneda 2 5 6 2" xfId="18761" xr:uid="{00000000-0005-0000-0000-000085330000}"/>
    <cellStyle name="Moneda 2 5 7" xfId="22646" xr:uid="{00000000-0005-0000-0000-000086330000}"/>
    <cellStyle name="Moneda 2 6" xfId="8632" xr:uid="{00000000-0005-0000-0000-000087330000}"/>
    <cellStyle name="Moneda 2 6 2" xfId="8633" xr:uid="{00000000-0005-0000-0000-000088330000}"/>
    <cellStyle name="Moneda 2 6 2 2" xfId="8634" xr:uid="{00000000-0005-0000-0000-000089330000}"/>
    <cellStyle name="Moneda 2 6 2 2 2" xfId="8635" xr:uid="{00000000-0005-0000-0000-00008A330000}"/>
    <cellStyle name="Moneda 2 6 2 2 2 2" xfId="8636" xr:uid="{00000000-0005-0000-0000-00008B330000}"/>
    <cellStyle name="Moneda 2 6 2 2 2 2 2" xfId="15418" xr:uid="{00000000-0005-0000-0000-00008C330000}"/>
    <cellStyle name="Moneda 2 6 2 2 2 3" xfId="19303" xr:uid="{00000000-0005-0000-0000-00008D330000}"/>
    <cellStyle name="Moneda 2 6 2 2 3" xfId="8637" xr:uid="{00000000-0005-0000-0000-00008E330000}"/>
    <cellStyle name="Moneda 2 6 2 2 3 2" xfId="17360" xr:uid="{00000000-0005-0000-0000-00008F330000}"/>
    <cellStyle name="Moneda 2 6 2 2 4" xfId="21247" xr:uid="{00000000-0005-0000-0000-000090330000}"/>
    <cellStyle name="Moneda 2 6 2 3" xfId="8638" xr:uid="{00000000-0005-0000-0000-000091330000}"/>
    <cellStyle name="Moneda 2 6 2 3 2" xfId="8639" xr:uid="{00000000-0005-0000-0000-000092330000}"/>
    <cellStyle name="Moneda 2 6 2 3 2 2" xfId="16388" xr:uid="{00000000-0005-0000-0000-000093330000}"/>
    <cellStyle name="Moneda 2 6 2 3 3" xfId="20275" xr:uid="{00000000-0005-0000-0000-000094330000}"/>
    <cellStyle name="Moneda 2 6 2 4" xfId="8640" xr:uid="{00000000-0005-0000-0000-000095330000}"/>
    <cellStyle name="Moneda 2 6 2 4 2" xfId="18332" xr:uid="{00000000-0005-0000-0000-000096330000}"/>
    <cellStyle name="Moneda 2 6 2 5" xfId="22214" xr:uid="{00000000-0005-0000-0000-000097330000}"/>
    <cellStyle name="Moneda 2 6 3" xfId="8641" xr:uid="{00000000-0005-0000-0000-000098330000}"/>
    <cellStyle name="Moneda 2 6 3 2" xfId="8642" xr:uid="{00000000-0005-0000-0000-000099330000}"/>
    <cellStyle name="Moneda 2 6 3 2 2" xfId="8643" xr:uid="{00000000-0005-0000-0000-00009A330000}"/>
    <cellStyle name="Moneda 2 6 3 2 2 2" xfId="8644" xr:uid="{00000000-0005-0000-0000-00009B330000}"/>
    <cellStyle name="Moneda 2 6 3 2 2 2 2" xfId="22806" xr:uid="{00000000-0005-0000-0000-00009C330000}"/>
    <cellStyle name="Moneda 2 6 3 2 2 3" xfId="18981" xr:uid="{00000000-0005-0000-0000-00009D330000}"/>
    <cellStyle name="Moneda 2 6 3 2 3" xfId="8645" xr:uid="{00000000-0005-0000-0000-00009E330000}"/>
    <cellStyle name="Moneda 2 6 3 2 3 2" xfId="17037" xr:uid="{00000000-0005-0000-0000-00009F330000}"/>
    <cellStyle name="Moneda 2 6 3 2 4" xfId="20923" xr:uid="{00000000-0005-0000-0000-0000A0330000}"/>
    <cellStyle name="Moneda 2 6 3 3" xfId="8646" xr:uid="{00000000-0005-0000-0000-0000A1330000}"/>
    <cellStyle name="Moneda 2 6 3 3 2" xfId="8647" xr:uid="{00000000-0005-0000-0000-0000A2330000}"/>
    <cellStyle name="Moneda 2 6 3 3 2 2" xfId="16066" xr:uid="{00000000-0005-0000-0000-0000A3330000}"/>
    <cellStyle name="Moneda 2 6 3 3 3" xfId="19951" xr:uid="{00000000-0005-0000-0000-0000A4330000}"/>
    <cellStyle name="Moneda 2 6 3 4" xfId="8648" xr:uid="{00000000-0005-0000-0000-0000A5330000}"/>
    <cellStyle name="Moneda 2 6 3 4 2" xfId="18008" xr:uid="{00000000-0005-0000-0000-0000A6330000}"/>
    <cellStyle name="Moneda 2 6 3 5" xfId="21890" xr:uid="{00000000-0005-0000-0000-0000A7330000}"/>
    <cellStyle name="Moneda 2 6 4" xfId="8649" xr:uid="{00000000-0005-0000-0000-0000A8330000}"/>
    <cellStyle name="Moneda 2 6 4 2" xfId="8650" xr:uid="{00000000-0005-0000-0000-0000A9330000}"/>
    <cellStyle name="Moneda 2 6 4 2 2" xfId="8651" xr:uid="{00000000-0005-0000-0000-0000AA330000}"/>
    <cellStyle name="Moneda 2 6 4 2 2 2" xfId="15741" xr:uid="{00000000-0005-0000-0000-0000AB330000}"/>
    <cellStyle name="Moneda 2 6 4 2 3" xfId="19626" xr:uid="{00000000-0005-0000-0000-0000AC330000}"/>
    <cellStyle name="Moneda 2 6 4 3" xfId="8652" xr:uid="{00000000-0005-0000-0000-0000AD330000}"/>
    <cellStyle name="Moneda 2 6 4 3 2" xfId="17683" xr:uid="{00000000-0005-0000-0000-0000AE330000}"/>
    <cellStyle name="Moneda 2 6 4 4" xfId="21571" xr:uid="{00000000-0005-0000-0000-0000AF330000}"/>
    <cellStyle name="Moneda 2 6 5" xfId="8653" xr:uid="{00000000-0005-0000-0000-0000B0330000}"/>
    <cellStyle name="Moneda 2 6 5 2" xfId="8654" xr:uid="{00000000-0005-0000-0000-0000B1330000}"/>
    <cellStyle name="Moneda 2 6 5 2 2" xfId="16712" xr:uid="{00000000-0005-0000-0000-0000B2330000}"/>
    <cellStyle name="Moneda 2 6 5 3" xfId="20599" xr:uid="{00000000-0005-0000-0000-0000B3330000}"/>
    <cellStyle name="Moneda 2 6 6" xfId="8655" xr:uid="{00000000-0005-0000-0000-0000B4330000}"/>
    <cellStyle name="Moneda 2 6 6 2" xfId="18657" xr:uid="{00000000-0005-0000-0000-0000B5330000}"/>
    <cellStyle name="Moneda 2 6 7" xfId="22540" xr:uid="{00000000-0005-0000-0000-0000B6330000}"/>
    <cellStyle name="Moneda 2 7" xfId="8656" xr:uid="{00000000-0005-0000-0000-0000B7330000}"/>
    <cellStyle name="Moneda 2 7 2" xfId="8657" xr:uid="{00000000-0005-0000-0000-0000B8330000}"/>
    <cellStyle name="Moneda 2 7 2 2" xfId="8658" xr:uid="{00000000-0005-0000-0000-0000B9330000}"/>
    <cellStyle name="Moneda 2 7 2 2 2" xfId="8659" xr:uid="{00000000-0005-0000-0000-0000BA330000}"/>
    <cellStyle name="Moneda 2 7 2 2 2 2" xfId="15633" xr:uid="{00000000-0005-0000-0000-0000BB330000}"/>
    <cellStyle name="Moneda 2 7 2 2 3" xfId="19518" xr:uid="{00000000-0005-0000-0000-0000BC330000}"/>
    <cellStyle name="Moneda 2 7 2 3" xfId="8660" xr:uid="{00000000-0005-0000-0000-0000BD330000}"/>
    <cellStyle name="Moneda 2 7 2 3 2" xfId="17576" xr:uid="{00000000-0005-0000-0000-0000BE330000}"/>
    <cellStyle name="Moneda 2 7 2 4" xfId="21463" xr:uid="{00000000-0005-0000-0000-0000BF330000}"/>
    <cellStyle name="Moneda 2 7 3" xfId="8661" xr:uid="{00000000-0005-0000-0000-0000C0330000}"/>
    <cellStyle name="Moneda 2 7 3 2" xfId="8662" xr:uid="{00000000-0005-0000-0000-0000C1330000}"/>
    <cellStyle name="Moneda 2 7 3 2 2" xfId="16604" xr:uid="{00000000-0005-0000-0000-0000C2330000}"/>
    <cellStyle name="Moneda 2 7 3 3" xfId="20490" xr:uid="{00000000-0005-0000-0000-0000C3330000}"/>
    <cellStyle name="Moneda 2 7 4" xfId="8663" xr:uid="{00000000-0005-0000-0000-0000C4330000}"/>
    <cellStyle name="Moneda 2 7 4 2" xfId="18548" xr:uid="{00000000-0005-0000-0000-0000C5330000}"/>
    <cellStyle name="Moneda 2 7 5" xfId="22430" xr:uid="{00000000-0005-0000-0000-0000C6330000}"/>
    <cellStyle name="Moneda 2 8" xfId="8664" xr:uid="{00000000-0005-0000-0000-0000C7330000}"/>
    <cellStyle name="Moneda 2 8 2" xfId="8665" xr:uid="{00000000-0005-0000-0000-0000C8330000}"/>
    <cellStyle name="Moneda 2 8 2 2" xfId="8666" xr:uid="{00000000-0005-0000-0000-0000C9330000}"/>
    <cellStyle name="Moneda 2 8 2 2 2" xfId="8667" xr:uid="{00000000-0005-0000-0000-0000CA330000}"/>
    <cellStyle name="Moneda 2 8 2 2 2 2" xfId="15311" xr:uid="{00000000-0005-0000-0000-0000CB330000}"/>
    <cellStyle name="Moneda 2 8 2 2 3" xfId="19197" xr:uid="{00000000-0005-0000-0000-0000CC330000}"/>
    <cellStyle name="Moneda 2 8 2 3" xfId="8668" xr:uid="{00000000-0005-0000-0000-0000CD330000}"/>
    <cellStyle name="Moneda 2 8 2 3 2" xfId="17253" xr:uid="{00000000-0005-0000-0000-0000CE330000}"/>
    <cellStyle name="Moneda 2 8 2 4" xfId="21139" xr:uid="{00000000-0005-0000-0000-0000CF330000}"/>
    <cellStyle name="Moneda 2 8 3" xfId="8669" xr:uid="{00000000-0005-0000-0000-0000D0330000}"/>
    <cellStyle name="Moneda 2 8 3 2" xfId="8670" xr:uid="{00000000-0005-0000-0000-0000D1330000}"/>
    <cellStyle name="Moneda 2 8 3 2 2" xfId="16281" xr:uid="{00000000-0005-0000-0000-0000D2330000}"/>
    <cellStyle name="Moneda 2 8 3 3" xfId="20167" xr:uid="{00000000-0005-0000-0000-0000D3330000}"/>
    <cellStyle name="Moneda 2 8 4" xfId="8671" xr:uid="{00000000-0005-0000-0000-0000D4330000}"/>
    <cellStyle name="Moneda 2 8 4 2" xfId="18224" xr:uid="{00000000-0005-0000-0000-0000D5330000}"/>
    <cellStyle name="Moneda 2 8 5" xfId="22105" xr:uid="{00000000-0005-0000-0000-0000D6330000}"/>
    <cellStyle name="Moneda 2 9" xfId="8672" xr:uid="{00000000-0005-0000-0000-0000D7330000}"/>
    <cellStyle name="Moneda 2 9 2" xfId="8673" xr:uid="{00000000-0005-0000-0000-0000D8330000}"/>
    <cellStyle name="Moneda 2 9 2 2" xfId="8674" xr:uid="{00000000-0005-0000-0000-0000D9330000}"/>
    <cellStyle name="Moneda 2 9 2 2 2" xfId="15957" xr:uid="{00000000-0005-0000-0000-0000DA330000}"/>
    <cellStyle name="Moneda 2 9 2 3" xfId="19842" xr:uid="{00000000-0005-0000-0000-0000DB330000}"/>
    <cellStyle name="Moneda 2 9 3" xfId="8675" xr:uid="{00000000-0005-0000-0000-0000DC330000}"/>
    <cellStyle name="Moneda 2 9 3 2" xfId="17899" xr:uid="{00000000-0005-0000-0000-0000DD330000}"/>
    <cellStyle name="Moneda 2 9 4" xfId="21785" xr:uid="{00000000-0005-0000-0000-0000DE330000}"/>
    <cellStyle name="Moneda 3" xfId="8676" xr:uid="{00000000-0005-0000-0000-0000DF330000}"/>
    <cellStyle name="Moneda 3 2" xfId="8677" xr:uid="{00000000-0005-0000-0000-0000E0330000}"/>
    <cellStyle name="Moneda 3 2 2" xfId="22539" xr:uid="{00000000-0005-0000-0000-0000E1330000}"/>
    <cellStyle name="Moneda 3 3" xfId="22762" xr:uid="{00000000-0005-0000-0000-0000E2330000}"/>
    <cellStyle name="Moneda 3 4" xfId="22766" xr:uid="{00000000-0005-0000-0000-0000E3330000}"/>
    <cellStyle name="Moneda 4" xfId="8678" xr:uid="{00000000-0005-0000-0000-0000E4330000}"/>
    <cellStyle name="Moneda 4 10" xfId="8679" xr:uid="{00000000-0005-0000-0000-0000E5330000}"/>
    <cellStyle name="Moneda 4 10 2" xfId="18859" xr:uid="{00000000-0005-0000-0000-0000E6330000}"/>
    <cellStyle name="Moneda 4 11" xfId="22777" xr:uid="{00000000-0005-0000-0000-0000E7330000}"/>
    <cellStyle name="Moneda 4 2" xfId="8680" xr:uid="{00000000-0005-0000-0000-0000E8330000}"/>
    <cellStyle name="Moneda 4 2 10" xfId="22715" xr:uid="{00000000-0005-0000-0000-0000E9330000}"/>
    <cellStyle name="Moneda 4 2 2" xfId="8681" xr:uid="{00000000-0005-0000-0000-0000EA330000}"/>
    <cellStyle name="Moneda 4 2 2 2" xfId="8682" xr:uid="{00000000-0005-0000-0000-0000EB330000}"/>
    <cellStyle name="Moneda 4 2 2 2 2" xfId="8683" xr:uid="{00000000-0005-0000-0000-0000EC330000}"/>
    <cellStyle name="Moneda 4 2 2 2 2 2" xfId="8684" xr:uid="{00000000-0005-0000-0000-0000ED330000}"/>
    <cellStyle name="Moneda 4 2 2 2 2 2 2" xfId="8685" xr:uid="{00000000-0005-0000-0000-0000EE330000}"/>
    <cellStyle name="Moneda 4 2 2 2 2 2 2 2" xfId="8686" xr:uid="{00000000-0005-0000-0000-0000EF330000}"/>
    <cellStyle name="Moneda 4 2 2 2 2 2 2 2 2" xfId="15435" xr:uid="{00000000-0005-0000-0000-0000F0330000}"/>
    <cellStyle name="Moneda 4 2 2 2 2 2 2 3" xfId="19319" xr:uid="{00000000-0005-0000-0000-0000F1330000}"/>
    <cellStyle name="Moneda 4 2 2 2 2 2 3" xfId="8687" xr:uid="{00000000-0005-0000-0000-0000F2330000}"/>
    <cellStyle name="Moneda 4 2 2 2 2 2 3 2" xfId="17377" xr:uid="{00000000-0005-0000-0000-0000F3330000}"/>
    <cellStyle name="Moneda 4 2 2 2 2 2 4" xfId="21264" xr:uid="{00000000-0005-0000-0000-0000F4330000}"/>
    <cellStyle name="Moneda 4 2 2 2 2 3" xfId="8688" xr:uid="{00000000-0005-0000-0000-0000F5330000}"/>
    <cellStyle name="Moneda 4 2 2 2 2 3 2" xfId="8689" xr:uid="{00000000-0005-0000-0000-0000F6330000}"/>
    <cellStyle name="Moneda 4 2 2 2 2 3 2 2" xfId="16405" xr:uid="{00000000-0005-0000-0000-0000F7330000}"/>
    <cellStyle name="Moneda 4 2 2 2 2 3 3" xfId="20292" xr:uid="{00000000-0005-0000-0000-0000F8330000}"/>
    <cellStyle name="Moneda 4 2 2 2 2 4" xfId="8690" xr:uid="{00000000-0005-0000-0000-0000F9330000}"/>
    <cellStyle name="Moneda 4 2 2 2 2 4 2" xfId="18349" xr:uid="{00000000-0005-0000-0000-0000FA330000}"/>
    <cellStyle name="Moneda 4 2 2 2 2 5" xfId="22231" xr:uid="{00000000-0005-0000-0000-0000FB330000}"/>
    <cellStyle name="Moneda 4 2 2 2 3" xfId="8691" xr:uid="{00000000-0005-0000-0000-0000FC330000}"/>
    <cellStyle name="Moneda 4 2 2 2 3 2" xfId="8692" xr:uid="{00000000-0005-0000-0000-0000FD330000}"/>
    <cellStyle name="Moneda 4 2 2 2 3 2 2" xfId="8693" xr:uid="{00000000-0005-0000-0000-0000FE330000}"/>
    <cellStyle name="Moneda 4 2 2 2 3 2 2 2" xfId="8694" xr:uid="{00000000-0005-0000-0000-0000FF330000}"/>
    <cellStyle name="Moneda 4 2 2 2 3 2 2 2 2" xfId="15112" xr:uid="{00000000-0005-0000-0000-000000340000}"/>
    <cellStyle name="Moneda 4 2 2 2 3 2 2 3" xfId="18998" xr:uid="{00000000-0005-0000-0000-000001340000}"/>
    <cellStyle name="Moneda 4 2 2 2 3 2 3" xfId="8695" xr:uid="{00000000-0005-0000-0000-000002340000}"/>
    <cellStyle name="Moneda 4 2 2 2 3 2 3 2" xfId="17054" xr:uid="{00000000-0005-0000-0000-000003340000}"/>
    <cellStyle name="Moneda 4 2 2 2 3 2 4" xfId="20940" xr:uid="{00000000-0005-0000-0000-000004340000}"/>
    <cellStyle name="Moneda 4 2 2 2 3 3" xfId="8696" xr:uid="{00000000-0005-0000-0000-000005340000}"/>
    <cellStyle name="Moneda 4 2 2 2 3 3 2" xfId="8697" xr:uid="{00000000-0005-0000-0000-000006340000}"/>
    <cellStyle name="Moneda 4 2 2 2 3 3 2 2" xfId="16083" xr:uid="{00000000-0005-0000-0000-000007340000}"/>
    <cellStyle name="Moneda 4 2 2 2 3 3 3" xfId="19968" xr:uid="{00000000-0005-0000-0000-000008340000}"/>
    <cellStyle name="Moneda 4 2 2 2 3 4" xfId="8698" xr:uid="{00000000-0005-0000-0000-000009340000}"/>
    <cellStyle name="Moneda 4 2 2 2 3 4 2" xfId="18025" xr:uid="{00000000-0005-0000-0000-00000A340000}"/>
    <cellStyle name="Moneda 4 2 2 2 3 5" xfId="21906" xr:uid="{00000000-0005-0000-0000-00000B340000}"/>
    <cellStyle name="Moneda 4 2 2 2 4" xfId="8699" xr:uid="{00000000-0005-0000-0000-00000C340000}"/>
    <cellStyle name="Moneda 4 2 2 2 4 2" xfId="8700" xr:uid="{00000000-0005-0000-0000-00000D340000}"/>
    <cellStyle name="Moneda 4 2 2 2 4 2 2" xfId="8701" xr:uid="{00000000-0005-0000-0000-00000E340000}"/>
    <cellStyle name="Moneda 4 2 2 2 4 2 2 2" xfId="15758" xr:uid="{00000000-0005-0000-0000-00000F340000}"/>
    <cellStyle name="Moneda 4 2 2 2 4 2 3" xfId="19643" xr:uid="{00000000-0005-0000-0000-000010340000}"/>
    <cellStyle name="Moneda 4 2 2 2 4 3" xfId="8702" xr:uid="{00000000-0005-0000-0000-000011340000}"/>
    <cellStyle name="Moneda 4 2 2 2 4 3 2" xfId="17700" xr:uid="{00000000-0005-0000-0000-000012340000}"/>
    <cellStyle name="Moneda 4 2 2 2 4 4" xfId="21588" xr:uid="{00000000-0005-0000-0000-000013340000}"/>
    <cellStyle name="Moneda 4 2 2 2 5" xfId="8703" xr:uid="{00000000-0005-0000-0000-000014340000}"/>
    <cellStyle name="Moneda 4 2 2 2 5 2" xfId="8704" xr:uid="{00000000-0005-0000-0000-000015340000}"/>
    <cellStyle name="Moneda 4 2 2 2 5 2 2" xfId="16729" xr:uid="{00000000-0005-0000-0000-000016340000}"/>
    <cellStyle name="Moneda 4 2 2 2 5 3" xfId="20616" xr:uid="{00000000-0005-0000-0000-000017340000}"/>
    <cellStyle name="Moneda 4 2 2 2 6" xfId="8705" xr:uid="{00000000-0005-0000-0000-000018340000}"/>
    <cellStyle name="Moneda 4 2 2 2 6 2" xfId="18673" xr:uid="{00000000-0005-0000-0000-000019340000}"/>
    <cellStyle name="Moneda 4 2 2 2 7" xfId="22556" xr:uid="{00000000-0005-0000-0000-00001A340000}"/>
    <cellStyle name="Moneda 4 2 2 3" xfId="8706" xr:uid="{00000000-0005-0000-0000-00001B340000}"/>
    <cellStyle name="Moneda 4 2 2 3 2" xfId="8707" xr:uid="{00000000-0005-0000-0000-00001C340000}"/>
    <cellStyle name="Moneda 4 2 2 3 2 2" xfId="8708" xr:uid="{00000000-0005-0000-0000-00001D340000}"/>
    <cellStyle name="Moneda 4 2 2 3 2 2 2" xfId="8709" xr:uid="{00000000-0005-0000-0000-00001E340000}"/>
    <cellStyle name="Moneda 4 2 2 3 2 2 2 2" xfId="8710" xr:uid="{00000000-0005-0000-0000-00001F340000}"/>
    <cellStyle name="Moneda 4 2 2 3 2 2 2 2 2" xfId="15328" xr:uid="{00000000-0005-0000-0000-000020340000}"/>
    <cellStyle name="Moneda 4 2 2 3 2 2 2 3" xfId="19214" xr:uid="{00000000-0005-0000-0000-000021340000}"/>
    <cellStyle name="Moneda 4 2 2 3 2 2 3" xfId="8711" xr:uid="{00000000-0005-0000-0000-000022340000}"/>
    <cellStyle name="Moneda 4 2 2 3 2 2 3 2" xfId="17270" xr:uid="{00000000-0005-0000-0000-000023340000}"/>
    <cellStyle name="Moneda 4 2 2 3 2 2 4" xfId="21156" xr:uid="{00000000-0005-0000-0000-000024340000}"/>
    <cellStyle name="Moneda 4 2 2 3 2 3" xfId="8712" xr:uid="{00000000-0005-0000-0000-000025340000}"/>
    <cellStyle name="Moneda 4 2 2 3 2 3 2" xfId="8713" xr:uid="{00000000-0005-0000-0000-000026340000}"/>
    <cellStyle name="Moneda 4 2 2 3 2 3 2 2" xfId="16298" xr:uid="{00000000-0005-0000-0000-000027340000}"/>
    <cellStyle name="Moneda 4 2 2 3 2 3 3" xfId="20184" xr:uid="{00000000-0005-0000-0000-000028340000}"/>
    <cellStyle name="Moneda 4 2 2 3 2 4" xfId="8714" xr:uid="{00000000-0005-0000-0000-000029340000}"/>
    <cellStyle name="Moneda 4 2 2 3 2 4 2" xfId="18241" xr:uid="{00000000-0005-0000-0000-00002A340000}"/>
    <cellStyle name="Moneda 4 2 2 3 2 5" xfId="22123" xr:uid="{00000000-0005-0000-0000-00002B340000}"/>
    <cellStyle name="Moneda 4 2 2 3 3" xfId="8715" xr:uid="{00000000-0005-0000-0000-00002C340000}"/>
    <cellStyle name="Moneda 4 2 2 3 3 2" xfId="8716" xr:uid="{00000000-0005-0000-0000-00002D340000}"/>
    <cellStyle name="Moneda 4 2 2 3 3 2 2" xfId="8717" xr:uid="{00000000-0005-0000-0000-00002E340000}"/>
    <cellStyle name="Moneda 4 2 2 3 3 2 2 2" xfId="8718" xr:uid="{00000000-0005-0000-0000-00002F340000}"/>
    <cellStyle name="Moneda 4 2 2 3 3 2 2 2 2" xfId="22897" xr:uid="{00000000-0005-0000-0000-000030340000}"/>
    <cellStyle name="Moneda 4 2 2 3 3 2 2 3" xfId="18890" xr:uid="{00000000-0005-0000-0000-000031340000}"/>
    <cellStyle name="Moneda 4 2 2 3 3 2 3" xfId="8719" xr:uid="{00000000-0005-0000-0000-000032340000}"/>
    <cellStyle name="Moneda 4 2 2 3 3 2 3 2" xfId="16946" xr:uid="{00000000-0005-0000-0000-000033340000}"/>
    <cellStyle name="Moneda 4 2 2 3 3 2 4" xfId="20832" xr:uid="{00000000-0005-0000-0000-000034340000}"/>
    <cellStyle name="Moneda 4 2 2 3 3 3" xfId="8720" xr:uid="{00000000-0005-0000-0000-000035340000}"/>
    <cellStyle name="Moneda 4 2 2 3 3 3 2" xfId="8721" xr:uid="{00000000-0005-0000-0000-000036340000}"/>
    <cellStyle name="Moneda 4 2 2 3 3 3 2 2" xfId="15975" xr:uid="{00000000-0005-0000-0000-000037340000}"/>
    <cellStyle name="Moneda 4 2 2 3 3 3 3" xfId="19860" xr:uid="{00000000-0005-0000-0000-000038340000}"/>
    <cellStyle name="Moneda 4 2 2 3 3 4" xfId="8722" xr:uid="{00000000-0005-0000-0000-000039340000}"/>
    <cellStyle name="Moneda 4 2 2 3 3 4 2" xfId="17917" xr:uid="{00000000-0005-0000-0000-00003A340000}"/>
    <cellStyle name="Moneda 4 2 2 3 3 5" xfId="21803" xr:uid="{00000000-0005-0000-0000-00003B340000}"/>
    <cellStyle name="Moneda 4 2 2 3 4" xfId="8723" xr:uid="{00000000-0005-0000-0000-00003C340000}"/>
    <cellStyle name="Moneda 4 2 2 3 4 2" xfId="8724" xr:uid="{00000000-0005-0000-0000-00003D340000}"/>
    <cellStyle name="Moneda 4 2 2 3 4 2 2" xfId="8725" xr:uid="{00000000-0005-0000-0000-00003E340000}"/>
    <cellStyle name="Moneda 4 2 2 3 4 2 2 2" xfId="15650" xr:uid="{00000000-0005-0000-0000-00003F340000}"/>
    <cellStyle name="Moneda 4 2 2 3 4 2 3" xfId="19535" xr:uid="{00000000-0005-0000-0000-000040340000}"/>
    <cellStyle name="Moneda 4 2 2 3 4 3" xfId="8726" xr:uid="{00000000-0005-0000-0000-000041340000}"/>
    <cellStyle name="Moneda 4 2 2 3 4 3 2" xfId="17593" xr:uid="{00000000-0005-0000-0000-000042340000}"/>
    <cellStyle name="Moneda 4 2 2 3 4 4" xfId="21480" xr:uid="{00000000-0005-0000-0000-000043340000}"/>
    <cellStyle name="Moneda 4 2 2 3 5" xfId="8727" xr:uid="{00000000-0005-0000-0000-000044340000}"/>
    <cellStyle name="Moneda 4 2 2 3 5 2" xfId="8728" xr:uid="{00000000-0005-0000-0000-000045340000}"/>
    <cellStyle name="Moneda 4 2 2 3 5 2 2" xfId="16621" xr:uid="{00000000-0005-0000-0000-000046340000}"/>
    <cellStyle name="Moneda 4 2 2 3 5 3" xfId="20508" xr:uid="{00000000-0005-0000-0000-000047340000}"/>
    <cellStyle name="Moneda 4 2 2 3 6" xfId="8729" xr:uid="{00000000-0005-0000-0000-000048340000}"/>
    <cellStyle name="Moneda 4 2 2 3 6 2" xfId="18566" xr:uid="{00000000-0005-0000-0000-000049340000}"/>
    <cellStyle name="Moneda 4 2 2 3 7" xfId="22449" xr:uid="{00000000-0005-0000-0000-00004A340000}"/>
    <cellStyle name="Moneda 4 2 2 4" xfId="8730" xr:uid="{00000000-0005-0000-0000-00004B340000}"/>
    <cellStyle name="Moneda 4 2 2 4 2" xfId="8731" xr:uid="{00000000-0005-0000-0000-00004C340000}"/>
    <cellStyle name="Moneda 4 2 2 4 2 2" xfId="8732" xr:uid="{00000000-0005-0000-0000-00004D340000}"/>
    <cellStyle name="Moneda 4 2 2 4 2 2 2" xfId="8733" xr:uid="{00000000-0005-0000-0000-00004E340000}"/>
    <cellStyle name="Moneda 4 2 2 4 2 2 2 2" xfId="22801" xr:uid="{00000000-0005-0000-0000-00004F340000}"/>
    <cellStyle name="Moneda 4 2 2 4 2 2 3" xfId="19427" xr:uid="{00000000-0005-0000-0000-000050340000}"/>
    <cellStyle name="Moneda 4 2 2 4 2 3" xfId="8734" xr:uid="{00000000-0005-0000-0000-000051340000}"/>
    <cellStyle name="Moneda 4 2 2 4 2 3 2" xfId="17485" xr:uid="{00000000-0005-0000-0000-000052340000}"/>
    <cellStyle name="Moneda 4 2 2 4 2 4" xfId="21372" xr:uid="{00000000-0005-0000-0000-000053340000}"/>
    <cellStyle name="Moneda 4 2 2 4 3" xfId="8735" xr:uid="{00000000-0005-0000-0000-000054340000}"/>
    <cellStyle name="Moneda 4 2 2 4 3 2" xfId="8736" xr:uid="{00000000-0005-0000-0000-000055340000}"/>
    <cellStyle name="Moneda 4 2 2 4 3 2 2" xfId="16513" xr:uid="{00000000-0005-0000-0000-000056340000}"/>
    <cellStyle name="Moneda 4 2 2 4 3 3" xfId="20399" xr:uid="{00000000-0005-0000-0000-000057340000}"/>
    <cellStyle name="Moneda 4 2 2 4 4" xfId="8737" xr:uid="{00000000-0005-0000-0000-000058340000}"/>
    <cellStyle name="Moneda 4 2 2 4 4 2" xfId="18457" xr:uid="{00000000-0005-0000-0000-000059340000}"/>
    <cellStyle name="Moneda 4 2 2 4 5" xfId="22339" xr:uid="{00000000-0005-0000-0000-00005A340000}"/>
    <cellStyle name="Moneda 4 2 2 5" xfId="8738" xr:uid="{00000000-0005-0000-0000-00005B340000}"/>
    <cellStyle name="Moneda 4 2 2 5 2" xfId="8739" xr:uid="{00000000-0005-0000-0000-00005C340000}"/>
    <cellStyle name="Moneda 4 2 2 5 2 2" xfId="8740" xr:uid="{00000000-0005-0000-0000-00005D340000}"/>
    <cellStyle name="Moneda 4 2 2 5 2 2 2" xfId="8741" xr:uid="{00000000-0005-0000-0000-00005E340000}"/>
    <cellStyle name="Moneda 4 2 2 5 2 2 2 2" xfId="15220" xr:uid="{00000000-0005-0000-0000-00005F340000}"/>
    <cellStyle name="Moneda 4 2 2 5 2 2 3" xfId="19106" xr:uid="{00000000-0005-0000-0000-000060340000}"/>
    <cellStyle name="Moneda 4 2 2 5 2 3" xfId="8742" xr:uid="{00000000-0005-0000-0000-000061340000}"/>
    <cellStyle name="Moneda 4 2 2 5 2 3 2" xfId="17162" xr:uid="{00000000-0005-0000-0000-000062340000}"/>
    <cellStyle name="Moneda 4 2 2 5 2 4" xfId="21048" xr:uid="{00000000-0005-0000-0000-000063340000}"/>
    <cellStyle name="Moneda 4 2 2 5 3" xfId="8743" xr:uid="{00000000-0005-0000-0000-000064340000}"/>
    <cellStyle name="Moneda 4 2 2 5 3 2" xfId="8744" xr:uid="{00000000-0005-0000-0000-000065340000}"/>
    <cellStyle name="Moneda 4 2 2 5 3 2 2" xfId="16190" xr:uid="{00000000-0005-0000-0000-000066340000}"/>
    <cellStyle name="Moneda 4 2 2 5 3 3" xfId="20076" xr:uid="{00000000-0005-0000-0000-000067340000}"/>
    <cellStyle name="Moneda 4 2 2 5 4" xfId="8745" xr:uid="{00000000-0005-0000-0000-000068340000}"/>
    <cellStyle name="Moneda 4 2 2 5 4 2" xfId="18133" xr:uid="{00000000-0005-0000-0000-000069340000}"/>
    <cellStyle name="Moneda 4 2 2 5 5" xfId="22014" xr:uid="{00000000-0005-0000-0000-00006A340000}"/>
    <cellStyle name="Moneda 4 2 2 6" xfId="8746" xr:uid="{00000000-0005-0000-0000-00006B340000}"/>
    <cellStyle name="Moneda 4 2 2 6 2" xfId="8747" xr:uid="{00000000-0005-0000-0000-00006C340000}"/>
    <cellStyle name="Moneda 4 2 2 6 2 2" xfId="8748" xr:uid="{00000000-0005-0000-0000-00006D340000}"/>
    <cellStyle name="Moneda 4 2 2 6 2 2 2" xfId="15866" xr:uid="{00000000-0005-0000-0000-00006E340000}"/>
    <cellStyle name="Moneda 4 2 2 6 2 3" xfId="19751" xr:uid="{00000000-0005-0000-0000-00006F340000}"/>
    <cellStyle name="Moneda 4 2 2 6 3" xfId="8749" xr:uid="{00000000-0005-0000-0000-000070340000}"/>
    <cellStyle name="Moneda 4 2 2 6 3 2" xfId="17808" xr:uid="{00000000-0005-0000-0000-000071340000}"/>
    <cellStyle name="Moneda 4 2 2 6 4" xfId="21696" xr:uid="{00000000-0005-0000-0000-000072340000}"/>
    <cellStyle name="Moneda 4 2 2 7" xfId="8750" xr:uid="{00000000-0005-0000-0000-000073340000}"/>
    <cellStyle name="Moneda 4 2 2 7 2" xfId="8751" xr:uid="{00000000-0005-0000-0000-000074340000}"/>
    <cellStyle name="Moneda 4 2 2 7 2 2" xfId="16837" xr:uid="{00000000-0005-0000-0000-000075340000}"/>
    <cellStyle name="Moneda 4 2 2 7 3" xfId="20723" xr:uid="{00000000-0005-0000-0000-000076340000}"/>
    <cellStyle name="Moneda 4 2 2 8" xfId="8752" xr:uid="{00000000-0005-0000-0000-000077340000}"/>
    <cellStyle name="Moneda 4 2 2 8 2" xfId="18778" xr:uid="{00000000-0005-0000-0000-000078340000}"/>
    <cellStyle name="Moneda 4 2 2 9" xfId="22662" xr:uid="{00000000-0005-0000-0000-000079340000}"/>
    <cellStyle name="Moneda 4 2 3" xfId="8753" xr:uid="{00000000-0005-0000-0000-00007A340000}"/>
    <cellStyle name="Moneda 4 2 3 2" xfId="8754" xr:uid="{00000000-0005-0000-0000-00007B340000}"/>
    <cellStyle name="Moneda 4 2 3 2 2" xfId="8755" xr:uid="{00000000-0005-0000-0000-00007C340000}"/>
    <cellStyle name="Moneda 4 2 3 2 2 2" xfId="8756" xr:uid="{00000000-0005-0000-0000-00007D340000}"/>
    <cellStyle name="Moneda 4 2 3 2 2 2 2" xfId="8757" xr:uid="{00000000-0005-0000-0000-00007E340000}"/>
    <cellStyle name="Moneda 4 2 3 2 2 2 2 2" xfId="15489" xr:uid="{00000000-0005-0000-0000-00007F340000}"/>
    <cellStyle name="Moneda 4 2 3 2 2 2 3" xfId="19373" xr:uid="{00000000-0005-0000-0000-000080340000}"/>
    <cellStyle name="Moneda 4 2 3 2 2 3" xfId="8758" xr:uid="{00000000-0005-0000-0000-000081340000}"/>
    <cellStyle name="Moneda 4 2 3 2 2 3 2" xfId="17431" xr:uid="{00000000-0005-0000-0000-000082340000}"/>
    <cellStyle name="Moneda 4 2 3 2 2 4" xfId="21318" xr:uid="{00000000-0005-0000-0000-000083340000}"/>
    <cellStyle name="Moneda 4 2 3 2 3" xfId="8759" xr:uid="{00000000-0005-0000-0000-000084340000}"/>
    <cellStyle name="Moneda 4 2 3 2 3 2" xfId="8760" xr:uid="{00000000-0005-0000-0000-000085340000}"/>
    <cellStyle name="Moneda 4 2 3 2 3 2 2" xfId="16459" xr:uid="{00000000-0005-0000-0000-000086340000}"/>
    <cellStyle name="Moneda 4 2 3 2 3 3" xfId="20345" xr:uid="{00000000-0005-0000-0000-000087340000}"/>
    <cellStyle name="Moneda 4 2 3 2 4" xfId="8761" xr:uid="{00000000-0005-0000-0000-000088340000}"/>
    <cellStyle name="Moneda 4 2 3 2 4 2" xfId="18403" xr:uid="{00000000-0005-0000-0000-000089340000}"/>
    <cellStyle name="Moneda 4 2 3 2 5" xfId="22285" xr:uid="{00000000-0005-0000-0000-00008A340000}"/>
    <cellStyle name="Moneda 4 2 3 3" xfId="8762" xr:uid="{00000000-0005-0000-0000-00008B340000}"/>
    <cellStyle name="Moneda 4 2 3 3 2" xfId="8763" xr:uid="{00000000-0005-0000-0000-00008C340000}"/>
    <cellStyle name="Moneda 4 2 3 3 2 2" xfId="8764" xr:uid="{00000000-0005-0000-0000-00008D340000}"/>
    <cellStyle name="Moneda 4 2 3 3 2 2 2" xfId="8765" xr:uid="{00000000-0005-0000-0000-00008E340000}"/>
    <cellStyle name="Moneda 4 2 3 3 2 2 2 2" xfId="15166" xr:uid="{00000000-0005-0000-0000-00008F340000}"/>
    <cellStyle name="Moneda 4 2 3 3 2 2 3" xfId="19052" xr:uid="{00000000-0005-0000-0000-000090340000}"/>
    <cellStyle name="Moneda 4 2 3 3 2 3" xfId="8766" xr:uid="{00000000-0005-0000-0000-000091340000}"/>
    <cellStyle name="Moneda 4 2 3 3 2 3 2" xfId="17108" xr:uid="{00000000-0005-0000-0000-000092340000}"/>
    <cellStyle name="Moneda 4 2 3 3 2 4" xfId="20994" xr:uid="{00000000-0005-0000-0000-000093340000}"/>
    <cellStyle name="Moneda 4 2 3 3 3" xfId="8767" xr:uid="{00000000-0005-0000-0000-000094340000}"/>
    <cellStyle name="Moneda 4 2 3 3 3 2" xfId="8768" xr:uid="{00000000-0005-0000-0000-000095340000}"/>
    <cellStyle name="Moneda 4 2 3 3 3 2 2" xfId="16137" xr:uid="{00000000-0005-0000-0000-000096340000}"/>
    <cellStyle name="Moneda 4 2 3 3 3 3" xfId="20022" xr:uid="{00000000-0005-0000-0000-000097340000}"/>
    <cellStyle name="Moneda 4 2 3 3 4" xfId="8769" xr:uid="{00000000-0005-0000-0000-000098340000}"/>
    <cellStyle name="Moneda 4 2 3 3 4 2" xfId="18079" xr:uid="{00000000-0005-0000-0000-000099340000}"/>
    <cellStyle name="Moneda 4 2 3 3 5" xfId="21960" xr:uid="{00000000-0005-0000-0000-00009A340000}"/>
    <cellStyle name="Moneda 4 2 3 4" xfId="8770" xr:uid="{00000000-0005-0000-0000-00009B340000}"/>
    <cellStyle name="Moneda 4 2 3 4 2" xfId="8771" xr:uid="{00000000-0005-0000-0000-00009C340000}"/>
    <cellStyle name="Moneda 4 2 3 4 2 2" xfId="8772" xr:uid="{00000000-0005-0000-0000-00009D340000}"/>
    <cellStyle name="Moneda 4 2 3 4 2 2 2" xfId="15812" xr:uid="{00000000-0005-0000-0000-00009E340000}"/>
    <cellStyle name="Moneda 4 2 3 4 2 3" xfId="19697" xr:uid="{00000000-0005-0000-0000-00009F340000}"/>
    <cellStyle name="Moneda 4 2 3 4 3" xfId="8773" xr:uid="{00000000-0005-0000-0000-0000A0340000}"/>
    <cellStyle name="Moneda 4 2 3 4 3 2" xfId="17754" xr:uid="{00000000-0005-0000-0000-0000A1340000}"/>
    <cellStyle name="Moneda 4 2 3 4 4" xfId="21642" xr:uid="{00000000-0005-0000-0000-0000A2340000}"/>
    <cellStyle name="Moneda 4 2 3 5" xfId="8774" xr:uid="{00000000-0005-0000-0000-0000A3340000}"/>
    <cellStyle name="Moneda 4 2 3 5 2" xfId="8775" xr:uid="{00000000-0005-0000-0000-0000A4340000}"/>
    <cellStyle name="Moneda 4 2 3 5 2 2" xfId="16783" xr:uid="{00000000-0005-0000-0000-0000A5340000}"/>
    <cellStyle name="Moneda 4 2 3 5 3" xfId="20669" xr:uid="{00000000-0005-0000-0000-0000A6340000}"/>
    <cellStyle name="Moneda 4 2 3 6" xfId="8776" xr:uid="{00000000-0005-0000-0000-0000A7340000}"/>
    <cellStyle name="Moneda 4 2 3 6 2" xfId="18724" xr:uid="{00000000-0005-0000-0000-0000A8340000}"/>
    <cellStyle name="Moneda 4 2 3 7" xfId="22609" xr:uid="{00000000-0005-0000-0000-0000A9340000}"/>
    <cellStyle name="Moneda 4 2 4" xfId="8777" xr:uid="{00000000-0005-0000-0000-0000AA340000}"/>
    <cellStyle name="Moneda 4 2 4 2" xfId="8778" xr:uid="{00000000-0005-0000-0000-0000AB340000}"/>
    <cellStyle name="Moneda 4 2 4 2 2" xfId="8779" xr:uid="{00000000-0005-0000-0000-0000AC340000}"/>
    <cellStyle name="Moneda 4 2 4 2 2 2" xfId="8780" xr:uid="{00000000-0005-0000-0000-0000AD340000}"/>
    <cellStyle name="Moneda 4 2 4 2 2 2 2" xfId="8781" xr:uid="{00000000-0005-0000-0000-0000AE340000}"/>
    <cellStyle name="Moneda 4 2 4 2 2 2 2 2" xfId="15382" xr:uid="{00000000-0005-0000-0000-0000AF340000}"/>
    <cellStyle name="Moneda 4 2 4 2 2 2 3" xfId="19267" xr:uid="{00000000-0005-0000-0000-0000B0340000}"/>
    <cellStyle name="Moneda 4 2 4 2 2 3" xfId="8782" xr:uid="{00000000-0005-0000-0000-0000B1340000}"/>
    <cellStyle name="Moneda 4 2 4 2 2 3 2" xfId="17324" xr:uid="{00000000-0005-0000-0000-0000B2340000}"/>
    <cellStyle name="Moneda 4 2 4 2 2 4" xfId="21210" xr:uid="{00000000-0005-0000-0000-0000B3340000}"/>
    <cellStyle name="Moneda 4 2 4 2 3" xfId="8783" xr:uid="{00000000-0005-0000-0000-0000B4340000}"/>
    <cellStyle name="Moneda 4 2 4 2 3 2" xfId="8784" xr:uid="{00000000-0005-0000-0000-0000B5340000}"/>
    <cellStyle name="Moneda 4 2 4 2 3 2 2" xfId="16351" xr:uid="{00000000-0005-0000-0000-0000B6340000}"/>
    <cellStyle name="Moneda 4 2 4 2 3 3" xfId="20238" xr:uid="{00000000-0005-0000-0000-0000B7340000}"/>
    <cellStyle name="Moneda 4 2 4 2 4" xfId="8785" xr:uid="{00000000-0005-0000-0000-0000B8340000}"/>
    <cellStyle name="Moneda 4 2 4 2 4 2" xfId="18295" xr:uid="{00000000-0005-0000-0000-0000B9340000}"/>
    <cellStyle name="Moneda 4 2 4 2 5" xfId="22177" xr:uid="{00000000-0005-0000-0000-0000BA340000}"/>
    <cellStyle name="Moneda 4 2 4 3" xfId="8786" xr:uid="{00000000-0005-0000-0000-0000BB340000}"/>
    <cellStyle name="Moneda 4 2 4 3 2" xfId="8787" xr:uid="{00000000-0005-0000-0000-0000BC340000}"/>
    <cellStyle name="Moneda 4 2 4 3 2 2" xfId="8788" xr:uid="{00000000-0005-0000-0000-0000BD340000}"/>
    <cellStyle name="Moneda 4 2 4 3 2 2 2" xfId="8789" xr:uid="{00000000-0005-0000-0000-0000BE340000}"/>
    <cellStyle name="Moneda 4 2 4 3 2 2 2 2" xfId="22843" xr:uid="{00000000-0005-0000-0000-0000BF340000}"/>
    <cellStyle name="Moneda 4 2 4 3 2 2 3" xfId="18944" xr:uid="{00000000-0005-0000-0000-0000C0340000}"/>
    <cellStyle name="Moneda 4 2 4 3 2 3" xfId="8790" xr:uid="{00000000-0005-0000-0000-0000C1340000}"/>
    <cellStyle name="Moneda 4 2 4 3 2 3 2" xfId="17000" xr:uid="{00000000-0005-0000-0000-0000C2340000}"/>
    <cellStyle name="Moneda 4 2 4 3 2 4" xfId="20886" xr:uid="{00000000-0005-0000-0000-0000C3340000}"/>
    <cellStyle name="Moneda 4 2 4 3 3" xfId="8791" xr:uid="{00000000-0005-0000-0000-0000C4340000}"/>
    <cellStyle name="Moneda 4 2 4 3 3 2" xfId="8792" xr:uid="{00000000-0005-0000-0000-0000C5340000}"/>
    <cellStyle name="Moneda 4 2 4 3 3 2 2" xfId="16029" xr:uid="{00000000-0005-0000-0000-0000C6340000}"/>
    <cellStyle name="Moneda 4 2 4 3 3 3" xfId="19914" xr:uid="{00000000-0005-0000-0000-0000C7340000}"/>
    <cellStyle name="Moneda 4 2 4 3 4" xfId="8793" xr:uid="{00000000-0005-0000-0000-0000C8340000}"/>
    <cellStyle name="Moneda 4 2 4 3 4 2" xfId="17971" xr:uid="{00000000-0005-0000-0000-0000C9340000}"/>
    <cellStyle name="Moneda 4 2 4 3 5" xfId="21854" xr:uid="{00000000-0005-0000-0000-0000CA340000}"/>
    <cellStyle name="Moneda 4 2 4 4" xfId="8794" xr:uid="{00000000-0005-0000-0000-0000CB340000}"/>
    <cellStyle name="Moneda 4 2 4 4 2" xfId="8795" xr:uid="{00000000-0005-0000-0000-0000CC340000}"/>
    <cellStyle name="Moneda 4 2 4 4 2 2" xfId="8796" xr:uid="{00000000-0005-0000-0000-0000CD340000}"/>
    <cellStyle name="Moneda 4 2 4 4 2 2 2" xfId="15704" xr:uid="{00000000-0005-0000-0000-0000CE340000}"/>
    <cellStyle name="Moneda 4 2 4 4 2 3" xfId="19589" xr:uid="{00000000-0005-0000-0000-0000CF340000}"/>
    <cellStyle name="Moneda 4 2 4 4 3" xfId="8797" xr:uid="{00000000-0005-0000-0000-0000D0340000}"/>
    <cellStyle name="Moneda 4 2 4 4 3 2" xfId="17646" xr:uid="{00000000-0005-0000-0000-0000D1340000}"/>
    <cellStyle name="Moneda 4 2 4 4 4" xfId="21534" xr:uid="{00000000-0005-0000-0000-0000D2340000}"/>
    <cellStyle name="Moneda 4 2 4 5" xfId="8798" xr:uid="{00000000-0005-0000-0000-0000D3340000}"/>
    <cellStyle name="Moneda 4 2 4 5 2" xfId="8799" xr:uid="{00000000-0005-0000-0000-0000D4340000}"/>
    <cellStyle name="Moneda 4 2 4 5 2 2" xfId="16675" xr:uid="{00000000-0005-0000-0000-0000D5340000}"/>
    <cellStyle name="Moneda 4 2 4 5 3" xfId="20562" xr:uid="{00000000-0005-0000-0000-0000D6340000}"/>
    <cellStyle name="Moneda 4 2 4 6" xfId="8800" xr:uid="{00000000-0005-0000-0000-0000D7340000}"/>
    <cellStyle name="Moneda 4 2 4 6 2" xfId="18620" xr:uid="{00000000-0005-0000-0000-0000D8340000}"/>
    <cellStyle name="Moneda 4 2 4 7" xfId="22502" xr:uid="{00000000-0005-0000-0000-0000D9340000}"/>
    <cellStyle name="Moneda 4 2 5" xfId="8801" xr:uid="{00000000-0005-0000-0000-0000DA340000}"/>
    <cellStyle name="Moneda 4 2 5 2" xfId="8802" xr:uid="{00000000-0005-0000-0000-0000DB340000}"/>
    <cellStyle name="Moneda 4 2 5 2 2" xfId="8803" xr:uid="{00000000-0005-0000-0000-0000DC340000}"/>
    <cellStyle name="Moneda 4 2 5 2 2 2" xfId="8804" xr:uid="{00000000-0005-0000-0000-0000DD340000}"/>
    <cellStyle name="Moneda 4 2 5 2 2 2 2" xfId="15596" xr:uid="{00000000-0005-0000-0000-0000DE340000}"/>
    <cellStyle name="Moneda 4 2 5 2 2 3" xfId="19481" xr:uid="{00000000-0005-0000-0000-0000DF340000}"/>
    <cellStyle name="Moneda 4 2 5 2 3" xfId="8805" xr:uid="{00000000-0005-0000-0000-0000E0340000}"/>
    <cellStyle name="Moneda 4 2 5 2 3 2" xfId="17539" xr:uid="{00000000-0005-0000-0000-0000E1340000}"/>
    <cellStyle name="Moneda 4 2 5 2 4" xfId="21426" xr:uid="{00000000-0005-0000-0000-0000E2340000}"/>
    <cellStyle name="Moneda 4 2 5 3" xfId="8806" xr:uid="{00000000-0005-0000-0000-0000E3340000}"/>
    <cellStyle name="Moneda 4 2 5 3 2" xfId="8807" xr:uid="{00000000-0005-0000-0000-0000E4340000}"/>
    <cellStyle name="Moneda 4 2 5 3 2 2" xfId="16567" xr:uid="{00000000-0005-0000-0000-0000E5340000}"/>
    <cellStyle name="Moneda 4 2 5 3 3" xfId="20453" xr:uid="{00000000-0005-0000-0000-0000E6340000}"/>
    <cellStyle name="Moneda 4 2 5 4" xfId="8808" xr:uid="{00000000-0005-0000-0000-0000E7340000}"/>
    <cellStyle name="Moneda 4 2 5 4 2" xfId="18511" xr:uid="{00000000-0005-0000-0000-0000E8340000}"/>
    <cellStyle name="Moneda 4 2 5 5" xfId="22393" xr:uid="{00000000-0005-0000-0000-0000E9340000}"/>
    <cellStyle name="Moneda 4 2 6" xfId="8809" xr:uid="{00000000-0005-0000-0000-0000EA340000}"/>
    <cellStyle name="Moneda 4 2 6 2" xfId="8810" xr:uid="{00000000-0005-0000-0000-0000EB340000}"/>
    <cellStyle name="Moneda 4 2 6 2 2" xfId="8811" xr:uid="{00000000-0005-0000-0000-0000EC340000}"/>
    <cellStyle name="Moneda 4 2 6 2 2 2" xfId="8812" xr:uid="{00000000-0005-0000-0000-0000ED340000}"/>
    <cellStyle name="Moneda 4 2 6 2 2 2 2" xfId="15274" xr:uid="{00000000-0005-0000-0000-0000EE340000}"/>
    <cellStyle name="Moneda 4 2 6 2 2 3" xfId="19160" xr:uid="{00000000-0005-0000-0000-0000EF340000}"/>
    <cellStyle name="Moneda 4 2 6 2 3" xfId="8813" xr:uid="{00000000-0005-0000-0000-0000F0340000}"/>
    <cellStyle name="Moneda 4 2 6 2 3 2" xfId="17216" xr:uid="{00000000-0005-0000-0000-0000F1340000}"/>
    <cellStyle name="Moneda 4 2 6 2 4" xfId="21102" xr:uid="{00000000-0005-0000-0000-0000F2340000}"/>
    <cellStyle name="Moneda 4 2 6 3" xfId="8814" xr:uid="{00000000-0005-0000-0000-0000F3340000}"/>
    <cellStyle name="Moneda 4 2 6 3 2" xfId="8815" xr:uid="{00000000-0005-0000-0000-0000F4340000}"/>
    <cellStyle name="Moneda 4 2 6 3 2 2" xfId="16244" xr:uid="{00000000-0005-0000-0000-0000F5340000}"/>
    <cellStyle name="Moneda 4 2 6 3 3" xfId="20130" xr:uid="{00000000-0005-0000-0000-0000F6340000}"/>
    <cellStyle name="Moneda 4 2 6 4" xfId="8816" xr:uid="{00000000-0005-0000-0000-0000F7340000}"/>
    <cellStyle name="Moneda 4 2 6 4 2" xfId="18187" xr:uid="{00000000-0005-0000-0000-0000F8340000}"/>
    <cellStyle name="Moneda 4 2 6 5" xfId="22068" xr:uid="{00000000-0005-0000-0000-0000F9340000}"/>
    <cellStyle name="Moneda 4 2 7" xfId="8817" xr:uid="{00000000-0005-0000-0000-0000FA340000}"/>
    <cellStyle name="Moneda 4 2 7 2" xfId="8818" xr:uid="{00000000-0005-0000-0000-0000FB340000}"/>
    <cellStyle name="Moneda 4 2 7 2 2" xfId="8819" xr:uid="{00000000-0005-0000-0000-0000FC340000}"/>
    <cellStyle name="Moneda 4 2 7 2 2 2" xfId="15920" xr:uid="{00000000-0005-0000-0000-0000FD340000}"/>
    <cellStyle name="Moneda 4 2 7 2 3" xfId="19805" xr:uid="{00000000-0005-0000-0000-0000FE340000}"/>
    <cellStyle name="Moneda 4 2 7 3" xfId="8820" xr:uid="{00000000-0005-0000-0000-0000FF340000}"/>
    <cellStyle name="Moneda 4 2 7 3 2" xfId="17862" xr:uid="{00000000-0005-0000-0000-000000350000}"/>
    <cellStyle name="Moneda 4 2 7 4" xfId="21748" xr:uid="{00000000-0005-0000-0000-000001350000}"/>
    <cellStyle name="Moneda 4 2 8" xfId="8821" xr:uid="{00000000-0005-0000-0000-000002350000}"/>
    <cellStyle name="Moneda 4 2 8 2" xfId="8822" xr:uid="{00000000-0005-0000-0000-000003350000}"/>
    <cellStyle name="Moneda 4 2 8 2 2" xfId="16891" xr:uid="{00000000-0005-0000-0000-000004350000}"/>
    <cellStyle name="Moneda 4 2 8 3" xfId="20777" xr:uid="{00000000-0005-0000-0000-000005350000}"/>
    <cellStyle name="Moneda 4 2 9" xfId="8823" xr:uid="{00000000-0005-0000-0000-000006350000}"/>
    <cellStyle name="Moneda 4 2 9 2" xfId="18832" xr:uid="{00000000-0005-0000-0000-000007350000}"/>
    <cellStyle name="Moneda 4 3" xfId="8824" xr:uid="{00000000-0005-0000-0000-000008350000}"/>
    <cellStyle name="Moneda 4 3 2" xfId="8825" xr:uid="{00000000-0005-0000-0000-000009350000}"/>
    <cellStyle name="Moneda 4 3 2 2" xfId="8826" xr:uid="{00000000-0005-0000-0000-00000A350000}"/>
    <cellStyle name="Moneda 4 3 2 2 2" xfId="8827" xr:uid="{00000000-0005-0000-0000-00000B350000}"/>
    <cellStyle name="Moneda 4 3 2 2 2 2" xfId="8828" xr:uid="{00000000-0005-0000-0000-00000C350000}"/>
    <cellStyle name="Moneda 4 3 2 2 2 2 2" xfId="8829" xr:uid="{00000000-0005-0000-0000-00000D350000}"/>
    <cellStyle name="Moneda 4 3 2 2 2 2 2 2" xfId="15462" xr:uid="{00000000-0005-0000-0000-00000E350000}"/>
    <cellStyle name="Moneda 4 3 2 2 2 2 3" xfId="19346" xr:uid="{00000000-0005-0000-0000-00000F350000}"/>
    <cellStyle name="Moneda 4 3 2 2 2 3" xfId="8830" xr:uid="{00000000-0005-0000-0000-000010350000}"/>
    <cellStyle name="Moneda 4 3 2 2 2 3 2" xfId="17404" xr:uid="{00000000-0005-0000-0000-000011350000}"/>
    <cellStyle name="Moneda 4 3 2 2 2 4" xfId="21291" xr:uid="{00000000-0005-0000-0000-000012350000}"/>
    <cellStyle name="Moneda 4 3 2 2 3" xfId="8831" xr:uid="{00000000-0005-0000-0000-000013350000}"/>
    <cellStyle name="Moneda 4 3 2 2 3 2" xfId="8832" xr:uid="{00000000-0005-0000-0000-000014350000}"/>
    <cellStyle name="Moneda 4 3 2 2 3 2 2" xfId="16432" xr:uid="{00000000-0005-0000-0000-000015350000}"/>
    <cellStyle name="Moneda 4 3 2 2 3 3" xfId="20319" xr:uid="{00000000-0005-0000-0000-000016350000}"/>
    <cellStyle name="Moneda 4 3 2 2 4" xfId="8833" xr:uid="{00000000-0005-0000-0000-000017350000}"/>
    <cellStyle name="Moneda 4 3 2 2 4 2" xfId="18376" xr:uid="{00000000-0005-0000-0000-000018350000}"/>
    <cellStyle name="Moneda 4 3 2 2 5" xfId="22258" xr:uid="{00000000-0005-0000-0000-000019350000}"/>
    <cellStyle name="Moneda 4 3 2 3" xfId="8834" xr:uid="{00000000-0005-0000-0000-00001A350000}"/>
    <cellStyle name="Moneda 4 3 2 3 2" xfId="8835" xr:uid="{00000000-0005-0000-0000-00001B350000}"/>
    <cellStyle name="Moneda 4 3 2 3 2 2" xfId="8836" xr:uid="{00000000-0005-0000-0000-00001C350000}"/>
    <cellStyle name="Moneda 4 3 2 3 2 2 2" xfId="8837" xr:uid="{00000000-0005-0000-0000-00001D350000}"/>
    <cellStyle name="Moneda 4 3 2 3 2 2 2 2" xfId="15139" xr:uid="{00000000-0005-0000-0000-00001E350000}"/>
    <cellStyle name="Moneda 4 3 2 3 2 2 3" xfId="19025" xr:uid="{00000000-0005-0000-0000-00001F350000}"/>
    <cellStyle name="Moneda 4 3 2 3 2 3" xfId="8838" xr:uid="{00000000-0005-0000-0000-000020350000}"/>
    <cellStyle name="Moneda 4 3 2 3 2 3 2" xfId="17081" xr:uid="{00000000-0005-0000-0000-000021350000}"/>
    <cellStyle name="Moneda 4 3 2 3 2 4" xfId="20967" xr:uid="{00000000-0005-0000-0000-000022350000}"/>
    <cellStyle name="Moneda 4 3 2 3 3" xfId="8839" xr:uid="{00000000-0005-0000-0000-000023350000}"/>
    <cellStyle name="Moneda 4 3 2 3 3 2" xfId="8840" xr:uid="{00000000-0005-0000-0000-000024350000}"/>
    <cellStyle name="Moneda 4 3 2 3 3 2 2" xfId="16110" xr:uid="{00000000-0005-0000-0000-000025350000}"/>
    <cellStyle name="Moneda 4 3 2 3 3 3" xfId="19995" xr:uid="{00000000-0005-0000-0000-000026350000}"/>
    <cellStyle name="Moneda 4 3 2 3 4" xfId="8841" xr:uid="{00000000-0005-0000-0000-000027350000}"/>
    <cellStyle name="Moneda 4 3 2 3 4 2" xfId="18052" xr:uid="{00000000-0005-0000-0000-000028350000}"/>
    <cellStyle name="Moneda 4 3 2 3 5" xfId="21933" xr:uid="{00000000-0005-0000-0000-000029350000}"/>
    <cellStyle name="Moneda 4 3 2 4" xfId="8842" xr:uid="{00000000-0005-0000-0000-00002A350000}"/>
    <cellStyle name="Moneda 4 3 2 4 2" xfId="8843" xr:uid="{00000000-0005-0000-0000-00002B350000}"/>
    <cellStyle name="Moneda 4 3 2 4 2 2" xfId="8844" xr:uid="{00000000-0005-0000-0000-00002C350000}"/>
    <cellStyle name="Moneda 4 3 2 4 2 2 2" xfId="15785" xr:uid="{00000000-0005-0000-0000-00002D350000}"/>
    <cellStyle name="Moneda 4 3 2 4 2 3" xfId="19670" xr:uid="{00000000-0005-0000-0000-00002E350000}"/>
    <cellStyle name="Moneda 4 3 2 4 3" xfId="8845" xr:uid="{00000000-0005-0000-0000-00002F350000}"/>
    <cellStyle name="Moneda 4 3 2 4 3 2" xfId="17727" xr:uid="{00000000-0005-0000-0000-000030350000}"/>
    <cellStyle name="Moneda 4 3 2 4 4" xfId="21615" xr:uid="{00000000-0005-0000-0000-000031350000}"/>
    <cellStyle name="Moneda 4 3 2 5" xfId="8846" xr:uid="{00000000-0005-0000-0000-000032350000}"/>
    <cellStyle name="Moneda 4 3 2 5 2" xfId="8847" xr:uid="{00000000-0005-0000-0000-000033350000}"/>
    <cellStyle name="Moneda 4 3 2 5 2 2" xfId="16756" xr:uid="{00000000-0005-0000-0000-000034350000}"/>
    <cellStyle name="Moneda 4 3 2 5 3" xfId="20643" xr:uid="{00000000-0005-0000-0000-000035350000}"/>
    <cellStyle name="Moneda 4 3 2 6" xfId="8848" xr:uid="{00000000-0005-0000-0000-000036350000}"/>
    <cellStyle name="Moneda 4 3 2 6 2" xfId="18698" xr:uid="{00000000-0005-0000-0000-000037350000}"/>
    <cellStyle name="Moneda 4 3 2 7" xfId="22583" xr:uid="{00000000-0005-0000-0000-000038350000}"/>
    <cellStyle name="Moneda 4 3 3" xfId="8849" xr:uid="{00000000-0005-0000-0000-000039350000}"/>
    <cellStyle name="Moneda 4 3 3 2" xfId="8850" xr:uid="{00000000-0005-0000-0000-00003A350000}"/>
    <cellStyle name="Moneda 4 3 3 2 2" xfId="8851" xr:uid="{00000000-0005-0000-0000-00003B350000}"/>
    <cellStyle name="Moneda 4 3 3 2 2 2" xfId="8852" xr:uid="{00000000-0005-0000-0000-00003C350000}"/>
    <cellStyle name="Moneda 4 3 3 2 2 2 2" xfId="8853" xr:uid="{00000000-0005-0000-0000-00003D350000}"/>
    <cellStyle name="Moneda 4 3 3 2 2 2 2 2" xfId="15355" xr:uid="{00000000-0005-0000-0000-00003E350000}"/>
    <cellStyle name="Moneda 4 3 3 2 2 2 3" xfId="19241" xr:uid="{00000000-0005-0000-0000-00003F350000}"/>
    <cellStyle name="Moneda 4 3 3 2 2 3" xfId="8854" xr:uid="{00000000-0005-0000-0000-000040350000}"/>
    <cellStyle name="Moneda 4 3 3 2 2 3 2" xfId="17297" xr:uid="{00000000-0005-0000-0000-000041350000}"/>
    <cellStyle name="Moneda 4 3 3 2 2 4" xfId="21183" xr:uid="{00000000-0005-0000-0000-000042350000}"/>
    <cellStyle name="Moneda 4 3 3 2 3" xfId="8855" xr:uid="{00000000-0005-0000-0000-000043350000}"/>
    <cellStyle name="Moneda 4 3 3 2 3 2" xfId="8856" xr:uid="{00000000-0005-0000-0000-000044350000}"/>
    <cellStyle name="Moneda 4 3 3 2 3 2 2" xfId="16324" xr:uid="{00000000-0005-0000-0000-000045350000}"/>
    <cellStyle name="Moneda 4 3 3 2 3 3" xfId="20211" xr:uid="{00000000-0005-0000-0000-000046350000}"/>
    <cellStyle name="Moneda 4 3 3 2 4" xfId="8857" xr:uid="{00000000-0005-0000-0000-000047350000}"/>
    <cellStyle name="Moneda 4 3 3 2 4 2" xfId="18268" xr:uid="{00000000-0005-0000-0000-000048350000}"/>
    <cellStyle name="Moneda 4 3 3 2 5" xfId="22150" xr:uid="{00000000-0005-0000-0000-000049350000}"/>
    <cellStyle name="Moneda 4 3 3 3" xfId="8858" xr:uid="{00000000-0005-0000-0000-00004A350000}"/>
    <cellStyle name="Moneda 4 3 3 3 2" xfId="8859" xr:uid="{00000000-0005-0000-0000-00004B350000}"/>
    <cellStyle name="Moneda 4 3 3 3 2 2" xfId="8860" xr:uid="{00000000-0005-0000-0000-00004C350000}"/>
    <cellStyle name="Moneda 4 3 3 3 2 2 2" xfId="8861" xr:uid="{00000000-0005-0000-0000-00004D350000}"/>
    <cellStyle name="Moneda 4 3 3 3 2 2 2 2" xfId="22870" xr:uid="{00000000-0005-0000-0000-00004E350000}"/>
    <cellStyle name="Moneda 4 3 3 3 2 2 3" xfId="18917" xr:uid="{00000000-0005-0000-0000-00004F350000}"/>
    <cellStyle name="Moneda 4 3 3 3 2 3" xfId="8862" xr:uid="{00000000-0005-0000-0000-000050350000}"/>
    <cellStyle name="Moneda 4 3 3 3 2 3 2" xfId="16973" xr:uid="{00000000-0005-0000-0000-000051350000}"/>
    <cellStyle name="Moneda 4 3 3 3 2 4" xfId="20859" xr:uid="{00000000-0005-0000-0000-000052350000}"/>
    <cellStyle name="Moneda 4 3 3 3 3" xfId="8863" xr:uid="{00000000-0005-0000-0000-000053350000}"/>
    <cellStyle name="Moneda 4 3 3 3 3 2" xfId="8864" xr:uid="{00000000-0005-0000-0000-000054350000}"/>
    <cellStyle name="Moneda 4 3 3 3 3 2 2" xfId="16002" xr:uid="{00000000-0005-0000-0000-000055350000}"/>
    <cellStyle name="Moneda 4 3 3 3 3 3" xfId="19887" xr:uid="{00000000-0005-0000-0000-000056350000}"/>
    <cellStyle name="Moneda 4 3 3 3 4" xfId="8865" xr:uid="{00000000-0005-0000-0000-000057350000}"/>
    <cellStyle name="Moneda 4 3 3 3 4 2" xfId="17944" xr:uid="{00000000-0005-0000-0000-000058350000}"/>
    <cellStyle name="Moneda 4 3 3 3 5" xfId="21830" xr:uid="{00000000-0005-0000-0000-000059350000}"/>
    <cellStyle name="Moneda 4 3 3 4" xfId="8866" xr:uid="{00000000-0005-0000-0000-00005A350000}"/>
    <cellStyle name="Moneda 4 3 3 4 2" xfId="8867" xr:uid="{00000000-0005-0000-0000-00005B350000}"/>
    <cellStyle name="Moneda 4 3 3 4 2 2" xfId="8868" xr:uid="{00000000-0005-0000-0000-00005C350000}"/>
    <cellStyle name="Moneda 4 3 3 4 2 2 2" xfId="15677" xr:uid="{00000000-0005-0000-0000-00005D350000}"/>
    <cellStyle name="Moneda 4 3 3 4 2 3" xfId="19562" xr:uid="{00000000-0005-0000-0000-00005E350000}"/>
    <cellStyle name="Moneda 4 3 3 4 3" xfId="8869" xr:uid="{00000000-0005-0000-0000-00005F350000}"/>
    <cellStyle name="Moneda 4 3 3 4 3 2" xfId="17620" xr:uid="{00000000-0005-0000-0000-000060350000}"/>
    <cellStyle name="Moneda 4 3 3 4 4" xfId="21507" xr:uid="{00000000-0005-0000-0000-000061350000}"/>
    <cellStyle name="Moneda 4 3 3 5" xfId="8870" xr:uid="{00000000-0005-0000-0000-000062350000}"/>
    <cellStyle name="Moneda 4 3 3 5 2" xfId="8871" xr:uid="{00000000-0005-0000-0000-000063350000}"/>
    <cellStyle name="Moneda 4 3 3 5 2 2" xfId="16648" xr:uid="{00000000-0005-0000-0000-000064350000}"/>
    <cellStyle name="Moneda 4 3 3 5 3" xfId="20535" xr:uid="{00000000-0005-0000-0000-000065350000}"/>
    <cellStyle name="Moneda 4 3 3 6" xfId="8872" xr:uid="{00000000-0005-0000-0000-000066350000}"/>
    <cellStyle name="Moneda 4 3 3 6 2" xfId="18593" xr:uid="{00000000-0005-0000-0000-000067350000}"/>
    <cellStyle name="Moneda 4 3 3 7" xfId="22475" xr:uid="{00000000-0005-0000-0000-000068350000}"/>
    <cellStyle name="Moneda 4 3 4" xfId="8873" xr:uid="{00000000-0005-0000-0000-000069350000}"/>
    <cellStyle name="Moneda 4 3 4 2" xfId="8874" xr:uid="{00000000-0005-0000-0000-00006A350000}"/>
    <cellStyle name="Moneda 4 3 4 2 2" xfId="8875" xr:uid="{00000000-0005-0000-0000-00006B350000}"/>
    <cellStyle name="Moneda 4 3 4 2 2 2" xfId="8876" xr:uid="{00000000-0005-0000-0000-00006C350000}"/>
    <cellStyle name="Moneda 4 3 4 2 2 2 2" xfId="15569" xr:uid="{00000000-0005-0000-0000-00006D350000}"/>
    <cellStyle name="Moneda 4 3 4 2 2 3" xfId="19454" xr:uid="{00000000-0005-0000-0000-00006E350000}"/>
    <cellStyle name="Moneda 4 3 4 2 3" xfId="8877" xr:uid="{00000000-0005-0000-0000-00006F350000}"/>
    <cellStyle name="Moneda 4 3 4 2 3 2" xfId="17512" xr:uid="{00000000-0005-0000-0000-000070350000}"/>
    <cellStyle name="Moneda 4 3 4 2 4" xfId="21399" xr:uid="{00000000-0005-0000-0000-000071350000}"/>
    <cellStyle name="Moneda 4 3 4 3" xfId="8878" xr:uid="{00000000-0005-0000-0000-000072350000}"/>
    <cellStyle name="Moneda 4 3 4 3 2" xfId="8879" xr:uid="{00000000-0005-0000-0000-000073350000}"/>
    <cellStyle name="Moneda 4 3 4 3 2 2" xfId="16540" xr:uid="{00000000-0005-0000-0000-000074350000}"/>
    <cellStyle name="Moneda 4 3 4 3 3" xfId="20426" xr:uid="{00000000-0005-0000-0000-000075350000}"/>
    <cellStyle name="Moneda 4 3 4 4" xfId="8880" xr:uid="{00000000-0005-0000-0000-000076350000}"/>
    <cellStyle name="Moneda 4 3 4 4 2" xfId="18484" xr:uid="{00000000-0005-0000-0000-000077350000}"/>
    <cellStyle name="Moneda 4 3 4 5" xfId="22366" xr:uid="{00000000-0005-0000-0000-000078350000}"/>
    <cellStyle name="Moneda 4 3 5" xfId="8881" xr:uid="{00000000-0005-0000-0000-000079350000}"/>
    <cellStyle name="Moneda 4 3 5 2" xfId="8882" xr:uid="{00000000-0005-0000-0000-00007A350000}"/>
    <cellStyle name="Moneda 4 3 5 2 2" xfId="8883" xr:uid="{00000000-0005-0000-0000-00007B350000}"/>
    <cellStyle name="Moneda 4 3 5 2 2 2" xfId="8884" xr:uid="{00000000-0005-0000-0000-00007C350000}"/>
    <cellStyle name="Moneda 4 3 5 2 2 2 2" xfId="15247" xr:uid="{00000000-0005-0000-0000-00007D350000}"/>
    <cellStyle name="Moneda 4 3 5 2 2 3" xfId="19133" xr:uid="{00000000-0005-0000-0000-00007E350000}"/>
    <cellStyle name="Moneda 4 3 5 2 3" xfId="8885" xr:uid="{00000000-0005-0000-0000-00007F350000}"/>
    <cellStyle name="Moneda 4 3 5 2 3 2" xfId="17189" xr:uid="{00000000-0005-0000-0000-000080350000}"/>
    <cellStyle name="Moneda 4 3 5 2 4" xfId="21075" xr:uid="{00000000-0005-0000-0000-000081350000}"/>
    <cellStyle name="Moneda 4 3 5 3" xfId="8886" xr:uid="{00000000-0005-0000-0000-000082350000}"/>
    <cellStyle name="Moneda 4 3 5 3 2" xfId="8887" xr:uid="{00000000-0005-0000-0000-000083350000}"/>
    <cellStyle name="Moneda 4 3 5 3 2 2" xfId="16217" xr:uid="{00000000-0005-0000-0000-000084350000}"/>
    <cellStyle name="Moneda 4 3 5 3 3" xfId="20103" xr:uid="{00000000-0005-0000-0000-000085350000}"/>
    <cellStyle name="Moneda 4 3 5 4" xfId="8888" xr:uid="{00000000-0005-0000-0000-000086350000}"/>
    <cellStyle name="Moneda 4 3 5 4 2" xfId="18160" xr:uid="{00000000-0005-0000-0000-000087350000}"/>
    <cellStyle name="Moneda 4 3 5 5" xfId="22041" xr:uid="{00000000-0005-0000-0000-000088350000}"/>
    <cellStyle name="Moneda 4 3 6" xfId="8889" xr:uid="{00000000-0005-0000-0000-000089350000}"/>
    <cellStyle name="Moneda 4 3 6 2" xfId="8890" xr:uid="{00000000-0005-0000-0000-00008A350000}"/>
    <cellStyle name="Moneda 4 3 6 2 2" xfId="8891" xr:uid="{00000000-0005-0000-0000-00008B350000}"/>
    <cellStyle name="Moneda 4 3 6 2 2 2" xfId="15893" xr:uid="{00000000-0005-0000-0000-00008C350000}"/>
    <cellStyle name="Moneda 4 3 6 2 3" xfId="19778" xr:uid="{00000000-0005-0000-0000-00008D350000}"/>
    <cellStyle name="Moneda 4 3 6 3" xfId="8892" xr:uid="{00000000-0005-0000-0000-00008E350000}"/>
    <cellStyle name="Moneda 4 3 6 3 2" xfId="17835" xr:uid="{00000000-0005-0000-0000-00008F350000}"/>
    <cellStyle name="Moneda 4 3 6 4" xfId="21721" xr:uid="{00000000-0005-0000-0000-000090350000}"/>
    <cellStyle name="Moneda 4 3 7" xfId="8893" xr:uid="{00000000-0005-0000-0000-000091350000}"/>
    <cellStyle name="Moneda 4 3 7 2" xfId="8894" xr:uid="{00000000-0005-0000-0000-000092350000}"/>
    <cellStyle name="Moneda 4 3 7 2 2" xfId="16864" xr:uid="{00000000-0005-0000-0000-000093350000}"/>
    <cellStyle name="Moneda 4 3 7 3" xfId="20750" xr:uid="{00000000-0005-0000-0000-000094350000}"/>
    <cellStyle name="Moneda 4 3 8" xfId="8895" xr:uid="{00000000-0005-0000-0000-000095350000}"/>
    <cellStyle name="Moneda 4 3 8 2" xfId="18805" xr:uid="{00000000-0005-0000-0000-000096350000}"/>
    <cellStyle name="Moneda 4 3 9" xfId="22689" xr:uid="{00000000-0005-0000-0000-000097350000}"/>
    <cellStyle name="Moneda 4 4" xfId="8896" xr:uid="{00000000-0005-0000-0000-000098350000}"/>
    <cellStyle name="Moneda 4 4 2" xfId="8897" xr:uid="{00000000-0005-0000-0000-000099350000}"/>
    <cellStyle name="Moneda 4 4 2 2" xfId="8898" xr:uid="{00000000-0005-0000-0000-00009A350000}"/>
    <cellStyle name="Moneda 4 4 2 2 2" xfId="8899" xr:uid="{00000000-0005-0000-0000-00009B350000}"/>
    <cellStyle name="Moneda 4 4 2 2 2 2" xfId="8900" xr:uid="{00000000-0005-0000-0000-00009C350000}"/>
    <cellStyle name="Moneda 4 4 2 2 2 2 2" xfId="15516" xr:uid="{00000000-0005-0000-0000-00009D350000}"/>
    <cellStyle name="Moneda 4 4 2 2 2 3" xfId="19400" xr:uid="{00000000-0005-0000-0000-00009E350000}"/>
    <cellStyle name="Moneda 4 4 2 2 3" xfId="8901" xr:uid="{00000000-0005-0000-0000-00009F350000}"/>
    <cellStyle name="Moneda 4 4 2 2 3 2" xfId="17458" xr:uid="{00000000-0005-0000-0000-0000A0350000}"/>
    <cellStyle name="Moneda 4 4 2 2 4" xfId="21345" xr:uid="{00000000-0005-0000-0000-0000A1350000}"/>
    <cellStyle name="Moneda 4 4 2 3" xfId="8902" xr:uid="{00000000-0005-0000-0000-0000A2350000}"/>
    <cellStyle name="Moneda 4 4 2 3 2" xfId="8903" xr:uid="{00000000-0005-0000-0000-0000A3350000}"/>
    <cellStyle name="Moneda 4 4 2 3 2 2" xfId="16486" xr:uid="{00000000-0005-0000-0000-0000A4350000}"/>
    <cellStyle name="Moneda 4 4 2 3 3" xfId="20372" xr:uid="{00000000-0005-0000-0000-0000A5350000}"/>
    <cellStyle name="Moneda 4 4 2 4" xfId="8904" xr:uid="{00000000-0005-0000-0000-0000A6350000}"/>
    <cellStyle name="Moneda 4 4 2 4 2" xfId="18430" xr:uid="{00000000-0005-0000-0000-0000A7350000}"/>
    <cellStyle name="Moneda 4 4 2 5" xfId="22312" xr:uid="{00000000-0005-0000-0000-0000A8350000}"/>
    <cellStyle name="Moneda 4 4 3" xfId="8905" xr:uid="{00000000-0005-0000-0000-0000A9350000}"/>
    <cellStyle name="Moneda 4 4 3 2" xfId="8906" xr:uid="{00000000-0005-0000-0000-0000AA350000}"/>
    <cellStyle name="Moneda 4 4 3 2 2" xfId="8907" xr:uid="{00000000-0005-0000-0000-0000AB350000}"/>
    <cellStyle name="Moneda 4 4 3 2 2 2" xfId="8908" xr:uid="{00000000-0005-0000-0000-0000AC350000}"/>
    <cellStyle name="Moneda 4 4 3 2 2 2 2" xfId="15193" xr:uid="{00000000-0005-0000-0000-0000AD350000}"/>
    <cellStyle name="Moneda 4 4 3 2 2 3" xfId="19079" xr:uid="{00000000-0005-0000-0000-0000AE350000}"/>
    <cellStyle name="Moneda 4 4 3 2 3" xfId="8909" xr:uid="{00000000-0005-0000-0000-0000AF350000}"/>
    <cellStyle name="Moneda 4 4 3 2 3 2" xfId="17135" xr:uid="{00000000-0005-0000-0000-0000B0350000}"/>
    <cellStyle name="Moneda 4 4 3 2 4" xfId="21021" xr:uid="{00000000-0005-0000-0000-0000B1350000}"/>
    <cellStyle name="Moneda 4 4 3 3" xfId="8910" xr:uid="{00000000-0005-0000-0000-0000B2350000}"/>
    <cellStyle name="Moneda 4 4 3 3 2" xfId="8911" xr:uid="{00000000-0005-0000-0000-0000B3350000}"/>
    <cellStyle name="Moneda 4 4 3 3 2 2" xfId="16163" xr:uid="{00000000-0005-0000-0000-0000B4350000}"/>
    <cellStyle name="Moneda 4 4 3 3 3" xfId="20049" xr:uid="{00000000-0005-0000-0000-0000B5350000}"/>
    <cellStyle name="Moneda 4 4 3 4" xfId="8912" xr:uid="{00000000-0005-0000-0000-0000B6350000}"/>
    <cellStyle name="Moneda 4 4 3 4 2" xfId="18106" xr:uid="{00000000-0005-0000-0000-0000B7350000}"/>
    <cellStyle name="Moneda 4 4 3 5" xfId="21987" xr:uid="{00000000-0005-0000-0000-0000B8350000}"/>
    <cellStyle name="Moneda 4 4 4" xfId="8913" xr:uid="{00000000-0005-0000-0000-0000B9350000}"/>
    <cellStyle name="Moneda 4 4 4 2" xfId="8914" xr:uid="{00000000-0005-0000-0000-0000BA350000}"/>
    <cellStyle name="Moneda 4 4 4 2 2" xfId="8915" xr:uid="{00000000-0005-0000-0000-0000BB350000}"/>
    <cellStyle name="Moneda 4 4 4 2 2 2" xfId="15839" xr:uid="{00000000-0005-0000-0000-0000BC350000}"/>
    <cellStyle name="Moneda 4 4 4 2 3" xfId="19724" xr:uid="{00000000-0005-0000-0000-0000BD350000}"/>
    <cellStyle name="Moneda 4 4 4 3" xfId="8916" xr:uid="{00000000-0005-0000-0000-0000BE350000}"/>
    <cellStyle name="Moneda 4 4 4 3 2" xfId="17781" xr:uid="{00000000-0005-0000-0000-0000BF350000}"/>
    <cellStyle name="Moneda 4 4 4 4" xfId="21669" xr:uid="{00000000-0005-0000-0000-0000C0350000}"/>
    <cellStyle name="Moneda 4 4 5" xfId="8917" xr:uid="{00000000-0005-0000-0000-0000C1350000}"/>
    <cellStyle name="Moneda 4 4 5 2" xfId="8918" xr:uid="{00000000-0005-0000-0000-0000C2350000}"/>
    <cellStyle name="Moneda 4 4 5 2 2" xfId="16810" xr:uid="{00000000-0005-0000-0000-0000C3350000}"/>
    <cellStyle name="Moneda 4 4 5 3" xfId="20696" xr:uid="{00000000-0005-0000-0000-0000C4350000}"/>
    <cellStyle name="Moneda 4 4 6" xfId="8919" xr:uid="{00000000-0005-0000-0000-0000C5350000}"/>
    <cellStyle name="Moneda 4 4 6 2" xfId="18751" xr:uid="{00000000-0005-0000-0000-0000C6350000}"/>
    <cellStyle name="Moneda 4 4 7" xfId="22636" xr:uid="{00000000-0005-0000-0000-0000C7350000}"/>
    <cellStyle name="Moneda 4 5" xfId="8920" xr:uid="{00000000-0005-0000-0000-0000C8350000}"/>
    <cellStyle name="Moneda 4 5 2" xfId="8921" xr:uid="{00000000-0005-0000-0000-0000C9350000}"/>
    <cellStyle name="Moneda 4 5 2 2" xfId="8922" xr:uid="{00000000-0005-0000-0000-0000CA350000}"/>
    <cellStyle name="Moneda 4 5 2 2 2" xfId="8923" xr:uid="{00000000-0005-0000-0000-0000CB350000}"/>
    <cellStyle name="Moneda 4 5 2 2 2 2" xfId="8924" xr:uid="{00000000-0005-0000-0000-0000CC350000}"/>
    <cellStyle name="Moneda 4 5 2 2 2 2 2" xfId="15408" xr:uid="{00000000-0005-0000-0000-0000CD350000}"/>
    <cellStyle name="Moneda 4 5 2 2 2 3" xfId="19293" xr:uid="{00000000-0005-0000-0000-0000CE350000}"/>
    <cellStyle name="Moneda 4 5 2 2 3" xfId="8925" xr:uid="{00000000-0005-0000-0000-0000CF350000}"/>
    <cellStyle name="Moneda 4 5 2 2 3 2" xfId="17350" xr:uid="{00000000-0005-0000-0000-0000D0350000}"/>
    <cellStyle name="Moneda 4 5 2 2 4" xfId="21237" xr:uid="{00000000-0005-0000-0000-0000D1350000}"/>
    <cellStyle name="Moneda 4 5 2 3" xfId="8926" xr:uid="{00000000-0005-0000-0000-0000D2350000}"/>
    <cellStyle name="Moneda 4 5 2 3 2" xfId="8927" xr:uid="{00000000-0005-0000-0000-0000D3350000}"/>
    <cellStyle name="Moneda 4 5 2 3 2 2" xfId="16378" xr:uid="{00000000-0005-0000-0000-0000D4350000}"/>
    <cellStyle name="Moneda 4 5 2 3 3" xfId="20265" xr:uid="{00000000-0005-0000-0000-0000D5350000}"/>
    <cellStyle name="Moneda 4 5 2 4" xfId="8928" xr:uid="{00000000-0005-0000-0000-0000D6350000}"/>
    <cellStyle name="Moneda 4 5 2 4 2" xfId="18322" xr:uid="{00000000-0005-0000-0000-0000D7350000}"/>
    <cellStyle name="Moneda 4 5 2 5" xfId="22204" xr:uid="{00000000-0005-0000-0000-0000D8350000}"/>
    <cellStyle name="Moneda 4 5 3" xfId="8929" xr:uid="{00000000-0005-0000-0000-0000D9350000}"/>
    <cellStyle name="Moneda 4 5 3 2" xfId="8930" xr:uid="{00000000-0005-0000-0000-0000DA350000}"/>
    <cellStyle name="Moneda 4 5 3 2 2" xfId="8931" xr:uid="{00000000-0005-0000-0000-0000DB350000}"/>
    <cellStyle name="Moneda 4 5 3 2 2 2" xfId="8932" xr:uid="{00000000-0005-0000-0000-0000DC350000}"/>
    <cellStyle name="Moneda 4 5 3 2 2 2 2" xfId="22816" xr:uid="{00000000-0005-0000-0000-0000DD350000}"/>
    <cellStyle name="Moneda 4 5 3 2 2 3" xfId="18971" xr:uid="{00000000-0005-0000-0000-0000DE350000}"/>
    <cellStyle name="Moneda 4 5 3 2 3" xfId="8933" xr:uid="{00000000-0005-0000-0000-0000DF350000}"/>
    <cellStyle name="Moneda 4 5 3 2 3 2" xfId="17027" xr:uid="{00000000-0005-0000-0000-0000E0350000}"/>
    <cellStyle name="Moneda 4 5 3 2 4" xfId="20913" xr:uid="{00000000-0005-0000-0000-0000E1350000}"/>
    <cellStyle name="Moneda 4 5 3 3" xfId="8934" xr:uid="{00000000-0005-0000-0000-0000E2350000}"/>
    <cellStyle name="Moneda 4 5 3 3 2" xfId="8935" xr:uid="{00000000-0005-0000-0000-0000E3350000}"/>
    <cellStyle name="Moneda 4 5 3 3 2 2" xfId="16056" xr:uid="{00000000-0005-0000-0000-0000E4350000}"/>
    <cellStyle name="Moneda 4 5 3 3 3" xfId="19941" xr:uid="{00000000-0005-0000-0000-0000E5350000}"/>
    <cellStyle name="Moneda 4 5 3 4" xfId="8936" xr:uid="{00000000-0005-0000-0000-0000E6350000}"/>
    <cellStyle name="Moneda 4 5 3 4 2" xfId="17998" xr:uid="{00000000-0005-0000-0000-0000E7350000}"/>
    <cellStyle name="Moneda 4 5 3 5" xfId="21880" xr:uid="{00000000-0005-0000-0000-0000E8350000}"/>
    <cellStyle name="Moneda 4 5 4" xfId="8937" xr:uid="{00000000-0005-0000-0000-0000E9350000}"/>
    <cellStyle name="Moneda 4 5 4 2" xfId="8938" xr:uid="{00000000-0005-0000-0000-0000EA350000}"/>
    <cellStyle name="Moneda 4 5 4 2 2" xfId="8939" xr:uid="{00000000-0005-0000-0000-0000EB350000}"/>
    <cellStyle name="Moneda 4 5 4 2 2 2" xfId="15731" xr:uid="{00000000-0005-0000-0000-0000EC350000}"/>
    <cellStyle name="Moneda 4 5 4 2 3" xfId="19616" xr:uid="{00000000-0005-0000-0000-0000ED350000}"/>
    <cellStyle name="Moneda 4 5 4 3" xfId="8940" xr:uid="{00000000-0005-0000-0000-0000EE350000}"/>
    <cellStyle name="Moneda 4 5 4 3 2" xfId="17673" xr:uid="{00000000-0005-0000-0000-0000EF350000}"/>
    <cellStyle name="Moneda 4 5 4 4" xfId="21561" xr:uid="{00000000-0005-0000-0000-0000F0350000}"/>
    <cellStyle name="Moneda 4 5 5" xfId="8941" xr:uid="{00000000-0005-0000-0000-0000F1350000}"/>
    <cellStyle name="Moneda 4 5 5 2" xfId="8942" xr:uid="{00000000-0005-0000-0000-0000F2350000}"/>
    <cellStyle name="Moneda 4 5 5 2 2" xfId="16702" xr:uid="{00000000-0005-0000-0000-0000F3350000}"/>
    <cellStyle name="Moneda 4 5 5 3" xfId="20589" xr:uid="{00000000-0005-0000-0000-0000F4350000}"/>
    <cellStyle name="Moneda 4 5 6" xfId="8943" xr:uid="{00000000-0005-0000-0000-0000F5350000}"/>
    <cellStyle name="Moneda 4 5 6 2" xfId="18647" xr:uid="{00000000-0005-0000-0000-0000F6350000}"/>
    <cellStyle name="Moneda 4 5 7" xfId="22529" xr:uid="{00000000-0005-0000-0000-0000F7350000}"/>
    <cellStyle name="Moneda 4 6" xfId="8944" xr:uid="{00000000-0005-0000-0000-0000F8350000}"/>
    <cellStyle name="Moneda 4 6 2" xfId="8945" xr:uid="{00000000-0005-0000-0000-0000F9350000}"/>
    <cellStyle name="Moneda 4 6 2 2" xfId="8946" xr:uid="{00000000-0005-0000-0000-0000FA350000}"/>
    <cellStyle name="Moneda 4 6 2 2 2" xfId="8947" xr:uid="{00000000-0005-0000-0000-0000FB350000}"/>
    <cellStyle name="Moneda 4 6 2 2 2 2" xfId="15623" xr:uid="{00000000-0005-0000-0000-0000FC350000}"/>
    <cellStyle name="Moneda 4 6 2 2 3" xfId="19508" xr:uid="{00000000-0005-0000-0000-0000FD350000}"/>
    <cellStyle name="Moneda 4 6 2 3" xfId="8948" xr:uid="{00000000-0005-0000-0000-0000FE350000}"/>
    <cellStyle name="Moneda 4 6 2 3 2" xfId="17566" xr:uid="{00000000-0005-0000-0000-0000FF350000}"/>
    <cellStyle name="Moneda 4 6 2 4" xfId="21453" xr:uid="{00000000-0005-0000-0000-000000360000}"/>
    <cellStyle name="Moneda 4 6 3" xfId="8949" xr:uid="{00000000-0005-0000-0000-000001360000}"/>
    <cellStyle name="Moneda 4 6 3 2" xfId="8950" xr:uid="{00000000-0005-0000-0000-000002360000}"/>
    <cellStyle name="Moneda 4 6 3 2 2" xfId="16594" xr:uid="{00000000-0005-0000-0000-000003360000}"/>
    <cellStyle name="Moneda 4 6 3 3" xfId="20480" xr:uid="{00000000-0005-0000-0000-000004360000}"/>
    <cellStyle name="Moneda 4 6 4" xfId="8951" xr:uid="{00000000-0005-0000-0000-000005360000}"/>
    <cellStyle name="Moneda 4 6 4 2" xfId="18538" xr:uid="{00000000-0005-0000-0000-000006360000}"/>
    <cellStyle name="Moneda 4 6 5" xfId="22420" xr:uid="{00000000-0005-0000-0000-000007360000}"/>
    <cellStyle name="Moneda 4 7" xfId="8952" xr:uid="{00000000-0005-0000-0000-000008360000}"/>
    <cellStyle name="Moneda 4 7 2" xfId="8953" xr:uid="{00000000-0005-0000-0000-000009360000}"/>
    <cellStyle name="Moneda 4 7 2 2" xfId="8954" xr:uid="{00000000-0005-0000-0000-00000A360000}"/>
    <cellStyle name="Moneda 4 7 2 2 2" xfId="8955" xr:uid="{00000000-0005-0000-0000-00000B360000}"/>
    <cellStyle name="Moneda 4 7 2 2 2 2" xfId="15301" xr:uid="{00000000-0005-0000-0000-00000C360000}"/>
    <cellStyle name="Moneda 4 7 2 2 3" xfId="19187" xr:uid="{00000000-0005-0000-0000-00000D360000}"/>
    <cellStyle name="Moneda 4 7 2 3" xfId="8956" xr:uid="{00000000-0005-0000-0000-00000E360000}"/>
    <cellStyle name="Moneda 4 7 2 3 2" xfId="17243" xr:uid="{00000000-0005-0000-0000-00000F360000}"/>
    <cellStyle name="Moneda 4 7 2 4" xfId="21129" xr:uid="{00000000-0005-0000-0000-000010360000}"/>
    <cellStyle name="Moneda 4 7 3" xfId="8957" xr:uid="{00000000-0005-0000-0000-000011360000}"/>
    <cellStyle name="Moneda 4 7 3 2" xfId="8958" xr:uid="{00000000-0005-0000-0000-000012360000}"/>
    <cellStyle name="Moneda 4 7 3 2 2" xfId="16271" xr:uid="{00000000-0005-0000-0000-000013360000}"/>
    <cellStyle name="Moneda 4 7 3 3" xfId="20157" xr:uid="{00000000-0005-0000-0000-000014360000}"/>
    <cellStyle name="Moneda 4 7 4" xfId="8959" xr:uid="{00000000-0005-0000-0000-000015360000}"/>
    <cellStyle name="Moneda 4 7 4 2" xfId="18214" xr:uid="{00000000-0005-0000-0000-000016360000}"/>
    <cellStyle name="Moneda 4 7 5" xfId="22095" xr:uid="{00000000-0005-0000-0000-000017360000}"/>
    <cellStyle name="Moneda 4 8" xfId="8960" xr:uid="{00000000-0005-0000-0000-000018360000}"/>
    <cellStyle name="Moneda 4 8 2" xfId="8961" xr:uid="{00000000-0005-0000-0000-000019360000}"/>
    <cellStyle name="Moneda 4 8 2 2" xfId="8962" xr:uid="{00000000-0005-0000-0000-00001A360000}"/>
    <cellStyle name="Moneda 4 8 2 2 2" xfId="15947" xr:uid="{00000000-0005-0000-0000-00001B360000}"/>
    <cellStyle name="Moneda 4 8 2 3" xfId="19832" xr:uid="{00000000-0005-0000-0000-00001C360000}"/>
    <cellStyle name="Moneda 4 8 3" xfId="8963" xr:uid="{00000000-0005-0000-0000-00001D360000}"/>
    <cellStyle name="Moneda 4 8 3 2" xfId="17889" xr:uid="{00000000-0005-0000-0000-00001E360000}"/>
    <cellStyle name="Moneda 4 8 4" xfId="21775" xr:uid="{00000000-0005-0000-0000-00001F360000}"/>
    <cellStyle name="Moneda 4 9" xfId="8964" xr:uid="{00000000-0005-0000-0000-000020360000}"/>
    <cellStyle name="Moneda 4 9 2" xfId="8965" xr:uid="{00000000-0005-0000-0000-000021360000}"/>
    <cellStyle name="Moneda 4 9 2 2" xfId="16918" xr:uid="{00000000-0005-0000-0000-000022360000}"/>
    <cellStyle name="Moneda 4 9 3" xfId="20804" xr:uid="{00000000-0005-0000-0000-000023360000}"/>
    <cellStyle name="Neutral" xfId="10" builtinId="28" customBuiltin="1"/>
    <cellStyle name="Normal" xfId="0" builtinId="0"/>
    <cellStyle name="Normal 10" xfId="8966" xr:uid="{00000000-0005-0000-0000-000026360000}"/>
    <cellStyle name="Normal 10 10" xfId="8967" xr:uid="{00000000-0005-0000-0000-000027360000}"/>
    <cellStyle name="Normal 10 2" xfId="8968" xr:uid="{00000000-0005-0000-0000-000028360000}"/>
    <cellStyle name="Normal 10 2 2" xfId="8969" xr:uid="{00000000-0005-0000-0000-000029360000}"/>
    <cellStyle name="Normal 10 2 2 2" xfId="8970" xr:uid="{00000000-0005-0000-0000-00002A360000}"/>
    <cellStyle name="Normal 10 2 2 2 2" xfId="8971" xr:uid="{00000000-0005-0000-0000-00002B360000}"/>
    <cellStyle name="Normal 10 2 2 2 2 2" xfId="8972" xr:uid="{00000000-0005-0000-0000-00002C360000}"/>
    <cellStyle name="Normal 10 2 2 2 2 2 2" xfId="8973" xr:uid="{00000000-0005-0000-0000-00002D360000}"/>
    <cellStyle name="Normal 10 2 2 2 2 2 2 2" xfId="8974" xr:uid="{00000000-0005-0000-0000-00002E360000}"/>
    <cellStyle name="Normal 10 2 2 2 2 2 3" xfId="8975" xr:uid="{00000000-0005-0000-0000-00002F360000}"/>
    <cellStyle name="Normal 10 2 2 2 2 3" xfId="8976" xr:uid="{00000000-0005-0000-0000-000030360000}"/>
    <cellStyle name="Normal 10 2 2 2 2 3 2" xfId="8977" xr:uid="{00000000-0005-0000-0000-000031360000}"/>
    <cellStyle name="Normal 10 2 2 2 2 4" xfId="8978" xr:uid="{00000000-0005-0000-0000-000032360000}"/>
    <cellStyle name="Normal 10 2 2 2 3" xfId="8979" xr:uid="{00000000-0005-0000-0000-000033360000}"/>
    <cellStyle name="Normal 10 2 2 2 3 2" xfId="8980" xr:uid="{00000000-0005-0000-0000-000034360000}"/>
    <cellStyle name="Normal 10 2 2 2 3 2 2" xfId="8981" xr:uid="{00000000-0005-0000-0000-000035360000}"/>
    <cellStyle name="Normal 10 2 2 2 3 2 2 2" xfId="8982" xr:uid="{00000000-0005-0000-0000-000036360000}"/>
    <cellStyle name="Normal 10 2 2 2 3 2 3" xfId="8983" xr:uid="{00000000-0005-0000-0000-000037360000}"/>
    <cellStyle name="Normal 10 2 2 2 3 3" xfId="8984" xr:uid="{00000000-0005-0000-0000-000038360000}"/>
    <cellStyle name="Normal 10 2 2 2 3 3 2" xfId="8985" xr:uid="{00000000-0005-0000-0000-000039360000}"/>
    <cellStyle name="Normal 10 2 2 2 3 4" xfId="8986" xr:uid="{00000000-0005-0000-0000-00003A360000}"/>
    <cellStyle name="Normal 10 2 2 2 4" xfId="8987" xr:uid="{00000000-0005-0000-0000-00003B360000}"/>
    <cellStyle name="Normal 10 2 2 2 4 2" xfId="8988" xr:uid="{00000000-0005-0000-0000-00003C360000}"/>
    <cellStyle name="Normal 10 2 2 2 4 2 2" xfId="8989" xr:uid="{00000000-0005-0000-0000-00003D360000}"/>
    <cellStyle name="Normal 10 2 2 2 4 3" xfId="8990" xr:uid="{00000000-0005-0000-0000-00003E360000}"/>
    <cellStyle name="Normal 10 2 2 2 5" xfId="8991" xr:uid="{00000000-0005-0000-0000-00003F360000}"/>
    <cellStyle name="Normal 10 2 2 2 5 2" xfId="8992" xr:uid="{00000000-0005-0000-0000-000040360000}"/>
    <cellStyle name="Normal 10 2 2 2 6" xfId="8993" xr:uid="{00000000-0005-0000-0000-000041360000}"/>
    <cellStyle name="Normal 10 2 2 3" xfId="8994" xr:uid="{00000000-0005-0000-0000-000042360000}"/>
    <cellStyle name="Normal 10 2 2 3 2" xfId="8995" xr:uid="{00000000-0005-0000-0000-000043360000}"/>
    <cellStyle name="Normal 10 2 2 3 2 2" xfId="8996" xr:uid="{00000000-0005-0000-0000-000044360000}"/>
    <cellStyle name="Normal 10 2 2 3 2 2 2" xfId="8997" xr:uid="{00000000-0005-0000-0000-000045360000}"/>
    <cellStyle name="Normal 10 2 2 3 2 2 2 2" xfId="8998" xr:uid="{00000000-0005-0000-0000-000046360000}"/>
    <cellStyle name="Normal 10 2 2 3 2 2 3" xfId="8999" xr:uid="{00000000-0005-0000-0000-000047360000}"/>
    <cellStyle name="Normal 10 2 2 3 2 3" xfId="9000" xr:uid="{00000000-0005-0000-0000-000048360000}"/>
    <cellStyle name="Normal 10 2 2 3 2 3 2" xfId="9001" xr:uid="{00000000-0005-0000-0000-000049360000}"/>
    <cellStyle name="Normal 10 2 2 3 2 4" xfId="9002" xr:uid="{00000000-0005-0000-0000-00004A360000}"/>
    <cellStyle name="Normal 10 2 2 3 3" xfId="9003" xr:uid="{00000000-0005-0000-0000-00004B360000}"/>
    <cellStyle name="Normal 10 2 2 3 3 2" xfId="9004" xr:uid="{00000000-0005-0000-0000-00004C360000}"/>
    <cellStyle name="Normal 10 2 2 3 3 2 2" xfId="9005" xr:uid="{00000000-0005-0000-0000-00004D360000}"/>
    <cellStyle name="Normal 10 2 2 3 3 2 2 2" xfId="9006" xr:uid="{00000000-0005-0000-0000-00004E360000}"/>
    <cellStyle name="Normal 10 2 2 3 3 2 3" xfId="9007" xr:uid="{00000000-0005-0000-0000-00004F360000}"/>
    <cellStyle name="Normal 10 2 2 3 3 3" xfId="9008" xr:uid="{00000000-0005-0000-0000-000050360000}"/>
    <cellStyle name="Normal 10 2 2 3 3 3 2" xfId="9009" xr:uid="{00000000-0005-0000-0000-000051360000}"/>
    <cellStyle name="Normal 10 2 2 3 3 4" xfId="9010" xr:uid="{00000000-0005-0000-0000-000052360000}"/>
    <cellStyle name="Normal 10 2 2 3 4" xfId="9011" xr:uid="{00000000-0005-0000-0000-000053360000}"/>
    <cellStyle name="Normal 10 2 2 3 4 2" xfId="9012" xr:uid="{00000000-0005-0000-0000-000054360000}"/>
    <cellStyle name="Normal 10 2 2 3 4 2 2" xfId="9013" xr:uid="{00000000-0005-0000-0000-000055360000}"/>
    <cellStyle name="Normal 10 2 2 3 4 3" xfId="9014" xr:uid="{00000000-0005-0000-0000-000056360000}"/>
    <cellStyle name="Normal 10 2 2 3 5" xfId="9015" xr:uid="{00000000-0005-0000-0000-000057360000}"/>
    <cellStyle name="Normal 10 2 2 3 5 2" xfId="9016" xr:uid="{00000000-0005-0000-0000-000058360000}"/>
    <cellStyle name="Normal 10 2 2 3 6" xfId="9017" xr:uid="{00000000-0005-0000-0000-000059360000}"/>
    <cellStyle name="Normal 10 2 2 4" xfId="9018" xr:uid="{00000000-0005-0000-0000-00005A360000}"/>
    <cellStyle name="Normal 10 2 2 4 2" xfId="9019" xr:uid="{00000000-0005-0000-0000-00005B360000}"/>
    <cellStyle name="Normal 10 2 2 4 2 2" xfId="9020" xr:uid="{00000000-0005-0000-0000-00005C360000}"/>
    <cellStyle name="Normal 10 2 2 4 2 2 2" xfId="9021" xr:uid="{00000000-0005-0000-0000-00005D360000}"/>
    <cellStyle name="Normal 10 2 2 4 2 3" xfId="9022" xr:uid="{00000000-0005-0000-0000-00005E360000}"/>
    <cellStyle name="Normal 10 2 2 4 3" xfId="9023" xr:uid="{00000000-0005-0000-0000-00005F360000}"/>
    <cellStyle name="Normal 10 2 2 4 3 2" xfId="9024" xr:uid="{00000000-0005-0000-0000-000060360000}"/>
    <cellStyle name="Normal 10 2 2 4 4" xfId="9025" xr:uid="{00000000-0005-0000-0000-000061360000}"/>
    <cellStyle name="Normal 10 2 2 5" xfId="9026" xr:uid="{00000000-0005-0000-0000-000062360000}"/>
    <cellStyle name="Normal 10 2 2 5 2" xfId="9027" xr:uid="{00000000-0005-0000-0000-000063360000}"/>
    <cellStyle name="Normal 10 2 2 5 2 2" xfId="9028" xr:uid="{00000000-0005-0000-0000-000064360000}"/>
    <cellStyle name="Normal 10 2 2 5 2 2 2" xfId="9029" xr:uid="{00000000-0005-0000-0000-000065360000}"/>
    <cellStyle name="Normal 10 2 2 5 2 3" xfId="9030" xr:uid="{00000000-0005-0000-0000-000066360000}"/>
    <cellStyle name="Normal 10 2 2 5 3" xfId="9031" xr:uid="{00000000-0005-0000-0000-000067360000}"/>
    <cellStyle name="Normal 10 2 2 5 3 2" xfId="9032" xr:uid="{00000000-0005-0000-0000-000068360000}"/>
    <cellStyle name="Normal 10 2 2 5 4" xfId="9033" xr:uid="{00000000-0005-0000-0000-000069360000}"/>
    <cellStyle name="Normal 10 2 2 6" xfId="9034" xr:uid="{00000000-0005-0000-0000-00006A360000}"/>
    <cellStyle name="Normal 10 2 2 6 2" xfId="9035" xr:uid="{00000000-0005-0000-0000-00006B360000}"/>
    <cellStyle name="Normal 10 2 2 6 2 2" xfId="9036" xr:uid="{00000000-0005-0000-0000-00006C360000}"/>
    <cellStyle name="Normal 10 2 2 6 3" xfId="9037" xr:uid="{00000000-0005-0000-0000-00006D360000}"/>
    <cellStyle name="Normal 10 2 2 7" xfId="9038" xr:uid="{00000000-0005-0000-0000-00006E360000}"/>
    <cellStyle name="Normal 10 2 2 7 2" xfId="9039" xr:uid="{00000000-0005-0000-0000-00006F360000}"/>
    <cellStyle name="Normal 10 2 2 8" xfId="9040" xr:uid="{00000000-0005-0000-0000-000070360000}"/>
    <cellStyle name="Normal 10 2 3" xfId="9041" xr:uid="{00000000-0005-0000-0000-000071360000}"/>
    <cellStyle name="Normal 10 2 3 2" xfId="9042" xr:uid="{00000000-0005-0000-0000-000072360000}"/>
    <cellStyle name="Normal 10 2 3 2 2" xfId="9043" xr:uid="{00000000-0005-0000-0000-000073360000}"/>
    <cellStyle name="Normal 10 2 3 2 2 2" xfId="9044" xr:uid="{00000000-0005-0000-0000-000074360000}"/>
    <cellStyle name="Normal 10 2 3 2 2 2 2" xfId="9045" xr:uid="{00000000-0005-0000-0000-000075360000}"/>
    <cellStyle name="Normal 10 2 3 2 2 3" xfId="9046" xr:uid="{00000000-0005-0000-0000-000076360000}"/>
    <cellStyle name="Normal 10 2 3 2 3" xfId="9047" xr:uid="{00000000-0005-0000-0000-000077360000}"/>
    <cellStyle name="Normal 10 2 3 2 3 2" xfId="9048" xr:uid="{00000000-0005-0000-0000-000078360000}"/>
    <cellStyle name="Normal 10 2 3 2 4" xfId="9049" xr:uid="{00000000-0005-0000-0000-000079360000}"/>
    <cellStyle name="Normal 10 2 3 3" xfId="9050" xr:uid="{00000000-0005-0000-0000-00007A360000}"/>
    <cellStyle name="Normal 10 2 3 3 2" xfId="9051" xr:uid="{00000000-0005-0000-0000-00007B360000}"/>
    <cellStyle name="Normal 10 2 3 3 2 2" xfId="9052" xr:uid="{00000000-0005-0000-0000-00007C360000}"/>
    <cellStyle name="Normal 10 2 3 3 2 2 2" xfId="9053" xr:uid="{00000000-0005-0000-0000-00007D360000}"/>
    <cellStyle name="Normal 10 2 3 3 2 3" xfId="9054" xr:uid="{00000000-0005-0000-0000-00007E360000}"/>
    <cellStyle name="Normal 10 2 3 3 3" xfId="9055" xr:uid="{00000000-0005-0000-0000-00007F360000}"/>
    <cellStyle name="Normal 10 2 3 3 3 2" xfId="9056" xr:uid="{00000000-0005-0000-0000-000080360000}"/>
    <cellStyle name="Normal 10 2 3 3 4" xfId="9057" xr:uid="{00000000-0005-0000-0000-000081360000}"/>
    <cellStyle name="Normal 10 2 3 4" xfId="9058" xr:uid="{00000000-0005-0000-0000-000082360000}"/>
    <cellStyle name="Normal 10 2 3 4 2" xfId="9059" xr:uid="{00000000-0005-0000-0000-000083360000}"/>
    <cellStyle name="Normal 10 2 3 4 2 2" xfId="9060" xr:uid="{00000000-0005-0000-0000-000084360000}"/>
    <cellStyle name="Normal 10 2 3 4 3" xfId="9061" xr:uid="{00000000-0005-0000-0000-000085360000}"/>
    <cellStyle name="Normal 10 2 3 5" xfId="9062" xr:uid="{00000000-0005-0000-0000-000086360000}"/>
    <cellStyle name="Normal 10 2 3 5 2" xfId="9063" xr:uid="{00000000-0005-0000-0000-000087360000}"/>
    <cellStyle name="Normal 10 2 3 6" xfId="9064" xr:uid="{00000000-0005-0000-0000-000088360000}"/>
    <cellStyle name="Normal 10 2 4" xfId="9065" xr:uid="{00000000-0005-0000-0000-000089360000}"/>
    <cellStyle name="Normal 10 2 4 2" xfId="9066" xr:uid="{00000000-0005-0000-0000-00008A360000}"/>
    <cellStyle name="Normal 10 2 4 2 2" xfId="9067" xr:uid="{00000000-0005-0000-0000-00008B360000}"/>
    <cellStyle name="Normal 10 2 4 2 2 2" xfId="9068" xr:uid="{00000000-0005-0000-0000-00008C360000}"/>
    <cellStyle name="Normal 10 2 4 2 2 2 2" xfId="9069" xr:uid="{00000000-0005-0000-0000-00008D360000}"/>
    <cellStyle name="Normal 10 2 4 2 2 3" xfId="9070" xr:uid="{00000000-0005-0000-0000-00008E360000}"/>
    <cellStyle name="Normal 10 2 4 2 3" xfId="9071" xr:uid="{00000000-0005-0000-0000-00008F360000}"/>
    <cellStyle name="Normal 10 2 4 2 3 2" xfId="9072" xr:uid="{00000000-0005-0000-0000-000090360000}"/>
    <cellStyle name="Normal 10 2 4 2 4" xfId="9073" xr:uid="{00000000-0005-0000-0000-000091360000}"/>
    <cellStyle name="Normal 10 2 4 3" xfId="9074" xr:uid="{00000000-0005-0000-0000-000092360000}"/>
    <cellStyle name="Normal 10 2 4 3 2" xfId="9075" xr:uid="{00000000-0005-0000-0000-000093360000}"/>
    <cellStyle name="Normal 10 2 4 3 2 2" xfId="9076" xr:uid="{00000000-0005-0000-0000-000094360000}"/>
    <cellStyle name="Normal 10 2 4 3 2 2 2" xfId="9077" xr:uid="{00000000-0005-0000-0000-000095360000}"/>
    <cellStyle name="Normal 10 2 4 3 2 3" xfId="9078" xr:uid="{00000000-0005-0000-0000-000096360000}"/>
    <cellStyle name="Normal 10 2 4 3 3" xfId="9079" xr:uid="{00000000-0005-0000-0000-000097360000}"/>
    <cellStyle name="Normal 10 2 4 3 3 2" xfId="9080" xr:uid="{00000000-0005-0000-0000-000098360000}"/>
    <cellStyle name="Normal 10 2 4 3 4" xfId="9081" xr:uid="{00000000-0005-0000-0000-000099360000}"/>
    <cellStyle name="Normal 10 2 4 4" xfId="9082" xr:uid="{00000000-0005-0000-0000-00009A360000}"/>
    <cellStyle name="Normal 10 2 4 4 2" xfId="9083" xr:uid="{00000000-0005-0000-0000-00009B360000}"/>
    <cellStyle name="Normal 10 2 4 4 2 2" xfId="9084" xr:uid="{00000000-0005-0000-0000-00009C360000}"/>
    <cellStyle name="Normal 10 2 4 4 3" xfId="9085" xr:uid="{00000000-0005-0000-0000-00009D360000}"/>
    <cellStyle name="Normal 10 2 4 5" xfId="9086" xr:uid="{00000000-0005-0000-0000-00009E360000}"/>
    <cellStyle name="Normal 10 2 4 5 2" xfId="9087" xr:uid="{00000000-0005-0000-0000-00009F360000}"/>
    <cellStyle name="Normal 10 2 4 6" xfId="9088" xr:uid="{00000000-0005-0000-0000-0000A0360000}"/>
    <cellStyle name="Normal 10 2 5" xfId="9089" xr:uid="{00000000-0005-0000-0000-0000A1360000}"/>
    <cellStyle name="Normal 10 2 5 2" xfId="9090" xr:uid="{00000000-0005-0000-0000-0000A2360000}"/>
    <cellStyle name="Normal 10 2 5 2 2" xfId="9091" xr:uid="{00000000-0005-0000-0000-0000A3360000}"/>
    <cellStyle name="Normal 10 2 5 2 2 2" xfId="9092" xr:uid="{00000000-0005-0000-0000-0000A4360000}"/>
    <cellStyle name="Normal 10 2 5 2 3" xfId="9093" xr:uid="{00000000-0005-0000-0000-0000A5360000}"/>
    <cellStyle name="Normal 10 2 5 3" xfId="9094" xr:uid="{00000000-0005-0000-0000-0000A6360000}"/>
    <cellStyle name="Normal 10 2 5 3 2" xfId="9095" xr:uid="{00000000-0005-0000-0000-0000A7360000}"/>
    <cellStyle name="Normal 10 2 5 4" xfId="9096" xr:uid="{00000000-0005-0000-0000-0000A8360000}"/>
    <cellStyle name="Normal 10 2 6" xfId="9097" xr:uid="{00000000-0005-0000-0000-0000A9360000}"/>
    <cellStyle name="Normal 10 2 6 2" xfId="9098" xr:uid="{00000000-0005-0000-0000-0000AA360000}"/>
    <cellStyle name="Normal 10 2 6 2 2" xfId="9099" xr:uid="{00000000-0005-0000-0000-0000AB360000}"/>
    <cellStyle name="Normal 10 2 6 2 2 2" xfId="9100" xr:uid="{00000000-0005-0000-0000-0000AC360000}"/>
    <cellStyle name="Normal 10 2 6 2 3" xfId="9101" xr:uid="{00000000-0005-0000-0000-0000AD360000}"/>
    <cellStyle name="Normal 10 2 6 3" xfId="9102" xr:uid="{00000000-0005-0000-0000-0000AE360000}"/>
    <cellStyle name="Normal 10 2 6 3 2" xfId="9103" xr:uid="{00000000-0005-0000-0000-0000AF360000}"/>
    <cellStyle name="Normal 10 2 6 4" xfId="9104" xr:uid="{00000000-0005-0000-0000-0000B0360000}"/>
    <cellStyle name="Normal 10 2 7" xfId="9105" xr:uid="{00000000-0005-0000-0000-0000B1360000}"/>
    <cellStyle name="Normal 10 2 7 2" xfId="9106" xr:uid="{00000000-0005-0000-0000-0000B2360000}"/>
    <cellStyle name="Normal 10 2 7 2 2" xfId="9107" xr:uid="{00000000-0005-0000-0000-0000B3360000}"/>
    <cellStyle name="Normal 10 2 7 3" xfId="9108" xr:uid="{00000000-0005-0000-0000-0000B4360000}"/>
    <cellStyle name="Normal 10 2 8" xfId="9109" xr:uid="{00000000-0005-0000-0000-0000B5360000}"/>
    <cellStyle name="Normal 10 2 8 2" xfId="9110" xr:uid="{00000000-0005-0000-0000-0000B6360000}"/>
    <cellStyle name="Normal 10 2 9" xfId="9111" xr:uid="{00000000-0005-0000-0000-0000B7360000}"/>
    <cellStyle name="Normal 10 3" xfId="9112" xr:uid="{00000000-0005-0000-0000-0000B8360000}"/>
    <cellStyle name="Normal 10 3 2" xfId="9113" xr:uid="{00000000-0005-0000-0000-0000B9360000}"/>
    <cellStyle name="Normal 10 3 2 2" xfId="9114" xr:uid="{00000000-0005-0000-0000-0000BA360000}"/>
    <cellStyle name="Normal 10 3 2 2 2" xfId="9115" xr:uid="{00000000-0005-0000-0000-0000BB360000}"/>
    <cellStyle name="Normal 10 3 2 2 2 2" xfId="9116" xr:uid="{00000000-0005-0000-0000-0000BC360000}"/>
    <cellStyle name="Normal 10 3 2 2 2 2 2" xfId="9117" xr:uid="{00000000-0005-0000-0000-0000BD360000}"/>
    <cellStyle name="Normal 10 3 2 2 2 3" xfId="9118" xr:uid="{00000000-0005-0000-0000-0000BE360000}"/>
    <cellStyle name="Normal 10 3 2 2 3" xfId="9119" xr:uid="{00000000-0005-0000-0000-0000BF360000}"/>
    <cellStyle name="Normal 10 3 2 2 3 2" xfId="9120" xr:uid="{00000000-0005-0000-0000-0000C0360000}"/>
    <cellStyle name="Normal 10 3 2 2 4" xfId="9121" xr:uid="{00000000-0005-0000-0000-0000C1360000}"/>
    <cellStyle name="Normal 10 3 2 3" xfId="9122" xr:uid="{00000000-0005-0000-0000-0000C2360000}"/>
    <cellStyle name="Normal 10 3 2 3 2" xfId="9123" xr:uid="{00000000-0005-0000-0000-0000C3360000}"/>
    <cellStyle name="Normal 10 3 2 3 2 2" xfId="9124" xr:uid="{00000000-0005-0000-0000-0000C4360000}"/>
    <cellStyle name="Normal 10 3 2 3 2 2 2" xfId="9125" xr:uid="{00000000-0005-0000-0000-0000C5360000}"/>
    <cellStyle name="Normal 10 3 2 3 2 3" xfId="9126" xr:uid="{00000000-0005-0000-0000-0000C6360000}"/>
    <cellStyle name="Normal 10 3 2 3 3" xfId="9127" xr:uid="{00000000-0005-0000-0000-0000C7360000}"/>
    <cellStyle name="Normal 10 3 2 3 3 2" xfId="9128" xr:uid="{00000000-0005-0000-0000-0000C8360000}"/>
    <cellStyle name="Normal 10 3 2 3 4" xfId="9129" xr:uid="{00000000-0005-0000-0000-0000C9360000}"/>
    <cellStyle name="Normal 10 3 2 4" xfId="9130" xr:uid="{00000000-0005-0000-0000-0000CA360000}"/>
    <cellStyle name="Normal 10 3 2 4 2" xfId="9131" xr:uid="{00000000-0005-0000-0000-0000CB360000}"/>
    <cellStyle name="Normal 10 3 2 4 2 2" xfId="9132" xr:uid="{00000000-0005-0000-0000-0000CC360000}"/>
    <cellStyle name="Normal 10 3 2 4 3" xfId="9133" xr:uid="{00000000-0005-0000-0000-0000CD360000}"/>
    <cellStyle name="Normal 10 3 2 5" xfId="9134" xr:uid="{00000000-0005-0000-0000-0000CE360000}"/>
    <cellStyle name="Normal 10 3 2 5 2" xfId="9135" xr:uid="{00000000-0005-0000-0000-0000CF360000}"/>
    <cellStyle name="Normal 10 3 2 6" xfId="9136" xr:uid="{00000000-0005-0000-0000-0000D0360000}"/>
    <cellStyle name="Normal 10 3 3" xfId="9137" xr:uid="{00000000-0005-0000-0000-0000D1360000}"/>
    <cellStyle name="Normal 10 3 3 2" xfId="9138" xr:uid="{00000000-0005-0000-0000-0000D2360000}"/>
    <cellStyle name="Normal 10 3 3 2 2" xfId="9139" xr:uid="{00000000-0005-0000-0000-0000D3360000}"/>
    <cellStyle name="Normal 10 3 3 2 2 2" xfId="9140" xr:uid="{00000000-0005-0000-0000-0000D4360000}"/>
    <cellStyle name="Normal 10 3 3 2 2 2 2" xfId="9141" xr:uid="{00000000-0005-0000-0000-0000D5360000}"/>
    <cellStyle name="Normal 10 3 3 2 2 3" xfId="9142" xr:uid="{00000000-0005-0000-0000-0000D6360000}"/>
    <cellStyle name="Normal 10 3 3 2 3" xfId="9143" xr:uid="{00000000-0005-0000-0000-0000D7360000}"/>
    <cellStyle name="Normal 10 3 3 2 3 2" xfId="9144" xr:uid="{00000000-0005-0000-0000-0000D8360000}"/>
    <cellStyle name="Normal 10 3 3 2 4" xfId="9145" xr:uid="{00000000-0005-0000-0000-0000D9360000}"/>
    <cellStyle name="Normal 10 3 3 3" xfId="9146" xr:uid="{00000000-0005-0000-0000-0000DA360000}"/>
    <cellStyle name="Normal 10 3 3 3 2" xfId="9147" xr:uid="{00000000-0005-0000-0000-0000DB360000}"/>
    <cellStyle name="Normal 10 3 3 3 2 2" xfId="9148" xr:uid="{00000000-0005-0000-0000-0000DC360000}"/>
    <cellStyle name="Normal 10 3 3 3 2 2 2" xfId="9149" xr:uid="{00000000-0005-0000-0000-0000DD360000}"/>
    <cellStyle name="Normal 10 3 3 3 2 3" xfId="9150" xr:uid="{00000000-0005-0000-0000-0000DE360000}"/>
    <cellStyle name="Normal 10 3 3 3 3" xfId="9151" xr:uid="{00000000-0005-0000-0000-0000DF360000}"/>
    <cellStyle name="Normal 10 3 3 3 3 2" xfId="9152" xr:uid="{00000000-0005-0000-0000-0000E0360000}"/>
    <cellStyle name="Normal 10 3 3 3 4" xfId="9153" xr:uid="{00000000-0005-0000-0000-0000E1360000}"/>
    <cellStyle name="Normal 10 3 3 4" xfId="9154" xr:uid="{00000000-0005-0000-0000-0000E2360000}"/>
    <cellStyle name="Normal 10 3 3 4 2" xfId="9155" xr:uid="{00000000-0005-0000-0000-0000E3360000}"/>
    <cellStyle name="Normal 10 3 3 4 2 2" xfId="9156" xr:uid="{00000000-0005-0000-0000-0000E4360000}"/>
    <cellStyle name="Normal 10 3 3 4 3" xfId="9157" xr:uid="{00000000-0005-0000-0000-0000E5360000}"/>
    <cellStyle name="Normal 10 3 3 5" xfId="9158" xr:uid="{00000000-0005-0000-0000-0000E6360000}"/>
    <cellStyle name="Normal 10 3 3 5 2" xfId="9159" xr:uid="{00000000-0005-0000-0000-0000E7360000}"/>
    <cellStyle name="Normal 10 3 3 6" xfId="9160" xr:uid="{00000000-0005-0000-0000-0000E8360000}"/>
    <cellStyle name="Normal 10 3 4" xfId="9161" xr:uid="{00000000-0005-0000-0000-0000E9360000}"/>
    <cellStyle name="Normal 10 3 4 2" xfId="9162" xr:uid="{00000000-0005-0000-0000-0000EA360000}"/>
    <cellStyle name="Normal 10 3 4 2 2" xfId="9163" xr:uid="{00000000-0005-0000-0000-0000EB360000}"/>
    <cellStyle name="Normal 10 3 4 2 2 2" xfId="9164" xr:uid="{00000000-0005-0000-0000-0000EC360000}"/>
    <cellStyle name="Normal 10 3 4 2 3" xfId="9165" xr:uid="{00000000-0005-0000-0000-0000ED360000}"/>
    <cellStyle name="Normal 10 3 4 3" xfId="9166" xr:uid="{00000000-0005-0000-0000-0000EE360000}"/>
    <cellStyle name="Normal 10 3 4 3 2" xfId="9167" xr:uid="{00000000-0005-0000-0000-0000EF360000}"/>
    <cellStyle name="Normal 10 3 4 4" xfId="9168" xr:uid="{00000000-0005-0000-0000-0000F0360000}"/>
    <cellStyle name="Normal 10 3 5" xfId="9169" xr:uid="{00000000-0005-0000-0000-0000F1360000}"/>
    <cellStyle name="Normal 10 3 5 2" xfId="9170" xr:uid="{00000000-0005-0000-0000-0000F2360000}"/>
    <cellStyle name="Normal 10 3 5 2 2" xfId="9171" xr:uid="{00000000-0005-0000-0000-0000F3360000}"/>
    <cellStyle name="Normal 10 3 5 2 2 2" xfId="9172" xr:uid="{00000000-0005-0000-0000-0000F4360000}"/>
    <cellStyle name="Normal 10 3 5 2 3" xfId="9173" xr:uid="{00000000-0005-0000-0000-0000F5360000}"/>
    <cellStyle name="Normal 10 3 5 3" xfId="9174" xr:uid="{00000000-0005-0000-0000-0000F6360000}"/>
    <cellStyle name="Normal 10 3 5 3 2" xfId="9175" xr:uid="{00000000-0005-0000-0000-0000F7360000}"/>
    <cellStyle name="Normal 10 3 5 4" xfId="9176" xr:uid="{00000000-0005-0000-0000-0000F8360000}"/>
    <cellStyle name="Normal 10 3 6" xfId="9177" xr:uid="{00000000-0005-0000-0000-0000F9360000}"/>
    <cellStyle name="Normal 10 3 6 2" xfId="9178" xr:uid="{00000000-0005-0000-0000-0000FA360000}"/>
    <cellStyle name="Normal 10 3 6 2 2" xfId="9179" xr:uid="{00000000-0005-0000-0000-0000FB360000}"/>
    <cellStyle name="Normal 10 3 6 3" xfId="9180" xr:uid="{00000000-0005-0000-0000-0000FC360000}"/>
    <cellStyle name="Normal 10 3 7" xfId="9181" xr:uid="{00000000-0005-0000-0000-0000FD360000}"/>
    <cellStyle name="Normal 10 3 7 2" xfId="9182" xr:uid="{00000000-0005-0000-0000-0000FE360000}"/>
    <cellStyle name="Normal 10 3 8" xfId="9183" xr:uid="{00000000-0005-0000-0000-0000FF360000}"/>
    <cellStyle name="Normal 10 4" xfId="9184" xr:uid="{00000000-0005-0000-0000-000000370000}"/>
    <cellStyle name="Normal 10 4 2" xfId="9185" xr:uid="{00000000-0005-0000-0000-000001370000}"/>
    <cellStyle name="Normal 10 4 2 2" xfId="9186" xr:uid="{00000000-0005-0000-0000-000002370000}"/>
    <cellStyle name="Normal 10 4 2 2 2" xfId="9187" xr:uid="{00000000-0005-0000-0000-000003370000}"/>
    <cellStyle name="Normal 10 4 2 2 2 2" xfId="9188" xr:uid="{00000000-0005-0000-0000-000004370000}"/>
    <cellStyle name="Normal 10 4 2 2 3" xfId="9189" xr:uid="{00000000-0005-0000-0000-000005370000}"/>
    <cellStyle name="Normal 10 4 2 3" xfId="9190" xr:uid="{00000000-0005-0000-0000-000006370000}"/>
    <cellStyle name="Normal 10 4 2 3 2" xfId="9191" xr:uid="{00000000-0005-0000-0000-000007370000}"/>
    <cellStyle name="Normal 10 4 2 4" xfId="9192" xr:uid="{00000000-0005-0000-0000-000008370000}"/>
    <cellStyle name="Normal 10 4 3" xfId="9193" xr:uid="{00000000-0005-0000-0000-000009370000}"/>
    <cellStyle name="Normal 10 4 3 2" xfId="9194" xr:uid="{00000000-0005-0000-0000-00000A370000}"/>
    <cellStyle name="Normal 10 4 3 2 2" xfId="9195" xr:uid="{00000000-0005-0000-0000-00000B370000}"/>
    <cellStyle name="Normal 10 4 3 2 2 2" xfId="9196" xr:uid="{00000000-0005-0000-0000-00000C370000}"/>
    <cellStyle name="Normal 10 4 3 2 3" xfId="9197" xr:uid="{00000000-0005-0000-0000-00000D370000}"/>
    <cellStyle name="Normal 10 4 3 3" xfId="9198" xr:uid="{00000000-0005-0000-0000-00000E370000}"/>
    <cellStyle name="Normal 10 4 3 3 2" xfId="9199" xr:uid="{00000000-0005-0000-0000-00000F370000}"/>
    <cellStyle name="Normal 10 4 3 4" xfId="9200" xr:uid="{00000000-0005-0000-0000-000010370000}"/>
    <cellStyle name="Normal 10 4 4" xfId="9201" xr:uid="{00000000-0005-0000-0000-000011370000}"/>
    <cellStyle name="Normal 10 4 4 2" xfId="9202" xr:uid="{00000000-0005-0000-0000-000012370000}"/>
    <cellStyle name="Normal 10 4 4 2 2" xfId="9203" xr:uid="{00000000-0005-0000-0000-000013370000}"/>
    <cellStyle name="Normal 10 4 4 3" xfId="9204" xr:uid="{00000000-0005-0000-0000-000014370000}"/>
    <cellStyle name="Normal 10 4 5" xfId="9205" xr:uid="{00000000-0005-0000-0000-000015370000}"/>
    <cellStyle name="Normal 10 4 5 2" xfId="9206" xr:uid="{00000000-0005-0000-0000-000016370000}"/>
    <cellStyle name="Normal 10 4 6" xfId="9207" xr:uid="{00000000-0005-0000-0000-000017370000}"/>
    <cellStyle name="Normal 10 5" xfId="9208" xr:uid="{00000000-0005-0000-0000-000018370000}"/>
    <cellStyle name="Normal 10 5 2" xfId="9209" xr:uid="{00000000-0005-0000-0000-000019370000}"/>
    <cellStyle name="Normal 10 5 2 2" xfId="9210" xr:uid="{00000000-0005-0000-0000-00001A370000}"/>
    <cellStyle name="Normal 10 5 2 2 2" xfId="9211" xr:uid="{00000000-0005-0000-0000-00001B370000}"/>
    <cellStyle name="Normal 10 5 2 2 2 2" xfId="9212" xr:uid="{00000000-0005-0000-0000-00001C370000}"/>
    <cellStyle name="Normal 10 5 2 2 3" xfId="9213" xr:uid="{00000000-0005-0000-0000-00001D370000}"/>
    <cellStyle name="Normal 10 5 2 3" xfId="9214" xr:uid="{00000000-0005-0000-0000-00001E370000}"/>
    <cellStyle name="Normal 10 5 2 3 2" xfId="9215" xr:uid="{00000000-0005-0000-0000-00001F370000}"/>
    <cellStyle name="Normal 10 5 2 4" xfId="9216" xr:uid="{00000000-0005-0000-0000-000020370000}"/>
    <cellStyle name="Normal 10 5 3" xfId="9217" xr:uid="{00000000-0005-0000-0000-000021370000}"/>
    <cellStyle name="Normal 10 5 3 2" xfId="9218" xr:uid="{00000000-0005-0000-0000-000022370000}"/>
    <cellStyle name="Normal 10 5 3 2 2" xfId="9219" xr:uid="{00000000-0005-0000-0000-000023370000}"/>
    <cellStyle name="Normal 10 5 3 2 2 2" xfId="9220" xr:uid="{00000000-0005-0000-0000-000024370000}"/>
    <cellStyle name="Normal 10 5 3 2 3" xfId="9221" xr:uid="{00000000-0005-0000-0000-000025370000}"/>
    <cellStyle name="Normal 10 5 3 3" xfId="9222" xr:uid="{00000000-0005-0000-0000-000026370000}"/>
    <cellStyle name="Normal 10 5 3 3 2" xfId="9223" xr:uid="{00000000-0005-0000-0000-000027370000}"/>
    <cellStyle name="Normal 10 5 3 4" xfId="9224" xr:uid="{00000000-0005-0000-0000-000028370000}"/>
    <cellStyle name="Normal 10 5 4" xfId="9225" xr:uid="{00000000-0005-0000-0000-000029370000}"/>
    <cellStyle name="Normal 10 5 4 2" xfId="9226" xr:uid="{00000000-0005-0000-0000-00002A370000}"/>
    <cellStyle name="Normal 10 5 4 2 2" xfId="9227" xr:uid="{00000000-0005-0000-0000-00002B370000}"/>
    <cellStyle name="Normal 10 5 4 3" xfId="9228" xr:uid="{00000000-0005-0000-0000-00002C370000}"/>
    <cellStyle name="Normal 10 5 5" xfId="9229" xr:uid="{00000000-0005-0000-0000-00002D370000}"/>
    <cellStyle name="Normal 10 5 5 2" xfId="9230" xr:uid="{00000000-0005-0000-0000-00002E370000}"/>
    <cellStyle name="Normal 10 5 6" xfId="9231" xr:uid="{00000000-0005-0000-0000-00002F370000}"/>
    <cellStyle name="Normal 10 6" xfId="9232" xr:uid="{00000000-0005-0000-0000-000030370000}"/>
    <cellStyle name="Normal 10 6 2" xfId="9233" xr:uid="{00000000-0005-0000-0000-000031370000}"/>
    <cellStyle name="Normal 10 6 2 2" xfId="9234" xr:uid="{00000000-0005-0000-0000-000032370000}"/>
    <cellStyle name="Normal 10 6 2 2 2" xfId="9235" xr:uid="{00000000-0005-0000-0000-000033370000}"/>
    <cellStyle name="Normal 10 6 2 3" xfId="9236" xr:uid="{00000000-0005-0000-0000-000034370000}"/>
    <cellStyle name="Normal 10 6 3" xfId="9237" xr:uid="{00000000-0005-0000-0000-000035370000}"/>
    <cellStyle name="Normal 10 6 3 2" xfId="9238" xr:uid="{00000000-0005-0000-0000-000036370000}"/>
    <cellStyle name="Normal 10 6 4" xfId="9239" xr:uid="{00000000-0005-0000-0000-000037370000}"/>
    <cellStyle name="Normal 10 7" xfId="9240" xr:uid="{00000000-0005-0000-0000-000038370000}"/>
    <cellStyle name="Normal 10 7 2" xfId="9241" xr:uid="{00000000-0005-0000-0000-000039370000}"/>
    <cellStyle name="Normal 10 7 2 2" xfId="9242" xr:uid="{00000000-0005-0000-0000-00003A370000}"/>
    <cellStyle name="Normal 10 7 2 2 2" xfId="9243" xr:uid="{00000000-0005-0000-0000-00003B370000}"/>
    <cellStyle name="Normal 10 7 2 3" xfId="9244" xr:uid="{00000000-0005-0000-0000-00003C370000}"/>
    <cellStyle name="Normal 10 7 3" xfId="9245" xr:uid="{00000000-0005-0000-0000-00003D370000}"/>
    <cellStyle name="Normal 10 7 3 2" xfId="9246" xr:uid="{00000000-0005-0000-0000-00003E370000}"/>
    <cellStyle name="Normal 10 7 4" xfId="9247" xr:uid="{00000000-0005-0000-0000-00003F370000}"/>
    <cellStyle name="Normal 10 8" xfId="9248" xr:uid="{00000000-0005-0000-0000-000040370000}"/>
    <cellStyle name="Normal 10 8 2" xfId="9249" xr:uid="{00000000-0005-0000-0000-000041370000}"/>
    <cellStyle name="Normal 10 8 2 2" xfId="9250" xr:uid="{00000000-0005-0000-0000-000042370000}"/>
    <cellStyle name="Normal 10 8 3" xfId="9251" xr:uid="{00000000-0005-0000-0000-000043370000}"/>
    <cellStyle name="Normal 10 9" xfId="9252" xr:uid="{00000000-0005-0000-0000-000044370000}"/>
    <cellStyle name="Normal 10 9 2" xfId="9253" xr:uid="{00000000-0005-0000-0000-000045370000}"/>
    <cellStyle name="Normal 11" xfId="9254" xr:uid="{00000000-0005-0000-0000-000046370000}"/>
    <cellStyle name="Normal 11 10" xfId="9255" xr:uid="{00000000-0005-0000-0000-000047370000}"/>
    <cellStyle name="Normal 11 2" xfId="9256" xr:uid="{00000000-0005-0000-0000-000048370000}"/>
    <cellStyle name="Normal 11 2 2" xfId="9257" xr:uid="{00000000-0005-0000-0000-000049370000}"/>
    <cellStyle name="Normal 11 2 2 2" xfId="9258" xr:uid="{00000000-0005-0000-0000-00004A370000}"/>
    <cellStyle name="Normal 11 2 2 2 2" xfId="9259" xr:uid="{00000000-0005-0000-0000-00004B370000}"/>
    <cellStyle name="Normal 11 2 2 2 2 2" xfId="9260" xr:uid="{00000000-0005-0000-0000-00004C370000}"/>
    <cellStyle name="Normal 11 2 2 2 2 2 2" xfId="9261" xr:uid="{00000000-0005-0000-0000-00004D370000}"/>
    <cellStyle name="Normal 11 2 2 2 2 2 2 2" xfId="9262" xr:uid="{00000000-0005-0000-0000-00004E370000}"/>
    <cellStyle name="Normal 11 2 2 2 2 2 3" xfId="9263" xr:uid="{00000000-0005-0000-0000-00004F370000}"/>
    <cellStyle name="Normal 11 2 2 2 2 3" xfId="9264" xr:uid="{00000000-0005-0000-0000-000050370000}"/>
    <cellStyle name="Normal 11 2 2 2 2 3 2" xfId="9265" xr:uid="{00000000-0005-0000-0000-000051370000}"/>
    <cellStyle name="Normal 11 2 2 2 2 4" xfId="9266" xr:uid="{00000000-0005-0000-0000-000052370000}"/>
    <cellStyle name="Normal 11 2 2 2 3" xfId="9267" xr:uid="{00000000-0005-0000-0000-000053370000}"/>
    <cellStyle name="Normal 11 2 2 2 3 2" xfId="9268" xr:uid="{00000000-0005-0000-0000-000054370000}"/>
    <cellStyle name="Normal 11 2 2 2 3 2 2" xfId="9269" xr:uid="{00000000-0005-0000-0000-000055370000}"/>
    <cellStyle name="Normal 11 2 2 2 3 2 2 2" xfId="9270" xr:uid="{00000000-0005-0000-0000-000056370000}"/>
    <cellStyle name="Normal 11 2 2 2 3 2 3" xfId="9271" xr:uid="{00000000-0005-0000-0000-000057370000}"/>
    <cellStyle name="Normal 11 2 2 2 3 3" xfId="9272" xr:uid="{00000000-0005-0000-0000-000058370000}"/>
    <cellStyle name="Normal 11 2 2 2 3 3 2" xfId="9273" xr:uid="{00000000-0005-0000-0000-000059370000}"/>
    <cellStyle name="Normal 11 2 2 2 3 4" xfId="9274" xr:uid="{00000000-0005-0000-0000-00005A370000}"/>
    <cellStyle name="Normal 11 2 2 2 4" xfId="9275" xr:uid="{00000000-0005-0000-0000-00005B370000}"/>
    <cellStyle name="Normal 11 2 2 2 4 2" xfId="9276" xr:uid="{00000000-0005-0000-0000-00005C370000}"/>
    <cellStyle name="Normal 11 2 2 2 4 2 2" xfId="9277" xr:uid="{00000000-0005-0000-0000-00005D370000}"/>
    <cellStyle name="Normal 11 2 2 2 4 3" xfId="9278" xr:uid="{00000000-0005-0000-0000-00005E370000}"/>
    <cellStyle name="Normal 11 2 2 2 5" xfId="9279" xr:uid="{00000000-0005-0000-0000-00005F370000}"/>
    <cellStyle name="Normal 11 2 2 2 5 2" xfId="9280" xr:uid="{00000000-0005-0000-0000-000060370000}"/>
    <cellStyle name="Normal 11 2 2 2 6" xfId="9281" xr:uid="{00000000-0005-0000-0000-000061370000}"/>
    <cellStyle name="Normal 11 2 2 3" xfId="9282" xr:uid="{00000000-0005-0000-0000-000062370000}"/>
    <cellStyle name="Normal 11 2 2 3 2" xfId="9283" xr:uid="{00000000-0005-0000-0000-000063370000}"/>
    <cellStyle name="Normal 11 2 2 3 2 2" xfId="9284" xr:uid="{00000000-0005-0000-0000-000064370000}"/>
    <cellStyle name="Normal 11 2 2 3 2 2 2" xfId="9285" xr:uid="{00000000-0005-0000-0000-000065370000}"/>
    <cellStyle name="Normal 11 2 2 3 2 2 2 2" xfId="9286" xr:uid="{00000000-0005-0000-0000-000066370000}"/>
    <cellStyle name="Normal 11 2 2 3 2 2 3" xfId="9287" xr:uid="{00000000-0005-0000-0000-000067370000}"/>
    <cellStyle name="Normal 11 2 2 3 2 3" xfId="9288" xr:uid="{00000000-0005-0000-0000-000068370000}"/>
    <cellStyle name="Normal 11 2 2 3 2 3 2" xfId="9289" xr:uid="{00000000-0005-0000-0000-000069370000}"/>
    <cellStyle name="Normal 11 2 2 3 2 4" xfId="9290" xr:uid="{00000000-0005-0000-0000-00006A370000}"/>
    <cellStyle name="Normal 11 2 2 3 3" xfId="9291" xr:uid="{00000000-0005-0000-0000-00006B370000}"/>
    <cellStyle name="Normal 11 2 2 3 3 2" xfId="9292" xr:uid="{00000000-0005-0000-0000-00006C370000}"/>
    <cellStyle name="Normal 11 2 2 3 3 2 2" xfId="9293" xr:uid="{00000000-0005-0000-0000-00006D370000}"/>
    <cellStyle name="Normal 11 2 2 3 3 2 2 2" xfId="9294" xr:uid="{00000000-0005-0000-0000-00006E370000}"/>
    <cellStyle name="Normal 11 2 2 3 3 2 3" xfId="9295" xr:uid="{00000000-0005-0000-0000-00006F370000}"/>
    <cellStyle name="Normal 11 2 2 3 3 3" xfId="9296" xr:uid="{00000000-0005-0000-0000-000070370000}"/>
    <cellStyle name="Normal 11 2 2 3 3 3 2" xfId="9297" xr:uid="{00000000-0005-0000-0000-000071370000}"/>
    <cellStyle name="Normal 11 2 2 3 3 4" xfId="9298" xr:uid="{00000000-0005-0000-0000-000072370000}"/>
    <cellStyle name="Normal 11 2 2 3 4" xfId="9299" xr:uid="{00000000-0005-0000-0000-000073370000}"/>
    <cellStyle name="Normal 11 2 2 3 4 2" xfId="9300" xr:uid="{00000000-0005-0000-0000-000074370000}"/>
    <cellStyle name="Normal 11 2 2 3 4 2 2" xfId="9301" xr:uid="{00000000-0005-0000-0000-000075370000}"/>
    <cellStyle name="Normal 11 2 2 3 4 3" xfId="9302" xr:uid="{00000000-0005-0000-0000-000076370000}"/>
    <cellStyle name="Normal 11 2 2 3 5" xfId="9303" xr:uid="{00000000-0005-0000-0000-000077370000}"/>
    <cellStyle name="Normal 11 2 2 3 5 2" xfId="9304" xr:uid="{00000000-0005-0000-0000-000078370000}"/>
    <cellStyle name="Normal 11 2 2 3 6" xfId="9305" xr:uid="{00000000-0005-0000-0000-000079370000}"/>
    <cellStyle name="Normal 11 2 2 4" xfId="9306" xr:uid="{00000000-0005-0000-0000-00007A370000}"/>
    <cellStyle name="Normal 11 2 2 4 2" xfId="9307" xr:uid="{00000000-0005-0000-0000-00007B370000}"/>
    <cellStyle name="Normal 11 2 2 4 2 2" xfId="9308" xr:uid="{00000000-0005-0000-0000-00007C370000}"/>
    <cellStyle name="Normal 11 2 2 4 2 2 2" xfId="9309" xr:uid="{00000000-0005-0000-0000-00007D370000}"/>
    <cellStyle name="Normal 11 2 2 4 2 3" xfId="9310" xr:uid="{00000000-0005-0000-0000-00007E370000}"/>
    <cellStyle name="Normal 11 2 2 4 3" xfId="9311" xr:uid="{00000000-0005-0000-0000-00007F370000}"/>
    <cellStyle name="Normal 11 2 2 4 3 2" xfId="9312" xr:uid="{00000000-0005-0000-0000-000080370000}"/>
    <cellStyle name="Normal 11 2 2 4 4" xfId="9313" xr:uid="{00000000-0005-0000-0000-000081370000}"/>
    <cellStyle name="Normal 11 2 2 5" xfId="9314" xr:uid="{00000000-0005-0000-0000-000082370000}"/>
    <cellStyle name="Normal 11 2 2 5 2" xfId="9315" xr:uid="{00000000-0005-0000-0000-000083370000}"/>
    <cellStyle name="Normal 11 2 2 5 2 2" xfId="9316" xr:uid="{00000000-0005-0000-0000-000084370000}"/>
    <cellStyle name="Normal 11 2 2 5 2 2 2" xfId="9317" xr:uid="{00000000-0005-0000-0000-000085370000}"/>
    <cellStyle name="Normal 11 2 2 5 2 3" xfId="9318" xr:uid="{00000000-0005-0000-0000-000086370000}"/>
    <cellStyle name="Normal 11 2 2 5 3" xfId="9319" xr:uid="{00000000-0005-0000-0000-000087370000}"/>
    <cellStyle name="Normal 11 2 2 5 3 2" xfId="9320" xr:uid="{00000000-0005-0000-0000-000088370000}"/>
    <cellStyle name="Normal 11 2 2 5 4" xfId="9321" xr:uid="{00000000-0005-0000-0000-000089370000}"/>
    <cellStyle name="Normal 11 2 2 6" xfId="9322" xr:uid="{00000000-0005-0000-0000-00008A370000}"/>
    <cellStyle name="Normal 11 2 2 6 2" xfId="9323" xr:uid="{00000000-0005-0000-0000-00008B370000}"/>
    <cellStyle name="Normal 11 2 2 6 2 2" xfId="9324" xr:uid="{00000000-0005-0000-0000-00008C370000}"/>
    <cellStyle name="Normal 11 2 2 6 3" xfId="9325" xr:uid="{00000000-0005-0000-0000-00008D370000}"/>
    <cellStyle name="Normal 11 2 2 7" xfId="9326" xr:uid="{00000000-0005-0000-0000-00008E370000}"/>
    <cellStyle name="Normal 11 2 2 7 2" xfId="9327" xr:uid="{00000000-0005-0000-0000-00008F370000}"/>
    <cellStyle name="Normal 11 2 2 8" xfId="9328" xr:uid="{00000000-0005-0000-0000-000090370000}"/>
    <cellStyle name="Normal 11 2 3" xfId="9329" xr:uid="{00000000-0005-0000-0000-000091370000}"/>
    <cellStyle name="Normal 11 2 3 2" xfId="9330" xr:uid="{00000000-0005-0000-0000-000092370000}"/>
    <cellStyle name="Normal 11 2 3 2 2" xfId="9331" xr:uid="{00000000-0005-0000-0000-000093370000}"/>
    <cellStyle name="Normal 11 2 3 2 2 2" xfId="9332" xr:uid="{00000000-0005-0000-0000-000094370000}"/>
    <cellStyle name="Normal 11 2 3 2 2 2 2" xfId="9333" xr:uid="{00000000-0005-0000-0000-000095370000}"/>
    <cellStyle name="Normal 11 2 3 2 2 3" xfId="9334" xr:uid="{00000000-0005-0000-0000-000096370000}"/>
    <cellStyle name="Normal 11 2 3 2 3" xfId="9335" xr:uid="{00000000-0005-0000-0000-000097370000}"/>
    <cellStyle name="Normal 11 2 3 2 3 2" xfId="9336" xr:uid="{00000000-0005-0000-0000-000098370000}"/>
    <cellStyle name="Normal 11 2 3 2 4" xfId="9337" xr:uid="{00000000-0005-0000-0000-000099370000}"/>
    <cellStyle name="Normal 11 2 3 3" xfId="9338" xr:uid="{00000000-0005-0000-0000-00009A370000}"/>
    <cellStyle name="Normal 11 2 3 3 2" xfId="9339" xr:uid="{00000000-0005-0000-0000-00009B370000}"/>
    <cellStyle name="Normal 11 2 3 3 2 2" xfId="9340" xr:uid="{00000000-0005-0000-0000-00009C370000}"/>
    <cellStyle name="Normal 11 2 3 3 2 2 2" xfId="9341" xr:uid="{00000000-0005-0000-0000-00009D370000}"/>
    <cellStyle name="Normal 11 2 3 3 2 3" xfId="9342" xr:uid="{00000000-0005-0000-0000-00009E370000}"/>
    <cellStyle name="Normal 11 2 3 3 3" xfId="9343" xr:uid="{00000000-0005-0000-0000-00009F370000}"/>
    <cellStyle name="Normal 11 2 3 3 3 2" xfId="9344" xr:uid="{00000000-0005-0000-0000-0000A0370000}"/>
    <cellStyle name="Normal 11 2 3 3 4" xfId="9345" xr:uid="{00000000-0005-0000-0000-0000A1370000}"/>
    <cellStyle name="Normal 11 2 3 4" xfId="9346" xr:uid="{00000000-0005-0000-0000-0000A2370000}"/>
    <cellStyle name="Normal 11 2 3 4 2" xfId="9347" xr:uid="{00000000-0005-0000-0000-0000A3370000}"/>
    <cellStyle name="Normal 11 2 3 4 2 2" xfId="9348" xr:uid="{00000000-0005-0000-0000-0000A4370000}"/>
    <cellStyle name="Normal 11 2 3 4 3" xfId="9349" xr:uid="{00000000-0005-0000-0000-0000A5370000}"/>
    <cellStyle name="Normal 11 2 3 5" xfId="9350" xr:uid="{00000000-0005-0000-0000-0000A6370000}"/>
    <cellStyle name="Normal 11 2 3 5 2" xfId="9351" xr:uid="{00000000-0005-0000-0000-0000A7370000}"/>
    <cellStyle name="Normal 11 2 3 6" xfId="9352" xr:uid="{00000000-0005-0000-0000-0000A8370000}"/>
    <cellStyle name="Normal 11 2 4" xfId="9353" xr:uid="{00000000-0005-0000-0000-0000A9370000}"/>
    <cellStyle name="Normal 11 2 4 2" xfId="9354" xr:uid="{00000000-0005-0000-0000-0000AA370000}"/>
    <cellStyle name="Normal 11 2 4 2 2" xfId="9355" xr:uid="{00000000-0005-0000-0000-0000AB370000}"/>
    <cellStyle name="Normal 11 2 4 2 2 2" xfId="9356" xr:uid="{00000000-0005-0000-0000-0000AC370000}"/>
    <cellStyle name="Normal 11 2 4 2 2 2 2" xfId="9357" xr:uid="{00000000-0005-0000-0000-0000AD370000}"/>
    <cellStyle name="Normal 11 2 4 2 2 3" xfId="9358" xr:uid="{00000000-0005-0000-0000-0000AE370000}"/>
    <cellStyle name="Normal 11 2 4 2 3" xfId="9359" xr:uid="{00000000-0005-0000-0000-0000AF370000}"/>
    <cellStyle name="Normal 11 2 4 2 3 2" xfId="9360" xr:uid="{00000000-0005-0000-0000-0000B0370000}"/>
    <cellStyle name="Normal 11 2 4 2 4" xfId="9361" xr:uid="{00000000-0005-0000-0000-0000B1370000}"/>
    <cellStyle name="Normal 11 2 4 3" xfId="9362" xr:uid="{00000000-0005-0000-0000-0000B2370000}"/>
    <cellStyle name="Normal 11 2 4 3 2" xfId="9363" xr:uid="{00000000-0005-0000-0000-0000B3370000}"/>
    <cellStyle name="Normal 11 2 4 3 2 2" xfId="9364" xr:uid="{00000000-0005-0000-0000-0000B4370000}"/>
    <cellStyle name="Normal 11 2 4 3 2 2 2" xfId="9365" xr:uid="{00000000-0005-0000-0000-0000B5370000}"/>
    <cellStyle name="Normal 11 2 4 3 2 3" xfId="9366" xr:uid="{00000000-0005-0000-0000-0000B6370000}"/>
    <cellStyle name="Normal 11 2 4 3 3" xfId="9367" xr:uid="{00000000-0005-0000-0000-0000B7370000}"/>
    <cellStyle name="Normal 11 2 4 3 3 2" xfId="9368" xr:uid="{00000000-0005-0000-0000-0000B8370000}"/>
    <cellStyle name="Normal 11 2 4 3 4" xfId="9369" xr:uid="{00000000-0005-0000-0000-0000B9370000}"/>
    <cellStyle name="Normal 11 2 4 4" xfId="9370" xr:uid="{00000000-0005-0000-0000-0000BA370000}"/>
    <cellStyle name="Normal 11 2 4 4 2" xfId="9371" xr:uid="{00000000-0005-0000-0000-0000BB370000}"/>
    <cellStyle name="Normal 11 2 4 4 2 2" xfId="9372" xr:uid="{00000000-0005-0000-0000-0000BC370000}"/>
    <cellStyle name="Normal 11 2 4 4 3" xfId="9373" xr:uid="{00000000-0005-0000-0000-0000BD370000}"/>
    <cellStyle name="Normal 11 2 4 5" xfId="9374" xr:uid="{00000000-0005-0000-0000-0000BE370000}"/>
    <cellStyle name="Normal 11 2 4 5 2" xfId="9375" xr:uid="{00000000-0005-0000-0000-0000BF370000}"/>
    <cellStyle name="Normal 11 2 4 6" xfId="9376" xr:uid="{00000000-0005-0000-0000-0000C0370000}"/>
    <cellStyle name="Normal 11 2 5" xfId="9377" xr:uid="{00000000-0005-0000-0000-0000C1370000}"/>
    <cellStyle name="Normal 11 2 5 2" xfId="9378" xr:uid="{00000000-0005-0000-0000-0000C2370000}"/>
    <cellStyle name="Normal 11 2 5 2 2" xfId="9379" xr:uid="{00000000-0005-0000-0000-0000C3370000}"/>
    <cellStyle name="Normal 11 2 5 2 2 2" xfId="9380" xr:uid="{00000000-0005-0000-0000-0000C4370000}"/>
    <cellStyle name="Normal 11 2 5 2 3" xfId="9381" xr:uid="{00000000-0005-0000-0000-0000C5370000}"/>
    <cellStyle name="Normal 11 2 5 3" xfId="9382" xr:uid="{00000000-0005-0000-0000-0000C6370000}"/>
    <cellStyle name="Normal 11 2 5 3 2" xfId="9383" xr:uid="{00000000-0005-0000-0000-0000C7370000}"/>
    <cellStyle name="Normal 11 2 5 4" xfId="9384" xr:uid="{00000000-0005-0000-0000-0000C8370000}"/>
    <cellStyle name="Normal 11 2 6" xfId="9385" xr:uid="{00000000-0005-0000-0000-0000C9370000}"/>
    <cellStyle name="Normal 11 2 6 2" xfId="9386" xr:uid="{00000000-0005-0000-0000-0000CA370000}"/>
    <cellStyle name="Normal 11 2 6 2 2" xfId="9387" xr:uid="{00000000-0005-0000-0000-0000CB370000}"/>
    <cellStyle name="Normal 11 2 6 2 2 2" xfId="9388" xr:uid="{00000000-0005-0000-0000-0000CC370000}"/>
    <cellStyle name="Normal 11 2 6 2 3" xfId="9389" xr:uid="{00000000-0005-0000-0000-0000CD370000}"/>
    <cellStyle name="Normal 11 2 6 3" xfId="9390" xr:uid="{00000000-0005-0000-0000-0000CE370000}"/>
    <cellStyle name="Normal 11 2 6 3 2" xfId="9391" xr:uid="{00000000-0005-0000-0000-0000CF370000}"/>
    <cellStyle name="Normal 11 2 6 4" xfId="9392" xr:uid="{00000000-0005-0000-0000-0000D0370000}"/>
    <cellStyle name="Normal 11 2 7" xfId="9393" xr:uid="{00000000-0005-0000-0000-0000D1370000}"/>
    <cellStyle name="Normal 11 2 7 2" xfId="9394" xr:uid="{00000000-0005-0000-0000-0000D2370000}"/>
    <cellStyle name="Normal 11 2 7 2 2" xfId="9395" xr:uid="{00000000-0005-0000-0000-0000D3370000}"/>
    <cellStyle name="Normal 11 2 7 3" xfId="9396" xr:uid="{00000000-0005-0000-0000-0000D4370000}"/>
    <cellStyle name="Normal 11 2 8" xfId="9397" xr:uid="{00000000-0005-0000-0000-0000D5370000}"/>
    <cellStyle name="Normal 11 2 8 2" xfId="9398" xr:uid="{00000000-0005-0000-0000-0000D6370000}"/>
    <cellStyle name="Normal 11 2 9" xfId="9399" xr:uid="{00000000-0005-0000-0000-0000D7370000}"/>
    <cellStyle name="Normal 11 3" xfId="9400" xr:uid="{00000000-0005-0000-0000-0000D8370000}"/>
    <cellStyle name="Normal 11 3 2" xfId="9401" xr:uid="{00000000-0005-0000-0000-0000D9370000}"/>
    <cellStyle name="Normal 11 3 2 2" xfId="9402" xr:uid="{00000000-0005-0000-0000-0000DA370000}"/>
    <cellStyle name="Normal 11 3 2 2 2" xfId="9403" xr:uid="{00000000-0005-0000-0000-0000DB370000}"/>
    <cellStyle name="Normal 11 3 2 2 2 2" xfId="9404" xr:uid="{00000000-0005-0000-0000-0000DC370000}"/>
    <cellStyle name="Normal 11 3 2 2 2 2 2" xfId="9405" xr:uid="{00000000-0005-0000-0000-0000DD370000}"/>
    <cellStyle name="Normal 11 3 2 2 2 3" xfId="9406" xr:uid="{00000000-0005-0000-0000-0000DE370000}"/>
    <cellStyle name="Normal 11 3 2 2 3" xfId="9407" xr:uid="{00000000-0005-0000-0000-0000DF370000}"/>
    <cellStyle name="Normal 11 3 2 2 3 2" xfId="9408" xr:uid="{00000000-0005-0000-0000-0000E0370000}"/>
    <cellStyle name="Normal 11 3 2 2 4" xfId="9409" xr:uid="{00000000-0005-0000-0000-0000E1370000}"/>
    <cellStyle name="Normal 11 3 2 3" xfId="9410" xr:uid="{00000000-0005-0000-0000-0000E2370000}"/>
    <cellStyle name="Normal 11 3 2 3 2" xfId="9411" xr:uid="{00000000-0005-0000-0000-0000E3370000}"/>
    <cellStyle name="Normal 11 3 2 3 2 2" xfId="9412" xr:uid="{00000000-0005-0000-0000-0000E4370000}"/>
    <cellStyle name="Normal 11 3 2 3 2 2 2" xfId="9413" xr:uid="{00000000-0005-0000-0000-0000E5370000}"/>
    <cellStyle name="Normal 11 3 2 3 2 3" xfId="9414" xr:uid="{00000000-0005-0000-0000-0000E6370000}"/>
    <cellStyle name="Normal 11 3 2 3 3" xfId="9415" xr:uid="{00000000-0005-0000-0000-0000E7370000}"/>
    <cellStyle name="Normal 11 3 2 3 3 2" xfId="9416" xr:uid="{00000000-0005-0000-0000-0000E8370000}"/>
    <cellStyle name="Normal 11 3 2 3 4" xfId="9417" xr:uid="{00000000-0005-0000-0000-0000E9370000}"/>
    <cellStyle name="Normal 11 3 2 4" xfId="9418" xr:uid="{00000000-0005-0000-0000-0000EA370000}"/>
    <cellStyle name="Normal 11 3 2 4 2" xfId="9419" xr:uid="{00000000-0005-0000-0000-0000EB370000}"/>
    <cellStyle name="Normal 11 3 2 4 2 2" xfId="9420" xr:uid="{00000000-0005-0000-0000-0000EC370000}"/>
    <cellStyle name="Normal 11 3 2 4 3" xfId="9421" xr:uid="{00000000-0005-0000-0000-0000ED370000}"/>
    <cellStyle name="Normal 11 3 2 5" xfId="9422" xr:uid="{00000000-0005-0000-0000-0000EE370000}"/>
    <cellStyle name="Normal 11 3 2 5 2" xfId="9423" xr:uid="{00000000-0005-0000-0000-0000EF370000}"/>
    <cellStyle name="Normal 11 3 2 6" xfId="9424" xr:uid="{00000000-0005-0000-0000-0000F0370000}"/>
    <cellStyle name="Normal 11 3 3" xfId="9425" xr:uid="{00000000-0005-0000-0000-0000F1370000}"/>
    <cellStyle name="Normal 11 3 3 2" xfId="9426" xr:uid="{00000000-0005-0000-0000-0000F2370000}"/>
    <cellStyle name="Normal 11 3 3 2 2" xfId="9427" xr:uid="{00000000-0005-0000-0000-0000F3370000}"/>
    <cellStyle name="Normal 11 3 3 2 2 2" xfId="9428" xr:uid="{00000000-0005-0000-0000-0000F4370000}"/>
    <cellStyle name="Normal 11 3 3 2 2 2 2" xfId="9429" xr:uid="{00000000-0005-0000-0000-0000F5370000}"/>
    <cellStyle name="Normal 11 3 3 2 2 3" xfId="9430" xr:uid="{00000000-0005-0000-0000-0000F6370000}"/>
    <cellStyle name="Normal 11 3 3 2 3" xfId="9431" xr:uid="{00000000-0005-0000-0000-0000F7370000}"/>
    <cellStyle name="Normal 11 3 3 2 3 2" xfId="9432" xr:uid="{00000000-0005-0000-0000-0000F8370000}"/>
    <cellStyle name="Normal 11 3 3 2 4" xfId="9433" xr:uid="{00000000-0005-0000-0000-0000F9370000}"/>
    <cellStyle name="Normal 11 3 3 3" xfId="9434" xr:uid="{00000000-0005-0000-0000-0000FA370000}"/>
    <cellStyle name="Normal 11 3 3 3 2" xfId="9435" xr:uid="{00000000-0005-0000-0000-0000FB370000}"/>
    <cellStyle name="Normal 11 3 3 3 2 2" xfId="9436" xr:uid="{00000000-0005-0000-0000-0000FC370000}"/>
    <cellStyle name="Normal 11 3 3 3 2 2 2" xfId="9437" xr:uid="{00000000-0005-0000-0000-0000FD370000}"/>
    <cellStyle name="Normal 11 3 3 3 2 3" xfId="9438" xr:uid="{00000000-0005-0000-0000-0000FE370000}"/>
    <cellStyle name="Normal 11 3 3 3 3" xfId="9439" xr:uid="{00000000-0005-0000-0000-0000FF370000}"/>
    <cellStyle name="Normal 11 3 3 3 3 2" xfId="9440" xr:uid="{00000000-0005-0000-0000-000000380000}"/>
    <cellStyle name="Normal 11 3 3 3 4" xfId="9441" xr:uid="{00000000-0005-0000-0000-000001380000}"/>
    <cellStyle name="Normal 11 3 3 4" xfId="9442" xr:uid="{00000000-0005-0000-0000-000002380000}"/>
    <cellStyle name="Normal 11 3 3 4 2" xfId="9443" xr:uid="{00000000-0005-0000-0000-000003380000}"/>
    <cellStyle name="Normal 11 3 3 4 2 2" xfId="9444" xr:uid="{00000000-0005-0000-0000-000004380000}"/>
    <cellStyle name="Normal 11 3 3 4 3" xfId="9445" xr:uid="{00000000-0005-0000-0000-000005380000}"/>
    <cellStyle name="Normal 11 3 3 5" xfId="9446" xr:uid="{00000000-0005-0000-0000-000006380000}"/>
    <cellStyle name="Normal 11 3 3 5 2" xfId="9447" xr:uid="{00000000-0005-0000-0000-000007380000}"/>
    <cellStyle name="Normal 11 3 3 6" xfId="9448" xr:uid="{00000000-0005-0000-0000-000008380000}"/>
    <cellStyle name="Normal 11 3 4" xfId="9449" xr:uid="{00000000-0005-0000-0000-000009380000}"/>
    <cellStyle name="Normal 11 3 4 2" xfId="9450" xr:uid="{00000000-0005-0000-0000-00000A380000}"/>
    <cellStyle name="Normal 11 3 4 2 2" xfId="9451" xr:uid="{00000000-0005-0000-0000-00000B380000}"/>
    <cellStyle name="Normal 11 3 4 2 2 2" xfId="9452" xr:uid="{00000000-0005-0000-0000-00000C380000}"/>
    <cellStyle name="Normal 11 3 4 2 3" xfId="9453" xr:uid="{00000000-0005-0000-0000-00000D380000}"/>
    <cellStyle name="Normal 11 3 4 3" xfId="9454" xr:uid="{00000000-0005-0000-0000-00000E380000}"/>
    <cellStyle name="Normal 11 3 4 3 2" xfId="9455" xr:uid="{00000000-0005-0000-0000-00000F380000}"/>
    <cellStyle name="Normal 11 3 4 4" xfId="9456" xr:uid="{00000000-0005-0000-0000-000010380000}"/>
    <cellStyle name="Normal 11 3 5" xfId="9457" xr:uid="{00000000-0005-0000-0000-000011380000}"/>
    <cellStyle name="Normal 11 3 5 2" xfId="9458" xr:uid="{00000000-0005-0000-0000-000012380000}"/>
    <cellStyle name="Normal 11 3 5 2 2" xfId="9459" xr:uid="{00000000-0005-0000-0000-000013380000}"/>
    <cellStyle name="Normal 11 3 5 2 2 2" xfId="9460" xr:uid="{00000000-0005-0000-0000-000014380000}"/>
    <cellStyle name="Normal 11 3 5 2 3" xfId="9461" xr:uid="{00000000-0005-0000-0000-000015380000}"/>
    <cellStyle name="Normal 11 3 5 3" xfId="9462" xr:uid="{00000000-0005-0000-0000-000016380000}"/>
    <cellStyle name="Normal 11 3 5 3 2" xfId="9463" xr:uid="{00000000-0005-0000-0000-000017380000}"/>
    <cellStyle name="Normal 11 3 5 4" xfId="9464" xr:uid="{00000000-0005-0000-0000-000018380000}"/>
    <cellStyle name="Normal 11 3 6" xfId="9465" xr:uid="{00000000-0005-0000-0000-000019380000}"/>
    <cellStyle name="Normal 11 3 6 2" xfId="9466" xr:uid="{00000000-0005-0000-0000-00001A380000}"/>
    <cellStyle name="Normal 11 3 6 2 2" xfId="9467" xr:uid="{00000000-0005-0000-0000-00001B380000}"/>
    <cellStyle name="Normal 11 3 6 3" xfId="9468" xr:uid="{00000000-0005-0000-0000-00001C380000}"/>
    <cellStyle name="Normal 11 3 7" xfId="9469" xr:uid="{00000000-0005-0000-0000-00001D380000}"/>
    <cellStyle name="Normal 11 3 7 2" xfId="9470" xr:uid="{00000000-0005-0000-0000-00001E380000}"/>
    <cellStyle name="Normal 11 3 8" xfId="9471" xr:uid="{00000000-0005-0000-0000-00001F380000}"/>
    <cellStyle name="Normal 11 4" xfId="9472" xr:uid="{00000000-0005-0000-0000-000020380000}"/>
    <cellStyle name="Normal 11 4 2" xfId="9473" xr:uid="{00000000-0005-0000-0000-000021380000}"/>
    <cellStyle name="Normal 11 4 2 2" xfId="9474" xr:uid="{00000000-0005-0000-0000-000022380000}"/>
    <cellStyle name="Normal 11 4 2 2 2" xfId="9475" xr:uid="{00000000-0005-0000-0000-000023380000}"/>
    <cellStyle name="Normal 11 4 2 2 2 2" xfId="9476" xr:uid="{00000000-0005-0000-0000-000024380000}"/>
    <cellStyle name="Normal 11 4 2 2 3" xfId="9477" xr:uid="{00000000-0005-0000-0000-000025380000}"/>
    <cellStyle name="Normal 11 4 2 3" xfId="9478" xr:uid="{00000000-0005-0000-0000-000026380000}"/>
    <cellStyle name="Normal 11 4 2 3 2" xfId="9479" xr:uid="{00000000-0005-0000-0000-000027380000}"/>
    <cellStyle name="Normal 11 4 2 4" xfId="9480" xr:uid="{00000000-0005-0000-0000-000028380000}"/>
    <cellStyle name="Normal 11 4 3" xfId="9481" xr:uid="{00000000-0005-0000-0000-000029380000}"/>
    <cellStyle name="Normal 11 4 3 2" xfId="9482" xr:uid="{00000000-0005-0000-0000-00002A380000}"/>
    <cellStyle name="Normal 11 4 3 2 2" xfId="9483" xr:uid="{00000000-0005-0000-0000-00002B380000}"/>
    <cellStyle name="Normal 11 4 3 2 2 2" xfId="9484" xr:uid="{00000000-0005-0000-0000-00002C380000}"/>
    <cellStyle name="Normal 11 4 3 2 3" xfId="9485" xr:uid="{00000000-0005-0000-0000-00002D380000}"/>
    <cellStyle name="Normal 11 4 3 3" xfId="9486" xr:uid="{00000000-0005-0000-0000-00002E380000}"/>
    <cellStyle name="Normal 11 4 3 3 2" xfId="9487" xr:uid="{00000000-0005-0000-0000-00002F380000}"/>
    <cellStyle name="Normal 11 4 3 4" xfId="9488" xr:uid="{00000000-0005-0000-0000-000030380000}"/>
    <cellStyle name="Normal 11 4 4" xfId="9489" xr:uid="{00000000-0005-0000-0000-000031380000}"/>
    <cellStyle name="Normal 11 4 4 2" xfId="9490" xr:uid="{00000000-0005-0000-0000-000032380000}"/>
    <cellStyle name="Normal 11 4 4 2 2" xfId="9491" xr:uid="{00000000-0005-0000-0000-000033380000}"/>
    <cellStyle name="Normal 11 4 4 3" xfId="9492" xr:uid="{00000000-0005-0000-0000-000034380000}"/>
    <cellStyle name="Normal 11 4 5" xfId="9493" xr:uid="{00000000-0005-0000-0000-000035380000}"/>
    <cellStyle name="Normal 11 4 5 2" xfId="9494" xr:uid="{00000000-0005-0000-0000-000036380000}"/>
    <cellStyle name="Normal 11 4 6" xfId="9495" xr:uid="{00000000-0005-0000-0000-000037380000}"/>
    <cellStyle name="Normal 11 5" xfId="9496" xr:uid="{00000000-0005-0000-0000-000038380000}"/>
    <cellStyle name="Normal 11 5 2" xfId="9497" xr:uid="{00000000-0005-0000-0000-000039380000}"/>
    <cellStyle name="Normal 11 5 2 2" xfId="9498" xr:uid="{00000000-0005-0000-0000-00003A380000}"/>
    <cellStyle name="Normal 11 5 2 2 2" xfId="9499" xr:uid="{00000000-0005-0000-0000-00003B380000}"/>
    <cellStyle name="Normal 11 5 2 2 2 2" xfId="9500" xr:uid="{00000000-0005-0000-0000-00003C380000}"/>
    <cellStyle name="Normal 11 5 2 2 3" xfId="9501" xr:uid="{00000000-0005-0000-0000-00003D380000}"/>
    <cellStyle name="Normal 11 5 2 3" xfId="9502" xr:uid="{00000000-0005-0000-0000-00003E380000}"/>
    <cellStyle name="Normal 11 5 2 3 2" xfId="9503" xr:uid="{00000000-0005-0000-0000-00003F380000}"/>
    <cellStyle name="Normal 11 5 2 4" xfId="9504" xr:uid="{00000000-0005-0000-0000-000040380000}"/>
    <cellStyle name="Normal 11 5 3" xfId="9505" xr:uid="{00000000-0005-0000-0000-000041380000}"/>
    <cellStyle name="Normal 11 5 3 2" xfId="9506" xr:uid="{00000000-0005-0000-0000-000042380000}"/>
    <cellStyle name="Normal 11 5 3 2 2" xfId="9507" xr:uid="{00000000-0005-0000-0000-000043380000}"/>
    <cellStyle name="Normal 11 5 3 2 2 2" xfId="9508" xr:uid="{00000000-0005-0000-0000-000044380000}"/>
    <cellStyle name="Normal 11 5 3 2 3" xfId="9509" xr:uid="{00000000-0005-0000-0000-000045380000}"/>
    <cellStyle name="Normal 11 5 3 3" xfId="9510" xr:uid="{00000000-0005-0000-0000-000046380000}"/>
    <cellStyle name="Normal 11 5 3 3 2" xfId="9511" xr:uid="{00000000-0005-0000-0000-000047380000}"/>
    <cellStyle name="Normal 11 5 3 4" xfId="9512" xr:uid="{00000000-0005-0000-0000-000048380000}"/>
    <cellStyle name="Normal 11 5 4" xfId="9513" xr:uid="{00000000-0005-0000-0000-000049380000}"/>
    <cellStyle name="Normal 11 5 4 2" xfId="9514" xr:uid="{00000000-0005-0000-0000-00004A380000}"/>
    <cellStyle name="Normal 11 5 4 2 2" xfId="9515" xr:uid="{00000000-0005-0000-0000-00004B380000}"/>
    <cellStyle name="Normal 11 5 4 3" xfId="9516" xr:uid="{00000000-0005-0000-0000-00004C380000}"/>
    <cellStyle name="Normal 11 5 5" xfId="9517" xr:uid="{00000000-0005-0000-0000-00004D380000}"/>
    <cellStyle name="Normal 11 5 5 2" xfId="9518" xr:uid="{00000000-0005-0000-0000-00004E380000}"/>
    <cellStyle name="Normal 11 5 6" xfId="9519" xr:uid="{00000000-0005-0000-0000-00004F380000}"/>
    <cellStyle name="Normal 11 6" xfId="9520" xr:uid="{00000000-0005-0000-0000-000050380000}"/>
    <cellStyle name="Normal 11 6 2" xfId="9521" xr:uid="{00000000-0005-0000-0000-000051380000}"/>
    <cellStyle name="Normal 11 6 2 2" xfId="9522" xr:uid="{00000000-0005-0000-0000-000052380000}"/>
    <cellStyle name="Normal 11 6 2 2 2" xfId="9523" xr:uid="{00000000-0005-0000-0000-000053380000}"/>
    <cellStyle name="Normal 11 6 2 3" xfId="9524" xr:uid="{00000000-0005-0000-0000-000054380000}"/>
    <cellStyle name="Normal 11 6 3" xfId="9525" xr:uid="{00000000-0005-0000-0000-000055380000}"/>
    <cellStyle name="Normal 11 6 3 2" xfId="9526" xr:uid="{00000000-0005-0000-0000-000056380000}"/>
    <cellStyle name="Normal 11 6 4" xfId="9527" xr:uid="{00000000-0005-0000-0000-000057380000}"/>
    <cellStyle name="Normal 11 7" xfId="9528" xr:uid="{00000000-0005-0000-0000-000058380000}"/>
    <cellStyle name="Normal 11 7 2" xfId="9529" xr:uid="{00000000-0005-0000-0000-000059380000}"/>
    <cellStyle name="Normal 11 7 2 2" xfId="9530" xr:uid="{00000000-0005-0000-0000-00005A380000}"/>
    <cellStyle name="Normal 11 7 2 2 2" xfId="9531" xr:uid="{00000000-0005-0000-0000-00005B380000}"/>
    <cellStyle name="Normal 11 7 2 3" xfId="9532" xr:uid="{00000000-0005-0000-0000-00005C380000}"/>
    <cellStyle name="Normal 11 7 3" xfId="9533" xr:uid="{00000000-0005-0000-0000-00005D380000}"/>
    <cellStyle name="Normal 11 7 3 2" xfId="9534" xr:uid="{00000000-0005-0000-0000-00005E380000}"/>
    <cellStyle name="Normal 11 7 4" xfId="9535" xr:uid="{00000000-0005-0000-0000-00005F380000}"/>
    <cellStyle name="Normal 11 8" xfId="9536" xr:uid="{00000000-0005-0000-0000-000060380000}"/>
    <cellStyle name="Normal 11 8 2" xfId="9537" xr:uid="{00000000-0005-0000-0000-000061380000}"/>
    <cellStyle name="Normal 11 8 2 2" xfId="9538" xr:uid="{00000000-0005-0000-0000-000062380000}"/>
    <cellStyle name="Normal 11 8 3" xfId="9539" xr:uid="{00000000-0005-0000-0000-000063380000}"/>
    <cellStyle name="Normal 11 9" xfId="9540" xr:uid="{00000000-0005-0000-0000-000064380000}"/>
    <cellStyle name="Normal 11 9 2" xfId="9541" xr:uid="{00000000-0005-0000-0000-000065380000}"/>
    <cellStyle name="Normal 12" xfId="9542" xr:uid="{00000000-0005-0000-0000-000066380000}"/>
    <cellStyle name="Normal 12 10" xfId="9543" xr:uid="{00000000-0005-0000-0000-000067380000}"/>
    <cellStyle name="Normal 12 11" xfId="22914" xr:uid="{00000000-0005-0000-0000-000068380000}"/>
    <cellStyle name="Normal 12 2" xfId="9544" xr:uid="{00000000-0005-0000-0000-000069380000}"/>
    <cellStyle name="Normal 12 2 2" xfId="9545" xr:uid="{00000000-0005-0000-0000-00006A380000}"/>
    <cellStyle name="Normal 12 2 2 2" xfId="9546" xr:uid="{00000000-0005-0000-0000-00006B380000}"/>
    <cellStyle name="Normal 12 2 2 2 2" xfId="9547" xr:uid="{00000000-0005-0000-0000-00006C380000}"/>
    <cellStyle name="Normal 12 2 2 2 2 2" xfId="9548" xr:uid="{00000000-0005-0000-0000-00006D380000}"/>
    <cellStyle name="Normal 12 2 2 2 2 2 2" xfId="9549" xr:uid="{00000000-0005-0000-0000-00006E380000}"/>
    <cellStyle name="Normal 12 2 2 2 2 2 2 2" xfId="9550" xr:uid="{00000000-0005-0000-0000-00006F380000}"/>
    <cellStyle name="Normal 12 2 2 2 2 2 3" xfId="9551" xr:uid="{00000000-0005-0000-0000-000070380000}"/>
    <cellStyle name="Normal 12 2 2 2 2 3" xfId="9552" xr:uid="{00000000-0005-0000-0000-000071380000}"/>
    <cellStyle name="Normal 12 2 2 2 2 3 2" xfId="9553" xr:uid="{00000000-0005-0000-0000-000072380000}"/>
    <cellStyle name="Normal 12 2 2 2 2 4" xfId="9554" xr:uid="{00000000-0005-0000-0000-000073380000}"/>
    <cellStyle name="Normal 12 2 2 2 3" xfId="9555" xr:uid="{00000000-0005-0000-0000-000074380000}"/>
    <cellStyle name="Normal 12 2 2 2 3 2" xfId="9556" xr:uid="{00000000-0005-0000-0000-000075380000}"/>
    <cellStyle name="Normal 12 2 2 2 3 2 2" xfId="9557" xr:uid="{00000000-0005-0000-0000-000076380000}"/>
    <cellStyle name="Normal 12 2 2 2 3 2 2 2" xfId="9558" xr:uid="{00000000-0005-0000-0000-000077380000}"/>
    <cellStyle name="Normal 12 2 2 2 3 2 3" xfId="9559" xr:uid="{00000000-0005-0000-0000-000078380000}"/>
    <cellStyle name="Normal 12 2 2 2 3 3" xfId="9560" xr:uid="{00000000-0005-0000-0000-000079380000}"/>
    <cellStyle name="Normal 12 2 2 2 3 3 2" xfId="9561" xr:uid="{00000000-0005-0000-0000-00007A380000}"/>
    <cellStyle name="Normal 12 2 2 2 3 4" xfId="9562" xr:uid="{00000000-0005-0000-0000-00007B380000}"/>
    <cellStyle name="Normal 12 2 2 2 4" xfId="9563" xr:uid="{00000000-0005-0000-0000-00007C380000}"/>
    <cellStyle name="Normal 12 2 2 2 4 2" xfId="9564" xr:uid="{00000000-0005-0000-0000-00007D380000}"/>
    <cellStyle name="Normal 12 2 2 2 4 2 2" xfId="9565" xr:uid="{00000000-0005-0000-0000-00007E380000}"/>
    <cellStyle name="Normal 12 2 2 2 4 3" xfId="9566" xr:uid="{00000000-0005-0000-0000-00007F380000}"/>
    <cellStyle name="Normal 12 2 2 2 5" xfId="9567" xr:uid="{00000000-0005-0000-0000-000080380000}"/>
    <cellStyle name="Normal 12 2 2 2 5 2" xfId="9568" xr:uid="{00000000-0005-0000-0000-000081380000}"/>
    <cellStyle name="Normal 12 2 2 2 6" xfId="9569" xr:uid="{00000000-0005-0000-0000-000082380000}"/>
    <cellStyle name="Normal 12 2 2 3" xfId="9570" xr:uid="{00000000-0005-0000-0000-000083380000}"/>
    <cellStyle name="Normal 12 2 2 3 2" xfId="9571" xr:uid="{00000000-0005-0000-0000-000084380000}"/>
    <cellStyle name="Normal 12 2 2 3 2 2" xfId="9572" xr:uid="{00000000-0005-0000-0000-000085380000}"/>
    <cellStyle name="Normal 12 2 2 3 2 2 2" xfId="9573" xr:uid="{00000000-0005-0000-0000-000086380000}"/>
    <cellStyle name="Normal 12 2 2 3 2 2 2 2" xfId="9574" xr:uid="{00000000-0005-0000-0000-000087380000}"/>
    <cellStyle name="Normal 12 2 2 3 2 2 3" xfId="9575" xr:uid="{00000000-0005-0000-0000-000088380000}"/>
    <cellStyle name="Normal 12 2 2 3 2 3" xfId="9576" xr:uid="{00000000-0005-0000-0000-000089380000}"/>
    <cellStyle name="Normal 12 2 2 3 2 3 2" xfId="9577" xr:uid="{00000000-0005-0000-0000-00008A380000}"/>
    <cellStyle name="Normal 12 2 2 3 2 4" xfId="9578" xr:uid="{00000000-0005-0000-0000-00008B380000}"/>
    <cellStyle name="Normal 12 2 2 3 3" xfId="9579" xr:uid="{00000000-0005-0000-0000-00008C380000}"/>
    <cellStyle name="Normal 12 2 2 3 3 2" xfId="9580" xr:uid="{00000000-0005-0000-0000-00008D380000}"/>
    <cellStyle name="Normal 12 2 2 3 3 2 2" xfId="9581" xr:uid="{00000000-0005-0000-0000-00008E380000}"/>
    <cellStyle name="Normal 12 2 2 3 3 2 2 2" xfId="9582" xr:uid="{00000000-0005-0000-0000-00008F380000}"/>
    <cellStyle name="Normal 12 2 2 3 3 2 3" xfId="9583" xr:uid="{00000000-0005-0000-0000-000090380000}"/>
    <cellStyle name="Normal 12 2 2 3 3 3" xfId="9584" xr:uid="{00000000-0005-0000-0000-000091380000}"/>
    <cellStyle name="Normal 12 2 2 3 3 3 2" xfId="9585" xr:uid="{00000000-0005-0000-0000-000092380000}"/>
    <cellStyle name="Normal 12 2 2 3 3 4" xfId="9586" xr:uid="{00000000-0005-0000-0000-000093380000}"/>
    <cellStyle name="Normal 12 2 2 3 4" xfId="9587" xr:uid="{00000000-0005-0000-0000-000094380000}"/>
    <cellStyle name="Normal 12 2 2 3 4 2" xfId="9588" xr:uid="{00000000-0005-0000-0000-000095380000}"/>
    <cellStyle name="Normal 12 2 2 3 4 2 2" xfId="9589" xr:uid="{00000000-0005-0000-0000-000096380000}"/>
    <cellStyle name="Normal 12 2 2 3 4 3" xfId="9590" xr:uid="{00000000-0005-0000-0000-000097380000}"/>
    <cellStyle name="Normal 12 2 2 3 5" xfId="9591" xr:uid="{00000000-0005-0000-0000-000098380000}"/>
    <cellStyle name="Normal 12 2 2 3 5 2" xfId="9592" xr:uid="{00000000-0005-0000-0000-000099380000}"/>
    <cellStyle name="Normal 12 2 2 3 6" xfId="9593" xr:uid="{00000000-0005-0000-0000-00009A380000}"/>
    <cellStyle name="Normal 12 2 2 4" xfId="9594" xr:uid="{00000000-0005-0000-0000-00009B380000}"/>
    <cellStyle name="Normal 12 2 2 4 2" xfId="9595" xr:uid="{00000000-0005-0000-0000-00009C380000}"/>
    <cellStyle name="Normal 12 2 2 4 2 2" xfId="9596" xr:uid="{00000000-0005-0000-0000-00009D380000}"/>
    <cellStyle name="Normal 12 2 2 4 2 2 2" xfId="9597" xr:uid="{00000000-0005-0000-0000-00009E380000}"/>
    <cellStyle name="Normal 12 2 2 4 2 3" xfId="9598" xr:uid="{00000000-0005-0000-0000-00009F380000}"/>
    <cellStyle name="Normal 12 2 2 4 3" xfId="9599" xr:uid="{00000000-0005-0000-0000-0000A0380000}"/>
    <cellStyle name="Normal 12 2 2 4 3 2" xfId="9600" xr:uid="{00000000-0005-0000-0000-0000A1380000}"/>
    <cellStyle name="Normal 12 2 2 4 4" xfId="9601" xr:uid="{00000000-0005-0000-0000-0000A2380000}"/>
    <cellStyle name="Normal 12 2 2 5" xfId="9602" xr:uid="{00000000-0005-0000-0000-0000A3380000}"/>
    <cellStyle name="Normal 12 2 2 5 2" xfId="9603" xr:uid="{00000000-0005-0000-0000-0000A4380000}"/>
    <cellStyle name="Normal 12 2 2 5 2 2" xfId="9604" xr:uid="{00000000-0005-0000-0000-0000A5380000}"/>
    <cellStyle name="Normal 12 2 2 5 2 2 2" xfId="9605" xr:uid="{00000000-0005-0000-0000-0000A6380000}"/>
    <cellStyle name="Normal 12 2 2 5 2 3" xfId="9606" xr:uid="{00000000-0005-0000-0000-0000A7380000}"/>
    <cellStyle name="Normal 12 2 2 5 3" xfId="9607" xr:uid="{00000000-0005-0000-0000-0000A8380000}"/>
    <cellStyle name="Normal 12 2 2 5 3 2" xfId="9608" xr:uid="{00000000-0005-0000-0000-0000A9380000}"/>
    <cellStyle name="Normal 12 2 2 5 4" xfId="9609" xr:uid="{00000000-0005-0000-0000-0000AA380000}"/>
    <cellStyle name="Normal 12 2 2 6" xfId="9610" xr:uid="{00000000-0005-0000-0000-0000AB380000}"/>
    <cellStyle name="Normal 12 2 2 6 2" xfId="9611" xr:uid="{00000000-0005-0000-0000-0000AC380000}"/>
    <cellStyle name="Normal 12 2 2 6 2 2" xfId="9612" xr:uid="{00000000-0005-0000-0000-0000AD380000}"/>
    <cellStyle name="Normal 12 2 2 6 3" xfId="9613" xr:uid="{00000000-0005-0000-0000-0000AE380000}"/>
    <cellStyle name="Normal 12 2 2 7" xfId="9614" xr:uid="{00000000-0005-0000-0000-0000AF380000}"/>
    <cellStyle name="Normal 12 2 2 7 2" xfId="9615" xr:uid="{00000000-0005-0000-0000-0000B0380000}"/>
    <cellStyle name="Normal 12 2 2 8" xfId="9616" xr:uid="{00000000-0005-0000-0000-0000B1380000}"/>
    <cellStyle name="Normal 12 2 3" xfId="9617" xr:uid="{00000000-0005-0000-0000-0000B2380000}"/>
    <cellStyle name="Normal 12 2 3 2" xfId="9618" xr:uid="{00000000-0005-0000-0000-0000B3380000}"/>
    <cellStyle name="Normal 12 2 3 2 2" xfId="9619" xr:uid="{00000000-0005-0000-0000-0000B4380000}"/>
    <cellStyle name="Normal 12 2 3 2 2 2" xfId="9620" xr:uid="{00000000-0005-0000-0000-0000B5380000}"/>
    <cellStyle name="Normal 12 2 3 2 2 2 2" xfId="9621" xr:uid="{00000000-0005-0000-0000-0000B6380000}"/>
    <cellStyle name="Normal 12 2 3 2 2 3" xfId="9622" xr:uid="{00000000-0005-0000-0000-0000B7380000}"/>
    <cellStyle name="Normal 12 2 3 2 3" xfId="9623" xr:uid="{00000000-0005-0000-0000-0000B8380000}"/>
    <cellStyle name="Normal 12 2 3 2 3 2" xfId="9624" xr:uid="{00000000-0005-0000-0000-0000B9380000}"/>
    <cellStyle name="Normal 12 2 3 2 4" xfId="9625" xr:uid="{00000000-0005-0000-0000-0000BA380000}"/>
    <cellStyle name="Normal 12 2 3 3" xfId="9626" xr:uid="{00000000-0005-0000-0000-0000BB380000}"/>
    <cellStyle name="Normal 12 2 3 3 2" xfId="9627" xr:uid="{00000000-0005-0000-0000-0000BC380000}"/>
    <cellStyle name="Normal 12 2 3 3 2 2" xfId="9628" xr:uid="{00000000-0005-0000-0000-0000BD380000}"/>
    <cellStyle name="Normal 12 2 3 3 2 2 2" xfId="9629" xr:uid="{00000000-0005-0000-0000-0000BE380000}"/>
    <cellStyle name="Normal 12 2 3 3 2 3" xfId="9630" xr:uid="{00000000-0005-0000-0000-0000BF380000}"/>
    <cellStyle name="Normal 12 2 3 3 3" xfId="9631" xr:uid="{00000000-0005-0000-0000-0000C0380000}"/>
    <cellStyle name="Normal 12 2 3 3 3 2" xfId="9632" xr:uid="{00000000-0005-0000-0000-0000C1380000}"/>
    <cellStyle name="Normal 12 2 3 3 4" xfId="9633" xr:uid="{00000000-0005-0000-0000-0000C2380000}"/>
    <cellStyle name="Normal 12 2 3 4" xfId="9634" xr:uid="{00000000-0005-0000-0000-0000C3380000}"/>
    <cellStyle name="Normal 12 2 3 4 2" xfId="9635" xr:uid="{00000000-0005-0000-0000-0000C4380000}"/>
    <cellStyle name="Normal 12 2 3 4 2 2" xfId="9636" xr:uid="{00000000-0005-0000-0000-0000C5380000}"/>
    <cellStyle name="Normal 12 2 3 4 3" xfId="9637" xr:uid="{00000000-0005-0000-0000-0000C6380000}"/>
    <cellStyle name="Normal 12 2 3 5" xfId="9638" xr:uid="{00000000-0005-0000-0000-0000C7380000}"/>
    <cellStyle name="Normal 12 2 3 5 2" xfId="9639" xr:uid="{00000000-0005-0000-0000-0000C8380000}"/>
    <cellStyle name="Normal 12 2 3 6" xfId="9640" xr:uid="{00000000-0005-0000-0000-0000C9380000}"/>
    <cellStyle name="Normal 12 2 4" xfId="9641" xr:uid="{00000000-0005-0000-0000-0000CA380000}"/>
    <cellStyle name="Normal 12 2 4 2" xfId="9642" xr:uid="{00000000-0005-0000-0000-0000CB380000}"/>
    <cellStyle name="Normal 12 2 4 2 2" xfId="9643" xr:uid="{00000000-0005-0000-0000-0000CC380000}"/>
    <cellStyle name="Normal 12 2 4 2 2 2" xfId="9644" xr:uid="{00000000-0005-0000-0000-0000CD380000}"/>
    <cellStyle name="Normal 12 2 4 2 2 2 2" xfId="9645" xr:uid="{00000000-0005-0000-0000-0000CE380000}"/>
    <cellStyle name="Normal 12 2 4 2 2 3" xfId="9646" xr:uid="{00000000-0005-0000-0000-0000CF380000}"/>
    <cellStyle name="Normal 12 2 4 2 3" xfId="9647" xr:uid="{00000000-0005-0000-0000-0000D0380000}"/>
    <cellStyle name="Normal 12 2 4 2 3 2" xfId="9648" xr:uid="{00000000-0005-0000-0000-0000D1380000}"/>
    <cellStyle name="Normal 12 2 4 2 4" xfId="9649" xr:uid="{00000000-0005-0000-0000-0000D2380000}"/>
    <cellStyle name="Normal 12 2 4 3" xfId="9650" xr:uid="{00000000-0005-0000-0000-0000D3380000}"/>
    <cellStyle name="Normal 12 2 4 3 2" xfId="9651" xr:uid="{00000000-0005-0000-0000-0000D4380000}"/>
    <cellStyle name="Normal 12 2 4 3 2 2" xfId="9652" xr:uid="{00000000-0005-0000-0000-0000D5380000}"/>
    <cellStyle name="Normal 12 2 4 3 2 2 2" xfId="9653" xr:uid="{00000000-0005-0000-0000-0000D6380000}"/>
    <cellStyle name="Normal 12 2 4 3 2 3" xfId="9654" xr:uid="{00000000-0005-0000-0000-0000D7380000}"/>
    <cellStyle name="Normal 12 2 4 3 3" xfId="9655" xr:uid="{00000000-0005-0000-0000-0000D8380000}"/>
    <cellStyle name="Normal 12 2 4 3 3 2" xfId="9656" xr:uid="{00000000-0005-0000-0000-0000D9380000}"/>
    <cellStyle name="Normal 12 2 4 3 4" xfId="9657" xr:uid="{00000000-0005-0000-0000-0000DA380000}"/>
    <cellStyle name="Normal 12 2 4 4" xfId="9658" xr:uid="{00000000-0005-0000-0000-0000DB380000}"/>
    <cellStyle name="Normal 12 2 4 4 2" xfId="9659" xr:uid="{00000000-0005-0000-0000-0000DC380000}"/>
    <cellStyle name="Normal 12 2 4 4 2 2" xfId="9660" xr:uid="{00000000-0005-0000-0000-0000DD380000}"/>
    <cellStyle name="Normal 12 2 4 4 3" xfId="9661" xr:uid="{00000000-0005-0000-0000-0000DE380000}"/>
    <cellStyle name="Normal 12 2 4 5" xfId="9662" xr:uid="{00000000-0005-0000-0000-0000DF380000}"/>
    <cellStyle name="Normal 12 2 4 5 2" xfId="9663" xr:uid="{00000000-0005-0000-0000-0000E0380000}"/>
    <cellStyle name="Normal 12 2 4 6" xfId="9664" xr:uid="{00000000-0005-0000-0000-0000E1380000}"/>
    <cellStyle name="Normal 12 2 5" xfId="9665" xr:uid="{00000000-0005-0000-0000-0000E2380000}"/>
    <cellStyle name="Normal 12 2 5 2" xfId="9666" xr:uid="{00000000-0005-0000-0000-0000E3380000}"/>
    <cellStyle name="Normal 12 2 5 2 2" xfId="9667" xr:uid="{00000000-0005-0000-0000-0000E4380000}"/>
    <cellStyle name="Normal 12 2 5 2 2 2" xfId="9668" xr:uid="{00000000-0005-0000-0000-0000E5380000}"/>
    <cellStyle name="Normal 12 2 5 2 3" xfId="9669" xr:uid="{00000000-0005-0000-0000-0000E6380000}"/>
    <cellStyle name="Normal 12 2 5 3" xfId="9670" xr:uid="{00000000-0005-0000-0000-0000E7380000}"/>
    <cellStyle name="Normal 12 2 5 3 2" xfId="9671" xr:uid="{00000000-0005-0000-0000-0000E8380000}"/>
    <cellStyle name="Normal 12 2 5 4" xfId="9672" xr:uid="{00000000-0005-0000-0000-0000E9380000}"/>
    <cellStyle name="Normal 12 2 6" xfId="9673" xr:uid="{00000000-0005-0000-0000-0000EA380000}"/>
    <cellStyle name="Normal 12 2 6 2" xfId="9674" xr:uid="{00000000-0005-0000-0000-0000EB380000}"/>
    <cellStyle name="Normal 12 2 6 2 2" xfId="9675" xr:uid="{00000000-0005-0000-0000-0000EC380000}"/>
    <cellStyle name="Normal 12 2 6 2 2 2" xfId="9676" xr:uid="{00000000-0005-0000-0000-0000ED380000}"/>
    <cellStyle name="Normal 12 2 6 2 3" xfId="9677" xr:uid="{00000000-0005-0000-0000-0000EE380000}"/>
    <cellStyle name="Normal 12 2 6 3" xfId="9678" xr:uid="{00000000-0005-0000-0000-0000EF380000}"/>
    <cellStyle name="Normal 12 2 6 3 2" xfId="9679" xr:uid="{00000000-0005-0000-0000-0000F0380000}"/>
    <cellStyle name="Normal 12 2 6 4" xfId="9680" xr:uid="{00000000-0005-0000-0000-0000F1380000}"/>
    <cellStyle name="Normal 12 2 7" xfId="9681" xr:uid="{00000000-0005-0000-0000-0000F2380000}"/>
    <cellStyle name="Normal 12 2 7 2" xfId="9682" xr:uid="{00000000-0005-0000-0000-0000F3380000}"/>
    <cellStyle name="Normal 12 2 7 2 2" xfId="9683" xr:uid="{00000000-0005-0000-0000-0000F4380000}"/>
    <cellStyle name="Normal 12 2 7 3" xfId="9684" xr:uid="{00000000-0005-0000-0000-0000F5380000}"/>
    <cellStyle name="Normal 12 2 8" xfId="9685" xr:uid="{00000000-0005-0000-0000-0000F6380000}"/>
    <cellStyle name="Normal 12 2 8 2" xfId="9686" xr:uid="{00000000-0005-0000-0000-0000F7380000}"/>
    <cellStyle name="Normal 12 2 9" xfId="9687" xr:uid="{00000000-0005-0000-0000-0000F8380000}"/>
    <cellStyle name="Normal 12 3" xfId="9688" xr:uid="{00000000-0005-0000-0000-0000F9380000}"/>
    <cellStyle name="Normal 12 3 2" xfId="9689" xr:uid="{00000000-0005-0000-0000-0000FA380000}"/>
    <cellStyle name="Normal 12 3 2 2" xfId="9690" xr:uid="{00000000-0005-0000-0000-0000FB380000}"/>
    <cellStyle name="Normal 12 3 2 2 2" xfId="9691" xr:uid="{00000000-0005-0000-0000-0000FC380000}"/>
    <cellStyle name="Normal 12 3 2 2 2 2" xfId="9692" xr:uid="{00000000-0005-0000-0000-0000FD380000}"/>
    <cellStyle name="Normal 12 3 2 2 2 2 2" xfId="9693" xr:uid="{00000000-0005-0000-0000-0000FE380000}"/>
    <cellStyle name="Normal 12 3 2 2 2 3" xfId="9694" xr:uid="{00000000-0005-0000-0000-0000FF380000}"/>
    <cellStyle name="Normal 12 3 2 2 3" xfId="9695" xr:uid="{00000000-0005-0000-0000-000000390000}"/>
    <cellStyle name="Normal 12 3 2 2 3 2" xfId="9696" xr:uid="{00000000-0005-0000-0000-000001390000}"/>
    <cellStyle name="Normal 12 3 2 2 4" xfId="9697" xr:uid="{00000000-0005-0000-0000-000002390000}"/>
    <cellStyle name="Normal 12 3 2 3" xfId="9698" xr:uid="{00000000-0005-0000-0000-000003390000}"/>
    <cellStyle name="Normal 12 3 2 3 2" xfId="9699" xr:uid="{00000000-0005-0000-0000-000004390000}"/>
    <cellStyle name="Normal 12 3 2 3 2 2" xfId="9700" xr:uid="{00000000-0005-0000-0000-000005390000}"/>
    <cellStyle name="Normal 12 3 2 3 2 2 2" xfId="9701" xr:uid="{00000000-0005-0000-0000-000006390000}"/>
    <cellStyle name="Normal 12 3 2 3 2 3" xfId="9702" xr:uid="{00000000-0005-0000-0000-000007390000}"/>
    <cellStyle name="Normal 12 3 2 3 3" xfId="9703" xr:uid="{00000000-0005-0000-0000-000008390000}"/>
    <cellStyle name="Normal 12 3 2 3 3 2" xfId="9704" xr:uid="{00000000-0005-0000-0000-000009390000}"/>
    <cellStyle name="Normal 12 3 2 3 4" xfId="9705" xr:uid="{00000000-0005-0000-0000-00000A390000}"/>
    <cellStyle name="Normal 12 3 2 4" xfId="9706" xr:uid="{00000000-0005-0000-0000-00000B390000}"/>
    <cellStyle name="Normal 12 3 2 4 2" xfId="9707" xr:uid="{00000000-0005-0000-0000-00000C390000}"/>
    <cellStyle name="Normal 12 3 2 4 2 2" xfId="9708" xr:uid="{00000000-0005-0000-0000-00000D390000}"/>
    <cellStyle name="Normal 12 3 2 4 3" xfId="9709" xr:uid="{00000000-0005-0000-0000-00000E390000}"/>
    <cellStyle name="Normal 12 3 2 5" xfId="9710" xr:uid="{00000000-0005-0000-0000-00000F390000}"/>
    <cellStyle name="Normal 12 3 2 5 2" xfId="9711" xr:uid="{00000000-0005-0000-0000-000010390000}"/>
    <cellStyle name="Normal 12 3 2 6" xfId="9712" xr:uid="{00000000-0005-0000-0000-000011390000}"/>
    <cellStyle name="Normal 12 3 3" xfId="9713" xr:uid="{00000000-0005-0000-0000-000012390000}"/>
    <cellStyle name="Normal 12 3 3 2" xfId="9714" xr:uid="{00000000-0005-0000-0000-000013390000}"/>
    <cellStyle name="Normal 12 3 3 2 2" xfId="9715" xr:uid="{00000000-0005-0000-0000-000014390000}"/>
    <cellStyle name="Normal 12 3 3 2 2 2" xfId="9716" xr:uid="{00000000-0005-0000-0000-000015390000}"/>
    <cellStyle name="Normal 12 3 3 2 2 2 2" xfId="9717" xr:uid="{00000000-0005-0000-0000-000016390000}"/>
    <cellStyle name="Normal 12 3 3 2 2 3" xfId="9718" xr:uid="{00000000-0005-0000-0000-000017390000}"/>
    <cellStyle name="Normal 12 3 3 2 3" xfId="9719" xr:uid="{00000000-0005-0000-0000-000018390000}"/>
    <cellStyle name="Normal 12 3 3 2 3 2" xfId="9720" xr:uid="{00000000-0005-0000-0000-000019390000}"/>
    <cellStyle name="Normal 12 3 3 2 4" xfId="9721" xr:uid="{00000000-0005-0000-0000-00001A390000}"/>
    <cellStyle name="Normal 12 3 3 3" xfId="9722" xr:uid="{00000000-0005-0000-0000-00001B390000}"/>
    <cellStyle name="Normal 12 3 3 3 2" xfId="9723" xr:uid="{00000000-0005-0000-0000-00001C390000}"/>
    <cellStyle name="Normal 12 3 3 3 2 2" xfId="9724" xr:uid="{00000000-0005-0000-0000-00001D390000}"/>
    <cellStyle name="Normal 12 3 3 3 2 2 2" xfId="9725" xr:uid="{00000000-0005-0000-0000-00001E390000}"/>
    <cellStyle name="Normal 12 3 3 3 2 3" xfId="9726" xr:uid="{00000000-0005-0000-0000-00001F390000}"/>
    <cellStyle name="Normal 12 3 3 3 3" xfId="9727" xr:uid="{00000000-0005-0000-0000-000020390000}"/>
    <cellStyle name="Normal 12 3 3 3 3 2" xfId="9728" xr:uid="{00000000-0005-0000-0000-000021390000}"/>
    <cellStyle name="Normal 12 3 3 3 4" xfId="9729" xr:uid="{00000000-0005-0000-0000-000022390000}"/>
    <cellStyle name="Normal 12 3 3 4" xfId="9730" xr:uid="{00000000-0005-0000-0000-000023390000}"/>
    <cellStyle name="Normal 12 3 3 4 2" xfId="9731" xr:uid="{00000000-0005-0000-0000-000024390000}"/>
    <cellStyle name="Normal 12 3 3 4 2 2" xfId="9732" xr:uid="{00000000-0005-0000-0000-000025390000}"/>
    <cellStyle name="Normal 12 3 3 4 3" xfId="9733" xr:uid="{00000000-0005-0000-0000-000026390000}"/>
    <cellStyle name="Normal 12 3 3 5" xfId="9734" xr:uid="{00000000-0005-0000-0000-000027390000}"/>
    <cellStyle name="Normal 12 3 3 5 2" xfId="9735" xr:uid="{00000000-0005-0000-0000-000028390000}"/>
    <cellStyle name="Normal 12 3 3 6" xfId="9736" xr:uid="{00000000-0005-0000-0000-000029390000}"/>
    <cellStyle name="Normal 12 3 4" xfId="9737" xr:uid="{00000000-0005-0000-0000-00002A390000}"/>
    <cellStyle name="Normal 12 3 4 2" xfId="9738" xr:uid="{00000000-0005-0000-0000-00002B390000}"/>
    <cellStyle name="Normal 12 3 4 2 2" xfId="9739" xr:uid="{00000000-0005-0000-0000-00002C390000}"/>
    <cellStyle name="Normal 12 3 4 2 2 2" xfId="9740" xr:uid="{00000000-0005-0000-0000-00002D390000}"/>
    <cellStyle name="Normal 12 3 4 2 3" xfId="9741" xr:uid="{00000000-0005-0000-0000-00002E390000}"/>
    <cellStyle name="Normal 12 3 4 3" xfId="9742" xr:uid="{00000000-0005-0000-0000-00002F390000}"/>
    <cellStyle name="Normal 12 3 4 3 2" xfId="9743" xr:uid="{00000000-0005-0000-0000-000030390000}"/>
    <cellStyle name="Normal 12 3 4 4" xfId="9744" xr:uid="{00000000-0005-0000-0000-000031390000}"/>
    <cellStyle name="Normal 12 3 5" xfId="9745" xr:uid="{00000000-0005-0000-0000-000032390000}"/>
    <cellStyle name="Normal 12 3 5 2" xfId="9746" xr:uid="{00000000-0005-0000-0000-000033390000}"/>
    <cellStyle name="Normal 12 3 5 2 2" xfId="9747" xr:uid="{00000000-0005-0000-0000-000034390000}"/>
    <cellStyle name="Normal 12 3 5 2 2 2" xfId="9748" xr:uid="{00000000-0005-0000-0000-000035390000}"/>
    <cellStyle name="Normal 12 3 5 2 3" xfId="9749" xr:uid="{00000000-0005-0000-0000-000036390000}"/>
    <cellStyle name="Normal 12 3 5 3" xfId="9750" xr:uid="{00000000-0005-0000-0000-000037390000}"/>
    <cellStyle name="Normal 12 3 5 3 2" xfId="9751" xr:uid="{00000000-0005-0000-0000-000038390000}"/>
    <cellStyle name="Normal 12 3 5 4" xfId="9752" xr:uid="{00000000-0005-0000-0000-000039390000}"/>
    <cellStyle name="Normal 12 3 6" xfId="9753" xr:uid="{00000000-0005-0000-0000-00003A390000}"/>
    <cellStyle name="Normal 12 3 6 2" xfId="9754" xr:uid="{00000000-0005-0000-0000-00003B390000}"/>
    <cellStyle name="Normal 12 3 6 2 2" xfId="9755" xr:uid="{00000000-0005-0000-0000-00003C390000}"/>
    <cellStyle name="Normal 12 3 6 3" xfId="9756" xr:uid="{00000000-0005-0000-0000-00003D390000}"/>
    <cellStyle name="Normal 12 3 7" xfId="9757" xr:uid="{00000000-0005-0000-0000-00003E390000}"/>
    <cellStyle name="Normal 12 3 7 2" xfId="9758" xr:uid="{00000000-0005-0000-0000-00003F390000}"/>
    <cellStyle name="Normal 12 3 8" xfId="9759" xr:uid="{00000000-0005-0000-0000-000040390000}"/>
    <cellStyle name="Normal 12 3 9" xfId="22912" xr:uid="{00000000-0005-0000-0000-000041390000}"/>
    <cellStyle name="Normal 12 4" xfId="9760" xr:uid="{00000000-0005-0000-0000-000042390000}"/>
    <cellStyle name="Normal 12 4 2" xfId="9761" xr:uid="{00000000-0005-0000-0000-000043390000}"/>
    <cellStyle name="Normal 12 4 2 2" xfId="9762" xr:uid="{00000000-0005-0000-0000-000044390000}"/>
    <cellStyle name="Normal 12 4 2 2 2" xfId="9763" xr:uid="{00000000-0005-0000-0000-000045390000}"/>
    <cellStyle name="Normal 12 4 2 2 2 2" xfId="9764" xr:uid="{00000000-0005-0000-0000-000046390000}"/>
    <cellStyle name="Normal 12 4 2 2 3" xfId="9765" xr:uid="{00000000-0005-0000-0000-000047390000}"/>
    <cellStyle name="Normal 12 4 2 3" xfId="9766" xr:uid="{00000000-0005-0000-0000-000048390000}"/>
    <cellStyle name="Normal 12 4 2 3 2" xfId="9767" xr:uid="{00000000-0005-0000-0000-000049390000}"/>
    <cellStyle name="Normal 12 4 2 4" xfId="9768" xr:uid="{00000000-0005-0000-0000-00004A390000}"/>
    <cellStyle name="Normal 12 4 3" xfId="9769" xr:uid="{00000000-0005-0000-0000-00004B390000}"/>
    <cellStyle name="Normal 12 4 3 2" xfId="9770" xr:uid="{00000000-0005-0000-0000-00004C390000}"/>
    <cellStyle name="Normal 12 4 3 2 2" xfId="9771" xr:uid="{00000000-0005-0000-0000-00004D390000}"/>
    <cellStyle name="Normal 12 4 3 2 2 2" xfId="9772" xr:uid="{00000000-0005-0000-0000-00004E390000}"/>
    <cellStyle name="Normal 12 4 3 2 3" xfId="9773" xr:uid="{00000000-0005-0000-0000-00004F390000}"/>
    <cellStyle name="Normal 12 4 3 3" xfId="9774" xr:uid="{00000000-0005-0000-0000-000050390000}"/>
    <cellStyle name="Normal 12 4 3 3 2" xfId="9775" xr:uid="{00000000-0005-0000-0000-000051390000}"/>
    <cellStyle name="Normal 12 4 3 4" xfId="9776" xr:uid="{00000000-0005-0000-0000-000052390000}"/>
    <cellStyle name="Normal 12 4 4" xfId="9777" xr:uid="{00000000-0005-0000-0000-000053390000}"/>
    <cellStyle name="Normal 12 4 4 2" xfId="9778" xr:uid="{00000000-0005-0000-0000-000054390000}"/>
    <cellStyle name="Normal 12 4 4 2 2" xfId="9779" xr:uid="{00000000-0005-0000-0000-000055390000}"/>
    <cellStyle name="Normal 12 4 4 3" xfId="9780" xr:uid="{00000000-0005-0000-0000-000056390000}"/>
    <cellStyle name="Normal 12 4 5" xfId="9781" xr:uid="{00000000-0005-0000-0000-000057390000}"/>
    <cellStyle name="Normal 12 4 5 2" xfId="9782" xr:uid="{00000000-0005-0000-0000-000058390000}"/>
    <cellStyle name="Normal 12 4 6" xfId="9783" xr:uid="{00000000-0005-0000-0000-000059390000}"/>
    <cellStyle name="Normal 12 5" xfId="9784" xr:uid="{00000000-0005-0000-0000-00005A390000}"/>
    <cellStyle name="Normal 12 5 2" xfId="9785" xr:uid="{00000000-0005-0000-0000-00005B390000}"/>
    <cellStyle name="Normal 12 5 2 2" xfId="9786" xr:uid="{00000000-0005-0000-0000-00005C390000}"/>
    <cellStyle name="Normal 12 5 2 2 2" xfId="9787" xr:uid="{00000000-0005-0000-0000-00005D390000}"/>
    <cellStyle name="Normal 12 5 2 2 2 2" xfId="9788" xr:uid="{00000000-0005-0000-0000-00005E390000}"/>
    <cellStyle name="Normal 12 5 2 2 3" xfId="9789" xr:uid="{00000000-0005-0000-0000-00005F390000}"/>
    <cellStyle name="Normal 12 5 2 3" xfId="9790" xr:uid="{00000000-0005-0000-0000-000060390000}"/>
    <cellStyle name="Normal 12 5 2 3 2" xfId="9791" xr:uid="{00000000-0005-0000-0000-000061390000}"/>
    <cellStyle name="Normal 12 5 2 4" xfId="9792" xr:uid="{00000000-0005-0000-0000-000062390000}"/>
    <cellStyle name="Normal 12 5 3" xfId="9793" xr:uid="{00000000-0005-0000-0000-000063390000}"/>
    <cellStyle name="Normal 12 5 3 2" xfId="9794" xr:uid="{00000000-0005-0000-0000-000064390000}"/>
    <cellStyle name="Normal 12 5 3 2 2" xfId="9795" xr:uid="{00000000-0005-0000-0000-000065390000}"/>
    <cellStyle name="Normal 12 5 3 2 2 2" xfId="9796" xr:uid="{00000000-0005-0000-0000-000066390000}"/>
    <cellStyle name="Normal 12 5 3 2 3" xfId="9797" xr:uid="{00000000-0005-0000-0000-000067390000}"/>
    <cellStyle name="Normal 12 5 3 3" xfId="9798" xr:uid="{00000000-0005-0000-0000-000068390000}"/>
    <cellStyle name="Normal 12 5 3 3 2" xfId="9799" xr:uid="{00000000-0005-0000-0000-000069390000}"/>
    <cellStyle name="Normal 12 5 3 4" xfId="9800" xr:uid="{00000000-0005-0000-0000-00006A390000}"/>
    <cellStyle name="Normal 12 5 4" xfId="9801" xr:uid="{00000000-0005-0000-0000-00006B390000}"/>
    <cellStyle name="Normal 12 5 4 2" xfId="9802" xr:uid="{00000000-0005-0000-0000-00006C390000}"/>
    <cellStyle name="Normal 12 5 4 2 2" xfId="9803" xr:uid="{00000000-0005-0000-0000-00006D390000}"/>
    <cellStyle name="Normal 12 5 4 3" xfId="9804" xr:uid="{00000000-0005-0000-0000-00006E390000}"/>
    <cellStyle name="Normal 12 5 5" xfId="9805" xr:uid="{00000000-0005-0000-0000-00006F390000}"/>
    <cellStyle name="Normal 12 5 5 2" xfId="9806" xr:uid="{00000000-0005-0000-0000-000070390000}"/>
    <cellStyle name="Normal 12 5 6" xfId="9807" xr:uid="{00000000-0005-0000-0000-000071390000}"/>
    <cellStyle name="Normal 12 6" xfId="9808" xr:uid="{00000000-0005-0000-0000-000072390000}"/>
    <cellStyle name="Normal 12 6 2" xfId="9809" xr:uid="{00000000-0005-0000-0000-000073390000}"/>
    <cellStyle name="Normal 12 6 2 2" xfId="9810" xr:uid="{00000000-0005-0000-0000-000074390000}"/>
    <cellStyle name="Normal 12 6 2 2 2" xfId="9811" xr:uid="{00000000-0005-0000-0000-000075390000}"/>
    <cellStyle name="Normal 12 6 2 3" xfId="9812" xr:uid="{00000000-0005-0000-0000-000076390000}"/>
    <cellStyle name="Normal 12 6 3" xfId="9813" xr:uid="{00000000-0005-0000-0000-000077390000}"/>
    <cellStyle name="Normal 12 6 3 2" xfId="9814" xr:uid="{00000000-0005-0000-0000-000078390000}"/>
    <cellStyle name="Normal 12 6 4" xfId="9815" xr:uid="{00000000-0005-0000-0000-000079390000}"/>
    <cellStyle name="Normal 12 7" xfId="9816" xr:uid="{00000000-0005-0000-0000-00007A390000}"/>
    <cellStyle name="Normal 12 7 2" xfId="9817" xr:uid="{00000000-0005-0000-0000-00007B390000}"/>
    <cellStyle name="Normal 12 7 2 2" xfId="9818" xr:uid="{00000000-0005-0000-0000-00007C390000}"/>
    <cellStyle name="Normal 12 7 2 2 2" xfId="9819" xr:uid="{00000000-0005-0000-0000-00007D390000}"/>
    <cellStyle name="Normal 12 7 2 3" xfId="9820" xr:uid="{00000000-0005-0000-0000-00007E390000}"/>
    <cellStyle name="Normal 12 7 3" xfId="9821" xr:uid="{00000000-0005-0000-0000-00007F390000}"/>
    <cellStyle name="Normal 12 7 3 2" xfId="9822" xr:uid="{00000000-0005-0000-0000-000080390000}"/>
    <cellStyle name="Normal 12 7 4" xfId="9823" xr:uid="{00000000-0005-0000-0000-000081390000}"/>
    <cellStyle name="Normal 12 8" xfId="9824" xr:uid="{00000000-0005-0000-0000-000082390000}"/>
    <cellStyle name="Normal 12 8 2" xfId="9825" xr:uid="{00000000-0005-0000-0000-000083390000}"/>
    <cellStyle name="Normal 12 8 2 2" xfId="9826" xr:uid="{00000000-0005-0000-0000-000084390000}"/>
    <cellStyle name="Normal 12 8 3" xfId="9827" xr:uid="{00000000-0005-0000-0000-000085390000}"/>
    <cellStyle name="Normal 12 9" xfId="9828" xr:uid="{00000000-0005-0000-0000-000086390000}"/>
    <cellStyle name="Normal 12 9 2" xfId="9829" xr:uid="{00000000-0005-0000-0000-000087390000}"/>
    <cellStyle name="Normal 13" xfId="9830" xr:uid="{00000000-0005-0000-0000-000088390000}"/>
    <cellStyle name="Normal 13 10" xfId="9831" xr:uid="{00000000-0005-0000-0000-000089390000}"/>
    <cellStyle name="Normal 13 2" xfId="9832" xr:uid="{00000000-0005-0000-0000-00008A390000}"/>
    <cellStyle name="Normal 13 2 2" xfId="9833" xr:uid="{00000000-0005-0000-0000-00008B390000}"/>
    <cellStyle name="Normal 13 2 2 2" xfId="9834" xr:uid="{00000000-0005-0000-0000-00008C390000}"/>
    <cellStyle name="Normal 13 2 2 2 2" xfId="9835" xr:uid="{00000000-0005-0000-0000-00008D390000}"/>
    <cellStyle name="Normal 13 2 2 2 2 2" xfId="9836" xr:uid="{00000000-0005-0000-0000-00008E390000}"/>
    <cellStyle name="Normal 13 2 2 2 2 2 2" xfId="9837" xr:uid="{00000000-0005-0000-0000-00008F390000}"/>
    <cellStyle name="Normal 13 2 2 2 2 2 2 2" xfId="9838" xr:uid="{00000000-0005-0000-0000-000090390000}"/>
    <cellStyle name="Normal 13 2 2 2 2 2 3" xfId="9839" xr:uid="{00000000-0005-0000-0000-000091390000}"/>
    <cellStyle name="Normal 13 2 2 2 2 3" xfId="9840" xr:uid="{00000000-0005-0000-0000-000092390000}"/>
    <cellStyle name="Normal 13 2 2 2 2 3 2" xfId="9841" xr:uid="{00000000-0005-0000-0000-000093390000}"/>
    <cellStyle name="Normal 13 2 2 2 2 4" xfId="9842" xr:uid="{00000000-0005-0000-0000-000094390000}"/>
    <cellStyle name="Normal 13 2 2 2 3" xfId="9843" xr:uid="{00000000-0005-0000-0000-000095390000}"/>
    <cellStyle name="Normal 13 2 2 2 3 2" xfId="9844" xr:uid="{00000000-0005-0000-0000-000096390000}"/>
    <cellStyle name="Normal 13 2 2 2 3 2 2" xfId="9845" xr:uid="{00000000-0005-0000-0000-000097390000}"/>
    <cellStyle name="Normal 13 2 2 2 3 2 2 2" xfId="9846" xr:uid="{00000000-0005-0000-0000-000098390000}"/>
    <cellStyle name="Normal 13 2 2 2 3 2 3" xfId="9847" xr:uid="{00000000-0005-0000-0000-000099390000}"/>
    <cellStyle name="Normal 13 2 2 2 3 3" xfId="9848" xr:uid="{00000000-0005-0000-0000-00009A390000}"/>
    <cellStyle name="Normal 13 2 2 2 3 3 2" xfId="9849" xr:uid="{00000000-0005-0000-0000-00009B390000}"/>
    <cellStyle name="Normal 13 2 2 2 3 4" xfId="9850" xr:uid="{00000000-0005-0000-0000-00009C390000}"/>
    <cellStyle name="Normal 13 2 2 2 4" xfId="9851" xr:uid="{00000000-0005-0000-0000-00009D390000}"/>
    <cellStyle name="Normal 13 2 2 2 4 2" xfId="9852" xr:uid="{00000000-0005-0000-0000-00009E390000}"/>
    <cellStyle name="Normal 13 2 2 2 4 2 2" xfId="9853" xr:uid="{00000000-0005-0000-0000-00009F390000}"/>
    <cellStyle name="Normal 13 2 2 2 4 3" xfId="9854" xr:uid="{00000000-0005-0000-0000-0000A0390000}"/>
    <cellStyle name="Normal 13 2 2 2 5" xfId="9855" xr:uid="{00000000-0005-0000-0000-0000A1390000}"/>
    <cellStyle name="Normal 13 2 2 2 5 2" xfId="9856" xr:uid="{00000000-0005-0000-0000-0000A2390000}"/>
    <cellStyle name="Normal 13 2 2 2 6" xfId="9857" xr:uid="{00000000-0005-0000-0000-0000A3390000}"/>
    <cellStyle name="Normal 13 2 2 3" xfId="9858" xr:uid="{00000000-0005-0000-0000-0000A4390000}"/>
    <cellStyle name="Normal 13 2 2 3 2" xfId="9859" xr:uid="{00000000-0005-0000-0000-0000A5390000}"/>
    <cellStyle name="Normal 13 2 2 3 2 2" xfId="9860" xr:uid="{00000000-0005-0000-0000-0000A6390000}"/>
    <cellStyle name="Normal 13 2 2 3 2 2 2" xfId="9861" xr:uid="{00000000-0005-0000-0000-0000A7390000}"/>
    <cellStyle name="Normal 13 2 2 3 2 2 2 2" xfId="9862" xr:uid="{00000000-0005-0000-0000-0000A8390000}"/>
    <cellStyle name="Normal 13 2 2 3 2 2 3" xfId="9863" xr:uid="{00000000-0005-0000-0000-0000A9390000}"/>
    <cellStyle name="Normal 13 2 2 3 2 3" xfId="9864" xr:uid="{00000000-0005-0000-0000-0000AA390000}"/>
    <cellStyle name="Normal 13 2 2 3 2 3 2" xfId="9865" xr:uid="{00000000-0005-0000-0000-0000AB390000}"/>
    <cellStyle name="Normal 13 2 2 3 2 4" xfId="9866" xr:uid="{00000000-0005-0000-0000-0000AC390000}"/>
    <cellStyle name="Normal 13 2 2 3 3" xfId="9867" xr:uid="{00000000-0005-0000-0000-0000AD390000}"/>
    <cellStyle name="Normal 13 2 2 3 3 2" xfId="9868" xr:uid="{00000000-0005-0000-0000-0000AE390000}"/>
    <cellStyle name="Normal 13 2 2 3 3 2 2" xfId="9869" xr:uid="{00000000-0005-0000-0000-0000AF390000}"/>
    <cellStyle name="Normal 13 2 2 3 3 2 2 2" xfId="9870" xr:uid="{00000000-0005-0000-0000-0000B0390000}"/>
    <cellStyle name="Normal 13 2 2 3 3 2 3" xfId="9871" xr:uid="{00000000-0005-0000-0000-0000B1390000}"/>
    <cellStyle name="Normal 13 2 2 3 3 3" xfId="9872" xr:uid="{00000000-0005-0000-0000-0000B2390000}"/>
    <cellStyle name="Normal 13 2 2 3 3 3 2" xfId="9873" xr:uid="{00000000-0005-0000-0000-0000B3390000}"/>
    <cellStyle name="Normal 13 2 2 3 3 4" xfId="9874" xr:uid="{00000000-0005-0000-0000-0000B4390000}"/>
    <cellStyle name="Normal 13 2 2 3 4" xfId="9875" xr:uid="{00000000-0005-0000-0000-0000B5390000}"/>
    <cellStyle name="Normal 13 2 2 3 4 2" xfId="9876" xr:uid="{00000000-0005-0000-0000-0000B6390000}"/>
    <cellStyle name="Normal 13 2 2 3 4 2 2" xfId="9877" xr:uid="{00000000-0005-0000-0000-0000B7390000}"/>
    <cellStyle name="Normal 13 2 2 3 4 3" xfId="9878" xr:uid="{00000000-0005-0000-0000-0000B8390000}"/>
    <cellStyle name="Normal 13 2 2 3 5" xfId="9879" xr:uid="{00000000-0005-0000-0000-0000B9390000}"/>
    <cellStyle name="Normal 13 2 2 3 5 2" xfId="9880" xr:uid="{00000000-0005-0000-0000-0000BA390000}"/>
    <cellStyle name="Normal 13 2 2 3 6" xfId="9881" xr:uid="{00000000-0005-0000-0000-0000BB390000}"/>
    <cellStyle name="Normal 13 2 2 4" xfId="9882" xr:uid="{00000000-0005-0000-0000-0000BC390000}"/>
    <cellStyle name="Normal 13 2 2 4 2" xfId="9883" xr:uid="{00000000-0005-0000-0000-0000BD390000}"/>
    <cellStyle name="Normal 13 2 2 4 2 2" xfId="9884" xr:uid="{00000000-0005-0000-0000-0000BE390000}"/>
    <cellStyle name="Normal 13 2 2 4 2 2 2" xfId="9885" xr:uid="{00000000-0005-0000-0000-0000BF390000}"/>
    <cellStyle name="Normal 13 2 2 4 2 3" xfId="9886" xr:uid="{00000000-0005-0000-0000-0000C0390000}"/>
    <cellStyle name="Normal 13 2 2 4 3" xfId="9887" xr:uid="{00000000-0005-0000-0000-0000C1390000}"/>
    <cellStyle name="Normal 13 2 2 4 3 2" xfId="9888" xr:uid="{00000000-0005-0000-0000-0000C2390000}"/>
    <cellStyle name="Normal 13 2 2 4 4" xfId="9889" xr:uid="{00000000-0005-0000-0000-0000C3390000}"/>
    <cellStyle name="Normal 13 2 2 5" xfId="9890" xr:uid="{00000000-0005-0000-0000-0000C4390000}"/>
    <cellStyle name="Normal 13 2 2 5 2" xfId="9891" xr:uid="{00000000-0005-0000-0000-0000C5390000}"/>
    <cellStyle name="Normal 13 2 2 5 2 2" xfId="9892" xr:uid="{00000000-0005-0000-0000-0000C6390000}"/>
    <cellStyle name="Normal 13 2 2 5 2 2 2" xfId="9893" xr:uid="{00000000-0005-0000-0000-0000C7390000}"/>
    <cellStyle name="Normal 13 2 2 5 2 3" xfId="9894" xr:uid="{00000000-0005-0000-0000-0000C8390000}"/>
    <cellStyle name="Normal 13 2 2 5 3" xfId="9895" xr:uid="{00000000-0005-0000-0000-0000C9390000}"/>
    <cellStyle name="Normal 13 2 2 5 3 2" xfId="9896" xr:uid="{00000000-0005-0000-0000-0000CA390000}"/>
    <cellStyle name="Normal 13 2 2 5 4" xfId="9897" xr:uid="{00000000-0005-0000-0000-0000CB390000}"/>
    <cellStyle name="Normal 13 2 2 6" xfId="9898" xr:uid="{00000000-0005-0000-0000-0000CC390000}"/>
    <cellStyle name="Normal 13 2 2 6 2" xfId="9899" xr:uid="{00000000-0005-0000-0000-0000CD390000}"/>
    <cellStyle name="Normal 13 2 2 6 2 2" xfId="9900" xr:uid="{00000000-0005-0000-0000-0000CE390000}"/>
    <cellStyle name="Normal 13 2 2 6 3" xfId="9901" xr:uid="{00000000-0005-0000-0000-0000CF390000}"/>
    <cellStyle name="Normal 13 2 2 7" xfId="9902" xr:uid="{00000000-0005-0000-0000-0000D0390000}"/>
    <cellStyle name="Normal 13 2 2 7 2" xfId="9903" xr:uid="{00000000-0005-0000-0000-0000D1390000}"/>
    <cellStyle name="Normal 13 2 2 8" xfId="9904" xr:uid="{00000000-0005-0000-0000-0000D2390000}"/>
    <cellStyle name="Normal 13 2 3" xfId="9905" xr:uid="{00000000-0005-0000-0000-0000D3390000}"/>
    <cellStyle name="Normal 13 2 3 2" xfId="9906" xr:uid="{00000000-0005-0000-0000-0000D4390000}"/>
    <cellStyle name="Normal 13 2 3 2 2" xfId="9907" xr:uid="{00000000-0005-0000-0000-0000D5390000}"/>
    <cellStyle name="Normal 13 2 3 2 2 2" xfId="9908" xr:uid="{00000000-0005-0000-0000-0000D6390000}"/>
    <cellStyle name="Normal 13 2 3 2 2 2 2" xfId="9909" xr:uid="{00000000-0005-0000-0000-0000D7390000}"/>
    <cellStyle name="Normal 13 2 3 2 2 3" xfId="9910" xr:uid="{00000000-0005-0000-0000-0000D8390000}"/>
    <cellStyle name="Normal 13 2 3 2 3" xfId="9911" xr:uid="{00000000-0005-0000-0000-0000D9390000}"/>
    <cellStyle name="Normal 13 2 3 2 3 2" xfId="9912" xr:uid="{00000000-0005-0000-0000-0000DA390000}"/>
    <cellStyle name="Normal 13 2 3 2 4" xfId="9913" xr:uid="{00000000-0005-0000-0000-0000DB390000}"/>
    <cellStyle name="Normal 13 2 3 3" xfId="9914" xr:uid="{00000000-0005-0000-0000-0000DC390000}"/>
    <cellStyle name="Normal 13 2 3 3 2" xfId="9915" xr:uid="{00000000-0005-0000-0000-0000DD390000}"/>
    <cellStyle name="Normal 13 2 3 3 2 2" xfId="9916" xr:uid="{00000000-0005-0000-0000-0000DE390000}"/>
    <cellStyle name="Normal 13 2 3 3 2 2 2" xfId="9917" xr:uid="{00000000-0005-0000-0000-0000DF390000}"/>
    <cellStyle name="Normal 13 2 3 3 2 3" xfId="9918" xr:uid="{00000000-0005-0000-0000-0000E0390000}"/>
    <cellStyle name="Normal 13 2 3 3 3" xfId="9919" xr:uid="{00000000-0005-0000-0000-0000E1390000}"/>
    <cellStyle name="Normal 13 2 3 3 3 2" xfId="9920" xr:uid="{00000000-0005-0000-0000-0000E2390000}"/>
    <cellStyle name="Normal 13 2 3 3 4" xfId="9921" xr:uid="{00000000-0005-0000-0000-0000E3390000}"/>
    <cellStyle name="Normal 13 2 3 4" xfId="9922" xr:uid="{00000000-0005-0000-0000-0000E4390000}"/>
    <cellStyle name="Normal 13 2 3 4 2" xfId="9923" xr:uid="{00000000-0005-0000-0000-0000E5390000}"/>
    <cellStyle name="Normal 13 2 3 4 2 2" xfId="9924" xr:uid="{00000000-0005-0000-0000-0000E6390000}"/>
    <cellStyle name="Normal 13 2 3 4 3" xfId="9925" xr:uid="{00000000-0005-0000-0000-0000E7390000}"/>
    <cellStyle name="Normal 13 2 3 5" xfId="9926" xr:uid="{00000000-0005-0000-0000-0000E8390000}"/>
    <cellStyle name="Normal 13 2 3 5 2" xfId="9927" xr:uid="{00000000-0005-0000-0000-0000E9390000}"/>
    <cellStyle name="Normal 13 2 3 6" xfId="9928" xr:uid="{00000000-0005-0000-0000-0000EA390000}"/>
    <cellStyle name="Normal 13 2 4" xfId="9929" xr:uid="{00000000-0005-0000-0000-0000EB390000}"/>
    <cellStyle name="Normal 13 2 4 2" xfId="9930" xr:uid="{00000000-0005-0000-0000-0000EC390000}"/>
    <cellStyle name="Normal 13 2 4 2 2" xfId="9931" xr:uid="{00000000-0005-0000-0000-0000ED390000}"/>
    <cellStyle name="Normal 13 2 4 2 2 2" xfId="9932" xr:uid="{00000000-0005-0000-0000-0000EE390000}"/>
    <cellStyle name="Normal 13 2 4 2 2 2 2" xfId="9933" xr:uid="{00000000-0005-0000-0000-0000EF390000}"/>
    <cellStyle name="Normal 13 2 4 2 2 3" xfId="9934" xr:uid="{00000000-0005-0000-0000-0000F0390000}"/>
    <cellStyle name="Normal 13 2 4 2 3" xfId="9935" xr:uid="{00000000-0005-0000-0000-0000F1390000}"/>
    <cellStyle name="Normal 13 2 4 2 3 2" xfId="9936" xr:uid="{00000000-0005-0000-0000-0000F2390000}"/>
    <cellStyle name="Normal 13 2 4 2 4" xfId="9937" xr:uid="{00000000-0005-0000-0000-0000F3390000}"/>
    <cellStyle name="Normal 13 2 4 3" xfId="9938" xr:uid="{00000000-0005-0000-0000-0000F4390000}"/>
    <cellStyle name="Normal 13 2 4 3 2" xfId="9939" xr:uid="{00000000-0005-0000-0000-0000F5390000}"/>
    <cellStyle name="Normal 13 2 4 3 2 2" xfId="9940" xr:uid="{00000000-0005-0000-0000-0000F6390000}"/>
    <cellStyle name="Normal 13 2 4 3 2 2 2" xfId="9941" xr:uid="{00000000-0005-0000-0000-0000F7390000}"/>
    <cellStyle name="Normal 13 2 4 3 2 3" xfId="9942" xr:uid="{00000000-0005-0000-0000-0000F8390000}"/>
    <cellStyle name="Normal 13 2 4 3 3" xfId="9943" xr:uid="{00000000-0005-0000-0000-0000F9390000}"/>
    <cellStyle name="Normal 13 2 4 3 3 2" xfId="9944" xr:uid="{00000000-0005-0000-0000-0000FA390000}"/>
    <cellStyle name="Normal 13 2 4 3 4" xfId="9945" xr:uid="{00000000-0005-0000-0000-0000FB390000}"/>
    <cellStyle name="Normal 13 2 4 4" xfId="9946" xr:uid="{00000000-0005-0000-0000-0000FC390000}"/>
    <cellStyle name="Normal 13 2 4 4 2" xfId="9947" xr:uid="{00000000-0005-0000-0000-0000FD390000}"/>
    <cellStyle name="Normal 13 2 4 4 2 2" xfId="9948" xr:uid="{00000000-0005-0000-0000-0000FE390000}"/>
    <cellStyle name="Normal 13 2 4 4 3" xfId="9949" xr:uid="{00000000-0005-0000-0000-0000FF390000}"/>
    <cellStyle name="Normal 13 2 4 5" xfId="9950" xr:uid="{00000000-0005-0000-0000-0000003A0000}"/>
    <cellStyle name="Normal 13 2 4 5 2" xfId="9951" xr:uid="{00000000-0005-0000-0000-0000013A0000}"/>
    <cellStyle name="Normal 13 2 4 6" xfId="9952" xr:uid="{00000000-0005-0000-0000-0000023A0000}"/>
    <cellStyle name="Normal 13 2 5" xfId="9953" xr:uid="{00000000-0005-0000-0000-0000033A0000}"/>
    <cellStyle name="Normal 13 2 5 2" xfId="9954" xr:uid="{00000000-0005-0000-0000-0000043A0000}"/>
    <cellStyle name="Normal 13 2 5 2 2" xfId="9955" xr:uid="{00000000-0005-0000-0000-0000053A0000}"/>
    <cellStyle name="Normal 13 2 5 2 2 2" xfId="9956" xr:uid="{00000000-0005-0000-0000-0000063A0000}"/>
    <cellStyle name="Normal 13 2 5 2 3" xfId="9957" xr:uid="{00000000-0005-0000-0000-0000073A0000}"/>
    <cellStyle name="Normal 13 2 5 3" xfId="9958" xr:uid="{00000000-0005-0000-0000-0000083A0000}"/>
    <cellStyle name="Normal 13 2 5 3 2" xfId="9959" xr:uid="{00000000-0005-0000-0000-0000093A0000}"/>
    <cellStyle name="Normal 13 2 5 4" xfId="9960" xr:uid="{00000000-0005-0000-0000-00000A3A0000}"/>
    <cellStyle name="Normal 13 2 6" xfId="9961" xr:uid="{00000000-0005-0000-0000-00000B3A0000}"/>
    <cellStyle name="Normal 13 2 6 2" xfId="9962" xr:uid="{00000000-0005-0000-0000-00000C3A0000}"/>
    <cellStyle name="Normal 13 2 6 2 2" xfId="9963" xr:uid="{00000000-0005-0000-0000-00000D3A0000}"/>
    <cellStyle name="Normal 13 2 6 2 2 2" xfId="9964" xr:uid="{00000000-0005-0000-0000-00000E3A0000}"/>
    <cellStyle name="Normal 13 2 6 2 3" xfId="9965" xr:uid="{00000000-0005-0000-0000-00000F3A0000}"/>
    <cellStyle name="Normal 13 2 6 3" xfId="9966" xr:uid="{00000000-0005-0000-0000-0000103A0000}"/>
    <cellStyle name="Normal 13 2 6 3 2" xfId="9967" xr:uid="{00000000-0005-0000-0000-0000113A0000}"/>
    <cellStyle name="Normal 13 2 6 4" xfId="9968" xr:uid="{00000000-0005-0000-0000-0000123A0000}"/>
    <cellStyle name="Normal 13 2 7" xfId="9969" xr:uid="{00000000-0005-0000-0000-0000133A0000}"/>
    <cellStyle name="Normal 13 2 7 2" xfId="9970" xr:uid="{00000000-0005-0000-0000-0000143A0000}"/>
    <cellStyle name="Normal 13 2 7 2 2" xfId="9971" xr:uid="{00000000-0005-0000-0000-0000153A0000}"/>
    <cellStyle name="Normal 13 2 7 3" xfId="9972" xr:uid="{00000000-0005-0000-0000-0000163A0000}"/>
    <cellStyle name="Normal 13 2 8" xfId="9973" xr:uid="{00000000-0005-0000-0000-0000173A0000}"/>
    <cellStyle name="Normal 13 2 8 2" xfId="9974" xr:uid="{00000000-0005-0000-0000-0000183A0000}"/>
    <cellStyle name="Normal 13 2 9" xfId="9975" xr:uid="{00000000-0005-0000-0000-0000193A0000}"/>
    <cellStyle name="Normal 13 3" xfId="9976" xr:uid="{00000000-0005-0000-0000-00001A3A0000}"/>
    <cellStyle name="Normal 13 3 2" xfId="9977" xr:uid="{00000000-0005-0000-0000-00001B3A0000}"/>
    <cellStyle name="Normal 13 3 2 2" xfId="9978" xr:uid="{00000000-0005-0000-0000-00001C3A0000}"/>
    <cellStyle name="Normal 13 3 2 2 2" xfId="9979" xr:uid="{00000000-0005-0000-0000-00001D3A0000}"/>
    <cellStyle name="Normal 13 3 2 2 2 2" xfId="9980" xr:uid="{00000000-0005-0000-0000-00001E3A0000}"/>
    <cellStyle name="Normal 13 3 2 2 2 2 2" xfId="9981" xr:uid="{00000000-0005-0000-0000-00001F3A0000}"/>
    <cellStyle name="Normal 13 3 2 2 2 3" xfId="9982" xr:uid="{00000000-0005-0000-0000-0000203A0000}"/>
    <cellStyle name="Normal 13 3 2 2 3" xfId="9983" xr:uid="{00000000-0005-0000-0000-0000213A0000}"/>
    <cellStyle name="Normal 13 3 2 2 3 2" xfId="9984" xr:uid="{00000000-0005-0000-0000-0000223A0000}"/>
    <cellStyle name="Normal 13 3 2 2 4" xfId="9985" xr:uid="{00000000-0005-0000-0000-0000233A0000}"/>
    <cellStyle name="Normal 13 3 2 3" xfId="9986" xr:uid="{00000000-0005-0000-0000-0000243A0000}"/>
    <cellStyle name="Normal 13 3 2 3 2" xfId="9987" xr:uid="{00000000-0005-0000-0000-0000253A0000}"/>
    <cellStyle name="Normal 13 3 2 3 2 2" xfId="9988" xr:uid="{00000000-0005-0000-0000-0000263A0000}"/>
    <cellStyle name="Normal 13 3 2 3 2 2 2" xfId="9989" xr:uid="{00000000-0005-0000-0000-0000273A0000}"/>
    <cellStyle name="Normal 13 3 2 3 2 3" xfId="9990" xr:uid="{00000000-0005-0000-0000-0000283A0000}"/>
    <cellStyle name="Normal 13 3 2 3 3" xfId="9991" xr:uid="{00000000-0005-0000-0000-0000293A0000}"/>
    <cellStyle name="Normal 13 3 2 3 3 2" xfId="9992" xr:uid="{00000000-0005-0000-0000-00002A3A0000}"/>
    <cellStyle name="Normal 13 3 2 3 4" xfId="9993" xr:uid="{00000000-0005-0000-0000-00002B3A0000}"/>
    <cellStyle name="Normal 13 3 2 4" xfId="9994" xr:uid="{00000000-0005-0000-0000-00002C3A0000}"/>
    <cellStyle name="Normal 13 3 2 4 2" xfId="9995" xr:uid="{00000000-0005-0000-0000-00002D3A0000}"/>
    <cellStyle name="Normal 13 3 2 4 2 2" xfId="9996" xr:uid="{00000000-0005-0000-0000-00002E3A0000}"/>
    <cellStyle name="Normal 13 3 2 4 3" xfId="9997" xr:uid="{00000000-0005-0000-0000-00002F3A0000}"/>
    <cellStyle name="Normal 13 3 2 5" xfId="9998" xr:uid="{00000000-0005-0000-0000-0000303A0000}"/>
    <cellStyle name="Normal 13 3 2 5 2" xfId="9999" xr:uid="{00000000-0005-0000-0000-0000313A0000}"/>
    <cellStyle name="Normal 13 3 2 6" xfId="10000" xr:uid="{00000000-0005-0000-0000-0000323A0000}"/>
    <cellStyle name="Normal 13 3 3" xfId="10001" xr:uid="{00000000-0005-0000-0000-0000333A0000}"/>
    <cellStyle name="Normal 13 3 3 2" xfId="10002" xr:uid="{00000000-0005-0000-0000-0000343A0000}"/>
    <cellStyle name="Normal 13 3 3 2 2" xfId="10003" xr:uid="{00000000-0005-0000-0000-0000353A0000}"/>
    <cellStyle name="Normal 13 3 3 2 2 2" xfId="10004" xr:uid="{00000000-0005-0000-0000-0000363A0000}"/>
    <cellStyle name="Normal 13 3 3 2 2 2 2" xfId="10005" xr:uid="{00000000-0005-0000-0000-0000373A0000}"/>
    <cellStyle name="Normal 13 3 3 2 2 3" xfId="10006" xr:uid="{00000000-0005-0000-0000-0000383A0000}"/>
    <cellStyle name="Normal 13 3 3 2 3" xfId="10007" xr:uid="{00000000-0005-0000-0000-0000393A0000}"/>
    <cellStyle name="Normal 13 3 3 2 3 2" xfId="10008" xr:uid="{00000000-0005-0000-0000-00003A3A0000}"/>
    <cellStyle name="Normal 13 3 3 2 4" xfId="10009" xr:uid="{00000000-0005-0000-0000-00003B3A0000}"/>
    <cellStyle name="Normal 13 3 3 3" xfId="10010" xr:uid="{00000000-0005-0000-0000-00003C3A0000}"/>
    <cellStyle name="Normal 13 3 3 3 2" xfId="10011" xr:uid="{00000000-0005-0000-0000-00003D3A0000}"/>
    <cellStyle name="Normal 13 3 3 3 2 2" xfId="10012" xr:uid="{00000000-0005-0000-0000-00003E3A0000}"/>
    <cellStyle name="Normal 13 3 3 3 2 2 2" xfId="10013" xr:uid="{00000000-0005-0000-0000-00003F3A0000}"/>
    <cellStyle name="Normal 13 3 3 3 2 3" xfId="10014" xr:uid="{00000000-0005-0000-0000-0000403A0000}"/>
    <cellStyle name="Normal 13 3 3 3 3" xfId="10015" xr:uid="{00000000-0005-0000-0000-0000413A0000}"/>
    <cellStyle name="Normal 13 3 3 3 3 2" xfId="10016" xr:uid="{00000000-0005-0000-0000-0000423A0000}"/>
    <cellStyle name="Normal 13 3 3 3 4" xfId="10017" xr:uid="{00000000-0005-0000-0000-0000433A0000}"/>
    <cellStyle name="Normal 13 3 3 4" xfId="10018" xr:uid="{00000000-0005-0000-0000-0000443A0000}"/>
    <cellStyle name="Normal 13 3 3 4 2" xfId="10019" xr:uid="{00000000-0005-0000-0000-0000453A0000}"/>
    <cellStyle name="Normal 13 3 3 4 2 2" xfId="10020" xr:uid="{00000000-0005-0000-0000-0000463A0000}"/>
    <cellStyle name="Normal 13 3 3 4 3" xfId="10021" xr:uid="{00000000-0005-0000-0000-0000473A0000}"/>
    <cellStyle name="Normal 13 3 3 5" xfId="10022" xr:uid="{00000000-0005-0000-0000-0000483A0000}"/>
    <cellStyle name="Normal 13 3 3 5 2" xfId="10023" xr:uid="{00000000-0005-0000-0000-0000493A0000}"/>
    <cellStyle name="Normal 13 3 3 6" xfId="10024" xr:uid="{00000000-0005-0000-0000-00004A3A0000}"/>
    <cellStyle name="Normal 13 3 4" xfId="10025" xr:uid="{00000000-0005-0000-0000-00004B3A0000}"/>
    <cellStyle name="Normal 13 3 4 2" xfId="10026" xr:uid="{00000000-0005-0000-0000-00004C3A0000}"/>
    <cellStyle name="Normal 13 3 4 2 2" xfId="10027" xr:uid="{00000000-0005-0000-0000-00004D3A0000}"/>
    <cellStyle name="Normal 13 3 4 2 2 2" xfId="10028" xr:uid="{00000000-0005-0000-0000-00004E3A0000}"/>
    <cellStyle name="Normal 13 3 4 2 3" xfId="10029" xr:uid="{00000000-0005-0000-0000-00004F3A0000}"/>
    <cellStyle name="Normal 13 3 4 3" xfId="10030" xr:uid="{00000000-0005-0000-0000-0000503A0000}"/>
    <cellStyle name="Normal 13 3 4 3 2" xfId="10031" xr:uid="{00000000-0005-0000-0000-0000513A0000}"/>
    <cellStyle name="Normal 13 3 4 4" xfId="10032" xr:uid="{00000000-0005-0000-0000-0000523A0000}"/>
    <cellStyle name="Normal 13 3 5" xfId="10033" xr:uid="{00000000-0005-0000-0000-0000533A0000}"/>
    <cellStyle name="Normal 13 3 5 2" xfId="10034" xr:uid="{00000000-0005-0000-0000-0000543A0000}"/>
    <cellStyle name="Normal 13 3 5 2 2" xfId="10035" xr:uid="{00000000-0005-0000-0000-0000553A0000}"/>
    <cellStyle name="Normal 13 3 5 2 2 2" xfId="10036" xr:uid="{00000000-0005-0000-0000-0000563A0000}"/>
    <cellStyle name="Normal 13 3 5 2 3" xfId="10037" xr:uid="{00000000-0005-0000-0000-0000573A0000}"/>
    <cellStyle name="Normal 13 3 5 3" xfId="10038" xr:uid="{00000000-0005-0000-0000-0000583A0000}"/>
    <cellStyle name="Normal 13 3 5 3 2" xfId="10039" xr:uid="{00000000-0005-0000-0000-0000593A0000}"/>
    <cellStyle name="Normal 13 3 5 4" xfId="10040" xr:uid="{00000000-0005-0000-0000-00005A3A0000}"/>
    <cellStyle name="Normal 13 3 6" xfId="10041" xr:uid="{00000000-0005-0000-0000-00005B3A0000}"/>
    <cellStyle name="Normal 13 3 6 2" xfId="10042" xr:uid="{00000000-0005-0000-0000-00005C3A0000}"/>
    <cellStyle name="Normal 13 3 6 2 2" xfId="10043" xr:uid="{00000000-0005-0000-0000-00005D3A0000}"/>
    <cellStyle name="Normal 13 3 6 3" xfId="10044" xr:uid="{00000000-0005-0000-0000-00005E3A0000}"/>
    <cellStyle name="Normal 13 3 7" xfId="10045" xr:uid="{00000000-0005-0000-0000-00005F3A0000}"/>
    <cellStyle name="Normal 13 3 7 2" xfId="10046" xr:uid="{00000000-0005-0000-0000-0000603A0000}"/>
    <cellStyle name="Normal 13 3 8" xfId="10047" xr:uid="{00000000-0005-0000-0000-0000613A0000}"/>
    <cellStyle name="Normal 13 4" xfId="10048" xr:uid="{00000000-0005-0000-0000-0000623A0000}"/>
    <cellStyle name="Normal 13 4 2" xfId="10049" xr:uid="{00000000-0005-0000-0000-0000633A0000}"/>
    <cellStyle name="Normal 13 4 2 2" xfId="10050" xr:uid="{00000000-0005-0000-0000-0000643A0000}"/>
    <cellStyle name="Normal 13 4 2 2 2" xfId="10051" xr:uid="{00000000-0005-0000-0000-0000653A0000}"/>
    <cellStyle name="Normal 13 4 2 2 2 2" xfId="10052" xr:uid="{00000000-0005-0000-0000-0000663A0000}"/>
    <cellStyle name="Normal 13 4 2 2 3" xfId="10053" xr:uid="{00000000-0005-0000-0000-0000673A0000}"/>
    <cellStyle name="Normal 13 4 2 3" xfId="10054" xr:uid="{00000000-0005-0000-0000-0000683A0000}"/>
    <cellStyle name="Normal 13 4 2 3 2" xfId="10055" xr:uid="{00000000-0005-0000-0000-0000693A0000}"/>
    <cellStyle name="Normal 13 4 2 4" xfId="10056" xr:uid="{00000000-0005-0000-0000-00006A3A0000}"/>
    <cellStyle name="Normal 13 4 3" xfId="10057" xr:uid="{00000000-0005-0000-0000-00006B3A0000}"/>
    <cellStyle name="Normal 13 4 3 2" xfId="10058" xr:uid="{00000000-0005-0000-0000-00006C3A0000}"/>
    <cellStyle name="Normal 13 4 3 2 2" xfId="10059" xr:uid="{00000000-0005-0000-0000-00006D3A0000}"/>
    <cellStyle name="Normal 13 4 3 2 2 2" xfId="10060" xr:uid="{00000000-0005-0000-0000-00006E3A0000}"/>
    <cellStyle name="Normal 13 4 3 2 3" xfId="10061" xr:uid="{00000000-0005-0000-0000-00006F3A0000}"/>
    <cellStyle name="Normal 13 4 3 3" xfId="10062" xr:uid="{00000000-0005-0000-0000-0000703A0000}"/>
    <cellStyle name="Normal 13 4 3 3 2" xfId="10063" xr:uid="{00000000-0005-0000-0000-0000713A0000}"/>
    <cellStyle name="Normal 13 4 3 4" xfId="10064" xr:uid="{00000000-0005-0000-0000-0000723A0000}"/>
    <cellStyle name="Normal 13 4 4" xfId="10065" xr:uid="{00000000-0005-0000-0000-0000733A0000}"/>
    <cellStyle name="Normal 13 4 4 2" xfId="10066" xr:uid="{00000000-0005-0000-0000-0000743A0000}"/>
    <cellStyle name="Normal 13 4 4 2 2" xfId="10067" xr:uid="{00000000-0005-0000-0000-0000753A0000}"/>
    <cellStyle name="Normal 13 4 4 3" xfId="10068" xr:uid="{00000000-0005-0000-0000-0000763A0000}"/>
    <cellStyle name="Normal 13 4 5" xfId="10069" xr:uid="{00000000-0005-0000-0000-0000773A0000}"/>
    <cellStyle name="Normal 13 4 5 2" xfId="10070" xr:uid="{00000000-0005-0000-0000-0000783A0000}"/>
    <cellStyle name="Normal 13 4 6" xfId="10071" xr:uid="{00000000-0005-0000-0000-0000793A0000}"/>
    <cellStyle name="Normal 13 5" xfId="10072" xr:uid="{00000000-0005-0000-0000-00007A3A0000}"/>
    <cellStyle name="Normal 13 5 2" xfId="10073" xr:uid="{00000000-0005-0000-0000-00007B3A0000}"/>
    <cellStyle name="Normal 13 5 2 2" xfId="10074" xr:uid="{00000000-0005-0000-0000-00007C3A0000}"/>
    <cellStyle name="Normal 13 5 2 2 2" xfId="10075" xr:uid="{00000000-0005-0000-0000-00007D3A0000}"/>
    <cellStyle name="Normal 13 5 2 2 2 2" xfId="10076" xr:uid="{00000000-0005-0000-0000-00007E3A0000}"/>
    <cellStyle name="Normal 13 5 2 2 3" xfId="10077" xr:uid="{00000000-0005-0000-0000-00007F3A0000}"/>
    <cellStyle name="Normal 13 5 2 3" xfId="10078" xr:uid="{00000000-0005-0000-0000-0000803A0000}"/>
    <cellStyle name="Normal 13 5 2 3 2" xfId="10079" xr:uid="{00000000-0005-0000-0000-0000813A0000}"/>
    <cellStyle name="Normal 13 5 2 4" xfId="10080" xr:uid="{00000000-0005-0000-0000-0000823A0000}"/>
    <cellStyle name="Normal 13 5 3" xfId="10081" xr:uid="{00000000-0005-0000-0000-0000833A0000}"/>
    <cellStyle name="Normal 13 5 3 2" xfId="10082" xr:uid="{00000000-0005-0000-0000-0000843A0000}"/>
    <cellStyle name="Normal 13 5 3 2 2" xfId="10083" xr:uid="{00000000-0005-0000-0000-0000853A0000}"/>
    <cellStyle name="Normal 13 5 3 2 2 2" xfId="10084" xr:uid="{00000000-0005-0000-0000-0000863A0000}"/>
    <cellStyle name="Normal 13 5 3 2 3" xfId="10085" xr:uid="{00000000-0005-0000-0000-0000873A0000}"/>
    <cellStyle name="Normal 13 5 3 3" xfId="10086" xr:uid="{00000000-0005-0000-0000-0000883A0000}"/>
    <cellStyle name="Normal 13 5 3 3 2" xfId="10087" xr:uid="{00000000-0005-0000-0000-0000893A0000}"/>
    <cellStyle name="Normal 13 5 3 4" xfId="10088" xr:uid="{00000000-0005-0000-0000-00008A3A0000}"/>
    <cellStyle name="Normal 13 5 4" xfId="10089" xr:uid="{00000000-0005-0000-0000-00008B3A0000}"/>
    <cellStyle name="Normal 13 5 4 2" xfId="10090" xr:uid="{00000000-0005-0000-0000-00008C3A0000}"/>
    <cellStyle name="Normal 13 5 4 2 2" xfId="10091" xr:uid="{00000000-0005-0000-0000-00008D3A0000}"/>
    <cellStyle name="Normal 13 5 4 3" xfId="10092" xr:uid="{00000000-0005-0000-0000-00008E3A0000}"/>
    <cellStyle name="Normal 13 5 5" xfId="10093" xr:uid="{00000000-0005-0000-0000-00008F3A0000}"/>
    <cellStyle name="Normal 13 5 5 2" xfId="10094" xr:uid="{00000000-0005-0000-0000-0000903A0000}"/>
    <cellStyle name="Normal 13 5 6" xfId="10095" xr:uid="{00000000-0005-0000-0000-0000913A0000}"/>
    <cellStyle name="Normal 13 6" xfId="10096" xr:uid="{00000000-0005-0000-0000-0000923A0000}"/>
    <cellStyle name="Normal 13 6 2" xfId="10097" xr:uid="{00000000-0005-0000-0000-0000933A0000}"/>
    <cellStyle name="Normal 13 6 2 2" xfId="10098" xr:uid="{00000000-0005-0000-0000-0000943A0000}"/>
    <cellStyle name="Normal 13 6 2 2 2" xfId="10099" xr:uid="{00000000-0005-0000-0000-0000953A0000}"/>
    <cellStyle name="Normal 13 6 2 3" xfId="10100" xr:uid="{00000000-0005-0000-0000-0000963A0000}"/>
    <cellStyle name="Normal 13 6 3" xfId="10101" xr:uid="{00000000-0005-0000-0000-0000973A0000}"/>
    <cellStyle name="Normal 13 6 3 2" xfId="10102" xr:uid="{00000000-0005-0000-0000-0000983A0000}"/>
    <cellStyle name="Normal 13 6 4" xfId="10103" xr:uid="{00000000-0005-0000-0000-0000993A0000}"/>
    <cellStyle name="Normal 13 7" xfId="10104" xr:uid="{00000000-0005-0000-0000-00009A3A0000}"/>
    <cellStyle name="Normal 13 7 2" xfId="10105" xr:uid="{00000000-0005-0000-0000-00009B3A0000}"/>
    <cellStyle name="Normal 13 7 2 2" xfId="10106" xr:uid="{00000000-0005-0000-0000-00009C3A0000}"/>
    <cellStyle name="Normal 13 7 2 2 2" xfId="10107" xr:uid="{00000000-0005-0000-0000-00009D3A0000}"/>
    <cellStyle name="Normal 13 7 2 3" xfId="10108" xr:uid="{00000000-0005-0000-0000-00009E3A0000}"/>
    <cellStyle name="Normal 13 7 3" xfId="10109" xr:uid="{00000000-0005-0000-0000-00009F3A0000}"/>
    <cellStyle name="Normal 13 7 3 2" xfId="10110" xr:uid="{00000000-0005-0000-0000-0000A03A0000}"/>
    <cellStyle name="Normal 13 7 4" xfId="10111" xr:uid="{00000000-0005-0000-0000-0000A13A0000}"/>
    <cellStyle name="Normal 13 8" xfId="10112" xr:uid="{00000000-0005-0000-0000-0000A23A0000}"/>
    <cellStyle name="Normal 13 8 2" xfId="10113" xr:uid="{00000000-0005-0000-0000-0000A33A0000}"/>
    <cellStyle name="Normal 13 8 2 2" xfId="10114" xr:uid="{00000000-0005-0000-0000-0000A43A0000}"/>
    <cellStyle name="Normal 13 8 3" xfId="10115" xr:uid="{00000000-0005-0000-0000-0000A53A0000}"/>
    <cellStyle name="Normal 13 9" xfId="10116" xr:uid="{00000000-0005-0000-0000-0000A63A0000}"/>
    <cellStyle name="Normal 13 9 2" xfId="10117" xr:uid="{00000000-0005-0000-0000-0000A73A0000}"/>
    <cellStyle name="Normal 14" xfId="10118" xr:uid="{00000000-0005-0000-0000-0000A83A0000}"/>
    <cellStyle name="Normal 14 2" xfId="10119" xr:uid="{00000000-0005-0000-0000-0000A93A0000}"/>
    <cellStyle name="Normal 14 2 2" xfId="10120" xr:uid="{00000000-0005-0000-0000-0000AA3A0000}"/>
    <cellStyle name="Normal 14 2 2 2" xfId="10121" xr:uid="{00000000-0005-0000-0000-0000AB3A0000}"/>
    <cellStyle name="Normal 14 2 3" xfId="10122" xr:uid="{00000000-0005-0000-0000-0000AC3A0000}"/>
    <cellStyle name="Normal 14 3" xfId="22913" xr:uid="{00000000-0005-0000-0000-0000AD3A0000}"/>
    <cellStyle name="Normal 14 4" xfId="22768" xr:uid="{00000000-0005-0000-0000-0000AE3A0000}"/>
    <cellStyle name="Normal 15" xfId="10123" xr:uid="{00000000-0005-0000-0000-0000AF3A0000}"/>
    <cellStyle name="Normal 15 2" xfId="10124" xr:uid="{00000000-0005-0000-0000-0000B03A0000}"/>
    <cellStyle name="Normal 15 2 2" xfId="10125" xr:uid="{00000000-0005-0000-0000-0000B13A0000}"/>
    <cellStyle name="Normal 15 2 2 2" xfId="10126" xr:uid="{00000000-0005-0000-0000-0000B23A0000}"/>
    <cellStyle name="Normal 15 2 3" xfId="10127" xr:uid="{00000000-0005-0000-0000-0000B33A0000}"/>
    <cellStyle name="Normal 15 3" xfId="10128" xr:uid="{00000000-0005-0000-0000-0000B43A0000}"/>
    <cellStyle name="Normal 15 3 2" xfId="10129" xr:uid="{00000000-0005-0000-0000-0000B53A0000}"/>
    <cellStyle name="Normal 15 3 2 2" xfId="10130" xr:uid="{00000000-0005-0000-0000-0000B63A0000}"/>
    <cellStyle name="Normal 15 3 3" xfId="10131" xr:uid="{00000000-0005-0000-0000-0000B73A0000}"/>
    <cellStyle name="Normal 15 4" xfId="10132" xr:uid="{00000000-0005-0000-0000-0000B83A0000}"/>
    <cellStyle name="Normal 15 4 2" xfId="10133" xr:uid="{00000000-0005-0000-0000-0000B93A0000}"/>
    <cellStyle name="Normal 15 5" xfId="10134" xr:uid="{00000000-0005-0000-0000-0000BA3A0000}"/>
    <cellStyle name="Normal 16" xfId="10135" xr:uid="{00000000-0005-0000-0000-0000BB3A0000}"/>
    <cellStyle name="Normal 16 2" xfId="10136" xr:uid="{00000000-0005-0000-0000-0000BC3A0000}"/>
    <cellStyle name="Normal 16 2 2" xfId="10137" xr:uid="{00000000-0005-0000-0000-0000BD3A0000}"/>
    <cellStyle name="Normal 16 2 2 2" xfId="10138" xr:uid="{00000000-0005-0000-0000-0000BE3A0000}"/>
    <cellStyle name="Normal 16 2 3" xfId="10139" xr:uid="{00000000-0005-0000-0000-0000BF3A0000}"/>
    <cellStyle name="Normal 16 3" xfId="10140" xr:uid="{00000000-0005-0000-0000-0000C03A0000}"/>
    <cellStyle name="Normal 16 3 2" xfId="10141" xr:uid="{00000000-0005-0000-0000-0000C13A0000}"/>
    <cellStyle name="Normal 16 4" xfId="10142" xr:uid="{00000000-0005-0000-0000-0000C23A0000}"/>
    <cellStyle name="Normal 17" xfId="10143" xr:uid="{00000000-0005-0000-0000-0000C33A0000}"/>
    <cellStyle name="Normal 17 2" xfId="10144" xr:uid="{00000000-0005-0000-0000-0000C43A0000}"/>
    <cellStyle name="Normal 17 2 2" xfId="10145" xr:uid="{00000000-0005-0000-0000-0000C53A0000}"/>
    <cellStyle name="Normal 17 2 2 2" xfId="10146" xr:uid="{00000000-0005-0000-0000-0000C63A0000}"/>
    <cellStyle name="Normal 17 2 3" xfId="10147" xr:uid="{00000000-0005-0000-0000-0000C73A0000}"/>
    <cellStyle name="Normal 17 3" xfId="10148" xr:uid="{00000000-0005-0000-0000-0000C83A0000}"/>
    <cellStyle name="Normal 17 3 2" xfId="10149" xr:uid="{00000000-0005-0000-0000-0000C93A0000}"/>
    <cellStyle name="Normal 17 4" xfId="10150" xr:uid="{00000000-0005-0000-0000-0000CA3A0000}"/>
    <cellStyle name="Normal 18" xfId="10151" xr:uid="{00000000-0005-0000-0000-0000CB3A0000}"/>
    <cellStyle name="Normal 18 2" xfId="21791" xr:uid="{00000000-0005-0000-0000-0000CC3A0000}"/>
    <cellStyle name="Normal 19" xfId="10152" xr:uid="{00000000-0005-0000-0000-0000CD3A0000}"/>
    <cellStyle name="Normal 19 2" xfId="22769" xr:uid="{00000000-0005-0000-0000-0000CE3A0000}"/>
    <cellStyle name="Normal 2" xfId="10153" xr:uid="{00000000-0005-0000-0000-0000CF3A0000}"/>
    <cellStyle name="Normal 2 10" xfId="10154" xr:uid="{00000000-0005-0000-0000-0000D03A0000}"/>
    <cellStyle name="Normal 2 10 2" xfId="10155" xr:uid="{00000000-0005-0000-0000-0000D13A0000}"/>
    <cellStyle name="Normal 2 10 2 2" xfId="10156" xr:uid="{00000000-0005-0000-0000-0000D23A0000}"/>
    <cellStyle name="Normal 2 10 2 2 2" xfId="10157" xr:uid="{00000000-0005-0000-0000-0000D33A0000}"/>
    <cellStyle name="Normal 2 10 2 3" xfId="10158" xr:uid="{00000000-0005-0000-0000-0000D43A0000}"/>
    <cellStyle name="Normal 2 10 3" xfId="10159" xr:uid="{00000000-0005-0000-0000-0000D53A0000}"/>
    <cellStyle name="Normal 2 10 3 2" xfId="10160" xr:uid="{00000000-0005-0000-0000-0000D63A0000}"/>
    <cellStyle name="Normal 2 10 4" xfId="10161" xr:uid="{00000000-0005-0000-0000-0000D73A0000}"/>
    <cellStyle name="Normal 2 11" xfId="10162" xr:uid="{00000000-0005-0000-0000-0000D83A0000}"/>
    <cellStyle name="Normal 2 11 2" xfId="10163" xr:uid="{00000000-0005-0000-0000-0000D93A0000}"/>
    <cellStyle name="Normal 2 11 2 2" xfId="10164" xr:uid="{00000000-0005-0000-0000-0000DA3A0000}"/>
    <cellStyle name="Normal 2 11 2 2 2" xfId="10165" xr:uid="{00000000-0005-0000-0000-0000DB3A0000}"/>
    <cellStyle name="Normal 2 11 2 3" xfId="10166" xr:uid="{00000000-0005-0000-0000-0000DC3A0000}"/>
    <cellStyle name="Normal 2 11 3" xfId="10167" xr:uid="{00000000-0005-0000-0000-0000DD3A0000}"/>
    <cellStyle name="Normal 2 11 3 2" xfId="10168" xr:uid="{00000000-0005-0000-0000-0000DE3A0000}"/>
    <cellStyle name="Normal 2 11 4" xfId="10169" xr:uid="{00000000-0005-0000-0000-0000DF3A0000}"/>
    <cellStyle name="Normal 2 12" xfId="10170" xr:uid="{00000000-0005-0000-0000-0000E03A0000}"/>
    <cellStyle name="Normal 2 12 2" xfId="10171" xr:uid="{00000000-0005-0000-0000-0000E13A0000}"/>
    <cellStyle name="Normal 2 12 2 2" xfId="10172" xr:uid="{00000000-0005-0000-0000-0000E23A0000}"/>
    <cellStyle name="Normal 2 12 3" xfId="10173" xr:uid="{00000000-0005-0000-0000-0000E33A0000}"/>
    <cellStyle name="Normal 2 13" xfId="10174" xr:uid="{00000000-0005-0000-0000-0000E43A0000}"/>
    <cellStyle name="Normal 2 13 2" xfId="10175" xr:uid="{00000000-0005-0000-0000-0000E53A0000}"/>
    <cellStyle name="Normal 2 14" xfId="10176" xr:uid="{00000000-0005-0000-0000-0000E63A0000}"/>
    <cellStyle name="Normal 2 15" xfId="22764" xr:uid="{00000000-0005-0000-0000-0000E73A0000}"/>
    <cellStyle name="Normal 2 2" xfId="10177" xr:uid="{00000000-0005-0000-0000-0000E83A0000}"/>
    <cellStyle name="Normal 2 2 2" xfId="10178" xr:uid="{00000000-0005-0000-0000-0000E93A0000}"/>
    <cellStyle name="Normal 2 2 2 2" xfId="22736" xr:uid="{00000000-0005-0000-0000-0000EA3A0000}"/>
    <cellStyle name="Normal 2 2 3" xfId="22753" xr:uid="{00000000-0005-0000-0000-0000EB3A0000}"/>
    <cellStyle name="Normal 2 3" xfId="10179" xr:uid="{00000000-0005-0000-0000-0000EC3A0000}"/>
    <cellStyle name="Normal 2 3 2" xfId="15091" xr:uid="{00000000-0005-0000-0000-0000ED3A0000}"/>
    <cellStyle name="Normal 2 3 2 2" xfId="15099" xr:uid="{00000000-0005-0000-0000-0000EE3A0000}"/>
    <cellStyle name="Normal 2 4" xfId="10180" xr:uid="{00000000-0005-0000-0000-0000EF3A0000}"/>
    <cellStyle name="Normal 2 4 10" xfId="10181" xr:uid="{00000000-0005-0000-0000-0000F03A0000}"/>
    <cellStyle name="Normal 2 4 2" xfId="10182" xr:uid="{00000000-0005-0000-0000-0000F13A0000}"/>
    <cellStyle name="Normal 2 4 2 2" xfId="10183" xr:uid="{00000000-0005-0000-0000-0000F23A0000}"/>
    <cellStyle name="Normal 2 4 2 2 2" xfId="10184" xr:uid="{00000000-0005-0000-0000-0000F33A0000}"/>
    <cellStyle name="Normal 2 4 2 2 2 2" xfId="10185" xr:uid="{00000000-0005-0000-0000-0000F43A0000}"/>
    <cellStyle name="Normal 2 4 2 2 2 2 2" xfId="10186" xr:uid="{00000000-0005-0000-0000-0000F53A0000}"/>
    <cellStyle name="Normal 2 4 2 2 2 2 2 2" xfId="10187" xr:uid="{00000000-0005-0000-0000-0000F63A0000}"/>
    <cellStyle name="Normal 2 4 2 2 2 2 2 2 2" xfId="10188" xr:uid="{00000000-0005-0000-0000-0000F73A0000}"/>
    <cellStyle name="Normal 2 4 2 2 2 2 2 3" xfId="10189" xr:uid="{00000000-0005-0000-0000-0000F83A0000}"/>
    <cellStyle name="Normal 2 4 2 2 2 2 3" xfId="10190" xr:uid="{00000000-0005-0000-0000-0000F93A0000}"/>
    <cellStyle name="Normal 2 4 2 2 2 2 3 2" xfId="10191" xr:uid="{00000000-0005-0000-0000-0000FA3A0000}"/>
    <cellStyle name="Normal 2 4 2 2 2 2 4" xfId="10192" xr:uid="{00000000-0005-0000-0000-0000FB3A0000}"/>
    <cellStyle name="Normal 2 4 2 2 2 3" xfId="10193" xr:uid="{00000000-0005-0000-0000-0000FC3A0000}"/>
    <cellStyle name="Normal 2 4 2 2 2 3 2" xfId="10194" xr:uid="{00000000-0005-0000-0000-0000FD3A0000}"/>
    <cellStyle name="Normal 2 4 2 2 2 3 2 2" xfId="10195" xr:uid="{00000000-0005-0000-0000-0000FE3A0000}"/>
    <cellStyle name="Normal 2 4 2 2 2 3 2 2 2" xfId="10196" xr:uid="{00000000-0005-0000-0000-0000FF3A0000}"/>
    <cellStyle name="Normal 2 4 2 2 2 3 2 3" xfId="10197" xr:uid="{00000000-0005-0000-0000-0000003B0000}"/>
    <cellStyle name="Normal 2 4 2 2 2 3 3" xfId="10198" xr:uid="{00000000-0005-0000-0000-0000013B0000}"/>
    <cellStyle name="Normal 2 4 2 2 2 3 3 2" xfId="10199" xr:uid="{00000000-0005-0000-0000-0000023B0000}"/>
    <cellStyle name="Normal 2 4 2 2 2 3 4" xfId="10200" xr:uid="{00000000-0005-0000-0000-0000033B0000}"/>
    <cellStyle name="Normal 2 4 2 2 2 4" xfId="10201" xr:uid="{00000000-0005-0000-0000-0000043B0000}"/>
    <cellStyle name="Normal 2 4 2 2 2 4 2" xfId="10202" xr:uid="{00000000-0005-0000-0000-0000053B0000}"/>
    <cellStyle name="Normal 2 4 2 2 2 4 2 2" xfId="10203" xr:uid="{00000000-0005-0000-0000-0000063B0000}"/>
    <cellStyle name="Normal 2 4 2 2 2 4 3" xfId="10204" xr:uid="{00000000-0005-0000-0000-0000073B0000}"/>
    <cellStyle name="Normal 2 4 2 2 2 5" xfId="10205" xr:uid="{00000000-0005-0000-0000-0000083B0000}"/>
    <cellStyle name="Normal 2 4 2 2 2 5 2" xfId="10206" xr:uid="{00000000-0005-0000-0000-0000093B0000}"/>
    <cellStyle name="Normal 2 4 2 2 2 6" xfId="10207" xr:uid="{00000000-0005-0000-0000-00000A3B0000}"/>
    <cellStyle name="Normal 2 4 2 2 3" xfId="10208" xr:uid="{00000000-0005-0000-0000-00000B3B0000}"/>
    <cellStyle name="Normal 2 4 2 2 3 2" xfId="10209" xr:uid="{00000000-0005-0000-0000-00000C3B0000}"/>
    <cellStyle name="Normal 2 4 2 2 3 2 2" xfId="10210" xr:uid="{00000000-0005-0000-0000-00000D3B0000}"/>
    <cellStyle name="Normal 2 4 2 2 3 2 2 2" xfId="10211" xr:uid="{00000000-0005-0000-0000-00000E3B0000}"/>
    <cellStyle name="Normal 2 4 2 2 3 2 2 2 2" xfId="10212" xr:uid="{00000000-0005-0000-0000-00000F3B0000}"/>
    <cellStyle name="Normal 2 4 2 2 3 2 2 3" xfId="10213" xr:uid="{00000000-0005-0000-0000-0000103B0000}"/>
    <cellStyle name="Normal 2 4 2 2 3 2 3" xfId="10214" xr:uid="{00000000-0005-0000-0000-0000113B0000}"/>
    <cellStyle name="Normal 2 4 2 2 3 2 3 2" xfId="10215" xr:uid="{00000000-0005-0000-0000-0000123B0000}"/>
    <cellStyle name="Normal 2 4 2 2 3 2 4" xfId="10216" xr:uid="{00000000-0005-0000-0000-0000133B0000}"/>
    <cellStyle name="Normal 2 4 2 2 3 3" xfId="10217" xr:uid="{00000000-0005-0000-0000-0000143B0000}"/>
    <cellStyle name="Normal 2 4 2 2 3 3 2" xfId="10218" xr:uid="{00000000-0005-0000-0000-0000153B0000}"/>
    <cellStyle name="Normal 2 4 2 2 3 3 2 2" xfId="10219" xr:uid="{00000000-0005-0000-0000-0000163B0000}"/>
    <cellStyle name="Normal 2 4 2 2 3 3 2 2 2" xfId="10220" xr:uid="{00000000-0005-0000-0000-0000173B0000}"/>
    <cellStyle name="Normal 2 4 2 2 3 3 2 3" xfId="10221" xr:uid="{00000000-0005-0000-0000-0000183B0000}"/>
    <cellStyle name="Normal 2 4 2 2 3 3 3" xfId="10222" xr:uid="{00000000-0005-0000-0000-0000193B0000}"/>
    <cellStyle name="Normal 2 4 2 2 3 3 3 2" xfId="10223" xr:uid="{00000000-0005-0000-0000-00001A3B0000}"/>
    <cellStyle name="Normal 2 4 2 2 3 3 4" xfId="10224" xr:uid="{00000000-0005-0000-0000-00001B3B0000}"/>
    <cellStyle name="Normal 2 4 2 2 3 4" xfId="10225" xr:uid="{00000000-0005-0000-0000-00001C3B0000}"/>
    <cellStyle name="Normal 2 4 2 2 3 4 2" xfId="10226" xr:uid="{00000000-0005-0000-0000-00001D3B0000}"/>
    <cellStyle name="Normal 2 4 2 2 3 4 2 2" xfId="10227" xr:uid="{00000000-0005-0000-0000-00001E3B0000}"/>
    <cellStyle name="Normal 2 4 2 2 3 4 3" xfId="10228" xr:uid="{00000000-0005-0000-0000-00001F3B0000}"/>
    <cellStyle name="Normal 2 4 2 2 3 5" xfId="10229" xr:uid="{00000000-0005-0000-0000-0000203B0000}"/>
    <cellStyle name="Normal 2 4 2 2 3 5 2" xfId="10230" xr:uid="{00000000-0005-0000-0000-0000213B0000}"/>
    <cellStyle name="Normal 2 4 2 2 3 6" xfId="10231" xr:uid="{00000000-0005-0000-0000-0000223B0000}"/>
    <cellStyle name="Normal 2 4 2 2 4" xfId="10232" xr:uid="{00000000-0005-0000-0000-0000233B0000}"/>
    <cellStyle name="Normal 2 4 2 2 4 2" xfId="10233" xr:uid="{00000000-0005-0000-0000-0000243B0000}"/>
    <cellStyle name="Normal 2 4 2 2 4 2 2" xfId="10234" xr:uid="{00000000-0005-0000-0000-0000253B0000}"/>
    <cellStyle name="Normal 2 4 2 2 4 2 2 2" xfId="10235" xr:uid="{00000000-0005-0000-0000-0000263B0000}"/>
    <cellStyle name="Normal 2 4 2 2 4 2 3" xfId="10236" xr:uid="{00000000-0005-0000-0000-0000273B0000}"/>
    <cellStyle name="Normal 2 4 2 2 4 3" xfId="10237" xr:uid="{00000000-0005-0000-0000-0000283B0000}"/>
    <cellStyle name="Normal 2 4 2 2 4 3 2" xfId="10238" xr:uid="{00000000-0005-0000-0000-0000293B0000}"/>
    <cellStyle name="Normal 2 4 2 2 4 4" xfId="10239" xr:uid="{00000000-0005-0000-0000-00002A3B0000}"/>
    <cellStyle name="Normal 2 4 2 2 5" xfId="10240" xr:uid="{00000000-0005-0000-0000-00002B3B0000}"/>
    <cellStyle name="Normal 2 4 2 2 5 2" xfId="10241" xr:uid="{00000000-0005-0000-0000-00002C3B0000}"/>
    <cellStyle name="Normal 2 4 2 2 5 2 2" xfId="10242" xr:uid="{00000000-0005-0000-0000-00002D3B0000}"/>
    <cellStyle name="Normal 2 4 2 2 5 2 2 2" xfId="10243" xr:uid="{00000000-0005-0000-0000-00002E3B0000}"/>
    <cellStyle name="Normal 2 4 2 2 5 2 3" xfId="10244" xr:uid="{00000000-0005-0000-0000-00002F3B0000}"/>
    <cellStyle name="Normal 2 4 2 2 5 3" xfId="10245" xr:uid="{00000000-0005-0000-0000-0000303B0000}"/>
    <cellStyle name="Normal 2 4 2 2 5 3 2" xfId="10246" xr:uid="{00000000-0005-0000-0000-0000313B0000}"/>
    <cellStyle name="Normal 2 4 2 2 5 4" xfId="10247" xr:uid="{00000000-0005-0000-0000-0000323B0000}"/>
    <cellStyle name="Normal 2 4 2 2 6" xfId="10248" xr:uid="{00000000-0005-0000-0000-0000333B0000}"/>
    <cellStyle name="Normal 2 4 2 2 6 2" xfId="10249" xr:uid="{00000000-0005-0000-0000-0000343B0000}"/>
    <cellStyle name="Normal 2 4 2 2 6 2 2" xfId="10250" xr:uid="{00000000-0005-0000-0000-0000353B0000}"/>
    <cellStyle name="Normal 2 4 2 2 6 3" xfId="10251" xr:uid="{00000000-0005-0000-0000-0000363B0000}"/>
    <cellStyle name="Normal 2 4 2 2 7" xfId="10252" xr:uid="{00000000-0005-0000-0000-0000373B0000}"/>
    <cellStyle name="Normal 2 4 2 2 7 2" xfId="10253" xr:uid="{00000000-0005-0000-0000-0000383B0000}"/>
    <cellStyle name="Normal 2 4 2 2 8" xfId="10254" xr:uid="{00000000-0005-0000-0000-0000393B0000}"/>
    <cellStyle name="Normal 2 4 2 3" xfId="10255" xr:uid="{00000000-0005-0000-0000-00003A3B0000}"/>
    <cellStyle name="Normal 2 4 2 3 2" xfId="10256" xr:uid="{00000000-0005-0000-0000-00003B3B0000}"/>
    <cellStyle name="Normal 2 4 2 3 2 2" xfId="10257" xr:uid="{00000000-0005-0000-0000-00003C3B0000}"/>
    <cellStyle name="Normal 2 4 2 3 2 2 2" xfId="10258" xr:uid="{00000000-0005-0000-0000-00003D3B0000}"/>
    <cellStyle name="Normal 2 4 2 3 2 2 2 2" xfId="10259" xr:uid="{00000000-0005-0000-0000-00003E3B0000}"/>
    <cellStyle name="Normal 2 4 2 3 2 2 3" xfId="10260" xr:uid="{00000000-0005-0000-0000-00003F3B0000}"/>
    <cellStyle name="Normal 2 4 2 3 2 3" xfId="10261" xr:uid="{00000000-0005-0000-0000-0000403B0000}"/>
    <cellStyle name="Normal 2 4 2 3 2 3 2" xfId="10262" xr:uid="{00000000-0005-0000-0000-0000413B0000}"/>
    <cellStyle name="Normal 2 4 2 3 2 4" xfId="10263" xr:uid="{00000000-0005-0000-0000-0000423B0000}"/>
    <cellStyle name="Normal 2 4 2 3 3" xfId="10264" xr:uid="{00000000-0005-0000-0000-0000433B0000}"/>
    <cellStyle name="Normal 2 4 2 3 3 2" xfId="10265" xr:uid="{00000000-0005-0000-0000-0000443B0000}"/>
    <cellStyle name="Normal 2 4 2 3 3 2 2" xfId="10266" xr:uid="{00000000-0005-0000-0000-0000453B0000}"/>
    <cellStyle name="Normal 2 4 2 3 3 2 2 2" xfId="10267" xr:uid="{00000000-0005-0000-0000-0000463B0000}"/>
    <cellStyle name="Normal 2 4 2 3 3 2 3" xfId="10268" xr:uid="{00000000-0005-0000-0000-0000473B0000}"/>
    <cellStyle name="Normal 2 4 2 3 3 3" xfId="10269" xr:uid="{00000000-0005-0000-0000-0000483B0000}"/>
    <cellStyle name="Normal 2 4 2 3 3 3 2" xfId="10270" xr:uid="{00000000-0005-0000-0000-0000493B0000}"/>
    <cellStyle name="Normal 2 4 2 3 3 4" xfId="10271" xr:uid="{00000000-0005-0000-0000-00004A3B0000}"/>
    <cellStyle name="Normal 2 4 2 3 4" xfId="10272" xr:uid="{00000000-0005-0000-0000-00004B3B0000}"/>
    <cellStyle name="Normal 2 4 2 3 4 2" xfId="10273" xr:uid="{00000000-0005-0000-0000-00004C3B0000}"/>
    <cellStyle name="Normal 2 4 2 3 4 2 2" xfId="10274" xr:uid="{00000000-0005-0000-0000-00004D3B0000}"/>
    <cellStyle name="Normal 2 4 2 3 4 3" xfId="10275" xr:uid="{00000000-0005-0000-0000-00004E3B0000}"/>
    <cellStyle name="Normal 2 4 2 3 5" xfId="10276" xr:uid="{00000000-0005-0000-0000-00004F3B0000}"/>
    <cellStyle name="Normal 2 4 2 3 5 2" xfId="10277" xr:uid="{00000000-0005-0000-0000-0000503B0000}"/>
    <cellStyle name="Normal 2 4 2 3 6" xfId="10278" xr:uid="{00000000-0005-0000-0000-0000513B0000}"/>
    <cellStyle name="Normal 2 4 2 4" xfId="10279" xr:uid="{00000000-0005-0000-0000-0000523B0000}"/>
    <cellStyle name="Normal 2 4 2 4 2" xfId="10280" xr:uid="{00000000-0005-0000-0000-0000533B0000}"/>
    <cellStyle name="Normal 2 4 2 4 2 2" xfId="10281" xr:uid="{00000000-0005-0000-0000-0000543B0000}"/>
    <cellStyle name="Normal 2 4 2 4 2 2 2" xfId="10282" xr:uid="{00000000-0005-0000-0000-0000553B0000}"/>
    <cellStyle name="Normal 2 4 2 4 2 2 2 2" xfId="10283" xr:uid="{00000000-0005-0000-0000-0000563B0000}"/>
    <cellStyle name="Normal 2 4 2 4 2 2 3" xfId="10284" xr:uid="{00000000-0005-0000-0000-0000573B0000}"/>
    <cellStyle name="Normal 2 4 2 4 2 3" xfId="10285" xr:uid="{00000000-0005-0000-0000-0000583B0000}"/>
    <cellStyle name="Normal 2 4 2 4 2 3 2" xfId="10286" xr:uid="{00000000-0005-0000-0000-0000593B0000}"/>
    <cellStyle name="Normal 2 4 2 4 2 4" xfId="10287" xr:uid="{00000000-0005-0000-0000-00005A3B0000}"/>
    <cellStyle name="Normal 2 4 2 4 3" xfId="10288" xr:uid="{00000000-0005-0000-0000-00005B3B0000}"/>
    <cellStyle name="Normal 2 4 2 4 3 2" xfId="10289" xr:uid="{00000000-0005-0000-0000-00005C3B0000}"/>
    <cellStyle name="Normal 2 4 2 4 3 2 2" xfId="10290" xr:uid="{00000000-0005-0000-0000-00005D3B0000}"/>
    <cellStyle name="Normal 2 4 2 4 3 2 2 2" xfId="10291" xr:uid="{00000000-0005-0000-0000-00005E3B0000}"/>
    <cellStyle name="Normal 2 4 2 4 3 2 3" xfId="10292" xr:uid="{00000000-0005-0000-0000-00005F3B0000}"/>
    <cellStyle name="Normal 2 4 2 4 3 3" xfId="10293" xr:uid="{00000000-0005-0000-0000-0000603B0000}"/>
    <cellStyle name="Normal 2 4 2 4 3 3 2" xfId="10294" xr:uid="{00000000-0005-0000-0000-0000613B0000}"/>
    <cellStyle name="Normal 2 4 2 4 3 4" xfId="10295" xr:uid="{00000000-0005-0000-0000-0000623B0000}"/>
    <cellStyle name="Normal 2 4 2 4 4" xfId="10296" xr:uid="{00000000-0005-0000-0000-0000633B0000}"/>
    <cellStyle name="Normal 2 4 2 4 4 2" xfId="10297" xr:uid="{00000000-0005-0000-0000-0000643B0000}"/>
    <cellStyle name="Normal 2 4 2 4 4 2 2" xfId="10298" xr:uid="{00000000-0005-0000-0000-0000653B0000}"/>
    <cellStyle name="Normal 2 4 2 4 4 3" xfId="10299" xr:uid="{00000000-0005-0000-0000-0000663B0000}"/>
    <cellStyle name="Normal 2 4 2 4 5" xfId="10300" xr:uid="{00000000-0005-0000-0000-0000673B0000}"/>
    <cellStyle name="Normal 2 4 2 4 5 2" xfId="10301" xr:uid="{00000000-0005-0000-0000-0000683B0000}"/>
    <cellStyle name="Normal 2 4 2 4 6" xfId="10302" xr:uid="{00000000-0005-0000-0000-0000693B0000}"/>
    <cellStyle name="Normal 2 4 2 5" xfId="10303" xr:uid="{00000000-0005-0000-0000-00006A3B0000}"/>
    <cellStyle name="Normal 2 4 2 5 2" xfId="10304" xr:uid="{00000000-0005-0000-0000-00006B3B0000}"/>
    <cellStyle name="Normal 2 4 2 5 2 2" xfId="10305" xr:uid="{00000000-0005-0000-0000-00006C3B0000}"/>
    <cellStyle name="Normal 2 4 2 5 2 2 2" xfId="10306" xr:uid="{00000000-0005-0000-0000-00006D3B0000}"/>
    <cellStyle name="Normal 2 4 2 5 2 3" xfId="10307" xr:uid="{00000000-0005-0000-0000-00006E3B0000}"/>
    <cellStyle name="Normal 2 4 2 5 3" xfId="10308" xr:uid="{00000000-0005-0000-0000-00006F3B0000}"/>
    <cellStyle name="Normal 2 4 2 5 3 2" xfId="10309" xr:uid="{00000000-0005-0000-0000-0000703B0000}"/>
    <cellStyle name="Normal 2 4 2 5 4" xfId="10310" xr:uid="{00000000-0005-0000-0000-0000713B0000}"/>
    <cellStyle name="Normal 2 4 2 6" xfId="10311" xr:uid="{00000000-0005-0000-0000-0000723B0000}"/>
    <cellStyle name="Normal 2 4 2 6 2" xfId="10312" xr:uid="{00000000-0005-0000-0000-0000733B0000}"/>
    <cellStyle name="Normal 2 4 2 6 2 2" xfId="10313" xr:uid="{00000000-0005-0000-0000-0000743B0000}"/>
    <cellStyle name="Normal 2 4 2 6 2 2 2" xfId="10314" xr:uid="{00000000-0005-0000-0000-0000753B0000}"/>
    <cellStyle name="Normal 2 4 2 6 2 3" xfId="10315" xr:uid="{00000000-0005-0000-0000-0000763B0000}"/>
    <cellStyle name="Normal 2 4 2 6 3" xfId="10316" xr:uid="{00000000-0005-0000-0000-0000773B0000}"/>
    <cellStyle name="Normal 2 4 2 6 3 2" xfId="10317" xr:uid="{00000000-0005-0000-0000-0000783B0000}"/>
    <cellStyle name="Normal 2 4 2 6 4" xfId="10318" xr:uid="{00000000-0005-0000-0000-0000793B0000}"/>
    <cellStyle name="Normal 2 4 2 7" xfId="10319" xr:uid="{00000000-0005-0000-0000-00007A3B0000}"/>
    <cellStyle name="Normal 2 4 2 7 2" xfId="10320" xr:uid="{00000000-0005-0000-0000-00007B3B0000}"/>
    <cellStyle name="Normal 2 4 2 7 2 2" xfId="10321" xr:uid="{00000000-0005-0000-0000-00007C3B0000}"/>
    <cellStyle name="Normal 2 4 2 7 3" xfId="10322" xr:uid="{00000000-0005-0000-0000-00007D3B0000}"/>
    <cellStyle name="Normal 2 4 2 8" xfId="10323" xr:uid="{00000000-0005-0000-0000-00007E3B0000}"/>
    <cellStyle name="Normal 2 4 2 8 2" xfId="10324" xr:uid="{00000000-0005-0000-0000-00007F3B0000}"/>
    <cellStyle name="Normal 2 4 2 9" xfId="10325" xr:uid="{00000000-0005-0000-0000-0000803B0000}"/>
    <cellStyle name="Normal 2 4 3" xfId="10326" xr:uid="{00000000-0005-0000-0000-0000813B0000}"/>
    <cellStyle name="Normal 2 4 3 2" xfId="10327" xr:uid="{00000000-0005-0000-0000-0000823B0000}"/>
    <cellStyle name="Normal 2 4 3 2 2" xfId="10328" xr:uid="{00000000-0005-0000-0000-0000833B0000}"/>
    <cellStyle name="Normal 2 4 3 2 2 2" xfId="10329" xr:uid="{00000000-0005-0000-0000-0000843B0000}"/>
    <cellStyle name="Normal 2 4 3 2 2 2 2" xfId="10330" xr:uid="{00000000-0005-0000-0000-0000853B0000}"/>
    <cellStyle name="Normal 2 4 3 2 2 2 2 2" xfId="10331" xr:uid="{00000000-0005-0000-0000-0000863B0000}"/>
    <cellStyle name="Normal 2 4 3 2 2 2 3" xfId="10332" xr:uid="{00000000-0005-0000-0000-0000873B0000}"/>
    <cellStyle name="Normal 2 4 3 2 2 3" xfId="10333" xr:uid="{00000000-0005-0000-0000-0000883B0000}"/>
    <cellStyle name="Normal 2 4 3 2 2 3 2" xfId="10334" xr:uid="{00000000-0005-0000-0000-0000893B0000}"/>
    <cellStyle name="Normal 2 4 3 2 2 4" xfId="10335" xr:uid="{00000000-0005-0000-0000-00008A3B0000}"/>
    <cellStyle name="Normal 2 4 3 2 3" xfId="10336" xr:uid="{00000000-0005-0000-0000-00008B3B0000}"/>
    <cellStyle name="Normal 2 4 3 2 3 2" xfId="10337" xr:uid="{00000000-0005-0000-0000-00008C3B0000}"/>
    <cellStyle name="Normal 2 4 3 2 3 2 2" xfId="10338" xr:uid="{00000000-0005-0000-0000-00008D3B0000}"/>
    <cellStyle name="Normal 2 4 3 2 3 2 2 2" xfId="10339" xr:uid="{00000000-0005-0000-0000-00008E3B0000}"/>
    <cellStyle name="Normal 2 4 3 2 3 2 3" xfId="10340" xr:uid="{00000000-0005-0000-0000-00008F3B0000}"/>
    <cellStyle name="Normal 2 4 3 2 3 3" xfId="10341" xr:uid="{00000000-0005-0000-0000-0000903B0000}"/>
    <cellStyle name="Normal 2 4 3 2 3 3 2" xfId="10342" xr:uid="{00000000-0005-0000-0000-0000913B0000}"/>
    <cellStyle name="Normal 2 4 3 2 3 4" xfId="10343" xr:uid="{00000000-0005-0000-0000-0000923B0000}"/>
    <cellStyle name="Normal 2 4 3 2 4" xfId="10344" xr:uid="{00000000-0005-0000-0000-0000933B0000}"/>
    <cellStyle name="Normal 2 4 3 2 4 2" xfId="10345" xr:uid="{00000000-0005-0000-0000-0000943B0000}"/>
    <cellStyle name="Normal 2 4 3 2 4 2 2" xfId="10346" xr:uid="{00000000-0005-0000-0000-0000953B0000}"/>
    <cellStyle name="Normal 2 4 3 2 4 3" xfId="10347" xr:uid="{00000000-0005-0000-0000-0000963B0000}"/>
    <cellStyle name="Normal 2 4 3 2 5" xfId="10348" xr:uid="{00000000-0005-0000-0000-0000973B0000}"/>
    <cellStyle name="Normal 2 4 3 2 5 2" xfId="10349" xr:uid="{00000000-0005-0000-0000-0000983B0000}"/>
    <cellStyle name="Normal 2 4 3 2 6" xfId="10350" xr:uid="{00000000-0005-0000-0000-0000993B0000}"/>
    <cellStyle name="Normal 2 4 3 3" xfId="10351" xr:uid="{00000000-0005-0000-0000-00009A3B0000}"/>
    <cellStyle name="Normal 2 4 3 3 2" xfId="10352" xr:uid="{00000000-0005-0000-0000-00009B3B0000}"/>
    <cellStyle name="Normal 2 4 3 3 2 2" xfId="10353" xr:uid="{00000000-0005-0000-0000-00009C3B0000}"/>
    <cellStyle name="Normal 2 4 3 3 2 2 2" xfId="10354" xr:uid="{00000000-0005-0000-0000-00009D3B0000}"/>
    <cellStyle name="Normal 2 4 3 3 2 2 2 2" xfId="10355" xr:uid="{00000000-0005-0000-0000-00009E3B0000}"/>
    <cellStyle name="Normal 2 4 3 3 2 2 3" xfId="10356" xr:uid="{00000000-0005-0000-0000-00009F3B0000}"/>
    <cellStyle name="Normal 2 4 3 3 2 3" xfId="10357" xr:uid="{00000000-0005-0000-0000-0000A03B0000}"/>
    <cellStyle name="Normal 2 4 3 3 2 3 2" xfId="10358" xr:uid="{00000000-0005-0000-0000-0000A13B0000}"/>
    <cellStyle name="Normal 2 4 3 3 2 4" xfId="10359" xr:uid="{00000000-0005-0000-0000-0000A23B0000}"/>
    <cellStyle name="Normal 2 4 3 3 3" xfId="10360" xr:uid="{00000000-0005-0000-0000-0000A33B0000}"/>
    <cellStyle name="Normal 2 4 3 3 3 2" xfId="10361" xr:uid="{00000000-0005-0000-0000-0000A43B0000}"/>
    <cellStyle name="Normal 2 4 3 3 3 2 2" xfId="10362" xr:uid="{00000000-0005-0000-0000-0000A53B0000}"/>
    <cellStyle name="Normal 2 4 3 3 3 2 2 2" xfId="10363" xr:uid="{00000000-0005-0000-0000-0000A63B0000}"/>
    <cellStyle name="Normal 2 4 3 3 3 2 3" xfId="10364" xr:uid="{00000000-0005-0000-0000-0000A73B0000}"/>
    <cellStyle name="Normal 2 4 3 3 3 3" xfId="10365" xr:uid="{00000000-0005-0000-0000-0000A83B0000}"/>
    <cellStyle name="Normal 2 4 3 3 3 3 2" xfId="10366" xr:uid="{00000000-0005-0000-0000-0000A93B0000}"/>
    <cellStyle name="Normal 2 4 3 3 3 4" xfId="10367" xr:uid="{00000000-0005-0000-0000-0000AA3B0000}"/>
    <cellStyle name="Normal 2 4 3 3 4" xfId="10368" xr:uid="{00000000-0005-0000-0000-0000AB3B0000}"/>
    <cellStyle name="Normal 2 4 3 3 4 2" xfId="10369" xr:uid="{00000000-0005-0000-0000-0000AC3B0000}"/>
    <cellStyle name="Normal 2 4 3 3 4 2 2" xfId="10370" xr:uid="{00000000-0005-0000-0000-0000AD3B0000}"/>
    <cellStyle name="Normal 2 4 3 3 4 3" xfId="10371" xr:uid="{00000000-0005-0000-0000-0000AE3B0000}"/>
    <cellStyle name="Normal 2 4 3 3 5" xfId="10372" xr:uid="{00000000-0005-0000-0000-0000AF3B0000}"/>
    <cellStyle name="Normal 2 4 3 3 5 2" xfId="10373" xr:uid="{00000000-0005-0000-0000-0000B03B0000}"/>
    <cellStyle name="Normal 2 4 3 3 6" xfId="10374" xr:uid="{00000000-0005-0000-0000-0000B13B0000}"/>
    <cellStyle name="Normal 2 4 3 4" xfId="10375" xr:uid="{00000000-0005-0000-0000-0000B23B0000}"/>
    <cellStyle name="Normal 2 4 3 4 2" xfId="10376" xr:uid="{00000000-0005-0000-0000-0000B33B0000}"/>
    <cellStyle name="Normal 2 4 3 4 2 2" xfId="10377" xr:uid="{00000000-0005-0000-0000-0000B43B0000}"/>
    <cellStyle name="Normal 2 4 3 4 2 2 2" xfId="10378" xr:uid="{00000000-0005-0000-0000-0000B53B0000}"/>
    <cellStyle name="Normal 2 4 3 4 2 3" xfId="10379" xr:uid="{00000000-0005-0000-0000-0000B63B0000}"/>
    <cellStyle name="Normal 2 4 3 4 3" xfId="10380" xr:uid="{00000000-0005-0000-0000-0000B73B0000}"/>
    <cellStyle name="Normal 2 4 3 4 3 2" xfId="10381" xr:uid="{00000000-0005-0000-0000-0000B83B0000}"/>
    <cellStyle name="Normal 2 4 3 4 4" xfId="10382" xr:uid="{00000000-0005-0000-0000-0000B93B0000}"/>
    <cellStyle name="Normal 2 4 3 5" xfId="10383" xr:uid="{00000000-0005-0000-0000-0000BA3B0000}"/>
    <cellStyle name="Normal 2 4 3 5 2" xfId="10384" xr:uid="{00000000-0005-0000-0000-0000BB3B0000}"/>
    <cellStyle name="Normal 2 4 3 5 2 2" xfId="10385" xr:uid="{00000000-0005-0000-0000-0000BC3B0000}"/>
    <cellStyle name="Normal 2 4 3 5 2 2 2" xfId="10386" xr:uid="{00000000-0005-0000-0000-0000BD3B0000}"/>
    <cellStyle name="Normal 2 4 3 5 2 3" xfId="10387" xr:uid="{00000000-0005-0000-0000-0000BE3B0000}"/>
    <cellStyle name="Normal 2 4 3 5 3" xfId="10388" xr:uid="{00000000-0005-0000-0000-0000BF3B0000}"/>
    <cellStyle name="Normal 2 4 3 5 3 2" xfId="10389" xr:uid="{00000000-0005-0000-0000-0000C03B0000}"/>
    <cellStyle name="Normal 2 4 3 5 4" xfId="10390" xr:uid="{00000000-0005-0000-0000-0000C13B0000}"/>
    <cellStyle name="Normal 2 4 3 6" xfId="10391" xr:uid="{00000000-0005-0000-0000-0000C23B0000}"/>
    <cellStyle name="Normal 2 4 3 6 2" xfId="10392" xr:uid="{00000000-0005-0000-0000-0000C33B0000}"/>
    <cellStyle name="Normal 2 4 3 6 2 2" xfId="10393" xr:uid="{00000000-0005-0000-0000-0000C43B0000}"/>
    <cellStyle name="Normal 2 4 3 6 3" xfId="10394" xr:uid="{00000000-0005-0000-0000-0000C53B0000}"/>
    <cellStyle name="Normal 2 4 3 7" xfId="10395" xr:uid="{00000000-0005-0000-0000-0000C63B0000}"/>
    <cellStyle name="Normal 2 4 3 7 2" xfId="10396" xr:uid="{00000000-0005-0000-0000-0000C73B0000}"/>
    <cellStyle name="Normal 2 4 3 8" xfId="10397" xr:uid="{00000000-0005-0000-0000-0000C83B0000}"/>
    <cellStyle name="Normal 2 4 4" xfId="10398" xr:uid="{00000000-0005-0000-0000-0000C93B0000}"/>
    <cellStyle name="Normal 2 4 4 2" xfId="10399" xr:uid="{00000000-0005-0000-0000-0000CA3B0000}"/>
    <cellStyle name="Normal 2 4 4 2 2" xfId="10400" xr:uid="{00000000-0005-0000-0000-0000CB3B0000}"/>
    <cellStyle name="Normal 2 4 4 2 2 2" xfId="10401" xr:uid="{00000000-0005-0000-0000-0000CC3B0000}"/>
    <cellStyle name="Normal 2 4 4 2 2 2 2" xfId="10402" xr:uid="{00000000-0005-0000-0000-0000CD3B0000}"/>
    <cellStyle name="Normal 2 4 4 2 2 3" xfId="10403" xr:uid="{00000000-0005-0000-0000-0000CE3B0000}"/>
    <cellStyle name="Normal 2 4 4 2 3" xfId="10404" xr:uid="{00000000-0005-0000-0000-0000CF3B0000}"/>
    <cellStyle name="Normal 2 4 4 2 3 2" xfId="10405" xr:uid="{00000000-0005-0000-0000-0000D03B0000}"/>
    <cellStyle name="Normal 2 4 4 2 4" xfId="10406" xr:uid="{00000000-0005-0000-0000-0000D13B0000}"/>
    <cellStyle name="Normal 2 4 4 3" xfId="10407" xr:uid="{00000000-0005-0000-0000-0000D23B0000}"/>
    <cellStyle name="Normal 2 4 4 3 2" xfId="10408" xr:uid="{00000000-0005-0000-0000-0000D33B0000}"/>
    <cellStyle name="Normal 2 4 4 3 2 2" xfId="10409" xr:uid="{00000000-0005-0000-0000-0000D43B0000}"/>
    <cellStyle name="Normal 2 4 4 3 2 2 2" xfId="10410" xr:uid="{00000000-0005-0000-0000-0000D53B0000}"/>
    <cellStyle name="Normal 2 4 4 3 2 3" xfId="10411" xr:uid="{00000000-0005-0000-0000-0000D63B0000}"/>
    <cellStyle name="Normal 2 4 4 3 3" xfId="10412" xr:uid="{00000000-0005-0000-0000-0000D73B0000}"/>
    <cellStyle name="Normal 2 4 4 3 3 2" xfId="10413" xr:uid="{00000000-0005-0000-0000-0000D83B0000}"/>
    <cellStyle name="Normal 2 4 4 3 4" xfId="10414" xr:uid="{00000000-0005-0000-0000-0000D93B0000}"/>
    <cellStyle name="Normal 2 4 4 4" xfId="10415" xr:uid="{00000000-0005-0000-0000-0000DA3B0000}"/>
    <cellStyle name="Normal 2 4 4 4 2" xfId="10416" xr:uid="{00000000-0005-0000-0000-0000DB3B0000}"/>
    <cellStyle name="Normal 2 4 4 4 2 2" xfId="10417" xr:uid="{00000000-0005-0000-0000-0000DC3B0000}"/>
    <cellStyle name="Normal 2 4 4 4 3" xfId="10418" xr:uid="{00000000-0005-0000-0000-0000DD3B0000}"/>
    <cellStyle name="Normal 2 4 4 5" xfId="10419" xr:uid="{00000000-0005-0000-0000-0000DE3B0000}"/>
    <cellStyle name="Normal 2 4 4 5 2" xfId="10420" xr:uid="{00000000-0005-0000-0000-0000DF3B0000}"/>
    <cellStyle name="Normal 2 4 4 6" xfId="10421" xr:uid="{00000000-0005-0000-0000-0000E03B0000}"/>
    <cellStyle name="Normal 2 4 5" xfId="10422" xr:uid="{00000000-0005-0000-0000-0000E13B0000}"/>
    <cellStyle name="Normal 2 4 5 2" xfId="10423" xr:uid="{00000000-0005-0000-0000-0000E23B0000}"/>
    <cellStyle name="Normal 2 4 5 2 2" xfId="10424" xr:uid="{00000000-0005-0000-0000-0000E33B0000}"/>
    <cellStyle name="Normal 2 4 5 2 2 2" xfId="10425" xr:uid="{00000000-0005-0000-0000-0000E43B0000}"/>
    <cellStyle name="Normal 2 4 5 2 2 2 2" xfId="10426" xr:uid="{00000000-0005-0000-0000-0000E53B0000}"/>
    <cellStyle name="Normal 2 4 5 2 2 3" xfId="10427" xr:uid="{00000000-0005-0000-0000-0000E63B0000}"/>
    <cellStyle name="Normal 2 4 5 2 3" xfId="10428" xr:uid="{00000000-0005-0000-0000-0000E73B0000}"/>
    <cellStyle name="Normal 2 4 5 2 3 2" xfId="10429" xr:uid="{00000000-0005-0000-0000-0000E83B0000}"/>
    <cellStyle name="Normal 2 4 5 2 4" xfId="10430" xr:uid="{00000000-0005-0000-0000-0000E93B0000}"/>
    <cellStyle name="Normal 2 4 5 3" xfId="10431" xr:uid="{00000000-0005-0000-0000-0000EA3B0000}"/>
    <cellStyle name="Normal 2 4 5 3 2" xfId="10432" xr:uid="{00000000-0005-0000-0000-0000EB3B0000}"/>
    <cellStyle name="Normal 2 4 5 3 2 2" xfId="10433" xr:uid="{00000000-0005-0000-0000-0000EC3B0000}"/>
    <cellStyle name="Normal 2 4 5 3 2 2 2" xfId="10434" xr:uid="{00000000-0005-0000-0000-0000ED3B0000}"/>
    <cellStyle name="Normal 2 4 5 3 2 3" xfId="10435" xr:uid="{00000000-0005-0000-0000-0000EE3B0000}"/>
    <cellStyle name="Normal 2 4 5 3 3" xfId="10436" xr:uid="{00000000-0005-0000-0000-0000EF3B0000}"/>
    <cellStyle name="Normal 2 4 5 3 3 2" xfId="10437" xr:uid="{00000000-0005-0000-0000-0000F03B0000}"/>
    <cellStyle name="Normal 2 4 5 3 4" xfId="10438" xr:uid="{00000000-0005-0000-0000-0000F13B0000}"/>
    <cellStyle name="Normal 2 4 5 4" xfId="10439" xr:uid="{00000000-0005-0000-0000-0000F23B0000}"/>
    <cellStyle name="Normal 2 4 5 4 2" xfId="10440" xr:uid="{00000000-0005-0000-0000-0000F33B0000}"/>
    <cellStyle name="Normal 2 4 5 4 2 2" xfId="10441" xr:uid="{00000000-0005-0000-0000-0000F43B0000}"/>
    <cellStyle name="Normal 2 4 5 4 3" xfId="10442" xr:uid="{00000000-0005-0000-0000-0000F53B0000}"/>
    <cellStyle name="Normal 2 4 5 5" xfId="10443" xr:uid="{00000000-0005-0000-0000-0000F63B0000}"/>
    <cellStyle name="Normal 2 4 5 5 2" xfId="10444" xr:uid="{00000000-0005-0000-0000-0000F73B0000}"/>
    <cellStyle name="Normal 2 4 5 6" xfId="10445" xr:uid="{00000000-0005-0000-0000-0000F83B0000}"/>
    <cellStyle name="Normal 2 4 6" xfId="10446" xr:uid="{00000000-0005-0000-0000-0000F93B0000}"/>
    <cellStyle name="Normal 2 4 6 2" xfId="10447" xr:uid="{00000000-0005-0000-0000-0000FA3B0000}"/>
    <cellStyle name="Normal 2 4 6 2 2" xfId="10448" xr:uid="{00000000-0005-0000-0000-0000FB3B0000}"/>
    <cellStyle name="Normal 2 4 6 2 2 2" xfId="10449" xr:uid="{00000000-0005-0000-0000-0000FC3B0000}"/>
    <cellStyle name="Normal 2 4 6 2 3" xfId="10450" xr:uid="{00000000-0005-0000-0000-0000FD3B0000}"/>
    <cellStyle name="Normal 2 4 6 3" xfId="10451" xr:uid="{00000000-0005-0000-0000-0000FE3B0000}"/>
    <cellStyle name="Normal 2 4 6 3 2" xfId="10452" xr:uid="{00000000-0005-0000-0000-0000FF3B0000}"/>
    <cellStyle name="Normal 2 4 6 4" xfId="10453" xr:uid="{00000000-0005-0000-0000-0000003C0000}"/>
    <cellStyle name="Normal 2 4 7" xfId="10454" xr:uid="{00000000-0005-0000-0000-0000013C0000}"/>
    <cellStyle name="Normal 2 4 7 2" xfId="10455" xr:uid="{00000000-0005-0000-0000-0000023C0000}"/>
    <cellStyle name="Normal 2 4 7 2 2" xfId="10456" xr:uid="{00000000-0005-0000-0000-0000033C0000}"/>
    <cellStyle name="Normal 2 4 7 2 2 2" xfId="10457" xr:uid="{00000000-0005-0000-0000-0000043C0000}"/>
    <cellStyle name="Normal 2 4 7 2 3" xfId="10458" xr:uid="{00000000-0005-0000-0000-0000053C0000}"/>
    <cellStyle name="Normal 2 4 7 3" xfId="10459" xr:uid="{00000000-0005-0000-0000-0000063C0000}"/>
    <cellStyle name="Normal 2 4 7 3 2" xfId="10460" xr:uid="{00000000-0005-0000-0000-0000073C0000}"/>
    <cellStyle name="Normal 2 4 7 4" xfId="10461" xr:uid="{00000000-0005-0000-0000-0000083C0000}"/>
    <cellStyle name="Normal 2 4 8" xfId="10462" xr:uid="{00000000-0005-0000-0000-0000093C0000}"/>
    <cellStyle name="Normal 2 4 8 2" xfId="10463" xr:uid="{00000000-0005-0000-0000-00000A3C0000}"/>
    <cellStyle name="Normal 2 4 8 2 2" xfId="10464" xr:uid="{00000000-0005-0000-0000-00000B3C0000}"/>
    <cellStyle name="Normal 2 4 8 3" xfId="10465" xr:uid="{00000000-0005-0000-0000-00000C3C0000}"/>
    <cellStyle name="Normal 2 4 9" xfId="10466" xr:uid="{00000000-0005-0000-0000-00000D3C0000}"/>
    <cellStyle name="Normal 2 4 9 2" xfId="10467" xr:uid="{00000000-0005-0000-0000-00000E3C0000}"/>
    <cellStyle name="Normal 2 5" xfId="10468" xr:uid="{00000000-0005-0000-0000-00000F3C0000}"/>
    <cellStyle name="Normal 2 5 2" xfId="22737" xr:uid="{00000000-0005-0000-0000-0000103C0000}"/>
    <cellStyle name="Normal 2 6" xfId="10469" xr:uid="{00000000-0005-0000-0000-0000113C0000}"/>
    <cellStyle name="Normal 2 6 2" xfId="10470" xr:uid="{00000000-0005-0000-0000-0000123C0000}"/>
    <cellStyle name="Normal 2 6 2 2" xfId="10471" xr:uid="{00000000-0005-0000-0000-0000133C0000}"/>
    <cellStyle name="Normal 2 6 2 2 2" xfId="10472" xr:uid="{00000000-0005-0000-0000-0000143C0000}"/>
    <cellStyle name="Normal 2 6 2 2 2 2" xfId="10473" xr:uid="{00000000-0005-0000-0000-0000153C0000}"/>
    <cellStyle name="Normal 2 6 2 2 2 2 2" xfId="10474" xr:uid="{00000000-0005-0000-0000-0000163C0000}"/>
    <cellStyle name="Normal 2 6 2 2 2 2 2 2" xfId="10475" xr:uid="{00000000-0005-0000-0000-0000173C0000}"/>
    <cellStyle name="Normal 2 6 2 2 2 2 3" xfId="10476" xr:uid="{00000000-0005-0000-0000-0000183C0000}"/>
    <cellStyle name="Normal 2 6 2 2 2 3" xfId="10477" xr:uid="{00000000-0005-0000-0000-0000193C0000}"/>
    <cellStyle name="Normal 2 6 2 2 2 3 2" xfId="10478" xr:uid="{00000000-0005-0000-0000-00001A3C0000}"/>
    <cellStyle name="Normal 2 6 2 2 2 4" xfId="10479" xr:uid="{00000000-0005-0000-0000-00001B3C0000}"/>
    <cellStyle name="Normal 2 6 2 2 3" xfId="10480" xr:uid="{00000000-0005-0000-0000-00001C3C0000}"/>
    <cellStyle name="Normal 2 6 2 2 3 2" xfId="10481" xr:uid="{00000000-0005-0000-0000-00001D3C0000}"/>
    <cellStyle name="Normal 2 6 2 2 3 2 2" xfId="10482" xr:uid="{00000000-0005-0000-0000-00001E3C0000}"/>
    <cellStyle name="Normal 2 6 2 2 3 2 2 2" xfId="10483" xr:uid="{00000000-0005-0000-0000-00001F3C0000}"/>
    <cellStyle name="Normal 2 6 2 2 3 2 3" xfId="10484" xr:uid="{00000000-0005-0000-0000-0000203C0000}"/>
    <cellStyle name="Normal 2 6 2 2 3 3" xfId="10485" xr:uid="{00000000-0005-0000-0000-0000213C0000}"/>
    <cellStyle name="Normal 2 6 2 2 3 3 2" xfId="10486" xr:uid="{00000000-0005-0000-0000-0000223C0000}"/>
    <cellStyle name="Normal 2 6 2 2 3 4" xfId="10487" xr:uid="{00000000-0005-0000-0000-0000233C0000}"/>
    <cellStyle name="Normal 2 6 2 2 4" xfId="10488" xr:uid="{00000000-0005-0000-0000-0000243C0000}"/>
    <cellStyle name="Normal 2 6 2 2 4 2" xfId="10489" xr:uid="{00000000-0005-0000-0000-0000253C0000}"/>
    <cellStyle name="Normal 2 6 2 2 4 2 2" xfId="10490" xr:uid="{00000000-0005-0000-0000-0000263C0000}"/>
    <cellStyle name="Normal 2 6 2 2 4 3" xfId="10491" xr:uid="{00000000-0005-0000-0000-0000273C0000}"/>
    <cellStyle name="Normal 2 6 2 2 5" xfId="10492" xr:uid="{00000000-0005-0000-0000-0000283C0000}"/>
    <cellStyle name="Normal 2 6 2 2 5 2" xfId="10493" xr:uid="{00000000-0005-0000-0000-0000293C0000}"/>
    <cellStyle name="Normal 2 6 2 2 6" xfId="10494" xr:uid="{00000000-0005-0000-0000-00002A3C0000}"/>
    <cellStyle name="Normal 2 6 2 3" xfId="10495" xr:uid="{00000000-0005-0000-0000-00002B3C0000}"/>
    <cellStyle name="Normal 2 6 2 3 2" xfId="10496" xr:uid="{00000000-0005-0000-0000-00002C3C0000}"/>
    <cellStyle name="Normal 2 6 2 3 2 2" xfId="10497" xr:uid="{00000000-0005-0000-0000-00002D3C0000}"/>
    <cellStyle name="Normal 2 6 2 3 2 2 2" xfId="10498" xr:uid="{00000000-0005-0000-0000-00002E3C0000}"/>
    <cellStyle name="Normal 2 6 2 3 2 2 2 2" xfId="10499" xr:uid="{00000000-0005-0000-0000-00002F3C0000}"/>
    <cellStyle name="Normal 2 6 2 3 2 2 3" xfId="10500" xr:uid="{00000000-0005-0000-0000-0000303C0000}"/>
    <cellStyle name="Normal 2 6 2 3 2 3" xfId="10501" xr:uid="{00000000-0005-0000-0000-0000313C0000}"/>
    <cellStyle name="Normal 2 6 2 3 2 3 2" xfId="10502" xr:uid="{00000000-0005-0000-0000-0000323C0000}"/>
    <cellStyle name="Normal 2 6 2 3 2 4" xfId="10503" xr:uid="{00000000-0005-0000-0000-0000333C0000}"/>
    <cellStyle name="Normal 2 6 2 3 3" xfId="10504" xr:uid="{00000000-0005-0000-0000-0000343C0000}"/>
    <cellStyle name="Normal 2 6 2 3 3 2" xfId="10505" xr:uid="{00000000-0005-0000-0000-0000353C0000}"/>
    <cellStyle name="Normal 2 6 2 3 3 2 2" xfId="10506" xr:uid="{00000000-0005-0000-0000-0000363C0000}"/>
    <cellStyle name="Normal 2 6 2 3 3 2 2 2" xfId="10507" xr:uid="{00000000-0005-0000-0000-0000373C0000}"/>
    <cellStyle name="Normal 2 6 2 3 3 2 3" xfId="10508" xr:uid="{00000000-0005-0000-0000-0000383C0000}"/>
    <cellStyle name="Normal 2 6 2 3 3 3" xfId="10509" xr:uid="{00000000-0005-0000-0000-0000393C0000}"/>
    <cellStyle name="Normal 2 6 2 3 3 3 2" xfId="10510" xr:uid="{00000000-0005-0000-0000-00003A3C0000}"/>
    <cellStyle name="Normal 2 6 2 3 3 4" xfId="10511" xr:uid="{00000000-0005-0000-0000-00003B3C0000}"/>
    <cellStyle name="Normal 2 6 2 3 4" xfId="10512" xr:uid="{00000000-0005-0000-0000-00003C3C0000}"/>
    <cellStyle name="Normal 2 6 2 3 4 2" xfId="10513" xr:uid="{00000000-0005-0000-0000-00003D3C0000}"/>
    <cellStyle name="Normal 2 6 2 3 4 2 2" xfId="10514" xr:uid="{00000000-0005-0000-0000-00003E3C0000}"/>
    <cellStyle name="Normal 2 6 2 3 4 3" xfId="10515" xr:uid="{00000000-0005-0000-0000-00003F3C0000}"/>
    <cellStyle name="Normal 2 6 2 3 5" xfId="10516" xr:uid="{00000000-0005-0000-0000-0000403C0000}"/>
    <cellStyle name="Normal 2 6 2 3 5 2" xfId="10517" xr:uid="{00000000-0005-0000-0000-0000413C0000}"/>
    <cellStyle name="Normal 2 6 2 3 6" xfId="10518" xr:uid="{00000000-0005-0000-0000-0000423C0000}"/>
    <cellStyle name="Normal 2 6 2 4" xfId="10519" xr:uid="{00000000-0005-0000-0000-0000433C0000}"/>
    <cellStyle name="Normal 2 6 2 4 2" xfId="10520" xr:uid="{00000000-0005-0000-0000-0000443C0000}"/>
    <cellStyle name="Normal 2 6 2 4 2 2" xfId="10521" xr:uid="{00000000-0005-0000-0000-0000453C0000}"/>
    <cellStyle name="Normal 2 6 2 4 2 2 2" xfId="10522" xr:uid="{00000000-0005-0000-0000-0000463C0000}"/>
    <cellStyle name="Normal 2 6 2 4 2 3" xfId="10523" xr:uid="{00000000-0005-0000-0000-0000473C0000}"/>
    <cellStyle name="Normal 2 6 2 4 3" xfId="10524" xr:uid="{00000000-0005-0000-0000-0000483C0000}"/>
    <cellStyle name="Normal 2 6 2 4 3 2" xfId="10525" xr:uid="{00000000-0005-0000-0000-0000493C0000}"/>
    <cellStyle name="Normal 2 6 2 4 4" xfId="10526" xr:uid="{00000000-0005-0000-0000-00004A3C0000}"/>
    <cellStyle name="Normal 2 6 2 5" xfId="10527" xr:uid="{00000000-0005-0000-0000-00004B3C0000}"/>
    <cellStyle name="Normal 2 6 2 5 2" xfId="10528" xr:uid="{00000000-0005-0000-0000-00004C3C0000}"/>
    <cellStyle name="Normal 2 6 2 5 2 2" xfId="10529" xr:uid="{00000000-0005-0000-0000-00004D3C0000}"/>
    <cellStyle name="Normal 2 6 2 5 2 2 2" xfId="10530" xr:uid="{00000000-0005-0000-0000-00004E3C0000}"/>
    <cellStyle name="Normal 2 6 2 5 2 3" xfId="10531" xr:uid="{00000000-0005-0000-0000-00004F3C0000}"/>
    <cellStyle name="Normal 2 6 2 5 3" xfId="10532" xr:uid="{00000000-0005-0000-0000-0000503C0000}"/>
    <cellStyle name="Normal 2 6 2 5 3 2" xfId="10533" xr:uid="{00000000-0005-0000-0000-0000513C0000}"/>
    <cellStyle name="Normal 2 6 2 5 4" xfId="10534" xr:uid="{00000000-0005-0000-0000-0000523C0000}"/>
    <cellStyle name="Normal 2 6 2 6" xfId="10535" xr:uid="{00000000-0005-0000-0000-0000533C0000}"/>
    <cellStyle name="Normal 2 6 2 6 2" xfId="10536" xr:uid="{00000000-0005-0000-0000-0000543C0000}"/>
    <cellStyle name="Normal 2 6 2 6 2 2" xfId="10537" xr:uid="{00000000-0005-0000-0000-0000553C0000}"/>
    <cellStyle name="Normal 2 6 2 6 3" xfId="10538" xr:uid="{00000000-0005-0000-0000-0000563C0000}"/>
    <cellStyle name="Normal 2 6 2 7" xfId="10539" xr:uid="{00000000-0005-0000-0000-0000573C0000}"/>
    <cellStyle name="Normal 2 6 2 7 2" xfId="10540" xr:uid="{00000000-0005-0000-0000-0000583C0000}"/>
    <cellStyle name="Normal 2 6 2 8" xfId="10541" xr:uid="{00000000-0005-0000-0000-0000593C0000}"/>
    <cellStyle name="Normal 2 6 3" xfId="10542" xr:uid="{00000000-0005-0000-0000-00005A3C0000}"/>
    <cellStyle name="Normal 2 6 3 2" xfId="10543" xr:uid="{00000000-0005-0000-0000-00005B3C0000}"/>
    <cellStyle name="Normal 2 6 3 2 2" xfId="10544" xr:uid="{00000000-0005-0000-0000-00005C3C0000}"/>
    <cellStyle name="Normal 2 6 3 2 2 2" xfId="10545" xr:uid="{00000000-0005-0000-0000-00005D3C0000}"/>
    <cellStyle name="Normal 2 6 3 2 2 2 2" xfId="10546" xr:uid="{00000000-0005-0000-0000-00005E3C0000}"/>
    <cellStyle name="Normal 2 6 3 2 2 3" xfId="10547" xr:uid="{00000000-0005-0000-0000-00005F3C0000}"/>
    <cellStyle name="Normal 2 6 3 2 3" xfId="10548" xr:uid="{00000000-0005-0000-0000-0000603C0000}"/>
    <cellStyle name="Normal 2 6 3 2 3 2" xfId="10549" xr:uid="{00000000-0005-0000-0000-0000613C0000}"/>
    <cellStyle name="Normal 2 6 3 2 4" xfId="10550" xr:uid="{00000000-0005-0000-0000-0000623C0000}"/>
    <cellStyle name="Normal 2 6 3 3" xfId="10551" xr:uid="{00000000-0005-0000-0000-0000633C0000}"/>
    <cellStyle name="Normal 2 6 3 3 2" xfId="10552" xr:uid="{00000000-0005-0000-0000-0000643C0000}"/>
    <cellStyle name="Normal 2 6 3 3 2 2" xfId="10553" xr:uid="{00000000-0005-0000-0000-0000653C0000}"/>
    <cellStyle name="Normal 2 6 3 3 2 2 2" xfId="10554" xr:uid="{00000000-0005-0000-0000-0000663C0000}"/>
    <cellStyle name="Normal 2 6 3 3 2 3" xfId="10555" xr:uid="{00000000-0005-0000-0000-0000673C0000}"/>
    <cellStyle name="Normal 2 6 3 3 3" xfId="10556" xr:uid="{00000000-0005-0000-0000-0000683C0000}"/>
    <cellStyle name="Normal 2 6 3 3 3 2" xfId="10557" xr:uid="{00000000-0005-0000-0000-0000693C0000}"/>
    <cellStyle name="Normal 2 6 3 3 4" xfId="10558" xr:uid="{00000000-0005-0000-0000-00006A3C0000}"/>
    <cellStyle name="Normal 2 6 3 4" xfId="10559" xr:uid="{00000000-0005-0000-0000-00006B3C0000}"/>
    <cellStyle name="Normal 2 6 3 4 2" xfId="10560" xr:uid="{00000000-0005-0000-0000-00006C3C0000}"/>
    <cellStyle name="Normal 2 6 3 4 2 2" xfId="10561" xr:uid="{00000000-0005-0000-0000-00006D3C0000}"/>
    <cellStyle name="Normal 2 6 3 4 3" xfId="10562" xr:uid="{00000000-0005-0000-0000-00006E3C0000}"/>
    <cellStyle name="Normal 2 6 3 5" xfId="10563" xr:uid="{00000000-0005-0000-0000-00006F3C0000}"/>
    <cellStyle name="Normal 2 6 3 5 2" xfId="10564" xr:uid="{00000000-0005-0000-0000-0000703C0000}"/>
    <cellStyle name="Normal 2 6 3 6" xfId="10565" xr:uid="{00000000-0005-0000-0000-0000713C0000}"/>
    <cellStyle name="Normal 2 6 4" xfId="10566" xr:uid="{00000000-0005-0000-0000-0000723C0000}"/>
    <cellStyle name="Normal 2 6 4 2" xfId="10567" xr:uid="{00000000-0005-0000-0000-0000733C0000}"/>
    <cellStyle name="Normal 2 6 4 2 2" xfId="10568" xr:uid="{00000000-0005-0000-0000-0000743C0000}"/>
    <cellStyle name="Normal 2 6 4 2 2 2" xfId="10569" xr:uid="{00000000-0005-0000-0000-0000753C0000}"/>
    <cellStyle name="Normal 2 6 4 2 2 2 2" xfId="10570" xr:uid="{00000000-0005-0000-0000-0000763C0000}"/>
    <cellStyle name="Normal 2 6 4 2 2 3" xfId="10571" xr:uid="{00000000-0005-0000-0000-0000773C0000}"/>
    <cellStyle name="Normal 2 6 4 2 3" xfId="10572" xr:uid="{00000000-0005-0000-0000-0000783C0000}"/>
    <cellStyle name="Normal 2 6 4 2 3 2" xfId="10573" xr:uid="{00000000-0005-0000-0000-0000793C0000}"/>
    <cellStyle name="Normal 2 6 4 2 4" xfId="10574" xr:uid="{00000000-0005-0000-0000-00007A3C0000}"/>
    <cellStyle name="Normal 2 6 4 3" xfId="10575" xr:uid="{00000000-0005-0000-0000-00007B3C0000}"/>
    <cellStyle name="Normal 2 6 4 3 2" xfId="10576" xr:uid="{00000000-0005-0000-0000-00007C3C0000}"/>
    <cellStyle name="Normal 2 6 4 3 2 2" xfId="10577" xr:uid="{00000000-0005-0000-0000-00007D3C0000}"/>
    <cellStyle name="Normal 2 6 4 3 2 2 2" xfId="10578" xr:uid="{00000000-0005-0000-0000-00007E3C0000}"/>
    <cellStyle name="Normal 2 6 4 3 2 3" xfId="10579" xr:uid="{00000000-0005-0000-0000-00007F3C0000}"/>
    <cellStyle name="Normal 2 6 4 3 3" xfId="10580" xr:uid="{00000000-0005-0000-0000-0000803C0000}"/>
    <cellStyle name="Normal 2 6 4 3 3 2" xfId="10581" xr:uid="{00000000-0005-0000-0000-0000813C0000}"/>
    <cellStyle name="Normal 2 6 4 3 4" xfId="10582" xr:uid="{00000000-0005-0000-0000-0000823C0000}"/>
    <cellStyle name="Normal 2 6 4 4" xfId="10583" xr:uid="{00000000-0005-0000-0000-0000833C0000}"/>
    <cellStyle name="Normal 2 6 4 4 2" xfId="10584" xr:uid="{00000000-0005-0000-0000-0000843C0000}"/>
    <cellStyle name="Normal 2 6 4 4 2 2" xfId="10585" xr:uid="{00000000-0005-0000-0000-0000853C0000}"/>
    <cellStyle name="Normal 2 6 4 4 3" xfId="10586" xr:uid="{00000000-0005-0000-0000-0000863C0000}"/>
    <cellStyle name="Normal 2 6 4 5" xfId="10587" xr:uid="{00000000-0005-0000-0000-0000873C0000}"/>
    <cellStyle name="Normal 2 6 4 5 2" xfId="10588" xr:uid="{00000000-0005-0000-0000-0000883C0000}"/>
    <cellStyle name="Normal 2 6 4 6" xfId="10589" xr:uid="{00000000-0005-0000-0000-0000893C0000}"/>
    <cellStyle name="Normal 2 6 5" xfId="10590" xr:uid="{00000000-0005-0000-0000-00008A3C0000}"/>
    <cellStyle name="Normal 2 6 5 2" xfId="10591" xr:uid="{00000000-0005-0000-0000-00008B3C0000}"/>
    <cellStyle name="Normal 2 6 5 2 2" xfId="10592" xr:uid="{00000000-0005-0000-0000-00008C3C0000}"/>
    <cellStyle name="Normal 2 6 5 2 2 2" xfId="10593" xr:uid="{00000000-0005-0000-0000-00008D3C0000}"/>
    <cellStyle name="Normal 2 6 5 2 3" xfId="10594" xr:uid="{00000000-0005-0000-0000-00008E3C0000}"/>
    <cellStyle name="Normal 2 6 5 3" xfId="10595" xr:uid="{00000000-0005-0000-0000-00008F3C0000}"/>
    <cellStyle name="Normal 2 6 5 3 2" xfId="10596" xr:uid="{00000000-0005-0000-0000-0000903C0000}"/>
    <cellStyle name="Normal 2 6 5 4" xfId="10597" xr:uid="{00000000-0005-0000-0000-0000913C0000}"/>
    <cellStyle name="Normal 2 6 6" xfId="10598" xr:uid="{00000000-0005-0000-0000-0000923C0000}"/>
    <cellStyle name="Normal 2 6 6 2" xfId="10599" xr:uid="{00000000-0005-0000-0000-0000933C0000}"/>
    <cellStyle name="Normal 2 6 6 2 2" xfId="10600" xr:uid="{00000000-0005-0000-0000-0000943C0000}"/>
    <cellStyle name="Normal 2 6 6 2 2 2" xfId="10601" xr:uid="{00000000-0005-0000-0000-0000953C0000}"/>
    <cellStyle name="Normal 2 6 6 2 3" xfId="10602" xr:uid="{00000000-0005-0000-0000-0000963C0000}"/>
    <cellStyle name="Normal 2 6 6 3" xfId="10603" xr:uid="{00000000-0005-0000-0000-0000973C0000}"/>
    <cellStyle name="Normal 2 6 6 3 2" xfId="10604" xr:uid="{00000000-0005-0000-0000-0000983C0000}"/>
    <cellStyle name="Normal 2 6 6 4" xfId="10605" xr:uid="{00000000-0005-0000-0000-0000993C0000}"/>
    <cellStyle name="Normal 2 6 7" xfId="10606" xr:uid="{00000000-0005-0000-0000-00009A3C0000}"/>
    <cellStyle name="Normal 2 6 7 2" xfId="10607" xr:uid="{00000000-0005-0000-0000-00009B3C0000}"/>
    <cellStyle name="Normal 2 6 7 2 2" xfId="10608" xr:uid="{00000000-0005-0000-0000-00009C3C0000}"/>
    <cellStyle name="Normal 2 6 7 3" xfId="10609" xr:uid="{00000000-0005-0000-0000-00009D3C0000}"/>
    <cellStyle name="Normal 2 6 8" xfId="10610" xr:uid="{00000000-0005-0000-0000-00009E3C0000}"/>
    <cellStyle name="Normal 2 6 8 2" xfId="10611" xr:uid="{00000000-0005-0000-0000-00009F3C0000}"/>
    <cellStyle name="Normal 2 6 9" xfId="10612" xr:uid="{00000000-0005-0000-0000-0000A03C0000}"/>
    <cellStyle name="Normal 2 7" xfId="10613" xr:uid="{00000000-0005-0000-0000-0000A13C0000}"/>
    <cellStyle name="Normal 2 7 2" xfId="10614" xr:uid="{00000000-0005-0000-0000-0000A23C0000}"/>
    <cellStyle name="Normal 2 7 2 2" xfId="10615" xr:uid="{00000000-0005-0000-0000-0000A33C0000}"/>
    <cellStyle name="Normal 2 7 2 2 2" xfId="10616" xr:uid="{00000000-0005-0000-0000-0000A43C0000}"/>
    <cellStyle name="Normal 2 7 2 2 2 2" xfId="10617" xr:uid="{00000000-0005-0000-0000-0000A53C0000}"/>
    <cellStyle name="Normal 2 7 2 2 2 2 2" xfId="10618" xr:uid="{00000000-0005-0000-0000-0000A63C0000}"/>
    <cellStyle name="Normal 2 7 2 2 2 3" xfId="10619" xr:uid="{00000000-0005-0000-0000-0000A73C0000}"/>
    <cellStyle name="Normal 2 7 2 2 3" xfId="10620" xr:uid="{00000000-0005-0000-0000-0000A83C0000}"/>
    <cellStyle name="Normal 2 7 2 2 3 2" xfId="10621" xr:uid="{00000000-0005-0000-0000-0000A93C0000}"/>
    <cellStyle name="Normal 2 7 2 2 4" xfId="10622" xr:uid="{00000000-0005-0000-0000-0000AA3C0000}"/>
    <cellStyle name="Normal 2 7 2 3" xfId="10623" xr:uid="{00000000-0005-0000-0000-0000AB3C0000}"/>
    <cellStyle name="Normal 2 7 2 3 2" xfId="10624" xr:uid="{00000000-0005-0000-0000-0000AC3C0000}"/>
    <cellStyle name="Normal 2 7 2 3 2 2" xfId="10625" xr:uid="{00000000-0005-0000-0000-0000AD3C0000}"/>
    <cellStyle name="Normal 2 7 2 3 2 2 2" xfId="10626" xr:uid="{00000000-0005-0000-0000-0000AE3C0000}"/>
    <cellStyle name="Normal 2 7 2 3 2 3" xfId="10627" xr:uid="{00000000-0005-0000-0000-0000AF3C0000}"/>
    <cellStyle name="Normal 2 7 2 3 3" xfId="10628" xr:uid="{00000000-0005-0000-0000-0000B03C0000}"/>
    <cellStyle name="Normal 2 7 2 3 3 2" xfId="10629" xr:uid="{00000000-0005-0000-0000-0000B13C0000}"/>
    <cellStyle name="Normal 2 7 2 3 4" xfId="10630" xr:uid="{00000000-0005-0000-0000-0000B23C0000}"/>
    <cellStyle name="Normal 2 7 2 4" xfId="10631" xr:uid="{00000000-0005-0000-0000-0000B33C0000}"/>
    <cellStyle name="Normal 2 7 2 4 2" xfId="10632" xr:uid="{00000000-0005-0000-0000-0000B43C0000}"/>
    <cellStyle name="Normal 2 7 2 4 2 2" xfId="10633" xr:uid="{00000000-0005-0000-0000-0000B53C0000}"/>
    <cellStyle name="Normal 2 7 2 4 3" xfId="10634" xr:uid="{00000000-0005-0000-0000-0000B63C0000}"/>
    <cellStyle name="Normal 2 7 2 5" xfId="10635" xr:uid="{00000000-0005-0000-0000-0000B73C0000}"/>
    <cellStyle name="Normal 2 7 2 5 2" xfId="10636" xr:uid="{00000000-0005-0000-0000-0000B83C0000}"/>
    <cellStyle name="Normal 2 7 2 6" xfId="10637" xr:uid="{00000000-0005-0000-0000-0000B93C0000}"/>
    <cellStyle name="Normal 2 7 3" xfId="10638" xr:uid="{00000000-0005-0000-0000-0000BA3C0000}"/>
    <cellStyle name="Normal 2 7 3 2" xfId="10639" xr:uid="{00000000-0005-0000-0000-0000BB3C0000}"/>
    <cellStyle name="Normal 2 7 3 2 2" xfId="10640" xr:uid="{00000000-0005-0000-0000-0000BC3C0000}"/>
    <cellStyle name="Normal 2 7 3 2 2 2" xfId="10641" xr:uid="{00000000-0005-0000-0000-0000BD3C0000}"/>
    <cellStyle name="Normal 2 7 3 2 2 2 2" xfId="10642" xr:uid="{00000000-0005-0000-0000-0000BE3C0000}"/>
    <cellStyle name="Normal 2 7 3 2 2 3" xfId="10643" xr:uid="{00000000-0005-0000-0000-0000BF3C0000}"/>
    <cellStyle name="Normal 2 7 3 2 3" xfId="10644" xr:uid="{00000000-0005-0000-0000-0000C03C0000}"/>
    <cellStyle name="Normal 2 7 3 2 3 2" xfId="10645" xr:uid="{00000000-0005-0000-0000-0000C13C0000}"/>
    <cellStyle name="Normal 2 7 3 2 4" xfId="10646" xr:uid="{00000000-0005-0000-0000-0000C23C0000}"/>
    <cellStyle name="Normal 2 7 3 3" xfId="10647" xr:uid="{00000000-0005-0000-0000-0000C33C0000}"/>
    <cellStyle name="Normal 2 7 3 3 2" xfId="10648" xr:uid="{00000000-0005-0000-0000-0000C43C0000}"/>
    <cellStyle name="Normal 2 7 3 3 2 2" xfId="10649" xr:uid="{00000000-0005-0000-0000-0000C53C0000}"/>
    <cellStyle name="Normal 2 7 3 3 2 2 2" xfId="10650" xr:uid="{00000000-0005-0000-0000-0000C63C0000}"/>
    <cellStyle name="Normal 2 7 3 3 2 3" xfId="10651" xr:uid="{00000000-0005-0000-0000-0000C73C0000}"/>
    <cellStyle name="Normal 2 7 3 3 3" xfId="10652" xr:uid="{00000000-0005-0000-0000-0000C83C0000}"/>
    <cellStyle name="Normal 2 7 3 3 3 2" xfId="10653" xr:uid="{00000000-0005-0000-0000-0000C93C0000}"/>
    <cellStyle name="Normal 2 7 3 3 4" xfId="10654" xr:uid="{00000000-0005-0000-0000-0000CA3C0000}"/>
    <cellStyle name="Normal 2 7 3 4" xfId="10655" xr:uid="{00000000-0005-0000-0000-0000CB3C0000}"/>
    <cellStyle name="Normal 2 7 3 4 2" xfId="10656" xr:uid="{00000000-0005-0000-0000-0000CC3C0000}"/>
    <cellStyle name="Normal 2 7 3 4 2 2" xfId="10657" xr:uid="{00000000-0005-0000-0000-0000CD3C0000}"/>
    <cellStyle name="Normal 2 7 3 4 3" xfId="10658" xr:uid="{00000000-0005-0000-0000-0000CE3C0000}"/>
    <cellStyle name="Normal 2 7 3 5" xfId="10659" xr:uid="{00000000-0005-0000-0000-0000CF3C0000}"/>
    <cellStyle name="Normal 2 7 3 5 2" xfId="10660" xr:uid="{00000000-0005-0000-0000-0000D03C0000}"/>
    <cellStyle name="Normal 2 7 3 6" xfId="10661" xr:uid="{00000000-0005-0000-0000-0000D13C0000}"/>
    <cellStyle name="Normal 2 7 4" xfId="10662" xr:uid="{00000000-0005-0000-0000-0000D23C0000}"/>
    <cellStyle name="Normal 2 7 4 2" xfId="10663" xr:uid="{00000000-0005-0000-0000-0000D33C0000}"/>
    <cellStyle name="Normal 2 7 4 2 2" xfId="10664" xr:uid="{00000000-0005-0000-0000-0000D43C0000}"/>
    <cellStyle name="Normal 2 7 4 2 2 2" xfId="10665" xr:uid="{00000000-0005-0000-0000-0000D53C0000}"/>
    <cellStyle name="Normal 2 7 4 2 3" xfId="10666" xr:uid="{00000000-0005-0000-0000-0000D63C0000}"/>
    <cellStyle name="Normal 2 7 4 3" xfId="10667" xr:uid="{00000000-0005-0000-0000-0000D73C0000}"/>
    <cellStyle name="Normal 2 7 4 3 2" xfId="10668" xr:uid="{00000000-0005-0000-0000-0000D83C0000}"/>
    <cellStyle name="Normal 2 7 4 4" xfId="10669" xr:uid="{00000000-0005-0000-0000-0000D93C0000}"/>
    <cellStyle name="Normal 2 7 5" xfId="10670" xr:uid="{00000000-0005-0000-0000-0000DA3C0000}"/>
    <cellStyle name="Normal 2 7 5 2" xfId="10671" xr:uid="{00000000-0005-0000-0000-0000DB3C0000}"/>
    <cellStyle name="Normal 2 7 5 2 2" xfId="10672" xr:uid="{00000000-0005-0000-0000-0000DC3C0000}"/>
    <cellStyle name="Normal 2 7 5 2 2 2" xfId="10673" xr:uid="{00000000-0005-0000-0000-0000DD3C0000}"/>
    <cellStyle name="Normal 2 7 5 2 3" xfId="10674" xr:uid="{00000000-0005-0000-0000-0000DE3C0000}"/>
    <cellStyle name="Normal 2 7 5 3" xfId="10675" xr:uid="{00000000-0005-0000-0000-0000DF3C0000}"/>
    <cellStyle name="Normal 2 7 5 3 2" xfId="10676" xr:uid="{00000000-0005-0000-0000-0000E03C0000}"/>
    <cellStyle name="Normal 2 7 5 4" xfId="10677" xr:uid="{00000000-0005-0000-0000-0000E13C0000}"/>
    <cellStyle name="Normal 2 7 6" xfId="10678" xr:uid="{00000000-0005-0000-0000-0000E23C0000}"/>
    <cellStyle name="Normal 2 7 6 2" xfId="10679" xr:uid="{00000000-0005-0000-0000-0000E33C0000}"/>
    <cellStyle name="Normal 2 7 6 2 2" xfId="10680" xr:uid="{00000000-0005-0000-0000-0000E43C0000}"/>
    <cellStyle name="Normal 2 7 6 3" xfId="10681" xr:uid="{00000000-0005-0000-0000-0000E53C0000}"/>
    <cellStyle name="Normal 2 7 7" xfId="10682" xr:uid="{00000000-0005-0000-0000-0000E63C0000}"/>
    <cellStyle name="Normal 2 7 7 2" xfId="10683" xr:uid="{00000000-0005-0000-0000-0000E73C0000}"/>
    <cellStyle name="Normal 2 7 8" xfId="10684" xr:uid="{00000000-0005-0000-0000-0000E83C0000}"/>
    <cellStyle name="Normal 2 8" xfId="10685" xr:uid="{00000000-0005-0000-0000-0000E93C0000}"/>
    <cellStyle name="Normal 2 8 2" xfId="10686" xr:uid="{00000000-0005-0000-0000-0000EA3C0000}"/>
    <cellStyle name="Normal 2 8 2 2" xfId="10687" xr:uid="{00000000-0005-0000-0000-0000EB3C0000}"/>
    <cellStyle name="Normal 2 8 2 2 2" xfId="10688" xr:uid="{00000000-0005-0000-0000-0000EC3C0000}"/>
    <cellStyle name="Normal 2 8 2 2 2 2" xfId="10689" xr:uid="{00000000-0005-0000-0000-0000ED3C0000}"/>
    <cellStyle name="Normal 2 8 2 2 3" xfId="10690" xr:uid="{00000000-0005-0000-0000-0000EE3C0000}"/>
    <cellStyle name="Normal 2 8 2 3" xfId="10691" xr:uid="{00000000-0005-0000-0000-0000EF3C0000}"/>
    <cellStyle name="Normal 2 8 2 3 2" xfId="10692" xr:uid="{00000000-0005-0000-0000-0000F03C0000}"/>
    <cellStyle name="Normal 2 8 2 4" xfId="10693" xr:uid="{00000000-0005-0000-0000-0000F13C0000}"/>
    <cellStyle name="Normal 2 8 3" xfId="10694" xr:uid="{00000000-0005-0000-0000-0000F23C0000}"/>
    <cellStyle name="Normal 2 8 3 2" xfId="10695" xr:uid="{00000000-0005-0000-0000-0000F33C0000}"/>
    <cellStyle name="Normal 2 8 3 2 2" xfId="10696" xr:uid="{00000000-0005-0000-0000-0000F43C0000}"/>
    <cellStyle name="Normal 2 8 3 2 2 2" xfId="10697" xr:uid="{00000000-0005-0000-0000-0000F53C0000}"/>
    <cellStyle name="Normal 2 8 3 2 3" xfId="10698" xr:uid="{00000000-0005-0000-0000-0000F63C0000}"/>
    <cellStyle name="Normal 2 8 3 3" xfId="10699" xr:uid="{00000000-0005-0000-0000-0000F73C0000}"/>
    <cellStyle name="Normal 2 8 3 3 2" xfId="10700" xr:uid="{00000000-0005-0000-0000-0000F83C0000}"/>
    <cellStyle name="Normal 2 8 3 4" xfId="10701" xr:uid="{00000000-0005-0000-0000-0000F93C0000}"/>
    <cellStyle name="Normal 2 8 4" xfId="10702" xr:uid="{00000000-0005-0000-0000-0000FA3C0000}"/>
    <cellStyle name="Normal 2 8 4 2" xfId="10703" xr:uid="{00000000-0005-0000-0000-0000FB3C0000}"/>
    <cellStyle name="Normal 2 8 4 2 2" xfId="10704" xr:uid="{00000000-0005-0000-0000-0000FC3C0000}"/>
    <cellStyle name="Normal 2 8 4 3" xfId="10705" xr:uid="{00000000-0005-0000-0000-0000FD3C0000}"/>
    <cellStyle name="Normal 2 8 5" xfId="10706" xr:uid="{00000000-0005-0000-0000-0000FE3C0000}"/>
    <cellStyle name="Normal 2 8 5 2" xfId="10707" xr:uid="{00000000-0005-0000-0000-0000FF3C0000}"/>
    <cellStyle name="Normal 2 8 6" xfId="10708" xr:uid="{00000000-0005-0000-0000-0000003D0000}"/>
    <cellStyle name="Normal 2 9" xfId="10709" xr:uid="{00000000-0005-0000-0000-0000013D0000}"/>
    <cellStyle name="Normal 2 9 2" xfId="10710" xr:uid="{00000000-0005-0000-0000-0000023D0000}"/>
    <cellStyle name="Normal 2 9 2 2" xfId="10711" xr:uid="{00000000-0005-0000-0000-0000033D0000}"/>
    <cellStyle name="Normal 2 9 2 2 2" xfId="10712" xr:uid="{00000000-0005-0000-0000-0000043D0000}"/>
    <cellStyle name="Normal 2 9 2 2 2 2" xfId="10713" xr:uid="{00000000-0005-0000-0000-0000053D0000}"/>
    <cellStyle name="Normal 2 9 2 2 3" xfId="10714" xr:uid="{00000000-0005-0000-0000-0000063D0000}"/>
    <cellStyle name="Normal 2 9 2 3" xfId="10715" xr:uid="{00000000-0005-0000-0000-0000073D0000}"/>
    <cellStyle name="Normal 2 9 2 3 2" xfId="10716" xr:uid="{00000000-0005-0000-0000-0000083D0000}"/>
    <cellStyle name="Normal 2 9 2 4" xfId="10717" xr:uid="{00000000-0005-0000-0000-0000093D0000}"/>
    <cellStyle name="Normal 2 9 3" xfId="10718" xr:uid="{00000000-0005-0000-0000-00000A3D0000}"/>
    <cellStyle name="Normal 2 9 3 2" xfId="10719" xr:uid="{00000000-0005-0000-0000-00000B3D0000}"/>
    <cellStyle name="Normal 2 9 3 2 2" xfId="10720" xr:uid="{00000000-0005-0000-0000-00000C3D0000}"/>
    <cellStyle name="Normal 2 9 3 2 2 2" xfId="10721" xr:uid="{00000000-0005-0000-0000-00000D3D0000}"/>
    <cellStyle name="Normal 2 9 3 2 3" xfId="10722" xr:uid="{00000000-0005-0000-0000-00000E3D0000}"/>
    <cellStyle name="Normal 2 9 3 3" xfId="10723" xr:uid="{00000000-0005-0000-0000-00000F3D0000}"/>
    <cellStyle name="Normal 2 9 3 3 2" xfId="10724" xr:uid="{00000000-0005-0000-0000-0000103D0000}"/>
    <cellStyle name="Normal 2 9 3 4" xfId="10725" xr:uid="{00000000-0005-0000-0000-0000113D0000}"/>
    <cellStyle name="Normal 2 9 4" xfId="10726" xr:uid="{00000000-0005-0000-0000-0000123D0000}"/>
    <cellStyle name="Normal 2 9 4 2" xfId="10727" xr:uid="{00000000-0005-0000-0000-0000133D0000}"/>
    <cellStyle name="Normal 2 9 4 2 2" xfId="10728" xr:uid="{00000000-0005-0000-0000-0000143D0000}"/>
    <cellStyle name="Normal 2 9 4 3" xfId="10729" xr:uid="{00000000-0005-0000-0000-0000153D0000}"/>
    <cellStyle name="Normal 2 9 5" xfId="10730" xr:uid="{00000000-0005-0000-0000-0000163D0000}"/>
    <cellStyle name="Normal 2 9 5 2" xfId="10731" xr:uid="{00000000-0005-0000-0000-0000173D0000}"/>
    <cellStyle name="Normal 2 9 6" xfId="10732" xr:uid="{00000000-0005-0000-0000-0000183D0000}"/>
    <cellStyle name="Normal 20" xfId="10733" xr:uid="{00000000-0005-0000-0000-0000193D0000}"/>
    <cellStyle name="Normal 20 2" xfId="22765" xr:uid="{00000000-0005-0000-0000-00001A3D0000}"/>
    <cellStyle name="Normal 20 3" xfId="22767" xr:uid="{00000000-0005-0000-0000-00001B3D0000}"/>
    <cellStyle name="Normal 21" xfId="10734" xr:uid="{00000000-0005-0000-0000-00001C3D0000}"/>
    <cellStyle name="Normal 21 2" xfId="10735" xr:uid="{00000000-0005-0000-0000-00001D3D0000}"/>
    <cellStyle name="Normal 22" xfId="10736" xr:uid="{00000000-0005-0000-0000-00001E3D0000}"/>
    <cellStyle name="Normal 22 2" xfId="22918" xr:uid="{00000000-0005-0000-0000-00001F3D0000}"/>
    <cellStyle name="Normal 22 3" xfId="18877" xr:uid="{00000000-0005-0000-0000-0000203D0000}"/>
    <cellStyle name="Normal 23" xfId="10737" xr:uid="{00000000-0005-0000-0000-0000213D0000}"/>
    <cellStyle name="Normal 23 2" xfId="18871" xr:uid="{00000000-0005-0000-0000-0000223D0000}"/>
    <cellStyle name="Normal 24" xfId="10738" xr:uid="{00000000-0005-0000-0000-0000233D0000}"/>
    <cellStyle name="Normal 25" xfId="10739" xr:uid="{00000000-0005-0000-0000-0000243D0000}"/>
    <cellStyle name="Normal 25 2" xfId="22910" xr:uid="{00000000-0005-0000-0000-0000253D0000}"/>
    <cellStyle name="Normal 26" xfId="10740" xr:uid="{00000000-0005-0000-0000-0000263D0000}"/>
    <cellStyle name="Normal 26 2" xfId="22911" xr:uid="{00000000-0005-0000-0000-0000273D0000}"/>
    <cellStyle name="Normal 27" xfId="10741" xr:uid="{00000000-0005-0000-0000-0000283D0000}"/>
    <cellStyle name="Normal 28" xfId="15088" xr:uid="{00000000-0005-0000-0000-0000293D0000}"/>
    <cellStyle name="Normal 3" xfId="10742" xr:uid="{00000000-0005-0000-0000-00002A3D0000}"/>
    <cellStyle name="Normal 3 10" xfId="10743" xr:uid="{00000000-0005-0000-0000-00002B3D0000}"/>
    <cellStyle name="Normal 3 10 2" xfId="10744" xr:uid="{00000000-0005-0000-0000-00002C3D0000}"/>
    <cellStyle name="Normal 3 10 2 2" xfId="10745" xr:uid="{00000000-0005-0000-0000-00002D3D0000}"/>
    <cellStyle name="Normal 3 10 3" xfId="10746" xr:uid="{00000000-0005-0000-0000-00002E3D0000}"/>
    <cellStyle name="Normal 3 11" xfId="10747" xr:uid="{00000000-0005-0000-0000-00002F3D0000}"/>
    <cellStyle name="Normal 3 11 2" xfId="10748" xr:uid="{00000000-0005-0000-0000-0000303D0000}"/>
    <cellStyle name="Normal 3 12" xfId="10749" xr:uid="{00000000-0005-0000-0000-0000313D0000}"/>
    <cellStyle name="Normal 3 13" xfId="22761" xr:uid="{00000000-0005-0000-0000-0000323D0000}"/>
    <cellStyle name="Normal 3 14" xfId="22774" xr:uid="{00000000-0005-0000-0000-0000333D0000}"/>
    <cellStyle name="Normal 3 2" xfId="10750" xr:uid="{00000000-0005-0000-0000-0000343D0000}"/>
    <cellStyle name="Normal 3 2 2" xfId="10751" xr:uid="{00000000-0005-0000-0000-0000353D0000}"/>
    <cellStyle name="Normal 3 2 2 2" xfId="22734" xr:uid="{00000000-0005-0000-0000-0000363D0000}"/>
    <cellStyle name="Normal 3 2 3" xfId="22744" xr:uid="{00000000-0005-0000-0000-0000373D0000}"/>
    <cellStyle name="Normal 3 3" xfId="10752" xr:uid="{00000000-0005-0000-0000-0000383D0000}"/>
    <cellStyle name="Normal 3 3 10" xfId="10753" xr:uid="{00000000-0005-0000-0000-0000393D0000}"/>
    <cellStyle name="Normal 3 3 2" xfId="10754" xr:uid="{00000000-0005-0000-0000-00003A3D0000}"/>
    <cellStyle name="Normal 3 3 2 2" xfId="10755" xr:uid="{00000000-0005-0000-0000-00003B3D0000}"/>
    <cellStyle name="Normal 3 3 2 2 2" xfId="10756" xr:uid="{00000000-0005-0000-0000-00003C3D0000}"/>
    <cellStyle name="Normal 3 3 2 2 2 2" xfId="10757" xr:uid="{00000000-0005-0000-0000-00003D3D0000}"/>
    <cellStyle name="Normal 3 3 2 2 2 2 2" xfId="10758" xr:uid="{00000000-0005-0000-0000-00003E3D0000}"/>
    <cellStyle name="Normal 3 3 2 2 2 2 2 2" xfId="10759" xr:uid="{00000000-0005-0000-0000-00003F3D0000}"/>
    <cellStyle name="Normal 3 3 2 2 2 2 2 2 2" xfId="10760" xr:uid="{00000000-0005-0000-0000-0000403D0000}"/>
    <cellStyle name="Normal 3 3 2 2 2 2 2 3" xfId="10761" xr:uid="{00000000-0005-0000-0000-0000413D0000}"/>
    <cellStyle name="Normal 3 3 2 2 2 2 3" xfId="10762" xr:uid="{00000000-0005-0000-0000-0000423D0000}"/>
    <cellStyle name="Normal 3 3 2 2 2 2 3 2" xfId="10763" xr:uid="{00000000-0005-0000-0000-0000433D0000}"/>
    <cellStyle name="Normal 3 3 2 2 2 2 4" xfId="10764" xr:uid="{00000000-0005-0000-0000-0000443D0000}"/>
    <cellStyle name="Normal 3 3 2 2 2 3" xfId="10765" xr:uid="{00000000-0005-0000-0000-0000453D0000}"/>
    <cellStyle name="Normal 3 3 2 2 2 3 2" xfId="10766" xr:uid="{00000000-0005-0000-0000-0000463D0000}"/>
    <cellStyle name="Normal 3 3 2 2 2 3 2 2" xfId="10767" xr:uid="{00000000-0005-0000-0000-0000473D0000}"/>
    <cellStyle name="Normal 3 3 2 2 2 3 2 2 2" xfId="10768" xr:uid="{00000000-0005-0000-0000-0000483D0000}"/>
    <cellStyle name="Normal 3 3 2 2 2 3 2 3" xfId="10769" xr:uid="{00000000-0005-0000-0000-0000493D0000}"/>
    <cellStyle name="Normal 3 3 2 2 2 3 3" xfId="10770" xr:uid="{00000000-0005-0000-0000-00004A3D0000}"/>
    <cellStyle name="Normal 3 3 2 2 2 3 3 2" xfId="10771" xr:uid="{00000000-0005-0000-0000-00004B3D0000}"/>
    <cellStyle name="Normal 3 3 2 2 2 3 4" xfId="10772" xr:uid="{00000000-0005-0000-0000-00004C3D0000}"/>
    <cellStyle name="Normal 3 3 2 2 2 4" xfId="10773" xr:uid="{00000000-0005-0000-0000-00004D3D0000}"/>
    <cellStyle name="Normal 3 3 2 2 2 4 2" xfId="10774" xr:uid="{00000000-0005-0000-0000-00004E3D0000}"/>
    <cellStyle name="Normal 3 3 2 2 2 4 2 2" xfId="10775" xr:uid="{00000000-0005-0000-0000-00004F3D0000}"/>
    <cellStyle name="Normal 3 3 2 2 2 4 3" xfId="10776" xr:uid="{00000000-0005-0000-0000-0000503D0000}"/>
    <cellStyle name="Normal 3 3 2 2 2 5" xfId="10777" xr:uid="{00000000-0005-0000-0000-0000513D0000}"/>
    <cellStyle name="Normal 3 3 2 2 2 5 2" xfId="10778" xr:uid="{00000000-0005-0000-0000-0000523D0000}"/>
    <cellStyle name="Normal 3 3 2 2 2 6" xfId="10779" xr:uid="{00000000-0005-0000-0000-0000533D0000}"/>
    <cellStyle name="Normal 3 3 2 2 3" xfId="10780" xr:uid="{00000000-0005-0000-0000-0000543D0000}"/>
    <cellStyle name="Normal 3 3 2 2 3 2" xfId="10781" xr:uid="{00000000-0005-0000-0000-0000553D0000}"/>
    <cellStyle name="Normal 3 3 2 2 3 2 2" xfId="10782" xr:uid="{00000000-0005-0000-0000-0000563D0000}"/>
    <cellStyle name="Normal 3 3 2 2 3 2 2 2" xfId="10783" xr:uid="{00000000-0005-0000-0000-0000573D0000}"/>
    <cellStyle name="Normal 3 3 2 2 3 2 2 2 2" xfId="10784" xr:uid="{00000000-0005-0000-0000-0000583D0000}"/>
    <cellStyle name="Normal 3 3 2 2 3 2 2 3" xfId="10785" xr:uid="{00000000-0005-0000-0000-0000593D0000}"/>
    <cellStyle name="Normal 3 3 2 2 3 2 3" xfId="10786" xr:uid="{00000000-0005-0000-0000-00005A3D0000}"/>
    <cellStyle name="Normal 3 3 2 2 3 2 3 2" xfId="10787" xr:uid="{00000000-0005-0000-0000-00005B3D0000}"/>
    <cellStyle name="Normal 3 3 2 2 3 2 4" xfId="10788" xr:uid="{00000000-0005-0000-0000-00005C3D0000}"/>
    <cellStyle name="Normal 3 3 2 2 3 3" xfId="10789" xr:uid="{00000000-0005-0000-0000-00005D3D0000}"/>
    <cellStyle name="Normal 3 3 2 2 3 3 2" xfId="10790" xr:uid="{00000000-0005-0000-0000-00005E3D0000}"/>
    <cellStyle name="Normal 3 3 2 2 3 3 2 2" xfId="10791" xr:uid="{00000000-0005-0000-0000-00005F3D0000}"/>
    <cellStyle name="Normal 3 3 2 2 3 3 2 2 2" xfId="10792" xr:uid="{00000000-0005-0000-0000-0000603D0000}"/>
    <cellStyle name="Normal 3 3 2 2 3 3 2 3" xfId="10793" xr:uid="{00000000-0005-0000-0000-0000613D0000}"/>
    <cellStyle name="Normal 3 3 2 2 3 3 3" xfId="10794" xr:uid="{00000000-0005-0000-0000-0000623D0000}"/>
    <cellStyle name="Normal 3 3 2 2 3 3 3 2" xfId="10795" xr:uid="{00000000-0005-0000-0000-0000633D0000}"/>
    <cellStyle name="Normal 3 3 2 2 3 3 4" xfId="10796" xr:uid="{00000000-0005-0000-0000-0000643D0000}"/>
    <cellStyle name="Normal 3 3 2 2 3 4" xfId="10797" xr:uid="{00000000-0005-0000-0000-0000653D0000}"/>
    <cellStyle name="Normal 3 3 2 2 3 4 2" xfId="10798" xr:uid="{00000000-0005-0000-0000-0000663D0000}"/>
    <cellStyle name="Normal 3 3 2 2 3 4 2 2" xfId="10799" xr:uid="{00000000-0005-0000-0000-0000673D0000}"/>
    <cellStyle name="Normal 3 3 2 2 3 4 3" xfId="10800" xr:uid="{00000000-0005-0000-0000-0000683D0000}"/>
    <cellStyle name="Normal 3 3 2 2 3 5" xfId="10801" xr:uid="{00000000-0005-0000-0000-0000693D0000}"/>
    <cellStyle name="Normal 3 3 2 2 3 5 2" xfId="10802" xr:uid="{00000000-0005-0000-0000-00006A3D0000}"/>
    <cellStyle name="Normal 3 3 2 2 3 6" xfId="10803" xr:uid="{00000000-0005-0000-0000-00006B3D0000}"/>
    <cellStyle name="Normal 3 3 2 2 4" xfId="10804" xr:uid="{00000000-0005-0000-0000-00006C3D0000}"/>
    <cellStyle name="Normal 3 3 2 2 4 2" xfId="10805" xr:uid="{00000000-0005-0000-0000-00006D3D0000}"/>
    <cellStyle name="Normal 3 3 2 2 4 2 2" xfId="10806" xr:uid="{00000000-0005-0000-0000-00006E3D0000}"/>
    <cellStyle name="Normal 3 3 2 2 4 2 2 2" xfId="10807" xr:uid="{00000000-0005-0000-0000-00006F3D0000}"/>
    <cellStyle name="Normal 3 3 2 2 4 2 3" xfId="10808" xr:uid="{00000000-0005-0000-0000-0000703D0000}"/>
    <cellStyle name="Normal 3 3 2 2 4 3" xfId="10809" xr:uid="{00000000-0005-0000-0000-0000713D0000}"/>
    <cellStyle name="Normal 3 3 2 2 4 3 2" xfId="10810" xr:uid="{00000000-0005-0000-0000-0000723D0000}"/>
    <cellStyle name="Normal 3 3 2 2 4 4" xfId="10811" xr:uid="{00000000-0005-0000-0000-0000733D0000}"/>
    <cellStyle name="Normal 3 3 2 2 5" xfId="10812" xr:uid="{00000000-0005-0000-0000-0000743D0000}"/>
    <cellStyle name="Normal 3 3 2 2 5 2" xfId="10813" xr:uid="{00000000-0005-0000-0000-0000753D0000}"/>
    <cellStyle name="Normal 3 3 2 2 5 2 2" xfId="10814" xr:uid="{00000000-0005-0000-0000-0000763D0000}"/>
    <cellStyle name="Normal 3 3 2 2 5 2 2 2" xfId="10815" xr:uid="{00000000-0005-0000-0000-0000773D0000}"/>
    <cellStyle name="Normal 3 3 2 2 5 2 3" xfId="10816" xr:uid="{00000000-0005-0000-0000-0000783D0000}"/>
    <cellStyle name="Normal 3 3 2 2 5 3" xfId="10817" xr:uid="{00000000-0005-0000-0000-0000793D0000}"/>
    <cellStyle name="Normal 3 3 2 2 5 3 2" xfId="10818" xr:uid="{00000000-0005-0000-0000-00007A3D0000}"/>
    <cellStyle name="Normal 3 3 2 2 5 4" xfId="10819" xr:uid="{00000000-0005-0000-0000-00007B3D0000}"/>
    <cellStyle name="Normal 3 3 2 2 6" xfId="10820" xr:uid="{00000000-0005-0000-0000-00007C3D0000}"/>
    <cellStyle name="Normal 3 3 2 2 6 2" xfId="10821" xr:uid="{00000000-0005-0000-0000-00007D3D0000}"/>
    <cellStyle name="Normal 3 3 2 2 6 2 2" xfId="10822" xr:uid="{00000000-0005-0000-0000-00007E3D0000}"/>
    <cellStyle name="Normal 3 3 2 2 6 3" xfId="10823" xr:uid="{00000000-0005-0000-0000-00007F3D0000}"/>
    <cellStyle name="Normal 3 3 2 2 7" xfId="10824" xr:uid="{00000000-0005-0000-0000-0000803D0000}"/>
    <cellStyle name="Normal 3 3 2 2 7 2" xfId="10825" xr:uid="{00000000-0005-0000-0000-0000813D0000}"/>
    <cellStyle name="Normal 3 3 2 2 8" xfId="10826" xr:uid="{00000000-0005-0000-0000-0000823D0000}"/>
    <cellStyle name="Normal 3 3 2 3" xfId="10827" xr:uid="{00000000-0005-0000-0000-0000833D0000}"/>
    <cellStyle name="Normal 3 3 2 3 2" xfId="10828" xr:uid="{00000000-0005-0000-0000-0000843D0000}"/>
    <cellStyle name="Normal 3 3 2 3 2 2" xfId="10829" xr:uid="{00000000-0005-0000-0000-0000853D0000}"/>
    <cellStyle name="Normal 3 3 2 3 2 2 2" xfId="10830" xr:uid="{00000000-0005-0000-0000-0000863D0000}"/>
    <cellStyle name="Normal 3 3 2 3 2 2 2 2" xfId="10831" xr:uid="{00000000-0005-0000-0000-0000873D0000}"/>
    <cellStyle name="Normal 3 3 2 3 2 2 3" xfId="10832" xr:uid="{00000000-0005-0000-0000-0000883D0000}"/>
    <cellStyle name="Normal 3 3 2 3 2 3" xfId="10833" xr:uid="{00000000-0005-0000-0000-0000893D0000}"/>
    <cellStyle name="Normal 3 3 2 3 2 3 2" xfId="10834" xr:uid="{00000000-0005-0000-0000-00008A3D0000}"/>
    <cellStyle name="Normal 3 3 2 3 2 4" xfId="10835" xr:uid="{00000000-0005-0000-0000-00008B3D0000}"/>
    <cellStyle name="Normal 3 3 2 3 3" xfId="10836" xr:uid="{00000000-0005-0000-0000-00008C3D0000}"/>
    <cellStyle name="Normal 3 3 2 3 3 2" xfId="10837" xr:uid="{00000000-0005-0000-0000-00008D3D0000}"/>
    <cellStyle name="Normal 3 3 2 3 3 2 2" xfId="10838" xr:uid="{00000000-0005-0000-0000-00008E3D0000}"/>
    <cellStyle name="Normal 3 3 2 3 3 2 2 2" xfId="10839" xr:uid="{00000000-0005-0000-0000-00008F3D0000}"/>
    <cellStyle name="Normal 3 3 2 3 3 2 3" xfId="10840" xr:uid="{00000000-0005-0000-0000-0000903D0000}"/>
    <cellStyle name="Normal 3 3 2 3 3 3" xfId="10841" xr:uid="{00000000-0005-0000-0000-0000913D0000}"/>
    <cellStyle name="Normal 3 3 2 3 3 3 2" xfId="10842" xr:uid="{00000000-0005-0000-0000-0000923D0000}"/>
    <cellStyle name="Normal 3 3 2 3 3 4" xfId="10843" xr:uid="{00000000-0005-0000-0000-0000933D0000}"/>
    <cellStyle name="Normal 3 3 2 3 4" xfId="10844" xr:uid="{00000000-0005-0000-0000-0000943D0000}"/>
    <cellStyle name="Normal 3 3 2 3 4 2" xfId="10845" xr:uid="{00000000-0005-0000-0000-0000953D0000}"/>
    <cellStyle name="Normal 3 3 2 3 4 2 2" xfId="10846" xr:uid="{00000000-0005-0000-0000-0000963D0000}"/>
    <cellStyle name="Normal 3 3 2 3 4 3" xfId="10847" xr:uid="{00000000-0005-0000-0000-0000973D0000}"/>
    <cellStyle name="Normal 3 3 2 3 5" xfId="10848" xr:uid="{00000000-0005-0000-0000-0000983D0000}"/>
    <cellStyle name="Normal 3 3 2 3 5 2" xfId="10849" xr:uid="{00000000-0005-0000-0000-0000993D0000}"/>
    <cellStyle name="Normal 3 3 2 3 6" xfId="10850" xr:uid="{00000000-0005-0000-0000-00009A3D0000}"/>
    <cellStyle name="Normal 3 3 2 4" xfId="10851" xr:uid="{00000000-0005-0000-0000-00009B3D0000}"/>
    <cellStyle name="Normal 3 3 2 4 2" xfId="10852" xr:uid="{00000000-0005-0000-0000-00009C3D0000}"/>
    <cellStyle name="Normal 3 3 2 4 2 2" xfId="10853" xr:uid="{00000000-0005-0000-0000-00009D3D0000}"/>
    <cellStyle name="Normal 3 3 2 4 2 2 2" xfId="10854" xr:uid="{00000000-0005-0000-0000-00009E3D0000}"/>
    <cellStyle name="Normal 3 3 2 4 2 2 2 2" xfId="10855" xr:uid="{00000000-0005-0000-0000-00009F3D0000}"/>
    <cellStyle name="Normal 3 3 2 4 2 2 3" xfId="10856" xr:uid="{00000000-0005-0000-0000-0000A03D0000}"/>
    <cellStyle name="Normal 3 3 2 4 2 3" xfId="10857" xr:uid="{00000000-0005-0000-0000-0000A13D0000}"/>
    <cellStyle name="Normal 3 3 2 4 2 3 2" xfId="10858" xr:uid="{00000000-0005-0000-0000-0000A23D0000}"/>
    <cellStyle name="Normal 3 3 2 4 2 4" xfId="10859" xr:uid="{00000000-0005-0000-0000-0000A33D0000}"/>
    <cellStyle name="Normal 3 3 2 4 3" xfId="10860" xr:uid="{00000000-0005-0000-0000-0000A43D0000}"/>
    <cellStyle name="Normal 3 3 2 4 3 2" xfId="10861" xr:uid="{00000000-0005-0000-0000-0000A53D0000}"/>
    <cellStyle name="Normal 3 3 2 4 3 2 2" xfId="10862" xr:uid="{00000000-0005-0000-0000-0000A63D0000}"/>
    <cellStyle name="Normal 3 3 2 4 3 2 2 2" xfId="10863" xr:uid="{00000000-0005-0000-0000-0000A73D0000}"/>
    <cellStyle name="Normal 3 3 2 4 3 2 3" xfId="10864" xr:uid="{00000000-0005-0000-0000-0000A83D0000}"/>
    <cellStyle name="Normal 3 3 2 4 3 3" xfId="10865" xr:uid="{00000000-0005-0000-0000-0000A93D0000}"/>
    <cellStyle name="Normal 3 3 2 4 3 3 2" xfId="10866" xr:uid="{00000000-0005-0000-0000-0000AA3D0000}"/>
    <cellStyle name="Normal 3 3 2 4 3 4" xfId="10867" xr:uid="{00000000-0005-0000-0000-0000AB3D0000}"/>
    <cellStyle name="Normal 3 3 2 4 4" xfId="10868" xr:uid="{00000000-0005-0000-0000-0000AC3D0000}"/>
    <cellStyle name="Normal 3 3 2 4 4 2" xfId="10869" xr:uid="{00000000-0005-0000-0000-0000AD3D0000}"/>
    <cellStyle name="Normal 3 3 2 4 4 2 2" xfId="10870" xr:uid="{00000000-0005-0000-0000-0000AE3D0000}"/>
    <cellStyle name="Normal 3 3 2 4 4 3" xfId="10871" xr:uid="{00000000-0005-0000-0000-0000AF3D0000}"/>
    <cellStyle name="Normal 3 3 2 4 5" xfId="10872" xr:uid="{00000000-0005-0000-0000-0000B03D0000}"/>
    <cellStyle name="Normal 3 3 2 4 5 2" xfId="10873" xr:uid="{00000000-0005-0000-0000-0000B13D0000}"/>
    <cellStyle name="Normal 3 3 2 4 6" xfId="10874" xr:uid="{00000000-0005-0000-0000-0000B23D0000}"/>
    <cellStyle name="Normal 3 3 2 5" xfId="10875" xr:uid="{00000000-0005-0000-0000-0000B33D0000}"/>
    <cellStyle name="Normal 3 3 2 5 2" xfId="10876" xr:uid="{00000000-0005-0000-0000-0000B43D0000}"/>
    <cellStyle name="Normal 3 3 2 5 2 2" xfId="10877" xr:uid="{00000000-0005-0000-0000-0000B53D0000}"/>
    <cellStyle name="Normal 3 3 2 5 2 2 2" xfId="10878" xr:uid="{00000000-0005-0000-0000-0000B63D0000}"/>
    <cellStyle name="Normal 3 3 2 5 2 3" xfId="10879" xr:uid="{00000000-0005-0000-0000-0000B73D0000}"/>
    <cellStyle name="Normal 3 3 2 5 3" xfId="10880" xr:uid="{00000000-0005-0000-0000-0000B83D0000}"/>
    <cellStyle name="Normal 3 3 2 5 3 2" xfId="10881" xr:uid="{00000000-0005-0000-0000-0000B93D0000}"/>
    <cellStyle name="Normal 3 3 2 5 4" xfId="10882" xr:uid="{00000000-0005-0000-0000-0000BA3D0000}"/>
    <cellStyle name="Normal 3 3 2 6" xfId="10883" xr:uid="{00000000-0005-0000-0000-0000BB3D0000}"/>
    <cellStyle name="Normal 3 3 2 6 2" xfId="10884" xr:uid="{00000000-0005-0000-0000-0000BC3D0000}"/>
    <cellStyle name="Normal 3 3 2 6 2 2" xfId="10885" xr:uid="{00000000-0005-0000-0000-0000BD3D0000}"/>
    <cellStyle name="Normal 3 3 2 6 2 2 2" xfId="10886" xr:uid="{00000000-0005-0000-0000-0000BE3D0000}"/>
    <cellStyle name="Normal 3 3 2 6 2 3" xfId="10887" xr:uid="{00000000-0005-0000-0000-0000BF3D0000}"/>
    <cellStyle name="Normal 3 3 2 6 3" xfId="10888" xr:uid="{00000000-0005-0000-0000-0000C03D0000}"/>
    <cellStyle name="Normal 3 3 2 6 3 2" xfId="10889" xr:uid="{00000000-0005-0000-0000-0000C13D0000}"/>
    <cellStyle name="Normal 3 3 2 6 4" xfId="10890" xr:uid="{00000000-0005-0000-0000-0000C23D0000}"/>
    <cellStyle name="Normal 3 3 2 7" xfId="10891" xr:uid="{00000000-0005-0000-0000-0000C33D0000}"/>
    <cellStyle name="Normal 3 3 2 7 2" xfId="10892" xr:uid="{00000000-0005-0000-0000-0000C43D0000}"/>
    <cellStyle name="Normal 3 3 2 7 2 2" xfId="10893" xr:uid="{00000000-0005-0000-0000-0000C53D0000}"/>
    <cellStyle name="Normal 3 3 2 7 3" xfId="10894" xr:uid="{00000000-0005-0000-0000-0000C63D0000}"/>
    <cellStyle name="Normal 3 3 2 8" xfId="10895" xr:uid="{00000000-0005-0000-0000-0000C73D0000}"/>
    <cellStyle name="Normal 3 3 2 8 2" xfId="10896" xr:uid="{00000000-0005-0000-0000-0000C83D0000}"/>
    <cellStyle name="Normal 3 3 2 9" xfId="10897" xr:uid="{00000000-0005-0000-0000-0000C93D0000}"/>
    <cellStyle name="Normal 3 3 3" xfId="10898" xr:uid="{00000000-0005-0000-0000-0000CA3D0000}"/>
    <cellStyle name="Normal 3 3 3 2" xfId="10899" xr:uid="{00000000-0005-0000-0000-0000CB3D0000}"/>
    <cellStyle name="Normal 3 3 3 2 2" xfId="10900" xr:uid="{00000000-0005-0000-0000-0000CC3D0000}"/>
    <cellStyle name="Normal 3 3 3 2 2 2" xfId="10901" xr:uid="{00000000-0005-0000-0000-0000CD3D0000}"/>
    <cellStyle name="Normal 3 3 3 2 2 2 2" xfId="10902" xr:uid="{00000000-0005-0000-0000-0000CE3D0000}"/>
    <cellStyle name="Normal 3 3 3 2 2 2 2 2" xfId="10903" xr:uid="{00000000-0005-0000-0000-0000CF3D0000}"/>
    <cellStyle name="Normal 3 3 3 2 2 2 3" xfId="10904" xr:uid="{00000000-0005-0000-0000-0000D03D0000}"/>
    <cellStyle name="Normal 3 3 3 2 2 3" xfId="10905" xr:uid="{00000000-0005-0000-0000-0000D13D0000}"/>
    <cellStyle name="Normal 3 3 3 2 2 3 2" xfId="10906" xr:uid="{00000000-0005-0000-0000-0000D23D0000}"/>
    <cellStyle name="Normal 3 3 3 2 2 4" xfId="10907" xr:uid="{00000000-0005-0000-0000-0000D33D0000}"/>
    <cellStyle name="Normal 3 3 3 2 3" xfId="10908" xr:uid="{00000000-0005-0000-0000-0000D43D0000}"/>
    <cellStyle name="Normal 3 3 3 2 3 2" xfId="10909" xr:uid="{00000000-0005-0000-0000-0000D53D0000}"/>
    <cellStyle name="Normal 3 3 3 2 3 2 2" xfId="10910" xr:uid="{00000000-0005-0000-0000-0000D63D0000}"/>
    <cellStyle name="Normal 3 3 3 2 3 2 2 2" xfId="10911" xr:uid="{00000000-0005-0000-0000-0000D73D0000}"/>
    <cellStyle name="Normal 3 3 3 2 3 2 3" xfId="10912" xr:uid="{00000000-0005-0000-0000-0000D83D0000}"/>
    <cellStyle name="Normal 3 3 3 2 3 3" xfId="10913" xr:uid="{00000000-0005-0000-0000-0000D93D0000}"/>
    <cellStyle name="Normal 3 3 3 2 3 3 2" xfId="10914" xr:uid="{00000000-0005-0000-0000-0000DA3D0000}"/>
    <cellStyle name="Normal 3 3 3 2 3 4" xfId="10915" xr:uid="{00000000-0005-0000-0000-0000DB3D0000}"/>
    <cellStyle name="Normal 3 3 3 2 4" xfId="10916" xr:uid="{00000000-0005-0000-0000-0000DC3D0000}"/>
    <cellStyle name="Normal 3 3 3 2 4 2" xfId="10917" xr:uid="{00000000-0005-0000-0000-0000DD3D0000}"/>
    <cellStyle name="Normal 3 3 3 2 4 2 2" xfId="10918" xr:uid="{00000000-0005-0000-0000-0000DE3D0000}"/>
    <cellStyle name="Normal 3 3 3 2 4 3" xfId="10919" xr:uid="{00000000-0005-0000-0000-0000DF3D0000}"/>
    <cellStyle name="Normal 3 3 3 2 5" xfId="10920" xr:uid="{00000000-0005-0000-0000-0000E03D0000}"/>
    <cellStyle name="Normal 3 3 3 2 5 2" xfId="10921" xr:uid="{00000000-0005-0000-0000-0000E13D0000}"/>
    <cellStyle name="Normal 3 3 3 2 6" xfId="10922" xr:uid="{00000000-0005-0000-0000-0000E23D0000}"/>
    <cellStyle name="Normal 3 3 3 3" xfId="10923" xr:uid="{00000000-0005-0000-0000-0000E33D0000}"/>
    <cellStyle name="Normal 3 3 3 3 2" xfId="10924" xr:uid="{00000000-0005-0000-0000-0000E43D0000}"/>
    <cellStyle name="Normal 3 3 3 3 2 2" xfId="10925" xr:uid="{00000000-0005-0000-0000-0000E53D0000}"/>
    <cellStyle name="Normal 3 3 3 3 2 2 2" xfId="10926" xr:uid="{00000000-0005-0000-0000-0000E63D0000}"/>
    <cellStyle name="Normal 3 3 3 3 2 2 2 2" xfId="10927" xr:uid="{00000000-0005-0000-0000-0000E73D0000}"/>
    <cellStyle name="Normal 3 3 3 3 2 2 3" xfId="10928" xr:uid="{00000000-0005-0000-0000-0000E83D0000}"/>
    <cellStyle name="Normal 3 3 3 3 2 3" xfId="10929" xr:uid="{00000000-0005-0000-0000-0000E93D0000}"/>
    <cellStyle name="Normal 3 3 3 3 2 3 2" xfId="10930" xr:uid="{00000000-0005-0000-0000-0000EA3D0000}"/>
    <cellStyle name="Normal 3 3 3 3 2 4" xfId="10931" xr:uid="{00000000-0005-0000-0000-0000EB3D0000}"/>
    <cellStyle name="Normal 3 3 3 3 3" xfId="10932" xr:uid="{00000000-0005-0000-0000-0000EC3D0000}"/>
    <cellStyle name="Normal 3 3 3 3 3 2" xfId="10933" xr:uid="{00000000-0005-0000-0000-0000ED3D0000}"/>
    <cellStyle name="Normal 3 3 3 3 3 2 2" xfId="10934" xr:uid="{00000000-0005-0000-0000-0000EE3D0000}"/>
    <cellStyle name="Normal 3 3 3 3 3 2 2 2" xfId="10935" xr:uid="{00000000-0005-0000-0000-0000EF3D0000}"/>
    <cellStyle name="Normal 3 3 3 3 3 2 3" xfId="10936" xr:uid="{00000000-0005-0000-0000-0000F03D0000}"/>
    <cellStyle name="Normal 3 3 3 3 3 3" xfId="10937" xr:uid="{00000000-0005-0000-0000-0000F13D0000}"/>
    <cellStyle name="Normal 3 3 3 3 3 3 2" xfId="10938" xr:uid="{00000000-0005-0000-0000-0000F23D0000}"/>
    <cellStyle name="Normal 3 3 3 3 3 4" xfId="10939" xr:uid="{00000000-0005-0000-0000-0000F33D0000}"/>
    <cellStyle name="Normal 3 3 3 3 4" xfId="10940" xr:uid="{00000000-0005-0000-0000-0000F43D0000}"/>
    <cellStyle name="Normal 3 3 3 3 4 2" xfId="10941" xr:uid="{00000000-0005-0000-0000-0000F53D0000}"/>
    <cellStyle name="Normal 3 3 3 3 4 2 2" xfId="10942" xr:uid="{00000000-0005-0000-0000-0000F63D0000}"/>
    <cellStyle name="Normal 3 3 3 3 4 3" xfId="10943" xr:uid="{00000000-0005-0000-0000-0000F73D0000}"/>
    <cellStyle name="Normal 3 3 3 3 5" xfId="10944" xr:uid="{00000000-0005-0000-0000-0000F83D0000}"/>
    <cellStyle name="Normal 3 3 3 3 5 2" xfId="10945" xr:uid="{00000000-0005-0000-0000-0000F93D0000}"/>
    <cellStyle name="Normal 3 3 3 3 6" xfId="10946" xr:uid="{00000000-0005-0000-0000-0000FA3D0000}"/>
    <cellStyle name="Normal 3 3 3 4" xfId="10947" xr:uid="{00000000-0005-0000-0000-0000FB3D0000}"/>
    <cellStyle name="Normal 3 3 3 4 2" xfId="10948" xr:uid="{00000000-0005-0000-0000-0000FC3D0000}"/>
    <cellStyle name="Normal 3 3 3 4 2 2" xfId="10949" xr:uid="{00000000-0005-0000-0000-0000FD3D0000}"/>
    <cellStyle name="Normal 3 3 3 4 2 2 2" xfId="10950" xr:uid="{00000000-0005-0000-0000-0000FE3D0000}"/>
    <cellStyle name="Normal 3 3 3 4 2 3" xfId="10951" xr:uid="{00000000-0005-0000-0000-0000FF3D0000}"/>
    <cellStyle name="Normal 3 3 3 4 3" xfId="10952" xr:uid="{00000000-0005-0000-0000-0000003E0000}"/>
    <cellStyle name="Normal 3 3 3 4 3 2" xfId="10953" xr:uid="{00000000-0005-0000-0000-0000013E0000}"/>
    <cellStyle name="Normal 3 3 3 4 4" xfId="10954" xr:uid="{00000000-0005-0000-0000-0000023E0000}"/>
    <cellStyle name="Normal 3 3 3 5" xfId="10955" xr:uid="{00000000-0005-0000-0000-0000033E0000}"/>
    <cellStyle name="Normal 3 3 3 5 2" xfId="10956" xr:uid="{00000000-0005-0000-0000-0000043E0000}"/>
    <cellStyle name="Normal 3 3 3 5 2 2" xfId="10957" xr:uid="{00000000-0005-0000-0000-0000053E0000}"/>
    <cellStyle name="Normal 3 3 3 5 2 2 2" xfId="10958" xr:uid="{00000000-0005-0000-0000-0000063E0000}"/>
    <cellStyle name="Normal 3 3 3 5 2 3" xfId="10959" xr:uid="{00000000-0005-0000-0000-0000073E0000}"/>
    <cellStyle name="Normal 3 3 3 5 3" xfId="10960" xr:uid="{00000000-0005-0000-0000-0000083E0000}"/>
    <cellStyle name="Normal 3 3 3 5 3 2" xfId="10961" xr:uid="{00000000-0005-0000-0000-0000093E0000}"/>
    <cellStyle name="Normal 3 3 3 5 4" xfId="10962" xr:uid="{00000000-0005-0000-0000-00000A3E0000}"/>
    <cellStyle name="Normal 3 3 3 6" xfId="10963" xr:uid="{00000000-0005-0000-0000-00000B3E0000}"/>
    <cellStyle name="Normal 3 3 3 6 2" xfId="10964" xr:uid="{00000000-0005-0000-0000-00000C3E0000}"/>
    <cellStyle name="Normal 3 3 3 6 2 2" xfId="10965" xr:uid="{00000000-0005-0000-0000-00000D3E0000}"/>
    <cellStyle name="Normal 3 3 3 6 3" xfId="10966" xr:uid="{00000000-0005-0000-0000-00000E3E0000}"/>
    <cellStyle name="Normal 3 3 3 7" xfId="10967" xr:uid="{00000000-0005-0000-0000-00000F3E0000}"/>
    <cellStyle name="Normal 3 3 3 7 2" xfId="10968" xr:uid="{00000000-0005-0000-0000-0000103E0000}"/>
    <cellStyle name="Normal 3 3 3 8" xfId="10969" xr:uid="{00000000-0005-0000-0000-0000113E0000}"/>
    <cellStyle name="Normal 3 3 4" xfId="10970" xr:uid="{00000000-0005-0000-0000-0000123E0000}"/>
    <cellStyle name="Normal 3 3 4 2" xfId="10971" xr:uid="{00000000-0005-0000-0000-0000133E0000}"/>
    <cellStyle name="Normal 3 3 4 2 2" xfId="10972" xr:uid="{00000000-0005-0000-0000-0000143E0000}"/>
    <cellStyle name="Normal 3 3 4 2 2 2" xfId="10973" xr:uid="{00000000-0005-0000-0000-0000153E0000}"/>
    <cellStyle name="Normal 3 3 4 2 2 2 2" xfId="10974" xr:uid="{00000000-0005-0000-0000-0000163E0000}"/>
    <cellStyle name="Normal 3 3 4 2 2 3" xfId="10975" xr:uid="{00000000-0005-0000-0000-0000173E0000}"/>
    <cellStyle name="Normal 3 3 4 2 3" xfId="10976" xr:uid="{00000000-0005-0000-0000-0000183E0000}"/>
    <cellStyle name="Normal 3 3 4 2 3 2" xfId="10977" xr:uid="{00000000-0005-0000-0000-0000193E0000}"/>
    <cellStyle name="Normal 3 3 4 2 4" xfId="10978" xr:uid="{00000000-0005-0000-0000-00001A3E0000}"/>
    <cellStyle name="Normal 3 3 4 3" xfId="10979" xr:uid="{00000000-0005-0000-0000-00001B3E0000}"/>
    <cellStyle name="Normal 3 3 4 3 2" xfId="10980" xr:uid="{00000000-0005-0000-0000-00001C3E0000}"/>
    <cellStyle name="Normal 3 3 4 3 2 2" xfId="10981" xr:uid="{00000000-0005-0000-0000-00001D3E0000}"/>
    <cellStyle name="Normal 3 3 4 3 2 2 2" xfId="10982" xr:uid="{00000000-0005-0000-0000-00001E3E0000}"/>
    <cellStyle name="Normal 3 3 4 3 2 3" xfId="10983" xr:uid="{00000000-0005-0000-0000-00001F3E0000}"/>
    <cellStyle name="Normal 3 3 4 3 3" xfId="10984" xr:uid="{00000000-0005-0000-0000-0000203E0000}"/>
    <cellStyle name="Normal 3 3 4 3 3 2" xfId="10985" xr:uid="{00000000-0005-0000-0000-0000213E0000}"/>
    <cellStyle name="Normal 3 3 4 3 4" xfId="10986" xr:uid="{00000000-0005-0000-0000-0000223E0000}"/>
    <cellStyle name="Normal 3 3 4 4" xfId="10987" xr:uid="{00000000-0005-0000-0000-0000233E0000}"/>
    <cellStyle name="Normal 3 3 4 4 2" xfId="10988" xr:uid="{00000000-0005-0000-0000-0000243E0000}"/>
    <cellStyle name="Normal 3 3 4 4 2 2" xfId="10989" xr:uid="{00000000-0005-0000-0000-0000253E0000}"/>
    <cellStyle name="Normal 3 3 4 4 3" xfId="10990" xr:uid="{00000000-0005-0000-0000-0000263E0000}"/>
    <cellStyle name="Normal 3 3 4 5" xfId="10991" xr:uid="{00000000-0005-0000-0000-0000273E0000}"/>
    <cellStyle name="Normal 3 3 4 5 2" xfId="10992" xr:uid="{00000000-0005-0000-0000-0000283E0000}"/>
    <cellStyle name="Normal 3 3 4 6" xfId="10993" xr:uid="{00000000-0005-0000-0000-0000293E0000}"/>
    <cellStyle name="Normal 3 3 5" xfId="10994" xr:uid="{00000000-0005-0000-0000-00002A3E0000}"/>
    <cellStyle name="Normal 3 3 5 2" xfId="10995" xr:uid="{00000000-0005-0000-0000-00002B3E0000}"/>
    <cellStyle name="Normal 3 3 5 2 2" xfId="10996" xr:uid="{00000000-0005-0000-0000-00002C3E0000}"/>
    <cellStyle name="Normal 3 3 5 2 2 2" xfId="10997" xr:uid="{00000000-0005-0000-0000-00002D3E0000}"/>
    <cellStyle name="Normal 3 3 5 2 2 2 2" xfId="10998" xr:uid="{00000000-0005-0000-0000-00002E3E0000}"/>
    <cellStyle name="Normal 3 3 5 2 2 3" xfId="10999" xr:uid="{00000000-0005-0000-0000-00002F3E0000}"/>
    <cellStyle name="Normal 3 3 5 2 3" xfId="11000" xr:uid="{00000000-0005-0000-0000-0000303E0000}"/>
    <cellStyle name="Normal 3 3 5 2 3 2" xfId="11001" xr:uid="{00000000-0005-0000-0000-0000313E0000}"/>
    <cellStyle name="Normal 3 3 5 2 4" xfId="11002" xr:uid="{00000000-0005-0000-0000-0000323E0000}"/>
    <cellStyle name="Normal 3 3 5 3" xfId="11003" xr:uid="{00000000-0005-0000-0000-0000333E0000}"/>
    <cellStyle name="Normal 3 3 5 3 2" xfId="11004" xr:uid="{00000000-0005-0000-0000-0000343E0000}"/>
    <cellStyle name="Normal 3 3 5 3 2 2" xfId="11005" xr:uid="{00000000-0005-0000-0000-0000353E0000}"/>
    <cellStyle name="Normal 3 3 5 3 2 2 2" xfId="11006" xr:uid="{00000000-0005-0000-0000-0000363E0000}"/>
    <cellStyle name="Normal 3 3 5 3 2 3" xfId="11007" xr:uid="{00000000-0005-0000-0000-0000373E0000}"/>
    <cellStyle name="Normal 3 3 5 3 3" xfId="11008" xr:uid="{00000000-0005-0000-0000-0000383E0000}"/>
    <cellStyle name="Normal 3 3 5 3 3 2" xfId="11009" xr:uid="{00000000-0005-0000-0000-0000393E0000}"/>
    <cellStyle name="Normal 3 3 5 3 4" xfId="11010" xr:uid="{00000000-0005-0000-0000-00003A3E0000}"/>
    <cellStyle name="Normal 3 3 5 4" xfId="11011" xr:uid="{00000000-0005-0000-0000-00003B3E0000}"/>
    <cellStyle name="Normal 3 3 5 4 2" xfId="11012" xr:uid="{00000000-0005-0000-0000-00003C3E0000}"/>
    <cellStyle name="Normal 3 3 5 4 2 2" xfId="11013" xr:uid="{00000000-0005-0000-0000-00003D3E0000}"/>
    <cellStyle name="Normal 3 3 5 4 3" xfId="11014" xr:uid="{00000000-0005-0000-0000-00003E3E0000}"/>
    <cellStyle name="Normal 3 3 5 5" xfId="11015" xr:uid="{00000000-0005-0000-0000-00003F3E0000}"/>
    <cellStyle name="Normal 3 3 5 5 2" xfId="11016" xr:uid="{00000000-0005-0000-0000-0000403E0000}"/>
    <cellStyle name="Normal 3 3 5 6" xfId="11017" xr:uid="{00000000-0005-0000-0000-0000413E0000}"/>
    <cellStyle name="Normal 3 3 6" xfId="11018" xr:uid="{00000000-0005-0000-0000-0000423E0000}"/>
    <cellStyle name="Normal 3 3 6 2" xfId="11019" xr:uid="{00000000-0005-0000-0000-0000433E0000}"/>
    <cellStyle name="Normal 3 3 6 2 2" xfId="11020" xr:uid="{00000000-0005-0000-0000-0000443E0000}"/>
    <cellStyle name="Normal 3 3 6 2 2 2" xfId="11021" xr:uid="{00000000-0005-0000-0000-0000453E0000}"/>
    <cellStyle name="Normal 3 3 6 2 3" xfId="11022" xr:uid="{00000000-0005-0000-0000-0000463E0000}"/>
    <cellStyle name="Normal 3 3 6 3" xfId="11023" xr:uid="{00000000-0005-0000-0000-0000473E0000}"/>
    <cellStyle name="Normal 3 3 6 3 2" xfId="11024" xr:uid="{00000000-0005-0000-0000-0000483E0000}"/>
    <cellStyle name="Normal 3 3 6 4" xfId="11025" xr:uid="{00000000-0005-0000-0000-0000493E0000}"/>
    <cellStyle name="Normal 3 3 7" xfId="11026" xr:uid="{00000000-0005-0000-0000-00004A3E0000}"/>
    <cellStyle name="Normal 3 3 7 2" xfId="11027" xr:uid="{00000000-0005-0000-0000-00004B3E0000}"/>
    <cellStyle name="Normal 3 3 7 2 2" xfId="11028" xr:uid="{00000000-0005-0000-0000-00004C3E0000}"/>
    <cellStyle name="Normal 3 3 7 2 2 2" xfId="11029" xr:uid="{00000000-0005-0000-0000-00004D3E0000}"/>
    <cellStyle name="Normal 3 3 7 2 3" xfId="11030" xr:uid="{00000000-0005-0000-0000-00004E3E0000}"/>
    <cellStyle name="Normal 3 3 7 3" xfId="11031" xr:uid="{00000000-0005-0000-0000-00004F3E0000}"/>
    <cellStyle name="Normal 3 3 7 3 2" xfId="11032" xr:uid="{00000000-0005-0000-0000-0000503E0000}"/>
    <cellStyle name="Normal 3 3 7 4" xfId="11033" xr:uid="{00000000-0005-0000-0000-0000513E0000}"/>
    <cellStyle name="Normal 3 3 8" xfId="11034" xr:uid="{00000000-0005-0000-0000-0000523E0000}"/>
    <cellStyle name="Normal 3 3 8 2" xfId="11035" xr:uid="{00000000-0005-0000-0000-0000533E0000}"/>
    <cellStyle name="Normal 3 3 8 2 2" xfId="11036" xr:uid="{00000000-0005-0000-0000-0000543E0000}"/>
    <cellStyle name="Normal 3 3 8 3" xfId="11037" xr:uid="{00000000-0005-0000-0000-0000553E0000}"/>
    <cellStyle name="Normal 3 3 9" xfId="11038" xr:uid="{00000000-0005-0000-0000-0000563E0000}"/>
    <cellStyle name="Normal 3 3 9 2" xfId="11039" xr:uid="{00000000-0005-0000-0000-0000573E0000}"/>
    <cellStyle name="Normal 3 4" xfId="11040" xr:uid="{00000000-0005-0000-0000-0000583E0000}"/>
    <cellStyle name="Normal 3 4 2" xfId="11041" xr:uid="{00000000-0005-0000-0000-0000593E0000}"/>
    <cellStyle name="Normal 3 4 2 2" xfId="11042" xr:uid="{00000000-0005-0000-0000-00005A3E0000}"/>
    <cellStyle name="Normal 3 4 2 2 2" xfId="11043" xr:uid="{00000000-0005-0000-0000-00005B3E0000}"/>
    <cellStyle name="Normal 3 4 2 2 2 2" xfId="11044" xr:uid="{00000000-0005-0000-0000-00005C3E0000}"/>
    <cellStyle name="Normal 3 4 2 2 2 2 2" xfId="11045" xr:uid="{00000000-0005-0000-0000-00005D3E0000}"/>
    <cellStyle name="Normal 3 4 2 2 2 2 2 2" xfId="11046" xr:uid="{00000000-0005-0000-0000-00005E3E0000}"/>
    <cellStyle name="Normal 3 4 2 2 2 2 3" xfId="11047" xr:uid="{00000000-0005-0000-0000-00005F3E0000}"/>
    <cellStyle name="Normal 3 4 2 2 2 3" xfId="11048" xr:uid="{00000000-0005-0000-0000-0000603E0000}"/>
    <cellStyle name="Normal 3 4 2 2 2 3 2" xfId="11049" xr:uid="{00000000-0005-0000-0000-0000613E0000}"/>
    <cellStyle name="Normal 3 4 2 2 2 4" xfId="11050" xr:uid="{00000000-0005-0000-0000-0000623E0000}"/>
    <cellStyle name="Normal 3 4 2 2 3" xfId="11051" xr:uid="{00000000-0005-0000-0000-0000633E0000}"/>
    <cellStyle name="Normal 3 4 2 2 3 2" xfId="11052" xr:uid="{00000000-0005-0000-0000-0000643E0000}"/>
    <cellStyle name="Normal 3 4 2 2 3 2 2" xfId="11053" xr:uid="{00000000-0005-0000-0000-0000653E0000}"/>
    <cellStyle name="Normal 3 4 2 2 3 2 2 2" xfId="11054" xr:uid="{00000000-0005-0000-0000-0000663E0000}"/>
    <cellStyle name="Normal 3 4 2 2 3 2 3" xfId="11055" xr:uid="{00000000-0005-0000-0000-0000673E0000}"/>
    <cellStyle name="Normal 3 4 2 2 3 3" xfId="11056" xr:uid="{00000000-0005-0000-0000-0000683E0000}"/>
    <cellStyle name="Normal 3 4 2 2 3 3 2" xfId="11057" xr:uid="{00000000-0005-0000-0000-0000693E0000}"/>
    <cellStyle name="Normal 3 4 2 2 3 4" xfId="11058" xr:uid="{00000000-0005-0000-0000-00006A3E0000}"/>
    <cellStyle name="Normal 3 4 2 2 4" xfId="11059" xr:uid="{00000000-0005-0000-0000-00006B3E0000}"/>
    <cellStyle name="Normal 3 4 2 2 4 2" xfId="11060" xr:uid="{00000000-0005-0000-0000-00006C3E0000}"/>
    <cellStyle name="Normal 3 4 2 2 4 2 2" xfId="11061" xr:uid="{00000000-0005-0000-0000-00006D3E0000}"/>
    <cellStyle name="Normal 3 4 2 2 4 3" xfId="11062" xr:uid="{00000000-0005-0000-0000-00006E3E0000}"/>
    <cellStyle name="Normal 3 4 2 2 5" xfId="11063" xr:uid="{00000000-0005-0000-0000-00006F3E0000}"/>
    <cellStyle name="Normal 3 4 2 2 5 2" xfId="11064" xr:uid="{00000000-0005-0000-0000-0000703E0000}"/>
    <cellStyle name="Normal 3 4 2 2 6" xfId="11065" xr:uid="{00000000-0005-0000-0000-0000713E0000}"/>
    <cellStyle name="Normal 3 4 2 3" xfId="11066" xr:uid="{00000000-0005-0000-0000-0000723E0000}"/>
    <cellStyle name="Normal 3 4 2 3 2" xfId="11067" xr:uid="{00000000-0005-0000-0000-0000733E0000}"/>
    <cellStyle name="Normal 3 4 2 3 2 2" xfId="11068" xr:uid="{00000000-0005-0000-0000-0000743E0000}"/>
    <cellStyle name="Normal 3 4 2 3 2 2 2" xfId="11069" xr:uid="{00000000-0005-0000-0000-0000753E0000}"/>
    <cellStyle name="Normal 3 4 2 3 2 2 2 2" xfId="11070" xr:uid="{00000000-0005-0000-0000-0000763E0000}"/>
    <cellStyle name="Normal 3 4 2 3 2 2 3" xfId="11071" xr:uid="{00000000-0005-0000-0000-0000773E0000}"/>
    <cellStyle name="Normal 3 4 2 3 2 3" xfId="11072" xr:uid="{00000000-0005-0000-0000-0000783E0000}"/>
    <cellStyle name="Normal 3 4 2 3 2 3 2" xfId="11073" xr:uid="{00000000-0005-0000-0000-0000793E0000}"/>
    <cellStyle name="Normal 3 4 2 3 2 4" xfId="11074" xr:uid="{00000000-0005-0000-0000-00007A3E0000}"/>
    <cellStyle name="Normal 3 4 2 3 3" xfId="11075" xr:uid="{00000000-0005-0000-0000-00007B3E0000}"/>
    <cellStyle name="Normal 3 4 2 3 3 2" xfId="11076" xr:uid="{00000000-0005-0000-0000-00007C3E0000}"/>
    <cellStyle name="Normal 3 4 2 3 3 2 2" xfId="11077" xr:uid="{00000000-0005-0000-0000-00007D3E0000}"/>
    <cellStyle name="Normal 3 4 2 3 3 2 2 2" xfId="11078" xr:uid="{00000000-0005-0000-0000-00007E3E0000}"/>
    <cellStyle name="Normal 3 4 2 3 3 2 3" xfId="11079" xr:uid="{00000000-0005-0000-0000-00007F3E0000}"/>
    <cellStyle name="Normal 3 4 2 3 3 3" xfId="11080" xr:uid="{00000000-0005-0000-0000-0000803E0000}"/>
    <cellStyle name="Normal 3 4 2 3 3 3 2" xfId="11081" xr:uid="{00000000-0005-0000-0000-0000813E0000}"/>
    <cellStyle name="Normal 3 4 2 3 3 4" xfId="11082" xr:uid="{00000000-0005-0000-0000-0000823E0000}"/>
    <cellStyle name="Normal 3 4 2 3 4" xfId="11083" xr:uid="{00000000-0005-0000-0000-0000833E0000}"/>
    <cellStyle name="Normal 3 4 2 3 4 2" xfId="11084" xr:uid="{00000000-0005-0000-0000-0000843E0000}"/>
    <cellStyle name="Normal 3 4 2 3 4 2 2" xfId="11085" xr:uid="{00000000-0005-0000-0000-0000853E0000}"/>
    <cellStyle name="Normal 3 4 2 3 4 3" xfId="11086" xr:uid="{00000000-0005-0000-0000-0000863E0000}"/>
    <cellStyle name="Normal 3 4 2 3 5" xfId="11087" xr:uid="{00000000-0005-0000-0000-0000873E0000}"/>
    <cellStyle name="Normal 3 4 2 3 5 2" xfId="11088" xr:uid="{00000000-0005-0000-0000-0000883E0000}"/>
    <cellStyle name="Normal 3 4 2 3 6" xfId="11089" xr:uid="{00000000-0005-0000-0000-0000893E0000}"/>
    <cellStyle name="Normal 3 4 2 4" xfId="11090" xr:uid="{00000000-0005-0000-0000-00008A3E0000}"/>
    <cellStyle name="Normal 3 4 2 4 2" xfId="11091" xr:uid="{00000000-0005-0000-0000-00008B3E0000}"/>
    <cellStyle name="Normal 3 4 2 4 2 2" xfId="11092" xr:uid="{00000000-0005-0000-0000-00008C3E0000}"/>
    <cellStyle name="Normal 3 4 2 4 2 2 2" xfId="11093" xr:uid="{00000000-0005-0000-0000-00008D3E0000}"/>
    <cellStyle name="Normal 3 4 2 4 2 3" xfId="11094" xr:uid="{00000000-0005-0000-0000-00008E3E0000}"/>
    <cellStyle name="Normal 3 4 2 4 3" xfId="11095" xr:uid="{00000000-0005-0000-0000-00008F3E0000}"/>
    <cellStyle name="Normal 3 4 2 4 3 2" xfId="11096" xr:uid="{00000000-0005-0000-0000-0000903E0000}"/>
    <cellStyle name="Normal 3 4 2 4 4" xfId="11097" xr:uid="{00000000-0005-0000-0000-0000913E0000}"/>
    <cellStyle name="Normal 3 4 2 5" xfId="11098" xr:uid="{00000000-0005-0000-0000-0000923E0000}"/>
    <cellStyle name="Normal 3 4 2 5 2" xfId="11099" xr:uid="{00000000-0005-0000-0000-0000933E0000}"/>
    <cellStyle name="Normal 3 4 2 5 2 2" xfId="11100" xr:uid="{00000000-0005-0000-0000-0000943E0000}"/>
    <cellStyle name="Normal 3 4 2 5 2 2 2" xfId="11101" xr:uid="{00000000-0005-0000-0000-0000953E0000}"/>
    <cellStyle name="Normal 3 4 2 5 2 3" xfId="11102" xr:uid="{00000000-0005-0000-0000-0000963E0000}"/>
    <cellStyle name="Normal 3 4 2 5 3" xfId="11103" xr:uid="{00000000-0005-0000-0000-0000973E0000}"/>
    <cellStyle name="Normal 3 4 2 5 3 2" xfId="11104" xr:uid="{00000000-0005-0000-0000-0000983E0000}"/>
    <cellStyle name="Normal 3 4 2 5 4" xfId="11105" xr:uid="{00000000-0005-0000-0000-0000993E0000}"/>
    <cellStyle name="Normal 3 4 2 6" xfId="11106" xr:uid="{00000000-0005-0000-0000-00009A3E0000}"/>
    <cellStyle name="Normal 3 4 2 6 2" xfId="11107" xr:uid="{00000000-0005-0000-0000-00009B3E0000}"/>
    <cellStyle name="Normal 3 4 2 6 2 2" xfId="11108" xr:uid="{00000000-0005-0000-0000-00009C3E0000}"/>
    <cellStyle name="Normal 3 4 2 6 3" xfId="11109" xr:uid="{00000000-0005-0000-0000-00009D3E0000}"/>
    <cellStyle name="Normal 3 4 2 7" xfId="11110" xr:uid="{00000000-0005-0000-0000-00009E3E0000}"/>
    <cellStyle name="Normal 3 4 2 7 2" xfId="11111" xr:uid="{00000000-0005-0000-0000-00009F3E0000}"/>
    <cellStyle name="Normal 3 4 2 8" xfId="11112" xr:uid="{00000000-0005-0000-0000-0000A03E0000}"/>
    <cellStyle name="Normal 3 4 3" xfId="11113" xr:uid="{00000000-0005-0000-0000-0000A13E0000}"/>
    <cellStyle name="Normal 3 4 3 2" xfId="11114" xr:uid="{00000000-0005-0000-0000-0000A23E0000}"/>
    <cellStyle name="Normal 3 4 3 2 2" xfId="11115" xr:uid="{00000000-0005-0000-0000-0000A33E0000}"/>
    <cellStyle name="Normal 3 4 3 2 2 2" xfId="11116" xr:uid="{00000000-0005-0000-0000-0000A43E0000}"/>
    <cellStyle name="Normal 3 4 3 2 2 2 2" xfId="11117" xr:uid="{00000000-0005-0000-0000-0000A53E0000}"/>
    <cellStyle name="Normal 3 4 3 2 2 3" xfId="11118" xr:uid="{00000000-0005-0000-0000-0000A63E0000}"/>
    <cellStyle name="Normal 3 4 3 2 3" xfId="11119" xr:uid="{00000000-0005-0000-0000-0000A73E0000}"/>
    <cellStyle name="Normal 3 4 3 2 3 2" xfId="11120" xr:uid="{00000000-0005-0000-0000-0000A83E0000}"/>
    <cellStyle name="Normal 3 4 3 2 4" xfId="11121" xr:uid="{00000000-0005-0000-0000-0000A93E0000}"/>
    <cellStyle name="Normal 3 4 3 3" xfId="11122" xr:uid="{00000000-0005-0000-0000-0000AA3E0000}"/>
    <cellStyle name="Normal 3 4 3 3 2" xfId="11123" xr:uid="{00000000-0005-0000-0000-0000AB3E0000}"/>
    <cellStyle name="Normal 3 4 3 3 2 2" xfId="11124" xr:uid="{00000000-0005-0000-0000-0000AC3E0000}"/>
    <cellStyle name="Normal 3 4 3 3 2 2 2" xfId="11125" xr:uid="{00000000-0005-0000-0000-0000AD3E0000}"/>
    <cellStyle name="Normal 3 4 3 3 2 3" xfId="11126" xr:uid="{00000000-0005-0000-0000-0000AE3E0000}"/>
    <cellStyle name="Normal 3 4 3 3 3" xfId="11127" xr:uid="{00000000-0005-0000-0000-0000AF3E0000}"/>
    <cellStyle name="Normal 3 4 3 3 3 2" xfId="11128" xr:uid="{00000000-0005-0000-0000-0000B03E0000}"/>
    <cellStyle name="Normal 3 4 3 3 4" xfId="11129" xr:uid="{00000000-0005-0000-0000-0000B13E0000}"/>
    <cellStyle name="Normal 3 4 3 4" xfId="11130" xr:uid="{00000000-0005-0000-0000-0000B23E0000}"/>
    <cellStyle name="Normal 3 4 3 4 2" xfId="11131" xr:uid="{00000000-0005-0000-0000-0000B33E0000}"/>
    <cellStyle name="Normal 3 4 3 4 2 2" xfId="11132" xr:uid="{00000000-0005-0000-0000-0000B43E0000}"/>
    <cellStyle name="Normal 3 4 3 4 3" xfId="11133" xr:uid="{00000000-0005-0000-0000-0000B53E0000}"/>
    <cellStyle name="Normal 3 4 3 5" xfId="11134" xr:uid="{00000000-0005-0000-0000-0000B63E0000}"/>
    <cellStyle name="Normal 3 4 3 5 2" xfId="11135" xr:uid="{00000000-0005-0000-0000-0000B73E0000}"/>
    <cellStyle name="Normal 3 4 3 6" xfId="11136" xr:uid="{00000000-0005-0000-0000-0000B83E0000}"/>
    <cellStyle name="Normal 3 4 4" xfId="11137" xr:uid="{00000000-0005-0000-0000-0000B93E0000}"/>
    <cellStyle name="Normal 3 4 4 2" xfId="11138" xr:uid="{00000000-0005-0000-0000-0000BA3E0000}"/>
    <cellStyle name="Normal 3 4 4 2 2" xfId="11139" xr:uid="{00000000-0005-0000-0000-0000BB3E0000}"/>
    <cellStyle name="Normal 3 4 4 2 2 2" xfId="11140" xr:uid="{00000000-0005-0000-0000-0000BC3E0000}"/>
    <cellStyle name="Normal 3 4 4 2 2 2 2" xfId="11141" xr:uid="{00000000-0005-0000-0000-0000BD3E0000}"/>
    <cellStyle name="Normal 3 4 4 2 2 3" xfId="11142" xr:uid="{00000000-0005-0000-0000-0000BE3E0000}"/>
    <cellStyle name="Normal 3 4 4 2 3" xfId="11143" xr:uid="{00000000-0005-0000-0000-0000BF3E0000}"/>
    <cellStyle name="Normal 3 4 4 2 3 2" xfId="11144" xr:uid="{00000000-0005-0000-0000-0000C03E0000}"/>
    <cellStyle name="Normal 3 4 4 2 4" xfId="11145" xr:uid="{00000000-0005-0000-0000-0000C13E0000}"/>
    <cellStyle name="Normal 3 4 4 3" xfId="11146" xr:uid="{00000000-0005-0000-0000-0000C23E0000}"/>
    <cellStyle name="Normal 3 4 4 3 2" xfId="11147" xr:uid="{00000000-0005-0000-0000-0000C33E0000}"/>
    <cellStyle name="Normal 3 4 4 3 2 2" xfId="11148" xr:uid="{00000000-0005-0000-0000-0000C43E0000}"/>
    <cellStyle name="Normal 3 4 4 3 2 2 2" xfId="11149" xr:uid="{00000000-0005-0000-0000-0000C53E0000}"/>
    <cellStyle name="Normal 3 4 4 3 2 3" xfId="11150" xr:uid="{00000000-0005-0000-0000-0000C63E0000}"/>
    <cellStyle name="Normal 3 4 4 3 3" xfId="11151" xr:uid="{00000000-0005-0000-0000-0000C73E0000}"/>
    <cellStyle name="Normal 3 4 4 3 3 2" xfId="11152" xr:uid="{00000000-0005-0000-0000-0000C83E0000}"/>
    <cellStyle name="Normal 3 4 4 3 4" xfId="11153" xr:uid="{00000000-0005-0000-0000-0000C93E0000}"/>
    <cellStyle name="Normal 3 4 4 4" xfId="11154" xr:uid="{00000000-0005-0000-0000-0000CA3E0000}"/>
    <cellStyle name="Normal 3 4 4 4 2" xfId="11155" xr:uid="{00000000-0005-0000-0000-0000CB3E0000}"/>
    <cellStyle name="Normal 3 4 4 4 2 2" xfId="11156" xr:uid="{00000000-0005-0000-0000-0000CC3E0000}"/>
    <cellStyle name="Normal 3 4 4 4 3" xfId="11157" xr:uid="{00000000-0005-0000-0000-0000CD3E0000}"/>
    <cellStyle name="Normal 3 4 4 5" xfId="11158" xr:uid="{00000000-0005-0000-0000-0000CE3E0000}"/>
    <cellStyle name="Normal 3 4 4 5 2" xfId="11159" xr:uid="{00000000-0005-0000-0000-0000CF3E0000}"/>
    <cellStyle name="Normal 3 4 4 6" xfId="11160" xr:uid="{00000000-0005-0000-0000-0000D03E0000}"/>
    <cellStyle name="Normal 3 4 5" xfId="11161" xr:uid="{00000000-0005-0000-0000-0000D13E0000}"/>
    <cellStyle name="Normal 3 4 5 2" xfId="11162" xr:uid="{00000000-0005-0000-0000-0000D23E0000}"/>
    <cellStyle name="Normal 3 4 5 2 2" xfId="11163" xr:uid="{00000000-0005-0000-0000-0000D33E0000}"/>
    <cellStyle name="Normal 3 4 5 2 2 2" xfId="11164" xr:uid="{00000000-0005-0000-0000-0000D43E0000}"/>
    <cellStyle name="Normal 3 4 5 2 3" xfId="11165" xr:uid="{00000000-0005-0000-0000-0000D53E0000}"/>
    <cellStyle name="Normal 3 4 5 3" xfId="11166" xr:uid="{00000000-0005-0000-0000-0000D63E0000}"/>
    <cellStyle name="Normal 3 4 5 3 2" xfId="11167" xr:uid="{00000000-0005-0000-0000-0000D73E0000}"/>
    <cellStyle name="Normal 3 4 5 4" xfId="11168" xr:uid="{00000000-0005-0000-0000-0000D83E0000}"/>
    <cellStyle name="Normal 3 4 6" xfId="11169" xr:uid="{00000000-0005-0000-0000-0000D93E0000}"/>
    <cellStyle name="Normal 3 4 6 2" xfId="11170" xr:uid="{00000000-0005-0000-0000-0000DA3E0000}"/>
    <cellStyle name="Normal 3 4 6 2 2" xfId="11171" xr:uid="{00000000-0005-0000-0000-0000DB3E0000}"/>
    <cellStyle name="Normal 3 4 6 2 2 2" xfId="11172" xr:uid="{00000000-0005-0000-0000-0000DC3E0000}"/>
    <cellStyle name="Normal 3 4 6 2 3" xfId="11173" xr:uid="{00000000-0005-0000-0000-0000DD3E0000}"/>
    <cellStyle name="Normal 3 4 6 3" xfId="11174" xr:uid="{00000000-0005-0000-0000-0000DE3E0000}"/>
    <cellStyle name="Normal 3 4 6 3 2" xfId="11175" xr:uid="{00000000-0005-0000-0000-0000DF3E0000}"/>
    <cellStyle name="Normal 3 4 6 4" xfId="11176" xr:uid="{00000000-0005-0000-0000-0000E03E0000}"/>
    <cellStyle name="Normal 3 4 7" xfId="11177" xr:uid="{00000000-0005-0000-0000-0000E13E0000}"/>
    <cellStyle name="Normal 3 4 7 2" xfId="11178" xr:uid="{00000000-0005-0000-0000-0000E23E0000}"/>
    <cellStyle name="Normal 3 4 7 2 2" xfId="11179" xr:uid="{00000000-0005-0000-0000-0000E33E0000}"/>
    <cellStyle name="Normal 3 4 7 3" xfId="11180" xr:uid="{00000000-0005-0000-0000-0000E43E0000}"/>
    <cellStyle name="Normal 3 4 8" xfId="11181" xr:uid="{00000000-0005-0000-0000-0000E53E0000}"/>
    <cellStyle name="Normal 3 4 8 2" xfId="11182" xr:uid="{00000000-0005-0000-0000-0000E63E0000}"/>
    <cellStyle name="Normal 3 4 9" xfId="11183" xr:uid="{00000000-0005-0000-0000-0000E73E0000}"/>
    <cellStyle name="Normal 3 5" xfId="11184" xr:uid="{00000000-0005-0000-0000-0000E83E0000}"/>
    <cellStyle name="Normal 3 5 2" xfId="11185" xr:uid="{00000000-0005-0000-0000-0000E93E0000}"/>
    <cellStyle name="Normal 3 5 2 2" xfId="11186" xr:uid="{00000000-0005-0000-0000-0000EA3E0000}"/>
    <cellStyle name="Normal 3 5 2 2 2" xfId="11187" xr:uid="{00000000-0005-0000-0000-0000EB3E0000}"/>
    <cellStyle name="Normal 3 5 2 2 2 2" xfId="11188" xr:uid="{00000000-0005-0000-0000-0000EC3E0000}"/>
    <cellStyle name="Normal 3 5 2 2 2 2 2" xfId="11189" xr:uid="{00000000-0005-0000-0000-0000ED3E0000}"/>
    <cellStyle name="Normal 3 5 2 2 2 3" xfId="11190" xr:uid="{00000000-0005-0000-0000-0000EE3E0000}"/>
    <cellStyle name="Normal 3 5 2 2 3" xfId="11191" xr:uid="{00000000-0005-0000-0000-0000EF3E0000}"/>
    <cellStyle name="Normal 3 5 2 2 3 2" xfId="11192" xr:uid="{00000000-0005-0000-0000-0000F03E0000}"/>
    <cellStyle name="Normal 3 5 2 2 4" xfId="11193" xr:uid="{00000000-0005-0000-0000-0000F13E0000}"/>
    <cellStyle name="Normal 3 5 2 3" xfId="11194" xr:uid="{00000000-0005-0000-0000-0000F23E0000}"/>
    <cellStyle name="Normal 3 5 2 3 2" xfId="11195" xr:uid="{00000000-0005-0000-0000-0000F33E0000}"/>
    <cellStyle name="Normal 3 5 2 3 2 2" xfId="11196" xr:uid="{00000000-0005-0000-0000-0000F43E0000}"/>
    <cellStyle name="Normal 3 5 2 3 2 2 2" xfId="11197" xr:uid="{00000000-0005-0000-0000-0000F53E0000}"/>
    <cellStyle name="Normal 3 5 2 3 2 3" xfId="11198" xr:uid="{00000000-0005-0000-0000-0000F63E0000}"/>
    <cellStyle name="Normal 3 5 2 3 3" xfId="11199" xr:uid="{00000000-0005-0000-0000-0000F73E0000}"/>
    <cellStyle name="Normal 3 5 2 3 3 2" xfId="11200" xr:uid="{00000000-0005-0000-0000-0000F83E0000}"/>
    <cellStyle name="Normal 3 5 2 3 4" xfId="11201" xr:uid="{00000000-0005-0000-0000-0000F93E0000}"/>
    <cellStyle name="Normal 3 5 2 4" xfId="11202" xr:uid="{00000000-0005-0000-0000-0000FA3E0000}"/>
    <cellStyle name="Normal 3 5 2 4 2" xfId="11203" xr:uid="{00000000-0005-0000-0000-0000FB3E0000}"/>
    <cellStyle name="Normal 3 5 2 4 2 2" xfId="11204" xr:uid="{00000000-0005-0000-0000-0000FC3E0000}"/>
    <cellStyle name="Normal 3 5 2 4 3" xfId="11205" xr:uid="{00000000-0005-0000-0000-0000FD3E0000}"/>
    <cellStyle name="Normal 3 5 2 5" xfId="11206" xr:uid="{00000000-0005-0000-0000-0000FE3E0000}"/>
    <cellStyle name="Normal 3 5 2 5 2" xfId="11207" xr:uid="{00000000-0005-0000-0000-0000FF3E0000}"/>
    <cellStyle name="Normal 3 5 2 6" xfId="11208" xr:uid="{00000000-0005-0000-0000-0000003F0000}"/>
    <cellStyle name="Normal 3 5 3" xfId="11209" xr:uid="{00000000-0005-0000-0000-0000013F0000}"/>
    <cellStyle name="Normal 3 5 3 2" xfId="11210" xr:uid="{00000000-0005-0000-0000-0000023F0000}"/>
    <cellStyle name="Normal 3 5 3 2 2" xfId="11211" xr:uid="{00000000-0005-0000-0000-0000033F0000}"/>
    <cellStyle name="Normal 3 5 3 2 2 2" xfId="11212" xr:uid="{00000000-0005-0000-0000-0000043F0000}"/>
    <cellStyle name="Normal 3 5 3 2 2 2 2" xfId="11213" xr:uid="{00000000-0005-0000-0000-0000053F0000}"/>
    <cellStyle name="Normal 3 5 3 2 2 3" xfId="11214" xr:uid="{00000000-0005-0000-0000-0000063F0000}"/>
    <cellStyle name="Normal 3 5 3 2 3" xfId="11215" xr:uid="{00000000-0005-0000-0000-0000073F0000}"/>
    <cellStyle name="Normal 3 5 3 2 3 2" xfId="11216" xr:uid="{00000000-0005-0000-0000-0000083F0000}"/>
    <cellStyle name="Normal 3 5 3 2 4" xfId="11217" xr:uid="{00000000-0005-0000-0000-0000093F0000}"/>
    <cellStyle name="Normal 3 5 3 3" xfId="11218" xr:uid="{00000000-0005-0000-0000-00000A3F0000}"/>
    <cellStyle name="Normal 3 5 3 3 2" xfId="11219" xr:uid="{00000000-0005-0000-0000-00000B3F0000}"/>
    <cellStyle name="Normal 3 5 3 3 2 2" xfId="11220" xr:uid="{00000000-0005-0000-0000-00000C3F0000}"/>
    <cellStyle name="Normal 3 5 3 3 2 2 2" xfId="11221" xr:uid="{00000000-0005-0000-0000-00000D3F0000}"/>
    <cellStyle name="Normal 3 5 3 3 2 3" xfId="11222" xr:uid="{00000000-0005-0000-0000-00000E3F0000}"/>
    <cellStyle name="Normal 3 5 3 3 3" xfId="11223" xr:uid="{00000000-0005-0000-0000-00000F3F0000}"/>
    <cellStyle name="Normal 3 5 3 3 3 2" xfId="11224" xr:uid="{00000000-0005-0000-0000-0000103F0000}"/>
    <cellStyle name="Normal 3 5 3 3 4" xfId="11225" xr:uid="{00000000-0005-0000-0000-0000113F0000}"/>
    <cellStyle name="Normal 3 5 3 4" xfId="11226" xr:uid="{00000000-0005-0000-0000-0000123F0000}"/>
    <cellStyle name="Normal 3 5 3 4 2" xfId="11227" xr:uid="{00000000-0005-0000-0000-0000133F0000}"/>
    <cellStyle name="Normal 3 5 3 4 2 2" xfId="11228" xr:uid="{00000000-0005-0000-0000-0000143F0000}"/>
    <cellStyle name="Normal 3 5 3 4 3" xfId="11229" xr:uid="{00000000-0005-0000-0000-0000153F0000}"/>
    <cellStyle name="Normal 3 5 3 5" xfId="11230" xr:uid="{00000000-0005-0000-0000-0000163F0000}"/>
    <cellStyle name="Normal 3 5 3 5 2" xfId="11231" xr:uid="{00000000-0005-0000-0000-0000173F0000}"/>
    <cellStyle name="Normal 3 5 3 6" xfId="11232" xr:uid="{00000000-0005-0000-0000-0000183F0000}"/>
    <cellStyle name="Normal 3 5 4" xfId="11233" xr:uid="{00000000-0005-0000-0000-0000193F0000}"/>
    <cellStyle name="Normal 3 5 4 2" xfId="11234" xr:uid="{00000000-0005-0000-0000-00001A3F0000}"/>
    <cellStyle name="Normal 3 5 4 2 2" xfId="11235" xr:uid="{00000000-0005-0000-0000-00001B3F0000}"/>
    <cellStyle name="Normal 3 5 4 2 2 2" xfId="11236" xr:uid="{00000000-0005-0000-0000-00001C3F0000}"/>
    <cellStyle name="Normal 3 5 4 2 3" xfId="11237" xr:uid="{00000000-0005-0000-0000-00001D3F0000}"/>
    <cellStyle name="Normal 3 5 4 3" xfId="11238" xr:uid="{00000000-0005-0000-0000-00001E3F0000}"/>
    <cellStyle name="Normal 3 5 4 3 2" xfId="11239" xr:uid="{00000000-0005-0000-0000-00001F3F0000}"/>
    <cellStyle name="Normal 3 5 4 4" xfId="11240" xr:uid="{00000000-0005-0000-0000-0000203F0000}"/>
    <cellStyle name="Normal 3 5 5" xfId="11241" xr:uid="{00000000-0005-0000-0000-0000213F0000}"/>
    <cellStyle name="Normal 3 5 5 2" xfId="11242" xr:uid="{00000000-0005-0000-0000-0000223F0000}"/>
    <cellStyle name="Normal 3 5 5 2 2" xfId="11243" xr:uid="{00000000-0005-0000-0000-0000233F0000}"/>
    <cellStyle name="Normal 3 5 5 2 2 2" xfId="11244" xr:uid="{00000000-0005-0000-0000-0000243F0000}"/>
    <cellStyle name="Normal 3 5 5 2 3" xfId="11245" xr:uid="{00000000-0005-0000-0000-0000253F0000}"/>
    <cellStyle name="Normal 3 5 5 3" xfId="11246" xr:uid="{00000000-0005-0000-0000-0000263F0000}"/>
    <cellStyle name="Normal 3 5 5 3 2" xfId="11247" xr:uid="{00000000-0005-0000-0000-0000273F0000}"/>
    <cellStyle name="Normal 3 5 5 4" xfId="11248" xr:uid="{00000000-0005-0000-0000-0000283F0000}"/>
    <cellStyle name="Normal 3 5 6" xfId="11249" xr:uid="{00000000-0005-0000-0000-0000293F0000}"/>
    <cellStyle name="Normal 3 5 6 2" xfId="11250" xr:uid="{00000000-0005-0000-0000-00002A3F0000}"/>
    <cellStyle name="Normal 3 5 6 2 2" xfId="11251" xr:uid="{00000000-0005-0000-0000-00002B3F0000}"/>
    <cellStyle name="Normal 3 5 6 3" xfId="11252" xr:uid="{00000000-0005-0000-0000-00002C3F0000}"/>
    <cellStyle name="Normal 3 5 7" xfId="11253" xr:uid="{00000000-0005-0000-0000-00002D3F0000}"/>
    <cellStyle name="Normal 3 5 7 2" xfId="11254" xr:uid="{00000000-0005-0000-0000-00002E3F0000}"/>
    <cellStyle name="Normal 3 5 8" xfId="11255" xr:uid="{00000000-0005-0000-0000-00002F3F0000}"/>
    <cellStyle name="Normal 3 6" xfId="11256" xr:uid="{00000000-0005-0000-0000-0000303F0000}"/>
    <cellStyle name="Normal 3 6 2" xfId="11257" xr:uid="{00000000-0005-0000-0000-0000313F0000}"/>
    <cellStyle name="Normal 3 6 2 2" xfId="11258" xr:uid="{00000000-0005-0000-0000-0000323F0000}"/>
    <cellStyle name="Normal 3 6 2 2 2" xfId="11259" xr:uid="{00000000-0005-0000-0000-0000333F0000}"/>
    <cellStyle name="Normal 3 6 2 2 2 2" xfId="11260" xr:uid="{00000000-0005-0000-0000-0000343F0000}"/>
    <cellStyle name="Normal 3 6 2 2 3" xfId="11261" xr:uid="{00000000-0005-0000-0000-0000353F0000}"/>
    <cellStyle name="Normal 3 6 2 3" xfId="11262" xr:uid="{00000000-0005-0000-0000-0000363F0000}"/>
    <cellStyle name="Normal 3 6 2 3 2" xfId="11263" xr:uid="{00000000-0005-0000-0000-0000373F0000}"/>
    <cellStyle name="Normal 3 6 2 4" xfId="11264" xr:uid="{00000000-0005-0000-0000-0000383F0000}"/>
    <cellStyle name="Normal 3 6 3" xfId="11265" xr:uid="{00000000-0005-0000-0000-0000393F0000}"/>
    <cellStyle name="Normal 3 6 3 2" xfId="11266" xr:uid="{00000000-0005-0000-0000-00003A3F0000}"/>
    <cellStyle name="Normal 3 6 3 2 2" xfId="11267" xr:uid="{00000000-0005-0000-0000-00003B3F0000}"/>
    <cellStyle name="Normal 3 6 3 2 2 2" xfId="11268" xr:uid="{00000000-0005-0000-0000-00003C3F0000}"/>
    <cellStyle name="Normal 3 6 3 2 3" xfId="11269" xr:uid="{00000000-0005-0000-0000-00003D3F0000}"/>
    <cellStyle name="Normal 3 6 3 3" xfId="11270" xr:uid="{00000000-0005-0000-0000-00003E3F0000}"/>
    <cellStyle name="Normal 3 6 3 3 2" xfId="11271" xr:uid="{00000000-0005-0000-0000-00003F3F0000}"/>
    <cellStyle name="Normal 3 6 3 4" xfId="11272" xr:uid="{00000000-0005-0000-0000-0000403F0000}"/>
    <cellStyle name="Normal 3 6 4" xfId="11273" xr:uid="{00000000-0005-0000-0000-0000413F0000}"/>
    <cellStyle name="Normal 3 6 4 2" xfId="11274" xr:uid="{00000000-0005-0000-0000-0000423F0000}"/>
    <cellStyle name="Normal 3 6 4 2 2" xfId="11275" xr:uid="{00000000-0005-0000-0000-0000433F0000}"/>
    <cellStyle name="Normal 3 6 4 3" xfId="11276" xr:uid="{00000000-0005-0000-0000-0000443F0000}"/>
    <cellStyle name="Normal 3 6 5" xfId="11277" xr:uid="{00000000-0005-0000-0000-0000453F0000}"/>
    <cellStyle name="Normal 3 6 5 2" xfId="11278" xr:uid="{00000000-0005-0000-0000-0000463F0000}"/>
    <cellStyle name="Normal 3 6 6" xfId="11279" xr:uid="{00000000-0005-0000-0000-0000473F0000}"/>
    <cellStyle name="Normal 3 7" xfId="11280" xr:uid="{00000000-0005-0000-0000-0000483F0000}"/>
    <cellStyle name="Normal 3 7 2" xfId="11281" xr:uid="{00000000-0005-0000-0000-0000493F0000}"/>
    <cellStyle name="Normal 3 7 2 2" xfId="11282" xr:uid="{00000000-0005-0000-0000-00004A3F0000}"/>
    <cellStyle name="Normal 3 7 2 2 2" xfId="11283" xr:uid="{00000000-0005-0000-0000-00004B3F0000}"/>
    <cellStyle name="Normal 3 7 2 2 2 2" xfId="11284" xr:uid="{00000000-0005-0000-0000-00004C3F0000}"/>
    <cellStyle name="Normal 3 7 2 2 3" xfId="11285" xr:uid="{00000000-0005-0000-0000-00004D3F0000}"/>
    <cellStyle name="Normal 3 7 2 3" xfId="11286" xr:uid="{00000000-0005-0000-0000-00004E3F0000}"/>
    <cellStyle name="Normal 3 7 2 3 2" xfId="11287" xr:uid="{00000000-0005-0000-0000-00004F3F0000}"/>
    <cellStyle name="Normal 3 7 2 4" xfId="11288" xr:uid="{00000000-0005-0000-0000-0000503F0000}"/>
    <cellStyle name="Normal 3 7 3" xfId="11289" xr:uid="{00000000-0005-0000-0000-0000513F0000}"/>
    <cellStyle name="Normal 3 7 3 2" xfId="11290" xr:uid="{00000000-0005-0000-0000-0000523F0000}"/>
    <cellStyle name="Normal 3 7 3 2 2" xfId="11291" xr:uid="{00000000-0005-0000-0000-0000533F0000}"/>
    <cellStyle name="Normal 3 7 3 2 2 2" xfId="11292" xr:uid="{00000000-0005-0000-0000-0000543F0000}"/>
    <cellStyle name="Normal 3 7 3 2 3" xfId="11293" xr:uid="{00000000-0005-0000-0000-0000553F0000}"/>
    <cellStyle name="Normal 3 7 3 3" xfId="11294" xr:uid="{00000000-0005-0000-0000-0000563F0000}"/>
    <cellStyle name="Normal 3 7 3 3 2" xfId="11295" xr:uid="{00000000-0005-0000-0000-0000573F0000}"/>
    <cellStyle name="Normal 3 7 3 4" xfId="11296" xr:uid="{00000000-0005-0000-0000-0000583F0000}"/>
    <cellStyle name="Normal 3 7 4" xfId="11297" xr:uid="{00000000-0005-0000-0000-0000593F0000}"/>
    <cellStyle name="Normal 3 7 4 2" xfId="11298" xr:uid="{00000000-0005-0000-0000-00005A3F0000}"/>
    <cellStyle name="Normal 3 7 4 2 2" xfId="11299" xr:uid="{00000000-0005-0000-0000-00005B3F0000}"/>
    <cellStyle name="Normal 3 7 4 3" xfId="11300" xr:uid="{00000000-0005-0000-0000-00005C3F0000}"/>
    <cellStyle name="Normal 3 7 5" xfId="11301" xr:uid="{00000000-0005-0000-0000-00005D3F0000}"/>
    <cellStyle name="Normal 3 7 5 2" xfId="11302" xr:uid="{00000000-0005-0000-0000-00005E3F0000}"/>
    <cellStyle name="Normal 3 7 6" xfId="11303" xr:uid="{00000000-0005-0000-0000-00005F3F0000}"/>
    <cellStyle name="Normal 3 8" xfId="11304" xr:uid="{00000000-0005-0000-0000-0000603F0000}"/>
    <cellStyle name="Normal 3 8 2" xfId="11305" xr:uid="{00000000-0005-0000-0000-0000613F0000}"/>
    <cellStyle name="Normal 3 8 2 2" xfId="11306" xr:uid="{00000000-0005-0000-0000-0000623F0000}"/>
    <cellStyle name="Normal 3 8 2 2 2" xfId="11307" xr:uid="{00000000-0005-0000-0000-0000633F0000}"/>
    <cellStyle name="Normal 3 8 2 3" xfId="11308" xr:uid="{00000000-0005-0000-0000-0000643F0000}"/>
    <cellStyle name="Normal 3 8 3" xfId="11309" xr:uid="{00000000-0005-0000-0000-0000653F0000}"/>
    <cellStyle name="Normal 3 8 3 2" xfId="11310" xr:uid="{00000000-0005-0000-0000-0000663F0000}"/>
    <cellStyle name="Normal 3 8 4" xfId="11311" xr:uid="{00000000-0005-0000-0000-0000673F0000}"/>
    <cellStyle name="Normal 3 9" xfId="11312" xr:uid="{00000000-0005-0000-0000-0000683F0000}"/>
    <cellStyle name="Normal 3 9 2" xfId="11313" xr:uid="{00000000-0005-0000-0000-0000693F0000}"/>
    <cellStyle name="Normal 3 9 2 2" xfId="11314" xr:uid="{00000000-0005-0000-0000-00006A3F0000}"/>
    <cellStyle name="Normal 3 9 2 2 2" xfId="11315" xr:uid="{00000000-0005-0000-0000-00006B3F0000}"/>
    <cellStyle name="Normal 3 9 2 3" xfId="11316" xr:uid="{00000000-0005-0000-0000-00006C3F0000}"/>
    <cellStyle name="Normal 3 9 3" xfId="11317" xr:uid="{00000000-0005-0000-0000-00006D3F0000}"/>
    <cellStyle name="Normal 3 9 3 2" xfId="11318" xr:uid="{00000000-0005-0000-0000-00006E3F0000}"/>
    <cellStyle name="Normal 3 9 4" xfId="11319" xr:uid="{00000000-0005-0000-0000-00006F3F0000}"/>
    <cellStyle name="Normal 4" xfId="11320" xr:uid="{00000000-0005-0000-0000-0000703F0000}"/>
    <cellStyle name="Normal 4 2" xfId="11321" xr:uid="{00000000-0005-0000-0000-0000713F0000}"/>
    <cellStyle name="Normal 4 2 2" xfId="22759" xr:uid="{00000000-0005-0000-0000-0000723F0000}"/>
    <cellStyle name="Normal 4 3" xfId="11322" xr:uid="{00000000-0005-0000-0000-0000733F0000}"/>
    <cellStyle name="Normal 4 3 2" xfId="22733" xr:uid="{00000000-0005-0000-0000-0000743F0000}"/>
    <cellStyle name="Normal 4 4" xfId="22760" xr:uid="{00000000-0005-0000-0000-0000753F0000}"/>
    <cellStyle name="Normal 4 5" xfId="22923" xr:uid="{00000000-0005-0000-0000-0000763F0000}"/>
    <cellStyle name="Normal 4 6" xfId="22773" xr:uid="{00000000-0005-0000-0000-0000773F0000}"/>
    <cellStyle name="Normal 5" xfId="11323" xr:uid="{00000000-0005-0000-0000-0000783F0000}"/>
    <cellStyle name="Normal 5 2" xfId="11324" xr:uid="{00000000-0005-0000-0000-0000793F0000}"/>
    <cellStyle name="Normal 5 2 2" xfId="22754" xr:uid="{00000000-0005-0000-0000-00007A3F0000}"/>
    <cellStyle name="Normal 5 3" xfId="22772" xr:uid="{00000000-0005-0000-0000-00007B3F0000}"/>
    <cellStyle name="Normal 6" xfId="11325" xr:uid="{00000000-0005-0000-0000-00007C3F0000}"/>
    <cellStyle name="Normal 6 2" xfId="22746" xr:uid="{00000000-0005-0000-0000-00007D3F0000}"/>
    <cellStyle name="Normal 7" xfId="11326" xr:uid="{00000000-0005-0000-0000-00007E3F0000}"/>
    <cellStyle name="Normal 7 10" xfId="11327" xr:uid="{00000000-0005-0000-0000-00007F3F0000}"/>
    <cellStyle name="Normal 7 2" xfId="11328" xr:uid="{00000000-0005-0000-0000-0000803F0000}"/>
    <cellStyle name="Normal 7 2 2" xfId="11329" xr:uid="{00000000-0005-0000-0000-0000813F0000}"/>
    <cellStyle name="Normal 7 2 2 2" xfId="11330" xr:uid="{00000000-0005-0000-0000-0000823F0000}"/>
    <cellStyle name="Normal 7 2 2 2 2" xfId="11331" xr:uid="{00000000-0005-0000-0000-0000833F0000}"/>
    <cellStyle name="Normal 7 2 2 2 2 2" xfId="11332" xr:uid="{00000000-0005-0000-0000-0000843F0000}"/>
    <cellStyle name="Normal 7 2 2 2 2 2 2" xfId="11333" xr:uid="{00000000-0005-0000-0000-0000853F0000}"/>
    <cellStyle name="Normal 7 2 2 2 2 2 2 2" xfId="11334" xr:uid="{00000000-0005-0000-0000-0000863F0000}"/>
    <cellStyle name="Normal 7 2 2 2 2 2 3" xfId="11335" xr:uid="{00000000-0005-0000-0000-0000873F0000}"/>
    <cellStyle name="Normal 7 2 2 2 2 3" xfId="11336" xr:uid="{00000000-0005-0000-0000-0000883F0000}"/>
    <cellStyle name="Normal 7 2 2 2 2 3 2" xfId="11337" xr:uid="{00000000-0005-0000-0000-0000893F0000}"/>
    <cellStyle name="Normal 7 2 2 2 2 4" xfId="11338" xr:uid="{00000000-0005-0000-0000-00008A3F0000}"/>
    <cellStyle name="Normal 7 2 2 2 3" xfId="11339" xr:uid="{00000000-0005-0000-0000-00008B3F0000}"/>
    <cellStyle name="Normal 7 2 2 2 3 2" xfId="11340" xr:uid="{00000000-0005-0000-0000-00008C3F0000}"/>
    <cellStyle name="Normal 7 2 2 2 3 2 2" xfId="11341" xr:uid="{00000000-0005-0000-0000-00008D3F0000}"/>
    <cellStyle name="Normal 7 2 2 2 3 2 2 2" xfId="11342" xr:uid="{00000000-0005-0000-0000-00008E3F0000}"/>
    <cellStyle name="Normal 7 2 2 2 3 2 3" xfId="11343" xr:uid="{00000000-0005-0000-0000-00008F3F0000}"/>
    <cellStyle name="Normal 7 2 2 2 3 3" xfId="11344" xr:uid="{00000000-0005-0000-0000-0000903F0000}"/>
    <cellStyle name="Normal 7 2 2 2 3 3 2" xfId="11345" xr:uid="{00000000-0005-0000-0000-0000913F0000}"/>
    <cellStyle name="Normal 7 2 2 2 3 4" xfId="11346" xr:uid="{00000000-0005-0000-0000-0000923F0000}"/>
    <cellStyle name="Normal 7 2 2 2 4" xfId="11347" xr:uid="{00000000-0005-0000-0000-0000933F0000}"/>
    <cellStyle name="Normal 7 2 2 2 4 2" xfId="11348" xr:uid="{00000000-0005-0000-0000-0000943F0000}"/>
    <cellStyle name="Normal 7 2 2 2 4 2 2" xfId="11349" xr:uid="{00000000-0005-0000-0000-0000953F0000}"/>
    <cellStyle name="Normal 7 2 2 2 4 3" xfId="11350" xr:uid="{00000000-0005-0000-0000-0000963F0000}"/>
    <cellStyle name="Normal 7 2 2 2 5" xfId="11351" xr:uid="{00000000-0005-0000-0000-0000973F0000}"/>
    <cellStyle name="Normal 7 2 2 2 5 2" xfId="11352" xr:uid="{00000000-0005-0000-0000-0000983F0000}"/>
    <cellStyle name="Normal 7 2 2 2 6" xfId="11353" xr:uid="{00000000-0005-0000-0000-0000993F0000}"/>
    <cellStyle name="Normal 7 2 2 3" xfId="11354" xr:uid="{00000000-0005-0000-0000-00009A3F0000}"/>
    <cellStyle name="Normal 7 2 2 3 2" xfId="11355" xr:uid="{00000000-0005-0000-0000-00009B3F0000}"/>
    <cellStyle name="Normal 7 2 2 3 2 2" xfId="11356" xr:uid="{00000000-0005-0000-0000-00009C3F0000}"/>
    <cellStyle name="Normal 7 2 2 3 2 2 2" xfId="11357" xr:uid="{00000000-0005-0000-0000-00009D3F0000}"/>
    <cellStyle name="Normal 7 2 2 3 2 2 2 2" xfId="11358" xr:uid="{00000000-0005-0000-0000-00009E3F0000}"/>
    <cellStyle name="Normal 7 2 2 3 2 2 3" xfId="11359" xr:uid="{00000000-0005-0000-0000-00009F3F0000}"/>
    <cellStyle name="Normal 7 2 2 3 2 3" xfId="11360" xr:uid="{00000000-0005-0000-0000-0000A03F0000}"/>
    <cellStyle name="Normal 7 2 2 3 2 3 2" xfId="11361" xr:uid="{00000000-0005-0000-0000-0000A13F0000}"/>
    <cellStyle name="Normal 7 2 2 3 2 4" xfId="11362" xr:uid="{00000000-0005-0000-0000-0000A23F0000}"/>
    <cellStyle name="Normal 7 2 2 3 3" xfId="11363" xr:uid="{00000000-0005-0000-0000-0000A33F0000}"/>
    <cellStyle name="Normal 7 2 2 3 3 2" xfId="11364" xr:uid="{00000000-0005-0000-0000-0000A43F0000}"/>
    <cellStyle name="Normal 7 2 2 3 3 2 2" xfId="11365" xr:uid="{00000000-0005-0000-0000-0000A53F0000}"/>
    <cellStyle name="Normal 7 2 2 3 3 2 2 2" xfId="11366" xr:uid="{00000000-0005-0000-0000-0000A63F0000}"/>
    <cellStyle name="Normal 7 2 2 3 3 2 3" xfId="11367" xr:uid="{00000000-0005-0000-0000-0000A73F0000}"/>
    <cellStyle name="Normal 7 2 2 3 3 3" xfId="11368" xr:uid="{00000000-0005-0000-0000-0000A83F0000}"/>
    <cellStyle name="Normal 7 2 2 3 3 3 2" xfId="11369" xr:uid="{00000000-0005-0000-0000-0000A93F0000}"/>
    <cellStyle name="Normal 7 2 2 3 3 4" xfId="11370" xr:uid="{00000000-0005-0000-0000-0000AA3F0000}"/>
    <cellStyle name="Normal 7 2 2 3 4" xfId="11371" xr:uid="{00000000-0005-0000-0000-0000AB3F0000}"/>
    <cellStyle name="Normal 7 2 2 3 4 2" xfId="11372" xr:uid="{00000000-0005-0000-0000-0000AC3F0000}"/>
    <cellStyle name="Normal 7 2 2 3 4 2 2" xfId="11373" xr:uid="{00000000-0005-0000-0000-0000AD3F0000}"/>
    <cellStyle name="Normal 7 2 2 3 4 3" xfId="11374" xr:uid="{00000000-0005-0000-0000-0000AE3F0000}"/>
    <cellStyle name="Normal 7 2 2 3 5" xfId="11375" xr:uid="{00000000-0005-0000-0000-0000AF3F0000}"/>
    <cellStyle name="Normal 7 2 2 3 5 2" xfId="11376" xr:uid="{00000000-0005-0000-0000-0000B03F0000}"/>
    <cellStyle name="Normal 7 2 2 3 6" xfId="11377" xr:uid="{00000000-0005-0000-0000-0000B13F0000}"/>
    <cellStyle name="Normal 7 2 2 4" xfId="11378" xr:uid="{00000000-0005-0000-0000-0000B23F0000}"/>
    <cellStyle name="Normal 7 2 2 4 2" xfId="11379" xr:uid="{00000000-0005-0000-0000-0000B33F0000}"/>
    <cellStyle name="Normal 7 2 2 4 2 2" xfId="11380" xr:uid="{00000000-0005-0000-0000-0000B43F0000}"/>
    <cellStyle name="Normal 7 2 2 4 2 2 2" xfId="11381" xr:uid="{00000000-0005-0000-0000-0000B53F0000}"/>
    <cellStyle name="Normal 7 2 2 4 2 3" xfId="11382" xr:uid="{00000000-0005-0000-0000-0000B63F0000}"/>
    <cellStyle name="Normal 7 2 2 4 3" xfId="11383" xr:uid="{00000000-0005-0000-0000-0000B73F0000}"/>
    <cellStyle name="Normal 7 2 2 4 3 2" xfId="11384" xr:uid="{00000000-0005-0000-0000-0000B83F0000}"/>
    <cellStyle name="Normal 7 2 2 4 4" xfId="11385" xr:uid="{00000000-0005-0000-0000-0000B93F0000}"/>
    <cellStyle name="Normal 7 2 2 5" xfId="11386" xr:uid="{00000000-0005-0000-0000-0000BA3F0000}"/>
    <cellStyle name="Normal 7 2 2 5 2" xfId="11387" xr:uid="{00000000-0005-0000-0000-0000BB3F0000}"/>
    <cellStyle name="Normal 7 2 2 5 2 2" xfId="11388" xr:uid="{00000000-0005-0000-0000-0000BC3F0000}"/>
    <cellStyle name="Normal 7 2 2 5 2 2 2" xfId="11389" xr:uid="{00000000-0005-0000-0000-0000BD3F0000}"/>
    <cellStyle name="Normal 7 2 2 5 2 3" xfId="11390" xr:uid="{00000000-0005-0000-0000-0000BE3F0000}"/>
    <cellStyle name="Normal 7 2 2 5 3" xfId="11391" xr:uid="{00000000-0005-0000-0000-0000BF3F0000}"/>
    <cellStyle name="Normal 7 2 2 5 3 2" xfId="11392" xr:uid="{00000000-0005-0000-0000-0000C03F0000}"/>
    <cellStyle name="Normal 7 2 2 5 4" xfId="11393" xr:uid="{00000000-0005-0000-0000-0000C13F0000}"/>
    <cellStyle name="Normal 7 2 2 6" xfId="11394" xr:uid="{00000000-0005-0000-0000-0000C23F0000}"/>
    <cellStyle name="Normal 7 2 2 6 2" xfId="11395" xr:uid="{00000000-0005-0000-0000-0000C33F0000}"/>
    <cellStyle name="Normal 7 2 2 6 2 2" xfId="11396" xr:uid="{00000000-0005-0000-0000-0000C43F0000}"/>
    <cellStyle name="Normal 7 2 2 6 3" xfId="11397" xr:uid="{00000000-0005-0000-0000-0000C53F0000}"/>
    <cellStyle name="Normal 7 2 2 7" xfId="11398" xr:uid="{00000000-0005-0000-0000-0000C63F0000}"/>
    <cellStyle name="Normal 7 2 2 7 2" xfId="11399" xr:uid="{00000000-0005-0000-0000-0000C73F0000}"/>
    <cellStyle name="Normal 7 2 2 8" xfId="11400" xr:uid="{00000000-0005-0000-0000-0000C83F0000}"/>
    <cellStyle name="Normal 7 2 3" xfId="11401" xr:uid="{00000000-0005-0000-0000-0000C93F0000}"/>
    <cellStyle name="Normal 7 2 3 2" xfId="11402" xr:uid="{00000000-0005-0000-0000-0000CA3F0000}"/>
    <cellStyle name="Normal 7 2 3 2 2" xfId="11403" xr:uid="{00000000-0005-0000-0000-0000CB3F0000}"/>
    <cellStyle name="Normal 7 2 3 2 2 2" xfId="11404" xr:uid="{00000000-0005-0000-0000-0000CC3F0000}"/>
    <cellStyle name="Normal 7 2 3 2 2 2 2" xfId="11405" xr:uid="{00000000-0005-0000-0000-0000CD3F0000}"/>
    <cellStyle name="Normal 7 2 3 2 2 3" xfId="11406" xr:uid="{00000000-0005-0000-0000-0000CE3F0000}"/>
    <cellStyle name="Normal 7 2 3 2 3" xfId="11407" xr:uid="{00000000-0005-0000-0000-0000CF3F0000}"/>
    <cellStyle name="Normal 7 2 3 2 3 2" xfId="11408" xr:uid="{00000000-0005-0000-0000-0000D03F0000}"/>
    <cellStyle name="Normal 7 2 3 2 4" xfId="11409" xr:uid="{00000000-0005-0000-0000-0000D13F0000}"/>
    <cellStyle name="Normal 7 2 3 3" xfId="11410" xr:uid="{00000000-0005-0000-0000-0000D23F0000}"/>
    <cellStyle name="Normal 7 2 3 3 2" xfId="11411" xr:uid="{00000000-0005-0000-0000-0000D33F0000}"/>
    <cellStyle name="Normal 7 2 3 3 2 2" xfId="11412" xr:uid="{00000000-0005-0000-0000-0000D43F0000}"/>
    <cellStyle name="Normal 7 2 3 3 2 2 2" xfId="11413" xr:uid="{00000000-0005-0000-0000-0000D53F0000}"/>
    <cellStyle name="Normal 7 2 3 3 2 3" xfId="11414" xr:uid="{00000000-0005-0000-0000-0000D63F0000}"/>
    <cellStyle name="Normal 7 2 3 3 3" xfId="11415" xr:uid="{00000000-0005-0000-0000-0000D73F0000}"/>
    <cellStyle name="Normal 7 2 3 3 3 2" xfId="11416" xr:uid="{00000000-0005-0000-0000-0000D83F0000}"/>
    <cellStyle name="Normal 7 2 3 3 4" xfId="11417" xr:uid="{00000000-0005-0000-0000-0000D93F0000}"/>
    <cellStyle name="Normal 7 2 3 4" xfId="11418" xr:uid="{00000000-0005-0000-0000-0000DA3F0000}"/>
    <cellStyle name="Normal 7 2 3 4 2" xfId="11419" xr:uid="{00000000-0005-0000-0000-0000DB3F0000}"/>
    <cellStyle name="Normal 7 2 3 4 2 2" xfId="11420" xr:uid="{00000000-0005-0000-0000-0000DC3F0000}"/>
    <cellStyle name="Normal 7 2 3 4 3" xfId="11421" xr:uid="{00000000-0005-0000-0000-0000DD3F0000}"/>
    <cellStyle name="Normal 7 2 3 5" xfId="11422" xr:uid="{00000000-0005-0000-0000-0000DE3F0000}"/>
    <cellStyle name="Normal 7 2 3 5 2" xfId="11423" xr:uid="{00000000-0005-0000-0000-0000DF3F0000}"/>
    <cellStyle name="Normal 7 2 3 6" xfId="11424" xr:uid="{00000000-0005-0000-0000-0000E03F0000}"/>
    <cellStyle name="Normal 7 2 4" xfId="11425" xr:uid="{00000000-0005-0000-0000-0000E13F0000}"/>
    <cellStyle name="Normal 7 2 4 2" xfId="11426" xr:uid="{00000000-0005-0000-0000-0000E23F0000}"/>
    <cellStyle name="Normal 7 2 4 2 2" xfId="11427" xr:uid="{00000000-0005-0000-0000-0000E33F0000}"/>
    <cellStyle name="Normal 7 2 4 2 2 2" xfId="11428" xr:uid="{00000000-0005-0000-0000-0000E43F0000}"/>
    <cellStyle name="Normal 7 2 4 2 2 2 2" xfId="11429" xr:uid="{00000000-0005-0000-0000-0000E53F0000}"/>
    <cellStyle name="Normal 7 2 4 2 2 3" xfId="11430" xr:uid="{00000000-0005-0000-0000-0000E63F0000}"/>
    <cellStyle name="Normal 7 2 4 2 3" xfId="11431" xr:uid="{00000000-0005-0000-0000-0000E73F0000}"/>
    <cellStyle name="Normal 7 2 4 2 3 2" xfId="11432" xr:uid="{00000000-0005-0000-0000-0000E83F0000}"/>
    <cellStyle name="Normal 7 2 4 2 4" xfId="11433" xr:uid="{00000000-0005-0000-0000-0000E93F0000}"/>
    <cellStyle name="Normal 7 2 4 3" xfId="11434" xr:uid="{00000000-0005-0000-0000-0000EA3F0000}"/>
    <cellStyle name="Normal 7 2 4 3 2" xfId="11435" xr:uid="{00000000-0005-0000-0000-0000EB3F0000}"/>
    <cellStyle name="Normal 7 2 4 3 2 2" xfId="11436" xr:uid="{00000000-0005-0000-0000-0000EC3F0000}"/>
    <cellStyle name="Normal 7 2 4 3 2 2 2" xfId="11437" xr:uid="{00000000-0005-0000-0000-0000ED3F0000}"/>
    <cellStyle name="Normal 7 2 4 3 2 3" xfId="11438" xr:uid="{00000000-0005-0000-0000-0000EE3F0000}"/>
    <cellStyle name="Normal 7 2 4 3 3" xfId="11439" xr:uid="{00000000-0005-0000-0000-0000EF3F0000}"/>
    <cellStyle name="Normal 7 2 4 3 3 2" xfId="11440" xr:uid="{00000000-0005-0000-0000-0000F03F0000}"/>
    <cellStyle name="Normal 7 2 4 3 4" xfId="11441" xr:uid="{00000000-0005-0000-0000-0000F13F0000}"/>
    <cellStyle name="Normal 7 2 4 4" xfId="11442" xr:uid="{00000000-0005-0000-0000-0000F23F0000}"/>
    <cellStyle name="Normal 7 2 4 4 2" xfId="11443" xr:uid="{00000000-0005-0000-0000-0000F33F0000}"/>
    <cellStyle name="Normal 7 2 4 4 2 2" xfId="11444" xr:uid="{00000000-0005-0000-0000-0000F43F0000}"/>
    <cellStyle name="Normal 7 2 4 4 3" xfId="11445" xr:uid="{00000000-0005-0000-0000-0000F53F0000}"/>
    <cellStyle name="Normal 7 2 4 5" xfId="11446" xr:uid="{00000000-0005-0000-0000-0000F63F0000}"/>
    <cellStyle name="Normal 7 2 4 5 2" xfId="11447" xr:uid="{00000000-0005-0000-0000-0000F73F0000}"/>
    <cellStyle name="Normal 7 2 4 6" xfId="11448" xr:uid="{00000000-0005-0000-0000-0000F83F0000}"/>
    <cellStyle name="Normal 7 2 5" xfId="11449" xr:uid="{00000000-0005-0000-0000-0000F93F0000}"/>
    <cellStyle name="Normal 7 2 5 2" xfId="11450" xr:uid="{00000000-0005-0000-0000-0000FA3F0000}"/>
    <cellStyle name="Normal 7 2 5 2 2" xfId="11451" xr:uid="{00000000-0005-0000-0000-0000FB3F0000}"/>
    <cellStyle name="Normal 7 2 5 2 2 2" xfId="11452" xr:uid="{00000000-0005-0000-0000-0000FC3F0000}"/>
    <cellStyle name="Normal 7 2 5 2 3" xfId="11453" xr:uid="{00000000-0005-0000-0000-0000FD3F0000}"/>
    <cellStyle name="Normal 7 2 5 3" xfId="11454" xr:uid="{00000000-0005-0000-0000-0000FE3F0000}"/>
    <cellStyle name="Normal 7 2 5 3 2" xfId="11455" xr:uid="{00000000-0005-0000-0000-0000FF3F0000}"/>
    <cellStyle name="Normal 7 2 5 4" xfId="11456" xr:uid="{00000000-0005-0000-0000-000000400000}"/>
    <cellStyle name="Normal 7 2 6" xfId="11457" xr:uid="{00000000-0005-0000-0000-000001400000}"/>
    <cellStyle name="Normal 7 2 6 2" xfId="11458" xr:uid="{00000000-0005-0000-0000-000002400000}"/>
    <cellStyle name="Normal 7 2 6 2 2" xfId="11459" xr:uid="{00000000-0005-0000-0000-000003400000}"/>
    <cellStyle name="Normal 7 2 6 2 2 2" xfId="11460" xr:uid="{00000000-0005-0000-0000-000004400000}"/>
    <cellStyle name="Normal 7 2 6 2 3" xfId="11461" xr:uid="{00000000-0005-0000-0000-000005400000}"/>
    <cellStyle name="Normal 7 2 6 3" xfId="11462" xr:uid="{00000000-0005-0000-0000-000006400000}"/>
    <cellStyle name="Normal 7 2 6 3 2" xfId="11463" xr:uid="{00000000-0005-0000-0000-000007400000}"/>
    <cellStyle name="Normal 7 2 6 4" xfId="11464" xr:uid="{00000000-0005-0000-0000-000008400000}"/>
    <cellStyle name="Normal 7 2 7" xfId="11465" xr:uid="{00000000-0005-0000-0000-000009400000}"/>
    <cellStyle name="Normal 7 2 7 2" xfId="11466" xr:uid="{00000000-0005-0000-0000-00000A400000}"/>
    <cellStyle name="Normal 7 2 7 2 2" xfId="11467" xr:uid="{00000000-0005-0000-0000-00000B400000}"/>
    <cellStyle name="Normal 7 2 7 3" xfId="11468" xr:uid="{00000000-0005-0000-0000-00000C400000}"/>
    <cellStyle name="Normal 7 2 8" xfId="11469" xr:uid="{00000000-0005-0000-0000-00000D400000}"/>
    <cellStyle name="Normal 7 2 8 2" xfId="11470" xr:uid="{00000000-0005-0000-0000-00000E400000}"/>
    <cellStyle name="Normal 7 2 9" xfId="11471" xr:uid="{00000000-0005-0000-0000-00000F400000}"/>
    <cellStyle name="Normal 7 3" xfId="11472" xr:uid="{00000000-0005-0000-0000-000010400000}"/>
    <cellStyle name="Normal 7 3 2" xfId="11473" xr:uid="{00000000-0005-0000-0000-000011400000}"/>
    <cellStyle name="Normal 7 3 2 2" xfId="11474" xr:uid="{00000000-0005-0000-0000-000012400000}"/>
    <cellStyle name="Normal 7 3 2 2 2" xfId="11475" xr:uid="{00000000-0005-0000-0000-000013400000}"/>
    <cellStyle name="Normal 7 3 2 2 2 2" xfId="11476" xr:uid="{00000000-0005-0000-0000-000014400000}"/>
    <cellStyle name="Normal 7 3 2 2 2 2 2" xfId="11477" xr:uid="{00000000-0005-0000-0000-000015400000}"/>
    <cellStyle name="Normal 7 3 2 2 2 3" xfId="11478" xr:uid="{00000000-0005-0000-0000-000016400000}"/>
    <cellStyle name="Normal 7 3 2 2 3" xfId="11479" xr:uid="{00000000-0005-0000-0000-000017400000}"/>
    <cellStyle name="Normal 7 3 2 2 3 2" xfId="11480" xr:uid="{00000000-0005-0000-0000-000018400000}"/>
    <cellStyle name="Normal 7 3 2 2 4" xfId="11481" xr:uid="{00000000-0005-0000-0000-000019400000}"/>
    <cellStyle name="Normal 7 3 2 3" xfId="11482" xr:uid="{00000000-0005-0000-0000-00001A400000}"/>
    <cellStyle name="Normal 7 3 2 3 2" xfId="11483" xr:uid="{00000000-0005-0000-0000-00001B400000}"/>
    <cellStyle name="Normal 7 3 2 3 2 2" xfId="11484" xr:uid="{00000000-0005-0000-0000-00001C400000}"/>
    <cellStyle name="Normal 7 3 2 3 2 2 2" xfId="11485" xr:uid="{00000000-0005-0000-0000-00001D400000}"/>
    <cellStyle name="Normal 7 3 2 3 2 3" xfId="11486" xr:uid="{00000000-0005-0000-0000-00001E400000}"/>
    <cellStyle name="Normal 7 3 2 3 3" xfId="11487" xr:uid="{00000000-0005-0000-0000-00001F400000}"/>
    <cellStyle name="Normal 7 3 2 3 3 2" xfId="11488" xr:uid="{00000000-0005-0000-0000-000020400000}"/>
    <cellStyle name="Normal 7 3 2 3 4" xfId="11489" xr:uid="{00000000-0005-0000-0000-000021400000}"/>
    <cellStyle name="Normal 7 3 2 4" xfId="11490" xr:uid="{00000000-0005-0000-0000-000022400000}"/>
    <cellStyle name="Normal 7 3 2 4 2" xfId="11491" xr:uid="{00000000-0005-0000-0000-000023400000}"/>
    <cellStyle name="Normal 7 3 2 4 2 2" xfId="11492" xr:uid="{00000000-0005-0000-0000-000024400000}"/>
    <cellStyle name="Normal 7 3 2 4 3" xfId="11493" xr:uid="{00000000-0005-0000-0000-000025400000}"/>
    <cellStyle name="Normal 7 3 2 5" xfId="11494" xr:uid="{00000000-0005-0000-0000-000026400000}"/>
    <cellStyle name="Normal 7 3 2 5 2" xfId="11495" xr:uid="{00000000-0005-0000-0000-000027400000}"/>
    <cellStyle name="Normal 7 3 2 6" xfId="11496" xr:uid="{00000000-0005-0000-0000-000028400000}"/>
    <cellStyle name="Normal 7 3 3" xfId="11497" xr:uid="{00000000-0005-0000-0000-000029400000}"/>
    <cellStyle name="Normal 7 3 3 2" xfId="11498" xr:uid="{00000000-0005-0000-0000-00002A400000}"/>
    <cellStyle name="Normal 7 3 3 2 2" xfId="11499" xr:uid="{00000000-0005-0000-0000-00002B400000}"/>
    <cellStyle name="Normal 7 3 3 2 2 2" xfId="11500" xr:uid="{00000000-0005-0000-0000-00002C400000}"/>
    <cellStyle name="Normal 7 3 3 2 2 2 2" xfId="11501" xr:uid="{00000000-0005-0000-0000-00002D400000}"/>
    <cellStyle name="Normal 7 3 3 2 2 3" xfId="11502" xr:uid="{00000000-0005-0000-0000-00002E400000}"/>
    <cellStyle name="Normal 7 3 3 2 3" xfId="11503" xr:uid="{00000000-0005-0000-0000-00002F400000}"/>
    <cellStyle name="Normal 7 3 3 2 3 2" xfId="11504" xr:uid="{00000000-0005-0000-0000-000030400000}"/>
    <cellStyle name="Normal 7 3 3 2 4" xfId="11505" xr:uid="{00000000-0005-0000-0000-000031400000}"/>
    <cellStyle name="Normal 7 3 3 3" xfId="11506" xr:uid="{00000000-0005-0000-0000-000032400000}"/>
    <cellStyle name="Normal 7 3 3 3 2" xfId="11507" xr:uid="{00000000-0005-0000-0000-000033400000}"/>
    <cellStyle name="Normal 7 3 3 3 2 2" xfId="11508" xr:uid="{00000000-0005-0000-0000-000034400000}"/>
    <cellStyle name="Normal 7 3 3 3 2 2 2" xfId="11509" xr:uid="{00000000-0005-0000-0000-000035400000}"/>
    <cellStyle name="Normal 7 3 3 3 2 3" xfId="11510" xr:uid="{00000000-0005-0000-0000-000036400000}"/>
    <cellStyle name="Normal 7 3 3 3 3" xfId="11511" xr:uid="{00000000-0005-0000-0000-000037400000}"/>
    <cellStyle name="Normal 7 3 3 3 3 2" xfId="11512" xr:uid="{00000000-0005-0000-0000-000038400000}"/>
    <cellStyle name="Normal 7 3 3 3 4" xfId="11513" xr:uid="{00000000-0005-0000-0000-000039400000}"/>
    <cellStyle name="Normal 7 3 3 4" xfId="11514" xr:uid="{00000000-0005-0000-0000-00003A400000}"/>
    <cellStyle name="Normal 7 3 3 4 2" xfId="11515" xr:uid="{00000000-0005-0000-0000-00003B400000}"/>
    <cellStyle name="Normal 7 3 3 4 2 2" xfId="11516" xr:uid="{00000000-0005-0000-0000-00003C400000}"/>
    <cellStyle name="Normal 7 3 3 4 3" xfId="11517" xr:uid="{00000000-0005-0000-0000-00003D400000}"/>
    <cellStyle name="Normal 7 3 3 5" xfId="11518" xr:uid="{00000000-0005-0000-0000-00003E400000}"/>
    <cellStyle name="Normal 7 3 3 5 2" xfId="11519" xr:uid="{00000000-0005-0000-0000-00003F400000}"/>
    <cellStyle name="Normal 7 3 3 6" xfId="11520" xr:uid="{00000000-0005-0000-0000-000040400000}"/>
    <cellStyle name="Normal 7 3 4" xfId="11521" xr:uid="{00000000-0005-0000-0000-000041400000}"/>
    <cellStyle name="Normal 7 3 4 2" xfId="11522" xr:uid="{00000000-0005-0000-0000-000042400000}"/>
    <cellStyle name="Normal 7 3 4 2 2" xfId="11523" xr:uid="{00000000-0005-0000-0000-000043400000}"/>
    <cellStyle name="Normal 7 3 4 2 2 2" xfId="11524" xr:uid="{00000000-0005-0000-0000-000044400000}"/>
    <cellStyle name="Normal 7 3 4 2 3" xfId="11525" xr:uid="{00000000-0005-0000-0000-000045400000}"/>
    <cellStyle name="Normal 7 3 4 3" xfId="11526" xr:uid="{00000000-0005-0000-0000-000046400000}"/>
    <cellStyle name="Normal 7 3 4 3 2" xfId="11527" xr:uid="{00000000-0005-0000-0000-000047400000}"/>
    <cellStyle name="Normal 7 3 4 4" xfId="11528" xr:uid="{00000000-0005-0000-0000-000048400000}"/>
    <cellStyle name="Normal 7 3 5" xfId="11529" xr:uid="{00000000-0005-0000-0000-000049400000}"/>
    <cellStyle name="Normal 7 3 5 2" xfId="11530" xr:uid="{00000000-0005-0000-0000-00004A400000}"/>
    <cellStyle name="Normal 7 3 5 2 2" xfId="11531" xr:uid="{00000000-0005-0000-0000-00004B400000}"/>
    <cellStyle name="Normal 7 3 5 2 2 2" xfId="11532" xr:uid="{00000000-0005-0000-0000-00004C400000}"/>
    <cellStyle name="Normal 7 3 5 2 3" xfId="11533" xr:uid="{00000000-0005-0000-0000-00004D400000}"/>
    <cellStyle name="Normal 7 3 5 3" xfId="11534" xr:uid="{00000000-0005-0000-0000-00004E400000}"/>
    <cellStyle name="Normal 7 3 5 3 2" xfId="11535" xr:uid="{00000000-0005-0000-0000-00004F400000}"/>
    <cellStyle name="Normal 7 3 5 4" xfId="11536" xr:uid="{00000000-0005-0000-0000-000050400000}"/>
    <cellStyle name="Normal 7 3 6" xfId="11537" xr:uid="{00000000-0005-0000-0000-000051400000}"/>
    <cellStyle name="Normal 7 3 6 2" xfId="11538" xr:uid="{00000000-0005-0000-0000-000052400000}"/>
    <cellStyle name="Normal 7 3 6 2 2" xfId="11539" xr:uid="{00000000-0005-0000-0000-000053400000}"/>
    <cellStyle name="Normal 7 3 6 3" xfId="11540" xr:uid="{00000000-0005-0000-0000-000054400000}"/>
    <cellStyle name="Normal 7 3 7" xfId="11541" xr:uid="{00000000-0005-0000-0000-000055400000}"/>
    <cellStyle name="Normal 7 3 7 2" xfId="11542" xr:uid="{00000000-0005-0000-0000-000056400000}"/>
    <cellStyle name="Normal 7 3 8" xfId="11543" xr:uid="{00000000-0005-0000-0000-000057400000}"/>
    <cellStyle name="Normal 7 4" xfId="11544" xr:uid="{00000000-0005-0000-0000-000058400000}"/>
    <cellStyle name="Normal 7 4 2" xfId="11545" xr:uid="{00000000-0005-0000-0000-000059400000}"/>
    <cellStyle name="Normal 7 4 2 2" xfId="11546" xr:uid="{00000000-0005-0000-0000-00005A400000}"/>
    <cellStyle name="Normal 7 4 2 2 2" xfId="11547" xr:uid="{00000000-0005-0000-0000-00005B400000}"/>
    <cellStyle name="Normal 7 4 2 2 2 2" xfId="11548" xr:uid="{00000000-0005-0000-0000-00005C400000}"/>
    <cellStyle name="Normal 7 4 2 2 3" xfId="11549" xr:uid="{00000000-0005-0000-0000-00005D400000}"/>
    <cellStyle name="Normal 7 4 2 3" xfId="11550" xr:uid="{00000000-0005-0000-0000-00005E400000}"/>
    <cellStyle name="Normal 7 4 2 3 2" xfId="11551" xr:uid="{00000000-0005-0000-0000-00005F400000}"/>
    <cellStyle name="Normal 7 4 2 4" xfId="11552" xr:uid="{00000000-0005-0000-0000-000060400000}"/>
    <cellStyle name="Normal 7 4 3" xfId="11553" xr:uid="{00000000-0005-0000-0000-000061400000}"/>
    <cellStyle name="Normal 7 4 3 2" xfId="11554" xr:uid="{00000000-0005-0000-0000-000062400000}"/>
    <cellStyle name="Normal 7 4 3 2 2" xfId="11555" xr:uid="{00000000-0005-0000-0000-000063400000}"/>
    <cellStyle name="Normal 7 4 3 2 2 2" xfId="11556" xr:uid="{00000000-0005-0000-0000-000064400000}"/>
    <cellStyle name="Normal 7 4 3 2 3" xfId="11557" xr:uid="{00000000-0005-0000-0000-000065400000}"/>
    <cellStyle name="Normal 7 4 3 3" xfId="11558" xr:uid="{00000000-0005-0000-0000-000066400000}"/>
    <cellStyle name="Normal 7 4 3 3 2" xfId="11559" xr:uid="{00000000-0005-0000-0000-000067400000}"/>
    <cellStyle name="Normal 7 4 3 4" xfId="11560" xr:uid="{00000000-0005-0000-0000-000068400000}"/>
    <cellStyle name="Normal 7 4 4" xfId="11561" xr:uid="{00000000-0005-0000-0000-000069400000}"/>
    <cellStyle name="Normal 7 4 4 2" xfId="11562" xr:uid="{00000000-0005-0000-0000-00006A400000}"/>
    <cellStyle name="Normal 7 4 4 2 2" xfId="11563" xr:uid="{00000000-0005-0000-0000-00006B400000}"/>
    <cellStyle name="Normal 7 4 4 3" xfId="11564" xr:uid="{00000000-0005-0000-0000-00006C400000}"/>
    <cellStyle name="Normal 7 4 5" xfId="11565" xr:uid="{00000000-0005-0000-0000-00006D400000}"/>
    <cellStyle name="Normal 7 4 5 2" xfId="11566" xr:uid="{00000000-0005-0000-0000-00006E400000}"/>
    <cellStyle name="Normal 7 4 6" xfId="11567" xr:uid="{00000000-0005-0000-0000-00006F400000}"/>
    <cellStyle name="Normal 7 5" xfId="11568" xr:uid="{00000000-0005-0000-0000-000070400000}"/>
    <cellStyle name="Normal 7 5 2" xfId="11569" xr:uid="{00000000-0005-0000-0000-000071400000}"/>
    <cellStyle name="Normal 7 5 2 2" xfId="11570" xr:uid="{00000000-0005-0000-0000-000072400000}"/>
    <cellStyle name="Normal 7 5 2 2 2" xfId="11571" xr:uid="{00000000-0005-0000-0000-000073400000}"/>
    <cellStyle name="Normal 7 5 2 2 2 2" xfId="11572" xr:uid="{00000000-0005-0000-0000-000074400000}"/>
    <cellStyle name="Normal 7 5 2 2 3" xfId="11573" xr:uid="{00000000-0005-0000-0000-000075400000}"/>
    <cellStyle name="Normal 7 5 2 3" xfId="11574" xr:uid="{00000000-0005-0000-0000-000076400000}"/>
    <cellStyle name="Normal 7 5 2 3 2" xfId="11575" xr:uid="{00000000-0005-0000-0000-000077400000}"/>
    <cellStyle name="Normal 7 5 2 4" xfId="11576" xr:uid="{00000000-0005-0000-0000-000078400000}"/>
    <cellStyle name="Normal 7 5 3" xfId="11577" xr:uid="{00000000-0005-0000-0000-000079400000}"/>
    <cellStyle name="Normal 7 5 3 2" xfId="11578" xr:uid="{00000000-0005-0000-0000-00007A400000}"/>
    <cellStyle name="Normal 7 5 3 2 2" xfId="11579" xr:uid="{00000000-0005-0000-0000-00007B400000}"/>
    <cellStyle name="Normal 7 5 3 2 2 2" xfId="11580" xr:uid="{00000000-0005-0000-0000-00007C400000}"/>
    <cellStyle name="Normal 7 5 3 2 3" xfId="11581" xr:uid="{00000000-0005-0000-0000-00007D400000}"/>
    <cellStyle name="Normal 7 5 3 3" xfId="11582" xr:uid="{00000000-0005-0000-0000-00007E400000}"/>
    <cellStyle name="Normal 7 5 3 3 2" xfId="11583" xr:uid="{00000000-0005-0000-0000-00007F400000}"/>
    <cellStyle name="Normal 7 5 3 4" xfId="11584" xr:uid="{00000000-0005-0000-0000-000080400000}"/>
    <cellStyle name="Normal 7 5 4" xfId="11585" xr:uid="{00000000-0005-0000-0000-000081400000}"/>
    <cellStyle name="Normal 7 5 4 2" xfId="11586" xr:uid="{00000000-0005-0000-0000-000082400000}"/>
    <cellStyle name="Normal 7 5 4 2 2" xfId="11587" xr:uid="{00000000-0005-0000-0000-000083400000}"/>
    <cellStyle name="Normal 7 5 4 3" xfId="11588" xr:uid="{00000000-0005-0000-0000-000084400000}"/>
    <cellStyle name="Normal 7 5 5" xfId="11589" xr:uid="{00000000-0005-0000-0000-000085400000}"/>
    <cellStyle name="Normal 7 5 5 2" xfId="11590" xr:uid="{00000000-0005-0000-0000-000086400000}"/>
    <cellStyle name="Normal 7 5 6" xfId="11591" xr:uid="{00000000-0005-0000-0000-000087400000}"/>
    <cellStyle name="Normal 7 6" xfId="11592" xr:uid="{00000000-0005-0000-0000-000088400000}"/>
    <cellStyle name="Normal 7 6 2" xfId="11593" xr:uid="{00000000-0005-0000-0000-000089400000}"/>
    <cellStyle name="Normal 7 6 2 2" xfId="11594" xr:uid="{00000000-0005-0000-0000-00008A400000}"/>
    <cellStyle name="Normal 7 6 2 2 2" xfId="11595" xr:uid="{00000000-0005-0000-0000-00008B400000}"/>
    <cellStyle name="Normal 7 6 2 3" xfId="11596" xr:uid="{00000000-0005-0000-0000-00008C400000}"/>
    <cellStyle name="Normal 7 6 3" xfId="11597" xr:uid="{00000000-0005-0000-0000-00008D400000}"/>
    <cellStyle name="Normal 7 6 3 2" xfId="11598" xr:uid="{00000000-0005-0000-0000-00008E400000}"/>
    <cellStyle name="Normal 7 6 4" xfId="11599" xr:uid="{00000000-0005-0000-0000-00008F400000}"/>
    <cellStyle name="Normal 7 7" xfId="11600" xr:uid="{00000000-0005-0000-0000-000090400000}"/>
    <cellStyle name="Normal 7 7 2" xfId="11601" xr:uid="{00000000-0005-0000-0000-000091400000}"/>
    <cellStyle name="Normal 7 7 2 2" xfId="11602" xr:uid="{00000000-0005-0000-0000-000092400000}"/>
    <cellStyle name="Normal 7 7 2 2 2" xfId="11603" xr:uid="{00000000-0005-0000-0000-000093400000}"/>
    <cellStyle name="Normal 7 7 2 3" xfId="11604" xr:uid="{00000000-0005-0000-0000-000094400000}"/>
    <cellStyle name="Normal 7 7 3" xfId="11605" xr:uid="{00000000-0005-0000-0000-000095400000}"/>
    <cellStyle name="Normal 7 7 3 2" xfId="11606" xr:uid="{00000000-0005-0000-0000-000096400000}"/>
    <cellStyle name="Normal 7 7 4" xfId="11607" xr:uid="{00000000-0005-0000-0000-000097400000}"/>
    <cellStyle name="Normal 7 8" xfId="11608" xr:uid="{00000000-0005-0000-0000-000098400000}"/>
    <cellStyle name="Normal 7 8 2" xfId="11609" xr:uid="{00000000-0005-0000-0000-000099400000}"/>
    <cellStyle name="Normal 7 8 2 2" xfId="11610" xr:uid="{00000000-0005-0000-0000-00009A400000}"/>
    <cellStyle name="Normal 7 8 3" xfId="11611" xr:uid="{00000000-0005-0000-0000-00009B400000}"/>
    <cellStyle name="Normal 7 9" xfId="11612" xr:uid="{00000000-0005-0000-0000-00009C400000}"/>
    <cellStyle name="Normal 7 9 2" xfId="11613" xr:uid="{00000000-0005-0000-0000-00009D400000}"/>
    <cellStyle name="Normal 8" xfId="11614" xr:uid="{00000000-0005-0000-0000-00009E400000}"/>
    <cellStyle name="Normal 8 10" xfId="11615" xr:uid="{00000000-0005-0000-0000-00009F400000}"/>
    <cellStyle name="Normal 8 2" xfId="11616" xr:uid="{00000000-0005-0000-0000-0000A0400000}"/>
    <cellStyle name="Normal 8 2 2" xfId="11617" xr:uid="{00000000-0005-0000-0000-0000A1400000}"/>
    <cellStyle name="Normal 8 2 2 2" xfId="11618" xr:uid="{00000000-0005-0000-0000-0000A2400000}"/>
    <cellStyle name="Normal 8 2 2 2 2" xfId="11619" xr:uid="{00000000-0005-0000-0000-0000A3400000}"/>
    <cellStyle name="Normal 8 2 2 2 2 2" xfId="11620" xr:uid="{00000000-0005-0000-0000-0000A4400000}"/>
    <cellStyle name="Normal 8 2 2 2 2 2 2" xfId="11621" xr:uid="{00000000-0005-0000-0000-0000A5400000}"/>
    <cellStyle name="Normal 8 2 2 2 2 2 2 2" xfId="11622" xr:uid="{00000000-0005-0000-0000-0000A6400000}"/>
    <cellStyle name="Normal 8 2 2 2 2 2 3" xfId="11623" xr:uid="{00000000-0005-0000-0000-0000A7400000}"/>
    <cellStyle name="Normal 8 2 2 2 2 3" xfId="11624" xr:uid="{00000000-0005-0000-0000-0000A8400000}"/>
    <cellStyle name="Normal 8 2 2 2 2 3 2" xfId="11625" xr:uid="{00000000-0005-0000-0000-0000A9400000}"/>
    <cellStyle name="Normal 8 2 2 2 2 4" xfId="11626" xr:uid="{00000000-0005-0000-0000-0000AA400000}"/>
    <cellStyle name="Normal 8 2 2 2 3" xfId="11627" xr:uid="{00000000-0005-0000-0000-0000AB400000}"/>
    <cellStyle name="Normal 8 2 2 2 3 2" xfId="11628" xr:uid="{00000000-0005-0000-0000-0000AC400000}"/>
    <cellStyle name="Normal 8 2 2 2 3 2 2" xfId="11629" xr:uid="{00000000-0005-0000-0000-0000AD400000}"/>
    <cellStyle name="Normal 8 2 2 2 3 2 2 2" xfId="11630" xr:uid="{00000000-0005-0000-0000-0000AE400000}"/>
    <cellStyle name="Normal 8 2 2 2 3 2 3" xfId="11631" xr:uid="{00000000-0005-0000-0000-0000AF400000}"/>
    <cellStyle name="Normal 8 2 2 2 3 3" xfId="11632" xr:uid="{00000000-0005-0000-0000-0000B0400000}"/>
    <cellStyle name="Normal 8 2 2 2 3 3 2" xfId="11633" xr:uid="{00000000-0005-0000-0000-0000B1400000}"/>
    <cellStyle name="Normal 8 2 2 2 3 4" xfId="11634" xr:uid="{00000000-0005-0000-0000-0000B2400000}"/>
    <cellStyle name="Normal 8 2 2 2 4" xfId="11635" xr:uid="{00000000-0005-0000-0000-0000B3400000}"/>
    <cellStyle name="Normal 8 2 2 2 4 2" xfId="11636" xr:uid="{00000000-0005-0000-0000-0000B4400000}"/>
    <cellStyle name="Normal 8 2 2 2 4 2 2" xfId="11637" xr:uid="{00000000-0005-0000-0000-0000B5400000}"/>
    <cellStyle name="Normal 8 2 2 2 4 3" xfId="11638" xr:uid="{00000000-0005-0000-0000-0000B6400000}"/>
    <cellStyle name="Normal 8 2 2 2 5" xfId="11639" xr:uid="{00000000-0005-0000-0000-0000B7400000}"/>
    <cellStyle name="Normal 8 2 2 2 5 2" xfId="11640" xr:uid="{00000000-0005-0000-0000-0000B8400000}"/>
    <cellStyle name="Normal 8 2 2 2 6" xfId="11641" xr:uid="{00000000-0005-0000-0000-0000B9400000}"/>
    <cellStyle name="Normal 8 2 2 3" xfId="11642" xr:uid="{00000000-0005-0000-0000-0000BA400000}"/>
    <cellStyle name="Normal 8 2 2 3 2" xfId="11643" xr:uid="{00000000-0005-0000-0000-0000BB400000}"/>
    <cellStyle name="Normal 8 2 2 3 2 2" xfId="11644" xr:uid="{00000000-0005-0000-0000-0000BC400000}"/>
    <cellStyle name="Normal 8 2 2 3 2 2 2" xfId="11645" xr:uid="{00000000-0005-0000-0000-0000BD400000}"/>
    <cellStyle name="Normal 8 2 2 3 2 2 2 2" xfId="11646" xr:uid="{00000000-0005-0000-0000-0000BE400000}"/>
    <cellStyle name="Normal 8 2 2 3 2 2 3" xfId="11647" xr:uid="{00000000-0005-0000-0000-0000BF400000}"/>
    <cellStyle name="Normal 8 2 2 3 2 3" xfId="11648" xr:uid="{00000000-0005-0000-0000-0000C0400000}"/>
    <cellStyle name="Normal 8 2 2 3 2 3 2" xfId="11649" xr:uid="{00000000-0005-0000-0000-0000C1400000}"/>
    <cellStyle name="Normal 8 2 2 3 2 4" xfId="11650" xr:uid="{00000000-0005-0000-0000-0000C2400000}"/>
    <cellStyle name="Normal 8 2 2 3 3" xfId="11651" xr:uid="{00000000-0005-0000-0000-0000C3400000}"/>
    <cellStyle name="Normal 8 2 2 3 3 2" xfId="11652" xr:uid="{00000000-0005-0000-0000-0000C4400000}"/>
    <cellStyle name="Normal 8 2 2 3 3 2 2" xfId="11653" xr:uid="{00000000-0005-0000-0000-0000C5400000}"/>
    <cellStyle name="Normal 8 2 2 3 3 2 2 2" xfId="11654" xr:uid="{00000000-0005-0000-0000-0000C6400000}"/>
    <cellStyle name="Normal 8 2 2 3 3 2 3" xfId="11655" xr:uid="{00000000-0005-0000-0000-0000C7400000}"/>
    <cellStyle name="Normal 8 2 2 3 3 3" xfId="11656" xr:uid="{00000000-0005-0000-0000-0000C8400000}"/>
    <cellStyle name="Normal 8 2 2 3 3 3 2" xfId="11657" xr:uid="{00000000-0005-0000-0000-0000C9400000}"/>
    <cellStyle name="Normal 8 2 2 3 3 4" xfId="11658" xr:uid="{00000000-0005-0000-0000-0000CA400000}"/>
    <cellStyle name="Normal 8 2 2 3 4" xfId="11659" xr:uid="{00000000-0005-0000-0000-0000CB400000}"/>
    <cellStyle name="Normal 8 2 2 3 4 2" xfId="11660" xr:uid="{00000000-0005-0000-0000-0000CC400000}"/>
    <cellStyle name="Normal 8 2 2 3 4 2 2" xfId="11661" xr:uid="{00000000-0005-0000-0000-0000CD400000}"/>
    <cellStyle name="Normal 8 2 2 3 4 3" xfId="11662" xr:uid="{00000000-0005-0000-0000-0000CE400000}"/>
    <cellStyle name="Normal 8 2 2 3 5" xfId="11663" xr:uid="{00000000-0005-0000-0000-0000CF400000}"/>
    <cellStyle name="Normal 8 2 2 3 5 2" xfId="11664" xr:uid="{00000000-0005-0000-0000-0000D0400000}"/>
    <cellStyle name="Normal 8 2 2 3 6" xfId="11665" xr:uid="{00000000-0005-0000-0000-0000D1400000}"/>
    <cellStyle name="Normal 8 2 2 4" xfId="11666" xr:uid="{00000000-0005-0000-0000-0000D2400000}"/>
    <cellStyle name="Normal 8 2 2 4 2" xfId="11667" xr:uid="{00000000-0005-0000-0000-0000D3400000}"/>
    <cellStyle name="Normal 8 2 2 4 2 2" xfId="11668" xr:uid="{00000000-0005-0000-0000-0000D4400000}"/>
    <cellStyle name="Normal 8 2 2 4 2 2 2" xfId="11669" xr:uid="{00000000-0005-0000-0000-0000D5400000}"/>
    <cellStyle name="Normal 8 2 2 4 2 3" xfId="11670" xr:uid="{00000000-0005-0000-0000-0000D6400000}"/>
    <cellStyle name="Normal 8 2 2 4 3" xfId="11671" xr:uid="{00000000-0005-0000-0000-0000D7400000}"/>
    <cellStyle name="Normal 8 2 2 4 3 2" xfId="11672" xr:uid="{00000000-0005-0000-0000-0000D8400000}"/>
    <cellStyle name="Normal 8 2 2 4 4" xfId="11673" xr:uid="{00000000-0005-0000-0000-0000D9400000}"/>
    <cellStyle name="Normal 8 2 2 5" xfId="11674" xr:uid="{00000000-0005-0000-0000-0000DA400000}"/>
    <cellStyle name="Normal 8 2 2 5 2" xfId="11675" xr:uid="{00000000-0005-0000-0000-0000DB400000}"/>
    <cellStyle name="Normal 8 2 2 5 2 2" xfId="11676" xr:uid="{00000000-0005-0000-0000-0000DC400000}"/>
    <cellStyle name="Normal 8 2 2 5 2 2 2" xfId="11677" xr:uid="{00000000-0005-0000-0000-0000DD400000}"/>
    <cellStyle name="Normal 8 2 2 5 2 3" xfId="11678" xr:uid="{00000000-0005-0000-0000-0000DE400000}"/>
    <cellStyle name="Normal 8 2 2 5 3" xfId="11679" xr:uid="{00000000-0005-0000-0000-0000DF400000}"/>
    <cellStyle name="Normal 8 2 2 5 3 2" xfId="11680" xr:uid="{00000000-0005-0000-0000-0000E0400000}"/>
    <cellStyle name="Normal 8 2 2 5 4" xfId="11681" xr:uid="{00000000-0005-0000-0000-0000E1400000}"/>
    <cellStyle name="Normal 8 2 2 6" xfId="11682" xr:uid="{00000000-0005-0000-0000-0000E2400000}"/>
    <cellStyle name="Normal 8 2 2 6 2" xfId="11683" xr:uid="{00000000-0005-0000-0000-0000E3400000}"/>
    <cellStyle name="Normal 8 2 2 6 2 2" xfId="11684" xr:uid="{00000000-0005-0000-0000-0000E4400000}"/>
    <cellStyle name="Normal 8 2 2 6 3" xfId="11685" xr:uid="{00000000-0005-0000-0000-0000E5400000}"/>
    <cellStyle name="Normal 8 2 2 7" xfId="11686" xr:uid="{00000000-0005-0000-0000-0000E6400000}"/>
    <cellStyle name="Normal 8 2 2 7 2" xfId="11687" xr:uid="{00000000-0005-0000-0000-0000E7400000}"/>
    <cellStyle name="Normal 8 2 2 8" xfId="11688" xr:uid="{00000000-0005-0000-0000-0000E8400000}"/>
    <cellStyle name="Normal 8 2 3" xfId="11689" xr:uid="{00000000-0005-0000-0000-0000E9400000}"/>
    <cellStyle name="Normal 8 2 3 2" xfId="11690" xr:uid="{00000000-0005-0000-0000-0000EA400000}"/>
    <cellStyle name="Normal 8 2 3 2 2" xfId="11691" xr:uid="{00000000-0005-0000-0000-0000EB400000}"/>
    <cellStyle name="Normal 8 2 3 2 2 2" xfId="11692" xr:uid="{00000000-0005-0000-0000-0000EC400000}"/>
    <cellStyle name="Normal 8 2 3 2 2 2 2" xfId="11693" xr:uid="{00000000-0005-0000-0000-0000ED400000}"/>
    <cellStyle name="Normal 8 2 3 2 2 3" xfId="11694" xr:uid="{00000000-0005-0000-0000-0000EE400000}"/>
    <cellStyle name="Normal 8 2 3 2 3" xfId="11695" xr:uid="{00000000-0005-0000-0000-0000EF400000}"/>
    <cellStyle name="Normal 8 2 3 2 3 2" xfId="11696" xr:uid="{00000000-0005-0000-0000-0000F0400000}"/>
    <cellStyle name="Normal 8 2 3 2 4" xfId="11697" xr:uid="{00000000-0005-0000-0000-0000F1400000}"/>
    <cellStyle name="Normal 8 2 3 3" xfId="11698" xr:uid="{00000000-0005-0000-0000-0000F2400000}"/>
    <cellStyle name="Normal 8 2 3 3 2" xfId="11699" xr:uid="{00000000-0005-0000-0000-0000F3400000}"/>
    <cellStyle name="Normal 8 2 3 3 2 2" xfId="11700" xr:uid="{00000000-0005-0000-0000-0000F4400000}"/>
    <cellStyle name="Normal 8 2 3 3 2 2 2" xfId="11701" xr:uid="{00000000-0005-0000-0000-0000F5400000}"/>
    <cellStyle name="Normal 8 2 3 3 2 3" xfId="11702" xr:uid="{00000000-0005-0000-0000-0000F6400000}"/>
    <cellStyle name="Normal 8 2 3 3 3" xfId="11703" xr:uid="{00000000-0005-0000-0000-0000F7400000}"/>
    <cellStyle name="Normal 8 2 3 3 3 2" xfId="11704" xr:uid="{00000000-0005-0000-0000-0000F8400000}"/>
    <cellStyle name="Normal 8 2 3 3 4" xfId="11705" xr:uid="{00000000-0005-0000-0000-0000F9400000}"/>
    <cellStyle name="Normal 8 2 3 4" xfId="11706" xr:uid="{00000000-0005-0000-0000-0000FA400000}"/>
    <cellStyle name="Normal 8 2 3 4 2" xfId="11707" xr:uid="{00000000-0005-0000-0000-0000FB400000}"/>
    <cellStyle name="Normal 8 2 3 4 2 2" xfId="11708" xr:uid="{00000000-0005-0000-0000-0000FC400000}"/>
    <cellStyle name="Normal 8 2 3 4 3" xfId="11709" xr:uid="{00000000-0005-0000-0000-0000FD400000}"/>
    <cellStyle name="Normal 8 2 3 5" xfId="11710" xr:uid="{00000000-0005-0000-0000-0000FE400000}"/>
    <cellStyle name="Normal 8 2 3 5 2" xfId="11711" xr:uid="{00000000-0005-0000-0000-0000FF400000}"/>
    <cellStyle name="Normal 8 2 3 6" xfId="11712" xr:uid="{00000000-0005-0000-0000-000000410000}"/>
    <cellStyle name="Normal 8 2 4" xfId="11713" xr:uid="{00000000-0005-0000-0000-000001410000}"/>
    <cellStyle name="Normal 8 2 4 2" xfId="11714" xr:uid="{00000000-0005-0000-0000-000002410000}"/>
    <cellStyle name="Normal 8 2 4 2 2" xfId="11715" xr:uid="{00000000-0005-0000-0000-000003410000}"/>
    <cellStyle name="Normal 8 2 4 2 2 2" xfId="11716" xr:uid="{00000000-0005-0000-0000-000004410000}"/>
    <cellStyle name="Normal 8 2 4 2 2 2 2" xfId="11717" xr:uid="{00000000-0005-0000-0000-000005410000}"/>
    <cellStyle name="Normal 8 2 4 2 2 3" xfId="11718" xr:uid="{00000000-0005-0000-0000-000006410000}"/>
    <cellStyle name="Normal 8 2 4 2 3" xfId="11719" xr:uid="{00000000-0005-0000-0000-000007410000}"/>
    <cellStyle name="Normal 8 2 4 2 3 2" xfId="11720" xr:uid="{00000000-0005-0000-0000-000008410000}"/>
    <cellStyle name="Normal 8 2 4 2 4" xfId="11721" xr:uid="{00000000-0005-0000-0000-000009410000}"/>
    <cellStyle name="Normal 8 2 4 3" xfId="11722" xr:uid="{00000000-0005-0000-0000-00000A410000}"/>
    <cellStyle name="Normal 8 2 4 3 2" xfId="11723" xr:uid="{00000000-0005-0000-0000-00000B410000}"/>
    <cellStyle name="Normal 8 2 4 3 2 2" xfId="11724" xr:uid="{00000000-0005-0000-0000-00000C410000}"/>
    <cellStyle name="Normal 8 2 4 3 2 2 2" xfId="11725" xr:uid="{00000000-0005-0000-0000-00000D410000}"/>
    <cellStyle name="Normal 8 2 4 3 2 3" xfId="11726" xr:uid="{00000000-0005-0000-0000-00000E410000}"/>
    <cellStyle name="Normal 8 2 4 3 3" xfId="11727" xr:uid="{00000000-0005-0000-0000-00000F410000}"/>
    <cellStyle name="Normal 8 2 4 3 3 2" xfId="11728" xr:uid="{00000000-0005-0000-0000-000010410000}"/>
    <cellStyle name="Normal 8 2 4 3 4" xfId="11729" xr:uid="{00000000-0005-0000-0000-000011410000}"/>
    <cellStyle name="Normal 8 2 4 4" xfId="11730" xr:uid="{00000000-0005-0000-0000-000012410000}"/>
    <cellStyle name="Normal 8 2 4 4 2" xfId="11731" xr:uid="{00000000-0005-0000-0000-000013410000}"/>
    <cellStyle name="Normal 8 2 4 4 2 2" xfId="11732" xr:uid="{00000000-0005-0000-0000-000014410000}"/>
    <cellStyle name="Normal 8 2 4 4 3" xfId="11733" xr:uid="{00000000-0005-0000-0000-000015410000}"/>
    <cellStyle name="Normal 8 2 4 5" xfId="11734" xr:uid="{00000000-0005-0000-0000-000016410000}"/>
    <cellStyle name="Normal 8 2 4 5 2" xfId="11735" xr:uid="{00000000-0005-0000-0000-000017410000}"/>
    <cellStyle name="Normal 8 2 4 6" xfId="11736" xr:uid="{00000000-0005-0000-0000-000018410000}"/>
    <cellStyle name="Normal 8 2 5" xfId="11737" xr:uid="{00000000-0005-0000-0000-000019410000}"/>
    <cellStyle name="Normal 8 2 5 2" xfId="11738" xr:uid="{00000000-0005-0000-0000-00001A410000}"/>
    <cellStyle name="Normal 8 2 5 2 2" xfId="11739" xr:uid="{00000000-0005-0000-0000-00001B410000}"/>
    <cellStyle name="Normal 8 2 5 2 2 2" xfId="11740" xr:uid="{00000000-0005-0000-0000-00001C410000}"/>
    <cellStyle name="Normal 8 2 5 2 3" xfId="11741" xr:uid="{00000000-0005-0000-0000-00001D410000}"/>
    <cellStyle name="Normal 8 2 5 3" xfId="11742" xr:uid="{00000000-0005-0000-0000-00001E410000}"/>
    <cellStyle name="Normal 8 2 5 3 2" xfId="11743" xr:uid="{00000000-0005-0000-0000-00001F410000}"/>
    <cellStyle name="Normal 8 2 5 4" xfId="11744" xr:uid="{00000000-0005-0000-0000-000020410000}"/>
    <cellStyle name="Normal 8 2 6" xfId="11745" xr:uid="{00000000-0005-0000-0000-000021410000}"/>
    <cellStyle name="Normal 8 2 6 2" xfId="11746" xr:uid="{00000000-0005-0000-0000-000022410000}"/>
    <cellStyle name="Normal 8 2 6 2 2" xfId="11747" xr:uid="{00000000-0005-0000-0000-000023410000}"/>
    <cellStyle name="Normal 8 2 6 2 2 2" xfId="11748" xr:uid="{00000000-0005-0000-0000-000024410000}"/>
    <cellStyle name="Normal 8 2 6 2 3" xfId="11749" xr:uid="{00000000-0005-0000-0000-000025410000}"/>
    <cellStyle name="Normal 8 2 6 3" xfId="11750" xr:uid="{00000000-0005-0000-0000-000026410000}"/>
    <cellStyle name="Normal 8 2 6 3 2" xfId="11751" xr:uid="{00000000-0005-0000-0000-000027410000}"/>
    <cellStyle name="Normal 8 2 6 4" xfId="11752" xr:uid="{00000000-0005-0000-0000-000028410000}"/>
    <cellStyle name="Normal 8 2 7" xfId="11753" xr:uid="{00000000-0005-0000-0000-000029410000}"/>
    <cellStyle name="Normal 8 2 7 2" xfId="11754" xr:uid="{00000000-0005-0000-0000-00002A410000}"/>
    <cellStyle name="Normal 8 2 7 2 2" xfId="11755" xr:uid="{00000000-0005-0000-0000-00002B410000}"/>
    <cellStyle name="Normal 8 2 7 3" xfId="11756" xr:uid="{00000000-0005-0000-0000-00002C410000}"/>
    <cellStyle name="Normal 8 2 8" xfId="11757" xr:uid="{00000000-0005-0000-0000-00002D410000}"/>
    <cellStyle name="Normal 8 2 8 2" xfId="11758" xr:uid="{00000000-0005-0000-0000-00002E410000}"/>
    <cellStyle name="Normal 8 2 9" xfId="11759" xr:uid="{00000000-0005-0000-0000-00002F410000}"/>
    <cellStyle name="Normal 8 3" xfId="11760" xr:uid="{00000000-0005-0000-0000-000030410000}"/>
    <cellStyle name="Normal 8 3 2" xfId="11761" xr:uid="{00000000-0005-0000-0000-000031410000}"/>
    <cellStyle name="Normal 8 3 2 2" xfId="11762" xr:uid="{00000000-0005-0000-0000-000032410000}"/>
    <cellStyle name="Normal 8 3 2 2 2" xfId="11763" xr:uid="{00000000-0005-0000-0000-000033410000}"/>
    <cellStyle name="Normal 8 3 2 2 2 2" xfId="11764" xr:uid="{00000000-0005-0000-0000-000034410000}"/>
    <cellStyle name="Normal 8 3 2 2 2 2 2" xfId="11765" xr:uid="{00000000-0005-0000-0000-000035410000}"/>
    <cellStyle name="Normal 8 3 2 2 2 3" xfId="11766" xr:uid="{00000000-0005-0000-0000-000036410000}"/>
    <cellStyle name="Normal 8 3 2 2 3" xfId="11767" xr:uid="{00000000-0005-0000-0000-000037410000}"/>
    <cellStyle name="Normal 8 3 2 2 3 2" xfId="11768" xr:uid="{00000000-0005-0000-0000-000038410000}"/>
    <cellStyle name="Normal 8 3 2 2 4" xfId="11769" xr:uid="{00000000-0005-0000-0000-000039410000}"/>
    <cellStyle name="Normal 8 3 2 3" xfId="11770" xr:uid="{00000000-0005-0000-0000-00003A410000}"/>
    <cellStyle name="Normal 8 3 2 3 2" xfId="11771" xr:uid="{00000000-0005-0000-0000-00003B410000}"/>
    <cellStyle name="Normal 8 3 2 3 2 2" xfId="11772" xr:uid="{00000000-0005-0000-0000-00003C410000}"/>
    <cellStyle name="Normal 8 3 2 3 2 2 2" xfId="11773" xr:uid="{00000000-0005-0000-0000-00003D410000}"/>
    <cellStyle name="Normal 8 3 2 3 2 3" xfId="11774" xr:uid="{00000000-0005-0000-0000-00003E410000}"/>
    <cellStyle name="Normal 8 3 2 3 3" xfId="11775" xr:uid="{00000000-0005-0000-0000-00003F410000}"/>
    <cellStyle name="Normal 8 3 2 3 3 2" xfId="11776" xr:uid="{00000000-0005-0000-0000-000040410000}"/>
    <cellStyle name="Normal 8 3 2 3 4" xfId="11777" xr:uid="{00000000-0005-0000-0000-000041410000}"/>
    <cellStyle name="Normal 8 3 2 4" xfId="11778" xr:uid="{00000000-0005-0000-0000-000042410000}"/>
    <cellStyle name="Normal 8 3 2 4 2" xfId="11779" xr:uid="{00000000-0005-0000-0000-000043410000}"/>
    <cellStyle name="Normal 8 3 2 4 2 2" xfId="11780" xr:uid="{00000000-0005-0000-0000-000044410000}"/>
    <cellStyle name="Normal 8 3 2 4 3" xfId="11781" xr:uid="{00000000-0005-0000-0000-000045410000}"/>
    <cellStyle name="Normal 8 3 2 5" xfId="11782" xr:uid="{00000000-0005-0000-0000-000046410000}"/>
    <cellStyle name="Normal 8 3 2 5 2" xfId="11783" xr:uid="{00000000-0005-0000-0000-000047410000}"/>
    <cellStyle name="Normal 8 3 2 6" xfId="11784" xr:uid="{00000000-0005-0000-0000-000048410000}"/>
    <cellStyle name="Normal 8 3 3" xfId="11785" xr:uid="{00000000-0005-0000-0000-000049410000}"/>
    <cellStyle name="Normal 8 3 3 2" xfId="11786" xr:uid="{00000000-0005-0000-0000-00004A410000}"/>
    <cellStyle name="Normal 8 3 3 2 2" xfId="11787" xr:uid="{00000000-0005-0000-0000-00004B410000}"/>
    <cellStyle name="Normal 8 3 3 2 2 2" xfId="11788" xr:uid="{00000000-0005-0000-0000-00004C410000}"/>
    <cellStyle name="Normal 8 3 3 2 2 2 2" xfId="11789" xr:uid="{00000000-0005-0000-0000-00004D410000}"/>
    <cellStyle name="Normal 8 3 3 2 2 3" xfId="11790" xr:uid="{00000000-0005-0000-0000-00004E410000}"/>
    <cellStyle name="Normal 8 3 3 2 3" xfId="11791" xr:uid="{00000000-0005-0000-0000-00004F410000}"/>
    <cellStyle name="Normal 8 3 3 2 3 2" xfId="11792" xr:uid="{00000000-0005-0000-0000-000050410000}"/>
    <cellStyle name="Normal 8 3 3 2 4" xfId="11793" xr:uid="{00000000-0005-0000-0000-000051410000}"/>
    <cellStyle name="Normal 8 3 3 3" xfId="11794" xr:uid="{00000000-0005-0000-0000-000052410000}"/>
    <cellStyle name="Normal 8 3 3 3 2" xfId="11795" xr:uid="{00000000-0005-0000-0000-000053410000}"/>
    <cellStyle name="Normal 8 3 3 3 2 2" xfId="11796" xr:uid="{00000000-0005-0000-0000-000054410000}"/>
    <cellStyle name="Normal 8 3 3 3 2 2 2" xfId="11797" xr:uid="{00000000-0005-0000-0000-000055410000}"/>
    <cellStyle name="Normal 8 3 3 3 2 3" xfId="11798" xr:uid="{00000000-0005-0000-0000-000056410000}"/>
    <cellStyle name="Normal 8 3 3 3 3" xfId="11799" xr:uid="{00000000-0005-0000-0000-000057410000}"/>
    <cellStyle name="Normal 8 3 3 3 3 2" xfId="11800" xr:uid="{00000000-0005-0000-0000-000058410000}"/>
    <cellStyle name="Normal 8 3 3 3 4" xfId="11801" xr:uid="{00000000-0005-0000-0000-000059410000}"/>
    <cellStyle name="Normal 8 3 3 4" xfId="11802" xr:uid="{00000000-0005-0000-0000-00005A410000}"/>
    <cellStyle name="Normal 8 3 3 4 2" xfId="11803" xr:uid="{00000000-0005-0000-0000-00005B410000}"/>
    <cellStyle name="Normal 8 3 3 4 2 2" xfId="11804" xr:uid="{00000000-0005-0000-0000-00005C410000}"/>
    <cellStyle name="Normal 8 3 3 4 3" xfId="11805" xr:uid="{00000000-0005-0000-0000-00005D410000}"/>
    <cellStyle name="Normal 8 3 3 5" xfId="11806" xr:uid="{00000000-0005-0000-0000-00005E410000}"/>
    <cellStyle name="Normal 8 3 3 5 2" xfId="11807" xr:uid="{00000000-0005-0000-0000-00005F410000}"/>
    <cellStyle name="Normal 8 3 3 6" xfId="11808" xr:uid="{00000000-0005-0000-0000-000060410000}"/>
    <cellStyle name="Normal 8 3 4" xfId="11809" xr:uid="{00000000-0005-0000-0000-000061410000}"/>
    <cellStyle name="Normal 8 3 4 2" xfId="11810" xr:uid="{00000000-0005-0000-0000-000062410000}"/>
    <cellStyle name="Normal 8 3 4 2 2" xfId="11811" xr:uid="{00000000-0005-0000-0000-000063410000}"/>
    <cellStyle name="Normal 8 3 4 2 2 2" xfId="11812" xr:uid="{00000000-0005-0000-0000-000064410000}"/>
    <cellStyle name="Normal 8 3 4 2 3" xfId="11813" xr:uid="{00000000-0005-0000-0000-000065410000}"/>
    <cellStyle name="Normal 8 3 4 3" xfId="11814" xr:uid="{00000000-0005-0000-0000-000066410000}"/>
    <cellStyle name="Normal 8 3 4 3 2" xfId="11815" xr:uid="{00000000-0005-0000-0000-000067410000}"/>
    <cellStyle name="Normal 8 3 4 4" xfId="11816" xr:uid="{00000000-0005-0000-0000-000068410000}"/>
    <cellStyle name="Normal 8 3 5" xfId="11817" xr:uid="{00000000-0005-0000-0000-000069410000}"/>
    <cellStyle name="Normal 8 3 5 2" xfId="11818" xr:uid="{00000000-0005-0000-0000-00006A410000}"/>
    <cellStyle name="Normal 8 3 5 2 2" xfId="11819" xr:uid="{00000000-0005-0000-0000-00006B410000}"/>
    <cellStyle name="Normal 8 3 5 2 2 2" xfId="11820" xr:uid="{00000000-0005-0000-0000-00006C410000}"/>
    <cellStyle name="Normal 8 3 5 2 3" xfId="11821" xr:uid="{00000000-0005-0000-0000-00006D410000}"/>
    <cellStyle name="Normal 8 3 5 3" xfId="11822" xr:uid="{00000000-0005-0000-0000-00006E410000}"/>
    <cellStyle name="Normal 8 3 5 3 2" xfId="11823" xr:uid="{00000000-0005-0000-0000-00006F410000}"/>
    <cellStyle name="Normal 8 3 5 4" xfId="11824" xr:uid="{00000000-0005-0000-0000-000070410000}"/>
    <cellStyle name="Normal 8 3 6" xfId="11825" xr:uid="{00000000-0005-0000-0000-000071410000}"/>
    <cellStyle name="Normal 8 3 6 2" xfId="11826" xr:uid="{00000000-0005-0000-0000-000072410000}"/>
    <cellStyle name="Normal 8 3 6 2 2" xfId="11827" xr:uid="{00000000-0005-0000-0000-000073410000}"/>
    <cellStyle name="Normal 8 3 6 3" xfId="11828" xr:uid="{00000000-0005-0000-0000-000074410000}"/>
    <cellStyle name="Normal 8 3 7" xfId="11829" xr:uid="{00000000-0005-0000-0000-000075410000}"/>
    <cellStyle name="Normal 8 3 7 2" xfId="11830" xr:uid="{00000000-0005-0000-0000-000076410000}"/>
    <cellStyle name="Normal 8 3 8" xfId="11831" xr:uid="{00000000-0005-0000-0000-000077410000}"/>
    <cellStyle name="Normal 8 4" xfId="11832" xr:uid="{00000000-0005-0000-0000-000078410000}"/>
    <cellStyle name="Normal 8 4 2" xfId="11833" xr:uid="{00000000-0005-0000-0000-000079410000}"/>
    <cellStyle name="Normal 8 4 2 2" xfId="11834" xr:uid="{00000000-0005-0000-0000-00007A410000}"/>
    <cellStyle name="Normal 8 4 2 2 2" xfId="11835" xr:uid="{00000000-0005-0000-0000-00007B410000}"/>
    <cellStyle name="Normal 8 4 2 2 2 2" xfId="11836" xr:uid="{00000000-0005-0000-0000-00007C410000}"/>
    <cellStyle name="Normal 8 4 2 2 3" xfId="11837" xr:uid="{00000000-0005-0000-0000-00007D410000}"/>
    <cellStyle name="Normal 8 4 2 3" xfId="11838" xr:uid="{00000000-0005-0000-0000-00007E410000}"/>
    <cellStyle name="Normal 8 4 2 3 2" xfId="11839" xr:uid="{00000000-0005-0000-0000-00007F410000}"/>
    <cellStyle name="Normal 8 4 2 4" xfId="11840" xr:uid="{00000000-0005-0000-0000-000080410000}"/>
    <cellStyle name="Normal 8 4 3" xfId="11841" xr:uid="{00000000-0005-0000-0000-000081410000}"/>
    <cellStyle name="Normal 8 4 3 2" xfId="11842" xr:uid="{00000000-0005-0000-0000-000082410000}"/>
    <cellStyle name="Normal 8 4 3 2 2" xfId="11843" xr:uid="{00000000-0005-0000-0000-000083410000}"/>
    <cellStyle name="Normal 8 4 3 2 2 2" xfId="11844" xr:uid="{00000000-0005-0000-0000-000084410000}"/>
    <cellStyle name="Normal 8 4 3 2 3" xfId="11845" xr:uid="{00000000-0005-0000-0000-000085410000}"/>
    <cellStyle name="Normal 8 4 3 3" xfId="11846" xr:uid="{00000000-0005-0000-0000-000086410000}"/>
    <cellStyle name="Normal 8 4 3 3 2" xfId="11847" xr:uid="{00000000-0005-0000-0000-000087410000}"/>
    <cellStyle name="Normal 8 4 3 4" xfId="11848" xr:uid="{00000000-0005-0000-0000-000088410000}"/>
    <cellStyle name="Normal 8 4 4" xfId="11849" xr:uid="{00000000-0005-0000-0000-000089410000}"/>
    <cellStyle name="Normal 8 4 4 2" xfId="11850" xr:uid="{00000000-0005-0000-0000-00008A410000}"/>
    <cellStyle name="Normal 8 4 4 2 2" xfId="11851" xr:uid="{00000000-0005-0000-0000-00008B410000}"/>
    <cellStyle name="Normal 8 4 4 3" xfId="11852" xr:uid="{00000000-0005-0000-0000-00008C410000}"/>
    <cellStyle name="Normal 8 4 5" xfId="11853" xr:uid="{00000000-0005-0000-0000-00008D410000}"/>
    <cellStyle name="Normal 8 4 5 2" xfId="11854" xr:uid="{00000000-0005-0000-0000-00008E410000}"/>
    <cellStyle name="Normal 8 4 6" xfId="11855" xr:uid="{00000000-0005-0000-0000-00008F410000}"/>
    <cellStyle name="Normal 8 5" xfId="11856" xr:uid="{00000000-0005-0000-0000-000090410000}"/>
    <cellStyle name="Normal 8 5 2" xfId="11857" xr:uid="{00000000-0005-0000-0000-000091410000}"/>
    <cellStyle name="Normal 8 5 2 2" xfId="11858" xr:uid="{00000000-0005-0000-0000-000092410000}"/>
    <cellStyle name="Normal 8 5 2 2 2" xfId="11859" xr:uid="{00000000-0005-0000-0000-000093410000}"/>
    <cellStyle name="Normal 8 5 2 2 2 2" xfId="11860" xr:uid="{00000000-0005-0000-0000-000094410000}"/>
    <cellStyle name="Normal 8 5 2 2 3" xfId="11861" xr:uid="{00000000-0005-0000-0000-000095410000}"/>
    <cellStyle name="Normal 8 5 2 3" xfId="11862" xr:uid="{00000000-0005-0000-0000-000096410000}"/>
    <cellStyle name="Normal 8 5 2 3 2" xfId="11863" xr:uid="{00000000-0005-0000-0000-000097410000}"/>
    <cellStyle name="Normal 8 5 2 4" xfId="11864" xr:uid="{00000000-0005-0000-0000-000098410000}"/>
    <cellStyle name="Normal 8 5 3" xfId="11865" xr:uid="{00000000-0005-0000-0000-000099410000}"/>
    <cellStyle name="Normal 8 5 3 2" xfId="11866" xr:uid="{00000000-0005-0000-0000-00009A410000}"/>
    <cellStyle name="Normal 8 5 3 2 2" xfId="11867" xr:uid="{00000000-0005-0000-0000-00009B410000}"/>
    <cellStyle name="Normal 8 5 3 2 2 2" xfId="11868" xr:uid="{00000000-0005-0000-0000-00009C410000}"/>
    <cellStyle name="Normal 8 5 3 2 3" xfId="11869" xr:uid="{00000000-0005-0000-0000-00009D410000}"/>
    <cellStyle name="Normal 8 5 3 3" xfId="11870" xr:uid="{00000000-0005-0000-0000-00009E410000}"/>
    <cellStyle name="Normal 8 5 3 3 2" xfId="11871" xr:uid="{00000000-0005-0000-0000-00009F410000}"/>
    <cellStyle name="Normal 8 5 3 4" xfId="11872" xr:uid="{00000000-0005-0000-0000-0000A0410000}"/>
    <cellStyle name="Normal 8 5 4" xfId="11873" xr:uid="{00000000-0005-0000-0000-0000A1410000}"/>
    <cellStyle name="Normal 8 5 4 2" xfId="11874" xr:uid="{00000000-0005-0000-0000-0000A2410000}"/>
    <cellStyle name="Normal 8 5 4 2 2" xfId="11875" xr:uid="{00000000-0005-0000-0000-0000A3410000}"/>
    <cellStyle name="Normal 8 5 4 3" xfId="11876" xr:uid="{00000000-0005-0000-0000-0000A4410000}"/>
    <cellStyle name="Normal 8 5 5" xfId="11877" xr:uid="{00000000-0005-0000-0000-0000A5410000}"/>
    <cellStyle name="Normal 8 5 5 2" xfId="11878" xr:uid="{00000000-0005-0000-0000-0000A6410000}"/>
    <cellStyle name="Normal 8 5 6" xfId="11879" xr:uid="{00000000-0005-0000-0000-0000A7410000}"/>
    <cellStyle name="Normal 8 6" xfId="11880" xr:uid="{00000000-0005-0000-0000-0000A8410000}"/>
    <cellStyle name="Normal 8 6 2" xfId="11881" xr:uid="{00000000-0005-0000-0000-0000A9410000}"/>
    <cellStyle name="Normal 8 6 2 2" xfId="11882" xr:uid="{00000000-0005-0000-0000-0000AA410000}"/>
    <cellStyle name="Normal 8 6 2 2 2" xfId="11883" xr:uid="{00000000-0005-0000-0000-0000AB410000}"/>
    <cellStyle name="Normal 8 6 2 3" xfId="11884" xr:uid="{00000000-0005-0000-0000-0000AC410000}"/>
    <cellStyle name="Normal 8 6 3" xfId="11885" xr:uid="{00000000-0005-0000-0000-0000AD410000}"/>
    <cellStyle name="Normal 8 6 3 2" xfId="11886" xr:uid="{00000000-0005-0000-0000-0000AE410000}"/>
    <cellStyle name="Normal 8 6 4" xfId="11887" xr:uid="{00000000-0005-0000-0000-0000AF410000}"/>
    <cellStyle name="Normal 8 7" xfId="11888" xr:uid="{00000000-0005-0000-0000-0000B0410000}"/>
    <cellStyle name="Normal 8 7 2" xfId="11889" xr:uid="{00000000-0005-0000-0000-0000B1410000}"/>
    <cellStyle name="Normal 8 7 2 2" xfId="11890" xr:uid="{00000000-0005-0000-0000-0000B2410000}"/>
    <cellStyle name="Normal 8 7 2 2 2" xfId="11891" xr:uid="{00000000-0005-0000-0000-0000B3410000}"/>
    <cellStyle name="Normal 8 7 2 3" xfId="11892" xr:uid="{00000000-0005-0000-0000-0000B4410000}"/>
    <cellStyle name="Normal 8 7 3" xfId="11893" xr:uid="{00000000-0005-0000-0000-0000B5410000}"/>
    <cellStyle name="Normal 8 7 3 2" xfId="11894" xr:uid="{00000000-0005-0000-0000-0000B6410000}"/>
    <cellStyle name="Normal 8 7 4" xfId="11895" xr:uid="{00000000-0005-0000-0000-0000B7410000}"/>
    <cellStyle name="Normal 8 8" xfId="11896" xr:uid="{00000000-0005-0000-0000-0000B8410000}"/>
    <cellStyle name="Normal 8 8 2" xfId="11897" xr:uid="{00000000-0005-0000-0000-0000B9410000}"/>
    <cellStyle name="Normal 8 8 2 2" xfId="11898" xr:uid="{00000000-0005-0000-0000-0000BA410000}"/>
    <cellStyle name="Normal 8 8 3" xfId="11899" xr:uid="{00000000-0005-0000-0000-0000BB410000}"/>
    <cellStyle name="Normal 8 9" xfId="11900" xr:uid="{00000000-0005-0000-0000-0000BC410000}"/>
    <cellStyle name="Normal 8 9 2" xfId="11901" xr:uid="{00000000-0005-0000-0000-0000BD410000}"/>
    <cellStyle name="Normal 9" xfId="11902" xr:uid="{00000000-0005-0000-0000-0000BE410000}"/>
    <cellStyle name="Normal 9 10" xfId="11903" xr:uid="{00000000-0005-0000-0000-0000BF410000}"/>
    <cellStyle name="Normal 9 2" xfId="11904" xr:uid="{00000000-0005-0000-0000-0000C0410000}"/>
    <cellStyle name="Normal 9 2 2" xfId="11905" xr:uid="{00000000-0005-0000-0000-0000C1410000}"/>
    <cellStyle name="Normal 9 2 2 2" xfId="11906" xr:uid="{00000000-0005-0000-0000-0000C2410000}"/>
    <cellStyle name="Normal 9 2 2 2 2" xfId="11907" xr:uid="{00000000-0005-0000-0000-0000C3410000}"/>
    <cellStyle name="Normal 9 2 2 2 2 2" xfId="11908" xr:uid="{00000000-0005-0000-0000-0000C4410000}"/>
    <cellStyle name="Normal 9 2 2 2 2 2 2" xfId="11909" xr:uid="{00000000-0005-0000-0000-0000C5410000}"/>
    <cellStyle name="Normal 9 2 2 2 2 2 2 2" xfId="11910" xr:uid="{00000000-0005-0000-0000-0000C6410000}"/>
    <cellStyle name="Normal 9 2 2 2 2 2 3" xfId="11911" xr:uid="{00000000-0005-0000-0000-0000C7410000}"/>
    <cellStyle name="Normal 9 2 2 2 2 3" xfId="11912" xr:uid="{00000000-0005-0000-0000-0000C8410000}"/>
    <cellStyle name="Normal 9 2 2 2 2 3 2" xfId="11913" xr:uid="{00000000-0005-0000-0000-0000C9410000}"/>
    <cellStyle name="Normal 9 2 2 2 2 4" xfId="11914" xr:uid="{00000000-0005-0000-0000-0000CA410000}"/>
    <cellStyle name="Normal 9 2 2 2 3" xfId="11915" xr:uid="{00000000-0005-0000-0000-0000CB410000}"/>
    <cellStyle name="Normal 9 2 2 2 3 2" xfId="11916" xr:uid="{00000000-0005-0000-0000-0000CC410000}"/>
    <cellStyle name="Normal 9 2 2 2 3 2 2" xfId="11917" xr:uid="{00000000-0005-0000-0000-0000CD410000}"/>
    <cellStyle name="Normal 9 2 2 2 3 2 2 2" xfId="11918" xr:uid="{00000000-0005-0000-0000-0000CE410000}"/>
    <cellStyle name="Normal 9 2 2 2 3 2 3" xfId="11919" xr:uid="{00000000-0005-0000-0000-0000CF410000}"/>
    <cellStyle name="Normal 9 2 2 2 3 3" xfId="11920" xr:uid="{00000000-0005-0000-0000-0000D0410000}"/>
    <cellStyle name="Normal 9 2 2 2 3 3 2" xfId="11921" xr:uid="{00000000-0005-0000-0000-0000D1410000}"/>
    <cellStyle name="Normal 9 2 2 2 3 4" xfId="11922" xr:uid="{00000000-0005-0000-0000-0000D2410000}"/>
    <cellStyle name="Normal 9 2 2 2 4" xfId="11923" xr:uid="{00000000-0005-0000-0000-0000D3410000}"/>
    <cellStyle name="Normal 9 2 2 2 4 2" xfId="11924" xr:uid="{00000000-0005-0000-0000-0000D4410000}"/>
    <cellStyle name="Normal 9 2 2 2 4 2 2" xfId="11925" xr:uid="{00000000-0005-0000-0000-0000D5410000}"/>
    <cellStyle name="Normal 9 2 2 2 4 3" xfId="11926" xr:uid="{00000000-0005-0000-0000-0000D6410000}"/>
    <cellStyle name="Normal 9 2 2 2 5" xfId="11927" xr:uid="{00000000-0005-0000-0000-0000D7410000}"/>
    <cellStyle name="Normal 9 2 2 2 5 2" xfId="11928" xr:uid="{00000000-0005-0000-0000-0000D8410000}"/>
    <cellStyle name="Normal 9 2 2 2 6" xfId="11929" xr:uid="{00000000-0005-0000-0000-0000D9410000}"/>
    <cellStyle name="Normal 9 2 2 3" xfId="11930" xr:uid="{00000000-0005-0000-0000-0000DA410000}"/>
    <cellStyle name="Normal 9 2 2 3 2" xfId="11931" xr:uid="{00000000-0005-0000-0000-0000DB410000}"/>
    <cellStyle name="Normal 9 2 2 3 2 2" xfId="11932" xr:uid="{00000000-0005-0000-0000-0000DC410000}"/>
    <cellStyle name="Normal 9 2 2 3 2 2 2" xfId="11933" xr:uid="{00000000-0005-0000-0000-0000DD410000}"/>
    <cellStyle name="Normal 9 2 2 3 2 2 2 2" xfId="11934" xr:uid="{00000000-0005-0000-0000-0000DE410000}"/>
    <cellStyle name="Normal 9 2 2 3 2 2 3" xfId="11935" xr:uid="{00000000-0005-0000-0000-0000DF410000}"/>
    <cellStyle name="Normal 9 2 2 3 2 3" xfId="11936" xr:uid="{00000000-0005-0000-0000-0000E0410000}"/>
    <cellStyle name="Normal 9 2 2 3 2 3 2" xfId="11937" xr:uid="{00000000-0005-0000-0000-0000E1410000}"/>
    <cellStyle name="Normal 9 2 2 3 2 4" xfId="11938" xr:uid="{00000000-0005-0000-0000-0000E2410000}"/>
    <cellStyle name="Normal 9 2 2 3 3" xfId="11939" xr:uid="{00000000-0005-0000-0000-0000E3410000}"/>
    <cellStyle name="Normal 9 2 2 3 3 2" xfId="11940" xr:uid="{00000000-0005-0000-0000-0000E4410000}"/>
    <cellStyle name="Normal 9 2 2 3 3 2 2" xfId="11941" xr:uid="{00000000-0005-0000-0000-0000E5410000}"/>
    <cellStyle name="Normal 9 2 2 3 3 2 2 2" xfId="11942" xr:uid="{00000000-0005-0000-0000-0000E6410000}"/>
    <cellStyle name="Normal 9 2 2 3 3 2 3" xfId="11943" xr:uid="{00000000-0005-0000-0000-0000E7410000}"/>
    <cellStyle name="Normal 9 2 2 3 3 3" xfId="11944" xr:uid="{00000000-0005-0000-0000-0000E8410000}"/>
    <cellStyle name="Normal 9 2 2 3 3 3 2" xfId="11945" xr:uid="{00000000-0005-0000-0000-0000E9410000}"/>
    <cellStyle name="Normal 9 2 2 3 3 4" xfId="11946" xr:uid="{00000000-0005-0000-0000-0000EA410000}"/>
    <cellStyle name="Normal 9 2 2 3 4" xfId="11947" xr:uid="{00000000-0005-0000-0000-0000EB410000}"/>
    <cellStyle name="Normal 9 2 2 3 4 2" xfId="11948" xr:uid="{00000000-0005-0000-0000-0000EC410000}"/>
    <cellStyle name="Normal 9 2 2 3 4 2 2" xfId="11949" xr:uid="{00000000-0005-0000-0000-0000ED410000}"/>
    <cellStyle name="Normal 9 2 2 3 4 3" xfId="11950" xr:uid="{00000000-0005-0000-0000-0000EE410000}"/>
    <cellStyle name="Normal 9 2 2 3 5" xfId="11951" xr:uid="{00000000-0005-0000-0000-0000EF410000}"/>
    <cellStyle name="Normal 9 2 2 3 5 2" xfId="11952" xr:uid="{00000000-0005-0000-0000-0000F0410000}"/>
    <cellStyle name="Normal 9 2 2 3 6" xfId="11953" xr:uid="{00000000-0005-0000-0000-0000F1410000}"/>
    <cellStyle name="Normal 9 2 2 4" xfId="11954" xr:uid="{00000000-0005-0000-0000-0000F2410000}"/>
    <cellStyle name="Normal 9 2 2 4 2" xfId="11955" xr:uid="{00000000-0005-0000-0000-0000F3410000}"/>
    <cellStyle name="Normal 9 2 2 4 2 2" xfId="11956" xr:uid="{00000000-0005-0000-0000-0000F4410000}"/>
    <cellStyle name="Normal 9 2 2 4 2 2 2" xfId="11957" xr:uid="{00000000-0005-0000-0000-0000F5410000}"/>
    <cellStyle name="Normal 9 2 2 4 2 3" xfId="11958" xr:uid="{00000000-0005-0000-0000-0000F6410000}"/>
    <cellStyle name="Normal 9 2 2 4 3" xfId="11959" xr:uid="{00000000-0005-0000-0000-0000F7410000}"/>
    <cellStyle name="Normal 9 2 2 4 3 2" xfId="11960" xr:uid="{00000000-0005-0000-0000-0000F8410000}"/>
    <cellStyle name="Normal 9 2 2 4 4" xfId="11961" xr:uid="{00000000-0005-0000-0000-0000F9410000}"/>
    <cellStyle name="Normal 9 2 2 5" xfId="11962" xr:uid="{00000000-0005-0000-0000-0000FA410000}"/>
    <cellStyle name="Normal 9 2 2 5 2" xfId="11963" xr:uid="{00000000-0005-0000-0000-0000FB410000}"/>
    <cellStyle name="Normal 9 2 2 5 2 2" xfId="11964" xr:uid="{00000000-0005-0000-0000-0000FC410000}"/>
    <cellStyle name="Normal 9 2 2 5 2 2 2" xfId="11965" xr:uid="{00000000-0005-0000-0000-0000FD410000}"/>
    <cellStyle name="Normal 9 2 2 5 2 3" xfId="11966" xr:uid="{00000000-0005-0000-0000-0000FE410000}"/>
    <cellStyle name="Normal 9 2 2 5 3" xfId="11967" xr:uid="{00000000-0005-0000-0000-0000FF410000}"/>
    <cellStyle name="Normal 9 2 2 5 3 2" xfId="11968" xr:uid="{00000000-0005-0000-0000-000000420000}"/>
    <cellStyle name="Normal 9 2 2 5 4" xfId="11969" xr:uid="{00000000-0005-0000-0000-000001420000}"/>
    <cellStyle name="Normal 9 2 2 6" xfId="11970" xr:uid="{00000000-0005-0000-0000-000002420000}"/>
    <cellStyle name="Normal 9 2 2 6 2" xfId="11971" xr:uid="{00000000-0005-0000-0000-000003420000}"/>
    <cellStyle name="Normal 9 2 2 6 2 2" xfId="11972" xr:uid="{00000000-0005-0000-0000-000004420000}"/>
    <cellStyle name="Normal 9 2 2 6 3" xfId="11973" xr:uid="{00000000-0005-0000-0000-000005420000}"/>
    <cellStyle name="Normal 9 2 2 7" xfId="11974" xr:uid="{00000000-0005-0000-0000-000006420000}"/>
    <cellStyle name="Normal 9 2 2 7 2" xfId="11975" xr:uid="{00000000-0005-0000-0000-000007420000}"/>
    <cellStyle name="Normal 9 2 2 8" xfId="11976" xr:uid="{00000000-0005-0000-0000-000008420000}"/>
    <cellStyle name="Normal 9 2 3" xfId="11977" xr:uid="{00000000-0005-0000-0000-000009420000}"/>
    <cellStyle name="Normal 9 2 3 2" xfId="11978" xr:uid="{00000000-0005-0000-0000-00000A420000}"/>
    <cellStyle name="Normal 9 2 3 2 2" xfId="11979" xr:uid="{00000000-0005-0000-0000-00000B420000}"/>
    <cellStyle name="Normal 9 2 3 2 2 2" xfId="11980" xr:uid="{00000000-0005-0000-0000-00000C420000}"/>
    <cellStyle name="Normal 9 2 3 2 2 2 2" xfId="11981" xr:uid="{00000000-0005-0000-0000-00000D420000}"/>
    <cellStyle name="Normal 9 2 3 2 2 3" xfId="11982" xr:uid="{00000000-0005-0000-0000-00000E420000}"/>
    <cellStyle name="Normal 9 2 3 2 3" xfId="11983" xr:uid="{00000000-0005-0000-0000-00000F420000}"/>
    <cellStyle name="Normal 9 2 3 2 3 2" xfId="11984" xr:uid="{00000000-0005-0000-0000-000010420000}"/>
    <cellStyle name="Normal 9 2 3 2 4" xfId="11985" xr:uid="{00000000-0005-0000-0000-000011420000}"/>
    <cellStyle name="Normal 9 2 3 3" xfId="11986" xr:uid="{00000000-0005-0000-0000-000012420000}"/>
    <cellStyle name="Normal 9 2 3 3 2" xfId="11987" xr:uid="{00000000-0005-0000-0000-000013420000}"/>
    <cellStyle name="Normal 9 2 3 3 2 2" xfId="11988" xr:uid="{00000000-0005-0000-0000-000014420000}"/>
    <cellStyle name="Normal 9 2 3 3 2 2 2" xfId="11989" xr:uid="{00000000-0005-0000-0000-000015420000}"/>
    <cellStyle name="Normal 9 2 3 3 2 3" xfId="11990" xr:uid="{00000000-0005-0000-0000-000016420000}"/>
    <cellStyle name="Normal 9 2 3 3 3" xfId="11991" xr:uid="{00000000-0005-0000-0000-000017420000}"/>
    <cellStyle name="Normal 9 2 3 3 3 2" xfId="11992" xr:uid="{00000000-0005-0000-0000-000018420000}"/>
    <cellStyle name="Normal 9 2 3 3 4" xfId="11993" xr:uid="{00000000-0005-0000-0000-000019420000}"/>
    <cellStyle name="Normal 9 2 3 4" xfId="11994" xr:uid="{00000000-0005-0000-0000-00001A420000}"/>
    <cellStyle name="Normal 9 2 3 4 2" xfId="11995" xr:uid="{00000000-0005-0000-0000-00001B420000}"/>
    <cellStyle name="Normal 9 2 3 4 2 2" xfId="11996" xr:uid="{00000000-0005-0000-0000-00001C420000}"/>
    <cellStyle name="Normal 9 2 3 4 3" xfId="11997" xr:uid="{00000000-0005-0000-0000-00001D420000}"/>
    <cellStyle name="Normal 9 2 3 5" xfId="11998" xr:uid="{00000000-0005-0000-0000-00001E420000}"/>
    <cellStyle name="Normal 9 2 3 5 2" xfId="11999" xr:uid="{00000000-0005-0000-0000-00001F420000}"/>
    <cellStyle name="Normal 9 2 3 6" xfId="12000" xr:uid="{00000000-0005-0000-0000-000020420000}"/>
    <cellStyle name="Normal 9 2 4" xfId="12001" xr:uid="{00000000-0005-0000-0000-000021420000}"/>
    <cellStyle name="Normal 9 2 4 2" xfId="12002" xr:uid="{00000000-0005-0000-0000-000022420000}"/>
    <cellStyle name="Normal 9 2 4 2 2" xfId="12003" xr:uid="{00000000-0005-0000-0000-000023420000}"/>
    <cellStyle name="Normal 9 2 4 2 2 2" xfId="12004" xr:uid="{00000000-0005-0000-0000-000024420000}"/>
    <cellStyle name="Normal 9 2 4 2 2 2 2" xfId="12005" xr:uid="{00000000-0005-0000-0000-000025420000}"/>
    <cellStyle name="Normal 9 2 4 2 2 3" xfId="12006" xr:uid="{00000000-0005-0000-0000-000026420000}"/>
    <cellStyle name="Normal 9 2 4 2 3" xfId="12007" xr:uid="{00000000-0005-0000-0000-000027420000}"/>
    <cellStyle name="Normal 9 2 4 2 3 2" xfId="12008" xr:uid="{00000000-0005-0000-0000-000028420000}"/>
    <cellStyle name="Normal 9 2 4 2 4" xfId="12009" xr:uid="{00000000-0005-0000-0000-000029420000}"/>
    <cellStyle name="Normal 9 2 4 3" xfId="12010" xr:uid="{00000000-0005-0000-0000-00002A420000}"/>
    <cellStyle name="Normal 9 2 4 3 2" xfId="12011" xr:uid="{00000000-0005-0000-0000-00002B420000}"/>
    <cellStyle name="Normal 9 2 4 3 2 2" xfId="12012" xr:uid="{00000000-0005-0000-0000-00002C420000}"/>
    <cellStyle name="Normal 9 2 4 3 2 2 2" xfId="12013" xr:uid="{00000000-0005-0000-0000-00002D420000}"/>
    <cellStyle name="Normal 9 2 4 3 2 3" xfId="12014" xr:uid="{00000000-0005-0000-0000-00002E420000}"/>
    <cellStyle name="Normal 9 2 4 3 3" xfId="12015" xr:uid="{00000000-0005-0000-0000-00002F420000}"/>
    <cellStyle name="Normal 9 2 4 3 3 2" xfId="12016" xr:uid="{00000000-0005-0000-0000-000030420000}"/>
    <cellStyle name="Normal 9 2 4 3 4" xfId="12017" xr:uid="{00000000-0005-0000-0000-000031420000}"/>
    <cellStyle name="Normal 9 2 4 4" xfId="12018" xr:uid="{00000000-0005-0000-0000-000032420000}"/>
    <cellStyle name="Normal 9 2 4 4 2" xfId="12019" xr:uid="{00000000-0005-0000-0000-000033420000}"/>
    <cellStyle name="Normal 9 2 4 4 2 2" xfId="12020" xr:uid="{00000000-0005-0000-0000-000034420000}"/>
    <cellStyle name="Normal 9 2 4 4 3" xfId="12021" xr:uid="{00000000-0005-0000-0000-000035420000}"/>
    <cellStyle name="Normal 9 2 4 5" xfId="12022" xr:uid="{00000000-0005-0000-0000-000036420000}"/>
    <cellStyle name="Normal 9 2 4 5 2" xfId="12023" xr:uid="{00000000-0005-0000-0000-000037420000}"/>
    <cellStyle name="Normal 9 2 4 6" xfId="12024" xr:uid="{00000000-0005-0000-0000-000038420000}"/>
    <cellStyle name="Normal 9 2 5" xfId="12025" xr:uid="{00000000-0005-0000-0000-000039420000}"/>
    <cellStyle name="Normal 9 2 5 2" xfId="12026" xr:uid="{00000000-0005-0000-0000-00003A420000}"/>
    <cellStyle name="Normal 9 2 5 2 2" xfId="12027" xr:uid="{00000000-0005-0000-0000-00003B420000}"/>
    <cellStyle name="Normal 9 2 5 2 2 2" xfId="12028" xr:uid="{00000000-0005-0000-0000-00003C420000}"/>
    <cellStyle name="Normal 9 2 5 2 3" xfId="12029" xr:uid="{00000000-0005-0000-0000-00003D420000}"/>
    <cellStyle name="Normal 9 2 5 3" xfId="12030" xr:uid="{00000000-0005-0000-0000-00003E420000}"/>
    <cellStyle name="Normal 9 2 5 3 2" xfId="12031" xr:uid="{00000000-0005-0000-0000-00003F420000}"/>
    <cellStyle name="Normal 9 2 5 4" xfId="12032" xr:uid="{00000000-0005-0000-0000-000040420000}"/>
    <cellStyle name="Normal 9 2 6" xfId="12033" xr:uid="{00000000-0005-0000-0000-000041420000}"/>
    <cellStyle name="Normal 9 2 6 2" xfId="12034" xr:uid="{00000000-0005-0000-0000-000042420000}"/>
    <cellStyle name="Normal 9 2 6 2 2" xfId="12035" xr:uid="{00000000-0005-0000-0000-000043420000}"/>
    <cellStyle name="Normal 9 2 6 2 2 2" xfId="12036" xr:uid="{00000000-0005-0000-0000-000044420000}"/>
    <cellStyle name="Normal 9 2 6 2 3" xfId="12037" xr:uid="{00000000-0005-0000-0000-000045420000}"/>
    <cellStyle name="Normal 9 2 6 3" xfId="12038" xr:uid="{00000000-0005-0000-0000-000046420000}"/>
    <cellStyle name="Normal 9 2 6 3 2" xfId="12039" xr:uid="{00000000-0005-0000-0000-000047420000}"/>
    <cellStyle name="Normal 9 2 6 4" xfId="12040" xr:uid="{00000000-0005-0000-0000-000048420000}"/>
    <cellStyle name="Normal 9 2 7" xfId="12041" xr:uid="{00000000-0005-0000-0000-000049420000}"/>
    <cellStyle name="Normal 9 2 7 2" xfId="12042" xr:uid="{00000000-0005-0000-0000-00004A420000}"/>
    <cellStyle name="Normal 9 2 7 2 2" xfId="12043" xr:uid="{00000000-0005-0000-0000-00004B420000}"/>
    <cellStyle name="Normal 9 2 7 3" xfId="12044" xr:uid="{00000000-0005-0000-0000-00004C420000}"/>
    <cellStyle name="Normal 9 2 8" xfId="12045" xr:uid="{00000000-0005-0000-0000-00004D420000}"/>
    <cellStyle name="Normal 9 2 8 2" xfId="12046" xr:uid="{00000000-0005-0000-0000-00004E420000}"/>
    <cellStyle name="Normal 9 2 9" xfId="12047" xr:uid="{00000000-0005-0000-0000-00004F420000}"/>
    <cellStyle name="Normal 9 3" xfId="12048" xr:uid="{00000000-0005-0000-0000-000050420000}"/>
    <cellStyle name="Normal 9 3 2" xfId="12049" xr:uid="{00000000-0005-0000-0000-000051420000}"/>
    <cellStyle name="Normal 9 3 2 2" xfId="12050" xr:uid="{00000000-0005-0000-0000-000052420000}"/>
    <cellStyle name="Normal 9 3 2 2 2" xfId="12051" xr:uid="{00000000-0005-0000-0000-000053420000}"/>
    <cellStyle name="Normal 9 3 2 2 2 2" xfId="12052" xr:uid="{00000000-0005-0000-0000-000054420000}"/>
    <cellStyle name="Normal 9 3 2 2 2 2 2" xfId="12053" xr:uid="{00000000-0005-0000-0000-000055420000}"/>
    <cellStyle name="Normal 9 3 2 2 2 3" xfId="12054" xr:uid="{00000000-0005-0000-0000-000056420000}"/>
    <cellStyle name="Normal 9 3 2 2 3" xfId="12055" xr:uid="{00000000-0005-0000-0000-000057420000}"/>
    <cellStyle name="Normal 9 3 2 2 3 2" xfId="12056" xr:uid="{00000000-0005-0000-0000-000058420000}"/>
    <cellStyle name="Normal 9 3 2 2 4" xfId="12057" xr:uid="{00000000-0005-0000-0000-000059420000}"/>
    <cellStyle name="Normal 9 3 2 3" xfId="12058" xr:uid="{00000000-0005-0000-0000-00005A420000}"/>
    <cellStyle name="Normal 9 3 2 3 2" xfId="12059" xr:uid="{00000000-0005-0000-0000-00005B420000}"/>
    <cellStyle name="Normal 9 3 2 3 2 2" xfId="12060" xr:uid="{00000000-0005-0000-0000-00005C420000}"/>
    <cellStyle name="Normal 9 3 2 3 2 2 2" xfId="12061" xr:uid="{00000000-0005-0000-0000-00005D420000}"/>
    <cellStyle name="Normal 9 3 2 3 2 3" xfId="12062" xr:uid="{00000000-0005-0000-0000-00005E420000}"/>
    <cellStyle name="Normal 9 3 2 3 3" xfId="12063" xr:uid="{00000000-0005-0000-0000-00005F420000}"/>
    <cellStyle name="Normal 9 3 2 3 3 2" xfId="12064" xr:uid="{00000000-0005-0000-0000-000060420000}"/>
    <cellStyle name="Normal 9 3 2 3 4" xfId="12065" xr:uid="{00000000-0005-0000-0000-000061420000}"/>
    <cellStyle name="Normal 9 3 2 4" xfId="12066" xr:uid="{00000000-0005-0000-0000-000062420000}"/>
    <cellStyle name="Normal 9 3 2 4 2" xfId="12067" xr:uid="{00000000-0005-0000-0000-000063420000}"/>
    <cellStyle name="Normal 9 3 2 4 2 2" xfId="12068" xr:uid="{00000000-0005-0000-0000-000064420000}"/>
    <cellStyle name="Normal 9 3 2 4 3" xfId="12069" xr:uid="{00000000-0005-0000-0000-000065420000}"/>
    <cellStyle name="Normal 9 3 2 5" xfId="12070" xr:uid="{00000000-0005-0000-0000-000066420000}"/>
    <cellStyle name="Normal 9 3 2 5 2" xfId="12071" xr:uid="{00000000-0005-0000-0000-000067420000}"/>
    <cellStyle name="Normal 9 3 2 6" xfId="12072" xr:uid="{00000000-0005-0000-0000-000068420000}"/>
    <cellStyle name="Normal 9 3 3" xfId="12073" xr:uid="{00000000-0005-0000-0000-000069420000}"/>
    <cellStyle name="Normal 9 3 3 2" xfId="12074" xr:uid="{00000000-0005-0000-0000-00006A420000}"/>
    <cellStyle name="Normal 9 3 3 2 2" xfId="12075" xr:uid="{00000000-0005-0000-0000-00006B420000}"/>
    <cellStyle name="Normal 9 3 3 2 2 2" xfId="12076" xr:uid="{00000000-0005-0000-0000-00006C420000}"/>
    <cellStyle name="Normal 9 3 3 2 2 2 2" xfId="12077" xr:uid="{00000000-0005-0000-0000-00006D420000}"/>
    <cellStyle name="Normal 9 3 3 2 2 3" xfId="12078" xr:uid="{00000000-0005-0000-0000-00006E420000}"/>
    <cellStyle name="Normal 9 3 3 2 3" xfId="12079" xr:uid="{00000000-0005-0000-0000-00006F420000}"/>
    <cellStyle name="Normal 9 3 3 2 3 2" xfId="12080" xr:uid="{00000000-0005-0000-0000-000070420000}"/>
    <cellStyle name="Normal 9 3 3 2 4" xfId="12081" xr:uid="{00000000-0005-0000-0000-000071420000}"/>
    <cellStyle name="Normal 9 3 3 3" xfId="12082" xr:uid="{00000000-0005-0000-0000-000072420000}"/>
    <cellStyle name="Normal 9 3 3 3 2" xfId="12083" xr:uid="{00000000-0005-0000-0000-000073420000}"/>
    <cellStyle name="Normal 9 3 3 3 2 2" xfId="12084" xr:uid="{00000000-0005-0000-0000-000074420000}"/>
    <cellStyle name="Normal 9 3 3 3 2 2 2" xfId="12085" xr:uid="{00000000-0005-0000-0000-000075420000}"/>
    <cellStyle name="Normal 9 3 3 3 2 3" xfId="12086" xr:uid="{00000000-0005-0000-0000-000076420000}"/>
    <cellStyle name="Normal 9 3 3 3 3" xfId="12087" xr:uid="{00000000-0005-0000-0000-000077420000}"/>
    <cellStyle name="Normal 9 3 3 3 3 2" xfId="12088" xr:uid="{00000000-0005-0000-0000-000078420000}"/>
    <cellStyle name="Normal 9 3 3 3 4" xfId="12089" xr:uid="{00000000-0005-0000-0000-000079420000}"/>
    <cellStyle name="Normal 9 3 3 4" xfId="12090" xr:uid="{00000000-0005-0000-0000-00007A420000}"/>
    <cellStyle name="Normal 9 3 3 4 2" xfId="12091" xr:uid="{00000000-0005-0000-0000-00007B420000}"/>
    <cellStyle name="Normal 9 3 3 4 2 2" xfId="12092" xr:uid="{00000000-0005-0000-0000-00007C420000}"/>
    <cellStyle name="Normal 9 3 3 4 3" xfId="12093" xr:uid="{00000000-0005-0000-0000-00007D420000}"/>
    <cellStyle name="Normal 9 3 3 5" xfId="12094" xr:uid="{00000000-0005-0000-0000-00007E420000}"/>
    <cellStyle name="Normal 9 3 3 5 2" xfId="12095" xr:uid="{00000000-0005-0000-0000-00007F420000}"/>
    <cellStyle name="Normal 9 3 3 6" xfId="12096" xr:uid="{00000000-0005-0000-0000-000080420000}"/>
    <cellStyle name="Normal 9 3 4" xfId="12097" xr:uid="{00000000-0005-0000-0000-000081420000}"/>
    <cellStyle name="Normal 9 3 4 2" xfId="12098" xr:uid="{00000000-0005-0000-0000-000082420000}"/>
    <cellStyle name="Normal 9 3 4 2 2" xfId="12099" xr:uid="{00000000-0005-0000-0000-000083420000}"/>
    <cellStyle name="Normal 9 3 4 2 2 2" xfId="12100" xr:uid="{00000000-0005-0000-0000-000084420000}"/>
    <cellStyle name="Normal 9 3 4 2 3" xfId="12101" xr:uid="{00000000-0005-0000-0000-000085420000}"/>
    <cellStyle name="Normal 9 3 4 3" xfId="12102" xr:uid="{00000000-0005-0000-0000-000086420000}"/>
    <cellStyle name="Normal 9 3 4 3 2" xfId="12103" xr:uid="{00000000-0005-0000-0000-000087420000}"/>
    <cellStyle name="Normal 9 3 4 4" xfId="12104" xr:uid="{00000000-0005-0000-0000-000088420000}"/>
    <cellStyle name="Normal 9 3 5" xfId="12105" xr:uid="{00000000-0005-0000-0000-000089420000}"/>
    <cellStyle name="Normal 9 3 5 2" xfId="12106" xr:uid="{00000000-0005-0000-0000-00008A420000}"/>
    <cellStyle name="Normal 9 3 5 2 2" xfId="12107" xr:uid="{00000000-0005-0000-0000-00008B420000}"/>
    <cellStyle name="Normal 9 3 5 2 2 2" xfId="12108" xr:uid="{00000000-0005-0000-0000-00008C420000}"/>
    <cellStyle name="Normal 9 3 5 2 3" xfId="12109" xr:uid="{00000000-0005-0000-0000-00008D420000}"/>
    <cellStyle name="Normal 9 3 5 3" xfId="12110" xr:uid="{00000000-0005-0000-0000-00008E420000}"/>
    <cellStyle name="Normal 9 3 5 3 2" xfId="12111" xr:uid="{00000000-0005-0000-0000-00008F420000}"/>
    <cellStyle name="Normal 9 3 5 4" xfId="12112" xr:uid="{00000000-0005-0000-0000-000090420000}"/>
    <cellStyle name="Normal 9 3 6" xfId="12113" xr:uid="{00000000-0005-0000-0000-000091420000}"/>
    <cellStyle name="Normal 9 3 6 2" xfId="12114" xr:uid="{00000000-0005-0000-0000-000092420000}"/>
    <cellStyle name="Normal 9 3 6 2 2" xfId="12115" xr:uid="{00000000-0005-0000-0000-000093420000}"/>
    <cellStyle name="Normal 9 3 6 3" xfId="12116" xr:uid="{00000000-0005-0000-0000-000094420000}"/>
    <cellStyle name="Normal 9 3 7" xfId="12117" xr:uid="{00000000-0005-0000-0000-000095420000}"/>
    <cellStyle name="Normal 9 3 7 2" xfId="12118" xr:uid="{00000000-0005-0000-0000-000096420000}"/>
    <cellStyle name="Normal 9 3 8" xfId="12119" xr:uid="{00000000-0005-0000-0000-000097420000}"/>
    <cellStyle name="Normal 9 4" xfId="12120" xr:uid="{00000000-0005-0000-0000-000098420000}"/>
    <cellStyle name="Normal 9 4 2" xfId="12121" xr:uid="{00000000-0005-0000-0000-000099420000}"/>
    <cellStyle name="Normal 9 4 2 2" xfId="12122" xr:uid="{00000000-0005-0000-0000-00009A420000}"/>
    <cellStyle name="Normal 9 4 2 2 2" xfId="12123" xr:uid="{00000000-0005-0000-0000-00009B420000}"/>
    <cellStyle name="Normal 9 4 2 2 2 2" xfId="12124" xr:uid="{00000000-0005-0000-0000-00009C420000}"/>
    <cellStyle name="Normal 9 4 2 2 3" xfId="12125" xr:uid="{00000000-0005-0000-0000-00009D420000}"/>
    <cellStyle name="Normal 9 4 2 3" xfId="12126" xr:uid="{00000000-0005-0000-0000-00009E420000}"/>
    <cellStyle name="Normal 9 4 2 3 2" xfId="12127" xr:uid="{00000000-0005-0000-0000-00009F420000}"/>
    <cellStyle name="Normal 9 4 2 4" xfId="12128" xr:uid="{00000000-0005-0000-0000-0000A0420000}"/>
    <cellStyle name="Normal 9 4 3" xfId="12129" xr:uid="{00000000-0005-0000-0000-0000A1420000}"/>
    <cellStyle name="Normal 9 4 3 2" xfId="12130" xr:uid="{00000000-0005-0000-0000-0000A2420000}"/>
    <cellStyle name="Normal 9 4 3 2 2" xfId="12131" xr:uid="{00000000-0005-0000-0000-0000A3420000}"/>
    <cellStyle name="Normal 9 4 3 2 2 2" xfId="12132" xr:uid="{00000000-0005-0000-0000-0000A4420000}"/>
    <cellStyle name="Normal 9 4 3 2 3" xfId="12133" xr:uid="{00000000-0005-0000-0000-0000A5420000}"/>
    <cellStyle name="Normal 9 4 3 3" xfId="12134" xr:uid="{00000000-0005-0000-0000-0000A6420000}"/>
    <cellStyle name="Normal 9 4 3 3 2" xfId="12135" xr:uid="{00000000-0005-0000-0000-0000A7420000}"/>
    <cellStyle name="Normal 9 4 3 4" xfId="12136" xr:uid="{00000000-0005-0000-0000-0000A8420000}"/>
    <cellStyle name="Normal 9 4 4" xfId="12137" xr:uid="{00000000-0005-0000-0000-0000A9420000}"/>
    <cellStyle name="Normal 9 4 4 2" xfId="12138" xr:uid="{00000000-0005-0000-0000-0000AA420000}"/>
    <cellStyle name="Normal 9 4 4 2 2" xfId="12139" xr:uid="{00000000-0005-0000-0000-0000AB420000}"/>
    <cellStyle name="Normal 9 4 4 3" xfId="12140" xr:uid="{00000000-0005-0000-0000-0000AC420000}"/>
    <cellStyle name="Normal 9 4 5" xfId="12141" xr:uid="{00000000-0005-0000-0000-0000AD420000}"/>
    <cellStyle name="Normal 9 4 5 2" xfId="12142" xr:uid="{00000000-0005-0000-0000-0000AE420000}"/>
    <cellStyle name="Normal 9 4 6" xfId="12143" xr:uid="{00000000-0005-0000-0000-0000AF420000}"/>
    <cellStyle name="Normal 9 5" xfId="12144" xr:uid="{00000000-0005-0000-0000-0000B0420000}"/>
    <cellStyle name="Normal 9 5 2" xfId="12145" xr:uid="{00000000-0005-0000-0000-0000B1420000}"/>
    <cellStyle name="Normal 9 5 2 2" xfId="12146" xr:uid="{00000000-0005-0000-0000-0000B2420000}"/>
    <cellStyle name="Normal 9 5 2 2 2" xfId="12147" xr:uid="{00000000-0005-0000-0000-0000B3420000}"/>
    <cellStyle name="Normal 9 5 2 2 2 2" xfId="12148" xr:uid="{00000000-0005-0000-0000-0000B4420000}"/>
    <cellStyle name="Normal 9 5 2 2 3" xfId="12149" xr:uid="{00000000-0005-0000-0000-0000B5420000}"/>
    <cellStyle name="Normal 9 5 2 3" xfId="12150" xr:uid="{00000000-0005-0000-0000-0000B6420000}"/>
    <cellStyle name="Normal 9 5 2 3 2" xfId="12151" xr:uid="{00000000-0005-0000-0000-0000B7420000}"/>
    <cellStyle name="Normal 9 5 2 4" xfId="12152" xr:uid="{00000000-0005-0000-0000-0000B8420000}"/>
    <cellStyle name="Normal 9 5 3" xfId="12153" xr:uid="{00000000-0005-0000-0000-0000B9420000}"/>
    <cellStyle name="Normal 9 5 3 2" xfId="12154" xr:uid="{00000000-0005-0000-0000-0000BA420000}"/>
    <cellStyle name="Normal 9 5 3 2 2" xfId="12155" xr:uid="{00000000-0005-0000-0000-0000BB420000}"/>
    <cellStyle name="Normal 9 5 3 2 2 2" xfId="12156" xr:uid="{00000000-0005-0000-0000-0000BC420000}"/>
    <cellStyle name="Normal 9 5 3 2 3" xfId="12157" xr:uid="{00000000-0005-0000-0000-0000BD420000}"/>
    <cellStyle name="Normal 9 5 3 3" xfId="12158" xr:uid="{00000000-0005-0000-0000-0000BE420000}"/>
    <cellStyle name="Normal 9 5 3 3 2" xfId="12159" xr:uid="{00000000-0005-0000-0000-0000BF420000}"/>
    <cellStyle name="Normal 9 5 3 4" xfId="12160" xr:uid="{00000000-0005-0000-0000-0000C0420000}"/>
    <cellStyle name="Normal 9 5 4" xfId="12161" xr:uid="{00000000-0005-0000-0000-0000C1420000}"/>
    <cellStyle name="Normal 9 5 4 2" xfId="12162" xr:uid="{00000000-0005-0000-0000-0000C2420000}"/>
    <cellStyle name="Normal 9 5 4 2 2" xfId="12163" xr:uid="{00000000-0005-0000-0000-0000C3420000}"/>
    <cellStyle name="Normal 9 5 4 3" xfId="12164" xr:uid="{00000000-0005-0000-0000-0000C4420000}"/>
    <cellStyle name="Normal 9 5 5" xfId="12165" xr:uid="{00000000-0005-0000-0000-0000C5420000}"/>
    <cellStyle name="Normal 9 5 5 2" xfId="12166" xr:uid="{00000000-0005-0000-0000-0000C6420000}"/>
    <cellStyle name="Normal 9 5 6" xfId="12167" xr:uid="{00000000-0005-0000-0000-0000C7420000}"/>
    <cellStyle name="Normal 9 6" xfId="12168" xr:uid="{00000000-0005-0000-0000-0000C8420000}"/>
    <cellStyle name="Normal 9 6 2" xfId="12169" xr:uid="{00000000-0005-0000-0000-0000C9420000}"/>
    <cellStyle name="Normal 9 6 2 2" xfId="12170" xr:uid="{00000000-0005-0000-0000-0000CA420000}"/>
    <cellStyle name="Normal 9 6 2 2 2" xfId="12171" xr:uid="{00000000-0005-0000-0000-0000CB420000}"/>
    <cellStyle name="Normal 9 6 2 3" xfId="12172" xr:uid="{00000000-0005-0000-0000-0000CC420000}"/>
    <cellStyle name="Normal 9 6 3" xfId="12173" xr:uid="{00000000-0005-0000-0000-0000CD420000}"/>
    <cellStyle name="Normal 9 6 3 2" xfId="12174" xr:uid="{00000000-0005-0000-0000-0000CE420000}"/>
    <cellStyle name="Normal 9 6 4" xfId="12175" xr:uid="{00000000-0005-0000-0000-0000CF420000}"/>
    <cellStyle name="Normal 9 7" xfId="12176" xr:uid="{00000000-0005-0000-0000-0000D0420000}"/>
    <cellStyle name="Normal 9 7 2" xfId="12177" xr:uid="{00000000-0005-0000-0000-0000D1420000}"/>
    <cellStyle name="Normal 9 7 2 2" xfId="12178" xr:uid="{00000000-0005-0000-0000-0000D2420000}"/>
    <cellStyle name="Normal 9 7 2 2 2" xfId="12179" xr:uid="{00000000-0005-0000-0000-0000D3420000}"/>
    <cellStyle name="Normal 9 7 2 3" xfId="12180" xr:uid="{00000000-0005-0000-0000-0000D4420000}"/>
    <cellStyle name="Normal 9 7 3" xfId="12181" xr:uid="{00000000-0005-0000-0000-0000D5420000}"/>
    <cellStyle name="Normal 9 7 3 2" xfId="12182" xr:uid="{00000000-0005-0000-0000-0000D6420000}"/>
    <cellStyle name="Normal 9 7 4" xfId="12183" xr:uid="{00000000-0005-0000-0000-0000D7420000}"/>
    <cellStyle name="Normal 9 8" xfId="12184" xr:uid="{00000000-0005-0000-0000-0000D8420000}"/>
    <cellStyle name="Normal 9 8 2" xfId="12185" xr:uid="{00000000-0005-0000-0000-0000D9420000}"/>
    <cellStyle name="Normal 9 8 2 2" xfId="12186" xr:uid="{00000000-0005-0000-0000-0000DA420000}"/>
    <cellStyle name="Normal 9 8 3" xfId="12187" xr:uid="{00000000-0005-0000-0000-0000DB420000}"/>
    <cellStyle name="Normal 9 9" xfId="12188" xr:uid="{00000000-0005-0000-0000-0000DC420000}"/>
    <cellStyle name="Normal 9 9 2" xfId="12189" xr:uid="{00000000-0005-0000-0000-0000DD420000}"/>
    <cellStyle name="Notas 2" xfId="12190" xr:uid="{00000000-0005-0000-0000-0000DE420000}"/>
    <cellStyle name="Notas 2 10" xfId="12191" xr:uid="{00000000-0005-0000-0000-0000DF420000}"/>
    <cellStyle name="Notas 2 10 2" xfId="12192" xr:uid="{00000000-0005-0000-0000-0000E0420000}"/>
    <cellStyle name="Notas 2 10 2 2" xfId="16927" xr:uid="{00000000-0005-0000-0000-0000E1420000}"/>
    <cellStyle name="Notas 2 10 3" xfId="20813" xr:uid="{00000000-0005-0000-0000-0000E2420000}"/>
    <cellStyle name="Notas 2 11" xfId="12193" xr:uid="{00000000-0005-0000-0000-0000E3420000}"/>
    <cellStyle name="Notas 2 11 2" xfId="18868" xr:uid="{00000000-0005-0000-0000-0000E4420000}"/>
    <cellStyle name="Notas 2 12" xfId="22758" xr:uid="{00000000-0005-0000-0000-0000E5420000}"/>
    <cellStyle name="Notas 2 2" xfId="12194" xr:uid="{00000000-0005-0000-0000-0000E6420000}"/>
    <cellStyle name="Notas 2 2 10" xfId="12195" xr:uid="{00000000-0005-0000-0000-0000E7420000}"/>
    <cellStyle name="Notas 2 2 10 2" xfId="18856" xr:uid="{00000000-0005-0000-0000-0000E8420000}"/>
    <cellStyle name="Notas 2 2 11" xfId="22741" xr:uid="{00000000-0005-0000-0000-0000E9420000}"/>
    <cellStyle name="Notas 2 2 2" xfId="12196" xr:uid="{00000000-0005-0000-0000-0000EA420000}"/>
    <cellStyle name="Notas 2 2 2 10" xfId="22712" xr:uid="{00000000-0005-0000-0000-0000EB420000}"/>
    <cellStyle name="Notas 2 2 2 2" xfId="12197" xr:uid="{00000000-0005-0000-0000-0000EC420000}"/>
    <cellStyle name="Notas 2 2 2 2 2" xfId="12198" xr:uid="{00000000-0005-0000-0000-0000ED420000}"/>
    <cellStyle name="Notas 2 2 2 2 2 2" xfId="12199" xr:uid="{00000000-0005-0000-0000-0000EE420000}"/>
    <cellStyle name="Notas 2 2 2 2 2 2 2" xfId="12200" xr:uid="{00000000-0005-0000-0000-0000EF420000}"/>
    <cellStyle name="Notas 2 2 2 2 2 2 2 2" xfId="12201" xr:uid="{00000000-0005-0000-0000-0000F0420000}"/>
    <cellStyle name="Notas 2 2 2 2 2 2 2 2 2" xfId="12202" xr:uid="{00000000-0005-0000-0000-0000F1420000}"/>
    <cellStyle name="Notas 2 2 2 2 2 2 2 2 2 2" xfId="15432" xr:uid="{00000000-0005-0000-0000-0000F2420000}"/>
    <cellStyle name="Notas 2 2 2 2 2 2 2 2 3" xfId="19316" xr:uid="{00000000-0005-0000-0000-0000F3420000}"/>
    <cellStyle name="Notas 2 2 2 2 2 2 2 3" xfId="12203" xr:uid="{00000000-0005-0000-0000-0000F4420000}"/>
    <cellStyle name="Notas 2 2 2 2 2 2 2 3 2" xfId="17374" xr:uid="{00000000-0005-0000-0000-0000F5420000}"/>
    <cellStyle name="Notas 2 2 2 2 2 2 2 4" xfId="21261" xr:uid="{00000000-0005-0000-0000-0000F6420000}"/>
    <cellStyle name="Notas 2 2 2 2 2 2 3" xfId="12204" xr:uid="{00000000-0005-0000-0000-0000F7420000}"/>
    <cellStyle name="Notas 2 2 2 2 2 2 3 2" xfId="12205" xr:uid="{00000000-0005-0000-0000-0000F8420000}"/>
    <cellStyle name="Notas 2 2 2 2 2 2 3 2 2" xfId="16402" xr:uid="{00000000-0005-0000-0000-0000F9420000}"/>
    <cellStyle name="Notas 2 2 2 2 2 2 3 3" xfId="20289" xr:uid="{00000000-0005-0000-0000-0000FA420000}"/>
    <cellStyle name="Notas 2 2 2 2 2 2 4" xfId="12206" xr:uid="{00000000-0005-0000-0000-0000FB420000}"/>
    <cellStyle name="Notas 2 2 2 2 2 2 4 2" xfId="18346" xr:uid="{00000000-0005-0000-0000-0000FC420000}"/>
    <cellStyle name="Notas 2 2 2 2 2 2 5" xfId="22228" xr:uid="{00000000-0005-0000-0000-0000FD420000}"/>
    <cellStyle name="Notas 2 2 2 2 2 3" xfId="12207" xr:uid="{00000000-0005-0000-0000-0000FE420000}"/>
    <cellStyle name="Notas 2 2 2 2 2 3 2" xfId="12208" xr:uid="{00000000-0005-0000-0000-0000FF420000}"/>
    <cellStyle name="Notas 2 2 2 2 2 3 2 2" xfId="12209" xr:uid="{00000000-0005-0000-0000-000000430000}"/>
    <cellStyle name="Notas 2 2 2 2 2 3 2 2 2" xfId="12210" xr:uid="{00000000-0005-0000-0000-000001430000}"/>
    <cellStyle name="Notas 2 2 2 2 2 3 2 2 2 2" xfId="15109" xr:uid="{00000000-0005-0000-0000-000002430000}"/>
    <cellStyle name="Notas 2 2 2 2 2 3 2 2 3" xfId="18995" xr:uid="{00000000-0005-0000-0000-000003430000}"/>
    <cellStyle name="Notas 2 2 2 2 2 3 2 3" xfId="12211" xr:uid="{00000000-0005-0000-0000-000004430000}"/>
    <cellStyle name="Notas 2 2 2 2 2 3 2 3 2" xfId="17051" xr:uid="{00000000-0005-0000-0000-000005430000}"/>
    <cellStyle name="Notas 2 2 2 2 2 3 2 4" xfId="20937" xr:uid="{00000000-0005-0000-0000-000006430000}"/>
    <cellStyle name="Notas 2 2 2 2 2 3 3" xfId="12212" xr:uid="{00000000-0005-0000-0000-000007430000}"/>
    <cellStyle name="Notas 2 2 2 2 2 3 3 2" xfId="12213" xr:uid="{00000000-0005-0000-0000-000008430000}"/>
    <cellStyle name="Notas 2 2 2 2 2 3 3 2 2" xfId="16080" xr:uid="{00000000-0005-0000-0000-000009430000}"/>
    <cellStyle name="Notas 2 2 2 2 2 3 3 3" xfId="19965" xr:uid="{00000000-0005-0000-0000-00000A430000}"/>
    <cellStyle name="Notas 2 2 2 2 2 3 4" xfId="12214" xr:uid="{00000000-0005-0000-0000-00000B430000}"/>
    <cellStyle name="Notas 2 2 2 2 2 3 4 2" xfId="18022" xr:uid="{00000000-0005-0000-0000-00000C430000}"/>
    <cellStyle name="Notas 2 2 2 2 2 3 5" xfId="21903" xr:uid="{00000000-0005-0000-0000-00000D430000}"/>
    <cellStyle name="Notas 2 2 2 2 2 4" xfId="12215" xr:uid="{00000000-0005-0000-0000-00000E430000}"/>
    <cellStyle name="Notas 2 2 2 2 2 4 2" xfId="12216" xr:uid="{00000000-0005-0000-0000-00000F430000}"/>
    <cellStyle name="Notas 2 2 2 2 2 4 2 2" xfId="12217" xr:uid="{00000000-0005-0000-0000-000010430000}"/>
    <cellStyle name="Notas 2 2 2 2 2 4 2 2 2" xfId="15755" xr:uid="{00000000-0005-0000-0000-000011430000}"/>
    <cellStyle name="Notas 2 2 2 2 2 4 2 3" xfId="19640" xr:uid="{00000000-0005-0000-0000-000012430000}"/>
    <cellStyle name="Notas 2 2 2 2 2 4 3" xfId="12218" xr:uid="{00000000-0005-0000-0000-000013430000}"/>
    <cellStyle name="Notas 2 2 2 2 2 4 3 2" xfId="17697" xr:uid="{00000000-0005-0000-0000-000014430000}"/>
    <cellStyle name="Notas 2 2 2 2 2 4 4" xfId="21585" xr:uid="{00000000-0005-0000-0000-000015430000}"/>
    <cellStyle name="Notas 2 2 2 2 2 5" xfId="12219" xr:uid="{00000000-0005-0000-0000-000016430000}"/>
    <cellStyle name="Notas 2 2 2 2 2 5 2" xfId="12220" xr:uid="{00000000-0005-0000-0000-000017430000}"/>
    <cellStyle name="Notas 2 2 2 2 2 5 2 2" xfId="16726" xr:uid="{00000000-0005-0000-0000-000018430000}"/>
    <cellStyle name="Notas 2 2 2 2 2 5 3" xfId="20613" xr:uid="{00000000-0005-0000-0000-000019430000}"/>
    <cellStyle name="Notas 2 2 2 2 2 6" xfId="12221" xr:uid="{00000000-0005-0000-0000-00001A430000}"/>
    <cellStyle name="Notas 2 2 2 2 2 6 2" xfId="18670" xr:uid="{00000000-0005-0000-0000-00001B430000}"/>
    <cellStyle name="Notas 2 2 2 2 2 7" xfId="22553" xr:uid="{00000000-0005-0000-0000-00001C430000}"/>
    <cellStyle name="Notas 2 2 2 2 3" xfId="12222" xr:uid="{00000000-0005-0000-0000-00001D430000}"/>
    <cellStyle name="Notas 2 2 2 2 3 2" xfId="12223" xr:uid="{00000000-0005-0000-0000-00001E430000}"/>
    <cellStyle name="Notas 2 2 2 2 3 2 2" xfId="12224" xr:uid="{00000000-0005-0000-0000-00001F430000}"/>
    <cellStyle name="Notas 2 2 2 2 3 2 2 2" xfId="12225" xr:uid="{00000000-0005-0000-0000-000020430000}"/>
    <cellStyle name="Notas 2 2 2 2 3 2 2 2 2" xfId="12226" xr:uid="{00000000-0005-0000-0000-000021430000}"/>
    <cellStyle name="Notas 2 2 2 2 3 2 2 2 2 2" xfId="15325" xr:uid="{00000000-0005-0000-0000-000022430000}"/>
    <cellStyle name="Notas 2 2 2 2 3 2 2 2 3" xfId="19211" xr:uid="{00000000-0005-0000-0000-000023430000}"/>
    <cellStyle name="Notas 2 2 2 2 3 2 2 3" xfId="12227" xr:uid="{00000000-0005-0000-0000-000024430000}"/>
    <cellStyle name="Notas 2 2 2 2 3 2 2 3 2" xfId="17267" xr:uid="{00000000-0005-0000-0000-000025430000}"/>
    <cellStyle name="Notas 2 2 2 2 3 2 2 4" xfId="21153" xr:uid="{00000000-0005-0000-0000-000026430000}"/>
    <cellStyle name="Notas 2 2 2 2 3 2 3" xfId="12228" xr:uid="{00000000-0005-0000-0000-000027430000}"/>
    <cellStyle name="Notas 2 2 2 2 3 2 3 2" xfId="12229" xr:uid="{00000000-0005-0000-0000-000028430000}"/>
    <cellStyle name="Notas 2 2 2 2 3 2 3 2 2" xfId="16295" xr:uid="{00000000-0005-0000-0000-000029430000}"/>
    <cellStyle name="Notas 2 2 2 2 3 2 3 3" xfId="20181" xr:uid="{00000000-0005-0000-0000-00002A430000}"/>
    <cellStyle name="Notas 2 2 2 2 3 2 4" xfId="12230" xr:uid="{00000000-0005-0000-0000-00002B430000}"/>
    <cellStyle name="Notas 2 2 2 2 3 2 4 2" xfId="18238" xr:uid="{00000000-0005-0000-0000-00002C430000}"/>
    <cellStyle name="Notas 2 2 2 2 3 2 5" xfId="22120" xr:uid="{00000000-0005-0000-0000-00002D430000}"/>
    <cellStyle name="Notas 2 2 2 2 3 3" xfId="12231" xr:uid="{00000000-0005-0000-0000-00002E430000}"/>
    <cellStyle name="Notas 2 2 2 2 3 3 2" xfId="12232" xr:uid="{00000000-0005-0000-0000-00002F430000}"/>
    <cellStyle name="Notas 2 2 2 2 3 3 2 2" xfId="12233" xr:uid="{00000000-0005-0000-0000-000030430000}"/>
    <cellStyle name="Notas 2 2 2 2 3 3 2 2 2" xfId="12234" xr:uid="{00000000-0005-0000-0000-000031430000}"/>
    <cellStyle name="Notas 2 2 2 2 3 3 2 2 2 2" xfId="22900" xr:uid="{00000000-0005-0000-0000-000032430000}"/>
    <cellStyle name="Notas 2 2 2 2 3 3 2 2 3" xfId="18887" xr:uid="{00000000-0005-0000-0000-000033430000}"/>
    <cellStyle name="Notas 2 2 2 2 3 3 2 3" xfId="12235" xr:uid="{00000000-0005-0000-0000-000034430000}"/>
    <cellStyle name="Notas 2 2 2 2 3 3 2 3 2" xfId="16943" xr:uid="{00000000-0005-0000-0000-000035430000}"/>
    <cellStyle name="Notas 2 2 2 2 3 3 2 4" xfId="20829" xr:uid="{00000000-0005-0000-0000-000036430000}"/>
    <cellStyle name="Notas 2 2 2 2 3 3 3" xfId="12236" xr:uid="{00000000-0005-0000-0000-000037430000}"/>
    <cellStyle name="Notas 2 2 2 2 3 3 3 2" xfId="12237" xr:uid="{00000000-0005-0000-0000-000038430000}"/>
    <cellStyle name="Notas 2 2 2 2 3 3 3 2 2" xfId="15972" xr:uid="{00000000-0005-0000-0000-000039430000}"/>
    <cellStyle name="Notas 2 2 2 2 3 3 3 3" xfId="19857" xr:uid="{00000000-0005-0000-0000-00003A430000}"/>
    <cellStyle name="Notas 2 2 2 2 3 3 4" xfId="12238" xr:uid="{00000000-0005-0000-0000-00003B430000}"/>
    <cellStyle name="Notas 2 2 2 2 3 3 4 2" xfId="17914" xr:uid="{00000000-0005-0000-0000-00003C430000}"/>
    <cellStyle name="Notas 2 2 2 2 3 3 5" xfId="21800" xr:uid="{00000000-0005-0000-0000-00003D430000}"/>
    <cellStyle name="Notas 2 2 2 2 3 4" xfId="12239" xr:uid="{00000000-0005-0000-0000-00003E430000}"/>
    <cellStyle name="Notas 2 2 2 2 3 4 2" xfId="12240" xr:uid="{00000000-0005-0000-0000-00003F430000}"/>
    <cellStyle name="Notas 2 2 2 2 3 4 2 2" xfId="12241" xr:uid="{00000000-0005-0000-0000-000040430000}"/>
    <cellStyle name="Notas 2 2 2 2 3 4 2 2 2" xfId="15647" xr:uid="{00000000-0005-0000-0000-000041430000}"/>
    <cellStyle name="Notas 2 2 2 2 3 4 2 3" xfId="19532" xr:uid="{00000000-0005-0000-0000-000042430000}"/>
    <cellStyle name="Notas 2 2 2 2 3 4 3" xfId="12242" xr:uid="{00000000-0005-0000-0000-000043430000}"/>
    <cellStyle name="Notas 2 2 2 2 3 4 3 2" xfId="17590" xr:uid="{00000000-0005-0000-0000-000044430000}"/>
    <cellStyle name="Notas 2 2 2 2 3 4 4" xfId="21477" xr:uid="{00000000-0005-0000-0000-000045430000}"/>
    <cellStyle name="Notas 2 2 2 2 3 5" xfId="12243" xr:uid="{00000000-0005-0000-0000-000046430000}"/>
    <cellStyle name="Notas 2 2 2 2 3 5 2" xfId="12244" xr:uid="{00000000-0005-0000-0000-000047430000}"/>
    <cellStyle name="Notas 2 2 2 2 3 5 2 2" xfId="16618" xr:uid="{00000000-0005-0000-0000-000048430000}"/>
    <cellStyle name="Notas 2 2 2 2 3 5 3" xfId="20505" xr:uid="{00000000-0005-0000-0000-000049430000}"/>
    <cellStyle name="Notas 2 2 2 2 3 6" xfId="12245" xr:uid="{00000000-0005-0000-0000-00004A430000}"/>
    <cellStyle name="Notas 2 2 2 2 3 6 2" xfId="18563" xr:uid="{00000000-0005-0000-0000-00004B430000}"/>
    <cellStyle name="Notas 2 2 2 2 3 7" xfId="22446" xr:uid="{00000000-0005-0000-0000-00004C430000}"/>
    <cellStyle name="Notas 2 2 2 2 4" xfId="12246" xr:uid="{00000000-0005-0000-0000-00004D430000}"/>
    <cellStyle name="Notas 2 2 2 2 4 2" xfId="12247" xr:uid="{00000000-0005-0000-0000-00004E430000}"/>
    <cellStyle name="Notas 2 2 2 2 4 2 2" xfId="12248" xr:uid="{00000000-0005-0000-0000-00004F430000}"/>
    <cellStyle name="Notas 2 2 2 2 4 2 2 2" xfId="12249" xr:uid="{00000000-0005-0000-0000-000050430000}"/>
    <cellStyle name="Notas 2 2 2 2 4 2 2 2 2" xfId="15540" xr:uid="{00000000-0005-0000-0000-000051430000}"/>
    <cellStyle name="Notas 2 2 2 2 4 2 2 3" xfId="19424" xr:uid="{00000000-0005-0000-0000-000052430000}"/>
    <cellStyle name="Notas 2 2 2 2 4 2 3" xfId="12250" xr:uid="{00000000-0005-0000-0000-000053430000}"/>
    <cellStyle name="Notas 2 2 2 2 4 2 3 2" xfId="17482" xr:uid="{00000000-0005-0000-0000-000054430000}"/>
    <cellStyle name="Notas 2 2 2 2 4 2 4" xfId="21369" xr:uid="{00000000-0005-0000-0000-000055430000}"/>
    <cellStyle name="Notas 2 2 2 2 4 3" xfId="12251" xr:uid="{00000000-0005-0000-0000-000056430000}"/>
    <cellStyle name="Notas 2 2 2 2 4 3 2" xfId="12252" xr:uid="{00000000-0005-0000-0000-000057430000}"/>
    <cellStyle name="Notas 2 2 2 2 4 3 2 2" xfId="16510" xr:uid="{00000000-0005-0000-0000-000058430000}"/>
    <cellStyle name="Notas 2 2 2 2 4 3 3" xfId="20396" xr:uid="{00000000-0005-0000-0000-000059430000}"/>
    <cellStyle name="Notas 2 2 2 2 4 4" xfId="12253" xr:uid="{00000000-0005-0000-0000-00005A430000}"/>
    <cellStyle name="Notas 2 2 2 2 4 4 2" xfId="18454" xr:uid="{00000000-0005-0000-0000-00005B430000}"/>
    <cellStyle name="Notas 2 2 2 2 4 5" xfId="22336" xr:uid="{00000000-0005-0000-0000-00005C430000}"/>
    <cellStyle name="Notas 2 2 2 2 5" xfId="12254" xr:uid="{00000000-0005-0000-0000-00005D430000}"/>
    <cellStyle name="Notas 2 2 2 2 5 2" xfId="12255" xr:uid="{00000000-0005-0000-0000-00005E430000}"/>
    <cellStyle name="Notas 2 2 2 2 5 2 2" xfId="12256" xr:uid="{00000000-0005-0000-0000-00005F430000}"/>
    <cellStyle name="Notas 2 2 2 2 5 2 2 2" xfId="12257" xr:uid="{00000000-0005-0000-0000-000060430000}"/>
    <cellStyle name="Notas 2 2 2 2 5 2 2 2 2" xfId="15217" xr:uid="{00000000-0005-0000-0000-000061430000}"/>
    <cellStyle name="Notas 2 2 2 2 5 2 2 3" xfId="19103" xr:uid="{00000000-0005-0000-0000-000062430000}"/>
    <cellStyle name="Notas 2 2 2 2 5 2 3" xfId="12258" xr:uid="{00000000-0005-0000-0000-000063430000}"/>
    <cellStyle name="Notas 2 2 2 2 5 2 3 2" xfId="17159" xr:uid="{00000000-0005-0000-0000-000064430000}"/>
    <cellStyle name="Notas 2 2 2 2 5 2 4" xfId="21045" xr:uid="{00000000-0005-0000-0000-000065430000}"/>
    <cellStyle name="Notas 2 2 2 2 5 3" xfId="12259" xr:uid="{00000000-0005-0000-0000-000066430000}"/>
    <cellStyle name="Notas 2 2 2 2 5 3 2" xfId="12260" xr:uid="{00000000-0005-0000-0000-000067430000}"/>
    <cellStyle name="Notas 2 2 2 2 5 3 2 2" xfId="16187" xr:uid="{00000000-0005-0000-0000-000068430000}"/>
    <cellStyle name="Notas 2 2 2 2 5 3 3" xfId="20073" xr:uid="{00000000-0005-0000-0000-000069430000}"/>
    <cellStyle name="Notas 2 2 2 2 5 4" xfId="12261" xr:uid="{00000000-0005-0000-0000-00006A430000}"/>
    <cellStyle name="Notas 2 2 2 2 5 4 2" xfId="18130" xr:uid="{00000000-0005-0000-0000-00006B430000}"/>
    <cellStyle name="Notas 2 2 2 2 5 5" xfId="22011" xr:uid="{00000000-0005-0000-0000-00006C430000}"/>
    <cellStyle name="Notas 2 2 2 2 6" xfId="12262" xr:uid="{00000000-0005-0000-0000-00006D430000}"/>
    <cellStyle name="Notas 2 2 2 2 6 2" xfId="12263" xr:uid="{00000000-0005-0000-0000-00006E430000}"/>
    <cellStyle name="Notas 2 2 2 2 6 2 2" xfId="12264" xr:uid="{00000000-0005-0000-0000-00006F430000}"/>
    <cellStyle name="Notas 2 2 2 2 6 2 2 2" xfId="15863" xr:uid="{00000000-0005-0000-0000-000070430000}"/>
    <cellStyle name="Notas 2 2 2 2 6 2 3" xfId="19748" xr:uid="{00000000-0005-0000-0000-000071430000}"/>
    <cellStyle name="Notas 2 2 2 2 6 3" xfId="12265" xr:uid="{00000000-0005-0000-0000-000072430000}"/>
    <cellStyle name="Notas 2 2 2 2 6 3 2" xfId="17805" xr:uid="{00000000-0005-0000-0000-000073430000}"/>
    <cellStyle name="Notas 2 2 2 2 6 4" xfId="21693" xr:uid="{00000000-0005-0000-0000-000074430000}"/>
    <cellStyle name="Notas 2 2 2 2 7" xfId="12266" xr:uid="{00000000-0005-0000-0000-000075430000}"/>
    <cellStyle name="Notas 2 2 2 2 7 2" xfId="12267" xr:uid="{00000000-0005-0000-0000-000076430000}"/>
    <cellStyle name="Notas 2 2 2 2 7 2 2" xfId="16834" xr:uid="{00000000-0005-0000-0000-000077430000}"/>
    <cellStyle name="Notas 2 2 2 2 7 3" xfId="20720" xr:uid="{00000000-0005-0000-0000-000078430000}"/>
    <cellStyle name="Notas 2 2 2 2 8" xfId="12268" xr:uid="{00000000-0005-0000-0000-000079430000}"/>
    <cellStyle name="Notas 2 2 2 2 8 2" xfId="18775" xr:uid="{00000000-0005-0000-0000-00007A430000}"/>
    <cellStyle name="Notas 2 2 2 2 9" xfId="22659" xr:uid="{00000000-0005-0000-0000-00007B430000}"/>
    <cellStyle name="Notas 2 2 2 3" xfId="12269" xr:uid="{00000000-0005-0000-0000-00007C430000}"/>
    <cellStyle name="Notas 2 2 2 3 2" xfId="12270" xr:uid="{00000000-0005-0000-0000-00007D430000}"/>
    <cellStyle name="Notas 2 2 2 3 2 2" xfId="12271" xr:uid="{00000000-0005-0000-0000-00007E430000}"/>
    <cellStyle name="Notas 2 2 2 3 2 2 2" xfId="12272" xr:uid="{00000000-0005-0000-0000-00007F430000}"/>
    <cellStyle name="Notas 2 2 2 3 2 2 2 2" xfId="12273" xr:uid="{00000000-0005-0000-0000-000080430000}"/>
    <cellStyle name="Notas 2 2 2 3 2 2 2 2 2" xfId="15486" xr:uid="{00000000-0005-0000-0000-000081430000}"/>
    <cellStyle name="Notas 2 2 2 3 2 2 2 3" xfId="19370" xr:uid="{00000000-0005-0000-0000-000082430000}"/>
    <cellStyle name="Notas 2 2 2 3 2 2 3" xfId="12274" xr:uid="{00000000-0005-0000-0000-000083430000}"/>
    <cellStyle name="Notas 2 2 2 3 2 2 3 2" xfId="17428" xr:uid="{00000000-0005-0000-0000-000084430000}"/>
    <cellStyle name="Notas 2 2 2 3 2 2 4" xfId="21315" xr:uid="{00000000-0005-0000-0000-000085430000}"/>
    <cellStyle name="Notas 2 2 2 3 2 3" xfId="12275" xr:uid="{00000000-0005-0000-0000-000086430000}"/>
    <cellStyle name="Notas 2 2 2 3 2 3 2" xfId="12276" xr:uid="{00000000-0005-0000-0000-000087430000}"/>
    <cellStyle name="Notas 2 2 2 3 2 3 2 2" xfId="16456" xr:uid="{00000000-0005-0000-0000-000088430000}"/>
    <cellStyle name="Notas 2 2 2 3 2 3 3" xfId="20343" xr:uid="{00000000-0005-0000-0000-000089430000}"/>
    <cellStyle name="Notas 2 2 2 3 2 4" xfId="12277" xr:uid="{00000000-0005-0000-0000-00008A430000}"/>
    <cellStyle name="Notas 2 2 2 3 2 4 2" xfId="18400" xr:uid="{00000000-0005-0000-0000-00008B430000}"/>
    <cellStyle name="Notas 2 2 2 3 2 5" xfId="22282" xr:uid="{00000000-0005-0000-0000-00008C430000}"/>
    <cellStyle name="Notas 2 2 2 3 3" xfId="12278" xr:uid="{00000000-0005-0000-0000-00008D430000}"/>
    <cellStyle name="Notas 2 2 2 3 3 2" xfId="12279" xr:uid="{00000000-0005-0000-0000-00008E430000}"/>
    <cellStyle name="Notas 2 2 2 3 3 2 2" xfId="12280" xr:uid="{00000000-0005-0000-0000-00008F430000}"/>
    <cellStyle name="Notas 2 2 2 3 3 2 2 2" xfId="12281" xr:uid="{00000000-0005-0000-0000-000090430000}"/>
    <cellStyle name="Notas 2 2 2 3 3 2 2 2 2" xfId="15163" xr:uid="{00000000-0005-0000-0000-000091430000}"/>
    <cellStyle name="Notas 2 2 2 3 3 2 2 3" xfId="19049" xr:uid="{00000000-0005-0000-0000-000092430000}"/>
    <cellStyle name="Notas 2 2 2 3 3 2 3" xfId="12282" xr:uid="{00000000-0005-0000-0000-000093430000}"/>
    <cellStyle name="Notas 2 2 2 3 3 2 3 2" xfId="17105" xr:uid="{00000000-0005-0000-0000-000094430000}"/>
    <cellStyle name="Notas 2 2 2 3 3 2 4" xfId="20991" xr:uid="{00000000-0005-0000-0000-000095430000}"/>
    <cellStyle name="Notas 2 2 2 3 3 3" xfId="12283" xr:uid="{00000000-0005-0000-0000-000096430000}"/>
    <cellStyle name="Notas 2 2 2 3 3 3 2" xfId="12284" xr:uid="{00000000-0005-0000-0000-000097430000}"/>
    <cellStyle name="Notas 2 2 2 3 3 3 2 2" xfId="16134" xr:uid="{00000000-0005-0000-0000-000098430000}"/>
    <cellStyle name="Notas 2 2 2 3 3 3 3" xfId="20019" xr:uid="{00000000-0005-0000-0000-000099430000}"/>
    <cellStyle name="Notas 2 2 2 3 3 4" xfId="12285" xr:uid="{00000000-0005-0000-0000-00009A430000}"/>
    <cellStyle name="Notas 2 2 2 3 3 4 2" xfId="18076" xr:uid="{00000000-0005-0000-0000-00009B430000}"/>
    <cellStyle name="Notas 2 2 2 3 3 5" xfId="21957" xr:uid="{00000000-0005-0000-0000-00009C430000}"/>
    <cellStyle name="Notas 2 2 2 3 4" xfId="12286" xr:uid="{00000000-0005-0000-0000-00009D430000}"/>
    <cellStyle name="Notas 2 2 2 3 4 2" xfId="12287" xr:uid="{00000000-0005-0000-0000-00009E430000}"/>
    <cellStyle name="Notas 2 2 2 3 4 2 2" xfId="12288" xr:uid="{00000000-0005-0000-0000-00009F430000}"/>
    <cellStyle name="Notas 2 2 2 3 4 2 2 2" xfId="15809" xr:uid="{00000000-0005-0000-0000-0000A0430000}"/>
    <cellStyle name="Notas 2 2 2 3 4 2 3" xfId="19694" xr:uid="{00000000-0005-0000-0000-0000A1430000}"/>
    <cellStyle name="Notas 2 2 2 3 4 3" xfId="12289" xr:uid="{00000000-0005-0000-0000-0000A2430000}"/>
    <cellStyle name="Notas 2 2 2 3 4 3 2" xfId="17751" xr:uid="{00000000-0005-0000-0000-0000A3430000}"/>
    <cellStyle name="Notas 2 2 2 3 4 4" xfId="21639" xr:uid="{00000000-0005-0000-0000-0000A4430000}"/>
    <cellStyle name="Notas 2 2 2 3 5" xfId="12290" xr:uid="{00000000-0005-0000-0000-0000A5430000}"/>
    <cellStyle name="Notas 2 2 2 3 5 2" xfId="12291" xr:uid="{00000000-0005-0000-0000-0000A6430000}"/>
    <cellStyle name="Notas 2 2 2 3 5 2 2" xfId="16780" xr:uid="{00000000-0005-0000-0000-0000A7430000}"/>
    <cellStyle name="Notas 2 2 2 3 5 3" xfId="20666" xr:uid="{00000000-0005-0000-0000-0000A8430000}"/>
    <cellStyle name="Notas 2 2 2 3 6" xfId="12292" xr:uid="{00000000-0005-0000-0000-0000A9430000}"/>
    <cellStyle name="Notas 2 2 2 3 6 2" xfId="18721" xr:uid="{00000000-0005-0000-0000-0000AA430000}"/>
    <cellStyle name="Notas 2 2 2 3 7" xfId="22606" xr:uid="{00000000-0005-0000-0000-0000AB430000}"/>
    <cellStyle name="Notas 2 2 2 4" xfId="12293" xr:uid="{00000000-0005-0000-0000-0000AC430000}"/>
    <cellStyle name="Notas 2 2 2 4 2" xfId="12294" xr:uid="{00000000-0005-0000-0000-0000AD430000}"/>
    <cellStyle name="Notas 2 2 2 4 2 2" xfId="12295" xr:uid="{00000000-0005-0000-0000-0000AE430000}"/>
    <cellStyle name="Notas 2 2 2 4 2 2 2" xfId="12296" xr:uid="{00000000-0005-0000-0000-0000AF430000}"/>
    <cellStyle name="Notas 2 2 2 4 2 2 2 2" xfId="12297" xr:uid="{00000000-0005-0000-0000-0000B0430000}"/>
    <cellStyle name="Notas 2 2 2 4 2 2 2 2 2" xfId="15379" xr:uid="{00000000-0005-0000-0000-0000B1430000}"/>
    <cellStyle name="Notas 2 2 2 4 2 2 2 3" xfId="19265" xr:uid="{00000000-0005-0000-0000-0000B2430000}"/>
    <cellStyle name="Notas 2 2 2 4 2 2 3" xfId="12298" xr:uid="{00000000-0005-0000-0000-0000B3430000}"/>
    <cellStyle name="Notas 2 2 2 4 2 2 3 2" xfId="17321" xr:uid="{00000000-0005-0000-0000-0000B4430000}"/>
    <cellStyle name="Notas 2 2 2 4 2 2 4" xfId="21207" xr:uid="{00000000-0005-0000-0000-0000B5430000}"/>
    <cellStyle name="Notas 2 2 2 4 2 3" xfId="12299" xr:uid="{00000000-0005-0000-0000-0000B6430000}"/>
    <cellStyle name="Notas 2 2 2 4 2 3 2" xfId="12300" xr:uid="{00000000-0005-0000-0000-0000B7430000}"/>
    <cellStyle name="Notas 2 2 2 4 2 3 2 2" xfId="16348" xr:uid="{00000000-0005-0000-0000-0000B8430000}"/>
    <cellStyle name="Notas 2 2 2 4 2 3 3" xfId="20235" xr:uid="{00000000-0005-0000-0000-0000B9430000}"/>
    <cellStyle name="Notas 2 2 2 4 2 4" xfId="12301" xr:uid="{00000000-0005-0000-0000-0000BA430000}"/>
    <cellStyle name="Notas 2 2 2 4 2 4 2" xfId="18292" xr:uid="{00000000-0005-0000-0000-0000BB430000}"/>
    <cellStyle name="Notas 2 2 2 4 2 5" xfId="22174" xr:uid="{00000000-0005-0000-0000-0000BC430000}"/>
    <cellStyle name="Notas 2 2 2 4 3" xfId="12302" xr:uid="{00000000-0005-0000-0000-0000BD430000}"/>
    <cellStyle name="Notas 2 2 2 4 3 2" xfId="12303" xr:uid="{00000000-0005-0000-0000-0000BE430000}"/>
    <cellStyle name="Notas 2 2 2 4 3 2 2" xfId="12304" xr:uid="{00000000-0005-0000-0000-0000BF430000}"/>
    <cellStyle name="Notas 2 2 2 4 3 2 2 2" xfId="12305" xr:uid="{00000000-0005-0000-0000-0000C0430000}"/>
    <cellStyle name="Notas 2 2 2 4 3 2 2 2 2" xfId="22846" xr:uid="{00000000-0005-0000-0000-0000C1430000}"/>
    <cellStyle name="Notas 2 2 2 4 3 2 2 3" xfId="18941" xr:uid="{00000000-0005-0000-0000-0000C2430000}"/>
    <cellStyle name="Notas 2 2 2 4 3 2 3" xfId="12306" xr:uid="{00000000-0005-0000-0000-0000C3430000}"/>
    <cellStyle name="Notas 2 2 2 4 3 2 3 2" xfId="16997" xr:uid="{00000000-0005-0000-0000-0000C4430000}"/>
    <cellStyle name="Notas 2 2 2 4 3 2 4" xfId="20883" xr:uid="{00000000-0005-0000-0000-0000C5430000}"/>
    <cellStyle name="Notas 2 2 2 4 3 3" xfId="12307" xr:uid="{00000000-0005-0000-0000-0000C6430000}"/>
    <cellStyle name="Notas 2 2 2 4 3 3 2" xfId="12308" xr:uid="{00000000-0005-0000-0000-0000C7430000}"/>
    <cellStyle name="Notas 2 2 2 4 3 3 2 2" xfId="16026" xr:uid="{00000000-0005-0000-0000-0000C8430000}"/>
    <cellStyle name="Notas 2 2 2 4 3 3 3" xfId="19911" xr:uid="{00000000-0005-0000-0000-0000C9430000}"/>
    <cellStyle name="Notas 2 2 2 4 3 4" xfId="12309" xr:uid="{00000000-0005-0000-0000-0000CA430000}"/>
    <cellStyle name="Notas 2 2 2 4 3 4 2" xfId="17968" xr:uid="{00000000-0005-0000-0000-0000CB430000}"/>
    <cellStyle name="Notas 2 2 2 4 3 5" xfId="21851" xr:uid="{00000000-0005-0000-0000-0000CC430000}"/>
    <cellStyle name="Notas 2 2 2 4 4" xfId="12310" xr:uid="{00000000-0005-0000-0000-0000CD430000}"/>
    <cellStyle name="Notas 2 2 2 4 4 2" xfId="12311" xr:uid="{00000000-0005-0000-0000-0000CE430000}"/>
    <cellStyle name="Notas 2 2 2 4 4 2 2" xfId="12312" xr:uid="{00000000-0005-0000-0000-0000CF430000}"/>
    <cellStyle name="Notas 2 2 2 4 4 2 2 2" xfId="15701" xr:uid="{00000000-0005-0000-0000-0000D0430000}"/>
    <cellStyle name="Notas 2 2 2 4 4 2 3" xfId="19586" xr:uid="{00000000-0005-0000-0000-0000D1430000}"/>
    <cellStyle name="Notas 2 2 2 4 4 3" xfId="12313" xr:uid="{00000000-0005-0000-0000-0000D2430000}"/>
    <cellStyle name="Notas 2 2 2 4 4 3 2" xfId="17643" xr:uid="{00000000-0005-0000-0000-0000D3430000}"/>
    <cellStyle name="Notas 2 2 2 4 4 4" xfId="21531" xr:uid="{00000000-0005-0000-0000-0000D4430000}"/>
    <cellStyle name="Notas 2 2 2 4 5" xfId="12314" xr:uid="{00000000-0005-0000-0000-0000D5430000}"/>
    <cellStyle name="Notas 2 2 2 4 5 2" xfId="12315" xr:uid="{00000000-0005-0000-0000-0000D6430000}"/>
    <cellStyle name="Notas 2 2 2 4 5 2 2" xfId="16672" xr:uid="{00000000-0005-0000-0000-0000D7430000}"/>
    <cellStyle name="Notas 2 2 2 4 5 3" xfId="20559" xr:uid="{00000000-0005-0000-0000-0000D8430000}"/>
    <cellStyle name="Notas 2 2 2 4 6" xfId="12316" xr:uid="{00000000-0005-0000-0000-0000D9430000}"/>
    <cellStyle name="Notas 2 2 2 4 6 2" xfId="18617" xr:uid="{00000000-0005-0000-0000-0000DA430000}"/>
    <cellStyle name="Notas 2 2 2 4 7" xfId="22499" xr:uid="{00000000-0005-0000-0000-0000DB430000}"/>
    <cellStyle name="Notas 2 2 2 5" xfId="12317" xr:uid="{00000000-0005-0000-0000-0000DC430000}"/>
    <cellStyle name="Notas 2 2 2 5 2" xfId="12318" xr:uid="{00000000-0005-0000-0000-0000DD430000}"/>
    <cellStyle name="Notas 2 2 2 5 2 2" xfId="12319" xr:uid="{00000000-0005-0000-0000-0000DE430000}"/>
    <cellStyle name="Notas 2 2 2 5 2 2 2" xfId="12320" xr:uid="{00000000-0005-0000-0000-0000DF430000}"/>
    <cellStyle name="Notas 2 2 2 5 2 2 2 2" xfId="15593" xr:uid="{00000000-0005-0000-0000-0000E0430000}"/>
    <cellStyle name="Notas 2 2 2 5 2 2 3" xfId="19478" xr:uid="{00000000-0005-0000-0000-0000E1430000}"/>
    <cellStyle name="Notas 2 2 2 5 2 3" xfId="12321" xr:uid="{00000000-0005-0000-0000-0000E2430000}"/>
    <cellStyle name="Notas 2 2 2 5 2 3 2" xfId="17536" xr:uid="{00000000-0005-0000-0000-0000E3430000}"/>
    <cellStyle name="Notas 2 2 2 5 2 4" xfId="21423" xr:uid="{00000000-0005-0000-0000-0000E4430000}"/>
    <cellStyle name="Notas 2 2 2 5 3" xfId="12322" xr:uid="{00000000-0005-0000-0000-0000E5430000}"/>
    <cellStyle name="Notas 2 2 2 5 3 2" xfId="12323" xr:uid="{00000000-0005-0000-0000-0000E6430000}"/>
    <cellStyle name="Notas 2 2 2 5 3 2 2" xfId="16564" xr:uid="{00000000-0005-0000-0000-0000E7430000}"/>
    <cellStyle name="Notas 2 2 2 5 3 3" xfId="20450" xr:uid="{00000000-0005-0000-0000-0000E8430000}"/>
    <cellStyle name="Notas 2 2 2 5 4" xfId="12324" xr:uid="{00000000-0005-0000-0000-0000E9430000}"/>
    <cellStyle name="Notas 2 2 2 5 4 2" xfId="18508" xr:uid="{00000000-0005-0000-0000-0000EA430000}"/>
    <cellStyle name="Notas 2 2 2 5 5" xfId="22390" xr:uid="{00000000-0005-0000-0000-0000EB430000}"/>
    <cellStyle name="Notas 2 2 2 6" xfId="12325" xr:uid="{00000000-0005-0000-0000-0000EC430000}"/>
    <cellStyle name="Notas 2 2 2 6 2" xfId="12326" xr:uid="{00000000-0005-0000-0000-0000ED430000}"/>
    <cellStyle name="Notas 2 2 2 6 2 2" xfId="12327" xr:uid="{00000000-0005-0000-0000-0000EE430000}"/>
    <cellStyle name="Notas 2 2 2 6 2 2 2" xfId="12328" xr:uid="{00000000-0005-0000-0000-0000EF430000}"/>
    <cellStyle name="Notas 2 2 2 6 2 2 2 2" xfId="15271" xr:uid="{00000000-0005-0000-0000-0000F0430000}"/>
    <cellStyle name="Notas 2 2 2 6 2 2 3" xfId="19157" xr:uid="{00000000-0005-0000-0000-0000F1430000}"/>
    <cellStyle name="Notas 2 2 2 6 2 3" xfId="12329" xr:uid="{00000000-0005-0000-0000-0000F2430000}"/>
    <cellStyle name="Notas 2 2 2 6 2 3 2" xfId="17213" xr:uid="{00000000-0005-0000-0000-0000F3430000}"/>
    <cellStyle name="Notas 2 2 2 6 2 4" xfId="21099" xr:uid="{00000000-0005-0000-0000-0000F4430000}"/>
    <cellStyle name="Notas 2 2 2 6 3" xfId="12330" xr:uid="{00000000-0005-0000-0000-0000F5430000}"/>
    <cellStyle name="Notas 2 2 2 6 3 2" xfId="12331" xr:uid="{00000000-0005-0000-0000-0000F6430000}"/>
    <cellStyle name="Notas 2 2 2 6 3 2 2" xfId="16241" xr:uid="{00000000-0005-0000-0000-0000F7430000}"/>
    <cellStyle name="Notas 2 2 2 6 3 3" xfId="20127" xr:uid="{00000000-0005-0000-0000-0000F8430000}"/>
    <cellStyle name="Notas 2 2 2 6 4" xfId="12332" xr:uid="{00000000-0005-0000-0000-0000F9430000}"/>
    <cellStyle name="Notas 2 2 2 6 4 2" xfId="18184" xr:uid="{00000000-0005-0000-0000-0000FA430000}"/>
    <cellStyle name="Notas 2 2 2 6 5" xfId="22065" xr:uid="{00000000-0005-0000-0000-0000FB430000}"/>
    <cellStyle name="Notas 2 2 2 7" xfId="12333" xr:uid="{00000000-0005-0000-0000-0000FC430000}"/>
    <cellStyle name="Notas 2 2 2 7 2" xfId="12334" xr:uid="{00000000-0005-0000-0000-0000FD430000}"/>
    <cellStyle name="Notas 2 2 2 7 2 2" xfId="12335" xr:uid="{00000000-0005-0000-0000-0000FE430000}"/>
    <cellStyle name="Notas 2 2 2 7 2 2 2" xfId="15917" xr:uid="{00000000-0005-0000-0000-0000FF430000}"/>
    <cellStyle name="Notas 2 2 2 7 2 3" xfId="19802" xr:uid="{00000000-0005-0000-0000-000000440000}"/>
    <cellStyle name="Notas 2 2 2 7 3" xfId="12336" xr:uid="{00000000-0005-0000-0000-000001440000}"/>
    <cellStyle name="Notas 2 2 2 7 3 2" xfId="17859" xr:uid="{00000000-0005-0000-0000-000002440000}"/>
    <cellStyle name="Notas 2 2 2 7 4" xfId="21745" xr:uid="{00000000-0005-0000-0000-000003440000}"/>
    <cellStyle name="Notas 2 2 2 8" xfId="12337" xr:uid="{00000000-0005-0000-0000-000004440000}"/>
    <cellStyle name="Notas 2 2 2 8 2" xfId="12338" xr:uid="{00000000-0005-0000-0000-000005440000}"/>
    <cellStyle name="Notas 2 2 2 8 2 2" xfId="16888" xr:uid="{00000000-0005-0000-0000-000006440000}"/>
    <cellStyle name="Notas 2 2 2 8 3" xfId="20774" xr:uid="{00000000-0005-0000-0000-000007440000}"/>
    <cellStyle name="Notas 2 2 2 9" xfId="12339" xr:uid="{00000000-0005-0000-0000-000008440000}"/>
    <cellStyle name="Notas 2 2 2 9 2" xfId="18829" xr:uid="{00000000-0005-0000-0000-000009440000}"/>
    <cellStyle name="Notas 2 2 3" xfId="12340" xr:uid="{00000000-0005-0000-0000-00000A440000}"/>
    <cellStyle name="Notas 2 2 3 2" xfId="12341" xr:uid="{00000000-0005-0000-0000-00000B440000}"/>
    <cellStyle name="Notas 2 2 3 2 2" xfId="12342" xr:uid="{00000000-0005-0000-0000-00000C440000}"/>
    <cellStyle name="Notas 2 2 3 2 2 2" xfId="12343" xr:uid="{00000000-0005-0000-0000-00000D440000}"/>
    <cellStyle name="Notas 2 2 3 2 2 2 2" xfId="12344" xr:uid="{00000000-0005-0000-0000-00000E440000}"/>
    <cellStyle name="Notas 2 2 3 2 2 2 2 2" xfId="12345" xr:uid="{00000000-0005-0000-0000-00000F440000}"/>
    <cellStyle name="Notas 2 2 3 2 2 2 2 2 2" xfId="15459" xr:uid="{00000000-0005-0000-0000-000010440000}"/>
    <cellStyle name="Notas 2 2 3 2 2 2 2 3" xfId="19343" xr:uid="{00000000-0005-0000-0000-000011440000}"/>
    <cellStyle name="Notas 2 2 3 2 2 2 3" xfId="12346" xr:uid="{00000000-0005-0000-0000-000012440000}"/>
    <cellStyle name="Notas 2 2 3 2 2 2 3 2" xfId="17401" xr:uid="{00000000-0005-0000-0000-000013440000}"/>
    <cellStyle name="Notas 2 2 3 2 2 2 4" xfId="21288" xr:uid="{00000000-0005-0000-0000-000014440000}"/>
    <cellStyle name="Notas 2 2 3 2 2 3" xfId="12347" xr:uid="{00000000-0005-0000-0000-000015440000}"/>
    <cellStyle name="Notas 2 2 3 2 2 3 2" xfId="12348" xr:uid="{00000000-0005-0000-0000-000016440000}"/>
    <cellStyle name="Notas 2 2 3 2 2 3 2 2" xfId="16429" xr:uid="{00000000-0005-0000-0000-000017440000}"/>
    <cellStyle name="Notas 2 2 3 2 2 3 3" xfId="20316" xr:uid="{00000000-0005-0000-0000-000018440000}"/>
    <cellStyle name="Notas 2 2 3 2 2 4" xfId="12349" xr:uid="{00000000-0005-0000-0000-000019440000}"/>
    <cellStyle name="Notas 2 2 3 2 2 4 2" xfId="18373" xr:uid="{00000000-0005-0000-0000-00001A440000}"/>
    <cellStyle name="Notas 2 2 3 2 2 5" xfId="22255" xr:uid="{00000000-0005-0000-0000-00001B440000}"/>
    <cellStyle name="Notas 2 2 3 2 3" xfId="12350" xr:uid="{00000000-0005-0000-0000-00001C440000}"/>
    <cellStyle name="Notas 2 2 3 2 3 2" xfId="12351" xr:uid="{00000000-0005-0000-0000-00001D440000}"/>
    <cellStyle name="Notas 2 2 3 2 3 2 2" xfId="12352" xr:uid="{00000000-0005-0000-0000-00001E440000}"/>
    <cellStyle name="Notas 2 2 3 2 3 2 2 2" xfId="12353" xr:uid="{00000000-0005-0000-0000-00001F440000}"/>
    <cellStyle name="Notas 2 2 3 2 3 2 2 2 2" xfId="15136" xr:uid="{00000000-0005-0000-0000-000020440000}"/>
    <cellStyle name="Notas 2 2 3 2 3 2 2 3" xfId="19022" xr:uid="{00000000-0005-0000-0000-000021440000}"/>
    <cellStyle name="Notas 2 2 3 2 3 2 3" xfId="12354" xr:uid="{00000000-0005-0000-0000-000022440000}"/>
    <cellStyle name="Notas 2 2 3 2 3 2 3 2" xfId="17078" xr:uid="{00000000-0005-0000-0000-000023440000}"/>
    <cellStyle name="Notas 2 2 3 2 3 2 4" xfId="20964" xr:uid="{00000000-0005-0000-0000-000024440000}"/>
    <cellStyle name="Notas 2 2 3 2 3 3" xfId="12355" xr:uid="{00000000-0005-0000-0000-000025440000}"/>
    <cellStyle name="Notas 2 2 3 2 3 3 2" xfId="12356" xr:uid="{00000000-0005-0000-0000-000026440000}"/>
    <cellStyle name="Notas 2 2 3 2 3 3 2 2" xfId="16107" xr:uid="{00000000-0005-0000-0000-000027440000}"/>
    <cellStyle name="Notas 2 2 3 2 3 3 3" xfId="19992" xr:uid="{00000000-0005-0000-0000-000028440000}"/>
    <cellStyle name="Notas 2 2 3 2 3 4" xfId="12357" xr:uid="{00000000-0005-0000-0000-000029440000}"/>
    <cellStyle name="Notas 2 2 3 2 3 4 2" xfId="18049" xr:uid="{00000000-0005-0000-0000-00002A440000}"/>
    <cellStyle name="Notas 2 2 3 2 3 5" xfId="21930" xr:uid="{00000000-0005-0000-0000-00002B440000}"/>
    <cellStyle name="Notas 2 2 3 2 4" xfId="12358" xr:uid="{00000000-0005-0000-0000-00002C440000}"/>
    <cellStyle name="Notas 2 2 3 2 4 2" xfId="12359" xr:uid="{00000000-0005-0000-0000-00002D440000}"/>
    <cellStyle name="Notas 2 2 3 2 4 2 2" xfId="12360" xr:uid="{00000000-0005-0000-0000-00002E440000}"/>
    <cellStyle name="Notas 2 2 3 2 4 2 2 2" xfId="15782" xr:uid="{00000000-0005-0000-0000-00002F440000}"/>
    <cellStyle name="Notas 2 2 3 2 4 2 3" xfId="19667" xr:uid="{00000000-0005-0000-0000-000030440000}"/>
    <cellStyle name="Notas 2 2 3 2 4 3" xfId="12361" xr:uid="{00000000-0005-0000-0000-000031440000}"/>
    <cellStyle name="Notas 2 2 3 2 4 3 2" xfId="17724" xr:uid="{00000000-0005-0000-0000-000032440000}"/>
    <cellStyle name="Notas 2 2 3 2 4 4" xfId="21612" xr:uid="{00000000-0005-0000-0000-000033440000}"/>
    <cellStyle name="Notas 2 2 3 2 5" xfId="12362" xr:uid="{00000000-0005-0000-0000-000034440000}"/>
    <cellStyle name="Notas 2 2 3 2 5 2" xfId="12363" xr:uid="{00000000-0005-0000-0000-000035440000}"/>
    <cellStyle name="Notas 2 2 3 2 5 2 2" xfId="16753" xr:uid="{00000000-0005-0000-0000-000036440000}"/>
    <cellStyle name="Notas 2 2 3 2 5 3" xfId="20640" xr:uid="{00000000-0005-0000-0000-000037440000}"/>
    <cellStyle name="Notas 2 2 3 2 6" xfId="12364" xr:uid="{00000000-0005-0000-0000-000038440000}"/>
    <cellStyle name="Notas 2 2 3 2 6 2" xfId="18695" xr:uid="{00000000-0005-0000-0000-000039440000}"/>
    <cellStyle name="Notas 2 2 3 2 7" xfId="22580" xr:uid="{00000000-0005-0000-0000-00003A440000}"/>
    <cellStyle name="Notas 2 2 3 3" xfId="12365" xr:uid="{00000000-0005-0000-0000-00003B440000}"/>
    <cellStyle name="Notas 2 2 3 3 2" xfId="12366" xr:uid="{00000000-0005-0000-0000-00003C440000}"/>
    <cellStyle name="Notas 2 2 3 3 2 2" xfId="12367" xr:uid="{00000000-0005-0000-0000-00003D440000}"/>
    <cellStyle name="Notas 2 2 3 3 2 2 2" xfId="12368" xr:uid="{00000000-0005-0000-0000-00003E440000}"/>
    <cellStyle name="Notas 2 2 3 3 2 2 2 2" xfId="12369" xr:uid="{00000000-0005-0000-0000-00003F440000}"/>
    <cellStyle name="Notas 2 2 3 3 2 2 2 2 2" xfId="15352" xr:uid="{00000000-0005-0000-0000-000040440000}"/>
    <cellStyle name="Notas 2 2 3 3 2 2 2 3" xfId="19238" xr:uid="{00000000-0005-0000-0000-000041440000}"/>
    <cellStyle name="Notas 2 2 3 3 2 2 3" xfId="12370" xr:uid="{00000000-0005-0000-0000-000042440000}"/>
    <cellStyle name="Notas 2 2 3 3 2 2 3 2" xfId="17294" xr:uid="{00000000-0005-0000-0000-000043440000}"/>
    <cellStyle name="Notas 2 2 3 3 2 2 4" xfId="21180" xr:uid="{00000000-0005-0000-0000-000044440000}"/>
    <cellStyle name="Notas 2 2 3 3 2 3" xfId="12371" xr:uid="{00000000-0005-0000-0000-000045440000}"/>
    <cellStyle name="Notas 2 2 3 3 2 3 2" xfId="12372" xr:uid="{00000000-0005-0000-0000-000046440000}"/>
    <cellStyle name="Notas 2 2 3 3 2 3 2 2" xfId="16321" xr:uid="{00000000-0005-0000-0000-000047440000}"/>
    <cellStyle name="Notas 2 2 3 3 2 3 3" xfId="20208" xr:uid="{00000000-0005-0000-0000-000048440000}"/>
    <cellStyle name="Notas 2 2 3 3 2 4" xfId="12373" xr:uid="{00000000-0005-0000-0000-000049440000}"/>
    <cellStyle name="Notas 2 2 3 3 2 4 2" xfId="18265" xr:uid="{00000000-0005-0000-0000-00004A440000}"/>
    <cellStyle name="Notas 2 2 3 3 2 5" xfId="22147" xr:uid="{00000000-0005-0000-0000-00004B440000}"/>
    <cellStyle name="Notas 2 2 3 3 3" xfId="12374" xr:uid="{00000000-0005-0000-0000-00004C440000}"/>
    <cellStyle name="Notas 2 2 3 3 3 2" xfId="12375" xr:uid="{00000000-0005-0000-0000-00004D440000}"/>
    <cellStyle name="Notas 2 2 3 3 3 2 2" xfId="12376" xr:uid="{00000000-0005-0000-0000-00004E440000}"/>
    <cellStyle name="Notas 2 2 3 3 3 2 2 2" xfId="12377" xr:uid="{00000000-0005-0000-0000-00004F440000}"/>
    <cellStyle name="Notas 2 2 3 3 3 2 2 2 2" xfId="22873" xr:uid="{00000000-0005-0000-0000-000050440000}"/>
    <cellStyle name="Notas 2 2 3 3 3 2 2 3" xfId="18914" xr:uid="{00000000-0005-0000-0000-000051440000}"/>
    <cellStyle name="Notas 2 2 3 3 3 2 3" xfId="12378" xr:uid="{00000000-0005-0000-0000-000052440000}"/>
    <cellStyle name="Notas 2 2 3 3 3 2 3 2" xfId="16970" xr:uid="{00000000-0005-0000-0000-000053440000}"/>
    <cellStyle name="Notas 2 2 3 3 3 2 4" xfId="20856" xr:uid="{00000000-0005-0000-0000-000054440000}"/>
    <cellStyle name="Notas 2 2 3 3 3 3" xfId="12379" xr:uid="{00000000-0005-0000-0000-000055440000}"/>
    <cellStyle name="Notas 2 2 3 3 3 3 2" xfId="12380" xr:uid="{00000000-0005-0000-0000-000056440000}"/>
    <cellStyle name="Notas 2 2 3 3 3 3 2 2" xfId="15999" xr:uid="{00000000-0005-0000-0000-000057440000}"/>
    <cellStyle name="Notas 2 2 3 3 3 3 3" xfId="19884" xr:uid="{00000000-0005-0000-0000-000058440000}"/>
    <cellStyle name="Notas 2 2 3 3 3 4" xfId="12381" xr:uid="{00000000-0005-0000-0000-000059440000}"/>
    <cellStyle name="Notas 2 2 3 3 3 4 2" xfId="17941" xr:uid="{00000000-0005-0000-0000-00005A440000}"/>
    <cellStyle name="Notas 2 2 3 3 3 5" xfId="21827" xr:uid="{00000000-0005-0000-0000-00005B440000}"/>
    <cellStyle name="Notas 2 2 3 3 4" xfId="12382" xr:uid="{00000000-0005-0000-0000-00005C440000}"/>
    <cellStyle name="Notas 2 2 3 3 4 2" xfId="12383" xr:uid="{00000000-0005-0000-0000-00005D440000}"/>
    <cellStyle name="Notas 2 2 3 3 4 2 2" xfId="12384" xr:uid="{00000000-0005-0000-0000-00005E440000}"/>
    <cellStyle name="Notas 2 2 3 3 4 2 2 2" xfId="15674" xr:uid="{00000000-0005-0000-0000-00005F440000}"/>
    <cellStyle name="Notas 2 2 3 3 4 2 3" xfId="19559" xr:uid="{00000000-0005-0000-0000-000060440000}"/>
    <cellStyle name="Notas 2 2 3 3 4 3" xfId="12385" xr:uid="{00000000-0005-0000-0000-000061440000}"/>
    <cellStyle name="Notas 2 2 3 3 4 3 2" xfId="17617" xr:uid="{00000000-0005-0000-0000-000062440000}"/>
    <cellStyle name="Notas 2 2 3 3 4 4" xfId="21504" xr:uid="{00000000-0005-0000-0000-000063440000}"/>
    <cellStyle name="Notas 2 2 3 3 5" xfId="12386" xr:uid="{00000000-0005-0000-0000-000064440000}"/>
    <cellStyle name="Notas 2 2 3 3 5 2" xfId="12387" xr:uid="{00000000-0005-0000-0000-000065440000}"/>
    <cellStyle name="Notas 2 2 3 3 5 2 2" xfId="16645" xr:uid="{00000000-0005-0000-0000-000066440000}"/>
    <cellStyle name="Notas 2 2 3 3 5 3" xfId="20532" xr:uid="{00000000-0005-0000-0000-000067440000}"/>
    <cellStyle name="Notas 2 2 3 3 6" xfId="12388" xr:uid="{00000000-0005-0000-0000-000068440000}"/>
    <cellStyle name="Notas 2 2 3 3 6 2" xfId="18590" xr:uid="{00000000-0005-0000-0000-000069440000}"/>
    <cellStyle name="Notas 2 2 3 3 7" xfId="22472" xr:uid="{00000000-0005-0000-0000-00006A440000}"/>
    <cellStyle name="Notas 2 2 3 4" xfId="12389" xr:uid="{00000000-0005-0000-0000-00006B440000}"/>
    <cellStyle name="Notas 2 2 3 4 2" xfId="12390" xr:uid="{00000000-0005-0000-0000-00006C440000}"/>
    <cellStyle name="Notas 2 2 3 4 2 2" xfId="12391" xr:uid="{00000000-0005-0000-0000-00006D440000}"/>
    <cellStyle name="Notas 2 2 3 4 2 2 2" xfId="12392" xr:uid="{00000000-0005-0000-0000-00006E440000}"/>
    <cellStyle name="Notas 2 2 3 4 2 2 2 2" xfId="15566" xr:uid="{00000000-0005-0000-0000-00006F440000}"/>
    <cellStyle name="Notas 2 2 3 4 2 2 3" xfId="19451" xr:uid="{00000000-0005-0000-0000-000070440000}"/>
    <cellStyle name="Notas 2 2 3 4 2 3" xfId="12393" xr:uid="{00000000-0005-0000-0000-000071440000}"/>
    <cellStyle name="Notas 2 2 3 4 2 3 2" xfId="17509" xr:uid="{00000000-0005-0000-0000-000072440000}"/>
    <cellStyle name="Notas 2 2 3 4 2 4" xfId="21396" xr:uid="{00000000-0005-0000-0000-000073440000}"/>
    <cellStyle name="Notas 2 2 3 4 3" xfId="12394" xr:uid="{00000000-0005-0000-0000-000074440000}"/>
    <cellStyle name="Notas 2 2 3 4 3 2" xfId="12395" xr:uid="{00000000-0005-0000-0000-000075440000}"/>
    <cellStyle name="Notas 2 2 3 4 3 2 2" xfId="16537" xr:uid="{00000000-0005-0000-0000-000076440000}"/>
    <cellStyle name="Notas 2 2 3 4 3 3" xfId="20423" xr:uid="{00000000-0005-0000-0000-000077440000}"/>
    <cellStyle name="Notas 2 2 3 4 4" xfId="12396" xr:uid="{00000000-0005-0000-0000-000078440000}"/>
    <cellStyle name="Notas 2 2 3 4 4 2" xfId="18481" xr:uid="{00000000-0005-0000-0000-000079440000}"/>
    <cellStyle name="Notas 2 2 3 4 5" xfId="22363" xr:uid="{00000000-0005-0000-0000-00007A440000}"/>
    <cellStyle name="Notas 2 2 3 5" xfId="12397" xr:uid="{00000000-0005-0000-0000-00007B440000}"/>
    <cellStyle name="Notas 2 2 3 5 2" xfId="12398" xr:uid="{00000000-0005-0000-0000-00007C440000}"/>
    <cellStyle name="Notas 2 2 3 5 2 2" xfId="12399" xr:uid="{00000000-0005-0000-0000-00007D440000}"/>
    <cellStyle name="Notas 2 2 3 5 2 2 2" xfId="12400" xr:uid="{00000000-0005-0000-0000-00007E440000}"/>
    <cellStyle name="Notas 2 2 3 5 2 2 2 2" xfId="15244" xr:uid="{00000000-0005-0000-0000-00007F440000}"/>
    <cellStyle name="Notas 2 2 3 5 2 2 3" xfId="19130" xr:uid="{00000000-0005-0000-0000-000080440000}"/>
    <cellStyle name="Notas 2 2 3 5 2 3" xfId="12401" xr:uid="{00000000-0005-0000-0000-000081440000}"/>
    <cellStyle name="Notas 2 2 3 5 2 3 2" xfId="17186" xr:uid="{00000000-0005-0000-0000-000082440000}"/>
    <cellStyle name="Notas 2 2 3 5 2 4" xfId="21072" xr:uid="{00000000-0005-0000-0000-000083440000}"/>
    <cellStyle name="Notas 2 2 3 5 3" xfId="12402" xr:uid="{00000000-0005-0000-0000-000084440000}"/>
    <cellStyle name="Notas 2 2 3 5 3 2" xfId="12403" xr:uid="{00000000-0005-0000-0000-000085440000}"/>
    <cellStyle name="Notas 2 2 3 5 3 2 2" xfId="16214" xr:uid="{00000000-0005-0000-0000-000086440000}"/>
    <cellStyle name="Notas 2 2 3 5 3 3" xfId="20100" xr:uid="{00000000-0005-0000-0000-000087440000}"/>
    <cellStyle name="Notas 2 2 3 5 4" xfId="12404" xr:uid="{00000000-0005-0000-0000-000088440000}"/>
    <cellStyle name="Notas 2 2 3 5 4 2" xfId="18157" xr:uid="{00000000-0005-0000-0000-000089440000}"/>
    <cellStyle name="Notas 2 2 3 5 5" xfId="22038" xr:uid="{00000000-0005-0000-0000-00008A440000}"/>
    <cellStyle name="Notas 2 2 3 6" xfId="12405" xr:uid="{00000000-0005-0000-0000-00008B440000}"/>
    <cellStyle name="Notas 2 2 3 6 2" xfId="12406" xr:uid="{00000000-0005-0000-0000-00008C440000}"/>
    <cellStyle name="Notas 2 2 3 6 2 2" xfId="12407" xr:uid="{00000000-0005-0000-0000-00008D440000}"/>
    <cellStyle name="Notas 2 2 3 6 2 2 2" xfId="15890" xr:uid="{00000000-0005-0000-0000-00008E440000}"/>
    <cellStyle name="Notas 2 2 3 6 2 3" xfId="19775" xr:uid="{00000000-0005-0000-0000-00008F440000}"/>
    <cellStyle name="Notas 2 2 3 6 3" xfId="12408" xr:uid="{00000000-0005-0000-0000-000090440000}"/>
    <cellStyle name="Notas 2 2 3 6 3 2" xfId="17832" xr:uid="{00000000-0005-0000-0000-000091440000}"/>
    <cellStyle name="Notas 2 2 3 6 4" xfId="21718" xr:uid="{00000000-0005-0000-0000-000092440000}"/>
    <cellStyle name="Notas 2 2 3 7" xfId="12409" xr:uid="{00000000-0005-0000-0000-000093440000}"/>
    <cellStyle name="Notas 2 2 3 7 2" xfId="12410" xr:uid="{00000000-0005-0000-0000-000094440000}"/>
    <cellStyle name="Notas 2 2 3 7 2 2" xfId="16861" xr:uid="{00000000-0005-0000-0000-000095440000}"/>
    <cellStyle name="Notas 2 2 3 7 3" xfId="20747" xr:uid="{00000000-0005-0000-0000-000096440000}"/>
    <cellStyle name="Notas 2 2 3 8" xfId="12411" xr:uid="{00000000-0005-0000-0000-000097440000}"/>
    <cellStyle name="Notas 2 2 3 8 2" xfId="18802" xr:uid="{00000000-0005-0000-0000-000098440000}"/>
    <cellStyle name="Notas 2 2 3 9" xfId="22686" xr:uid="{00000000-0005-0000-0000-000099440000}"/>
    <cellStyle name="Notas 2 2 4" xfId="12412" xr:uid="{00000000-0005-0000-0000-00009A440000}"/>
    <cellStyle name="Notas 2 2 4 2" xfId="12413" xr:uid="{00000000-0005-0000-0000-00009B440000}"/>
    <cellStyle name="Notas 2 2 4 2 2" xfId="12414" xr:uid="{00000000-0005-0000-0000-00009C440000}"/>
    <cellStyle name="Notas 2 2 4 2 2 2" xfId="12415" xr:uid="{00000000-0005-0000-0000-00009D440000}"/>
    <cellStyle name="Notas 2 2 4 2 2 2 2" xfId="12416" xr:uid="{00000000-0005-0000-0000-00009E440000}"/>
    <cellStyle name="Notas 2 2 4 2 2 2 2 2" xfId="15513" xr:uid="{00000000-0005-0000-0000-00009F440000}"/>
    <cellStyle name="Notas 2 2 4 2 2 2 3" xfId="19397" xr:uid="{00000000-0005-0000-0000-0000A0440000}"/>
    <cellStyle name="Notas 2 2 4 2 2 3" xfId="12417" xr:uid="{00000000-0005-0000-0000-0000A1440000}"/>
    <cellStyle name="Notas 2 2 4 2 2 3 2" xfId="17455" xr:uid="{00000000-0005-0000-0000-0000A2440000}"/>
    <cellStyle name="Notas 2 2 4 2 2 4" xfId="21342" xr:uid="{00000000-0005-0000-0000-0000A3440000}"/>
    <cellStyle name="Notas 2 2 4 2 3" xfId="12418" xr:uid="{00000000-0005-0000-0000-0000A4440000}"/>
    <cellStyle name="Notas 2 2 4 2 3 2" xfId="12419" xr:uid="{00000000-0005-0000-0000-0000A5440000}"/>
    <cellStyle name="Notas 2 2 4 2 3 2 2" xfId="16483" xr:uid="{00000000-0005-0000-0000-0000A6440000}"/>
    <cellStyle name="Notas 2 2 4 2 3 3" xfId="20369" xr:uid="{00000000-0005-0000-0000-0000A7440000}"/>
    <cellStyle name="Notas 2 2 4 2 4" xfId="12420" xr:uid="{00000000-0005-0000-0000-0000A8440000}"/>
    <cellStyle name="Notas 2 2 4 2 4 2" xfId="18427" xr:uid="{00000000-0005-0000-0000-0000A9440000}"/>
    <cellStyle name="Notas 2 2 4 2 5" xfId="22309" xr:uid="{00000000-0005-0000-0000-0000AA440000}"/>
    <cellStyle name="Notas 2 2 4 3" xfId="12421" xr:uid="{00000000-0005-0000-0000-0000AB440000}"/>
    <cellStyle name="Notas 2 2 4 3 2" xfId="12422" xr:uid="{00000000-0005-0000-0000-0000AC440000}"/>
    <cellStyle name="Notas 2 2 4 3 2 2" xfId="12423" xr:uid="{00000000-0005-0000-0000-0000AD440000}"/>
    <cellStyle name="Notas 2 2 4 3 2 2 2" xfId="12424" xr:uid="{00000000-0005-0000-0000-0000AE440000}"/>
    <cellStyle name="Notas 2 2 4 3 2 2 2 2" xfId="15190" xr:uid="{00000000-0005-0000-0000-0000AF440000}"/>
    <cellStyle name="Notas 2 2 4 3 2 2 3" xfId="19076" xr:uid="{00000000-0005-0000-0000-0000B0440000}"/>
    <cellStyle name="Notas 2 2 4 3 2 3" xfId="12425" xr:uid="{00000000-0005-0000-0000-0000B1440000}"/>
    <cellStyle name="Notas 2 2 4 3 2 3 2" xfId="17132" xr:uid="{00000000-0005-0000-0000-0000B2440000}"/>
    <cellStyle name="Notas 2 2 4 3 2 4" xfId="21018" xr:uid="{00000000-0005-0000-0000-0000B3440000}"/>
    <cellStyle name="Notas 2 2 4 3 3" xfId="12426" xr:uid="{00000000-0005-0000-0000-0000B4440000}"/>
    <cellStyle name="Notas 2 2 4 3 3 2" xfId="12427" xr:uid="{00000000-0005-0000-0000-0000B5440000}"/>
    <cellStyle name="Notas 2 2 4 3 3 2 2" xfId="16160" xr:uid="{00000000-0005-0000-0000-0000B6440000}"/>
    <cellStyle name="Notas 2 2 4 3 3 3" xfId="20046" xr:uid="{00000000-0005-0000-0000-0000B7440000}"/>
    <cellStyle name="Notas 2 2 4 3 4" xfId="12428" xr:uid="{00000000-0005-0000-0000-0000B8440000}"/>
    <cellStyle name="Notas 2 2 4 3 4 2" xfId="18103" xr:uid="{00000000-0005-0000-0000-0000B9440000}"/>
    <cellStyle name="Notas 2 2 4 3 5" xfId="21984" xr:uid="{00000000-0005-0000-0000-0000BA440000}"/>
    <cellStyle name="Notas 2 2 4 4" xfId="12429" xr:uid="{00000000-0005-0000-0000-0000BB440000}"/>
    <cellStyle name="Notas 2 2 4 4 2" xfId="12430" xr:uid="{00000000-0005-0000-0000-0000BC440000}"/>
    <cellStyle name="Notas 2 2 4 4 2 2" xfId="12431" xr:uid="{00000000-0005-0000-0000-0000BD440000}"/>
    <cellStyle name="Notas 2 2 4 4 2 2 2" xfId="15836" xr:uid="{00000000-0005-0000-0000-0000BE440000}"/>
    <cellStyle name="Notas 2 2 4 4 2 3" xfId="19721" xr:uid="{00000000-0005-0000-0000-0000BF440000}"/>
    <cellStyle name="Notas 2 2 4 4 3" xfId="12432" xr:uid="{00000000-0005-0000-0000-0000C0440000}"/>
    <cellStyle name="Notas 2 2 4 4 3 2" xfId="17778" xr:uid="{00000000-0005-0000-0000-0000C1440000}"/>
    <cellStyle name="Notas 2 2 4 4 4" xfId="21666" xr:uid="{00000000-0005-0000-0000-0000C2440000}"/>
    <cellStyle name="Notas 2 2 4 5" xfId="12433" xr:uid="{00000000-0005-0000-0000-0000C3440000}"/>
    <cellStyle name="Notas 2 2 4 5 2" xfId="12434" xr:uid="{00000000-0005-0000-0000-0000C4440000}"/>
    <cellStyle name="Notas 2 2 4 5 2 2" xfId="16807" xr:uid="{00000000-0005-0000-0000-0000C5440000}"/>
    <cellStyle name="Notas 2 2 4 5 3" xfId="20693" xr:uid="{00000000-0005-0000-0000-0000C6440000}"/>
    <cellStyle name="Notas 2 2 4 6" xfId="12435" xr:uid="{00000000-0005-0000-0000-0000C7440000}"/>
    <cellStyle name="Notas 2 2 4 6 2" xfId="18748" xr:uid="{00000000-0005-0000-0000-0000C8440000}"/>
    <cellStyle name="Notas 2 2 4 7" xfId="22633" xr:uid="{00000000-0005-0000-0000-0000C9440000}"/>
    <cellStyle name="Notas 2 2 5" xfId="12436" xr:uid="{00000000-0005-0000-0000-0000CA440000}"/>
    <cellStyle name="Notas 2 2 5 2" xfId="12437" xr:uid="{00000000-0005-0000-0000-0000CB440000}"/>
    <cellStyle name="Notas 2 2 5 2 2" xfId="12438" xr:uid="{00000000-0005-0000-0000-0000CC440000}"/>
    <cellStyle name="Notas 2 2 5 2 2 2" xfId="12439" xr:uid="{00000000-0005-0000-0000-0000CD440000}"/>
    <cellStyle name="Notas 2 2 5 2 2 2 2" xfId="12440" xr:uid="{00000000-0005-0000-0000-0000CE440000}"/>
    <cellStyle name="Notas 2 2 5 2 2 2 2 2" xfId="15405" xr:uid="{00000000-0005-0000-0000-0000CF440000}"/>
    <cellStyle name="Notas 2 2 5 2 2 2 3" xfId="19290" xr:uid="{00000000-0005-0000-0000-0000D0440000}"/>
    <cellStyle name="Notas 2 2 5 2 2 3" xfId="12441" xr:uid="{00000000-0005-0000-0000-0000D1440000}"/>
    <cellStyle name="Notas 2 2 5 2 2 3 2" xfId="22798" xr:uid="{00000000-0005-0000-0000-0000D2440000}"/>
    <cellStyle name="Notas 2 2 5 2 2 4" xfId="21234" xr:uid="{00000000-0005-0000-0000-0000D3440000}"/>
    <cellStyle name="Notas 2 2 5 2 3" xfId="12442" xr:uid="{00000000-0005-0000-0000-0000D4440000}"/>
    <cellStyle name="Notas 2 2 5 2 3 2" xfId="12443" xr:uid="{00000000-0005-0000-0000-0000D5440000}"/>
    <cellStyle name="Notas 2 2 5 2 3 2 2" xfId="16375" xr:uid="{00000000-0005-0000-0000-0000D6440000}"/>
    <cellStyle name="Notas 2 2 5 2 3 3" xfId="20262" xr:uid="{00000000-0005-0000-0000-0000D7440000}"/>
    <cellStyle name="Notas 2 2 5 2 4" xfId="12444" xr:uid="{00000000-0005-0000-0000-0000D8440000}"/>
    <cellStyle name="Notas 2 2 5 2 4 2" xfId="18319" xr:uid="{00000000-0005-0000-0000-0000D9440000}"/>
    <cellStyle name="Notas 2 2 5 2 5" xfId="22201" xr:uid="{00000000-0005-0000-0000-0000DA440000}"/>
    <cellStyle name="Notas 2 2 5 3" xfId="12445" xr:uid="{00000000-0005-0000-0000-0000DB440000}"/>
    <cellStyle name="Notas 2 2 5 3 2" xfId="12446" xr:uid="{00000000-0005-0000-0000-0000DC440000}"/>
    <cellStyle name="Notas 2 2 5 3 2 2" xfId="12447" xr:uid="{00000000-0005-0000-0000-0000DD440000}"/>
    <cellStyle name="Notas 2 2 5 3 2 2 2" xfId="12448" xr:uid="{00000000-0005-0000-0000-0000DE440000}"/>
    <cellStyle name="Notas 2 2 5 3 2 2 2 2" xfId="22819" xr:uid="{00000000-0005-0000-0000-0000DF440000}"/>
    <cellStyle name="Notas 2 2 5 3 2 2 3" xfId="18968" xr:uid="{00000000-0005-0000-0000-0000E0440000}"/>
    <cellStyle name="Notas 2 2 5 3 2 3" xfId="12449" xr:uid="{00000000-0005-0000-0000-0000E1440000}"/>
    <cellStyle name="Notas 2 2 5 3 2 3 2" xfId="17024" xr:uid="{00000000-0005-0000-0000-0000E2440000}"/>
    <cellStyle name="Notas 2 2 5 3 2 4" xfId="20910" xr:uid="{00000000-0005-0000-0000-0000E3440000}"/>
    <cellStyle name="Notas 2 2 5 3 3" xfId="12450" xr:uid="{00000000-0005-0000-0000-0000E4440000}"/>
    <cellStyle name="Notas 2 2 5 3 3 2" xfId="12451" xr:uid="{00000000-0005-0000-0000-0000E5440000}"/>
    <cellStyle name="Notas 2 2 5 3 3 2 2" xfId="16053" xr:uid="{00000000-0005-0000-0000-0000E6440000}"/>
    <cellStyle name="Notas 2 2 5 3 3 3" xfId="19938" xr:uid="{00000000-0005-0000-0000-0000E7440000}"/>
    <cellStyle name="Notas 2 2 5 3 4" xfId="12452" xr:uid="{00000000-0005-0000-0000-0000E8440000}"/>
    <cellStyle name="Notas 2 2 5 3 4 2" xfId="17995" xr:uid="{00000000-0005-0000-0000-0000E9440000}"/>
    <cellStyle name="Notas 2 2 5 3 5" xfId="21877" xr:uid="{00000000-0005-0000-0000-0000EA440000}"/>
    <cellStyle name="Notas 2 2 5 4" xfId="12453" xr:uid="{00000000-0005-0000-0000-0000EB440000}"/>
    <cellStyle name="Notas 2 2 5 4 2" xfId="12454" xr:uid="{00000000-0005-0000-0000-0000EC440000}"/>
    <cellStyle name="Notas 2 2 5 4 2 2" xfId="12455" xr:uid="{00000000-0005-0000-0000-0000ED440000}"/>
    <cellStyle name="Notas 2 2 5 4 2 2 2" xfId="15728" xr:uid="{00000000-0005-0000-0000-0000EE440000}"/>
    <cellStyle name="Notas 2 2 5 4 2 3" xfId="19613" xr:uid="{00000000-0005-0000-0000-0000EF440000}"/>
    <cellStyle name="Notas 2 2 5 4 3" xfId="12456" xr:uid="{00000000-0005-0000-0000-0000F0440000}"/>
    <cellStyle name="Notas 2 2 5 4 3 2" xfId="17670" xr:uid="{00000000-0005-0000-0000-0000F1440000}"/>
    <cellStyle name="Notas 2 2 5 4 4" xfId="21558" xr:uid="{00000000-0005-0000-0000-0000F2440000}"/>
    <cellStyle name="Notas 2 2 5 5" xfId="12457" xr:uid="{00000000-0005-0000-0000-0000F3440000}"/>
    <cellStyle name="Notas 2 2 5 5 2" xfId="12458" xr:uid="{00000000-0005-0000-0000-0000F4440000}"/>
    <cellStyle name="Notas 2 2 5 5 2 2" xfId="16699" xr:uid="{00000000-0005-0000-0000-0000F5440000}"/>
    <cellStyle name="Notas 2 2 5 5 3" xfId="20586" xr:uid="{00000000-0005-0000-0000-0000F6440000}"/>
    <cellStyle name="Notas 2 2 5 6" xfId="12459" xr:uid="{00000000-0005-0000-0000-0000F7440000}"/>
    <cellStyle name="Notas 2 2 5 6 2" xfId="18644" xr:uid="{00000000-0005-0000-0000-0000F8440000}"/>
    <cellStyle name="Notas 2 2 5 7" xfId="22526" xr:uid="{00000000-0005-0000-0000-0000F9440000}"/>
    <cellStyle name="Notas 2 2 6" xfId="12460" xr:uid="{00000000-0005-0000-0000-0000FA440000}"/>
    <cellStyle name="Notas 2 2 6 2" xfId="12461" xr:uid="{00000000-0005-0000-0000-0000FB440000}"/>
    <cellStyle name="Notas 2 2 6 2 2" xfId="12462" xr:uid="{00000000-0005-0000-0000-0000FC440000}"/>
    <cellStyle name="Notas 2 2 6 2 2 2" xfId="12463" xr:uid="{00000000-0005-0000-0000-0000FD440000}"/>
    <cellStyle name="Notas 2 2 6 2 2 2 2" xfId="15620" xr:uid="{00000000-0005-0000-0000-0000FE440000}"/>
    <cellStyle name="Notas 2 2 6 2 2 3" xfId="19505" xr:uid="{00000000-0005-0000-0000-0000FF440000}"/>
    <cellStyle name="Notas 2 2 6 2 3" xfId="12464" xr:uid="{00000000-0005-0000-0000-000000450000}"/>
    <cellStyle name="Notas 2 2 6 2 3 2" xfId="17563" xr:uid="{00000000-0005-0000-0000-000001450000}"/>
    <cellStyle name="Notas 2 2 6 2 4" xfId="21450" xr:uid="{00000000-0005-0000-0000-000002450000}"/>
    <cellStyle name="Notas 2 2 6 3" xfId="12465" xr:uid="{00000000-0005-0000-0000-000003450000}"/>
    <cellStyle name="Notas 2 2 6 3 2" xfId="12466" xr:uid="{00000000-0005-0000-0000-000004450000}"/>
    <cellStyle name="Notas 2 2 6 3 2 2" xfId="16591" xr:uid="{00000000-0005-0000-0000-000005450000}"/>
    <cellStyle name="Notas 2 2 6 3 3" xfId="20477" xr:uid="{00000000-0005-0000-0000-000006450000}"/>
    <cellStyle name="Notas 2 2 6 4" xfId="12467" xr:uid="{00000000-0005-0000-0000-000007450000}"/>
    <cellStyle name="Notas 2 2 6 4 2" xfId="18535" xr:uid="{00000000-0005-0000-0000-000008450000}"/>
    <cellStyle name="Notas 2 2 6 5" xfId="22417" xr:uid="{00000000-0005-0000-0000-000009450000}"/>
    <cellStyle name="Notas 2 2 7" xfId="12468" xr:uid="{00000000-0005-0000-0000-00000A450000}"/>
    <cellStyle name="Notas 2 2 7 2" xfId="12469" xr:uid="{00000000-0005-0000-0000-00000B450000}"/>
    <cellStyle name="Notas 2 2 7 2 2" xfId="12470" xr:uid="{00000000-0005-0000-0000-00000C450000}"/>
    <cellStyle name="Notas 2 2 7 2 2 2" xfId="12471" xr:uid="{00000000-0005-0000-0000-00000D450000}"/>
    <cellStyle name="Notas 2 2 7 2 2 2 2" xfId="15298" xr:uid="{00000000-0005-0000-0000-00000E450000}"/>
    <cellStyle name="Notas 2 2 7 2 2 3" xfId="19184" xr:uid="{00000000-0005-0000-0000-00000F450000}"/>
    <cellStyle name="Notas 2 2 7 2 3" xfId="12472" xr:uid="{00000000-0005-0000-0000-000010450000}"/>
    <cellStyle name="Notas 2 2 7 2 3 2" xfId="17240" xr:uid="{00000000-0005-0000-0000-000011450000}"/>
    <cellStyle name="Notas 2 2 7 2 4" xfId="21126" xr:uid="{00000000-0005-0000-0000-000012450000}"/>
    <cellStyle name="Notas 2 2 7 3" xfId="12473" xr:uid="{00000000-0005-0000-0000-000013450000}"/>
    <cellStyle name="Notas 2 2 7 3 2" xfId="12474" xr:uid="{00000000-0005-0000-0000-000014450000}"/>
    <cellStyle name="Notas 2 2 7 3 2 2" xfId="16268" xr:uid="{00000000-0005-0000-0000-000015450000}"/>
    <cellStyle name="Notas 2 2 7 3 3" xfId="20154" xr:uid="{00000000-0005-0000-0000-000016450000}"/>
    <cellStyle name="Notas 2 2 7 4" xfId="12475" xr:uid="{00000000-0005-0000-0000-000017450000}"/>
    <cellStyle name="Notas 2 2 7 4 2" xfId="18211" xr:uid="{00000000-0005-0000-0000-000018450000}"/>
    <cellStyle name="Notas 2 2 7 5" xfId="22092" xr:uid="{00000000-0005-0000-0000-000019450000}"/>
    <cellStyle name="Notas 2 2 8" xfId="12476" xr:uid="{00000000-0005-0000-0000-00001A450000}"/>
    <cellStyle name="Notas 2 2 8 2" xfId="12477" xr:uid="{00000000-0005-0000-0000-00001B450000}"/>
    <cellStyle name="Notas 2 2 8 2 2" xfId="12478" xr:uid="{00000000-0005-0000-0000-00001C450000}"/>
    <cellStyle name="Notas 2 2 8 2 2 2" xfId="15944" xr:uid="{00000000-0005-0000-0000-00001D450000}"/>
    <cellStyle name="Notas 2 2 8 2 3" xfId="19829" xr:uid="{00000000-0005-0000-0000-00001E450000}"/>
    <cellStyle name="Notas 2 2 8 3" xfId="12479" xr:uid="{00000000-0005-0000-0000-00001F450000}"/>
    <cellStyle name="Notas 2 2 8 3 2" xfId="17886" xr:uid="{00000000-0005-0000-0000-000020450000}"/>
    <cellStyle name="Notas 2 2 8 4" xfId="21772" xr:uid="{00000000-0005-0000-0000-000021450000}"/>
    <cellStyle name="Notas 2 2 9" xfId="12480" xr:uid="{00000000-0005-0000-0000-000022450000}"/>
    <cellStyle name="Notas 2 2 9 2" xfId="12481" xr:uid="{00000000-0005-0000-0000-000023450000}"/>
    <cellStyle name="Notas 2 2 9 2 2" xfId="16915" xr:uid="{00000000-0005-0000-0000-000024450000}"/>
    <cellStyle name="Notas 2 2 9 3" xfId="20801" xr:uid="{00000000-0005-0000-0000-000025450000}"/>
    <cellStyle name="Notas 2 3" xfId="12482" xr:uid="{00000000-0005-0000-0000-000026450000}"/>
    <cellStyle name="Notas 2 3 10" xfId="22724" xr:uid="{00000000-0005-0000-0000-000027450000}"/>
    <cellStyle name="Notas 2 3 2" xfId="12483" xr:uid="{00000000-0005-0000-0000-000028450000}"/>
    <cellStyle name="Notas 2 3 2 2" xfId="12484" xr:uid="{00000000-0005-0000-0000-000029450000}"/>
    <cellStyle name="Notas 2 3 2 2 2" xfId="12485" xr:uid="{00000000-0005-0000-0000-00002A450000}"/>
    <cellStyle name="Notas 2 3 2 2 2 2" xfId="12486" xr:uid="{00000000-0005-0000-0000-00002B450000}"/>
    <cellStyle name="Notas 2 3 2 2 2 2 2" xfId="12487" xr:uid="{00000000-0005-0000-0000-00002C450000}"/>
    <cellStyle name="Notas 2 3 2 2 2 2 2 2" xfId="12488" xr:uid="{00000000-0005-0000-0000-00002D450000}"/>
    <cellStyle name="Notas 2 3 2 2 2 2 2 2 2" xfId="15444" xr:uid="{00000000-0005-0000-0000-00002E450000}"/>
    <cellStyle name="Notas 2 3 2 2 2 2 2 3" xfId="19328" xr:uid="{00000000-0005-0000-0000-00002F450000}"/>
    <cellStyle name="Notas 2 3 2 2 2 2 3" xfId="12489" xr:uid="{00000000-0005-0000-0000-000030450000}"/>
    <cellStyle name="Notas 2 3 2 2 2 2 3 2" xfId="17386" xr:uid="{00000000-0005-0000-0000-000031450000}"/>
    <cellStyle name="Notas 2 3 2 2 2 2 4" xfId="21273" xr:uid="{00000000-0005-0000-0000-000032450000}"/>
    <cellStyle name="Notas 2 3 2 2 2 3" xfId="12490" xr:uid="{00000000-0005-0000-0000-000033450000}"/>
    <cellStyle name="Notas 2 3 2 2 2 3 2" xfId="12491" xr:uid="{00000000-0005-0000-0000-000034450000}"/>
    <cellStyle name="Notas 2 3 2 2 2 3 2 2" xfId="16414" xr:uid="{00000000-0005-0000-0000-000035450000}"/>
    <cellStyle name="Notas 2 3 2 2 2 3 3" xfId="20301" xr:uid="{00000000-0005-0000-0000-000036450000}"/>
    <cellStyle name="Notas 2 3 2 2 2 4" xfId="12492" xr:uid="{00000000-0005-0000-0000-000037450000}"/>
    <cellStyle name="Notas 2 3 2 2 2 4 2" xfId="18358" xr:uid="{00000000-0005-0000-0000-000038450000}"/>
    <cellStyle name="Notas 2 3 2 2 2 5" xfId="22240" xr:uid="{00000000-0005-0000-0000-000039450000}"/>
    <cellStyle name="Notas 2 3 2 2 3" xfId="12493" xr:uid="{00000000-0005-0000-0000-00003A450000}"/>
    <cellStyle name="Notas 2 3 2 2 3 2" xfId="12494" xr:uid="{00000000-0005-0000-0000-00003B450000}"/>
    <cellStyle name="Notas 2 3 2 2 3 2 2" xfId="12495" xr:uid="{00000000-0005-0000-0000-00003C450000}"/>
    <cellStyle name="Notas 2 3 2 2 3 2 2 2" xfId="12496" xr:uid="{00000000-0005-0000-0000-00003D450000}"/>
    <cellStyle name="Notas 2 3 2 2 3 2 2 2 2" xfId="15121" xr:uid="{00000000-0005-0000-0000-00003E450000}"/>
    <cellStyle name="Notas 2 3 2 2 3 2 2 3" xfId="19007" xr:uid="{00000000-0005-0000-0000-00003F450000}"/>
    <cellStyle name="Notas 2 3 2 2 3 2 3" xfId="12497" xr:uid="{00000000-0005-0000-0000-000040450000}"/>
    <cellStyle name="Notas 2 3 2 2 3 2 3 2" xfId="17063" xr:uid="{00000000-0005-0000-0000-000041450000}"/>
    <cellStyle name="Notas 2 3 2 2 3 2 4" xfId="20949" xr:uid="{00000000-0005-0000-0000-000042450000}"/>
    <cellStyle name="Notas 2 3 2 2 3 3" xfId="12498" xr:uid="{00000000-0005-0000-0000-000043450000}"/>
    <cellStyle name="Notas 2 3 2 2 3 3 2" xfId="12499" xr:uid="{00000000-0005-0000-0000-000044450000}"/>
    <cellStyle name="Notas 2 3 2 2 3 3 2 2" xfId="16092" xr:uid="{00000000-0005-0000-0000-000045450000}"/>
    <cellStyle name="Notas 2 3 2 2 3 3 3" xfId="19977" xr:uid="{00000000-0005-0000-0000-000046450000}"/>
    <cellStyle name="Notas 2 3 2 2 3 4" xfId="12500" xr:uid="{00000000-0005-0000-0000-000047450000}"/>
    <cellStyle name="Notas 2 3 2 2 3 4 2" xfId="18034" xr:uid="{00000000-0005-0000-0000-000048450000}"/>
    <cellStyle name="Notas 2 3 2 2 3 5" xfId="21915" xr:uid="{00000000-0005-0000-0000-000049450000}"/>
    <cellStyle name="Notas 2 3 2 2 4" xfId="12501" xr:uid="{00000000-0005-0000-0000-00004A450000}"/>
    <cellStyle name="Notas 2 3 2 2 4 2" xfId="12502" xr:uid="{00000000-0005-0000-0000-00004B450000}"/>
    <cellStyle name="Notas 2 3 2 2 4 2 2" xfId="12503" xr:uid="{00000000-0005-0000-0000-00004C450000}"/>
    <cellStyle name="Notas 2 3 2 2 4 2 2 2" xfId="15767" xr:uid="{00000000-0005-0000-0000-00004D450000}"/>
    <cellStyle name="Notas 2 3 2 2 4 2 3" xfId="19652" xr:uid="{00000000-0005-0000-0000-00004E450000}"/>
    <cellStyle name="Notas 2 3 2 2 4 3" xfId="12504" xr:uid="{00000000-0005-0000-0000-00004F450000}"/>
    <cellStyle name="Notas 2 3 2 2 4 3 2" xfId="17709" xr:uid="{00000000-0005-0000-0000-000050450000}"/>
    <cellStyle name="Notas 2 3 2 2 4 4" xfId="21597" xr:uid="{00000000-0005-0000-0000-000051450000}"/>
    <cellStyle name="Notas 2 3 2 2 5" xfId="12505" xr:uid="{00000000-0005-0000-0000-000052450000}"/>
    <cellStyle name="Notas 2 3 2 2 5 2" xfId="12506" xr:uid="{00000000-0005-0000-0000-000053450000}"/>
    <cellStyle name="Notas 2 3 2 2 5 2 2" xfId="16738" xr:uid="{00000000-0005-0000-0000-000054450000}"/>
    <cellStyle name="Notas 2 3 2 2 5 3" xfId="20625" xr:uid="{00000000-0005-0000-0000-000055450000}"/>
    <cellStyle name="Notas 2 3 2 2 6" xfId="12507" xr:uid="{00000000-0005-0000-0000-000056450000}"/>
    <cellStyle name="Notas 2 3 2 2 6 2" xfId="18681" xr:uid="{00000000-0005-0000-0000-000057450000}"/>
    <cellStyle name="Notas 2 3 2 2 7" xfId="22565" xr:uid="{00000000-0005-0000-0000-000058450000}"/>
    <cellStyle name="Notas 2 3 2 3" xfId="12508" xr:uid="{00000000-0005-0000-0000-000059450000}"/>
    <cellStyle name="Notas 2 3 2 3 2" xfId="12509" xr:uid="{00000000-0005-0000-0000-00005A450000}"/>
    <cellStyle name="Notas 2 3 2 3 2 2" xfId="12510" xr:uid="{00000000-0005-0000-0000-00005B450000}"/>
    <cellStyle name="Notas 2 3 2 3 2 2 2" xfId="12511" xr:uid="{00000000-0005-0000-0000-00005C450000}"/>
    <cellStyle name="Notas 2 3 2 3 2 2 2 2" xfId="12512" xr:uid="{00000000-0005-0000-0000-00005D450000}"/>
    <cellStyle name="Notas 2 3 2 3 2 2 2 2 2" xfId="15337" xr:uid="{00000000-0005-0000-0000-00005E450000}"/>
    <cellStyle name="Notas 2 3 2 3 2 2 2 3" xfId="19223" xr:uid="{00000000-0005-0000-0000-00005F450000}"/>
    <cellStyle name="Notas 2 3 2 3 2 2 3" xfId="12513" xr:uid="{00000000-0005-0000-0000-000060450000}"/>
    <cellStyle name="Notas 2 3 2 3 2 2 3 2" xfId="17279" xr:uid="{00000000-0005-0000-0000-000061450000}"/>
    <cellStyle name="Notas 2 3 2 3 2 2 4" xfId="21165" xr:uid="{00000000-0005-0000-0000-000062450000}"/>
    <cellStyle name="Notas 2 3 2 3 2 3" xfId="12514" xr:uid="{00000000-0005-0000-0000-000063450000}"/>
    <cellStyle name="Notas 2 3 2 3 2 3 2" xfId="12515" xr:uid="{00000000-0005-0000-0000-000064450000}"/>
    <cellStyle name="Notas 2 3 2 3 2 3 2 2" xfId="16306" xr:uid="{00000000-0005-0000-0000-000065450000}"/>
    <cellStyle name="Notas 2 3 2 3 2 3 3" xfId="20193" xr:uid="{00000000-0005-0000-0000-000066450000}"/>
    <cellStyle name="Notas 2 3 2 3 2 4" xfId="12516" xr:uid="{00000000-0005-0000-0000-000067450000}"/>
    <cellStyle name="Notas 2 3 2 3 2 4 2" xfId="18250" xr:uid="{00000000-0005-0000-0000-000068450000}"/>
    <cellStyle name="Notas 2 3 2 3 2 5" xfId="22132" xr:uid="{00000000-0005-0000-0000-000069450000}"/>
    <cellStyle name="Notas 2 3 2 3 3" xfId="12517" xr:uid="{00000000-0005-0000-0000-00006A450000}"/>
    <cellStyle name="Notas 2 3 2 3 3 2" xfId="12518" xr:uid="{00000000-0005-0000-0000-00006B450000}"/>
    <cellStyle name="Notas 2 3 2 3 3 2 2" xfId="12519" xr:uid="{00000000-0005-0000-0000-00006C450000}"/>
    <cellStyle name="Notas 2 3 2 3 3 2 2 2" xfId="12520" xr:uid="{00000000-0005-0000-0000-00006D450000}"/>
    <cellStyle name="Notas 2 3 2 3 3 2 2 2 2" xfId="22888" xr:uid="{00000000-0005-0000-0000-00006E450000}"/>
    <cellStyle name="Notas 2 3 2 3 3 2 2 3" xfId="18899" xr:uid="{00000000-0005-0000-0000-00006F450000}"/>
    <cellStyle name="Notas 2 3 2 3 3 2 3" xfId="12521" xr:uid="{00000000-0005-0000-0000-000070450000}"/>
    <cellStyle name="Notas 2 3 2 3 3 2 3 2" xfId="16955" xr:uid="{00000000-0005-0000-0000-000071450000}"/>
    <cellStyle name="Notas 2 3 2 3 3 2 4" xfId="20841" xr:uid="{00000000-0005-0000-0000-000072450000}"/>
    <cellStyle name="Notas 2 3 2 3 3 3" xfId="12522" xr:uid="{00000000-0005-0000-0000-000073450000}"/>
    <cellStyle name="Notas 2 3 2 3 3 3 2" xfId="12523" xr:uid="{00000000-0005-0000-0000-000074450000}"/>
    <cellStyle name="Notas 2 3 2 3 3 3 2 2" xfId="15984" xr:uid="{00000000-0005-0000-0000-000075450000}"/>
    <cellStyle name="Notas 2 3 2 3 3 3 3" xfId="19869" xr:uid="{00000000-0005-0000-0000-000076450000}"/>
    <cellStyle name="Notas 2 3 2 3 3 4" xfId="12524" xr:uid="{00000000-0005-0000-0000-000077450000}"/>
    <cellStyle name="Notas 2 3 2 3 3 4 2" xfId="17926" xr:uid="{00000000-0005-0000-0000-000078450000}"/>
    <cellStyle name="Notas 2 3 2 3 3 5" xfId="21812" xr:uid="{00000000-0005-0000-0000-000079450000}"/>
    <cellStyle name="Notas 2 3 2 3 4" xfId="12525" xr:uid="{00000000-0005-0000-0000-00007A450000}"/>
    <cellStyle name="Notas 2 3 2 3 4 2" xfId="12526" xr:uid="{00000000-0005-0000-0000-00007B450000}"/>
    <cellStyle name="Notas 2 3 2 3 4 2 2" xfId="12527" xr:uid="{00000000-0005-0000-0000-00007C450000}"/>
    <cellStyle name="Notas 2 3 2 3 4 2 2 2" xfId="15659" xr:uid="{00000000-0005-0000-0000-00007D450000}"/>
    <cellStyle name="Notas 2 3 2 3 4 2 3" xfId="19544" xr:uid="{00000000-0005-0000-0000-00007E450000}"/>
    <cellStyle name="Notas 2 3 2 3 4 3" xfId="12528" xr:uid="{00000000-0005-0000-0000-00007F450000}"/>
    <cellStyle name="Notas 2 3 2 3 4 3 2" xfId="17602" xr:uid="{00000000-0005-0000-0000-000080450000}"/>
    <cellStyle name="Notas 2 3 2 3 4 4" xfId="21489" xr:uid="{00000000-0005-0000-0000-000081450000}"/>
    <cellStyle name="Notas 2 3 2 3 5" xfId="12529" xr:uid="{00000000-0005-0000-0000-000082450000}"/>
    <cellStyle name="Notas 2 3 2 3 5 2" xfId="12530" xr:uid="{00000000-0005-0000-0000-000083450000}"/>
    <cellStyle name="Notas 2 3 2 3 5 2 2" xfId="16630" xr:uid="{00000000-0005-0000-0000-000084450000}"/>
    <cellStyle name="Notas 2 3 2 3 5 3" xfId="20517" xr:uid="{00000000-0005-0000-0000-000085450000}"/>
    <cellStyle name="Notas 2 3 2 3 6" xfId="12531" xr:uid="{00000000-0005-0000-0000-000086450000}"/>
    <cellStyle name="Notas 2 3 2 3 6 2" xfId="18575" xr:uid="{00000000-0005-0000-0000-000087450000}"/>
    <cellStyle name="Notas 2 3 2 3 7" xfId="22458" xr:uid="{00000000-0005-0000-0000-000088450000}"/>
    <cellStyle name="Notas 2 3 2 4" xfId="12532" xr:uid="{00000000-0005-0000-0000-000089450000}"/>
    <cellStyle name="Notas 2 3 2 4 2" xfId="12533" xr:uid="{00000000-0005-0000-0000-00008A450000}"/>
    <cellStyle name="Notas 2 3 2 4 2 2" xfId="12534" xr:uid="{00000000-0005-0000-0000-00008B450000}"/>
    <cellStyle name="Notas 2 3 2 4 2 2 2" xfId="12535" xr:uid="{00000000-0005-0000-0000-00008C450000}"/>
    <cellStyle name="Notas 2 3 2 4 2 2 2 2" xfId="15551" xr:uid="{00000000-0005-0000-0000-00008D450000}"/>
    <cellStyle name="Notas 2 3 2 4 2 2 3" xfId="19436" xr:uid="{00000000-0005-0000-0000-00008E450000}"/>
    <cellStyle name="Notas 2 3 2 4 2 3" xfId="12536" xr:uid="{00000000-0005-0000-0000-00008F450000}"/>
    <cellStyle name="Notas 2 3 2 4 2 3 2" xfId="17494" xr:uid="{00000000-0005-0000-0000-000090450000}"/>
    <cellStyle name="Notas 2 3 2 4 2 4" xfId="21381" xr:uid="{00000000-0005-0000-0000-000091450000}"/>
    <cellStyle name="Notas 2 3 2 4 3" xfId="12537" xr:uid="{00000000-0005-0000-0000-000092450000}"/>
    <cellStyle name="Notas 2 3 2 4 3 2" xfId="12538" xr:uid="{00000000-0005-0000-0000-000093450000}"/>
    <cellStyle name="Notas 2 3 2 4 3 2 2" xfId="16522" xr:uid="{00000000-0005-0000-0000-000094450000}"/>
    <cellStyle name="Notas 2 3 2 4 3 3" xfId="20408" xr:uid="{00000000-0005-0000-0000-000095450000}"/>
    <cellStyle name="Notas 2 3 2 4 4" xfId="12539" xr:uid="{00000000-0005-0000-0000-000096450000}"/>
    <cellStyle name="Notas 2 3 2 4 4 2" xfId="18466" xr:uid="{00000000-0005-0000-0000-000097450000}"/>
    <cellStyle name="Notas 2 3 2 4 5" xfId="22348" xr:uid="{00000000-0005-0000-0000-000098450000}"/>
    <cellStyle name="Notas 2 3 2 5" xfId="12540" xr:uid="{00000000-0005-0000-0000-000099450000}"/>
    <cellStyle name="Notas 2 3 2 5 2" xfId="12541" xr:uid="{00000000-0005-0000-0000-00009A450000}"/>
    <cellStyle name="Notas 2 3 2 5 2 2" xfId="12542" xr:uid="{00000000-0005-0000-0000-00009B450000}"/>
    <cellStyle name="Notas 2 3 2 5 2 2 2" xfId="12543" xr:uid="{00000000-0005-0000-0000-00009C450000}"/>
    <cellStyle name="Notas 2 3 2 5 2 2 2 2" xfId="15229" xr:uid="{00000000-0005-0000-0000-00009D450000}"/>
    <cellStyle name="Notas 2 3 2 5 2 2 3" xfId="19115" xr:uid="{00000000-0005-0000-0000-00009E450000}"/>
    <cellStyle name="Notas 2 3 2 5 2 3" xfId="12544" xr:uid="{00000000-0005-0000-0000-00009F450000}"/>
    <cellStyle name="Notas 2 3 2 5 2 3 2" xfId="17171" xr:uid="{00000000-0005-0000-0000-0000A0450000}"/>
    <cellStyle name="Notas 2 3 2 5 2 4" xfId="21057" xr:uid="{00000000-0005-0000-0000-0000A1450000}"/>
    <cellStyle name="Notas 2 3 2 5 3" xfId="12545" xr:uid="{00000000-0005-0000-0000-0000A2450000}"/>
    <cellStyle name="Notas 2 3 2 5 3 2" xfId="12546" xr:uid="{00000000-0005-0000-0000-0000A3450000}"/>
    <cellStyle name="Notas 2 3 2 5 3 2 2" xfId="16199" xr:uid="{00000000-0005-0000-0000-0000A4450000}"/>
    <cellStyle name="Notas 2 3 2 5 3 3" xfId="20085" xr:uid="{00000000-0005-0000-0000-0000A5450000}"/>
    <cellStyle name="Notas 2 3 2 5 4" xfId="12547" xr:uid="{00000000-0005-0000-0000-0000A6450000}"/>
    <cellStyle name="Notas 2 3 2 5 4 2" xfId="18142" xr:uid="{00000000-0005-0000-0000-0000A7450000}"/>
    <cellStyle name="Notas 2 3 2 5 5" xfId="22023" xr:uid="{00000000-0005-0000-0000-0000A8450000}"/>
    <cellStyle name="Notas 2 3 2 6" xfId="12548" xr:uid="{00000000-0005-0000-0000-0000A9450000}"/>
    <cellStyle name="Notas 2 3 2 6 2" xfId="12549" xr:uid="{00000000-0005-0000-0000-0000AA450000}"/>
    <cellStyle name="Notas 2 3 2 6 2 2" xfId="12550" xr:uid="{00000000-0005-0000-0000-0000AB450000}"/>
    <cellStyle name="Notas 2 3 2 6 2 2 2" xfId="15875" xr:uid="{00000000-0005-0000-0000-0000AC450000}"/>
    <cellStyle name="Notas 2 3 2 6 2 3" xfId="19760" xr:uid="{00000000-0005-0000-0000-0000AD450000}"/>
    <cellStyle name="Notas 2 3 2 6 3" xfId="12551" xr:uid="{00000000-0005-0000-0000-0000AE450000}"/>
    <cellStyle name="Notas 2 3 2 6 3 2" xfId="17817" xr:uid="{00000000-0005-0000-0000-0000AF450000}"/>
    <cellStyle name="Notas 2 3 2 6 4" xfId="21704" xr:uid="{00000000-0005-0000-0000-0000B0450000}"/>
    <cellStyle name="Notas 2 3 2 7" xfId="12552" xr:uid="{00000000-0005-0000-0000-0000B1450000}"/>
    <cellStyle name="Notas 2 3 2 7 2" xfId="12553" xr:uid="{00000000-0005-0000-0000-0000B2450000}"/>
    <cellStyle name="Notas 2 3 2 7 2 2" xfId="16846" xr:uid="{00000000-0005-0000-0000-0000B3450000}"/>
    <cellStyle name="Notas 2 3 2 7 3" xfId="20732" xr:uid="{00000000-0005-0000-0000-0000B4450000}"/>
    <cellStyle name="Notas 2 3 2 8" xfId="12554" xr:uid="{00000000-0005-0000-0000-0000B5450000}"/>
    <cellStyle name="Notas 2 3 2 8 2" xfId="18787" xr:uid="{00000000-0005-0000-0000-0000B6450000}"/>
    <cellStyle name="Notas 2 3 2 9" xfId="22671" xr:uid="{00000000-0005-0000-0000-0000B7450000}"/>
    <cellStyle name="Notas 2 3 3" xfId="12555" xr:uid="{00000000-0005-0000-0000-0000B8450000}"/>
    <cellStyle name="Notas 2 3 3 2" xfId="12556" xr:uid="{00000000-0005-0000-0000-0000B9450000}"/>
    <cellStyle name="Notas 2 3 3 2 2" xfId="12557" xr:uid="{00000000-0005-0000-0000-0000BA450000}"/>
    <cellStyle name="Notas 2 3 3 2 2 2" xfId="12558" xr:uid="{00000000-0005-0000-0000-0000BB450000}"/>
    <cellStyle name="Notas 2 3 3 2 2 2 2" xfId="12559" xr:uid="{00000000-0005-0000-0000-0000BC450000}"/>
    <cellStyle name="Notas 2 3 3 2 2 2 2 2" xfId="15498" xr:uid="{00000000-0005-0000-0000-0000BD450000}"/>
    <cellStyle name="Notas 2 3 3 2 2 2 3" xfId="19382" xr:uid="{00000000-0005-0000-0000-0000BE450000}"/>
    <cellStyle name="Notas 2 3 3 2 2 3" xfId="12560" xr:uid="{00000000-0005-0000-0000-0000BF450000}"/>
    <cellStyle name="Notas 2 3 3 2 2 3 2" xfId="17440" xr:uid="{00000000-0005-0000-0000-0000C0450000}"/>
    <cellStyle name="Notas 2 3 3 2 2 4" xfId="21327" xr:uid="{00000000-0005-0000-0000-0000C1450000}"/>
    <cellStyle name="Notas 2 3 3 2 3" xfId="12561" xr:uid="{00000000-0005-0000-0000-0000C2450000}"/>
    <cellStyle name="Notas 2 3 3 2 3 2" xfId="12562" xr:uid="{00000000-0005-0000-0000-0000C3450000}"/>
    <cellStyle name="Notas 2 3 3 2 3 2 2" xfId="16468" xr:uid="{00000000-0005-0000-0000-0000C4450000}"/>
    <cellStyle name="Notas 2 3 3 2 3 3" xfId="20354" xr:uid="{00000000-0005-0000-0000-0000C5450000}"/>
    <cellStyle name="Notas 2 3 3 2 4" xfId="12563" xr:uid="{00000000-0005-0000-0000-0000C6450000}"/>
    <cellStyle name="Notas 2 3 3 2 4 2" xfId="18412" xr:uid="{00000000-0005-0000-0000-0000C7450000}"/>
    <cellStyle name="Notas 2 3 3 2 5" xfId="22294" xr:uid="{00000000-0005-0000-0000-0000C8450000}"/>
    <cellStyle name="Notas 2 3 3 3" xfId="12564" xr:uid="{00000000-0005-0000-0000-0000C9450000}"/>
    <cellStyle name="Notas 2 3 3 3 2" xfId="12565" xr:uid="{00000000-0005-0000-0000-0000CA450000}"/>
    <cellStyle name="Notas 2 3 3 3 2 2" xfId="12566" xr:uid="{00000000-0005-0000-0000-0000CB450000}"/>
    <cellStyle name="Notas 2 3 3 3 2 2 2" xfId="12567" xr:uid="{00000000-0005-0000-0000-0000CC450000}"/>
    <cellStyle name="Notas 2 3 3 3 2 2 2 2" xfId="15175" xr:uid="{00000000-0005-0000-0000-0000CD450000}"/>
    <cellStyle name="Notas 2 3 3 3 2 2 3" xfId="19061" xr:uid="{00000000-0005-0000-0000-0000CE450000}"/>
    <cellStyle name="Notas 2 3 3 3 2 3" xfId="12568" xr:uid="{00000000-0005-0000-0000-0000CF450000}"/>
    <cellStyle name="Notas 2 3 3 3 2 3 2" xfId="17117" xr:uid="{00000000-0005-0000-0000-0000D0450000}"/>
    <cellStyle name="Notas 2 3 3 3 2 4" xfId="21003" xr:uid="{00000000-0005-0000-0000-0000D1450000}"/>
    <cellStyle name="Notas 2 3 3 3 3" xfId="12569" xr:uid="{00000000-0005-0000-0000-0000D2450000}"/>
    <cellStyle name="Notas 2 3 3 3 3 2" xfId="12570" xr:uid="{00000000-0005-0000-0000-0000D3450000}"/>
    <cellStyle name="Notas 2 3 3 3 3 2 2" xfId="16145" xr:uid="{00000000-0005-0000-0000-0000D4450000}"/>
    <cellStyle name="Notas 2 3 3 3 3 3" xfId="20031" xr:uid="{00000000-0005-0000-0000-0000D5450000}"/>
    <cellStyle name="Notas 2 3 3 3 4" xfId="12571" xr:uid="{00000000-0005-0000-0000-0000D6450000}"/>
    <cellStyle name="Notas 2 3 3 3 4 2" xfId="18088" xr:uid="{00000000-0005-0000-0000-0000D7450000}"/>
    <cellStyle name="Notas 2 3 3 3 5" xfId="21969" xr:uid="{00000000-0005-0000-0000-0000D8450000}"/>
    <cellStyle name="Notas 2 3 3 4" xfId="12572" xr:uid="{00000000-0005-0000-0000-0000D9450000}"/>
    <cellStyle name="Notas 2 3 3 4 2" xfId="12573" xr:uid="{00000000-0005-0000-0000-0000DA450000}"/>
    <cellStyle name="Notas 2 3 3 4 2 2" xfId="12574" xr:uid="{00000000-0005-0000-0000-0000DB450000}"/>
    <cellStyle name="Notas 2 3 3 4 2 2 2" xfId="15821" xr:uid="{00000000-0005-0000-0000-0000DC450000}"/>
    <cellStyle name="Notas 2 3 3 4 2 3" xfId="19706" xr:uid="{00000000-0005-0000-0000-0000DD450000}"/>
    <cellStyle name="Notas 2 3 3 4 3" xfId="12575" xr:uid="{00000000-0005-0000-0000-0000DE450000}"/>
    <cellStyle name="Notas 2 3 3 4 3 2" xfId="17763" xr:uid="{00000000-0005-0000-0000-0000DF450000}"/>
    <cellStyle name="Notas 2 3 3 4 4" xfId="21651" xr:uid="{00000000-0005-0000-0000-0000E0450000}"/>
    <cellStyle name="Notas 2 3 3 5" xfId="12576" xr:uid="{00000000-0005-0000-0000-0000E1450000}"/>
    <cellStyle name="Notas 2 3 3 5 2" xfId="12577" xr:uid="{00000000-0005-0000-0000-0000E2450000}"/>
    <cellStyle name="Notas 2 3 3 5 2 2" xfId="16792" xr:uid="{00000000-0005-0000-0000-0000E3450000}"/>
    <cellStyle name="Notas 2 3 3 5 3" xfId="20678" xr:uid="{00000000-0005-0000-0000-0000E4450000}"/>
    <cellStyle name="Notas 2 3 3 6" xfId="12578" xr:uid="{00000000-0005-0000-0000-0000E5450000}"/>
    <cellStyle name="Notas 2 3 3 6 2" xfId="18733" xr:uid="{00000000-0005-0000-0000-0000E6450000}"/>
    <cellStyle name="Notas 2 3 3 7" xfId="22618" xr:uid="{00000000-0005-0000-0000-0000E7450000}"/>
    <cellStyle name="Notas 2 3 4" xfId="12579" xr:uid="{00000000-0005-0000-0000-0000E8450000}"/>
    <cellStyle name="Notas 2 3 4 2" xfId="12580" xr:uid="{00000000-0005-0000-0000-0000E9450000}"/>
    <cellStyle name="Notas 2 3 4 2 2" xfId="12581" xr:uid="{00000000-0005-0000-0000-0000EA450000}"/>
    <cellStyle name="Notas 2 3 4 2 2 2" xfId="12582" xr:uid="{00000000-0005-0000-0000-0000EB450000}"/>
    <cellStyle name="Notas 2 3 4 2 2 2 2" xfId="12583" xr:uid="{00000000-0005-0000-0000-0000EC450000}"/>
    <cellStyle name="Notas 2 3 4 2 2 2 2 2" xfId="15391" xr:uid="{00000000-0005-0000-0000-0000ED450000}"/>
    <cellStyle name="Notas 2 3 4 2 2 2 3" xfId="19276" xr:uid="{00000000-0005-0000-0000-0000EE450000}"/>
    <cellStyle name="Notas 2 3 4 2 2 3" xfId="12584" xr:uid="{00000000-0005-0000-0000-0000EF450000}"/>
    <cellStyle name="Notas 2 3 4 2 2 3 2" xfId="17333" xr:uid="{00000000-0005-0000-0000-0000F0450000}"/>
    <cellStyle name="Notas 2 3 4 2 2 4" xfId="21219" xr:uid="{00000000-0005-0000-0000-0000F1450000}"/>
    <cellStyle name="Notas 2 3 4 2 3" xfId="12585" xr:uid="{00000000-0005-0000-0000-0000F2450000}"/>
    <cellStyle name="Notas 2 3 4 2 3 2" xfId="12586" xr:uid="{00000000-0005-0000-0000-0000F3450000}"/>
    <cellStyle name="Notas 2 3 4 2 3 2 2" xfId="16360" xr:uid="{00000000-0005-0000-0000-0000F4450000}"/>
    <cellStyle name="Notas 2 3 4 2 3 3" xfId="20247" xr:uid="{00000000-0005-0000-0000-0000F5450000}"/>
    <cellStyle name="Notas 2 3 4 2 4" xfId="12587" xr:uid="{00000000-0005-0000-0000-0000F6450000}"/>
    <cellStyle name="Notas 2 3 4 2 4 2" xfId="18304" xr:uid="{00000000-0005-0000-0000-0000F7450000}"/>
    <cellStyle name="Notas 2 3 4 2 5" xfId="22186" xr:uid="{00000000-0005-0000-0000-0000F8450000}"/>
    <cellStyle name="Notas 2 3 4 3" xfId="12588" xr:uid="{00000000-0005-0000-0000-0000F9450000}"/>
    <cellStyle name="Notas 2 3 4 3 2" xfId="12589" xr:uid="{00000000-0005-0000-0000-0000FA450000}"/>
    <cellStyle name="Notas 2 3 4 3 2 2" xfId="12590" xr:uid="{00000000-0005-0000-0000-0000FB450000}"/>
    <cellStyle name="Notas 2 3 4 3 2 2 2" xfId="12591" xr:uid="{00000000-0005-0000-0000-0000FC450000}"/>
    <cellStyle name="Notas 2 3 4 3 2 2 2 2" xfId="22834" xr:uid="{00000000-0005-0000-0000-0000FD450000}"/>
    <cellStyle name="Notas 2 3 4 3 2 2 3" xfId="18953" xr:uid="{00000000-0005-0000-0000-0000FE450000}"/>
    <cellStyle name="Notas 2 3 4 3 2 3" xfId="12592" xr:uid="{00000000-0005-0000-0000-0000FF450000}"/>
    <cellStyle name="Notas 2 3 4 3 2 3 2" xfId="17009" xr:uid="{00000000-0005-0000-0000-000000460000}"/>
    <cellStyle name="Notas 2 3 4 3 2 4" xfId="20895" xr:uid="{00000000-0005-0000-0000-000001460000}"/>
    <cellStyle name="Notas 2 3 4 3 3" xfId="12593" xr:uid="{00000000-0005-0000-0000-000002460000}"/>
    <cellStyle name="Notas 2 3 4 3 3 2" xfId="12594" xr:uid="{00000000-0005-0000-0000-000003460000}"/>
    <cellStyle name="Notas 2 3 4 3 3 2 2" xfId="16038" xr:uid="{00000000-0005-0000-0000-000004460000}"/>
    <cellStyle name="Notas 2 3 4 3 3 3" xfId="19923" xr:uid="{00000000-0005-0000-0000-000005460000}"/>
    <cellStyle name="Notas 2 3 4 3 4" xfId="12595" xr:uid="{00000000-0005-0000-0000-000006460000}"/>
    <cellStyle name="Notas 2 3 4 3 4 2" xfId="17980" xr:uid="{00000000-0005-0000-0000-000007460000}"/>
    <cellStyle name="Notas 2 3 4 3 5" xfId="21862" xr:uid="{00000000-0005-0000-0000-000008460000}"/>
    <cellStyle name="Notas 2 3 4 4" xfId="12596" xr:uid="{00000000-0005-0000-0000-000009460000}"/>
    <cellStyle name="Notas 2 3 4 4 2" xfId="12597" xr:uid="{00000000-0005-0000-0000-00000A460000}"/>
    <cellStyle name="Notas 2 3 4 4 2 2" xfId="12598" xr:uid="{00000000-0005-0000-0000-00000B460000}"/>
    <cellStyle name="Notas 2 3 4 4 2 2 2" xfId="15713" xr:uid="{00000000-0005-0000-0000-00000C460000}"/>
    <cellStyle name="Notas 2 3 4 4 2 3" xfId="19598" xr:uid="{00000000-0005-0000-0000-00000D460000}"/>
    <cellStyle name="Notas 2 3 4 4 3" xfId="12599" xr:uid="{00000000-0005-0000-0000-00000E460000}"/>
    <cellStyle name="Notas 2 3 4 4 3 2" xfId="17655" xr:uid="{00000000-0005-0000-0000-00000F460000}"/>
    <cellStyle name="Notas 2 3 4 4 4" xfId="21543" xr:uid="{00000000-0005-0000-0000-000010460000}"/>
    <cellStyle name="Notas 2 3 4 5" xfId="12600" xr:uid="{00000000-0005-0000-0000-000011460000}"/>
    <cellStyle name="Notas 2 3 4 5 2" xfId="12601" xr:uid="{00000000-0005-0000-0000-000012460000}"/>
    <cellStyle name="Notas 2 3 4 5 2 2" xfId="16684" xr:uid="{00000000-0005-0000-0000-000013460000}"/>
    <cellStyle name="Notas 2 3 4 5 3" xfId="20571" xr:uid="{00000000-0005-0000-0000-000014460000}"/>
    <cellStyle name="Notas 2 3 4 6" xfId="12602" xr:uid="{00000000-0005-0000-0000-000015460000}"/>
    <cellStyle name="Notas 2 3 4 6 2" xfId="18629" xr:uid="{00000000-0005-0000-0000-000016460000}"/>
    <cellStyle name="Notas 2 3 4 7" xfId="22511" xr:uid="{00000000-0005-0000-0000-000017460000}"/>
    <cellStyle name="Notas 2 3 5" xfId="12603" xr:uid="{00000000-0005-0000-0000-000018460000}"/>
    <cellStyle name="Notas 2 3 5 2" xfId="12604" xr:uid="{00000000-0005-0000-0000-000019460000}"/>
    <cellStyle name="Notas 2 3 5 2 2" xfId="12605" xr:uid="{00000000-0005-0000-0000-00001A460000}"/>
    <cellStyle name="Notas 2 3 5 2 2 2" xfId="12606" xr:uid="{00000000-0005-0000-0000-00001B460000}"/>
    <cellStyle name="Notas 2 3 5 2 2 2 2" xfId="15605" xr:uid="{00000000-0005-0000-0000-00001C460000}"/>
    <cellStyle name="Notas 2 3 5 2 2 3" xfId="19490" xr:uid="{00000000-0005-0000-0000-00001D460000}"/>
    <cellStyle name="Notas 2 3 5 2 3" xfId="12607" xr:uid="{00000000-0005-0000-0000-00001E460000}"/>
    <cellStyle name="Notas 2 3 5 2 3 2" xfId="17548" xr:uid="{00000000-0005-0000-0000-00001F460000}"/>
    <cellStyle name="Notas 2 3 5 2 4" xfId="21435" xr:uid="{00000000-0005-0000-0000-000020460000}"/>
    <cellStyle name="Notas 2 3 5 3" xfId="12608" xr:uid="{00000000-0005-0000-0000-000021460000}"/>
    <cellStyle name="Notas 2 3 5 3 2" xfId="12609" xr:uid="{00000000-0005-0000-0000-000022460000}"/>
    <cellStyle name="Notas 2 3 5 3 2 2" xfId="16576" xr:uid="{00000000-0005-0000-0000-000023460000}"/>
    <cellStyle name="Notas 2 3 5 3 3" xfId="20462" xr:uid="{00000000-0005-0000-0000-000024460000}"/>
    <cellStyle name="Notas 2 3 5 4" xfId="12610" xr:uid="{00000000-0005-0000-0000-000025460000}"/>
    <cellStyle name="Notas 2 3 5 4 2" xfId="18520" xr:uid="{00000000-0005-0000-0000-000026460000}"/>
    <cellStyle name="Notas 2 3 5 5" xfId="22402" xr:uid="{00000000-0005-0000-0000-000027460000}"/>
    <cellStyle name="Notas 2 3 6" xfId="12611" xr:uid="{00000000-0005-0000-0000-000028460000}"/>
    <cellStyle name="Notas 2 3 6 2" xfId="12612" xr:uid="{00000000-0005-0000-0000-000029460000}"/>
    <cellStyle name="Notas 2 3 6 2 2" xfId="12613" xr:uid="{00000000-0005-0000-0000-00002A460000}"/>
    <cellStyle name="Notas 2 3 6 2 2 2" xfId="12614" xr:uid="{00000000-0005-0000-0000-00002B460000}"/>
    <cellStyle name="Notas 2 3 6 2 2 2 2" xfId="15283" xr:uid="{00000000-0005-0000-0000-00002C460000}"/>
    <cellStyle name="Notas 2 3 6 2 2 3" xfId="19169" xr:uid="{00000000-0005-0000-0000-00002D460000}"/>
    <cellStyle name="Notas 2 3 6 2 3" xfId="12615" xr:uid="{00000000-0005-0000-0000-00002E460000}"/>
    <cellStyle name="Notas 2 3 6 2 3 2" xfId="17225" xr:uid="{00000000-0005-0000-0000-00002F460000}"/>
    <cellStyle name="Notas 2 3 6 2 4" xfId="21111" xr:uid="{00000000-0005-0000-0000-000030460000}"/>
    <cellStyle name="Notas 2 3 6 3" xfId="12616" xr:uid="{00000000-0005-0000-0000-000031460000}"/>
    <cellStyle name="Notas 2 3 6 3 2" xfId="12617" xr:uid="{00000000-0005-0000-0000-000032460000}"/>
    <cellStyle name="Notas 2 3 6 3 2 2" xfId="16253" xr:uid="{00000000-0005-0000-0000-000033460000}"/>
    <cellStyle name="Notas 2 3 6 3 3" xfId="20139" xr:uid="{00000000-0005-0000-0000-000034460000}"/>
    <cellStyle name="Notas 2 3 6 4" xfId="12618" xr:uid="{00000000-0005-0000-0000-000035460000}"/>
    <cellStyle name="Notas 2 3 6 4 2" xfId="18196" xr:uid="{00000000-0005-0000-0000-000036460000}"/>
    <cellStyle name="Notas 2 3 6 5" xfId="22077" xr:uid="{00000000-0005-0000-0000-000037460000}"/>
    <cellStyle name="Notas 2 3 7" xfId="12619" xr:uid="{00000000-0005-0000-0000-000038460000}"/>
    <cellStyle name="Notas 2 3 7 2" xfId="12620" xr:uid="{00000000-0005-0000-0000-000039460000}"/>
    <cellStyle name="Notas 2 3 7 2 2" xfId="12621" xr:uid="{00000000-0005-0000-0000-00003A460000}"/>
    <cellStyle name="Notas 2 3 7 2 2 2" xfId="15929" xr:uid="{00000000-0005-0000-0000-00003B460000}"/>
    <cellStyle name="Notas 2 3 7 2 3" xfId="19814" xr:uid="{00000000-0005-0000-0000-00003C460000}"/>
    <cellStyle name="Notas 2 3 7 3" xfId="12622" xr:uid="{00000000-0005-0000-0000-00003D460000}"/>
    <cellStyle name="Notas 2 3 7 3 2" xfId="17871" xr:uid="{00000000-0005-0000-0000-00003E460000}"/>
    <cellStyle name="Notas 2 3 7 4" xfId="21757" xr:uid="{00000000-0005-0000-0000-00003F460000}"/>
    <cellStyle name="Notas 2 3 8" xfId="12623" xr:uid="{00000000-0005-0000-0000-000040460000}"/>
    <cellStyle name="Notas 2 3 8 2" xfId="12624" xr:uid="{00000000-0005-0000-0000-000041460000}"/>
    <cellStyle name="Notas 2 3 8 2 2" xfId="16900" xr:uid="{00000000-0005-0000-0000-000042460000}"/>
    <cellStyle name="Notas 2 3 8 3" xfId="20786" xr:uid="{00000000-0005-0000-0000-000043460000}"/>
    <cellStyle name="Notas 2 3 9" xfId="12625" xr:uid="{00000000-0005-0000-0000-000044460000}"/>
    <cellStyle name="Notas 2 3 9 2" xfId="18841" xr:uid="{00000000-0005-0000-0000-000045460000}"/>
    <cellStyle name="Notas 2 4" xfId="12626" xr:uid="{00000000-0005-0000-0000-000046460000}"/>
    <cellStyle name="Notas 2 4 2" xfId="12627" xr:uid="{00000000-0005-0000-0000-000047460000}"/>
    <cellStyle name="Notas 2 4 2 2" xfId="12628" xr:uid="{00000000-0005-0000-0000-000048460000}"/>
    <cellStyle name="Notas 2 4 2 2 2" xfId="12629" xr:uid="{00000000-0005-0000-0000-000049460000}"/>
    <cellStyle name="Notas 2 4 2 2 2 2" xfId="12630" xr:uid="{00000000-0005-0000-0000-00004A460000}"/>
    <cellStyle name="Notas 2 4 2 2 2 2 2" xfId="12631" xr:uid="{00000000-0005-0000-0000-00004B460000}"/>
    <cellStyle name="Notas 2 4 2 2 2 2 2 2" xfId="15471" xr:uid="{00000000-0005-0000-0000-00004C460000}"/>
    <cellStyle name="Notas 2 4 2 2 2 2 3" xfId="19355" xr:uid="{00000000-0005-0000-0000-00004D460000}"/>
    <cellStyle name="Notas 2 4 2 2 2 3" xfId="12632" xr:uid="{00000000-0005-0000-0000-00004E460000}"/>
    <cellStyle name="Notas 2 4 2 2 2 3 2" xfId="17413" xr:uid="{00000000-0005-0000-0000-00004F460000}"/>
    <cellStyle name="Notas 2 4 2 2 2 4" xfId="21300" xr:uid="{00000000-0005-0000-0000-000050460000}"/>
    <cellStyle name="Notas 2 4 2 2 3" xfId="12633" xr:uid="{00000000-0005-0000-0000-000051460000}"/>
    <cellStyle name="Notas 2 4 2 2 3 2" xfId="12634" xr:uid="{00000000-0005-0000-0000-000052460000}"/>
    <cellStyle name="Notas 2 4 2 2 3 2 2" xfId="16441" xr:uid="{00000000-0005-0000-0000-000053460000}"/>
    <cellStyle name="Notas 2 4 2 2 3 3" xfId="20328" xr:uid="{00000000-0005-0000-0000-000054460000}"/>
    <cellStyle name="Notas 2 4 2 2 4" xfId="12635" xr:uid="{00000000-0005-0000-0000-000055460000}"/>
    <cellStyle name="Notas 2 4 2 2 4 2" xfId="18385" xr:uid="{00000000-0005-0000-0000-000056460000}"/>
    <cellStyle name="Notas 2 4 2 2 5" xfId="22267" xr:uid="{00000000-0005-0000-0000-000057460000}"/>
    <cellStyle name="Notas 2 4 2 3" xfId="12636" xr:uid="{00000000-0005-0000-0000-000058460000}"/>
    <cellStyle name="Notas 2 4 2 3 2" xfId="12637" xr:uid="{00000000-0005-0000-0000-000059460000}"/>
    <cellStyle name="Notas 2 4 2 3 2 2" xfId="12638" xr:uid="{00000000-0005-0000-0000-00005A460000}"/>
    <cellStyle name="Notas 2 4 2 3 2 2 2" xfId="12639" xr:uid="{00000000-0005-0000-0000-00005B460000}"/>
    <cellStyle name="Notas 2 4 2 3 2 2 2 2" xfId="15148" xr:uid="{00000000-0005-0000-0000-00005C460000}"/>
    <cellStyle name="Notas 2 4 2 3 2 2 3" xfId="19034" xr:uid="{00000000-0005-0000-0000-00005D460000}"/>
    <cellStyle name="Notas 2 4 2 3 2 3" xfId="12640" xr:uid="{00000000-0005-0000-0000-00005E460000}"/>
    <cellStyle name="Notas 2 4 2 3 2 3 2" xfId="17090" xr:uid="{00000000-0005-0000-0000-00005F460000}"/>
    <cellStyle name="Notas 2 4 2 3 2 4" xfId="20976" xr:uid="{00000000-0005-0000-0000-000060460000}"/>
    <cellStyle name="Notas 2 4 2 3 3" xfId="12641" xr:uid="{00000000-0005-0000-0000-000061460000}"/>
    <cellStyle name="Notas 2 4 2 3 3 2" xfId="12642" xr:uid="{00000000-0005-0000-0000-000062460000}"/>
    <cellStyle name="Notas 2 4 2 3 3 2 2" xfId="16119" xr:uid="{00000000-0005-0000-0000-000063460000}"/>
    <cellStyle name="Notas 2 4 2 3 3 3" xfId="20004" xr:uid="{00000000-0005-0000-0000-000064460000}"/>
    <cellStyle name="Notas 2 4 2 3 4" xfId="12643" xr:uid="{00000000-0005-0000-0000-000065460000}"/>
    <cellStyle name="Notas 2 4 2 3 4 2" xfId="18061" xr:uid="{00000000-0005-0000-0000-000066460000}"/>
    <cellStyle name="Notas 2 4 2 3 5" xfId="21942" xr:uid="{00000000-0005-0000-0000-000067460000}"/>
    <cellStyle name="Notas 2 4 2 4" xfId="12644" xr:uid="{00000000-0005-0000-0000-000068460000}"/>
    <cellStyle name="Notas 2 4 2 4 2" xfId="12645" xr:uid="{00000000-0005-0000-0000-000069460000}"/>
    <cellStyle name="Notas 2 4 2 4 2 2" xfId="12646" xr:uid="{00000000-0005-0000-0000-00006A460000}"/>
    <cellStyle name="Notas 2 4 2 4 2 2 2" xfId="15794" xr:uid="{00000000-0005-0000-0000-00006B460000}"/>
    <cellStyle name="Notas 2 4 2 4 2 3" xfId="19679" xr:uid="{00000000-0005-0000-0000-00006C460000}"/>
    <cellStyle name="Notas 2 4 2 4 3" xfId="12647" xr:uid="{00000000-0005-0000-0000-00006D460000}"/>
    <cellStyle name="Notas 2 4 2 4 3 2" xfId="17736" xr:uid="{00000000-0005-0000-0000-00006E460000}"/>
    <cellStyle name="Notas 2 4 2 4 4" xfId="21624" xr:uid="{00000000-0005-0000-0000-00006F460000}"/>
    <cellStyle name="Notas 2 4 2 5" xfId="12648" xr:uid="{00000000-0005-0000-0000-000070460000}"/>
    <cellStyle name="Notas 2 4 2 5 2" xfId="12649" xr:uid="{00000000-0005-0000-0000-000071460000}"/>
    <cellStyle name="Notas 2 4 2 5 2 2" xfId="16765" xr:uid="{00000000-0005-0000-0000-000072460000}"/>
    <cellStyle name="Notas 2 4 2 5 3" xfId="20652" xr:uid="{00000000-0005-0000-0000-000073460000}"/>
    <cellStyle name="Notas 2 4 2 6" xfId="12650" xr:uid="{00000000-0005-0000-0000-000074460000}"/>
    <cellStyle name="Notas 2 4 2 6 2" xfId="18707" xr:uid="{00000000-0005-0000-0000-000075460000}"/>
    <cellStyle name="Notas 2 4 2 7" xfId="22591" xr:uid="{00000000-0005-0000-0000-000076460000}"/>
    <cellStyle name="Notas 2 4 3" xfId="12651" xr:uid="{00000000-0005-0000-0000-000077460000}"/>
    <cellStyle name="Notas 2 4 3 2" xfId="12652" xr:uid="{00000000-0005-0000-0000-000078460000}"/>
    <cellStyle name="Notas 2 4 3 2 2" xfId="12653" xr:uid="{00000000-0005-0000-0000-000079460000}"/>
    <cellStyle name="Notas 2 4 3 2 2 2" xfId="12654" xr:uid="{00000000-0005-0000-0000-00007A460000}"/>
    <cellStyle name="Notas 2 4 3 2 2 2 2" xfId="12655" xr:uid="{00000000-0005-0000-0000-00007B460000}"/>
    <cellStyle name="Notas 2 4 3 2 2 2 2 2" xfId="15364" xr:uid="{00000000-0005-0000-0000-00007C460000}"/>
    <cellStyle name="Notas 2 4 3 2 2 2 3" xfId="19250" xr:uid="{00000000-0005-0000-0000-00007D460000}"/>
    <cellStyle name="Notas 2 4 3 2 2 3" xfId="12656" xr:uid="{00000000-0005-0000-0000-00007E460000}"/>
    <cellStyle name="Notas 2 4 3 2 2 3 2" xfId="17306" xr:uid="{00000000-0005-0000-0000-00007F460000}"/>
    <cellStyle name="Notas 2 4 3 2 2 4" xfId="21192" xr:uid="{00000000-0005-0000-0000-000080460000}"/>
    <cellStyle name="Notas 2 4 3 2 3" xfId="12657" xr:uid="{00000000-0005-0000-0000-000081460000}"/>
    <cellStyle name="Notas 2 4 3 2 3 2" xfId="12658" xr:uid="{00000000-0005-0000-0000-000082460000}"/>
    <cellStyle name="Notas 2 4 3 2 3 2 2" xfId="16333" xr:uid="{00000000-0005-0000-0000-000083460000}"/>
    <cellStyle name="Notas 2 4 3 2 3 3" xfId="20220" xr:uid="{00000000-0005-0000-0000-000084460000}"/>
    <cellStyle name="Notas 2 4 3 2 4" xfId="12659" xr:uid="{00000000-0005-0000-0000-000085460000}"/>
    <cellStyle name="Notas 2 4 3 2 4 2" xfId="18277" xr:uid="{00000000-0005-0000-0000-000086460000}"/>
    <cellStyle name="Notas 2 4 3 2 5" xfId="22159" xr:uid="{00000000-0005-0000-0000-000087460000}"/>
    <cellStyle name="Notas 2 4 3 3" xfId="12660" xr:uid="{00000000-0005-0000-0000-000088460000}"/>
    <cellStyle name="Notas 2 4 3 3 2" xfId="12661" xr:uid="{00000000-0005-0000-0000-000089460000}"/>
    <cellStyle name="Notas 2 4 3 3 2 2" xfId="12662" xr:uid="{00000000-0005-0000-0000-00008A460000}"/>
    <cellStyle name="Notas 2 4 3 3 2 2 2" xfId="12663" xr:uid="{00000000-0005-0000-0000-00008B460000}"/>
    <cellStyle name="Notas 2 4 3 3 2 2 2 2" xfId="22861" xr:uid="{00000000-0005-0000-0000-00008C460000}"/>
    <cellStyle name="Notas 2 4 3 3 2 2 3" xfId="18926" xr:uid="{00000000-0005-0000-0000-00008D460000}"/>
    <cellStyle name="Notas 2 4 3 3 2 3" xfId="12664" xr:uid="{00000000-0005-0000-0000-00008E460000}"/>
    <cellStyle name="Notas 2 4 3 3 2 3 2" xfId="16982" xr:uid="{00000000-0005-0000-0000-00008F460000}"/>
    <cellStyle name="Notas 2 4 3 3 2 4" xfId="20868" xr:uid="{00000000-0005-0000-0000-000090460000}"/>
    <cellStyle name="Notas 2 4 3 3 3" xfId="12665" xr:uid="{00000000-0005-0000-0000-000091460000}"/>
    <cellStyle name="Notas 2 4 3 3 3 2" xfId="12666" xr:uid="{00000000-0005-0000-0000-000092460000}"/>
    <cellStyle name="Notas 2 4 3 3 3 2 2" xfId="16011" xr:uid="{00000000-0005-0000-0000-000093460000}"/>
    <cellStyle name="Notas 2 4 3 3 3 3" xfId="19896" xr:uid="{00000000-0005-0000-0000-000094460000}"/>
    <cellStyle name="Notas 2 4 3 3 4" xfId="12667" xr:uid="{00000000-0005-0000-0000-000095460000}"/>
    <cellStyle name="Notas 2 4 3 3 4 2" xfId="17953" xr:uid="{00000000-0005-0000-0000-000096460000}"/>
    <cellStyle name="Notas 2 4 3 3 5" xfId="21837" xr:uid="{00000000-0005-0000-0000-000097460000}"/>
    <cellStyle name="Notas 2 4 3 4" xfId="12668" xr:uid="{00000000-0005-0000-0000-000098460000}"/>
    <cellStyle name="Notas 2 4 3 4 2" xfId="12669" xr:uid="{00000000-0005-0000-0000-000099460000}"/>
    <cellStyle name="Notas 2 4 3 4 2 2" xfId="12670" xr:uid="{00000000-0005-0000-0000-00009A460000}"/>
    <cellStyle name="Notas 2 4 3 4 2 2 2" xfId="15686" xr:uid="{00000000-0005-0000-0000-00009B460000}"/>
    <cellStyle name="Notas 2 4 3 4 2 3" xfId="19571" xr:uid="{00000000-0005-0000-0000-00009C460000}"/>
    <cellStyle name="Notas 2 4 3 4 3" xfId="12671" xr:uid="{00000000-0005-0000-0000-00009D460000}"/>
    <cellStyle name="Notas 2 4 3 4 3 2" xfId="17629" xr:uid="{00000000-0005-0000-0000-00009E460000}"/>
    <cellStyle name="Notas 2 4 3 4 4" xfId="21516" xr:uid="{00000000-0005-0000-0000-00009F460000}"/>
    <cellStyle name="Notas 2 4 3 5" xfId="12672" xr:uid="{00000000-0005-0000-0000-0000A0460000}"/>
    <cellStyle name="Notas 2 4 3 5 2" xfId="12673" xr:uid="{00000000-0005-0000-0000-0000A1460000}"/>
    <cellStyle name="Notas 2 4 3 5 2 2" xfId="16657" xr:uid="{00000000-0005-0000-0000-0000A2460000}"/>
    <cellStyle name="Notas 2 4 3 5 3" xfId="20544" xr:uid="{00000000-0005-0000-0000-0000A3460000}"/>
    <cellStyle name="Notas 2 4 3 6" xfId="12674" xr:uid="{00000000-0005-0000-0000-0000A4460000}"/>
    <cellStyle name="Notas 2 4 3 6 2" xfId="18602" xr:uid="{00000000-0005-0000-0000-0000A5460000}"/>
    <cellStyle name="Notas 2 4 3 7" xfId="22484" xr:uid="{00000000-0005-0000-0000-0000A6460000}"/>
    <cellStyle name="Notas 2 4 4" xfId="12675" xr:uid="{00000000-0005-0000-0000-0000A7460000}"/>
    <cellStyle name="Notas 2 4 4 2" xfId="12676" xr:uid="{00000000-0005-0000-0000-0000A8460000}"/>
    <cellStyle name="Notas 2 4 4 2 2" xfId="12677" xr:uid="{00000000-0005-0000-0000-0000A9460000}"/>
    <cellStyle name="Notas 2 4 4 2 2 2" xfId="12678" xr:uid="{00000000-0005-0000-0000-0000AA460000}"/>
    <cellStyle name="Notas 2 4 4 2 2 2 2" xfId="15578" xr:uid="{00000000-0005-0000-0000-0000AB460000}"/>
    <cellStyle name="Notas 2 4 4 2 2 3" xfId="19463" xr:uid="{00000000-0005-0000-0000-0000AC460000}"/>
    <cellStyle name="Notas 2 4 4 2 3" xfId="12679" xr:uid="{00000000-0005-0000-0000-0000AD460000}"/>
    <cellStyle name="Notas 2 4 4 2 3 2" xfId="17521" xr:uid="{00000000-0005-0000-0000-0000AE460000}"/>
    <cellStyle name="Notas 2 4 4 2 4" xfId="21408" xr:uid="{00000000-0005-0000-0000-0000AF460000}"/>
    <cellStyle name="Notas 2 4 4 3" xfId="12680" xr:uid="{00000000-0005-0000-0000-0000B0460000}"/>
    <cellStyle name="Notas 2 4 4 3 2" xfId="12681" xr:uid="{00000000-0005-0000-0000-0000B1460000}"/>
    <cellStyle name="Notas 2 4 4 3 2 2" xfId="16549" xr:uid="{00000000-0005-0000-0000-0000B2460000}"/>
    <cellStyle name="Notas 2 4 4 3 3" xfId="20435" xr:uid="{00000000-0005-0000-0000-0000B3460000}"/>
    <cellStyle name="Notas 2 4 4 4" xfId="12682" xr:uid="{00000000-0005-0000-0000-0000B4460000}"/>
    <cellStyle name="Notas 2 4 4 4 2" xfId="18493" xr:uid="{00000000-0005-0000-0000-0000B5460000}"/>
    <cellStyle name="Notas 2 4 4 5" xfId="22375" xr:uid="{00000000-0005-0000-0000-0000B6460000}"/>
    <cellStyle name="Notas 2 4 5" xfId="12683" xr:uid="{00000000-0005-0000-0000-0000B7460000}"/>
    <cellStyle name="Notas 2 4 5 2" xfId="12684" xr:uid="{00000000-0005-0000-0000-0000B8460000}"/>
    <cellStyle name="Notas 2 4 5 2 2" xfId="12685" xr:uid="{00000000-0005-0000-0000-0000B9460000}"/>
    <cellStyle name="Notas 2 4 5 2 2 2" xfId="12686" xr:uid="{00000000-0005-0000-0000-0000BA460000}"/>
    <cellStyle name="Notas 2 4 5 2 2 2 2" xfId="15256" xr:uid="{00000000-0005-0000-0000-0000BB460000}"/>
    <cellStyle name="Notas 2 4 5 2 2 3" xfId="19142" xr:uid="{00000000-0005-0000-0000-0000BC460000}"/>
    <cellStyle name="Notas 2 4 5 2 3" xfId="12687" xr:uid="{00000000-0005-0000-0000-0000BD460000}"/>
    <cellStyle name="Notas 2 4 5 2 3 2" xfId="17198" xr:uid="{00000000-0005-0000-0000-0000BE460000}"/>
    <cellStyle name="Notas 2 4 5 2 4" xfId="21084" xr:uid="{00000000-0005-0000-0000-0000BF460000}"/>
    <cellStyle name="Notas 2 4 5 3" xfId="12688" xr:uid="{00000000-0005-0000-0000-0000C0460000}"/>
    <cellStyle name="Notas 2 4 5 3 2" xfId="12689" xr:uid="{00000000-0005-0000-0000-0000C1460000}"/>
    <cellStyle name="Notas 2 4 5 3 2 2" xfId="16226" xr:uid="{00000000-0005-0000-0000-0000C2460000}"/>
    <cellStyle name="Notas 2 4 5 3 3" xfId="20112" xr:uid="{00000000-0005-0000-0000-0000C3460000}"/>
    <cellStyle name="Notas 2 4 5 4" xfId="12690" xr:uid="{00000000-0005-0000-0000-0000C4460000}"/>
    <cellStyle name="Notas 2 4 5 4 2" xfId="18169" xr:uid="{00000000-0005-0000-0000-0000C5460000}"/>
    <cellStyle name="Notas 2 4 5 5" xfId="22050" xr:uid="{00000000-0005-0000-0000-0000C6460000}"/>
    <cellStyle name="Notas 2 4 6" xfId="12691" xr:uid="{00000000-0005-0000-0000-0000C7460000}"/>
    <cellStyle name="Notas 2 4 6 2" xfId="12692" xr:uid="{00000000-0005-0000-0000-0000C8460000}"/>
    <cellStyle name="Notas 2 4 6 2 2" xfId="12693" xr:uid="{00000000-0005-0000-0000-0000C9460000}"/>
    <cellStyle name="Notas 2 4 6 2 2 2" xfId="15902" xr:uid="{00000000-0005-0000-0000-0000CA460000}"/>
    <cellStyle name="Notas 2 4 6 2 3" xfId="19787" xr:uid="{00000000-0005-0000-0000-0000CB460000}"/>
    <cellStyle name="Notas 2 4 6 3" xfId="12694" xr:uid="{00000000-0005-0000-0000-0000CC460000}"/>
    <cellStyle name="Notas 2 4 6 3 2" xfId="17844" xr:uid="{00000000-0005-0000-0000-0000CD460000}"/>
    <cellStyle name="Notas 2 4 6 4" xfId="21730" xr:uid="{00000000-0005-0000-0000-0000CE460000}"/>
    <cellStyle name="Notas 2 4 7" xfId="12695" xr:uid="{00000000-0005-0000-0000-0000CF460000}"/>
    <cellStyle name="Notas 2 4 7 2" xfId="12696" xr:uid="{00000000-0005-0000-0000-0000D0460000}"/>
    <cellStyle name="Notas 2 4 7 2 2" xfId="16873" xr:uid="{00000000-0005-0000-0000-0000D1460000}"/>
    <cellStyle name="Notas 2 4 7 3" xfId="20759" xr:uid="{00000000-0005-0000-0000-0000D2460000}"/>
    <cellStyle name="Notas 2 4 8" xfId="12697" xr:uid="{00000000-0005-0000-0000-0000D3460000}"/>
    <cellStyle name="Notas 2 4 8 2" xfId="18814" xr:uid="{00000000-0005-0000-0000-0000D4460000}"/>
    <cellStyle name="Notas 2 4 9" xfId="22698" xr:uid="{00000000-0005-0000-0000-0000D5460000}"/>
    <cellStyle name="Notas 2 5" xfId="12698" xr:uid="{00000000-0005-0000-0000-0000D6460000}"/>
    <cellStyle name="Notas 2 5 2" xfId="12699" xr:uid="{00000000-0005-0000-0000-0000D7460000}"/>
    <cellStyle name="Notas 2 5 2 2" xfId="12700" xr:uid="{00000000-0005-0000-0000-0000D8460000}"/>
    <cellStyle name="Notas 2 5 2 2 2" xfId="12701" xr:uid="{00000000-0005-0000-0000-0000D9460000}"/>
    <cellStyle name="Notas 2 5 2 2 2 2" xfId="12702" xr:uid="{00000000-0005-0000-0000-0000DA460000}"/>
    <cellStyle name="Notas 2 5 2 2 2 2 2" xfId="15525" xr:uid="{00000000-0005-0000-0000-0000DB460000}"/>
    <cellStyle name="Notas 2 5 2 2 2 3" xfId="19409" xr:uid="{00000000-0005-0000-0000-0000DC460000}"/>
    <cellStyle name="Notas 2 5 2 2 3" xfId="12703" xr:uid="{00000000-0005-0000-0000-0000DD460000}"/>
    <cellStyle name="Notas 2 5 2 2 3 2" xfId="17467" xr:uid="{00000000-0005-0000-0000-0000DE460000}"/>
    <cellStyle name="Notas 2 5 2 2 4" xfId="21354" xr:uid="{00000000-0005-0000-0000-0000DF460000}"/>
    <cellStyle name="Notas 2 5 2 3" xfId="12704" xr:uid="{00000000-0005-0000-0000-0000E0460000}"/>
    <cellStyle name="Notas 2 5 2 3 2" xfId="12705" xr:uid="{00000000-0005-0000-0000-0000E1460000}"/>
    <cellStyle name="Notas 2 5 2 3 2 2" xfId="16495" xr:uid="{00000000-0005-0000-0000-0000E2460000}"/>
    <cellStyle name="Notas 2 5 2 3 3" xfId="20381" xr:uid="{00000000-0005-0000-0000-0000E3460000}"/>
    <cellStyle name="Notas 2 5 2 4" xfId="12706" xr:uid="{00000000-0005-0000-0000-0000E4460000}"/>
    <cellStyle name="Notas 2 5 2 4 2" xfId="18439" xr:uid="{00000000-0005-0000-0000-0000E5460000}"/>
    <cellStyle name="Notas 2 5 2 5" xfId="22321" xr:uid="{00000000-0005-0000-0000-0000E6460000}"/>
    <cellStyle name="Notas 2 5 3" xfId="12707" xr:uid="{00000000-0005-0000-0000-0000E7460000}"/>
    <cellStyle name="Notas 2 5 3 2" xfId="12708" xr:uid="{00000000-0005-0000-0000-0000E8460000}"/>
    <cellStyle name="Notas 2 5 3 2 2" xfId="12709" xr:uid="{00000000-0005-0000-0000-0000E9460000}"/>
    <cellStyle name="Notas 2 5 3 2 2 2" xfId="12710" xr:uid="{00000000-0005-0000-0000-0000EA460000}"/>
    <cellStyle name="Notas 2 5 3 2 2 2 2" xfId="15202" xr:uid="{00000000-0005-0000-0000-0000EB460000}"/>
    <cellStyle name="Notas 2 5 3 2 2 3" xfId="19088" xr:uid="{00000000-0005-0000-0000-0000EC460000}"/>
    <cellStyle name="Notas 2 5 3 2 3" xfId="12711" xr:uid="{00000000-0005-0000-0000-0000ED460000}"/>
    <cellStyle name="Notas 2 5 3 2 3 2" xfId="17144" xr:uid="{00000000-0005-0000-0000-0000EE460000}"/>
    <cellStyle name="Notas 2 5 3 2 4" xfId="21030" xr:uid="{00000000-0005-0000-0000-0000EF460000}"/>
    <cellStyle name="Notas 2 5 3 3" xfId="12712" xr:uid="{00000000-0005-0000-0000-0000F0460000}"/>
    <cellStyle name="Notas 2 5 3 3 2" xfId="12713" xr:uid="{00000000-0005-0000-0000-0000F1460000}"/>
    <cellStyle name="Notas 2 5 3 3 2 2" xfId="16172" xr:uid="{00000000-0005-0000-0000-0000F2460000}"/>
    <cellStyle name="Notas 2 5 3 3 3" xfId="20058" xr:uid="{00000000-0005-0000-0000-0000F3460000}"/>
    <cellStyle name="Notas 2 5 3 4" xfId="12714" xr:uid="{00000000-0005-0000-0000-0000F4460000}"/>
    <cellStyle name="Notas 2 5 3 4 2" xfId="18115" xr:uid="{00000000-0005-0000-0000-0000F5460000}"/>
    <cellStyle name="Notas 2 5 3 5" xfId="21996" xr:uid="{00000000-0005-0000-0000-0000F6460000}"/>
    <cellStyle name="Notas 2 5 4" xfId="12715" xr:uid="{00000000-0005-0000-0000-0000F7460000}"/>
    <cellStyle name="Notas 2 5 4 2" xfId="12716" xr:uid="{00000000-0005-0000-0000-0000F8460000}"/>
    <cellStyle name="Notas 2 5 4 2 2" xfId="12717" xr:uid="{00000000-0005-0000-0000-0000F9460000}"/>
    <cellStyle name="Notas 2 5 4 2 2 2" xfId="15848" xr:uid="{00000000-0005-0000-0000-0000FA460000}"/>
    <cellStyle name="Notas 2 5 4 2 3" xfId="19733" xr:uid="{00000000-0005-0000-0000-0000FB460000}"/>
    <cellStyle name="Notas 2 5 4 3" xfId="12718" xr:uid="{00000000-0005-0000-0000-0000FC460000}"/>
    <cellStyle name="Notas 2 5 4 3 2" xfId="17790" xr:uid="{00000000-0005-0000-0000-0000FD460000}"/>
    <cellStyle name="Notas 2 5 4 4" xfId="21678" xr:uid="{00000000-0005-0000-0000-0000FE460000}"/>
    <cellStyle name="Notas 2 5 5" xfId="12719" xr:uid="{00000000-0005-0000-0000-0000FF460000}"/>
    <cellStyle name="Notas 2 5 5 2" xfId="12720" xr:uid="{00000000-0005-0000-0000-000000470000}"/>
    <cellStyle name="Notas 2 5 5 2 2" xfId="16819" xr:uid="{00000000-0005-0000-0000-000001470000}"/>
    <cellStyle name="Notas 2 5 5 3" xfId="20705" xr:uid="{00000000-0005-0000-0000-000002470000}"/>
    <cellStyle name="Notas 2 5 6" xfId="12721" xr:uid="{00000000-0005-0000-0000-000003470000}"/>
    <cellStyle name="Notas 2 5 6 2" xfId="18760" xr:uid="{00000000-0005-0000-0000-000004470000}"/>
    <cellStyle name="Notas 2 5 7" xfId="22645" xr:uid="{00000000-0005-0000-0000-000005470000}"/>
    <cellStyle name="Notas 2 6" xfId="12722" xr:uid="{00000000-0005-0000-0000-000006470000}"/>
    <cellStyle name="Notas 2 6 2" xfId="12723" xr:uid="{00000000-0005-0000-0000-000007470000}"/>
    <cellStyle name="Notas 2 6 2 2" xfId="12724" xr:uid="{00000000-0005-0000-0000-000008470000}"/>
    <cellStyle name="Notas 2 6 2 2 2" xfId="12725" xr:uid="{00000000-0005-0000-0000-000009470000}"/>
    <cellStyle name="Notas 2 6 2 2 2 2" xfId="12726" xr:uid="{00000000-0005-0000-0000-00000A470000}"/>
    <cellStyle name="Notas 2 6 2 2 2 2 2" xfId="15417" xr:uid="{00000000-0005-0000-0000-00000B470000}"/>
    <cellStyle name="Notas 2 6 2 2 2 3" xfId="19302" xr:uid="{00000000-0005-0000-0000-00000C470000}"/>
    <cellStyle name="Notas 2 6 2 2 3" xfId="12727" xr:uid="{00000000-0005-0000-0000-00000D470000}"/>
    <cellStyle name="Notas 2 6 2 2 3 2" xfId="17359" xr:uid="{00000000-0005-0000-0000-00000E470000}"/>
    <cellStyle name="Notas 2 6 2 2 4" xfId="21246" xr:uid="{00000000-0005-0000-0000-00000F470000}"/>
    <cellStyle name="Notas 2 6 2 3" xfId="12728" xr:uid="{00000000-0005-0000-0000-000010470000}"/>
    <cellStyle name="Notas 2 6 2 3 2" xfId="12729" xr:uid="{00000000-0005-0000-0000-000011470000}"/>
    <cellStyle name="Notas 2 6 2 3 2 2" xfId="16387" xr:uid="{00000000-0005-0000-0000-000012470000}"/>
    <cellStyle name="Notas 2 6 2 3 3" xfId="20274" xr:uid="{00000000-0005-0000-0000-000013470000}"/>
    <cellStyle name="Notas 2 6 2 4" xfId="12730" xr:uid="{00000000-0005-0000-0000-000014470000}"/>
    <cellStyle name="Notas 2 6 2 4 2" xfId="18331" xr:uid="{00000000-0005-0000-0000-000015470000}"/>
    <cellStyle name="Notas 2 6 2 5" xfId="22213" xr:uid="{00000000-0005-0000-0000-000016470000}"/>
    <cellStyle name="Notas 2 6 3" xfId="12731" xr:uid="{00000000-0005-0000-0000-000017470000}"/>
    <cellStyle name="Notas 2 6 3 2" xfId="12732" xr:uid="{00000000-0005-0000-0000-000018470000}"/>
    <cellStyle name="Notas 2 6 3 2 2" xfId="12733" xr:uid="{00000000-0005-0000-0000-000019470000}"/>
    <cellStyle name="Notas 2 6 3 2 2 2" xfId="12734" xr:uid="{00000000-0005-0000-0000-00001A470000}"/>
    <cellStyle name="Notas 2 6 3 2 2 2 2" xfId="22807" xr:uid="{00000000-0005-0000-0000-00001B470000}"/>
    <cellStyle name="Notas 2 6 3 2 2 3" xfId="18980" xr:uid="{00000000-0005-0000-0000-00001C470000}"/>
    <cellStyle name="Notas 2 6 3 2 3" xfId="12735" xr:uid="{00000000-0005-0000-0000-00001D470000}"/>
    <cellStyle name="Notas 2 6 3 2 3 2" xfId="17036" xr:uid="{00000000-0005-0000-0000-00001E470000}"/>
    <cellStyle name="Notas 2 6 3 2 4" xfId="20922" xr:uid="{00000000-0005-0000-0000-00001F470000}"/>
    <cellStyle name="Notas 2 6 3 3" xfId="12736" xr:uid="{00000000-0005-0000-0000-000020470000}"/>
    <cellStyle name="Notas 2 6 3 3 2" xfId="12737" xr:uid="{00000000-0005-0000-0000-000021470000}"/>
    <cellStyle name="Notas 2 6 3 3 2 2" xfId="16065" xr:uid="{00000000-0005-0000-0000-000022470000}"/>
    <cellStyle name="Notas 2 6 3 3 3" xfId="19950" xr:uid="{00000000-0005-0000-0000-000023470000}"/>
    <cellStyle name="Notas 2 6 3 4" xfId="12738" xr:uid="{00000000-0005-0000-0000-000024470000}"/>
    <cellStyle name="Notas 2 6 3 4 2" xfId="18007" xr:uid="{00000000-0005-0000-0000-000025470000}"/>
    <cellStyle name="Notas 2 6 3 5" xfId="21889" xr:uid="{00000000-0005-0000-0000-000026470000}"/>
    <cellStyle name="Notas 2 6 4" xfId="12739" xr:uid="{00000000-0005-0000-0000-000027470000}"/>
    <cellStyle name="Notas 2 6 4 2" xfId="12740" xr:uid="{00000000-0005-0000-0000-000028470000}"/>
    <cellStyle name="Notas 2 6 4 2 2" xfId="12741" xr:uid="{00000000-0005-0000-0000-000029470000}"/>
    <cellStyle name="Notas 2 6 4 2 2 2" xfId="15740" xr:uid="{00000000-0005-0000-0000-00002A470000}"/>
    <cellStyle name="Notas 2 6 4 2 3" xfId="19625" xr:uid="{00000000-0005-0000-0000-00002B470000}"/>
    <cellStyle name="Notas 2 6 4 3" xfId="12742" xr:uid="{00000000-0005-0000-0000-00002C470000}"/>
    <cellStyle name="Notas 2 6 4 3 2" xfId="17682" xr:uid="{00000000-0005-0000-0000-00002D470000}"/>
    <cellStyle name="Notas 2 6 4 4" xfId="21570" xr:uid="{00000000-0005-0000-0000-00002E470000}"/>
    <cellStyle name="Notas 2 6 5" xfId="12743" xr:uid="{00000000-0005-0000-0000-00002F470000}"/>
    <cellStyle name="Notas 2 6 5 2" xfId="12744" xr:uid="{00000000-0005-0000-0000-000030470000}"/>
    <cellStyle name="Notas 2 6 5 2 2" xfId="16711" xr:uid="{00000000-0005-0000-0000-000031470000}"/>
    <cellStyle name="Notas 2 6 5 3" xfId="20598" xr:uid="{00000000-0005-0000-0000-000032470000}"/>
    <cellStyle name="Notas 2 6 6" xfId="12745" xr:uid="{00000000-0005-0000-0000-000033470000}"/>
    <cellStyle name="Notas 2 6 6 2" xfId="18656" xr:uid="{00000000-0005-0000-0000-000034470000}"/>
    <cellStyle name="Notas 2 6 7" xfId="22538" xr:uid="{00000000-0005-0000-0000-000035470000}"/>
    <cellStyle name="Notas 2 7" xfId="12746" xr:uid="{00000000-0005-0000-0000-000036470000}"/>
    <cellStyle name="Notas 2 7 2" xfId="12747" xr:uid="{00000000-0005-0000-0000-000037470000}"/>
    <cellStyle name="Notas 2 7 2 2" xfId="12748" xr:uid="{00000000-0005-0000-0000-000038470000}"/>
    <cellStyle name="Notas 2 7 2 2 2" xfId="12749" xr:uid="{00000000-0005-0000-0000-000039470000}"/>
    <cellStyle name="Notas 2 7 2 2 2 2" xfId="15632" xr:uid="{00000000-0005-0000-0000-00003A470000}"/>
    <cellStyle name="Notas 2 7 2 2 3" xfId="19517" xr:uid="{00000000-0005-0000-0000-00003B470000}"/>
    <cellStyle name="Notas 2 7 2 3" xfId="12750" xr:uid="{00000000-0005-0000-0000-00003C470000}"/>
    <cellStyle name="Notas 2 7 2 3 2" xfId="17575" xr:uid="{00000000-0005-0000-0000-00003D470000}"/>
    <cellStyle name="Notas 2 7 2 4" xfId="21462" xr:uid="{00000000-0005-0000-0000-00003E470000}"/>
    <cellStyle name="Notas 2 7 3" xfId="12751" xr:uid="{00000000-0005-0000-0000-00003F470000}"/>
    <cellStyle name="Notas 2 7 3 2" xfId="12752" xr:uid="{00000000-0005-0000-0000-000040470000}"/>
    <cellStyle name="Notas 2 7 3 2 2" xfId="16603" xr:uid="{00000000-0005-0000-0000-000041470000}"/>
    <cellStyle name="Notas 2 7 3 3" xfId="20489" xr:uid="{00000000-0005-0000-0000-000042470000}"/>
    <cellStyle name="Notas 2 7 4" xfId="12753" xr:uid="{00000000-0005-0000-0000-000043470000}"/>
    <cellStyle name="Notas 2 7 4 2" xfId="18547" xr:uid="{00000000-0005-0000-0000-000044470000}"/>
    <cellStyle name="Notas 2 7 5" xfId="22429" xr:uid="{00000000-0005-0000-0000-000045470000}"/>
    <cellStyle name="Notas 2 8" xfId="12754" xr:uid="{00000000-0005-0000-0000-000046470000}"/>
    <cellStyle name="Notas 2 8 2" xfId="12755" xr:uid="{00000000-0005-0000-0000-000047470000}"/>
    <cellStyle name="Notas 2 8 2 2" xfId="12756" xr:uid="{00000000-0005-0000-0000-000048470000}"/>
    <cellStyle name="Notas 2 8 2 2 2" xfId="12757" xr:uid="{00000000-0005-0000-0000-000049470000}"/>
    <cellStyle name="Notas 2 8 2 2 2 2" xfId="15310" xr:uid="{00000000-0005-0000-0000-00004A470000}"/>
    <cellStyle name="Notas 2 8 2 2 3" xfId="19196" xr:uid="{00000000-0005-0000-0000-00004B470000}"/>
    <cellStyle name="Notas 2 8 2 3" xfId="12758" xr:uid="{00000000-0005-0000-0000-00004C470000}"/>
    <cellStyle name="Notas 2 8 2 3 2" xfId="17252" xr:uid="{00000000-0005-0000-0000-00004D470000}"/>
    <cellStyle name="Notas 2 8 2 4" xfId="21138" xr:uid="{00000000-0005-0000-0000-00004E470000}"/>
    <cellStyle name="Notas 2 8 3" xfId="12759" xr:uid="{00000000-0005-0000-0000-00004F470000}"/>
    <cellStyle name="Notas 2 8 3 2" xfId="12760" xr:uid="{00000000-0005-0000-0000-000050470000}"/>
    <cellStyle name="Notas 2 8 3 2 2" xfId="16280" xr:uid="{00000000-0005-0000-0000-000051470000}"/>
    <cellStyle name="Notas 2 8 3 3" xfId="20166" xr:uid="{00000000-0005-0000-0000-000052470000}"/>
    <cellStyle name="Notas 2 8 4" xfId="12761" xr:uid="{00000000-0005-0000-0000-000053470000}"/>
    <cellStyle name="Notas 2 8 4 2" xfId="18223" xr:uid="{00000000-0005-0000-0000-000054470000}"/>
    <cellStyle name="Notas 2 8 5" xfId="22104" xr:uid="{00000000-0005-0000-0000-000055470000}"/>
    <cellStyle name="Notas 2 9" xfId="12762" xr:uid="{00000000-0005-0000-0000-000056470000}"/>
    <cellStyle name="Notas 2 9 2" xfId="12763" xr:uid="{00000000-0005-0000-0000-000057470000}"/>
    <cellStyle name="Notas 2 9 2 2" xfId="12764" xr:uid="{00000000-0005-0000-0000-000058470000}"/>
    <cellStyle name="Notas 2 9 2 2 2" xfId="15956" xr:uid="{00000000-0005-0000-0000-000059470000}"/>
    <cellStyle name="Notas 2 9 2 3" xfId="19841" xr:uid="{00000000-0005-0000-0000-00005A470000}"/>
    <cellStyle name="Notas 2 9 3" xfId="12765" xr:uid="{00000000-0005-0000-0000-00005B470000}"/>
    <cellStyle name="Notas 2 9 3 2" xfId="17898" xr:uid="{00000000-0005-0000-0000-00005C470000}"/>
    <cellStyle name="Notas 2 9 4" xfId="21784" xr:uid="{00000000-0005-0000-0000-00005D470000}"/>
    <cellStyle name="Porcentaje" xfId="2" builtinId="5"/>
    <cellStyle name="Porcentaje 10" xfId="12766" xr:uid="{00000000-0005-0000-0000-00005F470000}"/>
    <cellStyle name="Porcentaje 10 10" xfId="12767" xr:uid="{00000000-0005-0000-0000-000060470000}"/>
    <cellStyle name="Porcentaje 10 10 2" xfId="18848" xr:uid="{00000000-0005-0000-0000-000061470000}"/>
    <cellStyle name="Porcentaje 10 2" xfId="12768" xr:uid="{00000000-0005-0000-0000-000062470000}"/>
    <cellStyle name="Porcentaje 10 2 2" xfId="12769" xr:uid="{00000000-0005-0000-0000-000063470000}"/>
    <cellStyle name="Porcentaje 10 2 2 2" xfId="12770" xr:uid="{00000000-0005-0000-0000-000064470000}"/>
    <cellStyle name="Porcentaje 10 2 2 2 2" xfId="12771" xr:uid="{00000000-0005-0000-0000-000065470000}"/>
    <cellStyle name="Porcentaje 10 2 2 2 2 2" xfId="12772" xr:uid="{00000000-0005-0000-0000-000066470000}"/>
    <cellStyle name="Porcentaje 10 2 2 2 2 2 2" xfId="12773" xr:uid="{00000000-0005-0000-0000-000067470000}"/>
    <cellStyle name="Porcentaje 10 2 2 2 2 2 2 2" xfId="12774" xr:uid="{00000000-0005-0000-0000-000068470000}"/>
    <cellStyle name="Porcentaje 10 2 2 2 2 2 2 2 2" xfId="15424" xr:uid="{00000000-0005-0000-0000-000069470000}"/>
    <cellStyle name="Porcentaje 10 2 2 2 2 2 2 3" xfId="19309" xr:uid="{00000000-0005-0000-0000-00006A470000}"/>
    <cellStyle name="Porcentaje 10 2 2 2 2 2 3" xfId="12775" xr:uid="{00000000-0005-0000-0000-00006B470000}"/>
    <cellStyle name="Porcentaje 10 2 2 2 2 2 3 2" xfId="17366" xr:uid="{00000000-0005-0000-0000-00006C470000}"/>
    <cellStyle name="Porcentaje 10 2 2 2 2 2 4" xfId="21253" xr:uid="{00000000-0005-0000-0000-00006D470000}"/>
    <cellStyle name="Porcentaje 10 2 2 2 2 3" xfId="12776" xr:uid="{00000000-0005-0000-0000-00006E470000}"/>
    <cellStyle name="Porcentaje 10 2 2 2 2 3 2" xfId="12777" xr:uid="{00000000-0005-0000-0000-00006F470000}"/>
    <cellStyle name="Porcentaje 10 2 2 2 2 3 2 2" xfId="16394" xr:uid="{00000000-0005-0000-0000-000070470000}"/>
    <cellStyle name="Porcentaje 10 2 2 2 2 3 3" xfId="20281" xr:uid="{00000000-0005-0000-0000-000071470000}"/>
    <cellStyle name="Porcentaje 10 2 2 2 2 4" xfId="12778" xr:uid="{00000000-0005-0000-0000-000072470000}"/>
    <cellStyle name="Porcentaje 10 2 2 2 2 4 2" xfId="18338" xr:uid="{00000000-0005-0000-0000-000073470000}"/>
    <cellStyle name="Porcentaje 10 2 2 2 2 5" xfId="22220" xr:uid="{00000000-0005-0000-0000-000074470000}"/>
    <cellStyle name="Porcentaje 10 2 2 2 3" xfId="12779" xr:uid="{00000000-0005-0000-0000-000075470000}"/>
    <cellStyle name="Porcentaje 10 2 2 2 3 2" xfId="12780" xr:uid="{00000000-0005-0000-0000-000076470000}"/>
    <cellStyle name="Porcentaje 10 2 2 2 3 2 2" xfId="12781" xr:uid="{00000000-0005-0000-0000-000077470000}"/>
    <cellStyle name="Porcentaje 10 2 2 2 3 2 2 2" xfId="12782" xr:uid="{00000000-0005-0000-0000-000078470000}"/>
    <cellStyle name="Porcentaje 10 2 2 2 3 2 2 2 2" xfId="22793" xr:uid="{00000000-0005-0000-0000-000079470000}"/>
    <cellStyle name="Porcentaje 10 2 2 2 3 2 2 3" xfId="18987" xr:uid="{00000000-0005-0000-0000-00007A470000}"/>
    <cellStyle name="Porcentaje 10 2 2 2 3 2 3" xfId="12783" xr:uid="{00000000-0005-0000-0000-00007B470000}"/>
    <cellStyle name="Porcentaje 10 2 2 2 3 2 3 2" xfId="17043" xr:uid="{00000000-0005-0000-0000-00007C470000}"/>
    <cellStyle name="Porcentaje 10 2 2 2 3 2 4" xfId="20929" xr:uid="{00000000-0005-0000-0000-00007D470000}"/>
    <cellStyle name="Porcentaje 10 2 2 2 3 3" xfId="12784" xr:uid="{00000000-0005-0000-0000-00007E470000}"/>
    <cellStyle name="Porcentaje 10 2 2 2 3 3 2" xfId="12785" xr:uid="{00000000-0005-0000-0000-00007F470000}"/>
    <cellStyle name="Porcentaje 10 2 2 2 3 3 2 2" xfId="16072" xr:uid="{00000000-0005-0000-0000-000080470000}"/>
    <cellStyle name="Porcentaje 10 2 2 2 3 3 3" xfId="19957" xr:uid="{00000000-0005-0000-0000-000081470000}"/>
    <cellStyle name="Porcentaje 10 2 2 2 3 4" xfId="12786" xr:uid="{00000000-0005-0000-0000-000082470000}"/>
    <cellStyle name="Porcentaje 10 2 2 2 3 4 2" xfId="18014" xr:uid="{00000000-0005-0000-0000-000083470000}"/>
    <cellStyle name="Porcentaje 10 2 2 2 3 5" xfId="15094" xr:uid="{00000000-0005-0000-0000-000084470000}"/>
    <cellStyle name="Porcentaje 10 2 2 2 4" xfId="12787" xr:uid="{00000000-0005-0000-0000-000085470000}"/>
    <cellStyle name="Porcentaje 10 2 2 2 4 2" xfId="12788" xr:uid="{00000000-0005-0000-0000-000086470000}"/>
    <cellStyle name="Porcentaje 10 2 2 2 4 2 2" xfId="12789" xr:uid="{00000000-0005-0000-0000-000087470000}"/>
    <cellStyle name="Porcentaje 10 2 2 2 4 2 2 2" xfId="15747" xr:uid="{00000000-0005-0000-0000-000088470000}"/>
    <cellStyle name="Porcentaje 10 2 2 2 4 2 3" xfId="19632" xr:uid="{00000000-0005-0000-0000-000089470000}"/>
    <cellStyle name="Porcentaje 10 2 2 2 4 3" xfId="12790" xr:uid="{00000000-0005-0000-0000-00008A470000}"/>
    <cellStyle name="Porcentaje 10 2 2 2 4 3 2" xfId="17689" xr:uid="{00000000-0005-0000-0000-00008B470000}"/>
    <cellStyle name="Porcentaje 10 2 2 2 4 4" xfId="21577" xr:uid="{00000000-0005-0000-0000-00008C470000}"/>
    <cellStyle name="Porcentaje 10 2 2 2 5" xfId="12791" xr:uid="{00000000-0005-0000-0000-00008D470000}"/>
    <cellStyle name="Porcentaje 10 2 2 2 5 2" xfId="12792" xr:uid="{00000000-0005-0000-0000-00008E470000}"/>
    <cellStyle name="Porcentaje 10 2 2 2 5 2 2" xfId="16718" xr:uid="{00000000-0005-0000-0000-00008F470000}"/>
    <cellStyle name="Porcentaje 10 2 2 2 5 3" xfId="20605" xr:uid="{00000000-0005-0000-0000-000090470000}"/>
    <cellStyle name="Porcentaje 10 2 2 2 6" xfId="12793" xr:uid="{00000000-0005-0000-0000-000091470000}"/>
    <cellStyle name="Porcentaje 10 2 2 2 6 2" xfId="18663" xr:uid="{00000000-0005-0000-0000-000092470000}"/>
    <cellStyle name="Porcentaje 10 2 2 3" xfId="12794" xr:uid="{00000000-0005-0000-0000-000093470000}"/>
    <cellStyle name="Porcentaje 10 2 2 3 2" xfId="12795" xr:uid="{00000000-0005-0000-0000-000094470000}"/>
    <cellStyle name="Porcentaje 10 2 2 3 2 2" xfId="12796" xr:uid="{00000000-0005-0000-0000-000095470000}"/>
    <cellStyle name="Porcentaje 10 2 2 3 2 2 2" xfId="12797" xr:uid="{00000000-0005-0000-0000-000096470000}"/>
    <cellStyle name="Porcentaje 10 2 2 3 2 2 2 2" xfId="12798" xr:uid="{00000000-0005-0000-0000-000097470000}"/>
    <cellStyle name="Porcentaje 10 2 2 3 2 2 2 2 2" xfId="15317" xr:uid="{00000000-0005-0000-0000-000098470000}"/>
    <cellStyle name="Porcentaje 10 2 2 3 2 2 2 3" xfId="19203" xr:uid="{00000000-0005-0000-0000-000099470000}"/>
    <cellStyle name="Porcentaje 10 2 2 3 2 2 3" xfId="12799" xr:uid="{00000000-0005-0000-0000-00009A470000}"/>
    <cellStyle name="Porcentaje 10 2 2 3 2 2 3 2" xfId="17259" xr:uid="{00000000-0005-0000-0000-00009B470000}"/>
    <cellStyle name="Porcentaje 10 2 2 3 2 2 4" xfId="21145" xr:uid="{00000000-0005-0000-0000-00009C470000}"/>
    <cellStyle name="Porcentaje 10 2 2 3 2 3" xfId="12800" xr:uid="{00000000-0005-0000-0000-00009D470000}"/>
    <cellStyle name="Porcentaje 10 2 2 3 2 3 2" xfId="12801" xr:uid="{00000000-0005-0000-0000-00009E470000}"/>
    <cellStyle name="Porcentaje 10 2 2 3 2 3 2 2" xfId="16287" xr:uid="{00000000-0005-0000-0000-00009F470000}"/>
    <cellStyle name="Porcentaje 10 2 2 3 2 3 3" xfId="20173" xr:uid="{00000000-0005-0000-0000-0000A0470000}"/>
    <cellStyle name="Porcentaje 10 2 2 3 2 4" xfId="12802" xr:uid="{00000000-0005-0000-0000-0000A1470000}"/>
    <cellStyle name="Porcentaje 10 2 2 3 2 4 2" xfId="18230" xr:uid="{00000000-0005-0000-0000-0000A2470000}"/>
    <cellStyle name="Porcentaje 10 2 2 3 2 5" xfId="22112" xr:uid="{00000000-0005-0000-0000-0000A3470000}"/>
    <cellStyle name="Porcentaje 10 2 2 3 3" xfId="12803" xr:uid="{00000000-0005-0000-0000-0000A4470000}"/>
    <cellStyle name="Porcentaje 10 2 2 3 3 2" xfId="12804" xr:uid="{00000000-0005-0000-0000-0000A5470000}"/>
    <cellStyle name="Porcentaje 10 2 2 3 3 2 2" xfId="12805" xr:uid="{00000000-0005-0000-0000-0000A6470000}"/>
    <cellStyle name="Porcentaje 10 2 2 3 3 2 2 2" xfId="12806" xr:uid="{00000000-0005-0000-0000-0000A7470000}"/>
    <cellStyle name="Porcentaje 10 2 2 3 3 2 2 2 2" xfId="22908" xr:uid="{00000000-0005-0000-0000-0000A8470000}"/>
    <cellStyle name="Porcentaje 10 2 2 3 3 2 2 3" xfId="18879" xr:uid="{00000000-0005-0000-0000-0000A9470000}"/>
    <cellStyle name="Porcentaje 10 2 2 3 3 2 3" xfId="12807" xr:uid="{00000000-0005-0000-0000-0000AA470000}"/>
    <cellStyle name="Porcentaje 10 2 2 3 3 2 3 2" xfId="16935" xr:uid="{00000000-0005-0000-0000-0000AB470000}"/>
    <cellStyle name="Porcentaje 10 2 2 3 3 2 4" xfId="20821" xr:uid="{00000000-0005-0000-0000-0000AC470000}"/>
    <cellStyle name="Porcentaje 10 2 2 3 3 3" xfId="12808" xr:uid="{00000000-0005-0000-0000-0000AD470000}"/>
    <cellStyle name="Porcentaje 10 2 2 3 3 3 2" xfId="12809" xr:uid="{00000000-0005-0000-0000-0000AE470000}"/>
    <cellStyle name="Porcentaje 10 2 2 3 3 3 2 2" xfId="15964" xr:uid="{00000000-0005-0000-0000-0000AF470000}"/>
    <cellStyle name="Porcentaje 10 2 2 3 3 3 3" xfId="19849" xr:uid="{00000000-0005-0000-0000-0000B0470000}"/>
    <cellStyle name="Porcentaje 10 2 2 3 3 4" xfId="12810" xr:uid="{00000000-0005-0000-0000-0000B1470000}"/>
    <cellStyle name="Porcentaje 10 2 2 3 3 4 2" xfId="17906" xr:uid="{00000000-0005-0000-0000-0000B2470000}"/>
    <cellStyle name="Porcentaje 10 2 2 3 3 5" xfId="21792" xr:uid="{00000000-0005-0000-0000-0000B3470000}"/>
    <cellStyle name="Porcentaje 10 2 2 3 4" xfId="12811" xr:uid="{00000000-0005-0000-0000-0000B4470000}"/>
    <cellStyle name="Porcentaje 10 2 2 3 4 2" xfId="12812" xr:uid="{00000000-0005-0000-0000-0000B5470000}"/>
    <cellStyle name="Porcentaje 10 2 2 3 4 2 2" xfId="12813" xr:uid="{00000000-0005-0000-0000-0000B6470000}"/>
    <cellStyle name="Porcentaje 10 2 2 3 4 2 2 2" xfId="15639" xr:uid="{00000000-0005-0000-0000-0000B7470000}"/>
    <cellStyle name="Porcentaje 10 2 2 3 4 2 3" xfId="19524" xr:uid="{00000000-0005-0000-0000-0000B8470000}"/>
    <cellStyle name="Porcentaje 10 2 2 3 4 3" xfId="12814" xr:uid="{00000000-0005-0000-0000-0000B9470000}"/>
    <cellStyle name="Porcentaje 10 2 2 3 4 3 2" xfId="17582" xr:uid="{00000000-0005-0000-0000-0000BA470000}"/>
    <cellStyle name="Porcentaje 10 2 2 3 4 4" xfId="21469" xr:uid="{00000000-0005-0000-0000-0000BB470000}"/>
    <cellStyle name="Porcentaje 10 2 2 3 5" xfId="12815" xr:uid="{00000000-0005-0000-0000-0000BC470000}"/>
    <cellStyle name="Porcentaje 10 2 2 3 5 2" xfId="12816" xr:uid="{00000000-0005-0000-0000-0000BD470000}"/>
    <cellStyle name="Porcentaje 10 2 2 3 5 2 2" xfId="16610" xr:uid="{00000000-0005-0000-0000-0000BE470000}"/>
    <cellStyle name="Porcentaje 10 2 2 3 5 3" xfId="20497" xr:uid="{00000000-0005-0000-0000-0000BF470000}"/>
    <cellStyle name="Porcentaje 10 2 2 3 6" xfId="12817" xr:uid="{00000000-0005-0000-0000-0000C0470000}"/>
    <cellStyle name="Porcentaje 10 2 2 3 6 2" xfId="18555" xr:uid="{00000000-0005-0000-0000-0000C1470000}"/>
    <cellStyle name="Porcentaje 10 2 2 3 7" xfId="22438" xr:uid="{00000000-0005-0000-0000-0000C2470000}"/>
    <cellStyle name="Porcentaje 10 2 2 4" xfId="12818" xr:uid="{00000000-0005-0000-0000-0000C3470000}"/>
    <cellStyle name="Porcentaje 10 2 2 4 2" xfId="12819" xr:uid="{00000000-0005-0000-0000-0000C4470000}"/>
    <cellStyle name="Porcentaje 10 2 2 4 2 2" xfId="12820" xr:uid="{00000000-0005-0000-0000-0000C5470000}"/>
    <cellStyle name="Porcentaje 10 2 2 4 2 2 2" xfId="12821" xr:uid="{00000000-0005-0000-0000-0000C6470000}"/>
    <cellStyle name="Porcentaje 10 2 2 4 2 2 2 2" xfId="15532" xr:uid="{00000000-0005-0000-0000-0000C7470000}"/>
    <cellStyle name="Porcentaje 10 2 2 4 2 2 3" xfId="19416" xr:uid="{00000000-0005-0000-0000-0000C8470000}"/>
    <cellStyle name="Porcentaje 10 2 2 4 2 3" xfId="12822" xr:uid="{00000000-0005-0000-0000-0000C9470000}"/>
    <cellStyle name="Porcentaje 10 2 2 4 2 3 2" xfId="17474" xr:uid="{00000000-0005-0000-0000-0000CA470000}"/>
    <cellStyle name="Porcentaje 10 2 2 4 2 4" xfId="21361" xr:uid="{00000000-0005-0000-0000-0000CB470000}"/>
    <cellStyle name="Porcentaje 10 2 2 4 3" xfId="12823" xr:uid="{00000000-0005-0000-0000-0000CC470000}"/>
    <cellStyle name="Porcentaje 10 2 2 4 3 2" xfId="12824" xr:uid="{00000000-0005-0000-0000-0000CD470000}"/>
    <cellStyle name="Porcentaje 10 2 2 4 3 2 2" xfId="16502" xr:uid="{00000000-0005-0000-0000-0000CE470000}"/>
    <cellStyle name="Porcentaje 10 2 2 4 3 3" xfId="20388" xr:uid="{00000000-0005-0000-0000-0000CF470000}"/>
    <cellStyle name="Porcentaje 10 2 2 4 4" xfId="12825" xr:uid="{00000000-0005-0000-0000-0000D0470000}"/>
    <cellStyle name="Porcentaje 10 2 2 4 4 2" xfId="18446" xr:uid="{00000000-0005-0000-0000-0000D1470000}"/>
    <cellStyle name="Porcentaje 10 2 2 4 5" xfId="22328" xr:uid="{00000000-0005-0000-0000-0000D2470000}"/>
    <cellStyle name="Porcentaje 10 2 2 5" xfId="12826" xr:uid="{00000000-0005-0000-0000-0000D3470000}"/>
    <cellStyle name="Porcentaje 10 2 2 5 2" xfId="12827" xr:uid="{00000000-0005-0000-0000-0000D4470000}"/>
    <cellStyle name="Porcentaje 10 2 2 5 2 2" xfId="12828" xr:uid="{00000000-0005-0000-0000-0000D5470000}"/>
    <cellStyle name="Porcentaje 10 2 2 5 2 2 2" xfId="12829" xr:uid="{00000000-0005-0000-0000-0000D6470000}"/>
    <cellStyle name="Porcentaje 10 2 2 5 2 2 2 2" xfId="15209" xr:uid="{00000000-0005-0000-0000-0000D7470000}"/>
    <cellStyle name="Porcentaje 10 2 2 5 2 2 3" xfId="19095" xr:uid="{00000000-0005-0000-0000-0000D8470000}"/>
    <cellStyle name="Porcentaje 10 2 2 5 2 3" xfId="12830" xr:uid="{00000000-0005-0000-0000-0000D9470000}"/>
    <cellStyle name="Porcentaje 10 2 2 5 2 3 2" xfId="17151" xr:uid="{00000000-0005-0000-0000-0000DA470000}"/>
    <cellStyle name="Porcentaje 10 2 2 5 2 4" xfId="21037" xr:uid="{00000000-0005-0000-0000-0000DB470000}"/>
    <cellStyle name="Porcentaje 10 2 2 5 3" xfId="12831" xr:uid="{00000000-0005-0000-0000-0000DC470000}"/>
    <cellStyle name="Porcentaje 10 2 2 5 3 2" xfId="12832" xr:uid="{00000000-0005-0000-0000-0000DD470000}"/>
    <cellStyle name="Porcentaje 10 2 2 5 3 2 2" xfId="16179" xr:uid="{00000000-0005-0000-0000-0000DE470000}"/>
    <cellStyle name="Porcentaje 10 2 2 5 3 3" xfId="20065" xr:uid="{00000000-0005-0000-0000-0000DF470000}"/>
    <cellStyle name="Porcentaje 10 2 2 5 4" xfId="12833" xr:uid="{00000000-0005-0000-0000-0000E0470000}"/>
    <cellStyle name="Porcentaje 10 2 2 5 4 2" xfId="18122" xr:uid="{00000000-0005-0000-0000-0000E1470000}"/>
    <cellStyle name="Porcentaje 10 2 2 5 5" xfId="22003" xr:uid="{00000000-0005-0000-0000-0000E2470000}"/>
    <cellStyle name="Porcentaje 10 2 2 6" xfId="12834" xr:uid="{00000000-0005-0000-0000-0000E3470000}"/>
    <cellStyle name="Porcentaje 10 2 2 6 2" xfId="12835" xr:uid="{00000000-0005-0000-0000-0000E4470000}"/>
    <cellStyle name="Porcentaje 10 2 2 6 2 2" xfId="12836" xr:uid="{00000000-0005-0000-0000-0000E5470000}"/>
    <cellStyle name="Porcentaje 10 2 2 6 2 2 2" xfId="15855" xr:uid="{00000000-0005-0000-0000-0000E6470000}"/>
    <cellStyle name="Porcentaje 10 2 2 6 2 3" xfId="19740" xr:uid="{00000000-0005-0000-0000-0000E7470000}"/>
    <cellStyle name="Porcentaje 10 2 2 6 3" xfId="12837" xr:uid="{00000000-0005-0000-0000-0000E8470000}"/>
    <cellStyle name="Porcentaje 10 2 2 6 3 2" xfId="17797" xr:uid="{00000000-0005-0000-0000-0000E9470000}"/>
    <cellStyle name="Porcentaje 10 2 2 6 4" xfId="21685" xr:uid="{00000000-0005-0000-0000-0000EA470000}"/>
    <cellStyle name="Porcentaje 10 2 2 7" xfId="12838" xr:uid="{00000000-0005-0000-0000-0000EB470000}"/>
    <cellStyle name="Porcentaje 10 2 2 7 2" xfId="12839" xr:uid="{00000000-0005-0000-0000-0000EC470000}"/>
    <cellStyle name="Porcentaje 10 2 2 7 2 2" xfId="16826" xr:uid="{00000000-0005-0000-0000-0000ED470000}"/>
    <cellStyle name="Porcentaje 10 2 2 7 3" xfId="20712" xr:uid="{00000000-0005-0000-0000-0000EE470000}"/>
    <cellStyle name="Porcentaje 10 2 2 8" xfId="12840" xr:uid="{00000000-0005-0000-0000-0000EF470000}"/>
    <cellStyle name="Porcentaje 10 2 2 8 2" xfId="18767" xr:uid="{00000000-0005-0000-0000-0000F0470000}"/>
    <cellStyle name="Porcentaje 10 2 3" xfId="12841" xr:uid="{00000000-0005-0000-0000-0000F1470000}"/>
    <cellStyle name="Porcentaje 10 2 3 2" xfId="12842" xr:uid="{00000000-0005-0000-0000-0000F2470000}"/>
    <cellStyle name="Porcentaje 10 2 3 2 2" xfId="12843" xr:uid="{00000000-0005-0000-0000-0000F3470000}"/>
    <cellStyle name="Porcentaje 10 2 3 2 2 2" xfId="12844" xr:uid="{00000000-0005-0000-0000-0000F4470000}"/>
    <cellStyle name="Porcentaje 10 2 3 2 2 2 2" xfId="12845" xr:uid="{00000000-0005-0000-0000-0000F5470000}"/>
    <cellStyle name="Porcentaje 10 2 3 2 2 2 2 2" xfId="15478" xr:uid="{00000000-0005-0000-0000-0000F6470000}"/>
    <cellStyle name="Porcentaje 10 2 3 2 2 2 3" xfId="19362" xr:uid="{00000000-0005-0000-0000-0000F7470000}"/>
    <cellStyle name="Porcentaje 10 2 3 2 2 3" xfId="12846" xr:uid="{00000000-0005-0000-0000-0000F8470000}"/>
    <cellStyle name="Porcentaje 10 2 3 2 2 3 2" xfId="17420" xr:uid="{00000000-0005-0000-0000-0000F9470000}"/>
    <cellStyle name="Porcentaje 10 2 3 2 2 4" xfId="21307" xr:uid="{00000000-0005-0000-0000-0000FA470000}"/>
    <cellStyle name="Porcentaje 10 2 3 2 3" xfId="12847" xr:uid="{00000000-0005-0000-0000-0000FB470000}"/>
    <cellStyle name="Porcentaje 10 2 3 2 3 2" xfId="12848" xr:uid="{00000000-0005-0000-0000-0000FC470000}"/>
    <cellStyle name="Porcentaje 10 2 3 2 3 2 2" xfId="16448" xr:uid="{00000000-0005-0000-0000-0000FD470000}"/>
    <cellStyle name="Porcentaje 10 2 3 2 3 3" xfId="20335" xr:uid="{00000000-0005-0000-0000-0000FE470000}"/>
    <cellStyle name="Porcentaje 10 2 3 2 4" xfId="12849" xr:uid="{00000000-0005-0000-0000-0000FF470000}"/>
    <cellStyle name="Porcentaje 10 2 3 2 4 2" xfId="18392" xr:uid="{00000000-0005-0000-0000-000000480000}"/>
    <cellStyle name="Porcentaje 10 2 3 2 5" xfId="22274" xr:uid="{00000000-0005-0000-0000-000001480000}"/>
    <cellStyle name="Porcentaje 10 2 3 3" xfId="12850" xr:uid="{00000000-0005-0000-0000-000002480000}"/>
    <cellStyle name="Porcentaje 10 2 3 3 2" xfId="12851" xr:uid="{00000000-0005-0000-0000-000003480000}"/>
    <cellStyle name="Porcentaje 10 2 3 3 2 2" xfId="12852" xr:uid="{00000000-0005-0000-0000-000004480000}"/>
    <cellStyle name="Porcentaje 10 2 3 3 2 2 2" xfId="12853" xr:uid="{00000000-0005-0000-0000-000005480000}"/>
    <cellStyle name="Porcentaje 10 2 3 3 2 2 2 2" xfId="15155" xr:uid="{00000000-0005-0000-0000-000006480000}"/>
    <cellStyle name="Porcentaje 10 2 3 3 2 2 3" xfId="19041" xr:uid="{00000000-0005-0000-0000-000007480000}"/>
    <cellStyle name="Porcentaje 10 2 3 3 2 3" xfId="12854" xr:uid="{00000000-0005-0000-0000-000008480000}"/>
    <cellStyle name="Porcentaje 10 2 3 3 2 3 2" xfId="17097" xr:uid="{00000000-0005-0000-0000-000009480000}"/>
    <cellStyle name="Porcentaje 10 2 3 3 2 4" xfId="20983" xr:uid="{00000000-0005-0000-0000-00000A480000}"/>
    <cellStyle name="Porcentaje 10 2 3 3 3" xfId="12855" xr:uid="{00000000-0005-0000-0000-00000B480000}"/>
    <cellStyle name="Porcentaje 10 2 3 3 3 2" xfId="12856" xr:uid="{00000000-0005-0000-0000-00000C480000}"/>
    <cellStyle name="Porcentaje 10 2 3 3 3 2 2" xfId="16126" xr:uid="{00000000-0005-0000-0000-00000D480000}"/>
    <cellStyle name="Porcentaje 10 2 3 3 3 3" xfId="20011" xr:uid="{00000000-0005-0000-0000-00000E480000}"/>
    <cellStyle name="Porcentaje 10 2 3 3 4" xfId="12857" xr:uid="{00000000-0005-0000-0000-00000F480000}"/>
    <cellStyle name="Porcentaje 10 2 3 3 4 2" xfId="18068" xr:uid="{00000000-0005-0000-0000-000010480000}"/>
    <cellStyle name="Porcentaje 10 2 3 3 5" xfId="21949" xr:uid="{00000000-0005-0000-0000-000011480000}"/>
    <cellStyle name="Porcentaje 10 2 3 4" xfId="12858" xr:uid="{00000000-0005-0000-0000-000012480000}"/>
    <cellStyle name="Porcentaje 10 2 3 4 2" xfId="12859" xr:uid="{00000000-0005-0000-0000-000013480000}"/>
    <cellStyle name="Porcentaje 10 2 3 4 2 2" xfId="12860" xr:uid="{00000000-0005-0000-0000-000014480000}"/>
    <cellStyle name="Porcentaje 10 2 3 4 2 2 2" xfId="15801" xr:uid="{00000000-0005-0000-0000-000015480000}"/>
    <cellStyle name="Porcentaje 10 2 3 4 2 3" xfId="19686" xr:uid="{00000000-0005-0000-0000-000016480000}"/>
    <cellStyle name="Porcentaje 10 2 3 4 3" xfId="12861" xr:uid="{00000000-0005-0000-0000-000017480000}"/>
    <cellStyle name="Porcentaje 10 2 3 4 3 2" xfId="17743" xr:uid="{00000000-0005-0000-0000-000018480000}"/>
    <cellStyle name="Porcentaje 10 2 3 4 4" xfId="21631" xr:uid="{00000000-0005-0000-0000-000019480000}"/>
    <cellStyle name="Porcentaje 10 2 3 5" xfId="12862" xr:uid="{00000000-0005-0000-0000-00001A480000}"/>
    <cellStyle name="Porcentaje 10 2 3 5 2" xfId="12863" xr:uid="{00000000-0005-0000-0000-00001B480000}"/>
    <cellStyle name="Porcentaje 10 2 3 5 2 2" xfId="16772" xr:uid="{00000000-0005-0000-0000-00001C480000}"/>
    <cellStyle name="Porcentaje 10 2 3 5 3" xfId="20658" xr:uid="{00000000-0005-0000-0000-00001D480000}"/>
    <cellStyle name="Porcentaje 10 2 3 6" xfId="12864" xr:uid="{00000000-0005-0000-0000-00001E480000}"/>
    <cellStyle name="Porcentaje 10 2 3 6 2" xfId="18714" xr:uid="{00000000-0005-0000-0000-00001F480000}"/>
    <cellStyle name="Porcentaje 10 2 3 7" xfId="22598" xr:uid="{00000000-0005-0000-0000-000020480000}"/>
    <cellStyle name="Porcentaje 10 2 4" xfId="12865" xr:uid="{00000000-0005-0000-0000-000021480000}"/>
    <cellStyle name="Porcentaje 10 2 4 2" xfId="12866" xr:uid="{00000000-0005-0000-0000-000022480000}"/>
    <cellStyle name="Porcentaje 10 2 4 2 2" xfId="12867" xr:uid="{00000000-0005-0000-0000-000023480000}"/>
    <cellStyle name="Porcentaje 10 2 4 2 2 2" xfId="12868" xr:uid="{00000000-0005-0000-0000-000024480000}"/>
    <cellStyle name="Porcentaje 10 2 4 2 2 2 2" xfId="12869" xr:uid="{00000000-0005-0000-0000-000025480000}"/>
    <cellStyle name="Porcentaje 10 2 4 2 2 2 2 2" xfId="15371" xr:uid="{00000000-0005-0000-0000-000026480000}"/>
    <cellStyle name="Porcentaje 10 2 4 2 2 2 3" xfId="19257" xr:uid="{00000000-0005-0000-0000-000027480000}"/>
    <cellStyle name="Porcentaje 10 2 4 2 2 3" xfId="12870" xr:uid="{00000000-0005-0000-0000-000028480000}"/>
    <cellStyle name="Porcentaje 10 2 4 2 2 3 2" xfId="17313" xr:uid="{00000000-0005-0000-0000-000029480000}"/>
    <cellStyle name="Porcentaje 10 2 4 2 2 4" xfId="21199" xr:uid="{00000000-0005-0000-0000-00002A480000}"/>
    <cellStyle name="Porcentaje 10 2 4 2 3" xfId="12871" xr:uid="{00000000-0005-0000-0000-00002B480000}"/>
    <cellStyle name="Porcentaje 10 2 4 2 3 2" xfId="12872" xr:uid="{00000000-0005-0000-0000-00002C480000}"/>
    <cellStyle name="Porcentaje 10 2 4 2 3 2 2" xfId="16340" xr:uid="{00000000-0005-0000-0000-00002D480000}"/>
    <cellStyle name="Porcentaje 10 2 4 2 3 3" xfId="20227" xr:uid="{00000000-0005-0000-0000-00002E480000}"/>
    <cellStyle name="Porcentaje 10 2 4 2 4" xfId="12873" xr:uid="{00000000-0005-0000-0000-00002F480000}"/>
    <cellStyle name="Porcentaje 10 2 4 2 4 2" xfId="18284" xr:uid="{00000000-0005-0000-0000-000030480000}"/>
    <cellStyle name="Porcentaje 10 2 4 2 5" xfId="22166" xr:uid="{00000000-0005-0000-0000-000031480000}"/>
    <cellStyle name="Porcentaje 10 2 4 3" xfId="12874" xr:uid="{00000000-0005-0000-0000-000032480000}"/>
    <cellStyle name="Porcentaje 10 2 4 3 2" xfId="12875" xr:uid="{00000000-0005-0000-0000-000033480000}"/>
    <cellStyle name="Porcentaje 10 2 4 3 2 2" xfId="12876" xr:uid="{00000000-0005-0000-0000-000034480000}"/>
    <cellStyle name="Porcentaje 10 2 4 3 2 2 2" xfId="12877" xr:uid="{00000000-0005-0000-0000-000035480000}"/>
    <cellStyle name="Porcentaje 10 2 4 3 2 2 2 2" xfId="22854" xr:uid="{00000000-0005-0000-0000-000036480000}"/>
    <cellStyle name="Porcentaje 10 2 4 3 2 2 3" xfId="18933" xr:uid="{00000000-0005-0000-0000-000037480000}"/>
    <cellStyle name="Porcentaje 10 2 4 3 2 3" xfId="12878" xr:uid="{00000000-0005-0000-0000-000038480000}"/>
    <cellStyle name="Porcentaje 10 2 4 3 2 3 2" xfId="16989" xr:uid="{00000000-0005-0000-0000-000039480000}"/>
    <cellStyle name="Porcentaje 10 2 4 3 2 4" xfId="20875" xr:uid="{00000000-0005-0000-0000-00003A480000}"/>
    <cellStyle name="Porcentaje 10 2 4 3 3" xfId="12879" xr:uid="{00000000-0005-0000-0000-00003B480000}"/>
    <cellStyle name="Porcentaje 10 2 4 3 3 2" xfId="12880" xr:uid="{00000000-0005-0000-0000-00003C480000}"/>
    <cellStyle name="Porcentaje 10 2 4 3 3 2 2" xfId="16018" xr:uid="{00000000-0005-0000-0000-00003D480000}"/>
    <cellStyle name="Porcentaje 10 2 4 3 3 3" xfId="19903" xr:uid="{00000000-0005-0000-0000-00003E480000}"/>
    <cellStyle name="Porcentaje 10 2 4 3 4" xfId="12881" xr:uid="{00000000-0005-0000-0000-00003F480000}"/>
    <cellStyle name="Porcentaje 10 2 4 3 4 2" xfId="17960" xr:uid="{00000000-0005-0000-0000-000040480000}"/>
    <cellStyle name="Porcentaje 10 2 4 3 5" xfId="21843" xr:uid="{00000000-0005-0000-0000-000041480000}"/>
    <cellStyle name="Porcentaje 10 2 4 4" xfId="12882" xr:uid="{00000000-0005-0000-0000-000042480000}"/>
    <cellStyle name="Porcentaje 10 2 4 4 2" xfId="12883" xr:uid="{00000000-0005-0000-0000-000043480000}"/>
    <cellStyle name="Porcentaje 10 2 4 4 2 2" xfId="12884" xr:uid="{00000000-0005-0000-0000-000044480000}"/>
    <cellStyle name="Porcentaje 10 2 4 4 2 2 2" xfId="15693" xr:uid="{00000000-0005-0000-0000-000045480000}"/>
    <cellStyle name="Porcentaje 10 2 4 4 2 3" xfId="19578" xr:uid="{00000000-0005-0000-0000-000046480000}"/>
    <cellStyle name="Porcentaje 10 2 4 4 3" xfId="12885" xr:uid="{00000000-0005-0000-0000-000047480000}"/>
    <cellStyle name="Porcentaje 10 2 4 4 3 2" xfId="17636" xr:uid="{00000000-0005-0000-0000-000048480000}"/>
    <cellStyle name="Porcentaje 10 2 4 4 4" xfId="21523" xr:uid="{00000000-0005-0000-0000-000049480000}"/>
    <cellStyle name="Porcentaje 10 2 4 5" xfId="12886" xr:uid="{00000000-0005-0000-0000-00004A480000}"/>
    <cellStyle name="Porcentaje 10 2 4 5 2" xfId="12887" xr:uid="{00000000-0005-0000-0000-00004B480000}"/>
    <cellStyle name="Porcentaje 10 2 4 5 2 2" xfId="16664" xr:uid="{00000000-0005-0000-0000-00004C480000}"/>
    <cellStyle name="Porcentaje 10 2 4 5 3" xfId="20551" xr:uid="{00000000-0005-0000-0000-00004D480000}"/>
    <cellStyle name="Porcentaje 10 2 4 6" xfId="12888" xr:uid="{00000000-0005-0000-0000-00004E480000}"/>
    <cellStyle name="Porcentaje 10 2 4 6 2" xfId="18609" xr:uid="{00000000-0005-0000-0000-00004F480000}"/>
    <cellStyle name="Porcentaje 10 2 4 7" xfId="22491" xr:uid="{00000000-0005-0000-0000-000050480000}"/>
    <cellStyle name="Porcentaje 10 2 5" xfId="12889" xr:uid="{00000000-0005-0000-0000-000051480000}"/>
    <cellStyle name="Porcentaje 10 2 5 2" xfId="12890" xr:uid="{00000000-0005-0000-0000-000052480000}"/>
    <cellStyle name="Porcentaje 10 2 5 2 2" xfId="12891" xr:uid="{00000000-0005-0000-0000-000053480000}"/>
    <cellStyle name="Porcentaje 10 2 5 2 2 2" xfId="12892" xr:uid="{00000000-0005-0000-0000-000054480000}"/>
    <cellStyle name="Porcentaje 10 2 5 2 2 2 2" xfId="15585" xr:uid="{00000000-0005-0000-0000-000055480000}"/>
    <cellStyle name="Porcentaje 10 2 5 2 2 3" xfId="19470" xr:uid="{00000000-0005-0000-0000-000056480000}"/>
    <cellStyle name="Porcentaje 10 2 5 2 3" xfId="12893" xr:uid="{00000000-0005-0000-0000-000057480000}"/>
    <cellStyle name="Porcentaje 10 2 5 2 3 2" xfId="17528" xr:uid="{00000000-0005-0000-0000-000058480000}"/>
    <cellStyle name="Porcentaje 10 2 5 2 4" xfId="21415" xr:uid="{00000000-0005-0000-0000-000059480000}"/>
    <cellStyle name="Porcentaje 10 2 5 3" xfId="12894" xr:uid="{00000000-0005-0000-0000-00005A480000}"/>
    <cellStyle name="Porcentaje 10 2 5 3 2" xfId="12895" xr:uid="{00000000-0005-0000-0000-00005B480000}"/>
    <cellStyle name="Porcentaje 10 2 5 3 2 2" xfId="16556" xr:uid="{00000000-0005-0000-0000-00005C480000}"/>
    <cellStyle name="Porcentaje 10 2 5 3 3" xfId="20442" xr:uid="{00000000-0005-0000-0000-00005D480000}"/>
    <cellStyle name="Porcentaje 10 2 5 4" xfId="12896" xr:uid="{00000000-0005-0000-0000-00005E480000}"/>
    <cellStyle name="Porcentaje 10 2 5 4 2" xfId="18500" xr:uid="{00000000-0005-0000-0000-00005F480000}"/>
    <cellStyle name="Porcentaje 10 2 5 5" xfId="22382" xr:uid="{00000000-0005-0000-0000-000060480000}"/>
    <cellStyle name="Porcentaje 10 2 6" xfId="12897" xr:uid="{00000000-0005-0000-0000-000061480000}"/>
    <cellStyle name="Porcentaje 10 2 6 2" xfId="12898" xr:uid="{00000000-0005-0000-0000-000062480000}"/>
    <cellStyle name="Porcentaje 10 2 6 2 2" xfId="12899" xr:uid="{00000000-0005-0000-0000-000063480000}"/>
    <cellStyle name="Porcentaje 10 2 6 2 2 2" xfId="12900" xr:uid="{00000000-0005-0000-0000-000064480000}"/>
    <cellStyle name="Porcentaje 10 2 6 2 2 2 2" xfId="15263" xr:uid="{00000000-0005-0000-0000-000065480000}"/>
    <cellStyle name="Porcentaje 10 2 6 2 2 3" xfId="19149" xr:uid="{00000000-0005-0000-0000-000066480000}"/>
    <cellStyle name="Porcentaje 10 2 6 2 3" xfId="12901" xr:uid="{00000000-0005-0000-0000-000067480000}"/>
    <cellStyle name="Porcentaje 10 2 6 2 3 2" xfId="17205" xr:uid="{00000000-0005-0000-0000-000068480000}"/>
    <cellStyle name="Porcentaje 10 2 6 2 4" xfId="21091" xr:uid="{00000000-0005-0000-0000-000069480000}"/>
    <cellStyle name="Porcentaje 10 2 6 3" xfId="12902" xr:uid="{00000000-0005-0000-0000-00006A480000}"/>
    <cellStyle name="Porcentaje 10 2 6 3 2" xfId="12903" xr:uid="{00000000-0005-0000-0000-00006B480000}"/>
    <cellStyle name="Porcentaje 10 2 6 3 2 2" xfId="16233" xr:uid="{00000000-0005-0000-0000-00006C480000}"/>
    <cellStyle name="Porcentaje 10 2 6 3 3" xfId="20119" xr:uid="{00000000-0005-0000-0000-00006D480000}"/>
    <cellStyle name="Porcentaje 10 2 6 4" xfId="12904" xr:uid="{00000000-0005-0000-0000-00006E480000}"/>
    <cellStyle name="Porcentaje 10 2 6 4 2" xfId="18176" xr:uid="{00000000-0005-0000-0000-00006F480000}"/>
    <cellStyle name="Porcentaje 10 2 6 5" xfId="22057" xr:uid="{00000000-0005-0000-0000-000070480000}"/>
    <cellStyle name="Porcentaje 10 2 7" xfId="12905" xr:uid="{00000000-0005-0000-0000-000071480000}"/>
    <cellStyle name="Porcentaje 10 2 7 2" xfId="12906" xr:uid="{00000000-0005-0000-0000-000072480000}"/>
    <cellStyle name="Porcentaje 10 2 7 2 2" xfId="12907" xr:uid="{00000000-0005-0000-0000-000073480000}"/>
    <cellStyle name="Porcentaje 10 2 7 2 2 2" xfId="15909" xr:uid="{00000000-0005-0000-0000-000074480000}"/>
    <cellStyle name="Porcentaje 10 2 7 2 3" xfId="19794" xr:uid="{00000000-0005-0000-0000-000075480000}"/>
    <cellStyle name="Porcentaje 10 2 7 3" xfId="12908" xr:uid="{00000000-0005-0000-0000-000076480000}"/>
    <cellStyle name="Porcentaje 10 2 7 3 2" xfId="17851" xr:uid="{00000000-0005-0000-0000-000077480000}"/>
    <cellStyle name="Porcentaje 10 2 7 4" xfId="21737" xr:uid="{00000000-0005-0000-0000-000078480000}"/>
    <cellStyle name="Porcentaje 10 2 8" xfId="12909" xr:uid="{00000000-0005-0000-0000-000079480000}"/>
    <cellStyle name="Porcentaje 10 2 8 2" xfId="12910" xr:uid="{00000000-0005-0000-0000-00007A480000}"/>
    <cellStyle name="Porcentaje 10 2 8 2 2" xfId="16880" xr:uid="{00000000-0005-0000-0000-00007B480000}"/>
    <cellStyle name="Porcentaje 10 2 8 3" xfId="20766" xr:uid="{00000000-0005-0000-0000-00007C480000}"/>
    <cellStyle name="Porcentaje 10 2 9" xfId="12911" xr:uid="{00000000-0005-0000-0000-00007D480000}"/>
    <cellStyle name="Porcentaje 10 2 9 2" xfId="18821" xr:uid="{00000000-0005-0000-0000-00007E480000}"/>
    <cellStyle name="Porcentaje 10 3" xfId="12912" xr:uid="{00000000-0005-0000-0000-00007F480000}"/>
    <cellStyle name="Porcentaje 10 3 2" xfId="12913" xr:uid="{00000000-0005-0000-0000-000080480000}"/>
    <cellStyle name="Porcentaje 10 3 2 2" xfId="12914" xr:uid="{00000000-0005-0000-0000-000081480000}"/>
    <cellStyle name="Porcentaje 10 3 2 2 2" xfId="12915" xr:uid="{00000000-0005-0000-0000-000082480000}"/>
    <cellStyle name="Porcentaje 10 3 2 2 2 2" xfId="12916" xr:uid="{00000000-0005-0000-0000-000083480000}"/>
    <cellStyle name="Porcentaje 10 3 2 2 2 2 2" xfId="12917" xr:uid="{00000000-0005-0000-0000-000084480000}"/>
    <cellStyle name="Porcentaje 10 3 2 2 2 2 2 2" xfId="15451" xr:uid="{00000000-0005-0000-0000-000085480000}"/>
    <cellStyle name="Porcentaje 10 3 2 2 2 2 3" xfId="19335" xr:uid="{00000000-0005-0000-0000-000086480000}"/>
    <cellStyle name="Porcentaje 10 3 2 2 2 3" xfId="12918" xr:uid="{00000000-0005-0000-0000-000087480000}"/>
    <cellStyle name="Porcentaje 10 3 2 2 2 3 2" xfId="17393" xr:uid="{00000000-0005-0000-0000-000088480000}"/>
    <cellStyle name="Porcentaje 10 3 2 2 2 4" xfId="21280" xr:uid="{00000000-0005-0000-0000-000089480000}"/>
    <cellStyle name="Porcentaje 10 3 2 2 3" xfId="12919" xr:uid="{00000000-0005-0000-0000-00008A480000}"/>
    <cellStyle name="Porcentaje 10 3 2 2 3 2" xfId="12920" xr:uid="{00000000-0005-0000-0000-00008B480000}"/>
    <cellStyle name="Porcentaje 10 3 2 2 3 2 2" xfId="16421" xr:uid="{00000000-0005-0000-0000-00008C480000}"/>
    <cellStyle name="Porcentaje 10 3 2 2 3 3" xfId="20308" xr:uid="{00000000-0005-0000-0000-00008D480000}"/>
    <cellStyle name="Porcentaje 10 3 2 2 4" xfId="12921" xr:uid="{00000000-0005-0000-0000-00008E480000}"/>
    <cellStyle name="Porcentaje 10 3 2 2 4 2" xfId="18365" xr:uid="{00000000-0005-0000-0000-00008F480000}"/>
    <cellStyle name="Porcentaje 10 3 2 2 5" xfId="22247" xr:uid="{00000000-0005-0000-0000-000090480000}"/>
    <cellStyle name="Porcentaje 10 3 2 3" xfId="12922" xr:uid="{00000000-0005-0000-0000-000091480000}"/>
    <cellStyle name="Porcentaje 10 3 2 3 2" xfId="12923" xr:uid="{00000000-0005-0000-0000-000092480000}"/>
    <cellStyle name="Porcentaje 10 3 2 3 2 2" xfId="12924" xr:uid="{00000000-0005-0000-0000-000093480000}"/>
    <cellStyle name="Porcentaje 10 3 2 3 2 2 2" xfId="12925" xr:uid="{00000000-0005-0000-0000-000094480000}"/>
    <cellStyle name="Porcentaje 10 3 2 3 2 2 2 2" xfId="15128" xr:uid="{00000000-0005-0000-0000-000095480000}"/>
    <cellStyle name="Porcentaje 10 3 2 3 2 2 3" xfId="19014" xr:uid="{00000000-0005-0000-0000-000096480000}"/>
    <cellStyle name="Porcentaje 10 3 2 3 2 3" xfId="12926" xr:uid="{00000000-0005-0000-0000-000097480000}"/>
    <cellStyle name="Porcentaje 10 3 2 3 2 3 2" xfId="17070" xr:uid="{00000000-0005-0000-0000-000098480000}"/>
    <cellStyle name="Porcentaje 10 3 2 3 2 4" xfId="20956" xr:uid="{00000000-0005-0000-0000-000099480000}"/>
    <cellStyle name="Porcentaje 10 3 2 3 3" xfId="12927" xr:uid="{00000000-0005-0000-0000-00009A480000}"/>
    <cellStyle name="Porcentaje 10 3 2 3 3 2" xfId="12928" xr:uid="{00000000-0005-0000-0000-00009B480000}"/>
    <cellStyle name="Porcentaje 10 3 2 3 3 2 2" xfId="16099" xr:uid="{00000000-0005-0000-0000-00009C480000}"/>
    <cellStyle name="Porcentaje 10 3 2 3 3 3" xfId="19984" xr:uid="{00000000-0005-0000-0000-00009D480000}"/>
    <cellStyle name="Porcentaje 10 3 2 3 4" xfId="12929" xr:uid="{00000000-0005-0000-0000-00009E480000}"/>
    <cellStyle name="Porcentaje 10 3 2 3 4 2" xfId="18041" xr:uid="{00000000-0005-0000-0000-00009F480000}"/>
    <cellStyle name="Porcentaje 10 3 2 3 5" xfId="21922" xr:uid="{00000000-0005-0000-0000-0000A0480000}"/>
    <cellStyle name="Porcentaje 10 3 2 4" xfId="12930" xr:uid="{00000000-0005-0000-0000-0000A1480000}"/>
    <cellStyle name="Porcentaje 10 3 2 4 2" xfId="12931" xr:uid="{00000000-0005-0000-0000-0000A2480000}"/>
    <cellStyle name="Porcentaje 10 3 2 4 2 2" xfId="12932" xr:uid="{00000000-0005-0000-0000-0000A3480000}"/>
    <cellStyle name="Porcentaje 10 3 2 4 2 2 2" xfId="15774" xr:uid="{00000000-0005-0000-0000-0000A4480000}"/>
    <cellStyle name="Porcentaje 10 3 2 4 2 3" xfId="19659" xr:uid="{00000000-0005-0000-0000-0000A5480000}"/>
    <cellStyle name="Porcentaje 10 3 2 4 3" xfId="12933" xr:uid="{00000000-0005-0000-0000-0000A6480000}"/>
    <cellStyle name="Porcentaje 10 3 2 4 3 2" xfId="17716" xr:uid="{00000000-0005-0000-0000-0000A7480000}"/>
    <cellStyle name="Porcentaje 10 3 2 4 4" xfId="21604" xr:uid="{00000000-0005-0000-0000-0000A8480000}"/>
    <cellStyle name="Porcentaje 10 3 2 5" xfId="12934" xr:uid="{00000000-0005-0000-0000-0000A9480000}"/>
    <cellStyle name="Porcentaje 10 3 2 5 2" xfId="12935" xr:uid="{00000000-0005-0000-0000-0000AA480000}"/>
    <cellStyle name="Porcentaje 10 3 2 5 2 2" xfId="16745" xr:uid="{00000000-0005-0000-0000-0000AB480000}"/>
    <cellStyle name="Porcentaje 10 3 2 5 3" xfId="20632" xr:uid="{00000000-0005-0000-0000-0000AC480000}"/>
    <cellStyle name="Porcentaje 10 3 2 6" xfId="12936" xr:uid="{00000000-0005-0000-0000-0000AD480000}"/>
    <cellStyle name="Porcentaje 10 3 2 6 2" xfId="18687" xr:uid="{00000000-0005-0000-0000-0000AE480000}"/>
    <cellStyle name="Porcentaje 10 3 2 7" xfId="22572" xr:uid="{00000000-0005-0000-0000-0000AF480000}"/>
    <cellStyle name="Porcentaje 10 3 3" xfId="12937" xr:uid="{00000000-0005-0000-0000-0000B0480000}"/>
    <cellStyle name="Porcentaje 10 3 3 2" xfId="12938" xr:uid="{00000000-0005-0000-0000-0000B1480000}"/>
    <cellStyle name="Porcentaje 10 3 3 2 2" xfId="12939" xr:uid="{00000000-0005-0000-0000-0000B2480000}"/>
    <cellStyle name="Porcentaje 10 3 3 2 2 2" xfId="12940" xr:uid="{00000000-0005-0000-0000-0000B3480000}"/>
    <cellStyle name="Porcentaje 10 3 3 2 2 2 2" xfId="12941" xr:uid="{00000000-0005-0000-0000-0000B4480000}"/>
    <cellStyle name="Porcentaje 10 3 3 2 2 2 2 2" xfId="15344" xr:uid="{00000000-0005-0000-0000-0000B5480000}"/>
    <cellStyle name="Porcentaje 10 3 3 2 2 2 3" xfId="19230" xr:uid="{00000000-0005-0000-0000-0000B6480000}"/>
    <cellStyle name="Porcentaje 10 3 3 2 2 3" xfId="12942" xr:uid="{00000000-0005-0000-0000-0000B7480000}"/>
    <cellStyle name="Porcentaje 10 3 3 2 2 3 2" xfId="17286" xr:uid="{00000000-0005-0000-0000-0000B8480000}"/>
    <cellStyle name="Porcentaje 10 3 3 2 2 4" xfId="21172" xr:uid="{00000000-0005-0000-0000-0000B9480000}"/>
    <cellStyle name="Porcentaje 10 3 3 2 3" xfId="12943" xr:uid="{00000000-0005-0000-0000-0000BA480000}"/>
    <cellStyle name="Porcentaje 10 3 3 2 3 2" xfId="12944" xr:uid="{00000000-0005-0000-0000-0000BB480000}"/>
    <cellStyle name="Porcentaje 10 3 3 2 3 2 2" xfId="16313" xr:uid="{00000000-0005-0000-0000-0000BC480000}"/>
    <cellStyle name="Porcentaje 10 3 3 2 3 3" xfId="20200" xr:uid="{00000000-0005-0000-0000-0000BD480000}"/>
    <cellStyle name="Porcentaje 10 3 3 2 4" xfId="12945" xr:uid="{00000000-0005-0000-0000-0000BE480000}"/>
    <cellStyle name="Porcentaje 10 3 3 2 4 2" xfId="18257" xr:uid="{00000000-0005-0000-0000-0000BF480000}"/>
    <cellStyle name="Porcentaje 10 3 3 2 5" xfId="22139" xr:uid="{00000000-0005-0000-0000-0000C0480000}"/>
    <cellStyle name="Porcentaje 10 3 3 3" xfId="12946" xr:uid="{00000000-0005-0000-0000-0000C1480000}"/>
    <cellStyle name="Porcentaje 10 3 3 3 2" xfId="12947" xr:uid="{00000000-0005-0000-0000-0000C2480000}"/>
    <cellStyle name="Porcentaje 10 3 3 3 2 2" xfId="12948" xr:uid="{00000000-0005-0000-0000-0000C3480000}"/>
    <cellStyle name="Porcentaje 10 3 3 3 2 2 2" xfId="12949" xr:uid="{00000000-0005-0000-0000-0000C4480000}"/>
    <cellStyle name="Porcentaje 10 3 3 3 2 2 2 2" xfId="22881" xr:uid="{00000000-0005-0000-0000-0000C5480000}"/>
    <cellStyle name="Porcentaje 10 3 3 3 2 2 3" xfId="18906" xr:uid="{00000000-0005-0000-0000-0000C6480000}"/>
    <cellStyle name="Porcentaje 10 3 3 3 2 3" xfId="12950" xr:uid="{00000000-0005-0000-0000-0000C7480000}"/>
    <cellStyle name="Porcentaje 10 3 3 3 2 3 2" xfId="16962" xr:uid="{00000000-0005-0000-0000-0000C8480000}"/>
    <cellStyle name="Porcentaje 10 3 3 3 2 4" xfId="20848" xr:uid="{00000000-0005-0000-0000-0000C9480000}"/>
    <cellStyle name="Porcentaje 10 3 3 3 3" xfId="12951" xr:uid="{00000000-0005-0000-0000-0000CA480000}"/>
    <cellStyle name="Porcentaje 10 3 3 3 3 2" xfId="12952" xr:uid="{00000000-0005-0000-0000-0000CB480000}"/>
    <cellStyle name="Porcentaje 10 3 3 3 3 2 2" xfId="15991" xr:uid="{00000000-0005-0000-0000-0000CC480000}"/>
    <cellStyle name="Porcentaje 10 3 3 3 3 3" xfId="19876" xr:uid="{00000000-0005-0000-0000-0000CD480000}"/>
    <cellStyle name="Porcentaje 10 3 3 3 4" xfId="12953" xr:uid="{00000000-0005-0000-0000-0000CE480000}"/>
    <cellStyle name="Porcentaje 10 3 3 3 4 2" xfId="17933" xr:uid="{00000000-0005-0000-0000-0000CF480000}"/>
    <cellStyle name="Porcentaje 10 3 3 3 5" xfId="21819" xr:uid="{00000000-0005-0000-0000-0000D0480000}"/>
    <cellStyle name="Porcentaje 10 3 3 4" xfId="12954" xr:uid="{00000000-0005-0000-0000-0000D1480000}"/>
    <cellStyle name="Porcentaje 10 3 3 4 2" xfId="12955" xr:uid="{00000000-0005-0000-0000-0000D2480000}"/>
    <cellStyle name="Porcentaje 10 3 3 4 2 2" xfId="12956" xr:uid="{00000000-0005-0000-0000-0000D3480000}"/>
    <cellStyle name="Porcentaje 10 3 3 4 2 2 2" xfId="15666" xr:uid="{00000000-0005-0000-0000-0000D4480000}"/>
    <cellStyle name="Porcentaje 10 3 3 4 2 3" xfId="19551" xr:uid="{00000000-0005-0000-0000-0000D5480000}"/>
    <cellStyle name="Porcentaje 10 3 3 4 3" xfId="12957" xr:uid="{00000000-0005-0000-0000-0000D6480000}"/>
    <cellStyle name="Porcentaje 10 3 3 4 3 2" xfId="17609" xr:uid="{00000000-0005-0000-0000-0000D7480000}"/>
    <cellStyle name="Porcentaje 10 3 3 4 4" xfId="21496" xr:uid="{00000000-0005-0000-0000-0000D8480000}"/>
    <cellStyle name="Porcentaje 10 3 3 5" xfId="12958" xr:uid="{00000000-0005-0000-0000-0000D9480000}"/>
    <cellStyle name="Porcentaje 10 3 3 5 2" xfId="12959" xr:uid="{00000000-0005-0000-0000-0000DA480000}"/>
    <cellStyle name="Porcentaje 10 3 3 5 2 2" xfId="16637" xr:uid="{00000000-0005-0000-0000-0000DB480000}"/>
    <cellStyle name="Porcentaje 10 3 3 5 3" xfId="20524" xr:uid="{00000000-0005-0000-0000-0000DC480000}"/>
    <cellStyle name="Porcentaje 10 3 3 6" xfId="12960" xr:uid="{00000000-0005-0000-0000-0000DD480000}"/>
    <cellStyle name="Porcentaje 10 3 3 6 2" xfId="18582" xr:uid="{00000000-0005-0000-0000-0000DE480000}"/>
    <cellStyle name="Porcentaje 10 3 3 7" xfId="22464" xr:uid="{00000000-0005-0000-0000-0000DF480000}"/>
    <cellStyle name="Porcentaje 10 3 4" xfId="12961" xr:uid="{00000000-0005-0000-0000-0000E0480000}"/>
    <cellStyle name="Porcentaje 10 3 4 2" xfId="12962" xr:uid="{00000000-0005-0000-0000-0000E1480000}"/>
    <cellStyle name="Porcentaje 10 3 4 2 2" xfId="12963" xr:uid="{00000000-0005-0000-0000-0000E2480000}"/>
    <cellStyle name="Porcentaje 10 3 4 2 2 2" xfId="12964" xr:uid="{00000000-0005-0000-0000-0000E3480000}"/>
    <cellStyle name="Porcentaje 10 3 4 2 2 2 2" xfId="15558" xr:uid="{00000000-0005-0000-0000-0000E4480000}"/>
    <cellStyle name="Porcentaje 10 3 4 2 2 3" xfId="19443" xr:uid="{00000000-0005-0000-0000-0000E5480000}"/>
    <cellStyle name="Porcentaje 10 3 4 2 3" xfId="12965" xr:uid="{00000000-0005-0000-0000-0000E6480000}"/>
    <cellStyle name="Porcentaje 10 3 4 2 3 2" xfId="17501" xr:uid="{00000000-0005-0000-0000-0000E7480000}"/>
    <cellStyle name="Porcentaje 10 3 4 2 4" xfId="21388" xr:uid="{00000000-0005-0000-0000-0000E8480000}"/>
    <cellStyle name="Porcentaje 10 3 4 3" xfId="12966" xr:uid="{00000000-0005-0000-0000-0000E9480000}"/>
    <cellStyle name="Porcentaje 10 3 4 3 2" xfId="12967" xr:uid="{00000000-0005-0000-0000-0000EA480000}"/>
    <cellStyle name="Porcentaje 10 3 4 3 2 2" xfId="16529" xr:uid="{00000000-0005-0000-0000-0000EB480000}"/>
    <cellStyle name="Porcentaje 10 3 4 3 3" xfId="20415" xr:uid="{00000000-0005-0000-0000-0000EC480000}"/>
    <cellStyle name="Porcentaje 10 3 4 4" xfId="12968" xr:uid="{00000000-0005-0000-0000-0000ED480000}"/>
    <cellStyle name="Porcentaje 10 3 4 4 2" xfId="18473" xr:uid="{00000000-0005-0000-0000-0000EE480000}"/>
    <cellStyle name="Porcentaje 10 3 4 5" xfId="22355" xr:uid="{00000000-0005-0000-0000-0000EF480000}"/>
    <cellStyle name="Porcentaje 10 3 5" xfId="12969" xr:uid="{00000000-0005-0000-0000-0000F0480000}"/>
    <cellStyle name="Porcentaje 10 3 5 2" xfId="12970" xr:uid="{00000000-0005-0000-0000-0000F1480000}"/>
    <cellStyle name="Porcentaje 10 3 5 2 2" xfId="12971" xr:uid="{00000000-0005-0000-0000-0000F2480000}"/>
    <cellStyle name="Porcentaje 10 3 5 2 2 2" xfId="12972" xr:uid="{00000000-0005-0000-0000-0000F3480000}"/>
    <cellStyle name="Porcentaje 10 3 5 2 2 2 2" xfId="15236" xr:uid="{00000000-0005-0000-0000-0000F4480000}"/>
    <cellStyle name="Porcentaje 10 3 5 2 2 3" xfId="19122" xr:uid="{00000000-0005-0000-0000-0000F5480000}"/>
    <cellStyle name="Porcentaje 10 3 5 2 3" xfId="12973" xr:uid="{00000000-0005-0000-0000-0000F6480000}"/>
    <cellStyle name="Porcentaje 10 3 5 2 3 2" xfId="17178" xr:uid="{00000000-0005-0000-0000-0000F7480000}"/>
    <cellStyle name="Porcentaje 10 3 5 2 4" xfId="21064" xr:uid="{00000000-0005-0000-0000-0000F8480000}"/>
    <cellStyle name="Porcentaje 10 3 5 3" xfId="12974" xr:uid="{00000000-0005-0000-0000-0000F9480000}"/>
    <cellStyle name="Porcentaje 10 3 5 3 2" xfId="12975" xr:uid="{00000000-0005-0000-0000-0000FA480000}"/>
    <cellStyle name="Porcentaje 10 3 5 3 2 2" xfId="16206" xr:uid="{00000000-0005-0000-0000-0000FB480000}"/>
    <cellStyle name="Porcentaje 10 3 5 3 3" xfId="20092" xr:uid="{00000000-0005-0000-0000-0000FC480000}"/>
    <cellStyle name="Porcentaje 10 3 5 4" xfId="12976" xr:uid="{00000000-0005-0000-0000-0000FD480000}"/>
    <cellStyle name="Porcentaje 10 3 5 4 2" xfId="18149" xr:uid="{00000000-0005-0000-0000-0000FE480000}"/>
    <cellStyle name="Porcentaje 10 3 5 5" xfId="22030" xr:uid="{00000000-0005-0000-0000-0000FF480000}"/>
    <cellStyle name="Porcentaje 10 3 6" xfId="12977" xr:uid="{00000000-0005-0000-0000-000000490000}"/>
    <cellStyle name="Porcentaje 10 3 6 2" xfId="12978" xr:uid="{00000000-0005-0000-0000-000001490000}"/>
    <cellStyle name="Porcentaje 10 3 6 2 2" xfId="12979" xr:uid="{00000000-0005-0000-0000-000002490000}"/>
    <cellStyle name="Porcentaje 10 3 6 2 2 2" xfId="15882" xr:uid="{00000000-0005-0000-0000-000003490000}"/>
    <cellStyle name="Porcentaje 10 3 6 2 3" xfId="19767" xr:uid="{00000000-0005-0000-0000-000004490000}"/>
    <cellStyle name="Porcentaje 10 3 6 3" xfId="12980" xr:uid="{00000000-0005-0000-0000-000005490000}"/>
    <cellStyle name="Porcentaje 10 3 6 3 2" xfId="17824" xr:uid="{00000000-0005-0000-0000-000006490000}"/>
    <cellStyle name="Porcentaje 10 3 6 4" xfId="21711" xr:uid="{00000000-0005-0000-0000-000007490000}"/>
    <cellStyle name="Porcentaje 10 3 7" xfId="12981" xr:uid="{00000000-0005-0000-0000-000008490000}"/>
    <cellStyle name="Porcentaje 10 3 7 2" xfId="12982" xr:uid="{00000000-0005-0000-0000-000009490000}"/>
    <cellStyle name="Porcentaje 10 3 7 2 2" xfId="16853" xr:uid="{00000000-0005-0000-0000-00000A490000}"/>
    <cellStyle name="Porcentaje 10 3 7 3" xfId="20739" xr:uid="{00000000-0005-0000-0000-00000B490000}"/>
    <cellStyle name="Porcentaje 10 3 8" xfId="12983" xr:uid="{00000000-0005-0000-0000-00000C490000}"/>
    <cellStyle name="Porcentaje 10 3 8 2" xfId="18794" xr:uid="{00000000-0005-0000-0000-00000D490000}"/>
    <cellStyle name="Porcentaje 10 3 9" xfId="22678" xr:uid="{00000000-0005-0000-0000-00000E490000}"/>
    <cellStyle name="Porcentaje 10 4" xfId="12984" xr:uid="{00000000-0005-0000-0000-00000F490000}"/>
    <cellStyle name="Porcentaje 10 4 2" xfId="12985" xr:uid="{00000000-0005-0000-0000-000010490000}"/>
    <cellStyle name="Porcentaje 10 4 2 2" xfId="12986" xr:uid="{00000000-0005-0000-0000-000011490000}"/>
    <cellStyle name="Porcentaje 10 4 2 2 2" xfId="12987" xr:uid="{00000000-0005-0000-0000-000012490000}"/>
    <cellStyle name="Porcentaje 10 4 2 2 2 2" xfId="12988" xr:uid="{00000000-0005-0000-0000-000013490000}"/>
    <cellStyle name="Porcentaje 10 4 2 2 2 2 2" xfId="15505" xr:uid="{00000000-0005-0000-0000-000014490000}"/>
    <cellStyle name="Porcentaje 10 4 2 2 2 3" xfId="19389" xr:uid="{00000000-0005-0000-0000-000015490000}"/>
    <cellStyle name="Porcentaje 10 4 2 2 3" xfId="12989" xr:uid="{00000000-0005-0000-0000-000016490000}"/>
    <cellStyle name="Porcentaje 10 4 2 2 3 2" xfId="17447" xr:uid="{00000000-0005-0000-0000-000017490000}"/>
    <cellStyle name="Porcentaje 10 4 2 2 4" xfId="21334" xr:uid="{00000000-0005-0000-0000-000018490000}"/>
    <cellStyle name="Porcentaje 10 4 2 3" xfId="12990" xr:uid="{00000000-0005-0000-0000-000019490000}"/>
    <cellStyle name="Porcentaje 10 4 2 3 2" xfId="12991" xr:uid="{00000000-0005-0000-0000-00001A490000}"/>
    <cellStyle name="Porcentaje 10 4 2 3 2 2" xfId="16475" xr:uid="{00000000-0005-0000-0000-00001B490000}"/>
    <cellStyle name="Porcentaje 10 4 2 3 3" xfId="20361" xr:uid="{00000000-0005-0000-0000-00001C490000}"/>
    <cellStyle name="Porcentaje 10 4 2 4" xfId="12992" xr:uid="{00000000-0005-0000-0000-00001D490000}"/>
    <cellStyle name="Porcentaje 10 4 2 4 2" xfId="18419" xr:uid="{00000000-0005-0000-0000-00001E490000}"/>
    <cellStyle name="Porcentaje 10 4 2 5" xfId="22301" xr:uid="{00000000-0005-0000-0000-00001F490000}"/>
    <cellStyle name="Porcentaje 10 4 3" xfId="12993" xr:uid="{00000000-0005-0000-0000-000020490000}"/>
    <cellStyle name="Porcentaje 10 4 3 2" xfId="12994" xr:uid="{00000000-0005-0000-0000-000021490000}"/>
    <cellStyle name="Porcentaje 10 4 3 2 2" xfId="12995" xr:uid="{00000000-0005-0000-0000-000022490000}"/>
    <cellStyle name="Porcentaje 10 4 3 2 2 2" xfId="12996" xr:uid="{00000000-0005-0000-0000-000023490000}"/>
    <cellStyle name="Porcentaje 10 4 3 2 2 2 2" xfId="15182" xr:uid="{00000000-0005-0000-0000-000024490000}"/>
    <cellStyle name="Porcentaje 10 4 3 2 2 3" xfId="19068" xr:uid="{00000000-0005-0000-0000-000025490000}"/>
    <cellStyle name="Porcentaje 10 4 3 2 3" xfId="12997" xr:uid="{00000000-0005-0000-0000-000026490000}"/>
    <cellStyle name="Porcentaje 10 4 3 2 3 2" xfId="17124" xr:uid="{00000000-0005-0000-0000-000027490000}"/>
    <cellStyle name="Porcentaje 10 4 3 2 4" xfId="21010" xr:uid="{00000000-0005-0000-0000-000028490000}"/>
    <cellStyle name="Porcentaje 10 4 3 3" xfId="12998" xr:uid="{00000000-0005-0000-0000-000029490000}"/>
    <cellStyle name="Porcentaje 10 4 3 3 2" xfId="12999" xr:uid="{00000000-0005-0000-0000-00002A490000}"/>
    <cellStyle name="Porcentaje 10 4 3 3 2 2" xfId="16152" xr:uid="{00000000-0005-0000-0000-00002B490000}"/>
    <cellStyle name="Porcentaje 10 4 3 3 3" xfId="20038" xr:uid="{00000000-0005-0000-0000-00002C490000}"/>
    <cellStyle name="Porcentaje 10 4 3 4" xfId="13000" xr:uid="{00000000-0005-0000-0000-00002D490000}"/>
    <cellStyle name="Porcentaje 10 4 3 4 2" xfId="18095" xr:uid="{00000000-0005-0000-0000-00002E490000}"/>
    <cellStyle name="Porcentaje 10 4 3 5" xfId="21976" xr:uid="{00000000-0005-0000-0000-00002F490000}"/>
    <cellStyle name="Porcentaje 10 4 4" xfId="13001" xr:uid="{00000000-0005-0000-0000-000030490000}"/>
    <cellStyle name="Porcentaje 10 4 4 2" xfId="13002" xr:uid="{00000000-0005-0000-0000-000031490000}"/>
    <cellStyle name="Porcentaje 10 4 4 2 2" xfId="13003" xr:uid="{00000000-0005-0000-0000-000032490000}"/>
    <cellStyle name="Porcentaje 10 4 4 2 2 2" xfId="15828" xr:uid="{00000000-0005-0000-0000-000033490000}"/>
    <cellStyle name="Porcentaje 10 4 4 2 3" xfId="19713" xr:uid="{00000000-0005-0000-0000-000034490000}"/>
    <cellStyle name="Porcentaje 10 4 4 3" xfId="13004" xr:uid="{00000000-0005-0000-0000-000035490000}"/>
    <cellStyle name="Porcentaje 10 4 4 3 2" xfId="17770" xr:uid="{00000000-0005-0000-0000-000036490000}"/>
    <cellStyle name="Porcentaje 10 4 4 4" xfId="21658" xr:uid="{00000000-0005-0000-0000-000037490000}"/>
    <cellStyle name="Porcentaje 10 4 5" xfId="13005" xr:uid="{00000000-0005-0000-0000-000038490000}"/>
    <cellStyle name="Porcentaje 10 4 5 2" xfId="13006" xr:uid="{00000000-0005-0000-0000-000039490000}"/>
    <cellStyle name="Porcentaje 10 4 5 2 2" xfId="16799" xr:uid="{00000000-0005-0000-0000-00003A490000}"/>
    <cellStyle name="Porcentaje 10 4 5 3" xfId="20685" xr:uid="{00000000-0005-0000-0000-00003B490000}"/>
    <cellStyle name="Porcentaje 10 4 6" xfId="13007" xr:uid="{00000000-0005-0000-0000-00003C490000}"/>
    <cellStyle name="Porcentaje 10 4 6 2" xfId="18740" xr:uid="{00000000-0005-0000-0000-00003D490000}"/>
    <cellStyle name="Porcentaje 10 4 7" xfId="22625" xr:uid="{00000000-0005-0000-0000-00003E490000}"/>
    <cellStyle name="Porcentaje 10 5" xfId="13008" xr:uid="{00000000-0005-0000-0000-00003F490000}"/>
    <cellStyle name="Porcentaje 10 5 2" xfId="13009" xr:uid="{00000000-0005-0000-0000-000040490000}"/>
    <cellStyle name="Porcentaje 10 5 2 2" xfId="13010" xr:uid="{00000000-0005-0000-0000-000041490000}"/>
    <cellStyle name="Porcentaje 10 5 2 2 2" xfId="13011" xr:uid="{00000000-0005-0000-0000-000042490000}"/>
    <cellStyle name="Porcentaje 10 5 2 2 2 2" xfId="13012" xr:uid="{00000000-0005-0000-0000-000043490000}"/>
    <cellStyle name="Porcentaje 10 5 2 2 2 2 2" xfId="15397" xr:uid="{00000000-0005-0000-0000-000044490000}"/>
    <cellStyle name="Porcentaje 10 5 2 2 2 3" xfId="19282" xr:uid="{00000000-0005-0000-0000-000045490000}"/>
    <cellStyle name="Porcentaje 10 5 2 2 3" xfId="13013" xr:uid="{00000000-0005-0000-0000-000046490000}"/>
    <cellStyle name="Porcentaje 10 5 2 2 3 2" xfId="17340" xr:uid="{00000000-0005-0000-0000-000047490000}"/>
    <cellStyle name="Porcentaje 10 5 2 2 4" xfId="21226" xr:uid="{00000000-0005-0000-0000-000048490000}"/>
    <cellStyle name="Porcentaje 10 5 2 3" xfId="13014" xr:uid="{00000000-0005-0000-0000-000049490000}"/>
    <cellStyle name="Porcentaje 10 5 2 3 2" xfId="13015" xr:uid="{00000000-0005-0000-0000-00004A490000}"/>
    <cellStyle name="Porcentaje 10 5 2 3 2 2" xfId="16367" xr:uid="{00000000-0005-0000-0000-00004B490000}"/>
    <cellStyle name="Porcentaje 10 5 2 3 3" xfId="20254" xr:uid="{00000000-0005-0000-0000-00004C490000}"/>
    <cellStyle name="Porcentaje 10 5 2 4" xfId="13016" xr:uid="{00000000-0005-0000-0000-00004D490000}"/>
    <cellStyle name="Porcentaje 10 5 2 4 2" xfId="18311" xr:uid="{00000000-0005-0000-0000-00004E490000}"/>
    <cellStyle name="Porcentaje 10 5 2 5" xfId="22193" xr:uid="{00000000-0005-0000-0000-00004F490000}"/>
    <cellStyle name="Porcentaje 10 5 3" xfId="13017" xr:uid="{00000000-0005-0000-0000-000050490000}"/>
    <cellStyle name="Porcentaje 10 5 3 2" xfId="13018" xr:uid="{00000000-0005-0000-0000-000051490000}"/>
    <cellStyle name="Porcentaje 10 5 3 2 2" xfId="13019" xr:uid="{00000000-0005-0000-0000-000052490000}"/>
    <cellStyle name="Porcentaje 10 5 3 2 2 2" xfId="13020" xr:uid="{00000000-0005-0000-0000-000053490000}"/>
    <cellStyle name="Porcentaje 10 5 3 2 2 2 2" xfId="22827" xr:uid="{00000000-0005-0000-0000-000054490000}"/>
    <cellStyle name="Porcentaje 10 5 3 2 2 3" xfId="18960" xr:uid="{00000000-0005-0000-0000-000055490000}"/>
    <cellStyle name="Porcentaje 10 5 3 2 3" xfId="13021" xr:uid="{00000000-0005-0000-0000-000056490000}"/>
    <cellStyle name="Porcentaje 10 5 3 2 3 2" xfId="17016" xr:uid="{00000000-0005-0000-0000-000057490000}"/>
    <cellStyle name="Porcentaje 10 5 3 2 4" xfId="20902" xr:uid="{00000000-0005-0000-0000-000058490000}"/>
    <cellStyle name="Porcentaje 10 5 3 3" xfId="13022" xr:uid="{00000000-0005-0000-0000-000059490000}"/>
    <cellStyle name="Porcentaje 10 5 3 3 2" xfId="13023" xr:uid="{00000000-0005-0000-0000-00005A490000}"/>
    <cellStyle name="Porcentaje 10 5 3 3 2 2" xfId="16045" xr:uid="{00000000-0005-0000-0000-00005B490000}"/>
    <cellStyle name="Porcentaje 10 5 3 3 3" xfId="19930" xr:uid="{00000000-0005-0000-0000-00005C490000}"/>
    <cellStyle name="Porcentaje 10 5 3 4" xfId="13024" xr:uid="{00000000-0005-0000-0000-00005D490000}"/>
    <cellStyle name="Porcentaje 10 5 3 4 2" xfId="17987" xr:uid="{00000000-0005-0000-0000-00005E490000}"/>
    <cellStyle name="Porcentaje 10 5 3 5" xfId="21869" xr:uid="{00000000-0005-0000-0000-00005F490000}"/>
    <cellStyle name="Porcentaje 10 5 4" xfId="13025" xr:uid="{00000000-0005-0000-0000-000060490000}"/>
    <cellStyle name="Porcentaje 10 5 4 2" xfId="13026" xr:uid="{00000000-0005-0000-0000-000061490000}"/>
    <cellStyle name="Porcentaje 10 5 4 2 2" xfId="13027" xr:uid="{00000000-0005-0000-0000-000062490000}"/>
    <cellStyle name="Porcentaje 10 5 4 2 2 2" xfId="15720" xr:uid="{00000000-0005-0000-0000-000063490000}"/>
    <cellStyle name="Porcentaje 10 5 4 2 3" xfId="19605" xr:uid="{00000000-0005-0000-0000-000064490000}"/>
    <cellStyle name="Porcentaje 10 5 4 3" xfId="13028" xr:uid="{00000000-0005-0000-0000-000065490000}"/>
    <cellStyle name="Porcentaje 10 5 4 3 2" xfId="17662" xr:uid="{00000000-0005-0000-0000-000066490000}"/>
    <cellStyle name="Porcentaje 10 5 4 4" xfId="21550" xr:uid="{00000000-0005-0000-0000-000067490000}"/>
    <cellStyle name="Porcentaje 10 5 5" xfId="13029" xr:uid="{00000000-0005-0000-0000-000068490000}"/>
    <cellStyle name="Porcentaje 10 5 5 2" xfId="13030" xr:uid="{00000000-0005-0000-0000-000069490000}"/>
    <cellStyle name="Porcentaje 10 5 5 2 2" xfId="16691" xr:uid="{00000000-0005-0000-0000-00006A490000}"/>
    <cellStyle name="Porcentaje 10 5 5 3" xfId="20578" xr:uid="{00000000-0005-0000-0000-00006B490000}"/>
    <cellStyle name="Porcentaje 10 5 6" xfId="13031" xr:uid="{00000000-0005-0000-0000-00006C490000}"/>
    <cellStyle name="Porcentaje 10 5 6 2" xfId="18636" xr:uid="{00000000-0005-0000-0000-00006D490000}"/>
    <cellStyle name="Porcentaje 10 5 7" xfId="22518" xr:uid="{00000000-0005-0000-0000-00006E490000}"/>
    <cellStyle name="Porcentaje 10 6" xfId="13032" xr:uid="{00000000-0005-0000-0000-00006F490000}"/>
    <cellStyle name="Porcentaje 10 6 2" xfId="13033" xr:uid="{00000000-0005-0000-0000-000070490000}"/>
    <cellStyle name="Porcentaje 10 6 2 2" xfId="13034" xr:uid="{00000000-0005-0000-0000-000071490000}"/>
    <cellStyle name="Porcentaje 10 6 2 2 2" xfId="13035" xr:uid="{00000000-0005-0000-0000-000072490000}"/>
    <cellStyle name="Porcentaje 10 6 2 2 2 2" xfId="15612" xr:uid="{00000000-0005-0000-0000-000073490000}"/>
    <cellStyle name="Porcentaje 10 6 2 2 3" xfId="19497" xr:uid="{00000000-0005-0000-0000-000074490000}"/>
    <cellStyle name="Porcentaje 10 6 2 3" xfId="13036" xr:uid="{00000000-0005-0000-0000-000075490000}"/>
    <cellStyle name="Porcentaje 10 6 2 3 2" xfId="17555" xr:uid="{00000000-0005-0000-0000-000076490000}"/>
    <cellStyle name="Porcentaje 10 6 2 4" xfId="21442" xr:uid="{00000000-0005-0000-0000-000077490000}"/>
    <cellStyle name="Porcentaje 10 6 3" xfId="13037" xr:uid="{00000000-0005-0000-0000-000078490000}"/>
    <cellStyle name="Porcentaje 10 6 3 2" xfId="13038" xr:uid="{00000000-0005-0000-0000-000079490000}"/>
    <cellStyle name="Porcentaje 10 6 3 2 2" xfId="16583" xr:uid="{00000000-0005-0000-0000-00007A490000}"/>
    <cellStyle name="Porcentaje 10 6 3 3" xfId="20469" xr:uid="{00000000-0005-0000-0000-00007B490000}"/>
    <cellStyle name="Porcentaje 10 6 4" xfId="13039" xr:uid="{00000000-0005-0000-0000-00007C490000}"/>
    <cellStyle name="Porcentaje 10 6 4 2" xfId="18527" xr:uid="{00000000-0005-0000-0000-00007D490000}"/>
    <cellStyle name="Porcentaje 10 6 5" xfId="22409" xr:uid="{00000000-0005-0000-0000-00007E490000}"/>
    <cellStyle name="Porcentaje 10 7" xfId="13040" xr:uid="{00000000-0005-0000-0000-00007F490000}"/>
    <cellStyle name="Porcentaje 10 7 2" xfId="13041" xr:uid="{00000000-0005-0000-0000-000080490000}"/>
    <cellStyle name="Porcentaje 10 7 2 2" xfId="13042" xr:uid="{00000000-0005-0000-0000-000081490000}"/>
    <cellStyle name="Porcentaje 10 7 2 2 2" xfId="13043" xr:uid="{00000000-0005-0000-0000-000082490000}"/>
    <cellStyle name="Porcentaje 10 7 2 2 2 2" xfId="15290" xr:uid="{00000000-0005-0000-0000-000083490000}"/>
    <cellStyle name="Porcentaje 10 7 2 2 3" xfId="19176" xr:uid="{00000000-0005-0000-0000-000084490000}"/>
    <cellStyle name="Porcentaje 10 7 2 3" xfId="13044" xr:uid="{00000000-0005-0000-0000-000085490000}"/>
    <cellStyle name="Porcentaje 10 7 2 3 2" xfId="17232" xr:uid="{00000000-0005-0000-0000-000086490000}"/>
    <cellStyle name="Porcentaje 10 7 2 4" xfId="21118" xr:uid="{00000000-0005-0000-0000-000087490000}"/>
    <cellStyle name="Porcentaje 10 7 3" xfId="13045" xr:uid="{00000000-0005-0000-0000-000088490000}"/>
    <cellStyle name="Porcentaje 10 7 3 2" xfId="13046" xr:uid="{00000000-0005-0000-0000-000089490000}"/>
    <cellStyle name="Porcentaje 10 7 3 2 2" xfId="16260" xr:uid="{00000000-0005-0000-0000-00008A490000}"/>
    <cellStyle name="Porcentaje 10 7 3 3" xfId="20146" xr:uid="{00000000-0005-0000-0000-00008B490000}"/>
    <cellStyle name="Porcentaje 10 7 4" xfId="13047" xr:uid="{00000000-0005-0000-0000-00008C490000}"/>
    <cellStyle name="Porcentaje 10 7 4 2" xfId="18203" xr:uid="{00000000-0005-0000-0000-00008D490000}"/>
    <cellStyle name="Porcentaje 10 7 5" xfId="22084" xr:uid="{00000000-0005-0000-0000-00008E490000}"/>
    <cellStyle name="Porcentaje 10 8" xfId="13048" xr:uid="{00000000-0005-0000-0000-00008F490000}"/>
    <cellStyle name="Porcentaje 10 8 2" xfId="13049" xr:uid="{00000000-0005-0000-0000-000090490000}"/>
    <cellStyle name="Porcentaje 10 8 2 2" xfId="13050" xr:uid="{00000000-0005-0000-0000-000091490000}"/>
    <cellStyle name="Porcentaje 10 8 2 2 2" xfId="15936" xr:uid="{00000000-0005-0000-0000-000092490000}"/>
    <cellStyle name="Porcentaje 10 8 2 3" xfId="19821" xr:uid="{00000000-0005-0000-0000-000093490000}"/>
    <cellStyle name="Porcentaje 10 8 3" xfId="13051" xr:uid="{00000000-0005-0000-0000-000094490000}"/>
    <cellStyle name="Porcentaje 10 8 3 2" xfId="17878" xr:uid="{00000000-0005-0000-0000-000095490000}"/>
    <cellStyle name="Porcentaje 10 8 4" xfId="21764" xr:uid="{00000000-0005-0000-0000-000096490000}"/>
    <cellStyle name="Porcentaje 10 9" xfId="13052" xr:uid="{00000000-0005-0000-0000-000097490000}"/>
    <cellStyle name="Porcentaje 10 9 2" xfId="13053" xr:uid="{00000000-0005-0000-0000-000098490000}"/>
    <cellStyle name="Porcentaje 10 9 2 2" xfId="16907" xr:uid="{00000000-0005-0000-0000-000099490000}"/>
    <cellStyle name="Porcentaje 10 9 3" xfId="20793" xr:uid="{00000000-0005-0000-0000-00009A490000}"/>
    <cellStyle name="Porcentaje 11" xfId="13054" xr:uid="{00000000-0005-0000-0000-00009B490000}"/>
    <cellStyle name="Porcentaje 11 2" xfId="22431" xr:uid="{00000000-0005-0000-0000-00009C490000}"/>
    <cellStyle name="Porcentaje 12" xfId="13055" xr:uid="{00000000-0005-0000-0000-00009D490000}"/>
    <cellStyle name="Porcentaje 12 2" xfId="13056" xr:uid="{00000000-0005-0000-0000-00009E490000}"/>
    <cellStyle name="Porcentaje 12 2 2" xfId="13057" xr:uid="{00000000-0005-0000-0000-00009F490000}"/>
    <cellStyle name="Porcentaje 12 2 2 2" xfId="13058" xr:uid="{00000000-0005-0000-0000-0000A0490000}"/>
    <cellStyle name="Porcentaje 12 2 2 2 2" xfId="22909" xr:uid="{00000000-0005-0000-0000-0000A1490000}"/>
    <cellStyle name="Porcentaje 12 2 2 3" xfId="18878" xr:uid="{00000000-0005-0000-0000-0000A2490000}"/>
    <cellStyle name="Porcentaje 12 2 3" xfId="13059" xr:uid="{00000000-0005-0000-0000-0000A3490000}"/>
    <cellStyle name="Porcentaje 12 2 3 2" xfId="16934" xr:uid="{00000000-0005-0000-0000-0000A4490000}"/>
    <cellStyle name="Porcentaje 12 2 4" xfId="20820" xr:uid="{00000000-0005-0000-0000-0000A5490000}"/>
    <cellStyle name="Porcentaje 12 3" xfId="13060" xr:uid="{00000000-0005-0000-0000-0000A6490000}"/>
    <cellStyle name="Porcentaje 12 3 2" xfId="13061" xr:uid="{00000000-0005-0000-0000-0000A7490000}"/>
    <cellStyle name="Porcentaje 12 3 2 2" xfId="15963" xr:uid="{00000000-0005-0000-0000-0000A8490000}"/>
    <cellStyle name="Porcentaje 12 3 3" xfId="19848" xr:uid="{00000000-0005-0000-0000-0000A9490000}"/>
    <cellStyle name="Porcentaje 12 4" xfId="13062" xr:uid="{00000000-0005-0000-0000-0000AA490000}"/>
    <cellStyle name="Porcentaje 12 4 2" xfId="17905" xr:uid="{00000000-0005-0000-0000-0000AB490000}"/>
    <cellStyle name="Porcentaje 12 5" xfId="15093" xr:uid="{00000000-0005-0000-0000-0000AC490000}"/>
    <cellStyle name="Porcentaje 13" xfId="13063" xr:uid="{00000000-0005-0000-0000-0000AD490000}"/>
    <cellStyle name="Porcentaje 13 2" xfId="20815" xr:uid="{00000000-0005-0000-0000-0000AE490000}"/>
    <cellStyle name="Porcentaje 14" xfId="13064" xr:uid="{00000000-0005-0000-0000-0000AF490000}"/>
    <cellStyle name="Porcentaje 14 2" xfId="18870" xr:uid="{00000000-0005-0000-0000-0000B0490000}"/>
    <cellStyle name="Porcentaje 15" xfId="13065" xr:uid="{00000000-0005-0000-0000-0000B1490000}"/>
    <cellStyle name="Porcentaje 16" xfId="15092" xr:uid="{00000000-0005-0000-0000-0000B2490000}"/>
    <cellStyle name="Porcentaje 16 2" xfId="15100" xr:uid="{00000000-0005-0000-0000-0000B3490000}"/>
    <cellStyle name="Porcentaje 2" xfId="13066" xr:uid="{00000000-0005-0000-0000-0000B4490000}"/>
    <cellStyle name="Porcentaje 2 2" xfId="13067" xr:uid="{00000000-0005-0000-0000-0000B5490000}"/>
    <cellStyle name="Porcentaje 2 2 2" xfId="22756" xr:uid="{00000000-0005-0000-0000-0000B6490000}"/>
    <cellStyle name="Porcentaje 2 3" xfId="13068" xr:uid="{00000000-0005-0000-0000-0000B7490000}"/>
    <cellStyle name="Porcentaje 2 3 10" xfId="13069" xr:uid="{00000000-0005-0000-0000-0000B8490000}"/>
    <cellStyle name="Porcentaje 2 3 10 2" xfId="13070" xr:uid="{00000000-0005-0000-0000-0000B9490000}"/>
    <cellStyle name="Porcentaje 2 3 10 2 2" xfId="16926" xr:uid="{00000000-0005-0000-0000-0000BA490000}"/>
    <cellStyle name="Porcentaje 2 3 10 3" xfId="20812" xr:uid="{00000000-0005-0000-0000-0000BB490000}"/>
    <cellStyle name="Porcentaje 2 3 11" xfId="13071" xr:uid="{00000000-0005-0000-0000-0000BC490000}"/>
    <cellStyle name="Porcentaje 2 3 11 2" xfId="18867" xr:uid="{00000000-0005-0000-0000-0000BD490000}"/>
    <cellStyle name="Porcentaje 2 3 12" xfId="15097" xr:uid="{00000000-0005-0000-0000-0000BE490000}"/>
    <cellStyle name="Porcentaje 2 3 2" xfId="13072" xr:uid="{00000000-0005-0000-0000-0000BF490000}"/>
    <cellStyle name="Porcentaje 2 3 2 10" xfId="13073" xr:uid="{00000000-0005-0000-0000-0000C0490000}"/>
    <cellStyle name="Porcentaje 2 3 2 10 2" xfId="18855" xr:uid="{00000000-0005-0000-0000-0000C1490000}"/>
    <cellStyle name="Porcentaje 2 3 2 11" xfId="22740" xr:uid="{00000000-0005-0000-0000-0000C2490000}"/>
    <cellStyle name="Porcentaje 2 3 2 2" xfId="13074" xr:uid="{00000000-0005-0000-0000-0000C3490000}"/>
    <cellStyle name="Porcentaje 2 3 2 2 10" xfId="22711" xr:uid="{00000000-0005-0000-0000-0000C4490000}"/>
    <cellStyle name="Porcentaje 2 3 2 2 2" xfId="13075" xr:uid="{00000000-0005-0000-0000-0000C5490000}"/>
    <cellStyle name="Porcentaje 2 3 2 2 2 2" xfId="13076" xr:uid="{00000000-0005-0000-0000-0000C6490000}"/>
    <cellStyle name="Porcentaje 2 3 2 2 2 2 2" xfId="13077" xr:uid="{00000000-0005-0000-0000-0000C7490000}"/>
    <cellStyle name="Porcentaje 2 3 2 2 2 2 2 2" xfId="13078" xr:uid="{00000000-0005-0000-0000-0000C8490000}"/>
    <cellStyle name="Porcentaje 2 3 2 2 2 2 2 2 2" xfId="13079" xr:uid="{00000000-0005-0000-0000-0000C9490000}"/>
    <cellStyle name="Porcentaje 2 3 2 2 2 2 2 2 2 2" xfId="13080" xr:uid="{00000000-0005-0000-0000-0000CA490000}"/>
    <cellStyle name="Porcentaje 2 3 2 2 2 2 2 2 2 2 2" xfId="15431" xr:uid="{00000000-0005-0000-0000-0000CB490000}"/>
    <cellStyle name="Porcentaje 2 3 2 2 2 2 2 2 2 3" xfId="19315" xr:uid="{00000000-0005-0000-0000-0000CC490000}"/>
    <cellStyle name="Porcentaje 2 3 2 2 2 2 2 2 3" xfId="13081" xr:uid="{00000000-0005-0000-0000-0000CD490000}"/>
    <cellStyle name="Porcentaje 2 3 2 2 2 2 2 2 3 2" xfId="17373" xr:uid="{00000000-0005-0000-0000-0000CE490000}"/>
    <cellStyle name="Porcentaje 2 3 2 2 2 2 2 2 4" xfId="21260" xr:uid="{00000000-0005-0000-0000-0000CF490000}"/>
    <cellStyle name="Porcentaje 2 3 2 2 2 2 2 3" xfId="13082" xr:uid="{00000000-0005-0000-0000-0000D0490000}"/>
    <cellStyle name="Porcentaje 2 3 2 2 2 2 2 3 2" xfId="13083" xr:uid="{00000000-0005-0000-0000-0000D1490000}"/>
    <cellStyle name="Porcentaje 2 3 2 2 2 2 2 3 2 2" xfId="16401" xr:uid="{00000000-0005-0000-0000-0000D2490000}"/>
    <cellStyle name="Porcentaje 2 3 2 2 2 2 2 3 3" xfId="20288" xr:uid="{00000000-0005-0000-0000-0000D3490000}"/>
    <cellStyle name="Porcentaje 2 3 2 2 2 2 2 4" xfId="13084" xr:uid="{00000000-0005-0000-0000-0000D4490000}"/>
    <cellStyle name="Porcentaje 2 3 2 2 2 2 2 4 2" xfId="18345" xr:uid="{00000000-0005-0000-0000-0000D5490000}"/>
    <cellStyle name="Porcentaje 2 3 2 2 2 2 2 5" xfId="22227" xr:uid="{00000000-0005-0000-0000-0000D6490000}"/>
    <cellStyle name="Porcentaje 2 3 2 2 2 2 3" xfId="13085" xr:uid="{00000000-0005-0000-0000-0000D7490000}"/>
    <cellStyle name="Porcentaje 2 3 2 2 2 2 3 2" xfId="13086" xr:uid="{00000000-0005-0000-0000-0000D8490000}"/>
    <cellStyle name="Porcentaje 2 3 2 2 2 2 3 2 2" xfId="13087" xr:uid="{00000000-0005-0000-0000-0000D9490000}"/>
    <cellStyle name="Porcentaje 2 3 2 2 2 2 3 2 2 2" xfId="13088" xr:uid="{00000000-0005-0000-0000-0000DA490000}"/>
    <cellStyle name="Porcentaje 2 3 2 2 2 2 3 2 2 2 2" xfId="15108" xr:uid="{00000000-0005-0000-0000-0000DB490000}"/>
    <cellStyle name="Porcentaje 2 3 2 2 2 2 3 2 2 3" xfId="18994" xr:uid="{00000000-0005-0000-0000-0000DC490000}"/>
    <cellStyle name="Porcentaje 2 3 2 2 2 2 3 2 3" xfId="13089" xr:uid="{00000000-0005-0000-0000-0000DD490000}"/>
    <cellStyle name="Porcentaje 2 3 2 2 2 2 3 2 3 2" xfId="17050" xr:uid="{00000000-0005-0000-0000-0000DE490000}"/>
    <cellStyle name="Porcentaje 2 3 2 2 2 2 3 2 4" xfId="20936" xr:uid="{00000000-0005-0000-0000-0000DF490000}"/>
    <cellStyle name="Porcentaje 2 3 2 2 2 2 3 3" xfId="13090" xr:uid="{00000000-0005-0000-0000-0000E0490000}"/>
    <cellStyle name="Porcentaje 2 3 2 2 2 2 3 3 2" xfId="13091" xr:uid="{00000000-0005-0000-0000-0000E1490000}"/>
    <cellStyle name="Porcentaje 2 3 2 2 2 2 3 3 2 2" xfId="16079" xr:uid="{00000000-0005-0000-0000-0000E2490000}"/>
    <cellStyle name="Porcentaje 2 3 2 2 2 2 3 3 3" xfId="19964" xr:uid="{00000000-0005-0000-0000-0000E3490000}"/>
    <cellStyle name="Porcentaje 2 3 2 2 2 2 3 4" xfId="13092" xr:uid="{00000000-0005-0000-0000-0000E4490000}"/>
    <cellStyle name="Porcentaje 2 3 2 2 2 2 3 4 2" xfId="18021" xr:uid="{00000000-0005-0000-0000-0000E5490000}"/>
    <cellStyle name="Porcentaje 2 3 2 2 2 2 3 5" xfId="21902" xr:uid="{00000000-0005-0000-0000-0000E6490000}"/>
    <cellStyle name="Porcentaje 2 3 2 2 2 2 4" xfId="13093" xr:uid="{00000000-0005-0000-0000-0000E7490000}"/>
    <cellStyle name="Porcentaje 2 3 2 2 2 2 4 2" xfId="13094" xr:uid="{00000000-0005-0000-0000-0000E8490000}"/>
    <cellStyle name="Porcentaje 2 3 2 2 2 2 4 2 2" xfId="13095" xr:uid="{00000000-0005-0000-0000-0000E9490000}"/>
    <cellStyle name="Porcentaje 2 3 2 2 2 2 4 2 2 2" xfId="15754" xr:uid="{00000000-0005-0000-0000-0000EA490000}"/>
    <cellStyle name="Porcentaje 2 3 2 2 2 2 4 2 3" xfId="19639" xr:uid="{00000000-0005-0000-0000-0000EB490000}"/>
    <cellStyle name="Porcentaje 2 3 2 2 2 2 4 3" xfId="13096" xr:uid="{00000000-0005-0000-0000-0000EC490000}"/>
    <cellStyle name="Porcentaje 2 3 2 2 2 2 4 3 2" xfId="17696" xr:uid="{00000000-0005-0000-0000-0000ED490000}"/>
    <cellStyle name="Porcentaje 2 3 2 2 2 2 4 4" xfId="21584" xr:uid="{00000000-0005-0000-0000-0000EE490000}"/>
    <cellStyle name="Porcentaje 2 3 2 2 2 2 5" xfId="13097" xr:uid="{00000000-0005-0000-0000-0000EF490000}"/>
    <cellStyle name="Porcentaje 2 3 2 2 2 2 5 2" xfId="13098" xr:uid="{00000000-0005-0000-0000-0000F0490000}"/>
    <cellStyle name="Porcentaje 2 3 2 2 2 2 5 2 2" xfId="16725" xr:uid="{00000000-0005-0000-0000-0000F1490000}"/>
    <cellStyle name="Porcentaje 2 3 2 2 2 2 5 3" xfId="20612" xr:uid="{00000000-0005-0000-0000-0000F2490000}"/>
    <cellStyle name="Porcentaje 2 3 2 2 2 2 6" xfId="13099" xr:uid="{00000000-0005-0000-0000-0000F3490000}"/>
    <cellStyle name="Porcentaje 2 3 2 2 2 2 6 2" xfId="18669" xr:uid="{00000000-0005-0000-0000-0000F4490000}"/>
    <cellStyle name="Porcentaje 2 3 2 2 2 2 7" xfId="22552" xr:uid="{00000000-0005-0000-0000-0000F5490000}"/>
    <cellStyle name="Porcentaje 2 3 2 2 2 3" xfId="13100" xr:uid="{00000000-0005-0000-0000-0000F6490000}"/>
    <cellStyle name="Porcentaje 2 3 2 2 2 3 2" xfId="13101" xr:uid="{00000000-0005-0000-0000-0000F7490000}"/>
    <cellStyle name="Porcentaje 2 3 2 2 2 3 2 2" xfId="13102" xr:uid="{00000000-0005-0000-0000-0000F8490000}"/>
    <cellStyle name="Porcentaje 2 3 2 2 2 3 2 2 2" xfId="13103" xr:uid="{00000000-0005-0000-0000-0000F9490000}"/>
    <cellStyle name="Porcentaje 2 3 2 2 2 3 2 2 2 2" xfId="13104" xr:uid="{00000000-0005-0000-0000-0000FA490000}"/>
    <cellStyle name="Porcentaje 2 3 2 2 2 3 2 2 2 2 2" xfId="15324" xr:uid="{00000000-0005-0000-0000-0000FB490000}"/>
    <cellStyle name="Porcentaje 2 3 2 2 2 3 2 2 2 3" xfId="19210" xr:uid="{00000000-0005-0000-0000-0000FC490000}"/>
    <cellStyle name="Porcentaje 2 3 2 2 2 3 2 2 3" xfId="13105" xr:uid="{00000000-0005-0000-0000-0000FD490000}"/>
    <cellStyle name="Porcentaje 2 3 2 2 2 3 2 2 3 2" xfId="17266" xr:uid="{00000000-0005-0000-0000-0000FE490000}"/>
    <cellStyle name="Porcentaje 2 3 2 2 2 3 2 2 4" xfId="21152" xr:uid="{00000000-0005-0000-0000-0000FF490000}"/>
    <cellStyle name="Porcentaje 2 3 2 2 2 3 2 3" xfId="13106" xr:uid="{00000000-0005-0000-0000-0000004A0000}"/>
    <cellStyle name="Porcentaje 2 3 2 2 2 3 2 3 2" xfId="13107" xr:uid="{00000000-0005-0000-0000-0000014A0000}"/>
    <cellStyle name="Porcentaje 2 3 2 2 2 3 2 3 2 2" xfId="16294" xr:uid="{00000000-0005-0000-0000-0000024A0000}"/>
    <cellStyle name="Porcentaje 2 3 2 2 2 3 2 3 3" xfId="20180" xr:uid="{00000000-0005-0000-0000-0000034A0000}"/>
    <cellStyle name="Porcentaje 2 3 2 2 2 3 2 4" xfId="13108" xr:uid="{00000000-0005-0000-0000-0000044A0000}"/>
    <cellStyle name="Porcentaje 2 3 2 2 2 3 2 4 2" xfId="18237" xr:uid="{00000000-0005-0000-0000-0000054A0000}"/>
    <cellStyle name="Porcentaje 2 3 2 2 2 3 2 5" xfId="22119" xr:uid="{00000000-0005-0000-0000-0000064A0000}"/>
    <cellStyle name="Porcentaje 2 3 2 2 2 3 3" xfId="13109" xr:uid="{00000000-0005-0000-0000-0000074A0000}"/>
    <cellStyle name="Porcentaje 2 3 2 2 2 3 3 2" xfId="13110" xr:uid="{00000000-0005-0000-0000-0000084A0000}"/>
    <cellStyle name="Porcentaje 2 3 2 2 2 3 3 2 2" xfId="13111" xr:uid="{00000000-0005-0000-0000-0000094A0000}"/>
    <cellStyle name="Porcentaje 2 3 2 2 2 3 3 2 2 2" xfId="13112" xr:uid="{00000000-0005-0000-0000-00000A4A0000}"/>
    <cellStyle name="Porcentaje 2 3 2 2 2 3 3 2 2 2 2" xfId="22901" xr:uid="{00000000-0005-0000-0000-00000B4A0000}"/>
    <cellStyle name="Porcentaje 2 3 2 2 2 3 3 2 2 3" xfId="18886" xr:uid="{00000000-0005-0000-0000-00000C4A0000}"/>
    <cellStyle name="Porcentaje 2 3 2 2 2 3 3 2 3" xfId="13113" xr:uid="{00000000-0005-0000-0000-00000D4A0000}"/>
    <cellStyle name="Porcentaje 2 3 2 2 2 3 3 2 3 2" xfId="16942" xr:uid="{00000000-0005-0000-0000-00000E4A0000}"/>
    <cellStyle name="Porcentaje 2 3 2 2 2 3 3 2 4" xfId="20828" xr:uid="{00000000-0005-0000-0000-00000F4A0000}"/>
    <cellStyle name="Porcentaje 2 3 2 2 2 3 3 3" xfId="13114" xr:uid="{00000000-0005-0000-0000-0000104A0000}"/>
    <cellStyle name="Porcentaje 2 3 2 2 2 3 3 3 2" xfId="13115" xr:uid="{00000000-0005-0000-0000-0000114A0000}"/>
    <cellStyle name="Porcentaje 2 3 2 2 2 3 3 3 2 2" xfId="15971" xr:uid="{00000000-0005-0000-0000-0000124A0000}"/>
    <cellStyle name="Porcentaje 2 3 2 2 2 3 3 3 3" xfId="19856" xr:uid="{00000000-0005-0000-0000-0000134A0000}"/>
    <cellStyle name="Porcentaje 2 3 2 2 2 3 3 4" xfId="13116" xr:uid="{00000000-0005-0000-0000-0000144A0000}"/>
    <cellStyle name="Porcentaje 2 3 2 2 2 3 3 4 2" xfId="17913" xr:uid="{00000000-0005-0000-0000-0000154A0000}"/>
    <cellStyle name="Porcentaje 2 3 2 2 2 3 3 5" xfId="21799" xr:uid="{00000000-0005-0000-0000-0000164A0000}"/>
    <cellStyle name="Porcentaje 2 3 2 2 2 3 4" xfId="13117" xr:uid="{00000000-0005-0000-0000-0000174A0000}"/>
    <cellStyle name="Porcentaje 2 3 2 2 2 3 4 2" xfId="13118" xr:uid="{00000000-0005-0000-0000-0000184A0000}"/>
    <cellStyle name="Porcentaje 2 3 2 2 2 3 4 2 2" xfId="13119" xr:uid="{00000000-0005-0000-0000-0000194A0000}"/>
    <cellStyle name="Porcentaje 2 3 2 2 2 3 4 2 2 2" xfId="15646" xr:uid="{00000000-0005-0000-0000-00001A4A0000}"/>
    <cellStyle name="Porcentaje 2 3 2 2 2 3 4 2 3" xfId="19531" xr:uid="{00000000-0005-0000-0000-00001B4A0000}"/>
    <cellStyle name="Porcentaje 2 3 2 2 2 3 4 3" xfId="13120" xr:uid="{00000000-0005-0000-0000-00001C4A0000}"/>
    <cellStyle name="Porcentaje 2 3 2 2 2 3 4 3 2" xfId="17589" xr:uid="{00000000-0005-0000-0000-00001D4A0000}"/>
    <cellStyle name="Porcentaje 2 3 2 2 2 3 4 4" xfId="21476" xr:uid="{00000000-0005-0000-0000-00001E4A0000}"/>
    <cellStyle name="Porcentaje 2 3 2 2 2 3 5" xfId="13121" xr:uid="{00000000-0005-0000-0000-00001F4A0000}"/>
    <cellStyle name="Porcentaje 2 3 2 2 2 3 5 2" xfId="13122" xr:uid="{00000000-0005-0000-0000-0000204A0000}"/>
    <cellStyle name="Porcentaje 2 3 2 2 2 3 5 2 2" xfId="16617" xr:uid="{00000000-0005-0000-0000-0000214A0000}"/>
    <cellStyle name="Porcentaje 2 3 2 2 2 3 5 3" xfId="20504" xr:uid="{00000000-0005-0000-0000-0000224A0000}"/>
    <cellStyle name="Porcentaje 2 3 2 2 2 3 6" xfId="13123" xr:uid="{00000000-0005-0000-0000-0000234A0000}"/>
    <cellStyle name="Porcentaje 2 3 2 2 2 3 6 2" xfId="18562" xr:uid="{00000000-0005-0000-0000-0000244A0000}"/>
    <cellStyle name="Porcentaje 2 3 2 2 2 3 7" xfId="22445" xr:uid="{00000000-0005-0000-0000-0000254A0000}"/>
    <cellStyle name="Porcentaje 2 3 2 2 2 4" xfId="13124" xr:uid="{00000000-0005-0000-0000-0000264A0000}"/>
    <cellStyle name="Porcentaje 2 3 2 2 2 4 2" xfId="13125" xr:uid="{00000000-0005-0000-0000-0000274A0000}"/>
    <cellStyle name="Porcentaje 2 3 2 2 2 4 2 2" xfId="13126" xr:uid="{00000000-0005-0000-0000-0000284A0000}"/>
    <cellStyle name="Porcentaje 2 3 2 2 2 4 2 2 2" xfId="13127" xr:uid="{00000000-0005-0000-0000-0000294A0000}"/>
    <cellStyle name="Porcentaje 2 3 2 2 2 4 2 2 2 2" xfId="15539" xr:uid="{00000000-0005-0000-0000-00002A4A0000}"/>
    <cellStyle name="Porcentaje 2 3 2 2 2 4 2 2 3" xfId="19423" xr:uid="{00000000-0005-0000-0000-00002B4A0000}"/>
    <cellStyle name="Porcentaje 2 3 2 2 2 4 2 3" xfId="13128" xr:uid="{00000000-0005-0000-0000-00002C4A0000}"/>
    <cellStyle name="Porcentaje 2 3 2 2 2 4 2 3 2" xfId="17481" xr:uid="{00000000-0005-0000-0000-00002D4A0000}"/>
    <cellStyle name="Porcentaje 2 3 2 2 2 4 2 4" xfId="21368" xr:uid="{00000000-0005-0000-0000-00002E4A0000}"/>
    <cellStyle name="Porcentaje 2 3 2 2 2 4 3" xfId="13129" xr:uid="{00000000-0005-0000-0000-00002F4A0000}"/>
    <cellStyle name="Porcentaje 2 3 2 2 2 4 3 2" xfId="13130" xr:uid="{00000000-0005-0000-0000-0000304A0000}"/>
    <cellStyle name="Porcentaje 2 3 2 2 2 4 3 2 2" xfId="16509" xr:uid="{00000000-0005-0000-0000-0000314A0000}"/>
    <cellStyle name="Porcentaje 2 3 2 2 2 4 3 3" xfId="20395" xr:uid="{00000000-0005-0000-0000-0000324A0000}"/>
    <cellStyle name="Porcentaje 2 3 2 2 2 4 4" xfId="13131" xr:uid="{00000000-0005-0000-0000-0000334A0000}"/>
    <cellStyle name="Porcentaje 2 3 2 2 2 4 4 2" xfId="18453" xr:uid="{00000000-0005-0000-0000-0000344A0000}"/>
    <cellStyle name="Porcentaje 2 3 2 2 2 4 5" xfId="22335" xr:uid="{00000000-0005-0000-0000-0000354A0000}"/>
    <cellStyle name="Porcentaje 2 3 2 2 2 5" xfId="13132" xr:uid="{00000000-0005-0000-0000-0000364A0000}"/>
    <cellStyle name="Porcentaje 2 3 2 2 2 5 2" xfId="13133" xr:uid="{00000000-0005-0000-0000-0000374A0000}"/>
    <cellStyle name="Porcentaje 2 3 2 2 2 5 2 2" xfId="13134" xr:uid="{00000000-0005-0000-0000-0000384A0000}"/>
    <cellStyle name="Porcentaje 2 3 2 2 2 5 2 2 2" xfId="13135" xr:uid="{00000000-0005-0000-0000-0000394A0000}"/>
    <cellStyle name="Porcentaje 2 3 2 2 2 5 2 2 2 2" xfId="15216" xr:uid="{00000000-0005-0000-0000-00003A4A0000}"/>
    <cellStyle name="Porcentaje 2 3 2 2 2 5 2 2 3" xfId="19102" xr:uid="{00000000-0005-0000-0000-00003B4A0000}"/>
    <cellStyle name="Porcentaje 2 3 2 2 2 5 2 3" xfId="13136" xr:uid="{00000000-0005-0000-0000-00003C4A0000}"/>
    <cellStyle name="Porcentaje 2 3 2 2 2 5 2 3 2" xfId="17158" xr:uid="{00000000-0005-0000-0000-00003D4A0000}"/>
    <cellStyle name="Porcentaje 2 3 2 2 2 5 2 4" xfId="21044" xr:uid="{00000000-0005-0000-0000-00003E4A0000}"/>
    <cellStyle name="Porcentaje 2 3 2 2 2 5 3" xfId="13137" xr:uid="{00000000-0005-0000-0000-00003F4A0000}"/>
    <cellStyle name="Porcentaje 2 3 2 2 2 5 3 2" xfId="13138" xr:uid="{00000000-0005-0000-0000-0000404A0000}"/>
    <cellStyle name="Porcentaje 2 3 2 2 2 5 3 2 2" xfId="16186" xr:uid="{00000000-0005-0000-0000-0000414A0000}"/>
    <cellStyle name="Porcentaje 2 3 2 2 2 5 3 3" xfId="20072" xr:uid="{00000000-0005-0000-0000-0000424A0000}"/>
    <cellStyle name="Porcentaje 2 3 2 2 2 5 4" xfId="13139" xr:uid="{00000000-0005-0000-0000-0000434A0000}"/>
    <cellStyle name="Porcentaje 2 3 2 2 2 5 4 2" xfId="18129" xr:uid="{00000000-0005-0000-0000-0000444A0000}"/>
    <cellStyle name="Porcentaje 2 3 2 2 2 5 5" xfId="22010" xr:uid="{00000000-0005-0000-0000-0000454A0000}"/>
    <cellStyle name="Porcentaje 2 3 2 2 2 6" xfId="13140" xr:uid="{00000000-0005-0000-0000-0000464A0000}"/>
    <cellStyle name="Porcentaje 2 3 2 2 2 6 2" xfId="13141" xr:uid="{00000000-0005-0000-0000-0000474A0000}"/>
    <cellStyle name="Porcentaje 2 3 2 2 2 6 2 2" xfId="13142" xr:uid="{00000000-0005-0000-0000-0000484A0000}"/>
    <cellStyle name="Porcentaje 2 3 2 2 2 6 2 2 2" xfId="15862" xr:uid="{00000000-0005-0000-0000-0000494A0000}"/>
    <cellStyle name="Porcentaje 2 3 2 2 2 6 2 3" xfId="19747" xr:uid="{00000000-0005-0000-0000-00004A4A0000}"/>
    <cellStyle name="Porcentaje 2 3 2 2 2 6 3" xfId="13143" xr:uid="{00000000-0005-0000-0000-00004B4A0000}"/>
    <cellStyle name="Porcentaje 2 3 2 2 2 6 3 2" xfId="17804" xr:uid="{00000000-0005-0000-0000-00004C4A0000}"/>
    <cellStyle name="Porcentaje 2 3 2 2 2 6 4" xfId="21692" xr:uid="{00000000-0005-0000-0000-00004D4A0000}"/>
    <cellStyle name="Porcentaje 2 3 2 2 2 7" xfId="13144" xr:uid="{00000000-0005-0000-0000-00004E4A0000}"/>
    <cellStyle name="Porcentaje 2 3 2 2 2 7 2" xfId="13145" xr:uid="{00000000-0005-0000-0000-00004F4A0000}"/>
    <cellStyle name="Porcentaje 2 3 2 2 2 7 2 2" xfId="16833" xr:uid="{00000000-0005-0000-0000-0000504A0000}"/>
    <cellStyle name="Porcentaje 2 3 2 2 2 7 3" xfId="20719" xr:uid="{00000000-0005-0000-0000-0000514A0000}"/>
    <cellStyle name="Porcentaje 2 3 2 2 2 8" xfId="13146" xr:uid="{00000000-0005-0000-0000-0000524A0000}"/>
    <cellStyle name="Porcentaje 2 3 2 2 2 8 2" xfId="18774" xr:uid="{00000000-0005-0000-0000-0000534A0000}"/>
    <cellStyle name="Porcentaje 2 3 2 2 2 9" xfId="22658" xr:uid="{00000000-0005-0000-0000-0000544A0000}"/>
    <cellStyle name="Porcentaje 2 3 2 2 3" xfId="13147" xr:uid="{00000000-0005-0000-0000-0000554A0000}"/>
    <cellStyle name="Porcentaje 2 3 2 2 3 2" xfId="13148" xr:uid="{00000000-0005-0000-0000-0000564A0000}"/>
    <cellStyle name="Porcentaje 2 3 2 2 3 2 2" xfId="13149" xr:uid="{00000000-0005-0000-0000-0000574A0000}"/>
    <cellStyle name="Porcentaje 2 3 2 2 3 2 2 2" xfId="13150" xr:uid="{00000000-0005-0000-0000-0000584A0000}"/>
    <cellStyle name="Porcentaje 2 3 2 2 3 2 2 2 2" xfId="13151" xr:uid="{00000000-0005-0000-0000-0000594A0000}"/>
    <cellStyle name="Porcentaje 2 3 2 2 3 2 2 2 2 2" xfId="15485" xr:uid="{00000000-0005-0000-0000-00005A4A0000}"/>
    <cellStyle name="Porcentaje 2 3 2 2 3 2 2 2 3" xfId="19369" xr:uid="{00000000-0005-0000-0000-00005B4A0000}"/>
    <cellStyle name="Porcentaje 2 3 2 2 3 2 2 3" xfId="13152" xr:uid="{00000000-0005-0000-0000-00005C4A0000}"/>
    <cellStyle name="Porcentaje 2 3 2 2 3 2 2 3 2" xfId="17427" xr:uid="{00000000-0005-0000-0000-00005D4A0000}"/>
    <cellStyle name="Porcentaje 2 3 2 2 3 2 2 4" xfId="21314" xr:uid="{00000000-0005-0000-0000-00005E4A0000}"/>
    <cellStyle name="Porcentaje 2 3 2 2 3 2 3" xfId="13153" xr:uid="{00000000-0005-0000-0000-00005F4A0000}"/>
    <cellStyle name="Porcentaje 2 3 2 2 3 2 3 2" xfId="13154" xr:uid="{00000000-0005-0000-0000-0000604A0000}"/>
    <cellStyle name="Porcentaje 2 3 2 2 3 2 3 2 2" xfId="16455" xr:uid="{00000000-0005-0000-0000-0000614A0000}"/>
    <cellStyle name="Porcentaje 2 3 2 2 3 2 3 3" xfId="20342" xr:uid="{00000000-0005-0000-0000-0000624A0000}"/>
    <cellStyle name="Porcentaje 2 3 2 2 3 2 4" xfId="13155" xr:uid="{00000000-0005-0000-0000-0000634A0000}"/>
    <cellStyle name="Porcentaje 2 3 2 2 3 2 4 2" xfId="18399" xr:uid="{00000000-0005-0000-0000-0000644A0000}"/>
    <cellStyle name="Porcentaje 2 3 2 2 3 2 5" xfId="22281" xr:uid="{00000000-0005-0000-0000-0000654A0000}"/>
    <cellStyle name="Porcentaje 2 3 2 2 3 3" xfId="13156" xr:uid="{00000000-0005-0000-0000-0000664A0000}"/>
    <cellStyle name="Porcentaje 2 3 2 2 3 3 2" xfId="13157" xr:uid="{00000000-0005-0000-0000-0000674A0000}"/>
    <cellStyle name="Porcentaje 2 3 2 2 3 3 2 2" xfId="13158" xr:uid="{00000000-0005-0000-0000-0000684A0000}"/>
    <cellStyle name="Porcentaje 2 3 2 2 3 3 2 2 2" xfId="13159" xr:uid="{00000000-0005-0000-0000-0000694A0000}"/>
    <cellStyle name="Porcentaje 2 3 2 2 3 3 2 2 2 2" xfId="15162" xr:uid="{00000000-0005-0000-0000-00006A4A0000}"/>
    <cellStyle name="Porcentaje 2 3 2 2 3 3 2 2 3" xfId="19048" xr:uid="{00000000-0005-0000-0000-00006B4A0000}"/>
    <cellStyle name="Porcentaje 2 3 2 2 3 3 2 3" xfId="13160" xr:uid="{00000000-0005-0000-0000-00006C4A0000}"/>
    <cellStyle name="Porcentaje 2 3 2 2 3 3 2 3 2" xfId="17104" xr:uid="{00000000-0005-0000-0000-00006D4A0000}"/>
    <cellStyle name="Porcentaje 2 3 2 2 3 3 2 4" xfId="20990" xr:uid="{00000000-0005-0000-0000-00006E4A0000}"/>
    <cellStyle name="Porcentaje 2 3 2 2 3 3 3" xfId="13161" xr:uid="{00000000-0005-0000-0000-00006F4A0000}"/>
    <cellStyle name="Porcentaje 2 3 2 2 3 3 3 2" xfId="13162" xr:uid="{00000000-0005-0000-0000-0000704A0000}"/>
    <cellStyle name="Porcentaje 2 3 2 2 3 3 3 2 2" xfId="16133" xr:uid="{00000000-0005-0000-0000-0000714A0000}"/>
    <cellStyle name="Porcentaje 2 3 2 2 3 3 3 3" xfId="20018" xr:uid="{00000000-0005-0000-0000-0000724A0000}"/>
    <cellStyle name="Porcentaje 2 3 2 2 3 3 4" xfId="13163" xr:uid="{00000000-0005-0000-0000-0000734A0000}"/>
    <cellStyle name="Porcentaje 2 3 2 2 3 3 4 2" xfId="18075" xr:uid="{00000000-0005-0000-0000-0000744A0000}"/>
    <cellStyle name="Porcentaje 2 3 2 2 3 3 5" xfId="21956" xr:uid="{00000000-0005-0000-0000-0000754A0000}"/>
    <cellStyle name="Porcentaje 2 3 2 2 3 4" xfId="13164" xr:uid="{00000000-0005-0000-0000-0000764A0000}"/>
    <cellStyle name="Porcentaje 2 3 2 2 3 4 2" xfId="13165" xr:uid="{00000000-0005-0000-0000-0000774A0000}"/>
    <cellStyle name="Porcentaje 2 3 2 2 3 4 2 2" xfId="13166" xr:uid="{00000000-0005-0000-0000-0000784A0000}"/>
    <cellStyle name="Porcentaje 2 3 2 2 3 4 2 2 2" xfId="15808" xr:uid="{00000000-0005-0000-0000-0000794A0000}"/>
    <cellStyle name="Porcentaje 2 3 2 2 3 4 2 3" xfId="19693" xr:uid="{00000000-0005-0000-0000-00007A4A0000}"/>
    <cellStyle name="Porcentaje 2 3 2 2 3 4 3" xfId="13167" xr:uid="{00000000-0005-0000-0000-00007B4A0000}"/>
    <cellStyle name="Porcentaje 2 3 2 2 3 4 3 2" xfId="17750" xr:uid="{00000000-0005-0000-0000-00007C4A0000}"/>
    <cellStyle name="Porcentaje 2 3 2 2 3 4 4" xfId="21638" xr:uid="{00000000-0005-0000-0000-00007D4A0000}"/>
    <cellStyle name="Porcentaje 2 3 2 2 3 5" xfId="13168" xr:uid="{00000000-0005-0000-0000-00007E4A0000}"/>
    <cellStyle name="Porcentaje 2 3 2 2 3 5 2" xfId="13169" xr:uid="{00000000-0005-0000-0000-00007F4A0000}"/>
    <cellStyle name="Porcentaje 2 3 2 2 3 5 2 2" xfId="16779" xr:uid="{00000000-0005-0000-0000-0000804A0000}"/>
    <cellStyle name="Porcentaje 2 3 2 2 3 5 3" xfId="20665" xr:uid="{00000000-0005-0000-0000-0000814A0000}"/>
    <cellStyle name="Porcentaje 2 3 2 2 3 6" xfId="13170" xr:uid="{00000000-0005-0000-0000-0000824A0000}"/>
    <cellStyle name="Porcentaje 2 3 2 2 3 6 2" xfId="18720" xr:uid="{00000000-0005-0000-0000-0000834A0000}"/>
    <cellStyle name="Porcentaje 2 3 2 2 3 7" xfId="22605" xr:uid="{00000000-0005-0000-0000-0000844A0000}"/>
    <cellStyle name="Porcentaje 2 3 2 2 4" xfId="13171" xr:uid="{00000000-0005-0000-0000-0000854A0000}"/>
    <cellStyle name="Porcentaje 2 3 2 2 4 2" xfId="13172" xr:uid="{00000000-0005-0000-0000-0000864A0000}"/>
    <cellStyle name="Porcentaje 2 3 2 2 4 2 2" xfId="13173" xr:uid="{00000000-0005-0000-0000-0000874A0000}"/>
    <cellStyle name="Porcentaje 2 3 2 2 4 2 2 2" xfId="13174" xr:uid="{00000000-0005-0000-0000-0000884A0000}"/>
    <cellStyle name="Porcentaje 2 3 2 2 4 2 2 2 2" xfId="13175" xr:uid="{00000000-0005-0000-0000-0000894A0000}"/>
    <cellStyle name="Porcentaje 2 3 2 2 4 2 2 2 2 2" xfId="15378" xr:uid="{00000000-0005-0000-0000-00008A4A0000}"/>
    <cellStyle name="Porcentaje 2 3 2 2 4 2 2 2 3" xfId="19264" xr:uid="{00000000-0005-0000-0000-00008B4A0000}"/>
    <cellStyle name="Porcentaje 2 3 2 2 4 2 2 3" xfId="13176" xr:uid="{00000000-0005-0000-0000-00008C4A0000}"/>
    <cellStyle name="Porcentaje 2 3 2 2 4 2 2 3 2" xfId="17320" xr:uid="{00000000-0005-0000-0000-00008D4A0000}"/>
    <cellStyle name="Porcentaje 2 3 2 2 4 2 2 4" xfId="21206" xr:uid="{00000000-0005-0000-0000-00008E4A0000}"/>
    <cellStyle name="Porcentaje 2 3 2 2 4 2 3" xfId="13177" xr:uid="{00000000-0005-0000-0000-00008F4A0000}"/>
    <cellStyle name="Porcentaje 2 3 2 2 4 2 3 2" xfId="13178" xr:uid="{00000000-0005-0000-0000-0000904A0000}"/>
    <cellStyle name="Porcentaje 2 3 2 2 4 2 3 2 2" xfId="16347" xr:uid="{00000000-0005-0000-0000-0000914A0000}"/>
    <cellStyle name="Porcentaje 2 3 2 2 4 2 3 3" xfId="20234" xr:uid="{00000000-0005-0000-0000-0000924A0000}"/>
    <cellStyle name="Porcentaje 2 3 2 2 4 2 4" xfId="13179" xr:uid="{00000000-0005-0000-0000-0000934A0000}"/>
    <cellStyle name="Porcentaje 2 3 2 2 4 2 4 2" xfId="18291" xr:uid="{00000000-0005-0000-0000-0000944A0000}"/>
    <cellStyle name="Porcentaje 2 3 2 2 4 2 5" xfId="22173" xr:uid="{00000000-0005-0000-0000-0000954A0000}"/>
    <cellStyle name="Porcentaje 2 3 2 2 4 3" xfId="13180" xr:uid="{00000000-0005-0000-0000-0000964A0000}"/>
    <cellStyle name="Porcentaje 2 3 2 2 4 3 2" xfId="13181" xr:uid="{00000000-0005-0000-0000-0000974A0000}"/>
    <cellStyle name="Porcentaje 2 3 2 2 4 3 2 2" xfId="13182" xr:uid="{00000000-0005-0000-0000-0000984A0000}"/>
    <cellStyle name="Porcentaje 2 3 2 2 4 3 2 2 2" xfId="13183" xr:uid="{00000000-0005-0000-0000-0000994A0000}"/>
    <cellStyle name="Porcentaje 2 3 2 2 4 3 2 2 2 2" xfId="22847" xr:uid="{00000000-0005-0000-0000-00009A4A0000}"/>
    <cellStyle name="Porcentaje 2 3 2 2 4 3 2 2 3" xfId="18940" xr:uid="{00000000-0005-0000-0000-00009B4A0000}"/>
    <cellStyle name="Porcentaje 2 3 2 2 4 3 2 3" xfId="13184" xr:uid="{00000000-0005-0000-0000-00009C4A0000}"/>
    <cellStyle name="Porcentaje 2 3 2 2 4 3 2 3 2" xfId="16996" xr:uid="{00000000-0005-0000-0000-00009D4A0000}"/>
    <cellStyle name="Porcentaje 2 3 2 2 4 3 2 4" xfId="20882" xr:uid="{00000000-0005-0000-0000-00009E4A0000}"/>
    <cellStyle name="Porcentaje 2 3 2 2 4 3 3" xfId="13185" xr:uid="{00000000-0005-0000-0000-00009F4A0000}"/>
    <cellStyle name="Porcentaje 2 3 2 2 4 3 3 2" xfId="13186" xr:uid="{00000000-0005-0000-0000-0000A04A0000}"/>
    <cellStyle name="Porcentaje 2 3 2 2 4 3 3 2 2" xfId="16025" xr:uid="{00000000-0005-0000-0000-0000A14A0000}"/>
    <cellStyle name="Porcentaje 2 3 2 2 4 3 3 3" xfId="19910" xr:uid="{00000000-0005-0000-0000-0000A24A0000}"/>
    <cellStyle name="Porcentaje 2 3 2 2 4 3 4" xfId="13187" xr:uid="{00000000-0005-0000-0000-0000A34A0000}"/>
    <cellStyle name="Porcentaje 2 3 2 2 4 3 4 2" xfId="17967" xr:uid="{00000000-0005-0000-0000-0000A44A0000}"/>
    <cellStyle name="Porcentaje 2 3 2 2 4 3 5" xfId="21850" xr:uid="{00000000-0005-0000-0000-0000A54A0000}"/>
    <cellStyle name="Porcentaje 2 3 2 2 4 4" xfId="13188" xr:uid="{00000000-0005-0000-0000-0000A64A0000}"/>
    <cellStyle name="Porcentaje 2 3 2 2 4 4 2" xfId="13189" xr:uid="{00000000-0005-0000-0000-0000A74A0000}"/>
    <cellStyle name="Porcentaje 2 3 2 2 4 4 2 2" xfId="13190" xr:uid="{00000000-0005-0000-0000-0000A84A0000}"/>
    <cellStyle name="Porcentaje 2 3 2 2 4 4 2 2 2" xfId="15700" xr:uid="{00000000-0005-0000-0000-0000A94A0000}"/>
    <cellStyle name="Porcentaje 2 3 2 2 4 4 2 3" xfId="19585" xr:uid="{00000000-0005-0000-0000-0000AA4A0000}"/>
    <cellStyle name="Porcentaje 2 3 2 2 4 4 3" xfId="13191" xr:uid="{00000000-0005-0000-0000-0000AB4A0000}"/>
    <cellStyle name="Porcentaje 2 3 2 2 4 4 3 2" xfId="17642" xr:uid="{00000000-0005-0000-0000-0000AC4A0000}"/>
    <cellStyle name="Porcentaje 2 3 2 2 4 4 4" xfId="21530" xr:uid="{00000000-0005-0000-0000-0000AD4A0000}"/>
    <cellStyle name="Porcentaje 2 3 2 2 4 5" xfId="13192" xr:uid="{00000000-0005-0000-0000-0000AE4A0000}"/>
    <cellStyle name="Porcentaje 2 3 2 2 4 5 2" xfId="13193" xr:uid="{00000000-0005-0000-0000-0000AF4A0000}"/>
    <cellStyle name="Porcentaje 2 3 2 2 4 5 2 2" xfId="16671" xr:uid="{00000000-0005-0000-0000-0000B04A0000}"/>
    <cellStyle name="Porcentaje 2 3 2 2 4 5 3" xfId="20558" xr:uid="{00000000-0005-0000-0000-0000B14A0000}"/>
    <cellStyle name="Porcentaje 2 3 2 2 4 6" xfId="13194" xr:uid="{00000000-0005-0000-0000-0000B24A0000}"/>
    <cellStyle name="Porcentaje 2 3 2 2 4 6 2" xfId="18616" xr:uid="{00000000-0005-0000-0000-0000B34A0000}"/>
    <cellStyle name="Porcentaje 2 3 2 2 4 7" xfId="22498" xr:uid="{00000000-0005-0000-0000-0000B44A0000}"/>
    <cellStyle name="Porcentaje 2 3 2 2 5" xfId="13195" xr:uid="{00000000-0005-0000-0000-0000B54A0000}"/>
    <cellStyle name="Porcentaje 2 3 2 2 5 2" xfId="13196" xr:uid="{00000000-0005-0000-0000-0000B64A0000}"/>
    <cellStyle name="Porcentaje 2 3 2 2 5 2 2" xfId="13197" xr:uid="{00000000-0005-0000-0000-0000B74A0000}"/>
    <cellStyle name="Porcentaje 2 3 2 2 5 2 2 2" xfId="13198" xr:uid="{00000000-0005-0000-0000-0000B84A0000}"/>
    <cellStyle name="Porcentaje 2 3 2 2 5 2 2 2 2" xfId="15592" xr:uid="{00000000-0005-0000-0000-0000B94A0000}"/>
    <cellStyle name="Porcentaje 2 3 2 2 5 2 2 3" xfId="19477" xr:uid="{00000000-0005-0000-0000-0000BA4A0000}"/>
    <cellStyle name="Porcentaje 2 3 2 2 5 2 3" xfId="13199" xr:uid="{00000000-0005-0000-0000-0000BB4A0000}"/>
    <cellStyle name="Porcentaje 2 3 2 2 5 2 3 2" xfId="17535" xr:uid="{00000000-0005-0000-0000-0000BC4A0000}"/>
    <cellStyle name="Porcentaje 2 3 2 2 5 2 4" xfId="21422" xr:uid="{00000000-0005-0000-0000-0000BD4A0000}"/>
    <cellStyle name="Porcentaje 2 3 2 2 5 3" xfId="13200" xr:uid="{00000000-0005-0000-0000-0000BE4A0000}"/>
    <cellStyle name="Porcentaje 2 3 2 2 5 3 2" xfId="13201" xr:uid="{00000000-0005-0000-0000-0000BF4A0000}"/>
    <cellStyle name="Porcentaje 2 3 2 2 5 3 2 2" xfId="16563" xr:uid="{00000000-0005-0000-0000-0000C04A0000}"/>
    <cellStyle name="Porcentaje 2 3 2 2 5 3 3" xfId="20449" xr:uid="{00000000-0005-0000-0000-0000C14A0000}"/>
    <cellStyle name="Porcentaje 2 3 2 2 5 4" xfId="13202" xr:uid="{00000000-0005-0000-0000-0000C24A0000}"/>
    <cellStyle name="Porcentaje 2 3 2 2 5 4 2" xfId="18507" xr:uid="{00000000-0005-0000-0000-0000C34A0000}"/>
    <cellStyle name="Porcentaje 2 3 2 2 5 5" xfId="22389" xr:uid="{00000000-0005-0000-0000-0000C44A0000}"/>
    <cellStyle name="Porcentaje 2 3 2 2 6" xfId="13203" xr:uid="{00000000-0005-0000-0000-0000C54A0000}"/>
    <cellStyle name="Porcentaje 2 3 2 2 6 2" xfId="13204" xr:uid="{00000000-0005-0000-0000-0000C64A0000}"/>
    <cellStyle name="Porcentaje 2 3 2 2 6 2 2" xfId="13205" xr:uid="{00000000-0005-0000-0000-0000C74A0000}"/>
    <cellStyle name="Porcentaje 2 3 2 2 6 2 2 2" xfId="13206" xr:uid="{00000000-0005-0000-0000-0000C84A0000}"/>
    <cellStyle name="Porcentaje 2 3 2 2 6 2 2 2 2" xfId="15270" xr:uid="{00000000-0005-0000-0000-0000C94A0000}"/>
    <cellStyle name="Porcentaje 2 3 2 2 6 2 2 3" xfId="19156" xr:uid="{00000000-0005-0000-0000-0000CA4A0000}"/>
    <cellStyle name="Porcentaje 2 3 2 2 6 2 3" xfId="13207" xr:uid="{00000000-0005-0000-0000-0000CB4A0000}"/>
    <cellStyle name="Porcentaje 2 3 2 2 6 2 3 2" xfId="17212" xr:uid="{00000000-0005-0000-0000-0000CC4A0000}"/>
    <cellStyle name="Porcentaje 2 3 2 2 6 2 4" xfId="21098" xr:uid="{00000000-0005-0000-0000-0000CD4A0000}"/>
    <cellStyle name="Porcentaje 2 3 2 2 6 3" xfId="13208" xr:uid="{00000000-0005-0000-0000-0000CE4A0000}"/>
    <cellStyle name="Porcentaje 2 3 2 2 6 3 2" xfId="13209" xr:uid="{00000000-0005-0000-0000-0000CF4A0000}"/>
    <cellStyle name="Porcentaje 2 3 2 2 6 3 2 2" xfId="16240" xr:uid="{00000000-0005-0000-0000-0000D04A0000}"/>
    <cellStyle name="Porcentaje 2 3 2 2 6 3 3" xfId="20126" xr:uid="{00000000-0005-0000-0000-0000D14A0000}"/>
    <cellStyle name="Porcentaje 2 3 2 2 6 4" xfId="13210" xr:uid="{00000000-0005-0000-0000-0000D24A0000}"/>
    <cellStyle name="Porcentaje 2 3 2 2 6 4 2" xfId="18183" xr:uid="{00000000-0005-0000-0000-0000D34A0000}"/>
    <cellStyle name="Porcentaje 2 3 2 2 6 5" xfId="22064" xr:uid="{00000000-0005-0000-0000-0000D44A0000}"/>
    <cellStyle name="Porcentaje 2 3 2 2 7" xfId="13211" xr:uid="{00000000-0005-0000-0000-0000D54A0000}"/>
    <cellStyle name="Porcentaje 2 3 2 2 7 2" xfId="13212" xr:uid="{00000000-0005-0000-0000-0000D64A0000}"/>
    <cellStyle name="Porcentaje 2 3 2 2 7 2 2" xfId="13213" xr:uid="{00000000-0005-0000-0000-0000D74A0000}"/>
    <cellStyle name="Porcentaje 2 3 2 2 7 2 2 2" xfId="15916" xr:uid="{00000000-0005-0000-0000-0000D84A0000}"/>
    <cellStyle name="Porcentaje 2 3 2 2 7 2 3" xfId="19801" xr:uid="{00000000-0005-0000-0000-0000D94A0000}"/>
    <cellStyle name="Porcentaje 2 3 2 2 7 3" xfId="13214" xr:uid="{00000000-0005-0000-0000-0000DA4A0000}"/>
    <cellStyle name="Porcentaje 2 3 2 2 7 3 2" xfId="17858" xr:uid="{00000000-0005-0000-0000-0000DB4A0000}"/>
    <cellStyle name="Porcentaje 2 3 2 2 7 4" xfId="21744" xr:uid="{00000000-0005-0000-0000-0000DC4A0000}"/>
    <cellStyle name="Porcentaje 2 3 2 2 8" xfId="13215" xr:uid="{00000000-0005-0000-0000-0000DD4A0000}"/>
    <cellStyle name="Porcentaje 2 3 2 2 8 2" xfId="13216" xr:uid="{00000000-0005-0000-0000-0000DE4A0000}"/>
    <cellStyle name="Porcentaje 2 3 2 2 8 2 2" xfId="16887" xr:uid="{00000000-0005-0000-0000-0000DF4A0000}"/>
    <cellStyle name="Porcentaje 2 3 2 2 8 3" xfId="20773" xr:uid="{00000000-0005-0000-0000-0000E04A0000}"/>
    <cellStyle name="Porcentaje 2 3 2 2 9" xfId="13217" xr:uid="{00000000-0005-0000-0000-0000E14A0000}"/>
    <cellStyle name="Porcentaje 2 3 2 2 9 2" xfId="18828" xr:uid="{00000000-0005-0000-0000-0000E24A0000}"/>
    <cellStyle name="Porcentaje 2 3 2 3" xfId="13218" xr:uid="{00000000-0005-0000-0000-0000E34A0000}"/>
    <cellStyle name="Porcentaje 2 3 2 3 2" xfId="13219" xr:uid="{00000000-0005-0000-0000-0000E44A0000}"/>
    <cellStyle name="Porcentaje 2 3 2 3 2 2" xfId="13220" xr:uid="{00000000-0005-0000-0000-0000E54A0000}"/>
    <cellStyle name="Porcentaje 2 3 2 3 2 2 2" xfId="13221" xr:uid="{00000000-0005-0000-0000-0000E64A0000}"/>
    <cellStyle name="Porcentaje 2 3 2 3 2 2 2 2" xfId="13222" xr:uid="{00000000-0005-0000-0000-0000E74A0000}"/>
    <cellStyle name="Porcentaje 2 3 2 3 2 2 2 2 2" xfId="13223" xr:uid="{00000000-0005-0000-0000-0000E84A0000}"/>
    <cellStyle name="Porcentaje 2 3 2 3 2 2 2 2 2 2" xfId="15458" xr:uid="{00000000-0005-0000-0000-0000E94A0000}"/>
    <cellStyle name="Porcentaje 2 3 2 3 2 2 2 2 3" xfId="19342" xr:uid="{00000000-0005-0000-0000-0000EA4A0000}"/>
    <cellStyle name="Porcentaje 2 3 2 3 2 2 2 3" xfId="13224" xr:uid="{00000000-0005-0000-0000-0000EB4A0000}"/>
    <cellStyle name="Porcentaje 2 3 2 3 2 2 2 3 2" xfId="17400" xr:uid="{00000000-0005-0000-0000-0000EC4A0000}"/>
    <cellStyle name="Porcentaje 2 3 2 3 2 2 2 4" xfId="21287" xr:uid="{00000000-0005-0000-0000-0000ED4A0000}"/>
    <cellStyle name="Porcentaje 2 3 2 3 2 2 3" xfId="13225" xr:uid="{00000000-0005-0000-0000-0000EE4A0000}"/>
    <cellStyle name="Porcentaje 2 3 2 3 2 2 3 2" xfId="13226" xr:uid="{00000000-0005-0000-0000-0000EF4A0000}"/>
    <cellStyle name="Porcentaje 2 3 2 3 2 2 3 2 2" xfId="16428" xr:uid="{00000000-0005-0000-0000-0000F04A0000}"/>
    <cellStyle name="Porcentaje 2 3 2 3 2 2 3 3" xfId="20315" xr:uid="{00000000-0005-0000-0000-0000F14A0000}"/>
    <cellStyle name="Porcentaje 2 3 2 3 2 2 4" xfId="13227" xr:uid="{00000000-0005-0000-0000-0000F24A0000}"/>
    <cellStyle name="Porcentaje 2 3 2 3 2 2 4 2" xfId="18372" xr:uid="{00000000-0005-0000-0000-0000F34A0000}"/>
    <cellStyle name="Porcentaje 2 3 2 3 2 2 5" xfId="22254" xr:uid="{00000000-0005-0000-0000-0000F44A0000}"/>
    <cellStyle name="Porcentaje 2 3 2 3 2 3" xfId="13228" xr:uid="{00000000-0005-0000-0000-0000F54A0000}"/>
    <cellStyle name="Porcentaje 2 3 2 3 2 3 2" xfId="13229" xr:uid="{00000000-0005-0000-0000-0000F64A0000}"/>
    <cellStyle name="Porcentaje 2 3 2 3 2 3 2 2" xfId="13230" xr:uid="{00000000-0005-0000-0000-0000F74A0000}"/>
    <cellStyle name="Porcentaje 2 3 2 3 2 3 2 2 2" xfId="13231" xr:uid="{00000000-0005-0000-0000-0000F84A0000}"/>
    <cellStyle name="Porcentaje 2 3 2 3 2 3 2 2 2 2" xfId="15135" xr:uid="{00000000-0005-0000-0000-0000F94A0000}"/>
    <cellStyle name="Porcentaje 2 3 2 3 2 3 2 2 3" xfId="19021" xr:uid="{00000000-0005-0000-0000-0000FA4A0000}"/>
    <cellStyle name="Porcentaje 2 3 2 3 2 3 2 3" xfId="13232" xr:uid="{00000000-0005-0000-0000-0000FB4A0000}"/>
    <cellStyle name="Porcentaje 2 3 2 3 2 3 2 3 2" xfId="17077" xr:uid="{00000000-0005-0000-0000-0000FC4A0000}"/>
    <cellStyle name="Porcentaje 2 3 2 3 2 3 2 4" xfId="20963" xr:uid="{00000000-0005-0000-0000-0000FD4A0000}"/>
    <cellStyle name="Porcentaje 2 3 2 3 2 3 3" xfId="13233" xr:uid="{00000000-0005-0000-0000-0000FE4A0000}"/>
    <cellStyle name="Porcentaje 2 3 2 3 2 3 3 2" xfId="13234" xr:uid="{00000000-0005-0000-0000-0000FF4A0000}"/>
    <cellStyle name="Porcentaje 2 3 2 3 2 3 3 2 2" xfId="16106" xr:uid="{00000000-0005-0000-0000-0000004B0000}"/>
    <cellStyle name="Porcentaje 2 3 2 3 2 3 3 3" xfId="19991" xr:uid="{00000000-0005-0000-0000-0000014B0000}"/>
    <cellStyle name="Porcentaje 2 3 2 3 2 3 4" xfId="13235" xr:uid="{00000000-0005-0000-0000-0000024B0000}"/>
    <cellStyle name="Porcentaje 2 3 2 3 2 3 4 2" xfId="18048" xr:uid="{00000000-0005-0000-0000-0000034B0000}"/>
    <cellStyle name="Porcentaje 2 3 2 3 2 3 5" xfId="21929" xr:uid="{00000000-0005-0000-0000-0000044B0000}"/>
    <cellStyle name="Porcentaje 2 3 2 3 2 4" xfId="13236" xr:uid="{00000000-0005-0000-0000-0000054B0000}"/>
    <cellStyle name="Porcentaje 2 3 2 3 2 4 2" xfId="13237" xr:uid="{00000000-0005-0000-0000-0000064B0000}"/>
    <cellStyle name="Porcentaje 2 3 2 3 2 4 2 2" xfId="13238" xr:uid="{00000000-0005-0000-0000-0000074B0000}"/>
    <cellStyle name="Porcentaje 2 3 2 3 2 4 2 2 2" xfId="15781" xr:uid="{00000000-0005-0000-0000-0000084B0000}"/>
    <cellStyle name="Porcentaje 2 3 2 3 2 4 2 3" xfId="19666" xr:uid="{00000000-0005-0000-0000-0000094B0000}"/>
    <cellStyle name="Porcentaje 2 3 2 3 2 4 3" xfId="13239" xr:uid="{00000000-0005-0000-0000-00000A4B0000}"/>
    <cellStyle name="Porcentaje 2 3 2 3 2 4 3 2" xfId="17723" xr:uid="{00000000-0005-0000-0000-00000B4B0000}"/>
    <cellStyle name="Porcentaje 2 3 2 3 2 4 4" xfId="21611" xr:uid="{00000000-0005-0000-0000-00000C4B0000}"/>
    <cellStyle name="Porcentaje 2 3 2 3 2 5" xfId="13240" xr:uid="{00000000-0005-0000-0000-00000D4B0000}"/>
    <cellStyle name="Porcentaje 2 3 2 3 2 5 2" xfId="13241" xr:uid="{00000000-0005-0000-0000-00000E4B0000}"/>
    <cellStyle name="Porcentaje 2 3 2 3 2 5 2 2" xfId="16752" xr:uid="{00000000-0005-0000-0000-00000F4B0000}"/>
    <cellStyle name="Porcentaje 2 3 2 3 2 5 3" xfId="20639" xr:uid="{00000000-0005-0000-0000-0000104B0000}"/>
    <cellStyle name="Porcentaje 2 3 2 3 2 6" xfId="13242" xr:uid="{00000000-0005-0000-0000-0000114B0000}"/>
    <cellStyle name="Porcentaje 2 3 2 3 2 6 2" xfId="18694" xr:uid="{00000000-0005-0000-0000-0000124B0000}"/>
    <cellStyle name="Porcentaje 2 3 2 3 2 7" xfId="22579" xr:uid="{00000000-0005-0000-0000-0000134B0000}"/>
    <cellStyle name="Porcentaje 2 3 2 3 3" xfId="13243" xr:uid="{00000000-0005-0000-0000-0000144B0000}"/>
    <cellStyle name="Porcentaje 2 3 2 3 3 2" xfId="13244" xr:uid="{00000000-0005-0000-0000-0000154B0000}"/>
    <cellStyle name="Porcentaje 2 3 2 3 3 2 2" xfId="13245" xr:uid="{00000000-0005-0000-0000-0000164B0000}"/>
    <cellStyle name="Porcentaje 2 3 2 3 3 2 2 2" xfId="13246" xr:uid="{00000000-0005-0000-0000-0000174B0000}"/>
    <cellStyle name="Porcentaje 2 3 2 3 3 2 2 2 2" xfId="13247" xr:uid="{00000000-0005-0000-0000-0000184B0000}"/>
    <cellStyle name="Porcentaje 2 3 2 3 3 2 2 2 2 2" xfId="15351" xr:uid="{00000000-0005-0000-0000-0000194B0000}"/>
    <cellStyle name="Porcentaje 2 3 2 3 3 2 2 2 3" xfId="19237" xr:uid="{00000000-0005-0000-0000-00001A4B0000}"/>
    <cellStyle name="Porcentaje 2 3 2 3 3 2 2 3" xfId="13248" xr:uid="{00000000-0005-0000-0000-00001B4B0000}"/>
    <cellStyle name="Porcentaje 2 3 2 3 3 2 2 3 2" xfId="17293" xr:uid="{00000000-0005-0000-0000-00001C4B0000}"/>
    <cellStyle name="Porcentaje 2 3 2 3 3 2 2 4" xfId="21179" xr:uid="{00000000-0005-0000-0000-00001D4B0000}"/>
    <cellStyle name="Porcentaje 2 3 2 3 3 2 3" xfId="13249" xr:uid="{00000000-0005-0000-0000-00001E4B0000}"/>
    <cellStyle name="Porcentaje 2 3 2 3 3 2 3 2" xfId="13250" xr:uid="{00000000-0005-0000-0000-00001F4B0000}"/>
    <cellStyle name="Porcentaje 2 3 2 3 3 2 3 2 2" xfId="16320" xr:uid="{00000000-0005-0000-0000-0000204B0000}"/>
    <cellStyle name="Porcentaje 2 3 2 3 3 2 3 3" xfId="20207" xr:uid="{00000000-0005-0000-0000-0000214B0000}"/>
    <cellStyle name="Porcentaje 2 3 2 3 3 2 4" xfId="13251" xr:uid="{00000000-0005-0000-0000-0000224B0000}"/>
    <cellStyle name="Porcentaje 2 3 2 3 3 2 4 2" xfId="18264" xr:uid="{00000000-0005-0000-0000-0000234B0000}"/>
    <cellStyle name="Porcentaje 2 3 2 3 3 2 5" xfId="22146" xr:uid="{00000000-0005-0000-0000-0000244B0000}"/>
    <cellStyle name="Porcentaje 2 3 2 3 3 3" xfId="13252" xr:uid="{00000000-0005-0000-0000-0000254B0000}"/>
    <cellStyle name="Porcentaje 2 3 2 3 3 3 2" xfId="13253" xr:uid="{00000000-0005-0000-0000-0000264B0000}"/>
    <cellStyle name="Porcentaje 2 3 2 3 3 3 2 2" xfId="13254" xr:uid="{00000000-0005-0000-0000-0000274B0000}"/>
    <cellStyle name="Porcentaje 2 3 2 3 3 3 2 2 2" xfId="13255" xr:uid="{00000000-0005-0000-0000-0000284B0000}"/>
    <cellStyle name="Porcentaje 2 3 2 3 3 3 2 2 2 2" xfId="22874" xr:uid="{00000000-0005-0000-0000-0000294B0000}"/>
    <cellStyle name="Porcentaje 2 3 2 3 3 3 2 2 3" xfId="18913" xr:uid="{00000000-0005-0000-0000-00002A4B0000}"/>
    <cellStyle name="Porcentaje 2 3 2 3 3 3 2 3" xfId="13256" xr:uid="{00000000-0005-0000-0000-00002B4B0000}"/>
    <cellStyle name="Porcentaje 2 3 2 3 3 3 2 3 2" xfId="16969" xr:uid="{00000000-0005-0000-0000-00002C4B0000}"/>
    <cellStyle name="Porcentaje 2 3 2 3 3 3 2 4" xfId="20855" xr:uid="{00000000-0005-0000-0000-00002D4B0000}"/>
    <cellStyle name="Porcentaje 2 3 2 3 3 3 3" xfId="13257" xr:uid="{00000000-0005-0000-0000-00002E4B0000}"/>
    <cellStyle name="Porcentaje 2 3 2 3 3 3 3 2" xfId="13258" xr:uid="{00000000-0005-0000-0000-00002F4B0000}"/>
    <cellStyle name="Porcentaje 2 3 2 3 3 3 3 2 2" xfId="15998" xr:uid="{00000000-0005-0000-0000-0000304B0000}"/>
    <cellStyle name="Porcentaje 2 3 2 3 3 3 3 3" xfId="19883" xr:uid="{00000000-0005-0000-0000-0000314B0000}"/>
    <cellStyle name="Porcentaje 2 3 2 3 3 3 4" xfId="13259" xr:uid="{00000000-0005-0000-0000-0000324B0000}"/>
    <cellStyle name="Porcentaje 2 3 2 3 3 3 4 2" xfId="17940" xr:uid="{00000000-0005-0000-0000-0000334B0000}"/>
    <cellStyle name="Porcentaje 2 3 2 3 3 3 5" xfId="21826" xr:uid="{00000000-0005-0000-0000-0000344B0000}"/>
    <cellStyle name="Porcentaje 2 3 2 3 3 4" xfId="13260" xr:uid="{00000000-0005-0000-0000-0000354B0000}"/>
    <cellStyle name="Porcentaje 2 3 2 3 3 4 2" xfId="13261" xr:uid="{00000000-0005-0000-0000-0000364B0000}"/>
    <cellStyle name="Porcentaje 2 3 2 3 3 4 2 2" xfId="13262" xr:uid="{00000000-0005-0000-0000-0000374B0000}"/>
    <cellStyle name="Porcentaje 2 3 2 3 3 4 2 2 2" xfId="15673" xr:uid="{00000000-0005-0000-0000-0000384B0000}"/>
    <cellStyle name="Porcentaje 2 3 2 3 3 4 2 3" xfId="19558" xr:uid="{00000000-0005-0000-0000-0000394B0000}"/>
    <cellStyle name="Porcentaje 2 3 2 3 3 4 3" xfId="13263" xr:uid="{00000000-0005-0000-0000-00003A4B0000}"/>
    <cellStyle name="Porcentaje 2 3 2 3 3 4 3 2" xfId="17616" xr:uid="{00000000-0005-0000-0000-00003B4B0000}"/>
    <cellStyle name="Porcentaje 2 3 2 3 3 4 4" xfId="21503" xr:uid="{00000000-0005-0000-0000-00003C4B0000}"/>
    <cellStyle name="Porcentaje 2 3 2 3 3 5" xfId="13264" xr:uid="{00000000-0005-0000-0000-00003D4B0000}"/>
    <cellStyle name="Porcentaje 2 3 2 3 3 5 2" xfId="13265" xr:uid="{00000000-0005-0000-0000-00003E4B0000}"/>
    <cellStyle name="Porcentaje 2 3 2 3 3 5 2 2" xfId="16644" xr:uid="{00000000-0005-0000-0000-00003F4B0000}"/>
    <cellStyle name="Porcentaje 2 3 2 3 3 5 3" xfId="20531" xr:uid="{00000000-0005-0000-0000-0000404B0000}"/>
    <cellStyle name="Porcentaje 2 3 2 3 3 6" xfId="13266" xr:uid="{00000000-0005-0000-0000-0000414B0000}"/>
    <cellStyle name="Porcentaje 2 3 2 3 3 6 2" xfId="18589" xr:uid="{00000000-0005-0000-0000-0000424B0000}"/>
    <cellStyle name="Porcentaje 2 3 2 3 3 7" xfId="22471" xr:uid="{00000000-0005-0000-0000-0000434B0000}"/>
    <cellStyle name="Porcentaje 2 3 2 3 4" xfId="13267" xr:uid="{00000000-0005-0000-0000-0000444B0000}"/>
    <cellStyle name="Porcentaje 2 3 2 3 4 2" xfId="13268" xr:uid="{00000000-0005-0000-0000-0000454B0000}"/>
    <cellStyle name="Porcentaje 2 3 2 3 4 2 2" xfId="13269" xr:uid="{00000000-0005-0000-0000-0000464B0000}"/>
    <cellStyle name="Porcentaje 2 3 2 3 4 2 2 2" xfId="13270" xr:uid="{00000000-0005-0000-0000-0000474B0000}"/>
    <cellStyle name="Porcentaje 2 3 2 3 4 2 2 2 2" xfId="15565" xr:uid="{00000000-0005-0000-0000-0000484B0000}"/>
    <cellStyle name="Porcentaje 2 3 2 3 4 2 2 3" xfId="19450" xr:uid="{00000000-0005-0000-0000-0000494B0000}"/>
    <cellStyle name="Porcentaje 2 3 2 3 4 2 3" xfId="13271" xr:uid="{00000000-0005-0000-0000-00004A4B0000}"/>
    <cellStyle name="Porcentaje 2 3 2 3 4 2 3 2" xfId="17508" xr:uid="{00000000-0005-0000-0000-00004B4B0000}"/>
    <cellStyle name="Porcentaje 2 3 2 3 4 2 4" xfId="21395" xr:uid="{00000000-0005-0000-0000-00004C4B0000}"/>
    <cellStyle name="Porcentaje 2 3 2 3 4 3" xfId="13272" xr:uid="{00000000-0005-0000-0000-00004D4B0000}"/>
    <cellStyle name="Porcentaje 2 3 2 3 4 3 2" xfId="13273" xr:uid="{00000000-0005-0000-0000-00004E4B0000}"/>
    <cellStyle name="Porcentaje 2 3 2 3 4 3 2 2" xfId="16536" xr:uid="{00000000-0005-0000-0000-00004F4B0000}"/>
    <cellStyle name="Porcentaje 2 3 2 3 4 3 3" xfId="20422" xr:uid="{00000000-0005-0000-0000-0000504B0000}"/>
    <cellStyle name="Porcentaje 2 3 2 3 4 4" xfId="13274" xr:uid="{00000000-0005-0000-0000-0000514B0000}"/>
    <cellStyle name="Porcentaje 2 3 2 3 4 4 2" xfId="18480" xr:uid="{00000000-0005-0000-0000-0000524B0000}"/>
    <cellStyle name="Porcentaje 2 3 2 3 4 5" xfId="22362" xr:uid="{00000000-0005-0000-0000-0000534B0000}"/>
    <cellStyle name="Porcentaje 2 3 2 3 5" xfId="13275" xr:uid="{00000000-0005-0000-0000-0000544B0000}"/>
    <cellStyle name="Porcentaje 2 3 2 3 5 2" xfId="13276" xr:uid="{00000000-0005-0000-0000-0000554B0000}"/>
    <cellStyle name="Porcentaje 2 3 2 3 5 2 2" xfId="13277" xr:uid="{00000000-0005-0000-0000-0000564B0000}"/>
    <cellStyle name="Porcentaje 2 3 2 3 5 2 2 2" xfId="13278" xr:uid="{00000000-0005-0000-0000-0000574B0000}"/>
    <cellStyle name="Porcentaje 2 3 2 3 5 2 2 2 2" xfId="15243" xr:uid="{00000000-0005-0000-0000-0000584B0000}"/>
    <cellStyle name="Porcentaje 2 3 2 3 5 2 2 3" xfId="19129" xr:uid="{00000000-0005-0000-0000-0000594B0000}"/>
    <cellStyle name="Porcentaje 2 3 2 3 5 2 3" xfId="13279" xr:uid="{00000000-0005-0000-0000-00005A4B0000}"/>
    <cellStyle name="Porcentaje 2 3 2 3 5 2 3 2" xfId="17185" xr:uid="{00000000-0005-0000-0000-00005B4B0000}"/>
    <cellStyle name="Porcentaje 2 3 2 3 5 2 4" xfId="21071" xr:uid="{00000000-0005-0000-0000-00005C4B0000}"/>
    <cellStyle name="Porcentaje 2 3 2 3 5 3" xfId="13280" xr:uid="{00000000-0005-0000-0000-00005D4B0000}"/>
    <cellStyle name="Porcentaje 2 3 2 3 5 3 2" xfId="13281" xr:uid="{00000000-0005-0000-0000-00005E4B0000}"/>
    <cellStyle name="Porcentaje 2 3 2 3 5 3 2 2" xfId="16213" xr:uid="{00000000-0005-0000-0000-00005F4B0000}"/>
    <cellStyle name="Porcentaje 2 3 2 3 5 3 3" xfId="20099" xr:uid="{00000000-0005-0000-0000-0000604B0000}"/>
    <cellStyle name="Porcentaje 2 3 2 3 5 4" xfId="13282" xr:uid="{00000000-0005-0000-0000-0000614B0000}"/>
    <cellStyle name="Porcentaje 2 3 2 3 5 4 2" xfId="18156" xr:uid="{00000000-0005-0000-0000-0000624B0000}"/>
    <cellStyle name="Porcentaje 2 3 2 3 5 5" xfId="22037" xr:uid="{00000000-0005-0000-0000-0000634B0000}"/>
    <cellStyle name="Porcentaje 2 3 2 3 6" xfId="13283" xr:uid="{00000000-0005-0000-0000-0000644B0000}"/>
    <cellStyle name="Porcentaje 2 3 2 3 6 2" xfId="13284" xr:uid="{00000000-0005-0000-0000-0000654B0000}"/>
    <cellStyle name="Porcentaje 2 3 2 3 6 2 2" xfId="13285" xr:uid="{00000000-0005-0000-0000-0000664B0000}"/>
    <cellStyle name="Porcentaje 2 3 2 3 6 2 2 2" xfId="15889" xr:uid="{00000000-0005-0000-0000-0000674B0000}"/>
    <cellStyle name="Porcentaje 2 3 2 3 6 2 3" xfId="19774" xr:uid="{00000000-0005-0000-0000-0000684B0000}"/>
    <cellStyle name="Porcentaje 2 3 2 3 6 3" xfId="13286" xr:uid="{00000000-0005-0000-0000-0000694B0000}"/>
    <cellStyle name="Porcentaje 2 3 2 3 6 3 2" xfId="17831" xr:uid="{00000000-0005-0000-0000-00006A4B0000}"/>
    <cellStyle name="Porcentaje 2 3 2 3 6 4" xfId="21717" xr:uid="{00000000-0005-0000-0000-00006B4B0000}"/>
    <cellStyle name="Porcentaje 2 3 2 3 7" xfId="13287" xr:uid="{00000000-0005-0000-0000-00006C4B0000}"/>
    <cellStyle name="Porcentaje 2 3 2 3 7 2" xfId="13288" xr:uid="{00000000-0005-0000-0000-00006D4B0000}"/>
    <cellStyle name="Porcentaje 2 3 2 3 7 2 2" xfId="16860" xr:uid="{00000000-0005-0000-0000-00006E4B0000}"/>
    <cellStyle name="Porcentaje 2 3 2 3 7 3" xfId="20746" xr:uid="{00000000-0005-0000-0000-00006F4B0000}"/>
    <cellStyle name="Porcentaje 2 3 2 3 8" xfId="13289" xr:uid="{00000000-0005-0000-0000-0000704B0000}"/>
    <cellStyle name="Porcentaje 2 3 2 3 8 2" xfId="18801" xr:uid="{00000000-0005-0000-0000-0000714B0000}"/>
    <cellStyle name="Porcentaje 2 3 2 3 9" xfId="22685" xr:uid="{00000000-0005-0000-0000-0000724B0000}"/>
    <cellStyle name="Porcentaje 2 3 2 4" xfId="13290" xr:uid="{00000000-0005-0000-0000-0000734B0000}"/>
    <cellStyle name="Porcentaje 2 3 2 4 2" xfId="13291" xr:uid="{00000000-0005-0000-0000-0000744B0000}"/>
    <cellStyle name="Porcentaje 2 3 2 4 2 2" xfId="13292" xr:uid="{00000000-0005-0000-0000-0000754B0000}"/>
    <cellStyle name="Porcentaje 2 3 2 4 2 2 2" xfId="13293" xr:uid="{00000000-0005-0000-0000-0000764B0000}"/>
    <cellStyle name="Porcentaje 2 3 2 4 2 2 2 2" xfId="13294" xr:uid="{00000000-0005-0000-0000-0000774B0000}"/>
    <cellStyle name="Porcentaje 2 3 2 4 2 2 2 2 2" xfId="15512" xr:uid="{00000000-0005-0000-0000-0000784B0000}"/>
    <cellStyle name="Porcentaje 2 3 2 4 2 2 2 3" xfId="19396" xr:uid="{00000000-0005-0000-0000-0000794B0000}"/>
    <cellStyle name="Porcentaje 2 3 2 4 2 2 3" xfId="13295" xr:uid="{00000000-0005-0000-0000-00007A4B0000}"/>
    <cellStyle name="Porcentaje 2 3 2 4 2 2 3 2" xfId="17454" xr:uid="{00000000-0005-0000-0000-00007B4B0000}"/>
    <cellStyle name="Porcentaje 2 3 2 4 2 2 4" xfId="21341" xr:uid="{00000000-0005-0000-0000-00007C4B0000}"/>
    <cellStyle name="Porcentaje 2 3 2 4 2 3" xfId="13296" xr:uid="{00000000-0005-0000-0000-00007D4B0000}"/>
    <cellStyle name="Porcentaje 2 3 2 4 2 3 2" xfId="13297" xr:uid="{00000000-0005-0000-0000-00007E4B0000}"/>
    <cellStyle name="Porcentaje 2 3 2 4 2 3 2 2" xfId="16482" xr:uid="{00000000-0005-0000-0000-00007F4B0000}"/>
    <cellStyle name="Porcentaje 2 3 2 4 2 3 3" xfId="20368" xr:uid="{00000000-0005-0000-0000-0000804B0000}"/>
    <cellStyle name="Porcentaje 2 3 2 4 2 4" xfId="13298" xr:uid="{00000000-0005-0000-0000-0000814B0000}"/>
    <cellStyle name="Porcentaje 2 3 2 4 2 4 2" xfId="18426" xr:uid="{00000000-0005-0000-0000-0000824B0000}"/>
    <cellStyle name="Porcentaje 2 3 2 4 2 5" xfId="22308" xr:uid="{00000000-0005-0000-0000-0000834B0000}"/>
    <cellStyle name="Porcentaje 2 3 2 4 3" xfId="13299" xr:uid="{00000000-0005-0000-0000-0000844B0000}"/>
    <cellStyle name="Porcentaje 2 3 2 4 3 2" xfId="13300" xr:uid="{00000000-0005-0000-0000-0000854B0000}"/>
    <cellStyle name="Porcentaje 2 3 2 4 3 2 2" xfId="13301" xr:uid="{00000000-0005-0000-0000-0000864B0000}"/>
    <cellStyle name="Porcentaje 2 3 2 4 3 2 2 2" xfId="13302" xr:uid="{00000000-0005-0000-0000-0000874B0000}"/>
    <cellStyle name="Porcentaje 2 3 2 4 3 2 2 2 2" xfId="15189" xr:uid="{00000000-0005-0000-0000-0000884B0000}"/>
    <cellStyle name="Porcentaje 2 3 2 4 3 2 2 3" xfId="19075" xr:uid="{00000000-0005-0000-0000-0000894B0000}"/>
    <cellStyle name="Porcentaje 2 3 2 4 3 2 3" xfId="13303" xr:uid="{00000000-0005-0000-0000-00008A4B0000}"/>
    <cellStyle name="Porcentaje 2 3 2 4 3 2 3 2" xfId="17131" xr:uid="{00000000-0005-0000-0000-00008B4B0000}"/>
    <cellStyle name="Porcentaje 2 3 2 4 3 2 4" xfId="21017" xr:uid="{00000000-0005-0000-0000-00008C4B0000}"/>
    <cellStyle name="Porcentaje 2 3 2 4 3 3" xfId="13304" xr:uid="{00000000-0005-0000-0000-00008D4B0000}"/>
    <cellStyle name="Porcentaje 2 3 2 4 3 3 2" xfId="13305" xr:uid="{00000000-0005-0000-0000-00008E4B0000}"/>
    <cellStyle name="Porcentaje 2 3 2 4 3 3 2 2" xfId="16159" xr:uid="{00000000-0005-0000-0000-00008F4B0000}"/>
    <cellStyle name="Porcentaje 2 3 2 4 3 3 3" xfId="20045" xr:uid="{00000000-0005-0000-0000-0000904B0000}"/>
    <cellStyle name="Porcentaje 2 3 2 4 3 4" xfId="13306" xr:uid="{00000000-0005-0000-0000-0000914B0000}"/>
    <cellStyle name="Porcentaje 2 3 2 4 3 4 2" xfId="18102" xr:uid="{00000000-0005-0000-0000-0000924B0000}"/>
    <cellStyle name="Porcentaje 2 3 2 4 3 5" xfId="21983" xr:uid="{00000000-0005-0000-0000-0000934B0000}"/>
    <cellStyle name="Porcentaje 2 3 2 4 4" xfId="13307" xr:uid="{00000000-0005-0000-0000-0000944B0000}"/>
    <cellStyle name="Porcentaje 2 3 2 4 4 2" xfId="13308" xr:uid="{00000000-0005-0000-0000-0000954B0000}"/>
    <cellStyle name="Porcentaje 2 3 2 4 4 2 2" xfId="13309" xr:uid="{00000000-0005-0000-0000-0000964B0000}"/>
    <cellStyle name="Porcentaje 2 3 2 4 4 2 2 2" xfId="15835" xr:uid="{00000000-0005-0000-0000-0000974B0000}"/>
    <cellStyle name="Porcentaje 2 3 2 4 4 2 3" xfId="19720" xr:uid="{00000000-0005-0000-0000-0000984B0000}"/>
    <cellStyle name="Porcentaje 2 3 2 4 4 3" xfId="13310" xr:uid="{00000000-0005-0000-0000-0000994B0000}"/>
    <cellStyle name="Porcentaje 2 3 2 4 4 3 2" xfId="17777" xr:uid="{00000000-0005-0000-0000-00009A4B0000}"/>
    <cellStyle name="Porcentaje 2 3 2 4 4 4" xfId="21665" xr:uid="{00000000-0005-0000-0000-00009B4B0000}"/>
    <cellStyle name="Porcentaje 2 3 2 4 5" xfId="13311" xr:uid="{00000000-0005-0000-0000-00009C4B0000}"/>
    <cellStyle name="Porcentaje 2 3 2 4 5 2" xfId="13312" xr:uid="{00000000-0005-0000-0000-00009D4B0000}"/>
    <cellStyle name="Porcentaje 2 3 2 4 5 2 2" xfId="16806" xr:uid="{00000000-0005-0000-0000-00009E4B0000}"/>
    <cellStyle name="Porcentaje 2 3 2 4 5 3" xfId="20692" xr:uid="{00000000-0005-0000-0000-00009F4B0000}"/>
    <cellStyle name="Porcentaje 2 3 2 4 6" xfId="13313" xr:uid="{00000000-0005-0000-0000-0000A04B0000}"/>
    <cellStyle name="Porcentaje 2 3 2 4 6 2" xfId="18747" xr:uid="{00000000-0005-0000-0000-0000A14B0000}"/>
    <cellStyle name="Porcentaje 2 3 2 4 7" xfId="22632" xr:uid="{00000000-0005-0000-0000-0000A24B0000}"/>
    <cellStyle name="Porcentaje 2 3 2 5" xfId="13314" xr:uid="{00000000-0005-0000-0000-0000A34B0000}"/>
    <cellStyle name="Porcentaje 2 3 2 5 2" xfId="13315" xr:uid="{00000000-0005-0000-0000-0000A44B0000}"/>
    <cellStyle name="Porcentaje 2 3 2 5 2 2" xfId="13316" xr:uid="{00000000-0005-0000-0000-0000A54B0000}"/>
    <cellStyle name="Porcentaje 2 3 2 5 2 2 2" xfId="13317" xr:uid="{00000000-0005-0000-0000-0000A64B0000}"/>
    <cellStyle name="Porcentaje 2 3 2 5 2 2 2 2" xfId="13318" xr:uid="{00000000-0005-0000-0000-0000A74B0000}"/>
    <cellStyle name="Porcentaje 2 3 2 5 2 2 2 2 2" xfId="15404" xr:uid="{00000000-0005-0000-0000-0000A84B0000}"/>
    <cellStyle name="Porcentaje 2 3 2 5 2 2 2 3" xfId="19289" xr:uid="{00000000-0005-0000-0000-0000A94B0000}"/>
    <cellStyle name="Porcentaje 2 3 2 5 2 2 3" xfId="13319" xr:uid="{00000000-0005-0000-0000-0000AA4B0000}"/>
    <cellStyle name="Porcentaje 2 3 2 5 2 2 3 2" xfId="17347" xr:uid="{00000000-0005-0000-0000-0000AB4B0000}"/>
    <cellStyle name="Porcentaje 2 3 2 5 2 2 4" xfId="21233" xr:uid="{00000000-0005-0000-0000-0000AC4B0000}"/>
    <cellStyle name="Porcentaje 2 3 2 5 2 3" xfId="13320" xr:uid="{00000000-0005-0000-0000-0000AD4B0000}"/>
    <cellStyle name="Porcentaje 2 3 2 5 2 3 2" xfId="13321" xr:uid="{00000000-0005-0000-0000-0000AE4B0000}"/>
    <cellStyle name="Porcentaje 2 3 2 5 2 3 2 2" xfId="16374" xr:uid="{00000000-0005-0000-0000-0000AF4B0000}"/>
    <cellStyle name="Porcentaje 2 3 2 5 2 3 3" xfId="20261" xr:uid="{00000000-0005-0000-0000-0000B04B0000}"/>
    <cellStyle name="Porcentaje 2 3 2 5 2 4" xfId="13322" xr:uid="{00000000-0005-0000-0000-0000B14B0000}"/>
    <cellStyle name="Porcentaje 2 3 2 5 2 4 2" xfId="18318" xr:uid="{00000000-0005-0000-0000-0000B24B0000}"/>
    <cellStyle name="Porcentaje 2 3 2 5 2 5" xfId="22200" xr:uid="{00000000-0005-0000-0000-0000B34B0000}"/>
    <cellStyle name="Porcentaje 2 3 2 5 3" xfId="13323" xr:uid="{00000000-0005-0000-0000-0000B44B0000}"/>
    <cellStyle name="Porcentaje 2 3 2 5 3 2" xfId="13324" xr:uid="{00000000-0005-0000-0000-0000B54B0000}"/>
    <cellStyle name="Porcentaje 2 3 2 5 3 2 2" xfId="13325" xr:uid="{00000000-0005-0000-0000-0000B64B0000}"/>
    <cellStyle name="Porcentaje 2 3 2 5 3 2 2 2" xfId="13326" xr:uid="{00000000-0005-0000-0000-0000B74B0000}"/>
    <cellStyle name="Porcentaje 2 3 2 5 3 2 2 2 2" xfId="22820" xr:uid="{00000000-0005-0000-0000-0000B84B0000}"/>
    <cellStyle name="Porcentaje 2 3 2 5 3 2 2 3" xfId="18967" xr:uid="{00000000-0005-0000-0000-0000B94B0000}"/>
    <cellStyle name="Porcentaje 2 3 2 5 3 2 3" xfId="13327" xr:uid="{00000000-0005-0000-0000-0000BA4B0000}"/>
    <cellStyle name="Porcentaje 2 3 2 5 3 2 3 2" xfId="17023" xr:uid="{00000000-0005-0000-0000-0000BB4B0000}"/>
    <cellStyle name="Porcentaje 2 3 2 5 3 2 4" xfId="20909" xr:uid="{00000000-0005-0000-0000-0000BC4B0000}"/>
    <cellStyle name="Porcentaje 2 3 2 5 3 3" xfId="13328" xr:uid="{00000000-0005-0000-0000-0000BD4B0000}"/>
    <cellStyle name="Porcentaje 2 3 2 5 3 3 2" xfId="13329" xr:uid="{00000000-0005-0000-0000-0000BE4B0000}"/>
    <cellStyle name="Porcentaje 2 3 2 5 3 3 2 2" xfId="16052" xr:uid="{00000000-0005-0000-0000-0000BF4B0000}"/>
    <cellStyle name="Porcentaje 2 3 2 5 3 3 3" xfId="19937" xr:uid="{00000000-0005-0000-0000-0000C04B0000}"/>
    <cellStyle name="Porcentaje 2 3 2 5 3 4" xfId="13330" xr:uid="{00000000-0005-0000-0000-0000C14B0000}"/>
    <cellStyle name="Porcentaje 2 3 2 5 3 4 2" xfId="17994" xr:uid="{00000000-0005-0000-0000-0000C24B0000}"/>
    <cellStyle name="Porcentaje 2 3 2 5 3 5" xfId="21876" xr:uid="{00000000-0005-0000-0000-0000C34B0000}"/>
    <cellStyle name="Porcentaje 2 3 2 5 4" xfId="13331" xr:uid="{00000000-0005-0000-0000-0000C44B0000}"/>
    <cellStyle name="Porcentaje 2 3 2 5 4 2" xfId="13332" xr:uid="{00000000-0005-0000-0000-0000C54B0000}"/>
    <cellStyle name="Porcentaje 2 3 2 5 4 2 2" xfId="13333" xr:uid="{00000000-0005-0000-0000-0000C64B0000}"/>
    <cellStyle name="Porcentaje 2 3 2 5 4 2 2 2" xfId="15727" xr:uid="{00000000-0005-0000-0000-0000C74B0000}"/>
    <cellStyle name="Porcentaje 2 3 2 5 4 2 3" xfId="19612" xr:uid="{00000000-0005-0000-0000-0000C84B0000}"/>
    <cellStyle name="Porcentaje 2 3 2 5 4 3" xfId="13334" xr:uid="{00000000-0005-0000-0000-0000C94B0000}"/>
    <cellStyle name="Porcentaje 2 3 2 5 4 3 2" xfId="17669" xr:uid="{00000000-0005-0000-0000-0000CA4B0000}"/>
    <cellStyle name="Porcentaje 2 3 2 5 4 4" xfId="21557" xr:uid="{00000000-0005-0000-0000-0000CB4B0000}"/>
    <cellStyle name="Porcentaje 2 3 2 5 5" xfId="13335" xr:uid="{00000000-0005-0000-0000-0000CC4B0000}"/>
    <cellStyle name="Porcentaje 2 3 2 5 5 2" xfId="13336" xr:uid="{00000000-0005-0000-0000-0000CD4B0000}"/>
    <cellStyle name="Porcentaje 2 3 2 5 5 2 2" xfId="16698" xr:uid="{00000000-0005-0000-0000-0000CE4B0000}"/>
    <cellStyle name="Porcentaje 2 3 2 5 5 3" xfId="20585" xr:uid="{00000000-0005-0000-0000-0000CF4B0000}"/>
    <cellStyle name="Porcentaje 2 3 2 5 6" xfId="13337" xr:uid="{00000000-0005-0000-0000-0000D04B0000}"/>
    <cellStyle name="Porcentaje 2 3 2 5 6 2" xfId="18643" xr:uid="{00000000-0005-0000-0000-0000D14B0000}"/>
    <cellStyle name="Porcentaje 2 3 2 5 7" xfId="22525" xr:uid="{00000000-0005-0000-0000-0000D24B0000}"/>
    <cellStyle name="Porcentaje 2 3 2 6" xfId="13338" xr:uid="{00000000-0005-0000-0000-0000D34B0000}"/>
    <cellStyle name="Porcentaje 2 3 2 6 2" xfId="13339" xr:uid="{00000000-0005-0000-0000-0000D44B0000}"/>
    <cellStyle name="Porcentaje 2 3 2 6 2 2" xfId="13340" xr:uid="{00000000-0005-0000-0000-0000D54B0000}"/>
    <cellStyle name="Porcentaje 2 3 2 6 2 2 2" xfId="13341" xr:uid="{00000000-0005-0000-0000-0000D64B0000}"/>
    <cellStyle name="Porcentaje 2 3 2 6 2 2 2 2" xfId="15619" xr:uid="{00000000-0005-0000-0000-0000D74B0000}"/>
    <cellStyle name="Porcentaje 2 3 2 6 2 2 3" xfId="19504" xr:uid="{00000000-0005-0000-0000-0000D84B0000}"/>
    <cellStyle name="Porcentaje 2 3 2 6 2 3" xfId="13342" xr:uid="{00000000-0005-0000-0000-0000D94B0000}"/>
    <cellStyle name="Porcentaje 2 3 2 6 2 3 2" xfId="17562" xr:uid="{00000000-0005-0000-0000-0000DA4B0000}"/>
    <cellStyle name="Porcentaje 2 3 2 6 2 4" xfId="21449" xr:uid="{00000000-0005-0000-0000-0000DB4B0000}"/>
    <cellStyle name="Porcentaje 2 3 2 6 3" xfId="13343" xr:uid="{00000000-0005-0000-0000-0000DC4B0000}"/>
    <cellStyle name="Porcentaje 2 3 2 6 3 2" xfId="13344" xr:uid="{00000000-0005-0000-0000-0000DD4B0000}"/>
    <cellStyle name="Porcentaje 2 3 2 6 3 2 2" xfId="16590" xr:uid="{00000000-0005-0000-0000-0000DE4B0000}"/>
    <cellStyle name="Porcentaje 2 3 2 6 3 3" xfId="20476" xr:uid="{00000000-0005-0000-0000-0000DF4B0000}"/>
    <cellStyle name="Porcentaje 2 3 2 6 4" xfId="13345" xr:uid="{00000000-0005-0000-0000-0000E04B0000}"/>
    <cellStyle name="Porcentaje 2 3 2 6 4 2" xfId="18534" xr:uid="{00000000-0005-0000-0000-0000E14B0000}"/>
    <cellStyle name="Porcentaje 2 3 2 6 5" xfId="22416" xr:uid="{00000000-0005-0000-0000-0000E24B0000}"/>
    <cellStyle name="Porcentaje 2 3 2 7" xfId="13346" xr:uid="{00000000-0005-0000-0000-0000E34B0000}"/>
    <cellStyle name="Porcentaje 2 3 2 7 2" xfId="13347" xr:uid="{00000000-0005-0000-0000-0000E44B0000}"/>
    <cellStyle name="Porcentaje 2 3 2 7 2 2" xfId="13348" xr:uid="{00000000-0005-0000-0000-0000E54B0000}"/>
    <cellStyle name="Porcentaje 2 3 2 7 2 2 2" xfId="13349" xr:uid="{00000000-0005-0000-0000-0000E64B0000}"/>
    <cellStyle name="Porcentaje 2 3 2 7 2 2 2 2" xfId="15297" xr:uid="{00000000-0005-0000-0000-0000E74B0000}"/>
    <cellStyle name="Porcentaje 2 3 2 7 2 2 3" xfId="19183" xr:uid="{00000000-0005-0000-0000-0000E84B0000}"/>
    <cellStyle name="Porcentaje 2 3 2 7 2 3" xfId="13350" xr:uid="{00000000-0005-0000-0000-0000E94B0000}"/>
    <cellStyle name="Porcentaje 2 3 2 7 2 3 2" xfId="17239" xr:uid="{00000000-0005-0000-0000-0000EA4B0000}"/>
    <cellStyle name="Porcentaje 2 3 2 7 2 4" xfId="21125" xr:uid="{00000000-0005-0000-0000-0000EB4B0000}"/>
    <cellStyle name="Porcentaje 2 3 2 7 3" xfId="13351" xr:uid="{00000000-0005-0000-0000-0000EC4B0000}"/>
    <cellStyle name="Porcentaje 2 3 2 7 3 2" xfId="13352" xr:uid="{00000000-0005-0000-0000-0000ED4B0000}"/>
    <cellStyle name="Porcentaje 2 3 2 7 3 2 2" xfId="16267" xr:uid="{00000000-0005-0000-0000-0000EE4B0000}"/>
    <cellStyle name="Porcentaje 2 3 2 7 3 3" xfId="20153" xr:uid="{00000000-0005-0000-0000-0000EF4B0000}"/>
    <cellStyle name="Porcentaje 2 3 2 7 4" xfId="13353" xr:uid="{00000000-0005-0000-0000-0000F04B0000}"/>
    <cellStyle name="Porcentaje 2 3 2 7 4 2" xfId="18210" xr:uid="{00000000-0005-0000-0000-0000F14B0000}"/>
    <cellStyle name="Porcentaje 2 3 2 7 5" xfId="22091" xr:uid="{00000000-0005-0000-0000-0000F24B0000}"/>
    <cellStyle name="Porcentaje 2 3 2 8" xfId="13354" xr:uid="{00000000-0005-0000-0000-0000F34B0000}"/>
    <cellStyle name="Porcentaje 2 3 2 8 2" xfId="13355" xr:uid="{00000000-0005-0000-0000-0000F44B0000}"/>
    <cellStyle name="Porcentaje 2 3 2 8 2 2" xfId="13356" xr:uid="{00000000-0005-0000-0000-0000F54B0000}"/>
    <cellStyle name="Porcentaje 2 3 2 8 2 2 2" xfId="15943" xr:uid="{00000000-0005-0000-0000-0000F64B0000}"/>
    <cellStyle name="Porcentaje 2 3 2 8 2 3" xfId="19828" xr:uid="{00000000-0005-0000-0000-0000F74B0000}"/>
    <cellStyle name="Porcentaje 2 3 2 8 3" xfId="13357" xr:uid="{00000000-0005-0000-0000-0000F84B0000}"/>
    <cellStyle name="Porcentaje 2 3 2 8 3 2" xfId="17885" xr:uid="{00000000-0005-0000-0000-0000F94B0000}"/>
    <cellStyle name="Porcentaje 2 3 2 8 4" xfId="21771" xr:uid="{00000000-0005-0000-0000-0000FA4B0000}"/>
    <cellStyle name="Porcentaje 2 3 2 9" xfId="13358" xr:uid="{00000000-0005-0000-0000-0000FB4B0000}"/>
    <cellStyle name="Porcentaje 2 3 2 9 2" xfId="13359" xr:uid="{00000000-0005-0000-0000-0000FC4B0000}"/>
    <cellStyle name="Porcentaje 2 3 2 9 2 2" xfId="16914" xr:uid="{00000000-0005-0000-0000-0000FD4B0000}"/>
    <cellStyle name="Porcentaje 2 3 2 9 3" xfId="20800" xr:uid="{00000000-0005-0000-0000-0000FE4B0000}"/>
    <cellStyle name="Porcentaje 2 3 3" xfId="13360" xr:uid="{00000000-0005-0000-0000-0000FF4B0000}"/>
    <cellStyle name="Porcentaje 2 3 3 10" xfId="22723" xr:uid="{00000000-0005-0000-0000-0000004C0000}"/>
    <cellStyle name="Porcentaje 2 3 3 2" xfId="13361" xr:uid="{00000000-0005-0000-0000-0000014C0000}"/>
    <cellStyle name="Porcentaje 2 3 3 2 2" xfId="13362" xr:uid="{00000000-0005-0000-0000-0000024C0000}"/>
    <cellStyle name="Porcentaje 2 3 3 2 2 2" xfId="13363" xr:uid="{00000000-0005-0000-0000-0000034C0000}"/>
    <cellStyle name="Porcentaje 2 3 3 2 2 2 2" xfId="13364" xr:uid="{00000000-0005-0000-0000-0000044C0000}"/>
    <cellStyle name="Porcentaje 2 3 3 2 2 2 2 2" xfId="13365" xr:uid="{00000000-0005-0000-0000-0000054C0000}"/>
    <cellStyle name="Porcentaje 2 3 3 2 2 2 2 2 2" xfId="13366" xr:uid="{00000000-0005-0000-0000-0000064C0000}"/>
    <cellStyle name="Porcentaje 2 3 3 2 2 2 2 2 2 2" xfId="15443" xr:uid="{00000000-0005-0000-0000-0000074C0000}"/>
    <cellStyle name="Porcentaje 2 3 3 2 2 2 2 2 3" xfId="19327" xr:uid="{00000000-0005-0000-0000-0000084C0000}"/>
    <cellStyle name="Porcentaje 2 3 3 2 2 2 2 3" xfId="13367" xr:uid="{00000000-0005-0000-0000-0000094C0000}"/>
    <cellStyle name="Porcentaje 2 3 3 2 2 2 2 3 2" xfId="17385" xr:uid="{00000000-0005-0000-0000-00000A4C0000}"/>
    <cellStyle name="Porcentaje 2 3 3 2 2 2 2 4" xfId="21272" xr:uid="{00000000-0005-0000-0000-00000B4C0000}"/>
    <cellStyle name="Porcentaje 2 3 3 2 2 2 3" xfId="13368" xr:uid="{00000000-0005-0000-0000-00000C4C0000}"/>
    <cellStyle name="Porcentaje 2 3 3 2 2 2 3 2" xfId="13369" xr:uid="{00000000-0005-0000-0000-00000D4C0000}"/>
    <cellStyle name="Porcentaje 2 3 3 2 2 2 3 2 2" xfId="16413" xr:uid="{00000000-0005-0000-0000-00000E4C0000}"/>
    <cellStyle name="Porcentaje 2 3 3 2 2 2 3 3" xfId="20300" xr:uid="{00000000-0005-0000-0000-00000F4C0000}"/>
    <cellStyle name="Porcentaje 2 3 3 2 2 2 4" xfId="13370" xr:uid="{00000000-0005-0000-0000-0000104C0000}"/>
    <cellStyle name="Porcentaje 2 3 3 2 2 2 4 2" xfId="18357" xr:uid="{00000000-0005-0000-0000-0000114C0000}"/>
    <cellStyle name="Porcentaje 2 3 3 2 2 2 5" xfId="22239" xr:uid="{00000000-0005-0000-0000-0000124C0000}"/>
    <cellStyle name="Porcentaje 2 3 3 2 2 3" xfId="13371" xr:uid="{00000000-0005-0000-0000-0000134C0000}"/>
    <cellStyle name="Porcentaje 2 3 3 2 2 3 2" xfId="13372" xr:uid="{00000000-0005-0000-0000-0000144C0000}"/>
    <cellStyle name="Porcentaje 2 3 3 2 2 3 2 2" xfId="13373" xr:uid="{00000000-0005-0000-0000-0000154C0000}"/>
    <cellStyle name="Porcentaje 2 3 3 2 2 3 2 2 2" xfId="13374" xr:uid="{00000000-0005-0000-0000-0000164C0000}"/>
    <cellStyle name="Porcentaje 2 3 3 2 2 3 2 2 2 2" xfId="15120" xr:uid="{00000000-0005-0000-0000-0000174C0000}"/>
    <cellStyle name="Porcentaje 2 3 3 2 2 3 2 2 3" xfId="19006" xr:uid="{00000000-0005-0000-0000-0000184C0000}"/>
    <cellStyle name="Porcentaje 2 3 3 2 2 3 2 3" xfId="13375" xr:uid="{00000000-0005-0000-0000-0000194C0000}"/>
    <cellStyle name="Porcentaje 2 3 3 2 2 3 2 3 2" xfId="17062" xr:uid="{00000000-0005-0000-0000-00001A4C0000}"/>
    <cellStyle name="Porcentaje 2 3 3 2 2 3 2 4" xfId="20948" xr:uid="{00000000-0005-0000-0000-00001B4C0000}"/>
    <cellStyle name="Porcentaje 2 3 3 2 2 3 3" xfId="13376" xr:uid="{00000000-0005-0000-0000-00001C4C0000}"/>
    <cellStyle name="Porcentaje 2 3 3 2 2 3 3 2" xfId="13377" xr:uid="{00000000-0005-0000-0000-00001D4C0000}"/>
    <cellStyle name="Porcentaje 2 3 3 2 2 3 3 2 2" xfId="16091" xr:uid="{00000000-0005-0000-0000-00001E4C0000}"/>
    <cellStyle name="Porcentaje 2 3 3 2 2 3 3 3" xfId="19976" xr:uid="{00000000-0005-0000-0000-00001F4C0000}"/>
    <cellStyle name="Porcentaje 2 3 3 2 2 3 4" xfId="13378" xr:uid="{00000000-0005-0000-0000-0000204C0000}"/>
    <cellStyle name="Porcentaje 2 3 3 2 2 3 4 2" xfId="18033" xr:uid="{00000000-0005-0000-0000-0000214C0000}"/>
    <cellStyle name="Porcentaje 2 3 3 2 2 3 5" xfId="21914" xr:uid="{00000000-0005-0000-0000-0000224C0000}"/>
    <cellStyle name="Porcentaje 2 3 3 2 2 4" xfId="13379" xr:uid="{00000000-0005-0000-0000-0000234C0000}"/>
    <cellStyle name="Porcentaje 2 3 3 2 2 4 2" xfId="13380" xr:uid="{00000000-0005-0000-0000-0000244C0000}"/>
    <cellStyle name="Porcentaje 2 3 3 2 2 4 2 2" xfId="13381" xr:uid="{00000000-0005-0000-0000-0000254C0000}"/>
    <cellStyle name="Porcentaje 2 3 3 2 2 4 2 2 2" xfId="15766" xr:uid="{00000000-0005-0000-0000-0000264C0000}"/>
    <cellStyle name="Porcentaje 2 3 3 2 2 4 2 3" xfId="19651" xr:uid="{00000000-0005-0000-0000-0000274C0000}"/>
    <cellStyle name="Porcentaje 2 3 3 2 2 4 3" xfId="13382" xr:uid="{00000000-0005-0000-0000-0000284C0000}"/>
    <cellStyle name="Porcentaje 2 3 3 2 2 4 3 2" xfId="17708" xr:uid="{00000000-0005-0000-0000-0000294C0000}"/>
    <cellStyle name="Porcentaje 2 3 3 2 2 4 4" xfId="21596" xr:uid="{00000000-0005-0000-0000-00002A4C0000}"/>
    <cellStyle name="Porcentaje 2 3 3 2 2 5" xfId="13383" xr:uid="{00000000-0005-0000-0000-00002B4C0000}"/>
    <cellStyle name="Porcentaje 2 3 3 2 2 5 2" xfId="13384" xr:uid="{00000000-0005-0000-0000-00002C4C0000}"/>
    <cellStyle name="Porcentaje 2 3 3 2 2 5 2 2" xfId="16737" xr:uid="{00000000-0005-0000-0000-00002D4C0000}"/>
    <cellStyle name="Porcentaje 2 3 3 2 2 5 3" xfId="20624" xr:uid="{00000000-0005-0000-0000-00002E4C0000}"/>
    <cellStyle name="Porcentaje 2 3 3 2 2 6" xfId="13385" xr:uid="{00000000-0005-0000-0000-00002F4C0000}"/>
    <cellStyle name="Porcentaje 2 3 3 2 2 6 2" xfId="22786" xr:uid="{00000000-0005-0000-0000-0000304C0000}"/>
    <cellStyle name="Porcentaje 2 3 3 2 2 7" xfId="22564" xr:uid="{00000000-0005-0000-0000-0000314C0000}"/>
    <cellStyle name="Porcentaje 2 3 3 2 3" xfId="13386" xr:uid="{00000000-0005-0000-0000-0000324C0000}"/>
    <cellStyle name="Porcentaje 2 3 3 2 3 2" xfId="13387" xr:uid="{00000000-0005-0000-0000-0000334C0000}"/>
    <cellStyle name="Porcentaje 2 3 3 2 3 2 2" xfId="13388" xr:uid="{00000000-0005-0000-0000-0000344C0000}"/>
    <cellStyle name="Porcentaje 2 3 3 2 3 2 2 2" xfId="13389" xr:uid="{00000000-0005-0000-0000-0000354C0000}"/>
    <cellStyle name="Porcentaje 2 3 3 2 3 2 2 2 2" xfId="13390" xr:uid="{00000000-0005-0000-0000-0000364C0000}"/>
    <cellStyle name="Porcentaje 2 3 3 2 3 2 2 2 2 2" xfId="15336" xr:uid="{00000000-0005-0000-0000-0000374C0000}"/>
    <cellStyle name="Porcentaje 2 3 3 2 3 2 2 2 3" xfId="19222" xr:uid="{00000000-0005-0000-0000-0000384C0000}"/>
    <cellStyle name="Porcentaje 2 3 3 2 3 2 2 3" xfId="13391" xr:uid="{00000000-0005-0000-0000-0000394C0000}"/>
    <cellStyle name="Porcentaje 2 3 3 2 3 2 2 3 2" xfId="17278" xr:uid="{00000000-0005-0000-0000-00003A4C0000}"/>
    <cellStyle name="Porcentaje 2 3 3 2 3 2 2 4" xfId="21164" xr:uid="{00000000-0005-0000-0000-00003B4C0000}"/>
    <cellStyle name="Porcentaje 2 3 3 2 3 2 3" xfId="13392" xr:uid="{00000000-0005-0000-0000-00003C4C0000}"/>
    <cellStyle name="Porcentaje 2 3 3 2 3 2 3 2" xfId="13393" xr:uid="{00000000-0005-0000-0000-00003D4C0000}"/>
    <cellStyle name="Porcentaje 2 3 3 2 3 2 3 2 2" xfId="16305" xr:uid="{00000000-0005-0000-0000-00003E4C0000}"/>
    <cellStyle name="Porcentaje 2 3 3 2 3 2 3 3" xfId="20192" xr:uid="{00000000-0005-0000-0000-00003F4C0000}"/>
    <cellStyle name="Porcentaje 2 3 3 2 3 2 4" xfId="13394" xr:uid="{00000000-0005-0000-0000-0000404C0000}"/>
    <cellStyle name="Porcentaje 2 3 3 2 3 2 4 2" xfId="18249" xr:uid="{00000000-0005-0000-0000-0000414C0000}"/>
    <cellStyle name="Porcentaje 2 3 3 2 3 2 5" xfId="22131" xr:uid="{00000000-0005-0000-0000-0000424C0000}"/>
    <cellStyle name="Porcentaje 2 3 3 2 3 3" xfId="13395" xr:uid="{00000000-0005-0000-0000-0000434C0000}"/>
    <cellStyle name="Porcentaje 2 3 3 2 3 3 2" xfId="13396" xr:uid="{00000000-0005-0000-0000-0000444C0000}"/>
    <cellStyle name="Porcentaje 2 3 3 2 3 3 2 2" xfId="13397" xr:uid="{00000000-0005-0000-0000-0000454C0000}"/>
    <cellStyle name="Porcentaje 2 3 3 2 3 3 2 2 2" xfId="13398" xr:uid="{00000000-0005-0000-0000-0000464C0000}"/>
    <cellStyle name="Porcentaje 2 3 3 2 3 3 2 2 2 2" xfId="22889" xr:uid="{00000000-0005-0000-0000-0000474C0000}"/>
    <cellStyle name="Porcentaje 2 3 3 2 3 3 2 2 3" xfId="18898" xr:uid="{00000000-0005-0000-0000-0000484C0000}"/>
    <cellStyle name="Porcentaje 2 3 3 2 3 3 2 3" xfId="13399" xr:uid="{00000000-0005-0000-0000-0000494C0000}"/>
    <cellStyle name="Porcentaje 2 3 3 2 3 3 2 3 2" xfId="16954" xr:uid="{00000000-0005-0000-0000-00004A4C0000}"/>
    <cellStyle name="Porcentaje 2 3 3 2 3 3 2 4" xfId="20840" xr:uid="{00000000-0005-0000-0000-00004B4C0000}"/>
    <cellStyle name="Porcentaje 2 3 3 2 3 3 3" xfId="13400" xr:uid="{00000000-0005-0000-0000-00004C4C0000}"/>
    <cellStyle name="Porcentaje 2 3 3 2 3 3 3 2" xfId="13401" xr:uid="{00000000-0005-0000-0000-00004D4C0000}"/>
    <cellStyle name="Porcentaje 2 3 3 2 3 3 3 2 2" xfId="15983" xr:uid="{00000000-0005-0000-0000-00004E4C0000}"/>
    <cellStyle name="Porcentaje 2 3 3 2 3 3 3 3" xfId="19868" xr:uid="{00000000-0005-0000-0000-00004F4C0000}"/>
    <cellStyle name="Porcentaje 2 3 3 2 3 3 4" xfId="13402" xr:uid="{00000000-0005-0000-0000-0000504C0000}"/>
    <cellStyle name="Porcentaje 2 3 3 2 3 3 4 2" xfId="17925" xr:uid="{00000000-0005-0000-0000-0000514C0000}"/>
    <cellStyle name="Porcentaje 2 3 3 2 3 3 5" xfId="21811" xr:uid="{00000000-0005-0000-0000-0000524C0000}"/>
    <cellStyle name="Porcentaje 2 3 3 2 3 4" xfId="13403" xr:uid="{00000000-0005-0000-0000-0000534C0000}"/>
    <cellStyle name="Porcentaje 2 3 3 2 3 4 2" xfId="13404" xr:uid="{00000000-0005-0000-0000-0000544C0000}"/>
    <cellStyle name="Porcentaje 2 3 3 2 3 4 2 2" xfId="13405" xr:uid="{00000000-0005-0000-0000-0000554C0000}"/>
    <cellStyle name="Porcentaje 2 3 3 2 3 4 2 2 2" xfId="15658" xr:uid="{00000000-0005-0000-0000-0000564C0000}"/>
    <cellStyle name="Porcentaje 2 3 3 2 3 4 2 3" xfId="19543" xr:uid="{00000000-0005-0000-0000-0000574C0000}"/>
    <cellStyle name="Porcentaje 2 3 3 2 3 4 3" xfId="13406" xr:uid="{00000000-0005-0000-0000-0000584C0000}"/>
    <cellStyle name="Porcentaje 2 3 3 2 3 4 3 2" xfId="17601" xr:uid="{00000000-0005-0000-0000-0000594C0000}"/>
    <cellStyle name="Porcentaje 2 3 3 2 3 4 4" xfId="21488" xr:uid="{00000000-0005-0000-0000-00005A4C0000}"/>
    <cellStyle name="Porcentaje 2 3 3 2 3 5" xfId="13407" xr:uid="{00000000-0005-0000-0000-00005B4C0000}"/>
    <cellStyle name="Porcentaje 2 3 3 2 3 5 2" xfId="13408" xr:uid="{00000000-0005-0000-0000-00005C4C0000}"/>
    <cellStyle name="Porcentaje 2 3 3 2 3 5 2 2" xfId="16629" xr:uid="{00000000-0005-0000-0000-00005D4C0000}"/>
    <cellStyle name="Porcentaje 2 3 3 2 3 5 3" xfId="20516" xr:uid="{00000000-0005-0000-0000-00005E4C0000}"/>
    <cellStyle name="Porcentaje 2 3 3 2 3 6" xfId="13409" xr:uid="{00000000-0005-0000-0000-00005F4C0000}"/>
    <cellStyle name="Porcentaje 2 3 3 2 3 6 2" xfId="18574" xr:uid="{00000000-0005-0000-0000-0000604C0000}"/>
    <cellStyle name="Porcentaje 2 3 3 2 3 7" xfId="22457" xr:uid="{00000000-0005-0000-0000-0000614C0000}"/>
    <cellStyle name="Porcentaje 2 3 3 2 4" xfId="13410" xr:uid="{00000000-0005-0000-0000-0000624C0000}"/>
    <cellStyle name="Porcentaje 2 3 3 2 4 2" xfId="13411" xr:uid="{00000000-0005-0000-0000-0000634C0000}"/>
    <cellStyle name="Porcentaje 2 3 3 2 4 2 2" xfId="13412" xr:uid="{00000000-0005-0000-0000-0000644C0000}"/>
    <cellStyle name="Porcentaje 2 3 3 2 4 2 2 2" xfId="13413" xr:uid="{00000000-0005-0000-0000-0000654C0000}"/>
    <cellStyle name="Porcentaje 2 3 3 2 4 2 2 2 2" xfId="15550" xr:uid="{00000000-0005-0000-0000-0000664C0000}"/>
    <cellStyle name="Porcentaje 2 3 3 2 4 2 2 3" xfId="19435" xr:uid="{00000000-0005-0000-0000-0000674C0000}"/>
    <cellStyle name="Porcentaje 2 3 3 2 4 2 3" xfId="13414" xr:uid="{00000000-0005-0000-0000-0000684C0000}"/>
    <cellStyle name="Porcentaje 2 3 3 2 4 2 3 2" xfId="17493" xr:uid="{00000000-0005-0000-0000-0000694C0000}"/>
    <cellStyle name="Porcentaje 2 3 3 2 4 2 4" xfId="21380" xr:uid="{00000000-0005-0000-0000-00006A4C0000}"/>
    <cellStyle name="Porcentaje 2 3 3 2 4 3" xfId="13415" xr:uid="{00000000-0005-0000-0000-00006B4C0000}"/>
    <cellStyle name="Porcentaje 2 3 3 2 4 3 2" xfId="13416" xr:uid="{00000000-0005-0000-0000-00006C4C0000}"/>
    <cellStyle name="Porcentaje 2 3 3 2 4 3 2 2" xfId="16521" xr:uid="{00000000-0005-0000-0000-00006D4C0000}"/>
    <cellStyle name="Porcentaje 2 3 3 2 4 3 3" xfId="20407" xr:uid="{00000000-0005-0000-0000-00006E4C0000}"/>
    <cellStyle name="Porcentaje 2 3 3 2 4 4" xfId="13417" xr:uid="{00000000-0005-0000-0000-00006F4C0000}"/>
    <cellStyle name="Porcentaje 2 3 3 2 4 4 2" xfId="18465" xr:uid="{00000000-0005-0000-0000-0000704C0000}"/>
    <cellStyle name="Porcentaje 2 3 3 2 4 5" xfId="22347" xr:uid="{00000000-0005-0000-0000-0000714C0000}"/>
    <cellStyle name="Porcentaje 2 3 3 2 5" xfId="13418" xr:uid="{00000000-0005-0000-0000-0000724C0000}"/>
    <cellStyle name="Porcentaje 2 3 3 2 5 2" xfId="13419" xr:uid="{00000000-0005-0000-0000-0000734C0000}"/>
    <cellStyle name="Porcentaje 2 3 3 2 5 2 2" xfId="13420" xr:uid="{00000000-0005-0000-0000-0000744C0000}"/>
    <cellStyle name="Porcentaje 2 3 3 2 5 2 2 2" xfId="13421" xr:uid="{00000000-0005-0000-0000-0000754C0000}"/>
    <cellStyle name="Porcentaje 2 3 3 2 5 2 2 2 2" xfId="15228" xr:uid="{00000000-0005-0000-0000-0000764C0000}"/>
    <cellStyle name="Porcentaje 2 3 3 2 5 2 2 3" xfId="19114" xr:uid="{00000000-0005-0000-0000-0000774C0000}"/>
    <cellStyle name="Porcentaje 2 3 3 2 5 2 3" xfId="13422" xr:uid="{00000000-0005-0000-0000-0000784C0000}"/>
    <cellStyle name="Porcentaje 2 3 3 2 5 2 3 2" xfId="17170" xr:uid="{00000000-0005-0000-0000-0000794C0000}"/>
    <cellStyle name="Porcentaje 2 3 3 2 5 2 4" xfId="21056" xr:uid="{00000000-0005-0000-0000-00007A4C0000}"/>
    <cellStyle name="Porcentaje 2 3 3 2 5 3" xfId="13423" xr:uid="{00000000-0005-0000-0000-00007B4C0000}"/>
    <cellStyle name="Porcentaje 2 3 3 2 5 3 2" xfId="13424" xr:uid="{00000000-0005-0000-0000-00007C4C0000}"/>
    <cellStyle name="Porcentaje 2 3 3 2 5 3 2 2" xfId="16198" xr:uid="{00000000-0005-0000-0000-00007D4C0000}"/>
    <cellStyle name="Porcentaje 2 3 3 2 5 3 3" xfId="20084" xr:uid="{00000000-0005-0000-0000-00007E4C0000}"/>
    <cellStyle name="Porcentaje 2 3 3 2 5 4" xfId="13425" xr:uid="{00000000-0005-0000-0000-00007F4C0000}"/>
    <cellStyle name="Porcentaje 2 3 3 2 5 4 2" xfId="18141" xr:uid="{00000000-0005-0000-0000-0000804C0000}"/>
    <cellStyle name="Porcentaje 2 3 3 2 5 5" xfId="22022" xr:uid="{00000000-0005-0000-0000-0000814C0000}"/>
    <cellStyle name="Porcentaje 2 3 3 2 6" xfId="13426" xr:uid="{00000000-0005-0000-0000-0000824C0000}"/>
    <cellStyle name="Porcentaje 2 3 3 2 6 2" xfId="13427" xr:uid="{00000000-0005-0000-0000-0000834C0000}"/>
    <cellStyle name="Porcentaje 2 3 3 2 6 2 2" xfId="13428" xr:uid="{00000000-0005-0000-0000-0000844C0000}"/>
    <cellStyle name="Porcentaje 2 3 3 2 6 2 2 2" xfId="15874" xr:uid="{00000000-0005-0000-0000-0000854C0000}"/>
    <cellStyle name="Porcentaje 2 3 3 2 6 2 3" xfId="19759" xr:uid="{00000000-0005-0000-0000-0000864C0000}"/>
    <cellStyle name="Porcentaje 2 3 3 2 6 3" xfId="13429" xr:uid="{00000000-0005-0000-0000-0000874C0000}"/>
    <cellStyle name="Porcentaje 2 3 3 2 6 3 2" xfId="17816" xr:uid="{00000000-0005-0000-0000-0000884C0000}"/>
    <cellStyle name="Porcentaje 2 3 3 2 6 4" xfId="21703" xr:uid="{00000000-0005-0000-0000-0000894C0000}"/>
    <cellStyle name="Porcentaje 2 3 3 2 7" xfId="13430" xr:uid="{00000000-0005-0000-0000-00008A4C0000}"/>
    <cellStyle name="Porcentaje 2 3 3 2 7 2" xfId="13431" xr:uid="{00000000-0005-0000-0000-00008B4C0000}"/>
    <cellStyle name="Porcentaje 2 3 3 2 7 2 2" xfId="16845" xr:uid="{00000000-0005-0000-0000-00008C4C0000}"/>
    <cellStyle name="Porcentaje 2 3 3 2 7 3" xfId="20731" xr:uid="{00000000-0005-0000-0000-00008D4C0000}"/>
    <cellStyle name="Porcentaje 2 3 3 2 8" xfId="13432" xr:uid="{00000000-0005-0000-0000-00008E4C0000}"/>
    <cellStyle name="Porcentaje 2 3 3 2 8 2" xfId="18786" xr:uid="{00000000-0005-0000-0000-00008F4C0000}"/>
    <cellStyle name="Porcentaje 2 3 3 2 9" xfId="22670" xr:uid="{00000000-0005-0000-0000-0000904C0000}"/>
    <cellStyle name="Porcentaje 2 3 3 3" xfId="13433" xr:uid="{00000000-0005-0000-0000-0000914C0000}"/>
    <cellStyle name="Porcentaje 2 3 3 3 2" xfId="13434" xr:uid="{00000000-0005-0000-0000-0000924C0000}"/>
    <cellStyle name="Porcentaje 2 3 3 3 2 2" xfId="13435" xr:uid="{00000000-0005-0000-0000-0000934C0000}"/>
    <cellStyle name="Porcentaje 2 3 3 3 2 2 2" xfId="13436" xr:uid="{00000000-0005-0000-0000-0000944C0000}"/>
    <cellStyle name="Porcentaje 2 3 3 3 2 2 2 2" xfId="13437" xr:uid="{00000000-0005-0000-0000-0000954C0000}"/>
    <cellStyle name="Porcentaje 2 3 3 3 2 2 2 2 2" xfId="15497" xr:uid="{00000000-0005-0000-0000-0000964C0000}"/>
    <cellStyle name="Porcentaje 2 3 3 3 2 2 2 3" xfId="19381" xr:uid="{00000000-0005-0000-0000-0000974C0000}"/>
    <cellStyle name="Porcentaje 2 3 3 3 2 2 3" xfId="13438" xr:uid="{00000000-0005-0000-0000-0000984C0000}"/>
    <cellStyle name="Porcentaje 2 3 3 3 2 2 3 2" xfId="17439" xr:uid="{00000000-0005-0000-0000-0000994C0000}"/>
    <cellStyle name="Porcentaje 2 3 3 3 2 2 4" xfId="21326" xr:uid="{00000000-0005-0000-0000-00009A4C0000}"/>
    <cellStyle name="Porcentaje 2 3 3 3 2 3" xfId="13439" xr:uid="{00000000-0005-0000-0000-00009B4C0000}"/>
    <cellStyle name="Porcentaje 2 3 3 3 2 3 2" xfId="13440" xr:uid="{00000000-0005-0000-0000-00009C4C0000}"/>
    <cellStyle name="Porcentaje 2 3 3 3 2 3 2 2" xfId="16467" xr:uid="{00000000-0005-0000-0000-00009D4C0000}"/>
    <cellStyle name="Porcentaje 2 3 3 3 2 3 3" xfId="20353" xr:uid="{00000000-0005-0000-0000-00009E4C0000}"/>
    <cellStyle name="Porcentaje 2 3 3 3 2 4" xfId="13441" xr:uid="{00000000-0005-0000-0000-00009F4C0000}"/>
    <cellStyle name="Porcentaje 2 3 3 3 2 4 2" xfId="18411" xr:uid="{00000000-0005-0000-0000-0000A04C0000}"/>
    <cellStyle name="Porcentaje 2 3 3 3 2 5" xfId="22293" xr:uid="{00000000-0005-0000-0000-0000A14C0000}"/>
    <cellStyle name="Porcentaje 2 3 3 3 3" xfId="13442" xr:uid="{00000000-0005-0000-0000-0000A24C0000}"/>
    <cellStyle name="Porcentaje 2 3 3 3 3 2" xfId="13443" xr:uid="{00000000-0005-0000-0000-0000A34C0000}"/>
    <cellStyle name="Porcentaje 2 3 3 3 3 2 2" xfId="13444" xr:uid="{00000000-0005-0000-0000-0000A44C0000}"/>
    <cellStyle name="Porcentaje 2 3 3 3 3 2 2 2" xfId="13445" xr:uid="{00000000-0005-0000-0000-0000A54C0000}"/>
    <cellStyle name="Porcentaje 2 3 3 3 3 2 2 2 2" xfId="15174" xr:uid="{00000000-0005-0000-0000-0000A64C0000}"/>
    <cellStyle name="Porcentaje 2 3 3 3 3 2 2 3" xfId="19060" xr:uid="{00000000-0005-0000-0000-0000A74C0000}"/>
    <cellStyle name="Porcentaje 2 3 3 3 3 2 3" xfId="13446" xr:uid="{00000000-0005-0000-0000-0000A84C0000}"/>
    <cellStyle name="Porcentaje 2 3 3 3 3 2 3 2" xfId="17116" xr:uid="{00000000-0005-0000-0000-0000A94C0000}"/>
    <cellStyle name="Porcentaje 2 3 3 3 3 2 4" xfId="21002" xr:uid="{00000000-0005-0000-0000-0000AA4C0000}"/>
    <cellStyle name="Porcentaje 2 3 3 3 3 3" xfId="13447" xr:uid="{00000000-0005-0000-0000-0000AB4C0000}"/>
    <cellStyle name="Porcentaje 2 3 3 3 3 3 2" xfId="13448" xr:uid="{00000000-0005-0000-0000-0000AC4C0000}"/>
    <cellStyle name="Porcentaje 2 3 3 3 3 3 2 2" xfId="16144" xr:uid="{00000000-0005-0000-0000-0000AD4C0000}"/>
    <cellStyle name="Porcentaje 2 3 3 3 3 3 3" xfId="20030" xr:uid="{00000000-0005-0000-0000-0000AE4C0000}"/>
    <cellStyle name="Porcentaje 2 3 3 3 3 4" xfId="13449" xr:uid="{00000000-0005-0000-0000-0000AF4C0000}"/>
    <cellStyle name="Porcentaje 2 3 3 3 3 4 2" xfId="18087" xr:uid="{00000000-0005-0000-0000-0000B04C0000}"/>
    <cellStyle name="Porcentaje 2 3 3 3 3 5" xfId="21968" xr:uid="{00000000-0005-0000-0000-0000B14C0000}"/>
    <cellStyle name="Porcentaje 2 3 3 3 4" xfId="13450" xr:uid="{00000000-0005-0000-0000-0000B24C0000}"/>
    <cellStyle name="Porcentaje 2 3 3 3 4 2" xfId="13451" xr:uid="{00000000-0005-0000-0000-0000B34C0000}"/>
    <cellStyle name="Porcentaje 2 3 3 3 4 2 2" xfId="13452" xr:uid="{00000000-0005-0000-0000-0000B44C0000}"/>
    <cellStyle name="Porcentaje 2 3 3 3 4 2 2 2" xfId="15820" xr:uid="{00000000-0005-0000-0000-0000B54C0000}"/>
    <cellStyle name="Porcentaje 2 3 3 3 4 2 3" xfId="19705" xr:uid="{00000000-0005-0000-0000-0000B64C0000}"/>
    <cellStyle name="Porcentaje 2 3 3 3 4 3" xfId="13453" xr:uid="{00000000-0005-0000-0000-0000B74C0000}"/>
    <cellStyle name="Porcentaje 2 3 3 3 4 3 2" xfId="17762" xr:uid="{00000000-0005-0000-0000-0000B84C0000}"/>
    <cellStyle name="Porcentaje 2 3 3 3 4 4" xfId="21650" xr:uid="{00000000-0005-0000-0000-0000B94C0000}"/>
    <cellStyle name="Porcentaje 2 3 3 3 5" xfId="13454" xr:uid="{00000000-0005-0000-0000-0000BA4C0000}"/>
    <cellStyle name="Porcentaje 2 3 3 3 5 2" xfId="13455" xr:uid="{00000000-0005-0000-0000-0000BB4C0000}"/>
    <cellStyle name="Porcentaje 2 3 3 3 5 2 2" xfId="16791" xr:uid="{00000000-0005-0000-0000-0000BC4C0000}"/>
    <cellStyle name="Porcentaje 2 3 3 3 5 3" xfId="20677" xr:uid="{00000000-0005-0000-0000-0000BD4C0000}"/>
    <cellStyle name="Porcentaje 2 3 3 3 6" xfId="13456" xr:uid="{00000000-0005-0000-0000-0000BE4C0000}"/>
    <cellStyle name="Porcentaje 2 3 3 3 6 2" xfId="18732" xr:uid="{00000000-0005-0000-0000-0000BF4C0000}"/>
    <cellStyle name="Porcentaje 2 3 3 3 7" xfId="22617" xr:uid="{00000000-0005-0000-0000-0000C04C0000}"/>
    <cellStyle name="Porcentaje 2 3 3 4" xfId="13457" xr:uid="{00000000-0005-0000-0000-0000C14C0000}"/>
    <cellStyle name="Porcentaje 2 3 3 4 2" xfId="13458" xr:uid="{00000000-0005-0000-0000-0000C24C0000}"/>
    <cellStyle name="Porcentaje 2 3 3 4 2 2" xfId="13459" xr:uid="{00000000-0005-0000-0000-0000C34C0000}"/>
    <cellStyle name="Porcentaje 2 3 3 4 2 2 2" xfId="13460" xr:uid="{00000000-0005-0000-0000-0000C44C0000}"/>
    <cellStyle name="Porcentaje 2 3 3 4 2 2 2 2" xfId="13461" xr:uid="{00000000-0005-0000-0000-0000C54C0000}"/>
    <cellStyle name="Porcentaje 2 3 3 4 2 2 2 2 2" xfId="15390" xr:uid="{00000000-0005-0000-0000-0000C64C0000}"/>
    <cellStyle name="Porcentaje 2 3 3 4 2 2 2 3" xfId="19275" xr:uid="{00000000-0005-0000-0000-0000C74C0000}"/>
    <cellStyle name="Porcentaje 2 3 3 4 2 2 3" xfId="13462" xr:uid="{00000000-0005-0000-0000-0000C84C0000}"/>
    <cellStyle name="Porcentaje 2 3 3 4 2 2 3 2" xfId="17332" xr:uid="{00000000-0005-0000-0000-0000C94C0000}"/>
    <cellStyle name="Porcentaje 2 3 3 4 2 2 4" xfId="21218" xr:uid="{00000000-0005-0000-0000-0000CA4C0000}"/>
    <cellStyle name="Porcentaje 2 3 3 4 2 3" xfId="13463" xr:uid="{00000000-0005-0000-0000-0000CB4C0000}"/>
    <cellStyle name="Porcentaje 2 3 3 4 2 3 2" xfId="13464" xr:uid="{00000000-0005-0000-0000-0000CC4C0000}"/>
    <cellStyle name="Porcentaje 2 3 3 4 2 3 2 2" xfId="16359" xr:uid="{00000000-0005-0000-0000-0000CD4C0000}"/>
    <cellStyle name="Porcentaje 2 3 3 4 2 3 3" xfId="20246" xr:uid="{00000000-0005-0000-0000-0000CE4C0000}"/>
    <cellStyle name="Porcentaje 2 3 3 4 2 4" xfId="13465" xr:uid="{00000000-0005-0000-0000-0000CF4C0000}"/>
    <cellStyle name="Porcentaje 2 3 3 4 2 4 2" xfId="18303" xr:uid="{00000000-0005-0000-0000-0000D04C0000}"/>
    <cellStyle name="Porcentaje 2 3 3 4 2 5" xfId="22185" xr:uid="{00000000-0005-0000-0000-0000D14C0000}"/>
    <cellStyle name="Porcentaje 2 3 3 4 3" xfId="13466" xr:uid="{00000000-0005-0000-0000-0000D24C0000}"/>
    <cellStyle name="Porcentaje 2 3 3 4 3 2" xfId="13467" xr:uid="{00000000-0005-0000-0000-0000D34C0000}"/>
    <cellStyle name="Porcentaje 2 3 3 4 3 2 2" xfId="13468" xr:uid="{00000000-0005-0000-0000-0000D44C0000}"/>
    <cellStyle name="Porcentaje 2 3 3 4 3 2 2 2" xfId="13469" xr:uid="{00000000-0005-0000-0000-0000D54C0000}"/>
    <cellStyle name="Porcentaje 2 3 3 4 3 2 2 2 2" xfId="22835" xr:uid="{00000000-0005-0000-0000-0000D64C0000}"/>
    <cellStyle name="Porcentaje 2 3 3 4 3 2 2 3" xfId="18952" xr:uid="{00000000-0005-0000-0000-0000D74C0000}"/>
    <cellStyle name="Porcentaje 2 3 3 4 3 2 3" xfId="13470" xr:uid="{00000000-0005-0000-0000-0000D84C0000}"/>
    <cellStyle name="Porcentaje 2 3 3 4 3 2 3 2" xfId="17008" xr:uid="{00000000-0005-0000-0000-0000D94C0000}"/>
    <cellStyle name="Porcentaje 2 3 3 4 3 2 4" xfId="20894" xr:uid="{00000000-0005-0000-0000-0000DA4C0000}"/>
    <cellStyle name="Porcentaje 2 3 3 4 3 3" xfId="13471" xr:uid="{00000000-0005-0000-0000-0000DB4C0000}"/>
    <cellStyle name="Porcentaje 2 3 3 4 3 3 2" xfId="13472" xr:uid="{00000000-0005-0000-0000-0000DC4C0000}"/>
    <cellStyle name="Porcentaje 2 3 3 4 3 3 2 2" xfId="16037" xr:uid="{00000000-0005-0000-0000-0000DD4C0000}"/>
    <cellStyle name="Porcentaje 2 3 3 4 3 3 3" xfId="19922" xr:uid="{00000000-0005-0000-0000-0000DE4C0000}"/>
    <cellStyle name="Porcentaje 2 3 3 4 3 4" xfId="13473" xr:uid="{00000000-0005-0000-0000-0000DF4C0000}"/>
    <cellStyle name="Porcentaje 2 3 3 4 3 4 2" xfId="17979" xr:uid="{00000000-0005-0000-0000-0000E04C0000}"/>
    <cellStyle name="Porcentaje 2 3 3 4 3 5" xfId="21861" xr:uid="{00000000-0005-0000-0000-0000E14C0000}"/>
    <cellStyle name="Porcentaje 2 3 3 4 4" xfId="13474" xr:uid="{00000000-0005-0000-0000-0000E24C0000}"/>
    <cellStyle name="Porcentaje 2 3 3 4 4 2" xfId="13475" xr:uid="{00000000-0005-0000-0000-0000E34C0000}"/>
    <cellStyle name="Porcentaje 2 3 3 4 4 2 2" xfId="13476" xr:uid="{00000000-0005-0000-0000-0000E44C0000}"/>
    <cellStyle name="Porcentaje 2 3 3 4 4 2 2 2" xfId="15712" xr:uid="{00000000-0005-0000-0000-0000E54C0000}"/>
    <cellStyle name="Porcentaje 2 3 3 4 4 2 3" xfId="19597" xr:uid="{00000000-0005-0000-0000-0000E64C0000}"/>
    <cellStyle name="Porcentaje 2 3 3 4 4 3" xfId="13477" xr:uid="{00000000-0005-0000-0000-0000E74C0000}"/>
    <cellStyle name="Porcentaje 2 3 3 4 4 3 2" xfId="17654" xr:uid="{00000000-0005-0000-0000-0000E84C0000}"/>
    <cellStyle name="Porcentaje 2 3 3 4 4 4" xfId="21542" xr:uid="{00000000-0005-0000-0000-0000E94C0000}"/>
    <cellStyle name="Porcentaje 2 3 3 4 5" xfId="13478" xr:uid="{00000000-0005-0000-0000-0000EA4C0000}"/>
    <cellStyle name="Porcentaje 2 3 3 4 5 2" xfId="13479" xr:uid="{00000000-0005-0000-0000-0000EB4C0000}"/>
    <cellStyle name="Porcentaje 2 3 3 4 5 2 2" xfId="16683" xr:uid="{00000000-0005-0000-0000-0000EC4C0000}"/>
    <cellStyle name="Porcentaje 2 3 3 4 5 3" xfId="20570" xr:uid="{00000000-0005-0000-0000-0000ED4C0000}"/>
    <cellStyle name="Porcentaje 2 3 3 4 6" xfId="13480" xr:uid="{00000000-0005-0000-0000-0000EE4C0000}"/>
    <cellStyle name="Porcentaje 2 3 3 4 6 2" xfId="18628" xr:uid="{00000000-0005-0000-0000-0000EF4C0000}"/>
    <cellStyle name="Porcentaje 2 3 3 4 7" xfId="22510" xr:uid="{00000000-0005-0000-0000-0000F04C0000}"/>
    <cellStyle name="Porcentaje 2 3 3 5" xfId="13481" xr:uid="{00000000-0005-0000-0000-0000F14C0000}"/>
    <cellStyle name="Porcentaje 2 3 3 5 2" xfId="13482" xr:uid="{00000000-0005-0000-0000-0000F24C0000}"/>
    <cellStyle name="Porcentaje 2 3 3 5 2 2" xfId="13483" xr:uid="{00000000-0005-0000-0000-0000F34C0000}"/>
    <cellStyle name="Porcentaje 2 3 3 5 2 2 2" xfId="13484" xr:uid="{00000000-0005-0000-0000-0000F44C0000}"/>
    <cellStyle name="Porcentaje 2 3 3 5 2 2 2 2" xfId="15604" xr:uid="{00000000-0005-0000-0000-0000F54C0000}"/>
    <cellStyle name="Porcentaje 2 3 3 5 2 2 3" xfId="19489" xr:uid="{00000000-0005-0000-0000-0000F64C0000}"/>
    <cellStyle name="Porcentaje 2 3 3 5 2 3" xfId="13485" xr:uid="{00000000-0005-0000-0000-0000F74C0000}"/>
    <cellStyle name="Porcentaje 2 3 3 5 2 3 2" xfId="17547" xr:uid="{00000000-0005-0000-0000-0000F84C0000}"/>
    <cellStyle name="Porcentaje 2 3 3 5 2 4" xfId="21434" xr:uid="{00000000-0005-0000-0000-0000F94C0000}"/>
    <cellStyle name="Porcentaje 2 3 3 5 3" xfId="13486" xr:uid="{00000000-0005-0000-0000-0000FA4C0000}"/>
    <cellStyle name="Porcentaje 2 3 3 5 3 2" xfId="13487" xr:uid="{00000000-0005-0000-0000-0000FB4C0000}"/>
    <cellStyle name="Porcentaje 2 3 3 5 3 2 2" xfId="16575" xr:uid="{00000000-0005-0000-0000-0000FC4C0000}"/>
    <cellStyle name="Porcentaje 2 3 3 5 3 3" xfId="20461" xr:uid="{00000000-0005-0000-0000-0000FD4C0000}"/>
    <cellStyle name="Porcentaje 2 3 3 5 4" xfId="13488" xr:uid="{00000000-0005-0000-0000-0000FE4C0000}"/>
    <cellStyle name="Porcentaje 2 3 3 5 4 2" xfId="18519" xr:uid="{00000000-0005-0000-0000-0000FF4C0000}"/>
    <cellStyle name="Porcentaje 2 3 3 5 5" xfId="22401" xr:uid="{00000000-0005-0000-0000-0000004D0000}"/>
    <cellStyle name="Porcentaje 2 3 3 6" xfId="13489" xr:uid="{00000000-0005-0000-0000-0000014D0000}"/>
    <cellStyle name="Porcentaje 2 3 3 6 2" xfId="13490" xr:uid="{00000000-0005-0000-0000-0000024D0000}"/>
    <cellStyle name="Porcentaje 2 3 3 6 2 2" xfId="13491" xr:uid="{00000000-0005-0000-0000-0000034D0000}"/>
    <cellStyle name="Porcentaje 2 3 3 6 2 2 2" xfId="13492" xr:uid="{00000000-0005-0000-0000-0000044D0000}"/>
    <cellStyle name="Porcentaje 2 3 3 6 2 2 2 2" xfId="15282" xr:uid="{00000000-0005-0000-0000-0000054D0000}"/>
    <cellStyle name="Porcentaje 2 3 3 6 2 2 3" xfId="19168" xr:uid="{00000000-0005-0000-0000-0000064D0000}"/>
    <cellStyle name="Porcentaje 2 3 3 6 2 3" xfId="13493" xr:uid="{00000000-0005-0000-0000-0000074D0000}"/>
    <cellStyle name="Porcentaje 2 3 3 6 2 3 2" xfId="17224" xr:uid="{00000000-0005-0000-0000-0000084D0000}"/>
    <cellStyle name="Porcentaje 2 3 3 6 2 4" xfId="21110" xr:uid="{00000000-0005-0000-0000-0000094D0000}"/>
    <cellStyle name="Porcentaje 2 3 3 6 3" xfId="13494" xr:uid="{00000000-0005-0000-0000-00000A4D0000}"/>
    <cellStyle name="Porcentaje 2 3 3 6 3 2" xfId="13495" xr:uid="{00000000-0005-0000-0000-00000B4D0000}"/>
    <cellStyle name="Porcentaje 2 3 3 6 3 2 2" xfId="16252" xr:uid="{00000000-0005-0000-0000-00000C4D0000}"/>
    <cellStyle name="Porcentaje 2 3 3 6 3 3" xfId="20138" xr:uid="{00000000-0005-0000-0000-00000D4D0000}"/>
    <cellStyle name="Porcentaje 2 3 3 6 4" xfId="13496" xr:uid="{00000000-0005-0000-0000-00000E4D0000}"/>
    <cellStyle name="Porcentaje 2 3 3 6 4 2" xfId="18195" xr:uid="{00000000-0005-0000-0000-00000F4D0000}"/>
    <cellStyle name="Porcentaje 2 3 3 6 5" xfId="22076" xr:uid="{00000000-0005-0000-0000-0000104D0000}"/>
    <cellStyle name="Porcentaje 2 3 3 7" xfId="13497" xr:uid="{00000000-0005-0000-0000-0000114D0000}"/>
    <cellStyle name="Porcentaje 2 3 3 7 2" xfId="13498" xr:uid="{00000000-0005-0000-0000-0000124D0000}"/>
    <cellStyle name="Porcentaje 2 3 3 7 2 2" xfId="13499" xr:uid="{00000000-0005-0000-0000-0000134D0000}"/>
    <cellStyle name="Porcentaje 2 3 3 7 2 2 2" xfId="15928" xr:uid="{00000000-0005-0000-0000-0000144D0000}"/>
    <cellStyle name="Porcentaje 2 3 3 7 2 3" xfId="19813" xr:uid="{00000000-0005-0000-0000-0000154D0000}"/>
    <cellStyle name="Porcentaje 2 3 3 7 3" xfId="13500" xr:uid="{00000000-0005-0000-0000-0000164D0000}"/>
    <cellStyle name="Porcentaje 2 3 3 7 3 2" xfId="17870" xr:uid="{00000000-0005-0000-0000-0000174D0000}"/>
    <cellStyle name="Porcentaje 2 3 3 7 4" xfId="21756" xr:uid="{00000000-0005-0000-0000-0000184D0000}"/>
    <cellStyle name="Porcentaje 2 3 3 8" xfId="13501" xr:uid="{00000000-0005-0000-0000-0000194D0000}"/>
    <cellStyle name="Porcentaje 2 3 3 8 2" xfId="13502" xr:uid="{00000000-0005-0000-0000-00001A4D0000}"/>
    <cellStyle name="Porcentaje 2 3 3 8 2 2" xfId="16899" xr:uid="{00000000-0005-0000-0000-00001B4D0000}"/>
    <cellStyle name="Porcentaje 2 3 3 8 3" xfId="20785" xr:uid="{00000000-0005-0000-0000-00001C4D0000}"/>
    <cellStyle name="Porcentaje 2 3 3 9" xfId="13503" xr:uid="{00000000-0005-0000-0000-00001D4D0000}"/>
    <cellStyle name="Porcentaje 2 3 3 9 2" xfId="18840" xr:uid="{00000000-0005-0000-0000-00001E4D0000}"/>
    <cellStyle name="Porcentaje 2 3 4" xfId="13504" xr:uid="{00000000-0005-0000-0000-00001F4D0000}"/>
    <cellStyle name="Porcentaje 2 3 4 2" xfId="13505" xr:uid="{00000000-0005-0000-0000-0000204D0000}"/>
    <cellStyle name="Porcentaje 2 3 4 2 2" xfId="13506" xr:uid="{00000000-0005-0000-0000-0000214D0000}"/>
    <cellStyle name="Porcentaje 2 3 4 2 2 2" xfId="13507" xr:uid="{00000000-0005-0000-0000-0000224D0000}"/>
    <cellStyle name="Porcentaje 2 3 4 2 2 2 2" xfId="13508" xr:uid="{00000000-0005-0000-0000-0000234D0000}"/>
    <cellStyle name="Porcentaje 2 3 4 2 2 2 2 2" xfId="13509" xr:uid="{00000000-0005-0000-0000-0000244D0000}"/>
    <cellStyle name="Porcentaje 2 3 4 2 2 2 2 2 2" xfId="15470" xr:uid="{00000000-0005-0000-0000-0000254D0000}"/>
    <cellStyle name="Porcentaje 2 3 4 2 2 2 2 3" xfId="19354" xr:uid="{00000000-0005-0000-0000-0000264D0000}"/>
    <cellStyle name="Porcentaje 2 3 4 2 2 2 3" xfId="13510" xr:uid="{00000000-0005-0000-0000-0000274D0000}"/>
    <cellStyle name="Porcentaje 2 3 4 2 2 2 3 2" xfId="17412" xr:uid="{00000000-0005-0000-0000-0000284D0000}"/>
    <cellStyle name="Porcentaje 2 3 4 2 2 2 4" xfId="21299" xr:uid="{00000000-0005-0000-0000-0000294D0000}"/>
    <cellStyle name="Porcentaje 2 3 4 2 2 3" xfId="13511" xr:uid="{00000000-0005-0000-0000-00002A4D0000}"/>
    <cellStyle name="Porcentaje 2 3 4 2 2 3 2" xfId="13512" xr:uid="{00000000-0005-0000-0000-00002B4D0000}"/>
    <cellStyle name="Porcentaje 2 3 4 2 2 3 2 2" xfId="16440" xr:uid="{00000000-0005-0000-0000-00002C4D0000}"/>
    <cellStyle name="Porcentaje 2 3 4 2 2 3 3" xfId="20327" xr:uid="{00000000-0005-0000-0000-00002D4D0000}"/>
    <cellStyle name="Porcentaje 2 3 4 2 2 4" xfId="13513" xr:uid="{00000000-0005-0000-0000-00002E4D0000}"/>
    <cellStyle name="Porcentaje 2 3 4 2 2 4 2" xfId="18384" xr:uid="{00000000-0005-0000-0000-00002F4D0000}"/>
    <cellStyle name="Porcentaje 2 3 4 2 2 5" xfId="22266" xr:uid="{00000000-0005-0000-0000-0000304D0000}"/>
    <cellStyle name="Porcentaje 2 3 4 2 3" xfId="13514" xr:uid="{00000000-0005-0000-0000-0000314D0000}"/>
    <cellStyle name="Porcentaje 2 3 4 2 3 2" xfId="13515" xr:uid="{00000000-0005-0000-0000-0000324D0000}"/>
    <cellStyle name="Porcentaje 2 3 4 2 3 2 2" xfId="13516" xr:uid="{00000000-0005-0000-0000-0000334D0000}"/>
    <cellStyle name="Porcentaje 2 3 4 2 3 2 2 2" xfId="13517" xr:uid="{00000000-0005-0000-0000-0000344D0000}"/>
    <cellStyle name="Porcentaje 2 3 4 2 3 2 2 2 2" xfId="15147" xr:uid="{00000000-0005-0000-0000-0000354D0000}"/>
    <cellStyle name="Porcentaje 2 3 4 2 3 2 2 3" xfId="19033" xr:uid="{00000000-0005-0000-0000-0000364D0000}"/>
    <cellStyle name="Porcentaje 2 3 4 2 3 2 3" xfId="13518" xr:uid="{00000000-0005-0000-0000-0000374D0000}"/>
    <cellStyle name="Porcentaje 2 3 4 2 3 2 3 2" xfId="17089" xr:uid="{00000000-0005-0000-0000-0000384D0000}"/>
    <cellStyle name="Porcentaje 2 3 4 2 3 2 4" xfId="20975" xr:uid="{00000000-0005-0000-0000-0000394D0000}"/>
    <cellStyle name="Porcentaje 2 3 4 2 3 3" xfId="13519" xr:uid="{00000000-0005-0000-0000-00003A4D0000}"/>
    <cellStyle name="Porcentaje 2 3 4 2 3 3 2" xfId="13520" xr:uid="{00000000-0005-0000-0000-00003B4D0000}"/>
    <cellStyle name="Porcentaje 2 3 4 2 3 3 2 2" xfId="16118" xr:uid="{00000000-0005-0000-0000-00003C4D0000}"/>
    <cellStyle name="Porcentaje 2 3 4 2 3 3 3" xfId="20003" xr:uid="{00000000-0005-0000-0000-00003D4D0000}"/>
    <cellStyle name="Porcentaje 2 3 4 2 3 4" xfId="13521" xr:uid="{00000000-0005-0000-0000-00003E4D0000}"/>
    <cellStyle name="Porcentaje 2 3 4 2 3 4 2" xfId="18060" xr:uid="{00000000-0005-0000-0000-00003F4D0000}"/>
    <cellStyle name="Porcentaje 2 3 4 2 3 5" xfId="21941" xr:uid="{00000000-0005-0000-0000-0000404D0000}"/>
    <cellStyle name="Porcentaje 2 3 4 2 4" xfId="13522" xr:uid="{00000000-0005-0000-0000-0000414D0000}"/>
    <cellStyle name="Porcentaje 2 3 4 2 4 2" xfId="13523" xr:uid="{00000000-0005-0000-0000-0000424D0000}"/>
    <cellStyle name="Porcentaje 2 3 4 2 4 2 2" xfId="13524" xr:uid="{00000000-0005-0000-0000-0000434D0000}"/>
    <cellStyle name="Porcentaje 2 3 4 2 4 2 2 2" xfId="15793" xr:uid="{00000000-0005-0000-0000-0000444D0000}"/>
    <cellStyle name="Porcentaje 2 3 4 2 4 2 3" xfId="19678" xr:uid="{00000000-0005-0000-0000-0000454D0000}"/>
    <cellStyle name="Porcentaje 2 3 4 2 4 3" xfId="13525" xr:uid="{00000000-0005-0000-0000-0000464D0000}"/>
    <cellStyle name="Porcentaje 2 3 4 2 4 3 2" xfId="17735" xr:uid="{00000000-0005-0000-0000-0000474D0000}"/>
    <cellStyle name="Porcentaje 2 3 4 2 4 4" xfId="21623" xr:uid="{00000000-0005-0000-0000-0000484D0000}"/>
    <cellStyle name="Porcentaje 2 3 4 2 5" xfId="13526" xr:uid="{00000000-0005-0000-0000-0000494D0000}"/>
    <cellStyle name="Porcentaje 2 3 4 2 5 2" xfId="13527" xr:uid="{00000000-0005-0000-0000-00004A4D0000}"/>
    <cellStyle name="Porcentaje 2 3 4 2 5 2 2" xfId="16764" xr:uid="{00000000-0005-0000-0000-00004B4D0000}"/>
    <cellStyle name="Porcentaje 2 3 4 2 5 3" xfId="20651" xr:uid="{00000000-0005-0000-0000-00004C4D0000}"/>
    <cellStyle name="Porcentaje 2 3 4 2 6" xfId="13528" xr:uid="{00000000-0005-0000-0000-00004D4D0000}"/>
    <cellStyle name="Porcentaje 2 3 4 2 6 2" xfId="18706" xr:uid="{00000000-0005-0000-0000-00004E4D0000}"/>
    <cellStyle name="Porcentaje 2 3 4 2 7" xfId="22590" xr:uid="{00000000-0005-0000-0000-00004F4D0000}"/>
    <cellStyle name="Porcentaje 2 3 4 3" xfId="13529" xr:uid="{00000000-0005-0000-0000-0000504D0000}"/>
    <cellStyle name="Porcentaje 2 3 4 3 2" xfId="13530" xr:uid="{00000000-0005-0000-0000-0000514D0000}"/>
    <cellStyle name="Porcentaje 2 3 4 3 2 2" xfId="13531" xr:uid="{00000000-0005-0000-0000-0000524D0000}"/>
    <cellStyle name="Porcentaje 2 3 4 3 2 2 2" xfId="13532" xr:uid="{00000000-0005-0000-0000-0000534D0000}"/>
    <cellStyle name="Porcentaje 2 3 4 3 2 2 2 2" xfId="13533" xr:uid="{00000000-0005-0000-0000-0000544D0000}"/>
    <cellStyle name="Porcentaje 2 3 4 3 2 2 2 2 2" xfId="15363" xr:uid="{00000000-0005-0000-0000-0000554D0000}"/>
    <cellStyle name="Porcentaje 2 3 4 3 2 2 2 3" xfId="19249" xr:uid="{00000000-0005-0000-0000-0000564D0000}"/>
    <cellStyle name="Porcentaje 2 3 4 3 2 2 3" xfId="13534" xr:uid="{00000000-0005-0000-0000-0000574D0000}"/>
    <cellStyle name="Porcentaje 2 3 4 3 2 2 3 2" xfId="17305" xr:uid="{00000000-0005-0000-0000-0000584D0000}"/>
    <cellStyle name="Porcentaje 2 3 4 3 2 2 4" xfId="21191" xr:uid="{00000000-0005-0000-0000-0000594D0000}"/>
    <cellStyle name="Porcentaje 2 3 4 3 2 3" xfId="13535" xr:uid="{00000000-0005-0000-0000-00005A4D0000}"/>
    <cellStyle name="Porcentaje 2 3 4 3 2 3 2" xfId="13536" xr:uid="{00000000-0005-0000-0000-00005B4D0000}"/>
    <cellStyle name="Porcentaje 2 3 4 3 2 3 2 2" xfId="16332" xr:uid="{00000000-0005-0000-0000-00005C4D0000}"/>
    <cellStyle name="Porcentaje 2 3 4 3 2 3 3" xfId="20219" xr:uid="{00000000-0005-0000-0000-00005D4D0000}"/>
    <cellStyle name="Porcentaje 2 3 4 3 2 4" xfId="13537" xr:uid="{00000000-0005-0000-0000-00005E4D0000}"/>
    <cellStyle name="Porcentaje 2 3 4 3 2 4 2" xfId="18276" xr:uid="{00000000-0005-0000-0000-00005F4D0000}"/>
    <cellStyle name="Porcentaje 2 3 4 3 2 5" xfId="22158" xr:uid="{00000000-0005-0000-0000-0000604D0000}"/>
    <cellStyle name="Porcentaje 2 3 4 3 3" xfId="13538" xr:uid="{00000000-0005-0000-0000-0000614D0000}"/>
    <cellStyle name="Porcentaje 2 3 4 3 3 2" xfId="13539" xr:uid="{00000000-0005-0000-0000-0000624D0000}"/>
    <cellStyle name="Porcentaje 2 3 4 3 3 2 2" xfId="13540" xr:uid="{00000000-0005-0000-0000-0000634D0000}"/>
    <cellStyle name="Porcentaje 2 3 4 3 3 2 2 2" xfId="13541" xr:uid="{00000000-0005-0000-0000-0000644D0000}"/>
    <cellStyle name="Porcentaje 2 3 4 3 3 2 2 2 2" xfId="22862" xr:uid="{00000000-0005-0000-0000-0000654D0000}"/>
    <cellStyle name="Porcentaje 2 3 4 3 3 2 2 3" xfId="18925" xr:uid="{00000000-0005-0000-0000-0000664D0000}"/>
    <cellStyle name="Porcentaje 2 3 4 3 3 2 3" xfId="13542" xr:uid="{00000000-0005-0000-0000-0000674D0000}"/>
    <cellStyle name="Porcentaje 2 3 4 3 3 2 3 2" xfId="16981" xr:uid="{00000000-0005-0000-0000-0000684D0000}"/>
    <cellStyle name="Porcentaje 2 3 4 3 3 2 4" xfId="20867" xr:uid="{00000000-0005-0000-0000-0000694D0000}"/>
    <cellStyle name="Porcentaje 2 3 4 3 3 3" xfId="13543" xr:uid="{00000000-0005-0000-0000-00006A4D0000}"/>
    <cellStyle name="Porcentaje 2 3 4 3 3 3 2" xfId="13544" xr:uid="{00000000-0005-0000-0000-00006B4D0000}"/>
    <cellStyle name="Porcentaje 2 3 4 3 3 3 2 2" xfId="16010" xr:uid="{00000000-0005-0000-0000-00006C4D0000}"/>
    <cellStyle name="Porcentaje 2 3 4 3 3 3 3" xfId="19895" xr:uid="{00000000-0005-0000-0000-00006D4D0000}"/>
    <cellStyle name="Porcentaje 2 3 4 3 3 4" xfId="13545" xr:uid="{00000000-0005-0000-0000-00006E4D0000}"/>
    <cellStyle name="Porcentaje 2 3 4 3 3 4 2" xfId="17952" xr:uid="{00000000-0005-0000-0000-00006F4D0000}"/>
    <cellStyle name="Porcentaje 2 3 4 3 3 5" xfId="22784" xr:uid="{00000000-0005-0000-0000-0000704D0000}"/>
    <cellStyle name="Porcentaje 2 3 4 3 4" xfId="13546" xr:uid="{00000000-0005-0000-0000-0000714D0000}"/>
    <cellStyle name="Porcentaje 2 3 4 3 4 2" xfId="13547" xr:uid="{00000000-0005-0000-0000-0000724D0000}"/>
    <cellStyle name="Porcentaje 2 3 4 3 4 2 2" xfId="13548" xr:uid="{00000000-0005-0000-0000-0000734D0000}"/>
    <cellStyle name="Porcentaje 2 3 4 3 4 2 2 2" xfId="15685" xr:uid="{00000000-0005-0000-0000-0000744D0000}"/>
    <cellStyle name="Porcentaje 2 3 4 3 4 2 3" xfId="19570" xr:uid="{00000000-0005-0000-0000-0000754D0000}"/>
    <cellStyle name="Porcentaje 2 3 4 3 4 3" xfId="13549" xr:uid="{00000000-0005-0000-0000-0000764D0000}"/>
    <cellStyle name="Porcentaje 2 3 4 3 4 3 2" xfId="17628" xr:uid="{00000000-0005-0000-0000-0000774D0000}"/>
    <cellStyle name="Porcentaje 2 3 4 3 4 4" xfId="21515" xr:uid="{00000000-0005-0000-0000-0000784D0000}"/>
    <cellStyle name="Porcentaje 2 3 4 3 5" xfId="13550" xr:uid="{00000000-0005-0000-0000-0000794D0000}"/>
    <cellStyle name="Porcentaje 2 3 4 3 5 2" xfId="13551" xr:uid="{00000000-0005-0000-0000-00007A4D0000}"/>
    <cellStyle name="Porcentaje 2 3 4 3 5 2 2" xfId="16656" xr:uid="{00000000-0005-0000-0000-00007B4D0000}"/>
    <cellStyle name="Porcentaje 2 3 4 3 5 3" xfId="20543" xr:uid="{00000000-0005-0000-0000-00007C4D0000}"/>
    <cellStyle name="Porcentaje 2 3 4 3 6" xfId="13552" xr:uid="{00000000-0005-0000-0000-00007D4D0000}"/>
    <cellStyle name="Porcentaje 2 3 4 3 6 2" xfId="18601" xr:uid="{00000000-0005-0000-0000-00007E4D0000}"/>
    <cellStyle name="Porcentaje 2 3 4 3 7" xfId="22483" xr:uid="{00000000-0005-0000-0000-00007F4D0000}"/>
    <cellStyle name="Porcentaje 2 3 4 4" xfId="13553" xr:uid="{00000000-0005-0000-0000-0000804D0000}"/>
    <cellStyle name="Porcentaje 2 3 4 4 2" xfId="13554" xr:uid="{00000000-0005-0000-0000-0000814D0000}"/>
    <cellStyle name="Porcentaje 2 3 4 4 2 2" xfId="13555" xr:uid="{00000000-0005-0000-0000-0000824D0000}"/>
    <cellStyle name="Porcentaje 2 3 4 4 2 2 2" xfId="13556" xr:uid="{00000000-0005-0000-0000-0000834D0000}"/>
    <cellStyle name="Porcentaje 2 3 4 4 2 2 2 2" xfId="15577" xr:uid="{00000000-0005-0000-0000-0000844D0000}"/>
    <cellStyle name="Porcentaje 2 3 4 4 2 2 3" xfId="19462" xr:uid="{00000000-0005-0000-0000-0000854D0000}"/>
    <cellStyle name="Porcentaje 2 3 4 4 2 3" xfId="13557" xr:uid="{00000000-0005-0000-0000-0000864D0000}"/>
    <cellStyle name="Porcentaje 2 3 4 4 2 3 2" xfId="17520" xr:uid="{00000000-0005-0000-0000-0000874D0000}"/>
    <cellStyle name="Porcentaje 2 3 4 4 2 4" xfId="21407" xr:uid="{00000000-0005-0000-0000-0000884D0000}"/>
    <cellStyle name="Porcentaje 2 3 4 4 3" xfId="13558" xr:uid="{00000000-0005-0000-0000-0000894D0000}"/>
    <cellStyle name="Porcentaje 2 3 4 4 3 2" xfId="13559" xr:uid="{00000000-0005-0000-0000-00008A4D0000}"/>
    <cellStyle name="Porcentaje 2 3 4 4 3 2 2" xfId="16548" xr:uid="{00000000-0005-0000-0000-00008B4D0000}"/>
    <cellStyle name="Porcentaje 2 3 4 4 3 3" xfId="20434" xr:uid="{00000000-0005-0000-0000-00008C4D0000}"/>
    <cellStyle name="Porcentaje 2 3 4 4 4" xfId="13560" xr:uid="{00000000-0005-0000-0000-00008D4D0000}"/>
    <cellStyle name="Porcentaje 2 3 4 4 4 2" xfId="18492" xr:uid="{00000000-0005-0000-0000-00008E4D0000}"/>
    <cellStyle name="Porcentaje 2 3 4 4 5" xfId="22374" xr:uid="{00000000-0005-0000-0000-00008F4D0000}"/>
    <cellStyle name="Porcentaje 2 3 4 5" xfId="13561" xr:uid="{00000000-0005-0000-0000-0000904D0000}"/>
    <cellStyle name="Porcentaje 2 3 4 5 2" xfId="13562" xr:uid="{00000000-0005-0000-0000-0000914D0000}"/>
    <cellStyle name="Porcentaje 2 3 4 5 2 2" xfId="13563" xr:uid="{00000000-0005-0000-0000-0000924D0000}"/>
    <cellStyle name="Porcentaje 2 3 4 5 2 2 2" xfId="13564" xr:uid="{00000000-0005-0000-0000-0000934D0000}"/>
    <cellStyle name="Porcentaje 2 3 4 5 2 2 2 2" xfId="15255" xr:uid="{00000000-0005-0000-0000-0000944D0000}"/>
    <cellStyle name="Porcentaje 2 3 4 5 2 2 3" xfId="19141" xr:uid="{00000000-0005-0000-0000-0000954D0000}"/>
    <cellStyle name="Porcentaje 2 3 4 5 2 3" xfId="13565" xr:uid="{00000000-0005-0000-0000-0000964D0000}"/>
    <cellStyle name="Porcentaje 2 3 4 5 2 3 2" xfId="17197" xr:uid="{00000000-0005-0000-0000-0000974D0000}"/>
    <cellStyle name="Porcentaje 2 3 4 5 2 4" xfId="21083" xr:uid="{00000000-0005-0000-0000-0000984D0000}"/>
    <cellStyle name="Porcentaje 2 3 4 5 3" xfId="13566" xr:uid="{00000000-0005-0000-0000-0000994D0000}"/>
    <cellStyle name="Porcentaje 2 3 4 5 3 2" xfId="13567" xr:uid="{00000000-0005-0000-0000-00009A4D0000}"/>
    <cellStyle name="Porcentaje 2 3 4 5 3 2 2" xfId="16225" xr:uid="{00000000-0005-0000-0000-00009B4D0000}"/>
    <cellStyle name="Porcentaje 2 3 4 5 3 3" xfId="20111" xr:uid="{00000000-0005-0000-0000-00009C4D0000}"/>
    <cellStyle name="Porcentaje 2 3 4 5 4" xfId="13568" xr:uid="{00000000-0005-0000-0000-00009D4D0000}"/>
    <cellStyle name="Porcentaje 2 3 4 5 4 2" xfId="18168" xr:uid="{00000000-0005-0000-0000-00009E4D0000}"/>
    <cellStyle name="Porcentaje 2 3 4 5 5" xfId="22049" xr:uid="{00000000-0005-0000-0000-00009F4D0000}"/>
    <cellStyle name="Porcentaje 2 3 4 6" xfId="13569" xr:uid="{00000000-0005-0000-0000-0000A04D0000}"/>
    <cellStyle name="Porcentaje 2 3 4 6 2" xfId="13570" xr:uid="{00000000-0005-0000-0000-0000A14D0000}"/>
    <cellStyle name="Porcentaje 2 3 4 6 2 2" xfId="13571" xr:uid="{00000000-0005-0000-0000-0000A24D0000}"/>
    <cellStyle name="Porcentaje 2 3 4 6 2 2 2" xfId="15901" xr:uid="{00000000-0005-0000-0000-0000A34D0000}"/>
    <cellStyle name="Porcentaje 2 3 4 6 2 3" xfId="19786" xr:uid="{00000000-0005-0000-0000-0000A44D0000}"/>
    <cellStyle name="Porcentaje 2 3 4 6 3" xfId="13572" xr:uid="{00000000-0005-0000-0000-0000A54D0000}"/>
    <cellStyle name="Porcentaje 2 3 4 6 3 2" xfId="17843" xr:uid="{00000000-0005-0000-0000-0000A64D0000}"/>
    <cellStyle name="Porcentaje 2 3 4 6 4" xfId="21729" xr:uid="{00000000-0005-0000-0000-0000A74D0000}"/>
    <cellStyle name="Porcentaje 2 3 4 7" xfId="13573" xr:uid="{00000000-0005-0000-0000-0000A84D0000}"/>
    <cellStyle name="Porcentaje 2 3 4 7 2" xfId="13574" xr:uid="{00000000-0005-0000-0000-0000A94D0000}"/>
    <cellStyle name="Porcentaje 2 3 4 7 2 2" xfId="16872" xr:uid="{00000000-0005-0000-0000-0000AA4D0000}"/>
    <cellStyle name="Porcentaje 2 3 4 7 3" xfId="20758" xr:uid="{00000000-0005-0000-0000-0000AB4D0000}"/>
    <cellStyle name="Porcentaje 2 3 4 8" xfId="13575" xr:uid="{00000000-0005-0000-0000-0000AC4D0000}"/>
    <cellStyle name="Porcentaje 2 3 4 8 2" xfId="18813" xr:uid="{00000000-0005-0000-0000-0000AD4D0000}"/>
    <cellStyle name="Porcentaje 2 3 4 9" xfId="22697" xr:uid="{00000000-0005-0000-0000-0000AE4D0000}"/>
    <cellStyle name="Porcentaje 2 3 5" xfId="13576" xr:uid="{00000000-0005-0000-0000-0000AF4D0000}"/>
    <cellStyle name="Porcentaje 2 3 5 2" xfId="13577" xr:uid="{00000000-0005-0000-0000-0000B04D0000}"/>
    <cellStyle name="Porcentaje 2 3 5 2 2" xfId="13578" xr:uid="{00000000-0005-0000-0000-0000B14D0000}"/>
    <cellStyle name="Porcentaje 2 3 5 2 2 2" xfId="13579" xr:uid="{00000000-0005-0000-0000-0000B24D0000}"/>
    <cellStyle name="Porcentaje 2 3 5 2 2 2 2" xfId="13580" xr:uid="{00000000-0005-0000-0000-0000B34D0000}"/>
    <cellStyle name="Porcentaje 2 3 5 2 2 2 2 2" xfId="15524" xr:uid="{00000000-0005-0000-0000-0000B44D0000}"/>
    <cellStyle name="Porcentaje 2 3 5 2 2 2 3" xfId="19408" xr:uid="{00000000-0005-0000-0000-0000B54D0000}"/>
    <cellStyle name="Porcentaje 2 3 5 2 2 3" xfId="13581" xr:uid="{00000000-0005-0000-0000-0000B64D0000}"/>
    <cellStyle name="Porcentaje 2 3 5 2 2 3 2" xfId="17466" xr:uid="{00000000-0005-0000-0000-0000B74D0000}"/>
    <cellStyle name="Porcentaje 2 3 5 2 2 4" xfId="21353" xr:uid="{00000000-0005-0000-0000-0000B84D0000}"/>
    <cellStyle name="Porcentaje 2 3 5 2 3" xfId="13582" xr:uid="{00000000-0005-0000-0000-0000B94D0000}"/>
    <cellStyle name="Porcentaje 2 3 5 2 3 2" xfId="13583" xr:uid="{00000000-0005-0000-0000-0000BA4D0000}"/>
    <cellStyle name="Porcentaje 2 3 5 2 3 2 2" xfId="16494" xr:uid="{00000000-0005-0000-0000-0000BB4D0000}"/>
    <cellStyle name="Porcentaje 2 3 5 2 3 3" xfId="20380" xr:uid="{00000000-0005-0000-0000-0000BC4D0000}"/>
    <cellStyle name="Porcentaje 2 3 5 2 4" xfId="13584" xr:uid="{00000000-0005-0000-0000-0000BD4D0000}"/>
    <cellStyle name="Porcentaje 2 3 5 2 4 2" xfId="18438" xr:uid="{00000000-0005-0000-0000-0000BE4D0000}"/>
    <cellStyle name="Porcentaje 2 3 5 2 5" xfId="22320" xr:uid="{00000000-0005-0000-0000-0000BF4D0000}"/>
    <cellStyle name="Porcentaje 2 3 5 3" xfId="13585" xr:uid="{00000000-0005-0000-0000-0000C04D0000}"/>
    <cellStyle name="Porcentaje 2 3 5 3 2" xfId="13586" xr:uid="{00000000-0005-0000-0000-0000C14D0000}"/>
    <cellStyle name="Porcentaje 2 3 5 3 2 2" xfId="13587" xr:uid="{00000000-0005-0000-0000-0000C24D0000}"/>
    <cellStyle name="Porcentaje 2 3 5 3 2 2 2" xfId="13588" xr:uid="{00000000-0005-0000-0000-0000C34D0000}"/>
    <cellStyle name="Porcentaje 2 3 5 3 2 2 2 2" xfId="15201" xr:uid="{00000000-0005-0000-0000-0000C44D0000}"/>
    <cellStyle name="Porcentaje 2 3 5 3 2 2 3" xfId="19087" xr:uid="{00000000-0005-0000-0000-0000C54D0000}"/>
    <cellStyle name="Porcentaje 2 3 5 3 2 3" xfId="13589" xr:uid="{00000000-0005-0000-0000-0000C64D0000}"/>
    <cellStyle name="Porcentaje 2 3 5 3 2 3 2" xfId="17143" xr:uid="{00000000-0005-0000-0000-0000C74D0000}"/>
    <cellStyle name="Porcentaje 2 3 5 3 2 4" xfId="21029" xr:uid="{00000000-0005-0000-0000-0000C84D0000}"/>
    <cellStyle name="Porcentaje 2 3 5 3 3" xfId="13590" xr:uid="{00000000-0005-0000-0000-0000C94D0000}"/>
    <cellStyle name="Porcentaje 2 3 5 3 3 2" xfId="13591" xr:uid="{00000000-0005-0000-0000-0000CA4D0000}"/>
    <cellStyle name="Porcentaje 2 3 5 3 3 2 2" xfId="16171" xr:uid="{00000000-0005-0000-0000-0000CB4D0000}"/>
    <cellStyle name="Porcentaje 2 3 5 3 3 3" xfId="20057" xr:uid="{00000000-0005-0000-0000-0000CC4D0000}"/>
    <cellStyle name="Porcentaje 2 3 5 3 4" xfId="13592" xr:uid="{00000000-0005-0000-0000-0000CD4D0000}"/>
    <cellStyle name="Porcentaje 2 3 5 3 4 2" xfId="18114" xr:uid="{00000000-0005-0000-0000-0000CE4D0000}"/>
    <cellStyle name="Porcentaje 2 3 5 3 5" xfId="21995" xr:uid="{00000000-0005-0000-0000-0000CF4D0000}"/>
    <cellStyle name="Porcentaje 2 3 5 4" xfId="13593" xr:uid="{00000000-0005-0000-0000-0000D04D0000}"/>
    <cellStyle name="Porcentaje 2 3 5 4 2" xfId="13594" xr:uid="{00000000-0005-0000-0000-0000D14D0000}"/>
    <cellStyle name="Porcentaje 2 3 5 4 2 2" xfId="13595" xr:uid="{00000000-0005-0000-0000-0000D24D0000}"/>
    <cellStyle name="Porcentaje 2 3 5 4 2 2 2" xfId="15847" xr:uid="{00000000-0005-0000-0000-0000D34D0000}"/>
    <cellStyle name="Porcentaje 2 3 5 4 2 3" xfId="19732" xr:uid="{00000000-0005-0000-0000-0000D44D0000}"/>
    <cellStyle name="Porcentaje 2 3 5 4 3" xfId="13596" xr:uid="{00000000-0005-0000-0000-0000D54D0000}"/>
    <cellStyle name="Porcentaje 2 3 5 4 3 2" xfId="17789" xr:uid="{00000000-0005-0000-0000-0000D64D0000}"/>
    <cellStyle name="Porcentaje 2 3 5 4 4" xfId="21677" xr:uid="{00000000-0005-0000-0000-0000D74D0000}"/>
    <cellStyle name="Porcentaje 2 3 5 5" xfId="13597" xr:uid="{00000000-0005-0000-0000-0000D84D0000}"/>
    <cellStyle name="Porcentaje 2 3 5 5 2" xfId="13598" xr:uid="{00000000-0005-0000-0000-0000D94D0000}"/>
    <cellStyle name="Porcentaje 2 3 5 5 2 2" xfId="16818" xr:uid="{00000000-0005-0000-0000-0000DA4D0000}"/>
    <cellStyle name="Porcentaje 2 3 5 5 3" xfId="20704" xr:uid="{00000000-0005-0000-0000-0000DB4D0000}"/>
    <cellStyle name="Porcentaje 2 3 5 6" xfId="13599" xr:uid="{00000000-0005-0000-0000-0000DC4D0000}"/>
    <cellStyle name="Porcentaje 2 3 5 6 2" xfId="18759" xr:uid="{00000000-0005-0000-0000-0000DD4D0000}"/>
    <cellStyle name="Porcentaje 2 3 5 7" xfId="22644" xr:uid="{00000000-0005-0000-0000-0000DE4D0000}"/>
    <cellStyle name="Porcentaje 2 3 6" xfId="13600" xr:uid="{00000000-0005-0000-0000-0000DF4D0000}"/>
    <cellStyle name="Porcentaje 2 3 6 2" xfId="13601" xr:uid="{00000000-0005-0000-0000-0000E04D0000}"/>
    <cellStyle name="Porcentaje 2 3 6 2 2" xfId="13602" xr:uid="{00000000-0005-0000-0000-0000E14D0000}"/>
    <cellStyle name="Porcentaje 2 3 6 2 2 2" xfId="13603" xr:uid="{00000000-0005-0000-0000-0000E24D0000}"/>
    <cellStyle name="Porcentaje 2 3 6 2 2 2 2" xfId="13604" xr:uid="{00000000-0005-0000-0000-0000E34D0000}"/>
    <cellStyle name="Porcentaje 2 3 6 2 2 2 2 2" xfId="15416" xr:uid="{00000000-0005-0000-0000-0000E44D0000}"/>
    <cellStyle name="Porcentaje 2 3 6 2 2 2 3" xfId="19301" xr:uid="{00000000-0005-0000-0000-0000E54D0000}"/>
    <cellStyle name="Porcentaje 2 3 6 2 2 3" xfId="13605" xr:uid="{00000000-0005-0000-0000-0000E64D0000}"/>
    <cellStyle name="Porcentaje 2 3 6 2 2 3 2" xfId="17358" xr:uid="{00000000-0005-0000-0000-0000E74D0000}"/>
    <cellStyle name="Porcentaje 2 3 6 2 2 4" xfId="21245" xr:uid="{00000000-0005-0000-0000-0000E84D0000}"/>
    <cellStyle name="Porcentaje 2 3 6 2 3" xfId="13606" xr:uid="{00000000-0005-0000-0000-0000E94D0000}"/>
    <cellStyle name="Porcentaje 2 3 6 2 3 2" xfId="13607" xr:uid="{00000000-0005-0000-0000-0000EA4D0000}"/>
    <cellStyle name="Porcentaje 2 3 6 2 3 2 2" xfId="16386" xr:uid="{00000000-0005-0000-0000-0000EB4D0000}"/>
    <cellStyle name="Porcentaje 2 3 6 2 3 3" xfId="20273" xr:uid="{00000000-0005-0000-0000-0000EC4D0000}"/>
    <cellStyle name="Porcentaje 2 3 6 2 4" xfId="13608" xr:uid="{00000000-0005-0000-0000-0000ED4D0000}"/>
    <cellStyle name="Porcentaje 2 3 6 2 4 2" xfId="18330" xr:uid="{00000000-0005-0000-0000-0000EE4D0000}"/>
    <cellStyle name="Porcentaje 2 3 6 2 5" xfId="22212" xr:uid="{00000000-0005-0000-0000-0000EF4D0000}"/>
    <cellStyle name="Porcentaje 2 3 6 3" xfId="13609" xr:uid="{00000000-0005-0000-0000-0000F04D0000}"/>
    <cellStyle name="Porcentaje 2 3 6 3 2" xfId="13610" xr:uid="{00000000-0005-0000-0000-0000F14D0000}"/>
    <cellStyle name="Porcentaje 2 3 6 3 2 2" xfId="13611" xr:uid="{00000000-0005-0000-0000-0000F24D0000}"/>
    <cellStyle name="Porcentaje 2 3 6 3 2 2 2" xfId="13612" xr:uid="{00000000-0005-0000-0000-0000F34D0000}"/>
    <cellStyle name="Porcentaje 2 3 6 3 2 2 2 2" xfId="22808" xr:uid="{00000000-0005-0000-0000-0000F44D0000}"/>
    <cellStyle name="Porcentaje 2 3 6 3 2 2 3" xfId="18979" xr:uid="{00000000-0005-0000-0000-0000F54D0000}"/>
    <cellStyle name="Porcentaje 2 3 6 3 2 3" xfId="13613" xr:uid="{00000000-0005-0000-0000-0000F64D0000}"/>
    <cellStyle name="Porcentaje 2 3 6 3 2 3 2" xfId="17035" xr:uid="{00000000-0005-0000-0000-0000F74D0000}"/>
    <cellStyle name="Porcentaje 2 3 6 3 2 4" xfId="20921" xr:uid="{00000000-0005-0000-0000-0000F84D0000}"/>
    <cellStyle name="Porcentaje 2 3 6 3 3" xfId="13614" xr:uid="{00000000-0005-0000-0000-0000F94D0000}"/>
    <cellStyle name="Porcentaje 2 3 6 3 3 2" xfId="13615" xr:uid="{00000000-0005-0000-0000-0000FA4D0000}"/>
    <cellStyle name="Porcentaje 2 3 6 3 3 2 2" xfId="16064" xr:uid="{00000000-0005-0000-0000-0000FB4D0000}"/>
    <cellStyle name="Porcentaje 2 3 6 3 3 3" xfId="19949" xr:uid="{00000000-0005-0000-0000-0000FC4D0000}"/>
    <cellStyle name="Porcentaje 2 3 6 3 4" xfId="13616" xr:uid="{00000000-0005-0000-0000-0000FD4D0000}"/>
    <cellStyle name="Porcentaje 2 3 6 3 4 2" xfId="18006" xr:uid="{00000000-0005-0000-0000-0000FE4D0000}"/>
    <cellStyle name="Porcentaje 2 3 6 3 5" xfId="21888" xr:uid="{00000000-0005-0000-0000-0000FF4D0000}"/>
    <cellStyle name="Porcentaje 2 3 6 4" xfId="13617" xr:uid="{00000000-0005-0000-0000-0000004E0000}"/>
    <cellStyle name="Porcentaje 2 3 6 4 2" xfId="13618" xr:uid="{00000000-0005-0000-0000-0000014E0000}"/>
    <cellStyle name="Porcentaje 2 3 6 4 2 2" xfId="13619" xr:uid="{00000000-0005-0000-0000-0000024E0000}"/>
    <cellStyle name="Porcentaje 2 3 6 4 2 2 2" xfId="15739" xr:uid="{00000000-0005-0000-0000-0000034E0000}"/>
    <cellStyle name="Porcentaje 2 3 6 4 2 3" xfId="19624" xr:uid="{00000000-0005-0000-0000-0000044E0000}"/>
    <cellStyle name="Porcentaje 2 3 6 4 3" xfId="13620" xr:uid="{00000000-0005-0000-0000-0000054E0000}"/>
    <cellStyle name="Porcentaje 2 3 6 4 3 2" xfId="17681" xr:uid="{00000000-0005-0000-0000-0000064E0000}"/>
    <cellStyle name="Porcentaje 2 3 6 4 4" xfId="21569" xr:uid="{00000000-0005-0000-0000-0000074E0000}"/>
    <cellStyle name="Porcentaje 2 3 6 5" xfId="13621" xr:uid="{00000000-0005-0000-0000-0000084E0000}"/>
    <cellStyle name="Porcentaje 2 3 6 5 2" xfId="13622" xr:uid="{00000000-0005-0000-0000-0000094E0000}"/>
    <cellStyle name="Porcentaje 2 3 6 5 2 2" xfId="16710" xr:uid="{00000000-0005-0000-0000-00000A4E0000}"/>
    <cellStyle name="Porcentaje 2 3 6 5 3" xfId="20597" xr:uid="{00000000-0005-0000-0000-00000B4E0000}"/>
    <cellStyle name="Porcentaje 2 3 6 6" xfId="13623" xr:uid="{00000000-0005-0000-0000-00000C4E0000}"/>
    <cellStyle name="Porcentaje 2 3 6 6 2" xfId="18655" xr:uid="{00000000-0005-0000-0000-00000D4E0000}"/>
    <cellStyle name="Porcentaje 2 3 6 7" xfId="22537" xr:uid="{00000000-0005-0000-0000-00000E4E0000}"/>
    <cellStyle name="Porcentaje 2 3 7" xfId="13624" xr:uid="{00000000-0005-0000-0000-00000F4E0000}"/>
    <cellStyle name="Porcentaje 2 3 7 2" xfId="13625" xr:uid="{00000000-0005-0000-0000-0000104E0000}"/>
    <cellStyle name="Porcentaje 2 3 7 2 2" xfId="13626" xr:uid="{00000000-0005-0000-0000-0000114E0000}"/>
    <cellStyle name="Porcentaje 2 3 7 2 2 2" xfId="13627" xr:uid="{00000000-0005-0000-0000-0000124E0000}"/>
    <cellStyle name="Porcentaje 2 3 7 2 2 2 2" xfId="15631" xr:uid="{00000000-0005-0000-0000-0000134E0000}"/>
    <cellStyle name="Porcentaje 2 3 7 2 2 3" xfId="19516" xr:uid="{00000000-0005-0000-0000-0000144E0000}"/>
    <cellStyle name="Porcentaje 2 3 7 2 3" xfId="13628" xr:uid="{00000000-0005-0000-0000-0000154E0000}"/>
    <cellStyle name="Porcentaje 2 3 7 2 3 2" xfId="17574" xr:uid="{00000000-0005-0000-0000-0000164E0000}"/>
    <cellStyle name="Porcentaje 2 3 7 2 4" xfId="21461" xr:uid="{00000000-0005-0000-0000-0000174E0000}"/>
    <cellStyle name="Porcentaje 2 3 7 3" xfId="13629" xr:uid="{00000000-0005-0000-0000-0000184E0000}"/>
    <cellStyle name="Porcentaje 2 3 7 3 2" xfId="13630" xr:uid="{00000000-0005-0000-0000-0000194E0000}"/>
    <cellStyle name="Porcentaje 2 3 7 3 2 2" xfId="16602" xr:uid="{00000000-0005-0000-0000-00001A4E0000}"/>
    <cellStyle name="Porcentaje 2 3 7 3 3" xfId="20488" xr:uid="{00000000-0005-0000-0000-00001B4E0000}"/>
    <cellStyle name="Porcentaje 2 3 7 4" xfId="13631" xr:uid="{00000000-0005-0000-0000-00001C4E0000}"/>
    <cellStyle name="Porcentaje 2 3 7 4 2" xfId="18546" xr:uid="{00000000-0005-0000-0000-00001D4E0000}"/>
    <cellStyle name="Porcentaje 2 3 7 5" xfId="22428" xr:uid="{00000000-0005-0000-0000-00001E4E0000}"/>
    <cellStyle name="Porcentaje 2 3 8" xfId="13632" xr:uid="{00000000-0005-0000-0000-00001F4E0000}"/>
    <cellStyle name="Porcentaje 2 3 8 2" xfId="13633" xr:uid="{00000000-0005-0000-0000-0000204E0000}"/>
    <cellStyle name="Porcentaje 2 3 8 2 2" xfId="13634" xr:uid="{00000000-0005-0000-0000-0000214E0000}"/>
    <cellStyle name="Porcentaje 2 3 8 2 2 2" xfId="13635" xr:uid="{00000000-0005-0000-0000-0000224E0000}"/>
    <cellStyle name="Porcentaje 2 3 8 2 2 2 2" xfId="15309" xr:uid="{00000000-0005-0000-0000-0000234E0000}"/>
    <cellStyle name="Porcentaje 2 3 8 2 2 3" xfId="19195" xr:uid="{00000000-0005-0000-0000-0000244E0000}"/>
    <cellStyle name="Porcentaje 2 3 8 2 3" xfId="13636" xr:uid="{00000000-0005-0000-0000-0000254E0000}"/>
    <cellStyle name="Porcentaje 2 3 8 2 3 2" xfId="17251" xr:uid="{00000000-0005-0000-0000-0000264E0000}"/>
    <cellStyle name="Porcentaje 2 3 8 2 4" xfId="21137" xr:uid="{00000000-0005-0000-0000-0000274E0000}"/>
    <cellStyle name="Porcentaje 2 3 8 3" xfId="13637" xr:uid="{00000000-0005-0000-0000-0000284E0000}"/>
    <cellStyle name="Porcentaje 2 3 8 3 2" xfId="13638" xr:uid="{00000000-0005-0000-0000-0000294E0000}"/>
    <cellStyle name="Porcentaje 2 3 8 3 2 2" xfId="16279" xr:uid="{00000000-0005-0000-0000-00002A4E0000}"/>
    <cellStyle name="Porcentaje 2 3 8 3 3" xfId="20165" xr:uid="{00000000-0005-0000-0000-00002B4E0000}"/>
    <cellStyle name="Porcentaje 2 3 8 4" xfId="13639" xr:uid="{00000000-0005-0000-0000-00002C4E0000}"/>
    <cellStyle name="Porcentaje 2 3 8 4 2" xfId="18222" xr:uid="{00000000-0005-0000-0000-00002D4E0000}"/>
    <cellStyle name="Porcentaje 2 3 8 5" xfId="22103" xr:uid="{00000000-0005-0000-0000-00002E4E0000}"/>
    <cellStyle name="Porcentaje 2 3 9" xfId="13640" xr:uid="{00000000-0005-0000-0000-00002F4E0000}"/>
    <cellStyle name="Porcentaje 2 3 9 2" xfId="13641" xr:uid="{00000000-0005-0000-0000-0000304E0000}"/>
    <cellStyle name="Porcentaje 2 3 9 2 2" xfId="13642" xr:uid="{00000000-0005-0000-0000-0000314E0000}"/>
    <cellStyle name="Porcentaje 2 3 9 2 2 2" xfId="15955" xr:uid="{00000000-0005-0000-0000-0000324E0000}"/>
    <cellStyle name="Porcentaje 2 3 9 2 3" xfId="19840" xr:uid="{00000000-0005-0000-0000-0000334E0000}"/>
    <cellStyle name="Porcentaje 2 3 9 3" xfId="13643" xr:uid="{00000000-0005-0000-0000-0000344E0000}"/>
    <cellStyle name="Porcentaje 2 3 9 3 2" xfId="17897" xr:uid="{00000000-0005-0000-0000-0000354E0000}"/>
    <cellStyle name="Porcentaje 2 3 9 4" xfId="21783" xr:uid="{00000000-0005-0000-0000-0000364E0000}"/>
    <cellStyle name="Porcentaje 2 4" xfId="22924" xr:uid="{00000000-0005-0000-0000-0000374E0000}"/>
    <cellStyle name="Porcentaje 2 5" xfId="22921" xr:uid="{00000000-0005-0000-0000-0000384E0000}"/>
    <cellStyle name="Porcentaje 2 6" xfId="22757" xr:uid="{00000000-0005-0000-0000-0000394E0000}"/>
    <cellStyle name="Porcentaje 3" xfId="13644" xr:uid="{00000000-0005-0000-0000-00003A4E0000}"/>
    <cellStyle name="Porcentaje 3 2" xfId="13645" xr:uid="{00000000-0005-0000-0000-00003B4E0000}"/>
    <cellStyle name="Porcentaje 3 2 2" xfId="22732" xr:uid="{00000000-0005-0000-0000-00003C4E0000}"/>
    <cellStyle name="Porcentaje 3 3" xfId="22916" xr:uid="{00000000-0005-0000-0000-00003D4E0000}"/>
    <cellStyle name="Porcentaje 3 4" xfId="22922" xr:uid="{00000000-0005-0000-0000-00003E4E0000}"/>
    <cellStyle name="Porcentaje 3 5" xfId="22755" xr:uid="{00000000-0005-0000-0000-00003F4E0000}"/>
    <cellStyle name="Porcentaje 4" xfId="13646" xr:uid="{00000000-0005-0000-0000-0000404E0000}"/>
    <cellStyle name="Porcentaje 4 2" xfId="22771" xr:uid="{00000000-0005-0000-0000-0000414E0000}"/>
    <cellStyle name="Porcentaje 5" xfId="13647" xr:uid="{00000000-0005-0000-0000-0000424E0000}"/>
    <cellStyle name="Porcentaje 5 10" xfId="13648" xr:uid="{00000000-0005-0000-0000-0000434E0000}"/>
    <cellStyle name="Porcentaje 5 10 2" xfId="18865" xr:uid="{00000000-0005-0000-0000-0000444E0000}"/>
    <cellStyle name="Porcentaje 5 11" xfId="22752" xr:uid="{00000000-0005-0000-0000-0000454E0000}"/>
    <cellStyle name="Porcentaje 5 2" xfId="13649" xr:uid="{00000000-0005-0000-0000-0000464E0000}"/>
    <cellStyle name="Porcentaje 5 2 10" xfId="22721" xr:uid="{00000000-0005-0000-0000-0000474E0000}"/>
    <cellStyle name="Porcentaje 5 2 2" xfId="13650" xr:uid="{00000000-0005-0000-0000-0000484E0000}"/>
    <cellStyle name="Porcentaje 5 2 2 2" xfId="13651" xr:uid="{00000000-0005-0000-0000-0000494E0000}"/>
    <cellStyle name="Porcentaje 5 2 2 2 2" xfId="13652" xr:uid="{00000000-0005-0000-0000-00004A4E0000}"/>
    <cellStyle name="Porcentaje 5 2 2 2 2 2" xfId="13653" xr:uid="{00000000-0005-0000-0000-00004B4E0000}"/>
    <cellStyle name="Porcentaje 5 2 2 2 2 2 2" xfId="13654" xr:uid="{00000000-0005-0000-0000-00004C4E0000}"/>
    <cellStyle name="Porcentaje 5 2 2 2 2 2 2 2" xfId="13655" xr:uid="{00000000-0005-0000-0000-00004D4E0000}"/>
    <cellStyle name="Porcentaje 5 2 2 2 2 2 2 2 2" xfId="15441" xr:uid="{00000000-0005-0000-0000-00004E4E0000}"/>
    <cellStyle name="Porcentaje 5 2 2 2 2 2 2 3" xfId="19325" xr:uid="{00000000-0005-0000-0000-00004F4E0000}"/>
    <cellStyle name="Porcentaje 5 2 2 2 2 2 3" xfId="13656" xr:uid="{00000000-0005-0000-0000-0000504E0000}"/>
    <cellStyle name="Porcentaje 5 2 2 2 2 2 3 2" xfId="17383" xr:uid="{00000000-0005-0000-0000-0000514E0000}"/>
    <cellStyle name="Porcentaje 5 2 2 2 2 2 4" xfId="21270" xr:uid="{00000000-0005-0000-0000-0000524E0000}"/>
    <cellStyle name="Porcentaje 5 2 2 2 2 3" xfId="13657" xr:uid="{00000000-0005-0000-0000-0000534E0000}"/>
    <cellStyle name="Porcentaje 5 2 2 2 2 3 2" xfId="13658" xr:uid="{00000000-0005-0000-0000-0000544E0000}"/>
    <cellStyle name="Porcentaje 5 2 2 2 2 3 2 2" xfId="16411" xr:uid="{00000000-0005-0000-0000-0000554E0000}"/>
    <cellStyle name="Porcentaje 5 2 2 2 2 3 3" xfId="20298" xr:uid="{00000000-0005-0000-0000-0000564E0000}"/>
    <cellStyle name="Porcentaje 5 2 2 2 2 4" xfId="13659" xr:uid="{00000000-0005-0000-0000-0000574E0000}"/>
    <cellStyle name="Porcentaje 5 2 2 2 2 4 2" xfId="18355" xr:uid="{00000000-0005-0000-0000-0000584E0000}"/>
    <cellStyle name="Porcentaje 5 2 2 2 2 5" xfId="22237" xr:uid="{00000000-0005-0000-0000-0000594E0000}"/>
    <cellStyle name="Porcentaje 5 2 2 2 3" xfId="13660" xr:uid="{00000000-0005-0000-0000-00005A4E0000}"/>
    <cellStyle name="Porcentaje 5 2 2 2 3 2" xfId="13661" xr:uid="{00000000-0005-0000-0000-00005B4E0000}"/>
    <cellStyle name="Porcentaje 5 2 2 2 3 2 2" xfId="13662" xr:uid="{00000000-0005-0000-0000-00005C4E0000}"/>
    <cellStyle name="Porcentaje 5 2 2 2 3 2 2 2" xfId="13663" xr:uid="{00000000-0005-0000-0000-00005D4E0000}"/>
    <cellStyle name="Porcentaje 5 2 2 2 3 2 2 2 2" xfId="15118" xr:uid="{00000000-0005-0000-0000-00005E4E0000}"/>
    <cellStyle name="Porcentaje 5 2 2 2 3 2 2 3" xfId="19004" xr:uid="{00000000-0005-0000-0000-00005F4E0000}"/>
    <cellStyle name="Porcentaje 5 2 2 2 3 2 3" xfId="13664" xr:uid="{00000000-0005-0000-0000-0000604E0000}"/>
    <cellStyle name="Porcentaje 5 2 2 2 3 2 3 2" xfId="17060" xr:uid="{00000000-0005-0000-0000-0000614E0000}"/>
    <cellStyle name="Porcentaje 5 2 2 2 3 2 4" xfId="20946" xr:uid="{00000000-0005-0000-0000-0000624E0000}"/>
    <cellStyle name="Porcentaje 5 2 2 2 3 3" xfId="13665" xr:uid="{00000000-0005-0000-0000-0000634E0000}"/>
    <cellStyle name="Porcentaje 5 2 2 2 3 3 2" xfId="13666" xr:uid="{00000000-0005-0000-0000-0000644E0000}"/>
    <cellStyle name="Porcentaje 5 2 2 2 3 3 2 2" xfId="16089" xr:uid="{00000000-0005-0000-0000-0000654E0000}"/>
    <cellStyle name="Porcentaje 5 2 2 2 3 3 3" xfId="19974" xr:uid="{00000000-0005-0000-0000-0000664E0000}"/>
    <cellStyle name="Porcentaje 5 2 2 2 3 4" xfId="13667" xr:uid="{00000000-0005-0000-0000-0000674E0000}"/>
    <cellStyle name="Porcentaje 5 2 2 2 3 4 2" xfId="18031" xr:uid="{00000000-0005-0000-0000-0000684E0000}"/>
    <cellStyle name="Porcentaje 5 2 2 2 3 5" xfId="21912" xr:uid="{00000000-0005-0000-0000-0000694E0000}"/>
    <cellStyle name="Porcentaje 5 2 2 2 4" xfId="13668" xr:uid="{00000000-0005-0000-0000-00006A4E0000}"/>
    <cellStyle name="Porcentaje 5 2 2 2 4 2" xfId="13669" xr:uid="{00000000-0005-0000-0000-00006B4E0000}"/>
    <cellStyle name="Porcentaje 5 2 2 2 4 2 2" xfId="13670" xr:uid="{00000000-0005-0000-0000-00006C4E0000}"/>
    <cellStyle name="Porcentaje 5 2 2 2 4 2 2 2" xfId="15764" xr:uid="{00000000-0005-0000-0000-00006D4E0000}"/>
    <cellStyle name="Porcentaje 5 2 2 2 4 2 3" xfId="19649" xr:uid="{00000000-0005-0000-0000-00006E4E0000}"/>
    <cellStyle name="Porcentaje 5 2 2 2 4 3" xfId="13671" xr:uid="{00000000-0005-0000-0000-00006F4E0000}"/>
    <cellStyle name="Porcentaje 5 2 2 2 4 3 2" xfId="17706" xr:uid="{00000000-0005-0000-0000-0000704E0000}"/>
    <cellStyle name="Porcentaje 5 2 2 2 4 4" xfId="21594" xr:uid="{00000000-0005-0000-0000-0000714E0000}"/>
    <cellStyle name="Porcentaje 5 2 2 2 5" xfId="13672" xr:uid="{00000000-0005-0000-0000-0000724E0000}"/>
    <cellStyle name="Porcentaje 5 2 2 2 5 2" xfId="13673" xr:uid="{00000000-0005-0000-0000-0000734E0000}"/>
    <cellStyle name="Porcentaje 5 2 2 2 5 2 2" xfId="16735" xr:uid="{00000000-0005-0000-0000-0000744E0000}"/>
    <cellStyle name="Porcentaje 5 2 2 2 5 3" xfId="20622" xr:uid="{00000000-0005-0000-0000-0000754E0000}"/>
    <cellStyle name="Porcentaje 5 2 2 2 6" xfId="13674" xr:uid="{00000000-0005-0000-0000-0000764E0000}"/>
    <cellStyle name="Porcentaje 5 2 2 2 6 2" xfId="18679" xr:uid="{00000000-0005-0000-0000-0000774E0000}"/>
    <cellStyle name="Porcentaje 5 2 2 2 7" xfId="22562" xr:uid="{00000000-0005-0000-0000-0000784E0000}"/>
    <cellStyle name="Porcentaje 5 2 2 3" xfId="13675" xr:uid="{00000000-0005-0000-0000-0000794E0000}"/>
    <cellStyle name="Porcentaje 5 2 2 3 2" xfId="13676" xr:uid="{00000000-0005-0000-0000-00007A4E0000}"/>
    <cellStyle name="Porcentaje 5 2 2 3 2 2" xfId="13677" xr:uid="{00000000-0005-0000-0000-00007B4E0000}"/>
    <cellStyle name="Porcentaje 5 2 2 3 2 2 2" xfId="13678" xr:uid="{00000000-0005-0000-0000-00007C4E0000}"/>
    <cellStyle name="Porcentaje 5 2 2 3 2 2 2 2" xfId="13679" xr:uid="{00000000-0005-0000-0000-00007D4E0000}"/>
    <cellStyle name="Porcentaje 5 2 2 3 2 2 2 2 2" xfId="15334" xr:uid="{00000000-0005-0000-0000-00007E4E0000}"/>
    <cellStyle name="Porcentaje 5 2 2 3 2 2 2 3" xfId="19220" xr:uid="{00000000-0005-0000-0000-00007F4E0000}"/>
    <cellStyle name="Porcentaje 5 2 2 3 2 2 3" xfId="13680" xr:uid="{00000000-0005-0000-0000-0000804E0000}"/>
    <cellStyle name="Porcentaje 5 2 2 3 2 2 3 2" xfId="17276" xr:uid="{00000000-0005-0000-0000-0000814E0000}"/>
    <cellStyle name="Porcentaje 5 2 2 3 2 2 4" xfId="21162" xr:uid="{00000000-0005-0000-0000-0000824E0000}"/>
    <cellStyle name="Porcentaje 5 2 2 3 2 3" xfId="13681" xr:uid="{00000000-0005-0000-0000-0000834E0000}"/>
    <cellStyle name="Porcentaje 5 2 2 3 2 3 2" xfId="13682" xr:uid="{00000000-0005-0000-0000-0000844E0000}"/>
    <cellStyle name="Porcentaje 5 2 2 3 2 3 2 2" xfId="16303" xr:uid="{00000000-0005-0000-0000-0000854E0000}"/>
    <cellStyle name="Porcentaje 5 2 2 3 2 3 3" xfId="20190" xr:uid="{00000000-0005-0000-0000-0000864E0000}"/>
    <cellStyle name="Porcentaje 5 2 2 3 2 4" xfId="13683" xr:uid="{00000000-0005-0000-0000-0000874E0000}"/>
    <cellStyle name="Porcentaje 5 2 2 3 2 4 2" xfId="18247" xr:uid="{00000000-0005-0000-0000-0000884E0000}"/>
    <cellStyle name="Porcentaje 5 2 2 3 2 5" xfId="22129" xr:uid="{00000000-0005-0000-0000-0000894E0000}"/>
    <cellStyle name="Porcentaje 5 2 2 3 3" xfId="13684" xr:uid="{00000000-0005-0000-0000-00008A4E0000}"/>
    <cellStyle name="Porcentaje 5 2 2 3 3 2" xfId="13685" xr:uid="{00000000-0005-0000-0000-00008B4E0000}"/>
    <cellStyle name="Porcentaje 5 2 2 3 3 2 2" xfId="13686" xr:uid="{00000000-0005-0000-0000-00008C4E0000}"/>
    <cellStyle name="Porcentaje 5 2 2 3 3 2 2 2" xfId="13687" xr:uid="{00000000-0005-0000-0000-00008D4E0000}"/>
    <cellStyle name="Porcentaje 5 2 2 3 3 2 2 2 2" xfId="22891" xr:uid="{00000000-0005-0000-0000-00008E4E0000}"/>
    <cellStyle name="Porcentaje 5 2 2 3 3 2 2 3" xfId="18896" xr:uid="{00000000-0005-0000-0000-00008F4E0000}"/>
    <cellStyle name="Porcentaje 5 2 2 3 3 2 3" xfId="13688" xr:uid="{00000000-0005-0000-0000-0000904E0000}"/>
    <cellStyle name="Porcentaje 5 2 2 3 3 2 3 2" xfId="16952" xr:uid="{00000000-0005-0000-0000-0000914E0000}"/>
    <cellStyle name="Porcentaje 5 2 2 3 3 2 4" xfId="20838" xr:uid="{00000000-0005-0000-0000-0000924E0000}"/>
    <cellStyle name="Porcentaje 5 2 2 3 3 3" xfId="13689" xr:uid="{00000000-0005-0000-0000-0000934E0000}"/>
    <cellStyle name="Porcentaje 5 2 2 3 3 3 2" xfId="13690" xr:uid="{00000000-0005-0000-0000-0000944E0000}"/>
    <cellStyle name="Porcentaje 5 2 2 3 3 3 2 2" xfId="15981" xr:uid="{00000000-0005-0000-0000-0000954E0000}"/>
    <cellStyle name="Porcentaje 5 2 2 3 3 3 3" xfId="19866" xr:uid="{00000000-0005-0000-0000-0000964E0000}"/>
    <cellStyle name="Porcentaje 5 2 2 3 3 4" xfId="13691" xr:uid="{00000000-0005-0000-0000-0000974E0000}"/>
    <cellStyle name="Porcentaje 5 2 2 3 3 4 2" xfId="17923" xr:uid="{00000000-0005-0000-0000-0000984E0000}"/>
    <cellStyle name="Porcentaje 5 2 2 3 3 5" xfId="21809" xr:uid="{00000000-0005-0000-0000-0000994E0000}"/>
    <cellStyle name="Porcentaje 5 2 2 3 4" xfId="13692" xr:uid="{00000000-0005-0000-0000-00009A4E0000}"/>
    <cellStyle name="Porcentaje 5 2 2 3 4 2" xfId="13693" xr:uid="{00000000-0005-0000-0000-00009B4E0000}"/>
    <cellStyle name="Porcentaje 5 2 2 3 4 2 2" xfId="13694" xr:uid="{00000000-0005-0000-0000-00009C4E0000}"/>
    <cellStyle name="Porcentaje 5 2 2 3 4 2 2 2" xfId="15656" xr:uid="{00000000-0005-0000-0000-00009D4E0000}"/>
    <cellStyle name="Porcentaje 5 2 2 3 4 2 3" xfId="19541" xr:uid="{00000000-0005-0000-0000-00009E4E0000}"/>
    <cellStyle name="Porcentaje 5 2 2 3 4 3" xfId="13695" xr:uid="{00000000-0005-0000-0000-00009F4E0000}"/>
    <cellStyle name="Porcentaje 5 2 2 3 4 3 2" xfId="17599" xr:uid="{00000000-0005-0000-0000-0000A04E0000}"/>
    <cellStyle name="Porcentaje 5 2 2 3 4 4" xfId="21486" xr:uid="{00000000-0005-0000-0000-0000A14E0000}"/>
    <cellStyle name="Porcentaje 5 2 2 3 5" xfId="13696" xr:uid="{00000000-0005-0000-0000-0000A24E0000}"/>
    <cellStyle name="Porcentaje 5 2 2 3 5 2" xfId="13697" xr:uid="{00000000-0005-0000-0000-0000A34E0000}"/>
    <cellStyle name="Porcentaje 5 2 2 3 5 2 2" xfId="16627" xr:uid="{00000000-0005-0000-0000-0000A44E0000}"/>
    <cellStyle name="Porcentaje 5 2 2 3 5 3" xfId="20514" xr:uid="{00000000-0005-0000-0000-0000A54E0000}"/>
    <cellStyle name="Porcentaje 5 2 2 3 6" xfId="13698" xr:uid="{00000000-0005-0000-0000-0000A64E0000}"/>
    <cellStyle name="Porcentaje 5 2 2 3 6 2" xfId="18572" xr:uid="{00000000-0005-0000-0000-0000A74E0000}"/>
    <cellStyle name="Porcentaje 5 2 2 3 7" xfId="22455" xr:uid="{00000000-0005-0000-0000-0000A84E0000}"/>
    <cellStyle name="Porcentaje 5 2 2 4" xfId="13699" xr:uid="{00000000-0005-0000-0000-0000A94E0000}"/>
    <cellStyle name="Porcentaje 5 2 2 4 2" xfId="13700" xr:uid="{00000000-0005-0000-0000-0000AA4E0000}"/>
    <cellStyle name="Porcentaje 5 2 2 4 2 2" xfId="13701" xr:uid="{00000000-0005-0000-0000-0000AB4E0000}"/>
    <cellStyle name="Porcentaje 5 2 2 4 2 2 2" xfId="13702" xr:uid="{00000000-0005-0000-0000-0000AC4E0000}"/>
    <cellStyle name="Porcentaje 5 2 2 4 2 2 2 2" xfId="15548" xr:uid="{00000000-0005-0000-0000-0000AD4E0000}"/>
    <cellStyle name="Porcentaje 5 2 2 4 2 2 3" xfId="19433" xr:uid="{00000000-0005-0000-0000-0000AE4E0000}"/>
    <cellStyle name="Porcentaje 5 2 2 4 2 3" xfId="13703" xr:uid="{00000000-0005-0000-0000-0000AF4E0000}"/>
    <cellStyle name="Porcentaje 5 2 2 4 2 3 2" xfId="17491" xr:uid="{00000000-0005-0000-0000-0000B04E0000}"/>
    <cellStyle name="Porcentaje 5 2 2 4 2 4" xfId="21378" xr:uid="{00000000-0005-0000-0000-0000B14E0000}"/>
    <cellStyle name="Porcentaje 5 2 2 4 3" xfId="13704" xr:uid="{00000000-0005-0000-0000-0000B24E0000}"/>
    <cellStyle name="Porcentaje 5 2 2 4 3 2" xfId="13705" xr:uid="{00000000-0005-0000-0000-0000B34E0000}"/>
    <cellStyle name="Porcentaje 5 2 2 4 3 2 2" xfId="16519" xr:uid="{00000000-0005-0000-0000-0000B44E0000}"/>
    <cellStyle name="Porcentaje 5 2 2 4 3 3" xfId="20405" xr:uid="{00000000-0005-0000-0000-0000B54E0000}"/>
    <cellStyle name="Porcentaje 5 2 2 4 4" xfId="13706" xr:uid="{00000000-0005-0000-0000-0000B64E0000}"/>
    <cellStyle name="Porcentaje 5 2 2 4 4 2" xfId="18463" xr:uid="{00000000-0005-0000-0000-0000B74E0000}"/>
    <cellStyle name="Porcentaje 5 2 2 4 5" xfId="22345" xr:uid="{00000000-0005-0000-0000-0000B84E0000}"/>
    <cellStyle name="Porcentaje 5 2 2 5" xfId="13707" xr:uid="{00000000-0005-0000-0000-0000B94E0000}"/>
    <cellStyle name="Porcentaje 5 2 2 5 2" xfId="13708" xr:uid="{00000000-0005-0000-0000-0000BA4E0000}"/>
    <cellStyle name="Porcentaje 5 2 2 5 2 2" xfId="13709" xr:uid="{00000000-0005-0000-0000-0000BB4E0000}"/>
    <cellStyle name="Porcentaje 5 2 2 5 2 2 2" xfId="13710" xr:uid="{00000000-0005-0000-0000-0000BC4E0000}"/>
    <cellStyle name="Porcentaje 5 2 2 5 2 2 2 2" xfId="15226" xr:uid="{00000000-0005-0000-0000-0000BD4E0000}"/>
    <cellStyle name="Porcentaje 5 2 2 5 2 2 3" xfId="19112" xr:uid="{00000000-0005-0000-0000-0000BE4E0000}"/>
    <cellStyle name="Porcentaje 5 2 2 5 2 3" xfId="13711" xr:uid="{00000000-0005-0000-0000-0000BF4E0000}"/>
    <cellStyle name="Porcentaje 5 2 2 5 2 3 2" xfId="17168" xr:uid="{00000000-0005-0000-0000-0000C04E0000}"/>
    <cellStyle name="Porcentaje 5 2 2 5 2 4" xfId="21054" xr:uid="{00000000-0005-0000-0000-0000C14E0000}"/>
    <cellStyle name="Porcentaje 5 2 2 5 3" xfId="13712" xr:uid="{00000000-0005-0000-0000-0000C24E0000}"/>
    <cellStyle name="Porcentaje 5 2 2 5 3 2" xfId="13713" xr:uid="{00000000-0005-0000-0000-0000C34E0000}"/>
    <cellStyle name="Porcentaje 5 2 2 5 3 2 2" xfId="16196" xr:uid="{00000000-0005-0000-0000-0000C44E0000}"/>
    <cellStyle name="Porcentaje 5 2 2 5 3 3" xfId="20082" xr:uid="{00000000-0005-0000-0000-0000C54E0000}"/>
    <cellStyle name="Porcentaje 5 2 2 5 4" xfId="13714" xr:uid="{00000000-0005-0000-0000-0000C64E0000}"/>
    <cellStyle name="Porcentaje 5 2 2 5 4 2" xfId="18139" xr:uid="{00000000-0005-0000-0000-0000C74E0000}"/>
    <cellStyle name="Porcentaje 5 2 2 5 5" xfId="22020" xr:uid="{00000000-0005-0000-0000-0000C84E0000}"/>
    <cellStyle name="Porcentaje 5 2 2 6" xfId="13715" xr:uid="{00000000-0005-0000-0000-0000C94E0000}"/>
    <cellStyle name="Porcentaje 5 2 2 6 2" xfId="13716" xr:uid="{00000000-0005-0000-0000-0000CA4E0000}"/>
    <cellStyle name="Porcentaje 5 2 2 6 2 2" xfId="13717" xr:uid="{00000000-0005-0000-0000-0000CB4E0000}"/>
    <cellStyle name="Porcentaje 5 2 2 6 2 2 2" xfId="15872" xr:uid="{00000000-0005-0000-0000-0000CC4E0000}"/>
    <cellStyle name="Porcentaje 5 2 2 6 2 3" xfId="19757" xr:uid="{00000000-0005-0000-0000-0000CD4E0000}"/>
    <cellStyle name="Porcentaje 5 2 2 6 3" xfId="13718" xr:uid="{00000000-0005-0000-0000-0000CE4E0000}"/>
    <cellStyle name="Porcentaje 5 2 2 6 3 2" xfId="17814" xr:uid="{00000000-0005-0000-0000-0000CF4E0000}"/>
    <cellStyle name="Porcentaje 5 2 2 6 4" xfId="21702" xr:uid="{00000000-0005-0000-0000-0000D04E0000}"/>
    <cellStyle name="Porcentaje 5 2 2 7" xfId="13719" xr:uid="{00000000-0005-0000-0000-0000D14E0000}"/>
    <cellStyle name="Porcentaje 5 2 2 7 2" xfId="13720" xr:uid="{00000000-0005-0000-0000-0000D24E0000}"/>
    <cellStyle name="Porcentaje 5 2 2 7 2 2" xfId="16843" xr:uid="{00000000-0005-0000-0000-0000D34E0000}"/>
    <cellStyle name="Porcentaje 5 2 2 7 3" xfId="20729" xr:uid="{00000000-0005-0000-0000-0000D44E0000}"/>
    <cellStyle name="Porcentaje 5 2 2 8" xfId="13721" xr:uid="{00000000-0005-0000-0000-0000D54E0000}"/>
    <cellStyle name="Porcentaje 5 2 2 8 2" xfId="18784" xr:uid="{00000000-0005-0000-0000-0000D64E0000}"/>
    <cellStyle name="Porcentaje 5 2 2 9" xfId="22668" xr:uid="{00000000-0005-0000-0000-0000D74E0000}"/>
    <cellStyle name="Porcentaje 5 2 3" xfId="13722" xr:uid="{00000000-0005-0000-0000-0000D84E0000}"/>
    <cellStyle name="Porcentaje 5 2 3 2" xfId="13723" xr:uid="{00000000-0005-0000-0000-0000D94E0000}"/>
    <cellStyle name="Porcentaje 5 2 3 2 2" xfId="13724" xr:uid="{00000000-0005-0000-0000-0000DA4E0000}"/>
    <cellStyle name="Porcentaje 5 2 3 2 2 2" xfId="13725" xr:uid="{00000000-0005-0000-0000-0000DB4E0000}"/>
    <cellStyle name="Porcentaje 5 2 3 2 2 2 2" xfId="13726" xr:uid="{00000000-0005-0000-0000-0000DC4E0000}"/>
    <cellStyle name="Porcentaje 5 2 3 2 2 2 2 2" xfId="15495" xr:uid="{00000000-0005-0000-0000-0000DD4E0000}"/>
    <cellStyle name="Porcentaje 5 2 3 2 2 2 3" xfId="19379" xr:uid="{00000000-0005-0000-0000-0000DE4E0000}"/>
    <cellStyle name="Porcentaje 5 2 3 2 2 3" xfId="13727" xr:uid="{00000000-0005-0000-0000-0000DF4E0000}"/>
    <cellStyle name="Porcentaje 5 2 3 2 2 3 2" xfId="17437" xr:uid="{00000000-0005-0000-0000-0000E04E0000}"/>
    <cellStyle name="Porcentaje 5 2 3 2 2 4" xfId="21324" xr:uid="{00000000-0005-0000-0000-0000E14E0000}"/>
    <cellStyle name="Porcentaje 5 2 3 2 3" xfId="13728" xr:uid="{00000000-0005-0000-0000-0000E24E0000}"/>
    <cellStyle name="Porcentaje 5 2 3 2 3 2" xfId="13729" xr:uid="{00000000-0005-0000-0000-0000E34E0000}"/>
    <cellStyle name="Porcentaje 5 2 3 2 3 2 2" xfId="16465" xr:uid="{00000000-0005-0000-0000-0000E44E0000}"/>
    <cellStyle name="Porcentaje 5 2 3 2 3 3" xfId="20351" xr:uid="{00000000-0005-0000-0000-0000E54E0000}"/>
    <cellStyle name="Porcentaje 5 2 3 2 4" xfId="13730" xr:uid="{00000000-0005-0000-0000-0000E64E0000}"/>
    <cellStyle name="Porcentaje 5 2 3 2 4 2" xfId="18409" xr:uid="{00000000-0005-0000-0000-0000E74E0000}"/>
    <cellStyle name="Porcentaje 5 2 3 2 5" xfId="22291" xr:uid="{00000000-0005-0000-0000-0000E84E0000}"/>
    <cellStyle name="Porcentaje 5 2 3 3" xfId="13731" xr:uid="{00000000-0005-0000-0000-0000E94E0000}"/>
    <cellStyle name="Porcentaje 5 2 3 3 2" xfId="13732" xr:uid="{00000000-0005-0000-0000-0000EA4E0000}"/>
    <cellStyle name="Porcentaje 5 2 3 3 2 2" xfId="13733" xr:uid="{00000000-0005-0000-0000-0000EB4E0000}"/>
    <cellStyle name="Porcentaje 5 2 3 3 2 2 2" xfId="13734" xr:uid="{00000000-0005-0000-0000-0000EC4E0000}"/>
    <cellStyle name="Porcentaje 5 2 3 3 2 2 2 2" xfId="15172" xr:uid="{00000000-0005-0000-0000-0000ED4E0000}"/>
    <cellStyle name="Porcentaje 5 2 3 3 2 2 3" xfId="19058" xr:uid="{00000000-0005-0000-0000-0000EE4E0000}"/>
    <cellStyle name="Porcentaje 5 2 3 3 2 3" xfId="13735" xr:uid="{00000000-0005-0000-0000-0000EF4E0000}"/>
    <cellStyle name="Porcentaje 5 2 3 3 2 3 2" xfId="17114" xr:uid="{00000000-0005-0000-0000-0000F04E0000}"/>
    <cellStyle name="Porcentaje 5 2 3 3 2 4" xfId="21000" xr:uid="{00000000-0005-0000-0000-0000F14E0000}"/>
    <cellStyle name="Porcentaje 5 2 3 3 3" xfId="13736" xr:uid="{00000000-0005-0000-0000-0000F24E0000}"/>
    <cellStyle name="Porcentaje 5 2 3 3 3 2" xfId="13737" xr:uid="{00000000-0005-0000-0000-0000F34E0000}"/>
    <cellStyle name="Porcentaje 5 2 3 3 3 2 2" xfId="22804" xr:uid="{00000000-0005-0000-0000-0000F44E0000}"/>
    <cellStyle name="Porcentaje 5 2 3 3 3 3" xfId="20028" xr:uid="{00000000-0005-0000-0000-0000F54E0000}"/>
    <cellStyle name="Porcentaje 5 2 3 3 4" xfId="13738" xr:uid="{00000000-0005-0000-0000-0000F64E0000}"/>
    <cellStyle name="Porcentaje 5 2 3 3 4 2" xfId="18085" xr:uid="{00000000-0005-0000-0000-0000F74E0000}"/>
    <cellStyle name="Porcentaje 5 2 3 3 5" xfId="21966" xr:uid="{00000000-0005-0000-0000-0000F84E0000}"/>
    <cellStyle name="Porcentaje 5 2 3 4" xfId="13739" xr:uid="{00000000-0005-0000-0000-0000F94E0000}"/>
    <cellStyle name="Porcentaje 5 2 3 4 2" xfId="13740" xr:uid="{00000000-0005-0000-0000-0000FA4E0000}"/>
    <cellStyle name="Porcentaje 5 2 3 4 2 2" xfId="13741" xr:uid="{00000000-0005-0000-0000-0000FB4E0000}"/>
    <cellStyle name="Porcentaje 5 2 3 4 2 2 2" xfId="15818" xr:uid="{00000000-0005-0000-0000-0000FC4E0000}"/>
    <cellStyle name="Porcentaje 5 2 3 4 2 3" xfId="19703" xr:uid="{00000000-0005-0000-0000-0000FD4E0000}"/>
    <cellStyle name="Porcentaje 5 2 3 4 3" xfId="13742" xr:uid="{00000000-0005-0000-0000-0000FE4E0000}"/>
    <cellStyle name="Porcentaje 5 2 3 4 3 2" xfId="17760" xr:uid="{00000000-0005-0000-0000-0000FF4E0000}"/>
    <cellStyle name="Porcentaje 5 2 3 4 4" xfId="21648" xr:uid="{00000000-0005-0000-0000-0000004F0000}"/>
    <cellStyle name="Porcentaje 5 2 3 5" xfId="13743" xr:uid="{00000000-0005-0000-0000-0000014F0000}"/>
    <cellStyle name="Porcentaje 5 2 3 5 2" xfId="13744" xr:uid="{00000000-0005-0000-0000-0000024F0000}"/>
    <cellStyle name="Porcentaje 5 2 3 5 2 2" xfId="16789" xr:uid="{00000000-0005-0000-0000-0000034F0000}"/>
    <cellStyle name="Porcentaje 5 2 3 5 3" xfId="20675" xr:uid="{00000000-0005-0000-0000-0000044F0000}"/>
    <cellStyle name="Porcentaje 5 2 3 6" xfId="13745" xr:uid="{00000000-0005-0000-0000-0000054F0000}"/>
    <cellStyle name="Porcentaje 5 2 3 6 2" xfId="18730" xr:uid="{00000000-0005-0000-0000-0000064F0000}"/>
    <cellStyle name="Porcentaje 5 2 3 7" xfId="22615" xr:uid="{00000000-0005-0000-0000-0000074F0000}"/>
    <cellStyle name="Porcentaje 5 2 4" xfId="13746" xr:uid="{00000000-0005-0000-0000-0000084F0000}"/>
    <cellStyle name="Porcentaje 5 2 4 2" xfId="13747" xr:uid="{00000000-0005-0000-0000-0000094F0000}"/>
    <cellStyle name="Porcentaje 5 2 4 2 2" xfId="13748" xr:uid="{00000000-0005-0000-0000-00000A4F0000}"/>
    <cellStyle name="Porcentaje 5 2 4 2 2 2" xfId="13749" xr:uid="{00000000-0005-0000-0000-00000B4F0000}"/>
    <cellStyle name="Porcentaje 5 2 4 2 2 2 2" xfId="13750" xr:uid="{00000000-0005-0000-0000-00000C4F0000}"/>
    <cellStyle name="Porcentaje 5 2 4 2 2 2 2 2" xfId="15388" xr:uid="{00000000-0005-0000-0000-00000D4F0000}"/>
    <cellStyle name="Porcentaje 5 2 4 2 2 2 3" xfId="19273" xr:uid="{00000000-0005-0000-0000-00000E4F0000}"/>
    <cellStyle name="Porcentaje 5 2 4 2 2 3" xfId="13751" xr:uid="{00000000-0005-0000-0000-00000F4F0000}"/>
    <cellStyle name="Porcentaje 5 2 4 2 2 3 2" xfId="17330" xr:uid="{00000000-0005-0000-0000-0000104F0000}"/>
    <cellStyle name="Porcentaje 5 2 4 2 2 4" xfId="21216" xr:uid="{00000000-0005-0000-0000-0000114F0000}"/>
    <cellStyle name="Porcentaje 5 2 4 2 3" xfId="13752" xr:uid="{00000000-0005-0000-0000-0000124F0000}"/>
    <cellStyle name="Porcentaje 5 2 4 2 3 2" xfId="13753" xr:uid="{00000000-0005-0000-0000-0000134F0000}"/>
    <cellStyle name="Porcentaje 5 2 4 2 3 2 2" xfId="16357" xr:uid="{00000000-0005-0000-0000-0000144F0000}"/>
    <cellStyle name="Porcentaje 5 2 4 2 3 3" xfId="20244" xr:uid="{00000000-0005-0000-0000-0000154F0000}"/>
    <cellStyle name="Porcentaje 5 2 4 2 4" xfId="13754" xr:uid="{00000000-0005-0000-0000-0000164F0000}"/>
    <cellStyle name="Porcentaje 5 2 4 2 4 2" xfId="18301" xr:uid="{00000000-0005-0000-0000-0000174F0000}"/>
    <cellStyle name="Porcentaje 5 2 4 2 5" xfId="22183" xr:uid="{00000000-0005-0000-0000-0000184F0000}"/>
    <cellStyle name="Porcentaje 5 2 4 3" xfId="13755" xr:uid="{00000000-0005-0000-0000-0000194F0000}"/>
    <cellStyle name="Porcentaje 5 2 4 3 2" xfId="13756" xr:uid="{00000000-0005-0000-0000-00001A4F0000}"/>
    <cellStyle name="Porcentaje 5 2 4 3 2 2" xfId="13757" xr:uid="{00000000-0005-0000-0000-00001B4F0000}"/>
    <cellStyle name="Porcentaje 5 2 4 3 2 2 2" xfId="13758" xr:uid="{00000000-0005-0000-0000-00001C4F0000}"/>
    <cellStyle name="Porcentaje 5 2 4 3 2 2 2 2" xfId="22837" xr:uid="{00000000-0005-0000-0000-00001D4F0000}"/>
    <cellStyle name="Porcentaje 5 2 4 3 2 2 3" xfId="18950" xr:uid="{00000000-0005-0000-0000-00001E4F0000}"/>
    <cellStyle name="Porcentaje 5 2 4 3 2 3" xfId="13759" xr:uid="{00000000-0005-0000-0000-00001F4F0000}"/>
    <cellStyle name="Porcentaje 5 2 4 3 2 3 2" xfId="17006" xr:uid="{00000000-0005-0000-0000-0000204F0000}"/>
    <cellStyle name="Porcentaje 5 2 4 3 2 4" xfId="20892" xr:uid="{00000000-0005-0000-0000-0000214F0000}"/>
    <cellStyle name="Porcentaje 5 2 4 3 3" xfId="13760" xr:uid="{00000000-0005-0000-0000-0000224F0000}"/>
    <cellStyle name="Porcentaje 5 2 4 3 3 2" xfId="13761" xr:uid="{00000000-0005-0000-0000-0000234F0000}"/>
    <cellStyle name="Porcentaje 5 2 4 3 3 2 2" xfId="16035" xr:uid="{00000000-0005-0000-0000-0000244F0000}"/>
    <cellStyle name="Porcentaje 5 2 4 3 3 3" xfId="19920" xr:uid="{00000000-0005-0000-0000-0000254F0000}"/>
    <cellStyle name="Porcentaje 5 2 4 3 4" xfId="13762" xr:uid="{00000000-0005-0000-0000-0000264F0000}"/>
    <cellStyle name="Porcentaje 5 2 4 3 4 2" xfId="17977" xr:uid="{00000000-0005-0000-0000-0000274F0000}"/>
    <cellStyle name="Porcentaje 5 2 4 3 5" xfId="21859" xr:uid="{00000000-0005-0000-0000-0000284F0000}"/>
    <cellStyle name="Porcentaje 5 2 4 4" xfId="13763" xr:uid="{00000000-0005-0000-0000-0000294F0000}"/>
    <cellStyle name="Porcentaje 5 2 4 4 2" xfId="13764" xr:uid="{00000000-0005-0000-0000-00002A4F0000}"/>
    <cellStyle name="Porcentaje 5 2 4 4 2 2" xfId="13765" xr:uid="{00000000-0005-0000-0000-00002B4F0000}"/>
    <cellStyle name="Porcentaje 5 2 4 4 2 2 2" xfId="15710" xr:uid="{00000000-0005-0000-0000-00002C4F0000}"/>
    <cellStyle name="Porcentaje 5 2 4 4 2 3" xfId="19595" xr:uid="{00000000-0005-0000-0000-00002D4F0000}"/>
    <cellStyle name="Porcentaje 5 2 4 4 3" xfId="13766" xr:uid="{00000000-0005-0000-0000-00002E4F0000}"/>
    <cellStyle name="Porcentaje 5 2 4 4 3 2" xfId="17652" xr:uid="{00000000-0005-0000-0000-00002F4F0000}"/>
    <cellStyle name="Porcentaje 5 2 4 4 4" xfId="21540" xr:uid="{00000000-0005-0000-0000-0000304F0000}"/>
    <cellStyle name="Porcentaje 5 2 4 5" xfId="13767" xr:uid="{00000000-0005-0000-0000-0000314F0000}"/>
    <cellStyle name="Porcentaje 5 2 4 5 2" xfId="13768" xr:uid="{00000000-0005-0000-0000-0000324F0000}"/>
    <cellStyle name="Porcentaje 5 2 4 5 2 2" xfId="16681" xr:uid="{00000000-0005-0000-0000-0000334F0000}"/>
    <cellStyle name="Porcentaje 5 2 4 5 3" xfId="20568" xr:uid="{00000000-0005-0000-0000-0000344F0000}"/>
    <cellStyle name="Porcentaje 5 2 4 6" xfId="13769" xr:uid="{00000000-0005-0000-0000-0000354F0000}"/>
    <cellStyle name="Porcentaje 5 2 4 6 2" xfId="18626" xr:uid="{00000000-0005-0000-0000-0000364F0000}"/>
    <cellStyle name="Porcentaje 5 2 4 7" xfId="22508" xr:uid="{00000000-0005-0000-0000-0000374F0000}"/>
    <cellStyle name="Porcentaje 5 2 5" xfId="13770" xr:uid="{00000000-0005-0000-0000-0000384F0000}"/>
    <cellStyle name="Porcentaje 5 2 5 2" xfId="13771" xr:uid="{00000000-0005-0000-0000-0000394F0000}"/>
    <cellStyle name="Porcentaje 5 2 5 2 2" xfId="13772" xr:uid="{00000000-0005-0000-0000-00003A4F0000}"/>
    <cellStyle name="Porcentaje 5 2 5 2 2 2" xfId="13773" xr:uid="{00000000-0005-0000-0000-00003B4F0000}"/>
    <cellStyle name="Porcentaje 5 2 5 2 2 2 2" xfId="15602" xr:uid="{00000000-0005-0000-0000-00003C4F0000}"/>
    <cellStyle name="Porcentaje 5 2 5 2 2 3" xfId="19487" xr:uid="{00000000-0005-0000-0000-00003D4F0000}"/>
    <cellStyle name="Porcentaje 5 2 5 2 3" xfId="13774" xr:uid="{00000000-0005-0000-0000-00003E4F0000}"/>
    <cellStyle name="Porcentaje 5 2 5 2 3 2" xfId="17545" xr:uid="{00000000-0005-0000-0000-00003F4F0000}"/>
    <cellStyle name="Porcentaje 5 2 5 2 4" xfId="21432" xr:uid="{00000000-0005-0000-0000-0000404F0000}"/>
    <cellStyle name="Porcentaje 5 2 5 3" xfId="13775" xr:uid="{00000000-0005-0000-0000-0000414F0000}"/>
    <cellStyle name="Porcentaje 5 2 5 3 2" xfId="13776" xr:uid="{00000000-0005-0000-0000-0000424F0000}"/>
    <cellStyle name="Porcentaje 5 2 5 3 2 2" xfId="16573" xr:uid="{00000000-0005-0000-0000-0000434F0000}"/>
    <cellStyle name="Porcentaje 5 2 5 3 3" xfId="20459" xr:uid="{00000000-0005-0000-0000-0000444F0000}"/>
    <cellStyle name="Porcentaje 5 2 5 4" xfId="13777" xr:uid="{00000000-0005-0000-0000-0000454F0000}"/>
    <cellStyle name="Porcentaje 5 2 5 4 2" xfId="18517" xr:uid="{00000000-0005-0000-0000-0000464F0000}"/>
    <cellStyle name="Porcentaje 5 2 5 5" xfId="22399" xr:uid="{00000000-0005-0000-0000-0000474F0000}"/>
    <cellStyle name="Porcentaje 5 2 6" xfId="13778" xr:uid="{00000000-0005-0000-0000-0000484F0000}"/>
    <cellStyle name="Porcentaje 5 2 6 2" xfId="13779" xr:uid="{00000000-0005-0000-0000-0000494F0000}"/>
    <cellStyle name="Porcentaje 5 2 6 2 2" xfId="13780" xr:uid="{00000000-0005-0000-0000-00004A4F0000}"/>
    <cellStyle name="Porcentaje 5 2 6 2 2 2" xfId="13781" xr:uid="{00000000-0005-0000-0000-00004B4F0000}"/>
    <cellStyle name="Porcentaje 5 2 6 2 2 2 2" xfId="15280" xr:uid="{00000000-0005-0000-0000-00004C4F0000}"/>
    <cellStyle name="Porcentaje 5 2 6 2 2 3" xfId="19166" xr:uid="{00000000-0005-0000-0000-00004D4F0000}"/>
    <cellStyle name="Porcentaje 5 2 6 2 3" xfId="13782" xr:uid="{00000000-0005-0000-0000-00004E4F0000}"/>
    <cellStyle name="Porcentaje 5 2 6 2 3 2" xfId="17222" xr:uid="{00000000-0005-0000-0000-00004F4F0000}"/>
    <cellStyle name="Porcentaje 5 2 6 2 4" xfId="21108" xr:uid="{00000000-0005-0000-0000-0000504F0000}"/>
    <cellStyle name="Porcentaje 5 2 6 3" xfId="13783" xr:uid="{00000000-0005-0000-0000-0000514F0000}"/>
    <cellStyle name="Porcentaje 5 2 6 3 2" xfId="13784" xr:uid="{00000000-0005-0000-0000-0000524F0000}"/>
    <cellStyle name="Porcentaje 5 2 6 3 2 2" xfId="16250" xr:uid="{00000000-0005-0000-0000-0000534F0000}"/>
    <cellStyle name="Porcentaje 5 2 6 3 3" xfId="20136" xr:uid="{00000000-0005-0000-0000-0000544F0000}"/>
    <cellStyle name="Porcentaje 5 2 6 4" xfId="13785" xr:uid="{00000000-0005-0000-0000-0000554F0000}"/>
    <cellStyle name="Porcentaje 5 2 6 4 2" xfId="18193" xr:uid="{00000000-0005-0000-0000-0000564F0000}"/>
    <cellStyle name="Porcentaje 5 2 6 5" xfId="22074" xr:uid="{00000000-0005-0000-0000-0000574F0000}"/>
    <cellStyle name="Porcentaje 5 2 7" xfId="13786" xr:uid="{00000000-0005-0000-0000-0000584F0000}"/>
    <cellStyle name="Porcentaje 5 2 7 2" xfId="13787" xr:uid="{00000000-0005-0000-0000-0000594F0000}"/>
    <cellStyle name="Porcentaje 5 2 7 2 2" xfId="13788" xr:uid="{00000000-0005-0000-0000-00005A4F0000}"/>
    <cellStyle name="Porcentaje 5 2 7 2 2 2" xfId="15926" xr:uid="{00000000-0005-0000-0000-00005B4F0000}"/>
    <cellStyle name="Porcentaje 5 2 7 2 3" xfId="19811" xr:uid="{00000000-0005-0000-0000-00005C4F0000}"/>
    <cellStyle name="Porcentaje 5 2 7 3" xfId="13789" xr:uid="{00000000-0005-0000-0000-00005D4F0000}"/>
    <cellStyle name="Porcentaje 5 2 7 3 2" xfId="17868" xr:uid="{00000000-0005-0000-0000-00005E4F0000}"/>
    <cellStyle name="Porcentaje 5 2 7 4" xfId="21754" xr:uid="{00000000-0005-0000-0000-00005F4F0000}"/>
    <cellStyle name="Porcentaje 5 2 8" xfId="13790" xr:uid="{00000000-0005-0000-0000-0000604F0000}"/>
    <cellStyle name="Porcentaje 5 2 8 2" xfId="13791" xr:uid="{00000000-0005-0000-0000-0000614F0000}"/>
    <cellStyle name="Porcentaje 5 2 8 2 2" xfId="16897" xr:uid="{00000000-0005-0000-0000-0000624F0000}"/>
    <cellStyle name="Porcentaje 5 2 8 3" xfId="20783" xr:uid="{00000000-0005-0000-0000-0000634F0000}"/>
    <cellStyle name="Porcentaje 5 2 9" xfId="13792" xr:uid="{00000000-0005-0000-0000-0000644F0000}"/>
    <cellStyle name="Porcentaje 5 2 9 2" xfId="18838" xr:uid="{00000000-0005-0000-0000-0000654F0000}"/>
    <cellStyle name="Porcentaje 5 3" xfId="13793" xr:uid="{00000000-0005-0000-0000-0000664F0000}"/>
    <cellStyle name="Porcentaje 5 3 2" xfId="13794" xr:uid="{00000000-0005-0000-0000-0000674F0000}"/>
    <cellStyle name="Porcentaje 5 3 2 2" xfId="13795" xr:uid="{00000000-0005-0000-0000-0000684F0000}"/>
    <cellStyle name="Porcentaje 5 3 2 2 2" xfId="13796" xr:uid="{00000000-0005-0000-0000-0000694F0000}"/>
    <cellStyle name="Porcentaje 5 3 2 2 2 2" xfId="13797" xr:uid="{00000000-0005-0000-0000-00006A4F0000}"/>
    <cellStyle name="Porcentaje 5 3 2 2 2 2 2" xfId="13798" xr:uid="{00000000-0005-0000-0000-00006B4F0000}"/>
    <cellStyle name="Porcentaje 5 3 2 2 2 2 2 2" xfId="15468" xr:uid="{00000000-0005-0000-0000-00006C4F0000}"/>
    <cellStyle name="Porcentaje 5 3 2 2 2 2 3" xfId="19352" xr:uid="{00000000-0005-0000-0000-00006D4F0000}"/>
    <cellStyle name="Porcentaje 5 3 2 2 2 3" xfId="13799" xr:uid="{00000000-0005-0000-0000-00006E4F0000}"/>
    <cellStyle name="Porcentaje 5 3 2 2 2 3 2" xfId="17410" xr:uid="{00000000-0005-0000-0000-00006F4F0000}"/>
    <cellStyle name="Porcentaje 5 3 2 2 2 4" xfId="21297" xr:uid="{00000000-0005-0000-0000-0000704F0000}"/>
    <cellStyle name="Porcentaje 5 3 2 2 3" xfId="13800" xr:uid="{00000000-0005-0000-0000-0000714F0000}"/>
    <cellStyle name="Porcentaje 5 3 2 2 3 2" xfId="13801" xr:uid="{00000000-0005-0000-0000-0000724F0000}"/>
    <cellStyle name="Porcentaje 5 3 2 2 3 2 2" xfId="16438" xr:uid="{00000000-0005-0000-0000-0000734F0000}"/>
    <cellStyle name="Porcentaje 5 3 2 2 3 3" xfId="20325" xr:uid="{00000000-0005-0000-0000-0000744F0000}"/>
    <cellStyle name="Porcentaje 5 3 2 2 4" xfId="13802" xr:uid="{00000000-0005-0000-0000-0000754F0000}"/>
    <cellStyle name="Porcentaje 5 3 2 2 4 2" xfId="18382" xr:uid="{00000000-0005-0000-0000-0000764F0000}"/>
    <cellStyle name="Porcentaje 5 3 2 2 5" xfId="22264" xr:uid="{00000000-0005-0000-0000-0000774F0000}"/>
    <cellStyle name="Porcentaje 5 3 2 3" xfId="13803" xr:uid="{00000000-0005-0000-0000-0000784F0000}"/>
    <cellStyle name="Porcentaje 5 3 2 3 2" xfId="13804" xr:uid="{00000000-0005-0000-0000-0000794F0000}"/>
    <cellStyle name="Porcentaje 5 3 2 3 2 2" xfId="13805" xr:uid="{00000000-0005-0000-0000-00007A4F0000}"/>
    <cellStyle name="Porcentaje 5 3 2 3 2 2 2" xfId="13806" xr:uid="{00000000-0005-0000-0000-00007B4F0000}"/>
    <cellStyle name="Porcentaje 5 3 2 3 2 2 2 2" xfId="15145" xr:uid="{00000000-0005-0000-0000-00007C4F0000}"/>
    <cellStyle name="Porcentaje 5 3 2 3 2 2 3" xfId="19031" xr:uid="{00000000-0005-0000-0000-00007D4F0000}"/>
    <cellStyle name="Porcentaje 5 3 2 3 2 3" xfId="13807" xr:uid="{00000000-0005-0000-0000-00007E4F0000}"/>
    <cellStyle name="Porcentaje 5 3 2 3 2 3 2" xfId="17087" xr:uid="{00000000-0005-0000-0000-00007F4F0000}"/>
    <cellStyle name="Porcentaje 5 3 2 3 2 4" xfId="20973" xr:uid="{00000000-0005-0000-0000-0000804F0000}"/>
    <cellStyle name="Porcentaje 5 3 2 3 3" xfId="13808" xr:uid="{00000000-0005-0000-0000-0000814F0000}"/>
    <cellStyle name="Porcentaje 5 3 2 3 3 2" xfId="13809" xr:uid="{00000000-0005-0000-0000-0000824F0000}"/>
    <cellStyle name="Porcentaje 5 3 2 3 3 2 2" xfId="16116" xr:uid="{00000000-0005-0000-0000-0000834F0000}"/>
    <cellStyle name="Porcentaje 5 3 2 3 3 3" xfId="20001" xr:uid="{00000000-0005-0000-0000-0000844F0000}"/>
    <cellStyle name="Porcentaje 5 3 2 3 4" xfId="13810" xr:uid="{00000000-0005-0000-0000-0000854F0000}"/>
    <cellStyle name="Porcentaje 5 3 2 3 4 2" xfId="18058" xr:uid="{00000000-0005-0000-0000-0000864F0000}"/>
    <cellStyle name="Porcentaje 5 3 2 3 5" xfId="21939" xr:uid="{00000000-0005-0000-0000-0000874F0000}"/>
    <cellStyle name="Porcentaje 5 3 2 4" xfId="13811" xr:uid="{00000000-0005-0000-0000-0000884F0000}"/>
    <cellStyle name="Porcentaje 5 3 2 4 2" xfId="13812" xr:uid="{00000000-0005-0000-0000-0000894F0000}"/>
    <cellStyle name="Porcentaje 5 3 2 4 2 2" xfId="13813" xr:uid="{00000000-0005-0000-0000-00008A4F0000}"/>
    <cellStyle name="Porcentaje 5 3 2 4 2 2 2" xfId="15791" xr:uid="{00000000-0005-0000-0000-00008B4F0000}"/>
    <cellStyle name="Porcentaje 5 3 2 4 2 3" xfId="19676" xr:uid="{00000000-0005-0000-0000-00008C4F0000}"/>
    <cellStyle name="Porcentaje 5 3 2 4 3" xfId="13814" xr:uid="{00000000-0005-0000-0000-00008D4F0000}"/>
    <cellStyle name="Porcentaje 5 3 2 4 3 2" xfId="17733" xr:uid="{00000000-0005-0000-0000-00008E4F0000}"/>
    <cellStyle name="Porcentaje 5 3 2 4 4" xfId="21621" xr:uid="{00000000-0005-0000-0000-00008F4F0000}"/>
    <cellStyle name="Porcentaje 5 3 2 5" xfId="13815" xr:uid="{00000000-0005-0000-0000-0000904F0000}"/>
    <cellStyle name="Porcentaje 5 3 2 5 2" xfId="13816" xr:uid="{00000000-0005-0000-0000-0000914F0000}"/>
    <cellStyle name="Porcentaje 5 3 2 5 2 2" xfId="16762" xr:uid="{00000000-0005-0000-0000-0000924F0000}"/>
    <cellStyle name="Porcentaje 5 3 2 5 3" xfId="20649" xr:uid="{00000000-0005-0000-0000-0000934F0000}"/>
    <cellStyle name="Porcentaje 5 3 2 6" xfId="13817" xr:uid="{00000000-0005-0000-0000-0000944F0000}"/>
    <cellStyle name="Porcentaje 5 3 2 6 2" xfId="18704" xr:uid="{00000000-0005-0000-0000-0000954F0000}"/>
    <cellStyle name="Porcentaje 5 3 2 7" xfId="22588" xr:uid="{00000000-0005-0000-0000-0000964F0000}"/>
    <cellStyle name="Porcentaje 5 3 3" xfId="13818" xr:uid="{00000000-0005-0000-0000-0000974F0000}"/>
    <cellStyle name="Porcentaje 5 3 3 2" xfId="13819" xr:uid="{00000000-0005-0000-0000-0000984F0000}"/>
    <cellStyle name="Porcentaje 5 3 3 2 2" xfId="13820" xr:uid="{00000000-0005-0000-0000-0000994F0000}"/>
    <cellStyle name="Porcentaje 5 3 3 2 2 2" xfId="13821" xr:uid="{00000000-0005-0000-0000-00009A4F0000}"/>
    <cellStyle name="Porcentaje 5 3 3 2 2 2 2" xfId="13822" xr:uid="{00000000-0005-0000-0000-00009B4F0000}"/>
    <cellStyle name="Porcentaje 5 3 3 2 2 2 2 2" xfId="15361" xr:uid="{00000000-0005-0000-0000-00009C4F0000}"/>
    <cellStyle name="Porcentaje 5 3 3 2 2 2 3" xfId="19247" xr:uid="{00000000-0005-0000-0000-00009D4F0000}"/>
    <cellStyle name="Porcentaje 5 3 3 2 2 3" xfId="13823" xr:uid="{00000000-0005-0000-0000-00009E4F0000}"/>
    <cellStyle name="Porcentaje 5 3 3 2 2 3 2" xfId="17303" xr:uid="{00000000-0005-0000-0000-00009F4F0000}"/>
    <cellStyle name="Porcentaje 5 3 3 2 2 4" xfId="21189" xr:uid="{00000000-0005-0000-0000-0000A04F0000}"/>
    <cellStyle name="Porcentaje 5 3 3 2 3" xfId="13824" xr:uid="{00000000-0005-0000-0000-0000A14F0000}"/>
    <cellStyle name="Porcentaje 5 3 3 2 3 2" xfId="13825" xr:uid="{00000000-0005-0000-0000-0000A24F0000}"/>
    <cellStyle name="Porcentaje 5 3 3 2 3 2 2" xfId="16330" xr:uid="{00000000-0005-0000-0000-0000A34F0000}"/>
    <cellStyle name="Porcentaje 5 3 3 2 3 3" xfId="20217" xr:uid="{00000000-0005-0000-0000-0000A44F0000}"/>
    <cellStyle name="Porcentaje 5 3 3 2 4" xfId="13826" xr:uid="{00000000-0005-0000-0000-0000A54F0000}"/>
    <cellStyle name="Porcentaje 5 3 3 2 4 2" xfId="18274" xr:uid="{00000000-0005-0000-0000-0000A64F0000}"/>
    <cellStyle name="Porcentaje 5 3 3 2 5" xfId="22156" xr:uid="{00000000-0005-0000-0000-0000A74F0000}"/>
    <cellStyle name="Porcentaje 5 3 3 3" xfId="13827" xr:uid="{00000000-0005-0000-0000-0000A84F0000}"/>
    <cellStyle name="Porcentaje 5 3 3 3 2" xfId="13828" xr:uid="{00000000-0005-0000-0000-0000A94F0000}"/>
    <cellStyle name="Porcentaje 5 3 3 3 2 2" xfId="13829" xr:uid="{00000000-0005-0000-0000-0000AA4F0000}"/>
    <cellStyle name="Porcentaje 5 3 3 3 2 2 2" xfId="13830" xr:uid="{00000000-0005-0000-0000-0000AB4F0000}"/>
    <cellStyle name="Porcentaje 5 3 3 3 2 2 2 2" xfId="22864" xr:uid="{00000000-0005-0000-0000-0000AC4F0000}"/>
    <cellStyle name="Porcentaje 5 3 3 3 2 2 3" xfId="18923" xr:uid="{00000000-0005-0000-0000-0000AD4F0000}"/>
    <cellStyle name="Porcentaje 5 3 3 3 2 3" xfId="13831" xr:uid="{00000000-0005-0000-0000-0000AE4F0000}"/>
    <cellStyle name="Porcentaje 5 3 3 3 2 3 2" xfId="16979" xr:uid="{00000000-0005-0000-0000-0000AF4F0000}"/>
    <cellStyle name="Porcentaje 5 3 3 3 2 4" xfId="20865" xr:uid="{00000000-0005-0000-0000-0000B04F0000}"/>
    <cellStyle name="Porcentaje 5 3 3 3 3" xfId="13832" xr:uid="{00000000-0005-0000-0000-0000B14F0000}"/>
    <cellStyle name="Porcentaje 5 3 3 3 3 2" xfId="13833" xr:uid="{00000000-0005-0000-0000-0000B24F0000}"/>
    <cellStyle name="Porcentaje 5 3 3 3 3 2 2" xfId="16008" xr:uid="{00000000-0005-0000-0000-0000B34F0000}"/>
    <cellStyle name="Porcentaje 5 3 3 3 3 3" xfId="19893" xr:uid="{00000000-0005-0000-0000-0000B44F0000}"/>
    <cellStyle name="Porcentaje 5 3 3 3 4" xfId="13834" xr:uid="{00000000-0005-0000-0000-0000B54F0000}"/>
    <cellStyle name="Porcentaje 5 3 3 3 4 2" xfId="17950" xr:uid="{00000000-0005-0000-0000-0000B64F0000}"/>
    <cellStyle name="Porcentaje 5 3 3 3 5" xfId="21836" xr:uid="{00000000-0005-0000-0000-0000B74F0000}"/>
    <cellStyle name="Porcentaje 5 3 3 4" xfId="13835" xr:uid="{00000000-0005-0000-0000-0000B84F0000}"/>
    <cellStyle name="Porcentaje 5 3 3 4 2" xfId="13836" xr:uid="{00000000-0005-0000-0000-0000B94F0000}"/>
    <cellStyle name="Porcentaje 5 3 3 4 2 2" xfId="13837" xr:uid="{00000000-0005-0000-0000-0000BA4F0000}"/>
    <cellStyle name="Porcentaje 5 3 3 4 2 2 2" xfId="15683" xr:uid="{00000000-0005-0000-0000-0000BB4F0000}"/>
    <cellStyle name="Porcentaje 5 3 3 4 2 3" xfId="19568" xr:uid="{00000000-0005-0000-0000-0000BC4F0000}"/>
    <cellStyle name="Porcentaje 5 3 3 4 3" xfId="13838" xr:uid="{00000000-0005-0000-0000-0000BD4F0000}"/>
    <cellStyle name="Porcentaje 5 3 3 4 3 2" xfId="17626" xr:uid="{00000000-0005-0000-0000-0000BE4F0000}"/>
    <cellStyle name="Porcentaje 5 3 3 4 4" xfId="21513" xr:uid="{00000000-0005-0000-0000-0000BF4F0000}"/>
    <cellStyle name="Porcentaje 5 3 3 5" xfId="13839" xr:uid="{00000000-0005-0000-0000-0000C04F0000}"/>
    <cellStyle name="Porcentaje 5 3 3 5 2" xfId="13840" xr:uid="{00000000-0005-0000-0000-0000C14F0000}"/>
    <cellStyle name="Porcentaje 5 3 3 5 2 2" xfId="16654" xr:uid="{00000000-0005-0000-0000-0000C24F0000}"/>
    <cellStyle name="Porcentaje 5 3 3 5 3" xfId="20541" xr:uid="{00000000-0005-0000-0000-0000C34F0000}"/>
    <cellStyle name="Porcentaje 5 3 3 6" xfId="13841" xr:uid="{00000000-0005-0000-0000-0000C44F0000}"/>
    <cellStyle name="Porcentaje 5 3 3 6 2" xfId="18599" xr:uid="{00000000-0005-0000-0000-0000C54F0000}"/>
    <cellStyle name="Porcentaje 5 3 3 7" xfId="22481" xr:uid="{00000000-0005-0000-0000-0000C64F0000}"/>
    <cellStyle name="Porcentaje 5 3 4" xfId="13842" xr:uid="{00000000-0005-0000-0000-0000C74F0000}"/>
    <cellStyle name="Porcentaje 5 3 4 2" xfId="13843" xr:uid="{00000000-0005-0000-0000-0000C84F0000}"/>
    <cellStyle name="Porcentaje 5 3 4 2 2" xfId="13844" xr:uid="{00000000-0005-0000-0000-0000C94F0000}"/>
    <cellStyle name="Porcentaje 5 3 4 2 2 2" xfId="13845" xr:uid="{00000000-0005-0000-0000-0000CA4F0000}"/>
    <cellStyle name="Porcentaje 5 3 4 2 2 2 2" xfId="15575" xr:uid="{00000000-0005-0000-0000-0000CB4F0000}"/>
    <cellStyle name="Porcentaje 5 3 4 2 2 3" xfId="19460" xr:uid="{00000000-0005-0000-0000-0000CC4F0000}"/>
    <cellStyle name="Porcentaje 5 3 4 2 3" xfId="13846" xr:uid="{00000000-0005-0000-0000-0000CD4F0000}"/>
    <cellStyle name="Porcentaje 5 3 4 2 3 2" xfId="17518" xr:uid="{00000000-0005-0000-0000-0000CE4F0000}"/>
    <cellStyle name="Porcentaje 5 3 4 2 4" xfId="21405" xr:uid="{00000000-0005-0000-0000-0000CF4F0000}"/>
    <cellStyle name="Porcentaje 5 3 4 3" xfId="13847" xr:uid="{00000000-0005-0000-0000-0000D04F0000}"/>
    <cellStyle name="Porcentaje 5 3 4 3 2" xfId="13848" xr:uid="{00000000-0005-0000-0000-0000D14F0000}"/>
    <cellStyle name="Porcentaje 5 3 4 3 2 2" xfId="16546" xr:uid="{00000000-0005-0000-0000-0000D24F0000}"/>
    <cellStyle name="Porcentaje 5 3 4 3 3" xfId="20432" xr:uid="{00000000-0005-0000-0000-0000D34F0000}"/>
    <cellStyle name="Porcentaje 5 3 4 4" xfId="13849" xr:uid="{00000000-0005-0000-0000-0000D44F0000}"/>
    <cellStyle name="Porcentaje 5 3 4 4 2" xfId="18490" xr:uid="{00000000-0005-0000-0000-0000D54F0000}"/>
    <cellStyle name="Porcentaje 5 3 4 5" xfId="22372" xr:uid="{00000000-0005-0000-0000-0000D64F0000}"/>
    <cellStyle name="Porcentaje 5 3 5" xfId="13850" xr:uid="{00000000-0005-0000-0000-0000D74F0000}"/>
    <cellStyle name="Porcentaje 5 3 5 2" xfId="13851" xr:uid="{00000000-0005-0000-0000-0000D84F0000}"/>
    <cellStyle name="Porcentaje 5 3 5 2 2" xfId="13852" xr:uid="{00000000-0005-0000-0000-0000D94F0000}"/>
    <cellStyle name="Porcentaje 5 3 5 2 2 2" xfId="13853" xr:uid="{00000000-0005-0000-0000-0000DA4F0000}"/>
    <cellStyle name="Porcentaje 5 3 5 2 2 2 2" xfId="15253" xr:uid="{00000000-0005-0000-0000-0000DB4F0000}"/>
    <cellStyle name="Porcentaje 5 3 5 2 2 3" xfId="19139" xr:uid="{00000000-0005-0000-0000-0000DC4F0000}"/>
    <cellStyle name="Porcentaje 5 3 5 2 3" xfId="13854" xr:uid="{00000000-0005-0000-0000-0000DD4F0000}"/>
    <cellStyle name="Porcentaje 5 3 5 2 3 2" xfId="17195" xr:uid="{00000000-0005-0000-0000-0000DE4F0000}"/>
    <cellStyle name="Porcentaje 5 3 5 2 4" xfId="21081" xr:uid="{00000000-0005-0000-0000-0000DF4F0000}"/>
    <cellStyle name="Porcentaje 5 3 5 3" xfId="13855" xr:uid="{00000000-0005-0000-0000-0000E04F0000}"/>
    <cellStyle name="Porcentaje 5 3 5 3 2" xfId="13856" xr:uid="{00000000-0005-0000-0000-0000E14F0000}"/>
    <cellStyle name="Porcentaje 5 3 5 3 2 2" xfId="16223" xr:uid="{00000000-0005-0000-0000-0000E24F0000}"/>
    <cellStyle name="Porcentaje 5 3 5 3 3" xfId="20109" xr:uid="{00000000-0005-0000-0000-0000E34F0000}"/>
    <cellStyle name="Porcentaje 5 3 5 4" xfId="13857" xr:uid="{00000000-0005-0000-0000-0000E44F0000}"/>
    <cellStyle name="Porcentaje 5 3 5 4 2" xfId="18166" xr:uid="{00000000-0005-0000-0000-0000E54F0000}"/>
    <cellStyle name="Porcentaje 5 3 5 5" xfId="22047" xr:uid="{00000000-0005-0000-0000-0000E64F0000}"/>
    <cellStyle name="Porcentaje 5 3 6" xfId="13858" xr:uid="{00000000-0005-0000-0000-0000E74F0000}"/>
    <cellStyle name="Porcentaje 5 3 6 2" xfId="13859" xr:uid="{00000000-0005-0000-0000-0000E84F0000}"/>
    <cellStyle name="Porcentaje 5 3 6 2 2" xfId="13860" xr:uid="{00000000-0005-0000-0000-0000E94F0000}"/>
    <cellStyle name="Porcentaje 5 3 6 2 2 2" xfId="15899" xr:uid="{00000000-0005-0000-0000-0000EA4F0000}"/>
    <cellStyle name="Porcentaje 5 3 6 2 3" xfId="19784" xr:uid="{00000000-0005-0000-0000-0000EB4F0000}"/>
    <cellStyle name="Porcentaje 5 3 6 3" xfId="13861" xr:uid="{00000000-0005-0000-0000-0000EC4F0000}"/>
    <cellStyle name="Porcentaje 5 3 6 3 2" xfId="17841" xr:uid="{00000000-0005-0000-0000-0000ED4F0000}"/>
    <cellStyle name="Porcentaje 5 3 6 4" xfId="21727" xr:uid="{00000000-0005-0000-0000-0000EE4F0000}"/>
    <cellStyle name="Porcentaje 5 3 7" xfId="13862" xr:uid="{00000000-0005-0000-0000-0000EF4F0000}"/>
    <cellStyle name="Porcentaje 5 3 7 2" xfId="13863" xr:uid="{00000000-0005-0000-0000-0000F04F0000}"/>
    <cellStyle name="Porcentaje 5 3 7 2 2" xfId="16870" xr:uid="{00000000-0005-0000-0000-0000F14F0000}"/>
    <cellStyle name="Porcentaje 5 3 7 3" xfId="20756" xr:uid="{00000000-0005-0000-0000-0000F24F0000}"/>
    <cellStyle name="Porcentaje 5 3 8" xfId="13864" xr:uid="{00000000-0005-0000-0000-0000F34F0000}"/>
    <cellStyle name="Porcentaje 5 3 8 2" xfId="18811" xr:uid="{00000000-0005-0000-0000-0000F44F0000}"/>
    <cellStyle name="Porcentaje 5 3 9" xfId="22695" xr:uid="{00000000-0005-0000-0000-0000F54F0000}"/>
    <cellStyle name="Porcentaje 5 4" xfId="13865" xr:uid="{00000000-0005-0000-0000-0000F64F0000}"/>
    <cellStyle name="Porcentaje 5 4 2" xfId="13866" xr:uid="{00000000-0005-0000-0000-0000F74F0000}"/>
    <cellStyle name="Porcentaje 5 4 2 2" xfId="13867" xr:uid="{00000000-0005-0000-0000-0000F84F0000}"/>
    <cellStyle name="Porcentaje 5 4 2 2 2" xfId="13868" xr:uid="{00000000-0005-0000-0000-0000F94F0000}"/>
    <cellStyle name="Porcentaje 5 4 2 2 2 2" xfId="13869" xr:uid="{00000000-0005-0000-0000-0000FA4F0000}"/>
    <cellStyle name="Porcentaje 5 4 2 2 2 2 2" xfId="15522" xr:uid="{00000000-0005-0000-0000-0000FB4F0000}"/>
    <cellStyle name="Porcentaje 5 4 2 2 2 3" xfId="19406" xr:uid="{00000000-0005-0000-0000-0000FC4F0000}"/>
    <cellStyle name="Porcentaje 5 4 2 2 3" xfId="13870" xr:uid="{00000000-0005-0000-0000-0000FD4F0000}"/>
    <cellStyle name="Porcentaje 5 4 2 2 3 2" xfId="17464" xr:uid="{00000000-0005-0000-0000-0000FE4F0000}"/>
    <cellStyle name="Porcentaje 5 4 2 2 4" xfId="21351" xr:uid="{00000000-0005-0000-0000-0000FF4F0000}"/>
    <cellStyle name="Porcentaje 5 4 2 3" xfId="13871" xr:uid="{00000000-0005-0000-0000-000000500000}"/>
    <cellStyle name="Porcentaje 5 4 2 3 2" xfId="13872" xr:uid="{00000000-0005-0000-0000-000001500000}"/>
    <cellStyle name="Porcentaje 5 4 2 3 2 2" xfId="16492" xr:uid="{00000000-0005-0000-0000-000002500000}"/>
    <cellStyle name="Porcentaje 5 4 2 3 3" xfId="20378" xr:uid="{00000000-0005-0000-0000-000003500000}"/>
    <cellStyle name="Porcentaje 5 4 2 4" xfId="13873" xr:uid="{00000000-0005-0000-0000-000004500000}"/>
    <cellStyle name="Porcentaje 5 4 2 4 2" xfId="18436" xr:uid="{00000000-0005-0000-0000-000005500000}"/>
    <cellStyle name="Porcentaje 5 4 2 5" xfId="22318" xr:uid="{00000000-0005-0000-0000-000006500000}"/>
    <cellStyle name="Porcentaje 5 4 3" xfId="13874" xr:uid="{00000000-0005-0000-0000-000007500000}"/>
    <cellStyle name="Porcentaje 5 4 3 2" xfId="13875" xr:uid="{00000000-0005-0000-0000-000008500000}"/>
    <cellStyle name="Porcentaje 5 4 3 2 2" xfId="13876" xr:uid="{00000000-0005-0000-0000-000009500000}"/>
    <cellStyle name="Porcentaje 5 4 3 2 2 2" xfId="13877" xr:uid="{00000000-0005-0000-0000-00000A500000}"/>
    <cellStyle name="Porcentaje 5 4 3 2 2 2 2" xfId="15199" xr:uid="{00000000-0005-0000-0000-00000B500000}"/>
    <cellStyle name="Porcentaje 5 4 3 2 2 3" xfId="19085" xr:uid="{00000000-0005-0000-0000-00000C500000}"/>
    <cellStyle name="Porcentaje 5 4 3 2 3" xfId="13878" xr:uid="{00000000-0005-0000-0000-00000D500000}"/>
    <cellStyle name="Porcentaje 5 4 3 2 3 2" xfId="17141" xr:uid="{00000000-0005-0000-0000-00000E500000}"/>
    <cellStyle name="Porcentaje 5 4 3 2 4" xfId="21027" xr:uid="{00000000-0005-0000-0000-00000F500000}"/>
    <cellStyle name="Porcentaje 5 4 3 3" xfId="13879" xr:uid="{00000000-0005-0000-0000-000010500000}"/>
    <cellStyle name="Porcentaje 5 4 3 3 2" xfId="13880" xr:uid="{00000000-0005-0000-0000-000011500000}"/>
    <cellStyle name="Porcentaje 5 4 3 3 2 2" xfId="16169" xr:uid="{00000000-0005-0000-0000-000012500000}"/>
    <cellStyle name="Porcentaje 5 4 3 3 3" xfId="20055" xr:uid="{00000000-0005-0000-0000-000013500000}"/>
    <cellStyle name="Porcentaje 5 4 3 4" xfId="13881" xr:uid="{00000000-0005-0000-0000-000014500000}"/>
    <cellStyle name="Porcentaje 5 4 3 4 2" xfId="18112" xr:uid="{00000000-0005-0000-0000-000015500000}"/>
    <cellStyle name="Porcentaje 5 4 3 5" xfId="21993" xr:uid="{00000000-0005-0000-0000-000016500000}"/>
    <cellStyle name="Porcentaje 5 4 4" xfId="13882" xr:uid="{00000000-0005-0000-0000-000017500000}"/>
    <cellStyle name="Porcentaje 5 4 4 2" xfId="13883" xr:uid="{00000000-0005-0000-0000-000018500000}"/>
    <cellStyle name="Porcentaje 5 4 4 2 2" xfId="13884" xr:uid="{00000000-0005-0000-0000-000019500000}"/>
    <cellStyle name="Porcentaje 5 4 4 2 2 2" xfId="15845" xr:uid="{00000000-0005-0000-0000-00001A500000}"/>
    <cellStyle name="Porcentaje 5 4 4 2 3" xfId="19730" xr:uid="{00000000-0005-0000-0000-00001B500000}"/>
    <cellStyle name="Porcentaje 5 4 4 3" xfId="13885" xr:uid="{00000000-0005-0000-0000-00001C500000}"/>
    <cellStyle name="Porcentaje 5 4 4 3 2" xfId="17787" xr:uid="{00000000-0005-0000-0000-00001D500000}"/>
    <cellStyle name="Porcentaje 5 4 4 4" xfId="21675" xr:uid="{00000000-0005-0000-0000-00001E500000}"/>
    <cellStyle name="Porcentaje 5 4 5" xfId="13886" xr:uid="{00000000-0005-0000-0000-00001F500000}"/>
    <cellStyle name="Porcentaje 5 4 5 2" xfId="13887" xr:uid="{00000000-0005-0000-0000-000020500000}"/>
    <cellStyle name="Porcentaje 5 4 5 2 2" xfId="16816" xr:uid="{00000000-0005-0000-0000-000021500000}"/>
    <cellStyle name="Porcentaje 5 4 5 3" xfId="20702" xr:uid="{00000000-0005-0000-0000-000022500000}"/>
    <cellStyle name="Porcentaje 5 4 6" xfId="13888" xr:uid="{00000000-0005-0000-0000-000023500000}"/>
    <cellStyle name="Porcentaje 5 4 6 2" xfId="18757" xr:uid="{00000000-0005-0000-0000-000024500000}"/>
    <cellStyle name="Porcentaje 5 4 7" xfId="22642" xr:uid="{00000000-0005-0000-0000-000025500000}"/>
    <cellStyle name="Porcentaje 5 5" xfId="13889" xr:uid="{00000000-0005-0000-0000-000026500000}"/>
    <cellStyle name="Porcentaje 5 5 2" xfId="13890" xr:uid="{00000000-0005-0000-0000-000027500000}"/>
    <cellStyle name="Porcentaje 5 5 2 2" xfId="13891" xr:uid="{00000000-0005-0000-0000-000028500000}"/>
    <cellStyle name="Porcentaje 5 5 2 2 2" xfId="13892" xr:uid="{00000000-0005-0000-0000-000029500000}"/>
    <cellStyle name="Porcentaje 5 5 2 2 2 2" xfId="13893" xr:uid="{00000000-0005-0000-0000-00002A500000}"/>
    <cellStyle name="Porcentaje 5 5 2 2 2 2 2" xfId="15414" xr:uid="{00000000-0005-0000-0000-00002B500000}"/>
    <cellStyle name="Porcentaje 5 5 2 2 2 3" xfId="19299" xr:uid="{00000000-0005-0000-0000-00002C500000}"/>
    <cellStyle name="Porcentaje 5 5 2 2 3" xfId="13894" xr:uid="{00000000-0005-0000-0000-00002D500000}"/>
    <cellStyle name="Porcentaje 5 5 2 2 3 2" xfId="17356" xr:uid="{00000000-0005-0000-0000-00002E500000}"/>
    <cellStyle name="Porcentaje 5 5 2 2 4" xfId="21243" xr:uid="{00000000-0005-0000-0000-00002F500000}"/>
    <cellStyle name="Porcentaje 5 5 2 3" xfId="13895" xr:uid="{00000000-0005-0000-0000-000030500000}"/>
    <cellStyle name="Porcentaje 5 5 2 3 2" xfId="13896" xr:uid="{00000000-0005-0000-0000-000031500000}"/>
    <cellStyle name="Porcentaje 5 5 2 3 2 2" xfId="16384" xr:uid="{00000000-0005-0000-0000-000032500000}"/>
    <cellStyle name="Porcentaje 5 5 2 3 3" xfId="20271" xr:uid="{00000000-0005-0000-0000-000033500000}"/>
    <cellStyle name="Porcentaje 5 5 2 4" xfId="13897" xr:uid="{00000000-0005-0000-0000-000034500000}"/>
    <cellStyle name="Porcentaje 5 5 2 4 2" xfId="18328" xr:uid="{00000000-0005-0000-0000-000035500000}"/>
    <cellStyle name="Porcentaje 5 5 2 5" xfId="22210" xr:uid="{00000000-0005-0000-0000-000036500000}"/>
    <cellStyle name="Porcentaje 5 5 3" xfId="13898" xr:uid="{00000000-0005-0000-0000-000037500000}"/>
    <cellStyle name="Porcentaje 5 5 3 2" xfId="13899" xr:uid="{00000000-0005-0000-0000-000038500000}"/>
    <cellStyle name="Porcentaje 5 5 3 2 2" xfId="13900" xr:uid="{00000000-0005-0000-0000-000039500000}"/>
    <cellStyle name="Porcentaje 5 5 3 2 2 2" xfId="13901" xr:uid="{00000000-0005-0000-0000-00003A500000}"/>
    <cellStyle name="Porcentaje 5 5 3 2 2 2 2" xfId="22810" xr:uid="{00000000-0005-0000-0000-00003B500000}"/>
    <cellStyle name="Porcentaje 5 5 3 2 2 3" xfId="18977" xr:uid="{00000000-0005-0000-0000-00003C500000}"/>
    <cellStyle name="Porcentaje 5 5 3 2 3" xfId="13902" xr:uid="{00000000-0005-0000-0000-00003D500000}"/>
    <cellStyle name="Porcentaje 5 5 3 2 3 2" xfId="17033" xr:uid="{00000000-0005-0000-0000-00003E500000}"/>
    <cellStyle name="Porcentaje 5 5 3 2 4" xfId="20919" xr:uid="{00000000-0005-0000-0000-00003F500000}"/>
    <cellStyle name="Porcentaje 5 5 3 3" xfId="13903" xr:uid="{00000000-0005-0000-0000-000040500000}"/>
    <cellStyle name="Porcentaje 5 5 3 3 2" xfId="13904" xr:uid="{00000000-0005-0000-0000-000041500000}"/>
    <cellStyle name="Porcentaje 5 5 3 3 2 2" xfId="16062" xr:uid="{00000000-0005-0000-0000-000042500000}"/>
    <cellStyle name="Porcentaje 5 5 3 3 3" xfId="19947" xr:uid="{00000000-0005-0000-0000-000043500000}"/>
    <cellStyle name="Porcentaje 5 5 3 4" xfId="13905" xr:uid="{00000000-0005-0000-0000-000044500000}"/>
    <cellStyle name="Porcentaje 5 5 3 4 2" xfId="18004" xr:uid="{00000000-0005-0000-0000-000045500000}"/>
    <cellStyle name="Porcentaje 5 5 3 5" xfId="21886" xr:uid="{00000000-0005-0000-0000-000046500000}"/>
    <cellStyle name="Porcentaje 5 5 4" xfId="13906" xr:uid="{00000000-0005-0000-0000-000047500000}"/>
    <cellStyle name="Porcentaje 5 5 4 2" xfId="13907" xr:uid="{00000000-0005-0000-0000-000048500000}"/>
    <cellStyle name="Porcentaje 5 5 4 2 2" xfId="13908" xr:uid="{00000000-0005-0000-0000-000049500000}"/>
    <cellStyle name="Porcentaje 5 5 4 2 2 2" xfId="15737" xr:uid="{00000000-0005-0000-0000-00004A500000}"/>
    <cellStyle name="Porcentaje 5 5 4 2 3" xfId="19622" xr:uid="{00000000-0005-0000-0000-00004B500000}"/>
    <cellStyle name="Porcentaje 5 5 4 3" xfId="13909" xr:uid="{00000000-0005-0000-0000-00004C500000}"/>
    <cellStyle name="Porcentaje 5 5 4 3 2" xfId="17679" xr:uid="{00000000-0005-0000-0000-00004D500000}"/>
    <cellStyle name="Porcentaje 5 5 4 4" xfId="21567" xr:uid="{00000000-0005-0000-0000-00004E500000}"/>
    <cellStyle name="Porcentaje 5 5 5" xfId="13910" xr:uid="{00000000-0005-0000-0000-00004F500000}"/>
    <cellStyle name="Porcentaje 5 5 5 2" xfId="13911" xr:uid="{00000000-0005-0000-0000-000050500000}"/>
    <cellStyle name="Porcentaje 5 5 5 2 2" xfId="16708" xr:uid="{00000000-0005-0000-0000-000051500000}"/>
    <cellStyle name="Porcentaje 5 5 5 3" xfId="20595" xr:uid="{00000000-0005-0000-0000-000052500000}"/>
    <cellStyle name="Porcentaje 5 5 6" xfId="13912" xr:uid="{00000000-0005-0000-0000-000053500000}"/>
    <cellStyle name="Porcentaje 5 5 6 2" xfId="18653" xr:uid="{00000000-0005-0000-0000-000054500000}"/>
    <cellStyle name="Porcentaje 5 5 7" xfId="22535" xr:uid="{00000000-0005-0000-0000-000055500000}"/>
    <cellStyle name="Porcentaje 5 6" xfId="13913" xr:uid="{00000000-0005-0000-0000-000056500000}"/>
    <cellStyle name="Porcentaje 5 6 2" xfId="13914" xr:uid="{00000000-0005-0000-0000-000057500000}"/>
    <cellStyle name="Porcentaje 5 6 2 2" xfId="13915" xr:uid="{00000000-0005-0000-0000-000058500000}"/>
    <cellStyle name="Porcentaje 5 6 2 2 2" xfId="13916" xr:uid="{00000000-0005-0000-0000-000059500000}"/>
    <cellStyle name="Porcentaje 5 6 2 2 2 2" xfId="15629" xr:uid="{00000000-0005-0000-0000-00005A500000}"/>
    <cellStyle name="Porcentaje 5 6 2 2 3" xfId="19514" xr:uid="{00000000-0005-0000-0000-00005B500000}"/>
    <cellStyle name="Porcentaje 5 6 2 3" xfId="13917" xr:uid="{00000000-0005-0000-0000-00005C500000}"/>
    <cellStyle name="Porcentaje 5 6 2 3 2" xfId="17572" xr:uid="{00000000-0005-0000-0000-00005D500000}"/>
    <cellStyle name="Porcentaje 5 6 2 4" xfId="21459" xr:uid="{00000000-0005-0000-0000-00005E500000}"/>
    <cellStyle name="Porcentaje 5 6 3" xfId="13918" xr:uid="{00000000-0005-0000-0000-00005F500000}"/>
    <cellStyle name="Porcentaje 5 6 3 2" xfId="13919" xr:uid="{00000000-0005-0000-0000-000060500000}"/>
    <cellStyle name="Porcentaje 5 6 3 2 2" xfId="16600" xr:uid="{00000000-0005-0000-0000-000061500000}"/>
    <cellStyle name="Porcentaje 5 6 3 3" xfId="20486" xr:uid="{00000000-0005-0000-0000-000062500000}"/>
    <cellStyle name="Porcentaje 5 6 4" xfId="13920" xr:uid="{00000000-0005-0000-0000-000063500000}"/>
    <cellStyle name="Porcentaje 5 6 4 2" xfId="18544" xr:uid="{00000000-0005-0000-0000-000064500000}"/>
    <cellStyle name="Porcentaje 5 6 5" xfId="22426" xr:uid="{00000000-0005-0000-0000-000065500000}"/>
    <cellStyle name="Porcentaje 5 7" xfId="13921" xr:uid="{00000000-0005-0000-0000-000066500000}"/>
    <cellStyle name="Porcentaje 5 7 2" xfId="13922" xr:uid="{00000000-0005-0000-0000-000067500000}"/>
    <cellStyle name="Porcentaje 5 7 2 2" xfId="13923" xr:uid="{00000000-0005-0000-0000-000068500000}"/>
    <cellStyle name="Porcentaje 5 7 2 2 2" xfId="13924" xr:uid="{00000000-0005-0000-0000-000069500000}"/>
    <cellStyle name="Porcentaje 5 7 2 2 2 2" xfId="15307" xr:uid="{00000000-0005-0000-0000-00006A500000}"/>
    <cellStyle name="Porcentaje 5 7 2 2 3" xfId="19193" xr:uid="{00000000-0005-0000-0000-00006B500000}"/>
    <cellStyle name="Porcentaje 5 7 2 3" xfId="13925" xr:uid="{00000000-0005-0000-0000-00006C500000}"/>
    <cellStyle name="Porcentaje 5 7 2 3 2" xfId="17249" xr:uid="{00000000-0005-0000-0000-00006D500000}"/>
    <cellStyle name="Porcentaje 5 7 2 4" xfId="21135" xr:uid="{00000000-0005-0000-0000-00006E500000}"/>
    <cellStyle name="Porcentaje 5 7 3" xfId="13926" xr:uid="{00000000-0005-0000-0000-00006F500000}"/>
    <cellStyle name="Porcentaje 5 7 3 2" xfId="13927" xr:uid="{00000000-0005-0000-0000-000070500000}"/>
    <cellStyle name="Porcentaje 5 7 3 2 2" xfId="16277" xr:uid="{00000000-0005-0000-0000-000071500000}"/>
    <cellStyle name="Porcentaje 5 7 3 3" xfId="20163" xr:uid="{00000000-0005-0000-0000-000072500000}"/>
    <cellStyle name="Porcentaje 5 7 4" xfId="13928" xr:uid="{00000000-0005-0000-0000-000073500000}"/>
    <cellStyle name="Porcentaje 5 7 4 2" xfId="18220" xr:uid="{00000000-0005-0000-0000-000074500000}"/>
    <cellStyle name="Porcentaje 5 7 5" xfId="22101" xr:uid="{00000000-0005-0000-0000-000075500000}"/>
    <cellStyle name="Porcentaje 5 8" xfId="13929" xr:uid="{00000000-0005-0000-0000-000076500000}"/>
    <cellStyle name="Porcentaje 5 8 2" xfId="13930" xr:uid="{00000000-0005-0000-0000-000077500000}"/>
    <cellStyle name="Porcentaje 5 8 2 2" xfId="13931" xr:uid="{00000000-0005-0000-0000-000078500000}"/>
    <cellStyle name="Porcentaje 5 8 2 2 2" xfId="15953" xr:uid="{00000000-0005-0000-0000-000079500000}"/>
    <cellStyle name="Porcentaje 5 8 2 3" xfId="19838" xr:uid="{00000000-0005-0000-0000-00007A500000}"/>
    <cellStyle name="Porcentaje 5 8 3" xfId="13932" xr:uid="{00000000-0005-0000-0000-00007B500000}"/>
    <cellStyle name="Porcentaje 5 8 3 2" xfId="17895" xr:uid="{00000000-0005-0000-0000-00007C500000}"/>
    <cellStyle name="Porcentaje 5 8 4" xfId="21781" xr:uid="{00000000-0005-0000-0000-00007D500000}"/>
    <cellStyle name="Porcentaje 5 9" xfId="13933" xr:uid="{00000000-0005-0000-0000-00007E500000}"/>
    <cellStyle name="Porcentaje 5 9 2" xfId="13934" xr:uid="{00000000-0005-0000-0000-00007F500000}"/>
    <cellStyle name="Porcentaje 5 9 2 2" xfId="16924" xr:uid="{00000000-0005-0000-0000-000080500000}"/>
    <cellStyle name="Porcentaje 5 9 3" xfId="20810" xr:uid="{00000000-0005-0000-0000-000081500000}"/>
    <cellStyle name="Porcentaje 6" xfId="13935" xr:uid="{00000000-0005-0000-0000-000082500000}"/>
    <cellStyle name="Porcentaje 6 10" xfId="13936" xr:uid="{00000000-0005-0000-0000-000083500000}"/>
    <cellStyle name="Porcentaje 6 10 2" xfId="18853" xr:uid="{00000000-0005-0000-0000-000084500000}"/>
    <cellStyle name="Porcentaje 6 11" xfId="22738" xr:uid="{00000000-0005-0000-0000-000085500000}"/>
    <cellStyle name="Porcentaje 6 2" xfId="13937" xr:uid="{00000000-0005-0000-0000-000086500000}"/>
    <cellStyle name="Porcentaje 6 2 10" xfId="22709" xr:uid="{00000000-0005-0000-0000-000087500000}"/>
    <cellStyle name="Porcentaje 6 2 2" xfId="13938" xr:uid="{00000000-0005-0000-0000-000088500000}"/>
    <cellStyle name="Porcentaje 6 2 2 2" xfId="13939" xr:uid="{00000000-0005-0000-0000-000089500000}"/>
    <cellStyle name="Porcentaje 6 2 2 2 2" xfId="13940" xr:uid="{00000000-0005-0000-0000-00008A500000}"/>
    <cellStyle name="Porcentaje 6 2 2 2 2 2" xfId="13941" xr:uid="{00000000-0005-0000-0000-00008B500000}"/>
    <cellStyle name="Porcentaje 6 2 2 2 2 2 2" xfId="13942" xr:uid="{00000000-0005-0000-0000-00008C500000}"/>
    <cellStyle name="Porcentaje 6 2 2 2 2 2 2 2" xfId="13943" xr:uid="{00000000-0005-0000-0000-00008D500000}"/>
    <cellStyle name="Porcentaje 6 2 2 2 2 2 2 2 2" xfId="15429" xr:uid="{00000000-0005-0000-0000-00008E500000}"/>
    <cellStyle name="Porcentaje 6 2 2 2 2 2 2 3" xfId="19313" xr:uid="{00000000-0005-0000-0000-00008F500000}"/>
    <cellStyle name="Porcentaje 6 2 2 2 2 2 3" xfId="13944" xr:uid="{00000000-0005-0000-0000-000090500000}"/>
    <cellStyle name="Porcentaje 6 2 2 2 2 2 3 2" xfId="17371" xr:uid="{00000000-0005-0000-0000-000091500000}"/>
    <cellStyle name="Porcentaje 6 2 2 2 2 2 4" xfId="21258" xr:uid="{00000000-0005-0000-0000-000092500000}"/>
    <cellStyle name="Porcentaje 6 2 2 2 2 3" xfId="13945" xr:uid="{00000000-0005-0000-0000-000093500000}"/>
    <cellStyle name="Porcentaje 6 2 2 2 2 3 2" xfId="13946" xr:uid="{00000000-0005-0000-0000-000094500000}"/>
    <cellStyle name="Porcentaje 6 2 2 2 2 3 2 2" xfId="16399" xr:uid="{00000000-0005-0000-0000-000095500000}"/>
    <cellStyle name="Porcentaje 6 2 2 2 2 3 3" xfId="20286" xr:uid="{00000000-0005-0000-0000-000096500000}"/>
    <cellStyle name="Porcentaje 6 2 2 2 2 4" xfId="13947" xr:uid="{00000000-0005-0000-0000-000097500000}"/>
    <cellStyle name="Porcentaje 6 2 2 2 2 4 2" xfId="18343" xr:uid="{00000000-0005-0000-0000-000098500000}"/>
    <cellStyle name="Porcentaje 6 2 2 2 2 5" xfId="22225" xr:uid="{00000000-0005-0000-0000-000099500000}"/>
    <cellStyle name="Porcentaje 6 2 2 2 3" xfId="13948" xr:uid="{00000000-0005-0000-0000-00009A500000}"/>
    <cellStyle name="Porcentaje 6 2 2 2 3 2" xfId="13949" xr:uid="{00000000-0005-0000-0000-00009B500000}"/>
    <cellStyle name="Porcentaje 6 2 2 2 3 2 2" xfId="13950" xr:uid="{00000000-0005-0000-0000-00009C500000}"/>
    <cellStyle name="Porcentaje 6 2 2 2 3 2 2 2" xfId="13951" xr:uid="{00000000-0005-0000-0000-00009D500000}"/>
    <cellStyle name="Porcentaje 6 2 2 2 3 2 2 2 2" xfId="15106" xr:uid="{00000000-0005-0000-0000-00009E500000}"/>
    <cellStyle name="Porcentaje 6 2 2 2 3 2 2 3" xfId="18992" xr:uid="{00000000-0005-0000-0000-00009F500000}"/>
    <cellStyle name="Porcentaje 6 2 2 2 3 2 3" xfId="13952" xr:uid="{00000000-0005-0000-0000-0000A0500000}"/>
    <cellStyle name="Porcentaje 6 2 2 2 3 2 3 2" xfId="17048" xr:uid="{00000000-0005-0000-0000-0000A1500000}"/>
    <cellStyle name="Porcentaje 6 2 2 2 3 2 4" xfId="20934" xr:uid="{00000000-0005-0000-0000-0000A2500000}"/>
    <cellStyle name="Porcentaje 6 2 2 2 3 3" xfId="13953" xr:uid="{00000000-0005-0000-0000-0000A3500000}"/>
    <cellStyle name="Porcentaje 6 2 2 2 3 3 2" xfId="13954" xr:uid="{00000000-0005-0000-0000-0000A4500000}"/>
    <cellStyle name="Porcentaje 6 2 2 2 3 3 2 2" xfId="16077" xr:uid="{00000000-0005-0000-0000-0000A5500000}"/>
    <cellStyle name="Porcentaje 6 2 2 2 3 3 3" xfId="19962" xr:uid="{00000000-0005-0000-0000-0000A6500000}"/>
    <cellStyle name="Porcentaje 6 2 2 2 3 4" xfId="13955" xr:uid="{00000000-0005-0000-0000-0000A7500000}"/>
    <cellStyle name="Porcentaje 6 2 2 2 3 4 2" xfId="18019" xr:uid="{00000000-0005-0000-0000-0000A8500000}"/>
    <cellStyle name="Porcentaje 6 2 2 2 3 5" xfId="21900" xr:uid="{00000000-0005-0000-0000-0000A9500000}"/>
    <cellStyle name="Porcentaje 6 2 2 2 4" xfId="13956" xr:uid="{00000000-0005-0000-0000-0000AA500000}"/>
    <cellStyle name="Porcentaje 6 2 2 2 4 2" xfId="13957" xr:uid="{00000000-0005-0000-0000-0000AB500000}"/>
    <cellStyle name="Porcentaje 6 2 2 2 4 2 2" xfId="13958" xr:uid="{00000000-0005-0000-0000-0000AC500000}"/>
    <cellStyle name="Porcentaje 6 2 2 2 4 2 2 2" xfId="15752" xr:uid="{00000000-0005-0000-0000-0000AD500000}"/>
    <cellStyle name="Porcentaje 6 2 2 2 4 2 3" xfId="19637" xr:uid="{00000000-0005-0000-0000-0000AE500000}"/>
    <cellStyle name="Porcentaje 6 2 2 2 4 3" xfId="13959" xr:uid="{00000000-0005-0000-0000-0000AF500000}"/>
    <cellStyle name="Porcentaje 6 2 2 2 4 3 2" xfId="17694" xr:uid="{00000000-0005-0000-0000-0000B0500000}"/>
    <cellStyle name="Porcentaje 6 2 2 2 4 4" xfId="21582" xr:uid="{00000000-0005-0000-0000-0000B1500000}"/>
    <cellStyle name="Porcentaje 6 2 2 2 5" xfId="13960" xr:uid="{00000000-0005-0000-0000-0000B2500000}"/>
    <cellStyle name="Porcentaje 6 2 2 2 5 2" xfId="13961" xr:uid="{00000000-0005-0000-0000-0000B3500000}"/>
    <cellStyle name="Porcentaje 6 2 2 2 5 2 2" xfId="16723" xr:uid="{00000000-0005-0000-0000-0000B4500000}"/>
    <cellStyle name="Porcentaje 6 2 2 2 5 3" xfId="20610" xr:uid="{00000000-0005-0000-0000-0000B5500000}"/>
    <cellStyle name="Porcentaje 6 2 2 2 6" xfId="13962" xr:uid="{00000000-0005-0000-0000-0000B6500000}"/>
    <cellStyle name="Porcentaje 6 2 2 2 6 2" xfId="18667" xr:uid="{00000000-0005-0000-0000-0000B7500000}"/>
    <cellStyle name="Porcentaje 6 2 2 2 7" xfId="22550" xr:uid="{00000000-0005-0000-0000-0000B8500000}"/>
    <cellStyle name="Porcentaje 6 2 2 3" xfId="13963" xr:uid="{00000000-0005-0000-0000-0000B9500000}"/>
    <cellStyle name="Porcentaje 6 2 2 3 2" xfId="13964" xr:uid="{00000000-0005-0000-0000-0000BA500000}"/>
    <cellStyle name="Porcentaje 6 2 2 3 2 2" xfId="13965" xr:uid="{00000000-0005-0000-0000-0000BB500000}"/>
    <cellStyle name="Porcentaje 6 2 2 3 2 2 2" xfId="13966" xr:uid="{00000000-0005-0000-0000-0000BC500000}"/>
    <cellStyle name="Porcentaje 6 2 2 3 2 2 2 2" xfId="13967" xr:uid="{00000000-0005-0000-0000-0000BD500000}"/>
    <cellStyle name="Porcentaje 6 2 2 3 2 2 2 2 2" xfId="15322" xr:uid="{00000000-0005-0000-0000-0000BE500000}"/>
    <cellStyle name="Porcentaje 6 2 2 3 2 2 2 3" xfId="19208" xr:uid="{00000000-0005-0000-0000-0000BF500000}"/>
    <cellStyle name="Porcentaje 6 2 2 3 2 2 3" xfId="13968" xr:uid="{00000000-0005-0000-0000-0000C0500000}"/>
    <cellStyle name="Porcentaje 6 2 2 3 2 2 3 2" xfId="17264" xr:uid="{00000000-0005-0000-0000-0000C1500000}"/>
    <cellStyle name="Porcentaje 6 2 2 3 2 2 4" xfId="21150" xr:uid="{00000000-0005-0000-0000-0000C2500000}"/>
    <cellStyle name="Porcentaje 6 2 2 3 2 3" xfId="13969" xr:uid="{00000000-0005-0000-0000-0000C3500000}"/>
    <cellStyle name="Porcentaje 6 2 2 3 2 3 2" xfId="13970" xr:uid="{00000000-0005-0000-0000-0000C4500000}"/>
    <cellStyle name="Porcentaje 6 2 2 3 2 3 2 2" xfId="16292" xr:uid="{00000000-0005-0000-0000-0000C5500000}"/>
    <cellStyle name="Porcentaje 6 2 2 3 2 3 3" xfId="20178" xr:uid="{00000000-0005-0000-0000-0000C6500000}"/>
    <cellStyle name="Porcentaje 6 2 2 3 2 4" xfId="13971" xr:uid="{00000000-0005-0000-0000-0000C7500000}"/>
    <cellStyle name="Porcentaje 6 2 2 3 2 4 2" xfId="18235" xr:uid="{00000000-0005-0000-0000-0000C8500000}"/>
    <cellStyle name="Porcentaje 6 2 2 3 2 5" xfId="22117" xr:uid="{00000000-0005-0000-0000-0000C9500000}"/>
    <cellStyle name="Porcentaje 6 2 2 3 3" xfId="13972" xr:uid="{00000000-0005-0000-0000-0000CA500000}"/>
    <cellStyle name="Porcentaje 6 2 2 3 3 2" xfId="13973" xr:uid="{00000000-0005-0000-0000-0000CB500000}"/>
    <cellStyle name="Porcentaje 6 2 2 3 3 2 2" xfId="13974" xr:uid="{00000000-0005-0000-0000-0000CC500000}"/>
    <cellStyle name="Porcentaje 6 2 2 3 3 2 2 2" xfId="13975" xr:uid="{00000000-0005-0000-0000-0000CD500000}"/>
    <cellStyle name="Porcentaje 6 2 2 3 3 2 2 2 2" xfId="22903" xr:uid="{00000000-0005-0000-0000-0000CE500000}"/>
    <cellStyle name="Porcentaje 6 2 2 3 3 2 2 3" xfId="18884" xr:uid="{00000000-0005-0000-0000-0000CF500000}"/>
    <cellStyle name="Porcentaje 6 2 2 3 3 2 3" xfId="13976" xr:uid="{00000000-0005-0000-0000-0000D0500000}"/>
    <cellStyle name="Porcentaje 6 2 2 3 3 2 3 2" xfId="16940" xr:uid="{00000000-0005-0000-0000-0000D1500000}"/>
    <cellStyle name="Porcentaje 6 2 2 3 3 2 4" xfId="20826" xr:uid="{00000000-0005-0000-0000-0000D2500000}"/>
    <cellStyle name="Porcentaje 6 2 2 3 3 3" xfId="13977" xr:uid="{00000000-0005-0000-0000-0000D3500000}"/>
    <cellStyle name="Porcentaje 6 2 2 3 3 3 2" xfId="13978" xr:uid="{00000000-0005-0000-0000-0000D4500000}"/>
    <cellStyle name="Porcentaje 6 2 2 3 3 3 2 2" xfId="15969" xr:uid="{00000000-0005-0000-0000-0000D5500000}"/>
    <cellStyle name="Porcentaje 6 2 2 3 3 3 3" xfId="19854" xr:uid="{00000000-0005-0000-0000-0000D6500000}"/>
    <cellStyle name="Porcentaje 6 2 2 3 3 4" xfId="13979" xr:uid="{00000000-0005-0000-0000-0000D7500000}"/>
    <cellStyle name="Porcentaje 6 2 2 3 3 4 2" xfId="17911" xr:uid="{00000000-0005-0000-0000-0000D8500000}"/>
    <cellStyle name="Porcentaje 6 2 2 3 3 5" xfId="21797" xr:uid="{00000000-0005-0000-0000-0000D9500000}"/>
    <cellStyle name="Porcentaje 6 2 2 3 4" xfId="13980" xr:uid="{00000000-0005-0000-0000-0000DA500000}"/>
    <cellStyle name="Porcentaje 6 2 2 3 4 2" xfId="13981" xr:uid="{00000000-0005-0000-0000-0000DB500000}"/>
    <cellStyle name="Porcentaje 6 2 2 3 4 2 2" xfId="13982" xr:uid="{00000000-0005-0000-0000-0000DC500000}"/>
    <cellStyle name="Porcentaje 6 2 2 3 4 2 2 2" xfId="15644" xr:uid="{00000000-0005-0000-0000-0000DD500000}"/>
    <cellStyle name="Porcentaje 6 2 2 3 4 2 3" xfId="19529" xr:uid="{00000000-0005-0000-0000-0000DE500000}"/>
    <cellStyle name="Porcentaje 6 2 2 3 4 3" xfId="13983" xr:uid="{00000000-0005-0000-0000-0000DF500000}"/>
    <cellStyle name="Porcentaje 6 2 2 3 4 3 2" xfId="17587" xr:uid="{00000000-0005-0000-0000-0000E0500000}"/>
    <cellStyle name="Porcentaje 6 2 2 3 4 4" xfId="21474" xr:uid="{00000000-0005-0000-0000-0000E1500000}"/>
    <cellStyle name="Porcentaje 6 2 2 3 5" xfId="13984" xr:uid="{00000000-0005-0000-0000-0000E2500000}"/>
    <cellStyle name="Porcentaje 6 2 2 3 5 2" xfId="13985" xr:uid="{00000000-0005-0000-0000-0000E3500000}"/>
    <cellStyle name="Porcentaje 6 2 2 3 5 2 2" xfId="16615" xr:uid="{00000000-0005-0000-0000-0000E4500000}"/>
    <cellStyle name="Porcentaje 6 2 2 3 5 3" xfId="20502" xr:uid="{00000000-0005-0000-0000-0000E5500000}"/>
    <cellStyle name="Porcentaje 6 2 2 3 6" xfId="13986" xr:uid="{00000000-0005-0000-0000-0000E6500000}"/>
    <cellStyle name="Porcentaje 6 2 2 3 6 2" xfId="18560" xr:uid="{00000000-0005-0000-0000-0000E7500000}"/>
    <cellStyle name="Porcentaje 6 2 2 3 7" xfId="22443" xr:uid="{00000000-0005-0000-0000-0000E8500000}"/>
    <cellStyle name="Porcentaje 6 2 2 4" xfId="13987" xr:uid="{00000000-0005-0000-0000-0000E9500000}"/>
    <cellStyle name="Porcentaje 6 2 2 4 2" xfId="13988" xr:uid="{00000000-0005-0000-0000-0000EA500000}"/>
    <cellStyle name="Porcentaje 6 2 2 4 2 2" xfId="13989" xr:uid="{00000000-0005-0000-0000-0000EB500000}"/>
    <cellStyle name="Porcentaje 6 2 2 4 2 2 2" xfId="13990" xr:uid="{00000000-0005-0000-0000-0000EC500000}"/>
    <cellStyle name="Porcentaje 6 2 2 4 2 2 2 2" xfId="15537" xr:uid="{00000000-0005-0000-0000-0000ED500000}"/>
    <cellStyle name="Porcentaje 6 2 2 4 2 2 3" xfId="19421" xr:uid="{00000000-0005-0000-0000-0000EE500000}"/>
    <cellStyle name="Porcentaje 6 2 2 4 2 3" xfId="13991" xr:uid="{00000000-0005-0000-0000-0000EF500000}"/>
    <cellStyle name="Porcentaje 6 2 2 4 2 3 2" xfId="17479" xr:uid="{00000000-0005-0000-0000-0000F0500000}"/>
    <cellStyle name="Porcentaje 6 2 2 4 2 4" xfId="21366" xr:uid="{00000000-0005-0000-0000-0000F1500000}"/>
    <cellStyle name="Porcentaje 6 2 2 4 3" xfId="13992" xr:uid="{00000000-0005-0000-0000-0000F2500000}"/>
    <cellStyle name="Porcentaje 6 2 2 4 3 2" xfId="13993" xr:uid="{00000000-0005-0000-0000-0000F3500000}"/>
    <cellStyle name="Porcentaje 6 2 2 4 3 2 2" xfId="16507" xr:uid="{00000000-0005-0000-0000-0000F4500000}"/>
    <cellStyle name="Porcentaje 6 2 2 4 3 3" xfId="20393" xr:uid="{00000000-0005-0000-0000-0000F5500000}"/>
    <cellStyle name="Porcentaje 6 2 2 4 4" xfId="13994" xr:uid="{00000000-0005-0000-0000-0000F6500000}"/>
    <cellStyle name="Porcentaje 6 2 2 4 4 2" xfId="18451" xr:uid="{00000000-0005-0000-0000-0000F7500000}"/>
    <cellStyle name="Porcentaje 6 2 2 4 5" xfId="22333" xr:uid="{00000000-0005-0000-0000-0000F8500000}"/>
    <cellStyle name="Porcentaje 6 2 2 5" xfId="13995" xr:uid="{00000000-0005-0000-0000-0000F9500000}"/>
    <cellStyle name="Porcentaje 6 2 2 5 2" xfId="13996" xr:uid="{00000000-0005-0000-0000-0000FA500000}"/>
    <cellStyle name="Porcentaje 6 2 2 5 2 2" xfId="13997" xr:uid="{00000000-0005-0000-0000-0000FB500000}"/>
    <cellStyle name="Porcentaje 6 2 2 5 2 2 2" xfId="13998" xr:uid="{00000000-0005-0000-0000-0000FC500000}"/>
    <cellStyle name="Porcentaje 6 2 2 5 2 2 2 2" xfId="15214" xr:uid="{00000000-0005-0000-0000-0000FD500000}"/>
    <cellStyle name="Porcentaje 6 2 2 5 2 2 3" xfId="19100" xr:uid="{00000000-0005-0000-0000-0000FE500000}"/>
    <cellStyle name="Porcentaje 6 2 2 5 2 3" xfId="13999" xr:uid="{00000000-0005-0000-0000-0000FF500000}"/>
    <cellStyle name="Porcentaje 6 2 2 5 2 3 2" xfId="17156" xr:uid="{00000000-0005-0000-0000-000000510000}"/>
    <cellStyle name="Porcentaje 6 2 2 5 2 4" xfId="21042" xr:uid="{00000000-0005-0000-0000-000001510000}"/>
    <cellStyle name="Porcentaje 6 2 2 5 3" xfId="14000" xr:uid="{00000000-0005-0000-0000-000002510000}"/>
    <cellStyle name="Porcentaje 6 2 2 5 3 2" xfId="14001" xr:uid="{00000000-0005-0000-0000-000003510000}"/>
    <cellStyle name="Porcentaje 6 2 2 5 3 2 2" xfId="16184" xr:uid="{00000000-0005-0000-0000-000004510000}"/>
    <cellStyle name="Porcentaje 6 2 2 5 3 3" xfId="20070" xr:uid="{00000000-0005-0000-0000-000005510000}"/>
    <cellStyle name="Porcentaje 6 2 2 5 4" xfId="14002" xr:uid="{00000000-0005-0000-0000-000006510000}"/>
    <cellStyle name="Porcentaje 6 2 2 5 4 2" xfId="18127" xr:uid="{00000000-0005-0000-0000-000007510000}"/>
    <cellStyle name="Porcentaje 6 2 2 5 5" xfId="22008" xr:uid="{00000000-0005-0000-0000-000008510000}"/>
    <cellStyle name="Porcentaje 6 2 2 6" xfId="14003" xr:uid="{00000000-0005-0000-0000-000009510000}"/>
    <cellStyle name="Porcentaje 6 2 2 6 2" xfId="14004" xr:uid="{00000000-0005-0000-0000-00000A510000}"/>
    <cellStyle name="Porcentaje 6 2 2 6 2 2" xfId="14005" xr:uid="{00000000-0005-0000-0000-00000B510000}"/>
    <cellStyle name="Porcentaje 6 2 2 6 2 2 2" xfId="15860" xr:uid="{00000000-0005-0000-0000-00000C510000}"/>
    <cellStyle name="Porcentaje 6 2 2 6 2 3" xfId="19745" xr:uid="{00000000-0005-0000-0000-00000D510000}"/>
    <cellStyle name="Porcentaje 6 2 2 6 3" xfId="14006" xr:uid="{00000000-0005-0000-0000-00000E510000}"/>
    <cellStyle name="Porcentaje 6 2 2 6 3 2" xfId="17802" xr:uid="{00000000-0005-0000-0000-00000F510000}"/>
    <cellStyle name="Porcentaje 6 2 2 6 4" xfId="21690" xr:uid="{00000000-0005-0000-0000-000010510000}"/>
    <cellStyle name="Porcentaje 6 2 2 7" xfId="14007" xr:uid="{00000000-0005-0000-0000-000011510000}"/>
    <cellStyle name="Porcentaje 6 2 2 7 2" xfId="14008" xr:uid="{00000000-0005-0000-0000-000012510000}"/>
    <cellStyle name="Porcentaje 6 2 2 7 2 2" xfId="16831" xr:uid="{00000000-0005-0000-0000-000013510000}"/>
    <cellStyle name="Porcentaje 6 2 2 7 3" xfId="20717" xr:uid="{00000000-0005-0000-0000-000014510000}"/>
    <cellStyle name="Porcentaje 6 2 2 8" xfId="14009" xr:uid="{00000000-0005-0000-0000-000015510000}"/>
    <cellStyle name="Porcentaje 6 2 2 8 2" xfId="18772" xr:uid="{00000000-0005-0000-0000-000016510000}"/>
    <cellStyle name="Porcentaje 6 2 2 9" xfId="22656" xr:uid="{00000000-0005-0000-0000-000017510000}"/>
    <cellStyle name="Porcentaje 6 2 3" xfId="14010" xr:uid="{00000000-0005-0000-0000-000018510000}"/>
    <cellStyle name="Porcentaje 6 2 3 2" xfId="14011" xr:uid="{00000000-0005-0000-0000-000019510000}"/>
    <cellStyle name="Porcentaje 6 2 3 2 2" xfId="14012" xr:uid="{00000000-0005-0000-0000-00001A510000}"/>
    <cellStyle name="Porcentaje 6 2 3 2 2 2" xfId="14013" xr:uid="{00000000-0005-0000-0000-00001B510000}"/>
    <cellStyle name="Porcentaje 6 2 3 2 2 2 2" xfId="14014" xr:uid="{00000000-0005-0000-0000-00001C510000}"/>
    <cellStyle name="Porcentaje 6 2 3 2 2 2 2 2" xfId="15483" xr:uid="{00000000-0005-0000-0000-00001D510000}"/>
    <cellStyle name="Porcentaje 6 2 3 2 2 2 3" xfId="19367" xr:uid="{00000000-0005-0000-0000-00001E510000}"/>
    <cellStyle name="Porcentaje 6 2 3 2 2 3" xfId="14015" xr:uid="{00000000-0005-0000-0000-00001F510000}"/>
    <cellStyle name="Porcentaje 6 2 3 2 2 3 2" xfId="17425" xr:uid="{00000000-0005-0000-0000-000020510000}"/>
    <cellStyle name="Porcentaje 6 2 3 2 2 4" xfId="21312" xr:uid="{00000000-0005-0000-0000-000021510000}"/>
    <cellStyle name="Porcentaje 6 2 3 2 3" xfId="14016" xr:uid="{00000000-0005-0000-0000-000022510000}"/>
    <cellStyle name="Porcentaje 6 2 3 2 3 2" xfId="14017" xr:uid="{00000000-0005-0000-0000-000023510000}"/>
    <cellStyle name="Porcentaje 6 2 3 2 3 2 2" xfId="16453" xr:uid="{00000000-0005-0000-0000-000024510000}"/>
    <cellStyle name="Porcentaje 6 2 3 2 3 3" xfId="20340" xr:uid="{00000000-0005-0000-0000-000025510000}"/>
    <cellStyle name="Porcentaje 6 2 3 2 4" xfId="14018" xr:uid="{00000000-0005-0000-0000-000026510000}"/>
    <cellStyle name="Porcentaje 6 2 3 2 4 2" xfId="18397" xr:uid="{00000000-0005-0000-0000-000027510000}"/>
    <cellStyle name="Porcentaje 6 2 3 2 5" xfId="22279" xr:uid="{00000000-0005-0000-0000-000028510000}"/>
    <cellStyle name="Porcentaje 6 2 3 3" xfId="14019" xr:uid="{00000000-0005-0000-0000-000029510000}"/>
    <cellStyle name="Porcentaje 6 2 3 3 2" xfId="14020" xr:uid="{00000000-0005-0000-0000-00002A510000}"/>
    <cellStyle name="Porcentaje 6 2 3 3 2 2" xfId="14021" xr:uid="{00000000-0005-0000-0000-00002B510000}"/>
    <cellStyle name="Porcentaje 6 2 3 3 2 2 2" xfId="14022" xr:uid="{00000000-0005-0000-0000-00002C510000}"/>
    <cellStyle name="Porcentaje 6 2 3 3 2 2 2 2" xfId="15160" xr:uid="{00000000-0005-0000-0000-00002D510000}"/>
    <cellStyle name="Porcentaje 6 2 3 3 2 2 3" xfId="19046" xr:uid="{00000000-0005-0000-0000-00002E510000}"/>
    <cellStyle name="Porcentaje 6 2 3 3 2 3" xfId="14023" xr:uid="{00000000-0005-0000-0000-00002F510000}"/>
    <cellStyle name="Porcentaje 6 2 3 3 2 3 2" xfId="17102" xr:uid="{00000000-0005-0000-0000-000030510000}"/>
    <cellStyle name="Porcentaje 6 2 3 3 2 4" xfId="20988" xr:uid="{00000000-0005-0000-0000-000031510000}"/>
    <cellStyle name="Porcentaje 6 2 3 3 3" xfId="14024" xr:uid="{00000000-0005-0000-0000-000032510000}"/>
    <cellStyle name="Porcentaje 6 2 3 3 3 2" xfId="14025" xr:uid="{00000000-0005-0000-0000-000033510000}"/>
    <cellStyle name="Porcentaje 6 2 3 3 3 2 2" xfId="16131" xr:uid="{00000000-0005-0000-0000-000034510000}"/>
    <cellStyle name="Porcentaje 6 2 3 3 3 3" xfId="20016" xr:uid="{00000000-0005-0000-0000-000035510000}"/>
    <cellStyle name="Porcentaje 6 2 3 3 4" xfId="14026" xr:uid="{00000000-0005-0000-0000-000036510000}"/>
    <cellStyle name="Porcentaje 6 2 3 3 4 2" xfId="18073" xr:uid="{00000000-0005-0000-0000-000037510000}"/>
    <cellStyle name="Porcentaje 6 2 3 3 5" xfId="21954" xr:uid="{00000000-0005-0000-0000-000038510000}"/>
    <cellStyle name="Porcentaje 6 2 3 4" xfId="14027" xr:uid="{00000000-0005-0000-0000-000039510000}"/>
    <cellStyle name="Porcentaje 6 2 3 4 2" xfId="14028" xr:uid="{00000000-0005-0000-0000-00003A510000}"/>
    <cellStyle name="Porcentaje 6 2 3 4 2 2" xfId="14029" xr:uid="{00000000-0005-0000-0000-00003B510000}"/>
    <cellStyle name="Porcentaje 6 2 3 4 2 2 2" xfId="15806" xr:uid="{00000000-0005-0000-0000-00003C510000}"/>
    <cellStyle name="Porcentaje 6 2 3 4 2 3" xfId="19691" xr:uid="{00000000-0005-0000-0000-00003D510000}"/>
    <cellStyle name="Porcentaje 6 2 3 4 3" xfId="14030" xr:uid="{00000000-0005-0000-0000-00003E510000}"/>
    <cellStyle name="Porcentaje 6 2 3 4 3 2" xfId="17748" xr:uid="{00000000-0005-0000-0000-00003F510000}"/>
    <cellStyle name="Porcentaje 6 2 3 4 4" xfId="21636" xr:uid="{00000000-0005-0000-0000-000040510000}"/>
    <cellStyle name="Porcentaje 6 2 3 5" xfId="14031" xr:uid="{00000000-0005-0000-0000-000041510000}"/>
    <cellStyle name="Porcentaje 6 2 3 5 2" xfId="14032" xr:uid="{00000000-0005-0000-0000-000042510000}"/>
    <cellStyle name="Porcentaje 6 2 3 5 2 2" xfId="16777" xr:uid="{00000000-0005-0000-0000-000043510000}"/>
    <cellStyle name="Porcentaje 6 2 3 5 3" xfId="20663" xr:uid="{00000000-0005-0000-0000-000044510000}"/>
    <cellStyle name="Porcentaje 6 2 3 6" xfId="14033" xr:uid="{00000000-0005-0000-0000-000045510000}"/>
    <cellStyle name="Porcentaje 6 2 3 6 2" xfId="18718" xr:uid="{00000000-0005-0000-0000-000046510000}"/>
    <cellStyle name="Porcentaje 6 2 3 7" xfId="22603" xr:uid="{00000000-0005-0000-0000-000047510000}"/>
    <cellStyle name="Porcentaje 6 2 4" xfId="14034" xr:uid="{00000000-0005-0000-0000-000048510000}"/>
    <cellStyle name="Porcentaje 6 2 4 2" xfId="14035" xr:uid="{00000000-0005-0000-0000-000049510000}"/>
    <cellStyle name="Porcentaje 6 2 4 2 2" xfId="14036" xr:uid="{00000000-0005-0000-0000-00004A510000}"/>
    <cellStyle name="Porcentaje 6 2 4 2 2 2" xfId="14037" xr:uid="{00000000-0005-0000-0000-00004B510000}"/>
    <cellStyle name="Porcentaje 6 2 4 2 2 2 2" xfId="14038" xr:uid="{00000000-0005-0000-0000-00004C510000}"/>
    <cellStyle name="Porcentaje 6 2 4 2 2 2 2 2" xfId="15376" xr:uid="{00000000-0005-0000-0000-00004D510000}"/>
    <cellStyle name="Porcentaje 6 2 4 2 2 2 3" xfId="19262" xr:uid="{00000000-0005-0000-0000-00004E510000}"/>
    <cellStyle name="Porcentaje 6 2 4 2 2 3" xfId="14039" xr:uid="{00000000-0005-0000-0000-00004F510000}"/>
    <cellStyle name="Porcentaje 6 2 4 2 2 3 2" xfId="17318" xr:uid="{00000000-0005-0000-0000-000050510000}"/>
    <cellStyle name="Porcentaje 6 2 4 2 2 4" xfId="21204" xr:uid="{00000000-0005-0000-0000-000051510000}"/>
    <cellStyle name="Porcentaje 6 2 4 2 3" xfId="14040" xr:uid="{00000000-0005-0000-0000-000052510000}"/>
    <cellStyle name="Porcentaje 6 2 4 2 3 2" xfId="14041" xr:uid="{00000000-0005-0000-0000-000053510000}"/>
    <cellStyle name="Porcentaje 6 2 4 2 3 2 2" xfId="16345" xr:uid="{00000000-0005-0000-0000-000054510000}"/>
    <cellStyle name="Porcentaje 6 2 4 2 3 3" xfId="20232" xr:uid="{00000000-0005-0000-0000-000055510000}"/>
    <cellStyle name="Porcentaje 6 2 4 2 4" xfId="14042" xr:uid="{00000000-0005-0000-0000-000056510000}"/>
    <cellStyle name="Porcentaje 6 2 4 2 4 2" xfId="18289" xr:uid="{00000000-0005-0000-0000-000057510000}"/>
    <cellStyle name="Porcentaje 6 2 4 2 5" xfId="22171" xr:uid="{00000000-0005-0000-0000-000058510000}"/>
    <cellStyle name="Porcentaje 6 2 4 3" xfId="14043" xr:uid="{00000000-0005-0000-0000-000059510000}"/>
    <cellStyle name="Porcentaje 6 2 4 3 2" xfId="14044" xr:uid="{00000000-0005-0000-0000-00005A510000}"/>
    <cellStyle name="Porcentaje 6 2 4 3 2 2" xfId="14045" xr:uid="{00000000-0005-0000-0000-00005B510000}"/>
    <cellStyle name="Porcentaje 6 2 4 3 2 2 2" xfId="14046" xr:uid="{00000000-0005-0000-0000-00005C510000}"/>
    <cellStyle name="Porcentaje 6 2 4 3 2 2 2 2" xfId="22849" xr:uid="{00000000-0005-0000-0000-00005D510000}"/>
    <cellStyle name="Porcentaje 6 2 4 3 2 2 3" xfId="18938" xr:uid="{00000000-0005-0000-0000-00005E510000}"/>
    <cellStyle name="Porcentaje 6 2 4 3 2 3" xfId="14047" xr:uid="{00000000-0005-0000-0000-00005F510000}"/>
    <cellStyle name="Porcentaje 6 2 4 3 2 3 2" xfId="16994" xr:uid="{00000000-0005-0000-0000-000060510000}"/>
    <cellStyle name="Porcentaje 6 2 4 3 2 4" xfId="20880" xr:uid="{00000000-0005-0000-0000-000061510000}"/>
    <cellStyle name="Porcentaje 6 2 4 3 3" xfId="14048" xr:uid="{00000000-0005-0000-0000-000062510000}"/>
    <cellStyle name="Porcentaje 6 2 4 3 3 2" xfId="14049" xr:uid="{00000000-0005-0000-0000-000063510000}"/>
    <cellStyle name="Porcentaje 6 2 4 3 3 2 2" xfId="16023" xr:uid="{00000000-0005-0000-0000-000064510000}"/>
    <cellStyle name="Porcentaje 6 2 4 3 3 3" xfId="19908" xr:uid="{00000000-0005-0000-0000-000065510000}"/>
    <cellStyle name="Porcentaje 6 2 4 3 4" xfId="14050" xr:uid="{00000000-0005-0000-0000-000066510000}"/>
    <cellStyle name="Porcentaje 6 2 4 3 4 2" xfId="17965" xr:uid="{00000000-0005-0000-0000-000067510000}"/>
    <cellStyle name="Porcentaje 6 2 4 3 5" xfId="21848" xr:uid="{00000000-0005-0000-0000-000068510000}"/>
    <cellStyle name="Porcentaje 6 2 4 4" xfId="14051" xr:uid="{00000000-0005-0000-0000-000069510000}"/>
    <cellStyle name="Porcentaje 6 2 4 4 2" xfId="14052" xr:uid="{00000000-0005-0000-0000-00006A510000}"/>
    <cellStyle name="Porcentaje 6 2 4 4 2 2" xfId="14053" xr:uid="{00000000-0005-0000-0000-00006B510000}"/>
    <cellStyle name="Porcentaje 6 2 4 4 2 2 2" xfId="15698" xr:uid="{00000000-0005-0000-0000-00006C510000}"/>
    <cellStyle name="Porcentaje 6 2 4 4 2 3" xfId="19583" xr:uid="{00000000-0005-0000-0000-00006D510000}"/>
    <cellStyle name="Porcentaje 6 2 4 4 3" xfId="14054" xr:uid="{00000000-0005-0000-0000-00006E510000}"/>
    <cellStyle name="Porcentaje 6 2 4 4 3 2" xfId="17640" xr:uid="{00000000-0005-0000-0000-00006F510000}"/>
    <cellStyle name="Porcentaje 6 2 4 4 4" xfId="21528" xr:uid="{00000000-0005-0000-0000-000070510000}"/>
    <cellStyle name="Porcentaje 6 2 4 5" xfId="14055" xr:uid="{00000000-0005-0000-0000-000071510000}"/>
    <cellStyle name="Porcentaje 6 2 4 5 2" xfId="14056" xr:uid="{00000000-0005-0000-0000-000072510000}"/>
    <cellStyle name="Porcentaje 6 2 4 5 2 2" xfId="16669" xr:uid="{00000000-0005-0000-0000-000073510000}"/>
    <cellStyle name="Porcentaje 6 2 4 5 3" xfId="20556" xr:uid="{00000000-0005-0000-0000-000074510000}"/>
    <cellStyle name="Porcentaje 6 2 4 6" xfId="14057" xr:uid="{00000000-0005-0000-0000-000075510000}"/>
    <cellStyle name="Porcentaje 6 2 4 6 2" xfId="18614" xr:uid="{00000000-0005-0000-0000-000076510000}"/>
    <cellStyle name="Porcentaje 6 2 4 7" xfId="22496" xr:uid="{00000000-0005-0000-0000-000077510000}"/>
    <cellStyle name="Porcentaje 6 2 5" xfId="14058" xr:uid="{00000000-0005-0000-0000-000078510000}"/>
    <cellStyle name="Porcentaje 6 2 5 2" xfId="14059" xr:uid="{00000000-0005-0000-0000-000079510000}"/>
    <cellStyle name="Porcentaje 6 2 5 2 2" xfId="14060" xr:uid="{00000000-0005-0000-0000-00007A510000}"/>
    <cellStyle name="Porcentaje 6 2 5 2 2 2" xfId="14061" xr:uid="{00000000-0005-0000-0000-00007B510000}"/>
    <cellStyle name="Porcentaje 6 2 5 2 2 2 2" xfId="15590" xr:uid="{00000000-0005-0000-0000-00007C510000}"/>
    <cellStyle name="Porcentaje 6 2 5 2 2 3" xfId="19475" xr:uid="{00000000-0005-0000-0000-00007D510000}"/>
    <cellStyle name="Porcentaje 6 2 5 2 3" xfId="14062" xr:uid="{00000000-0005-0000-0000-00007E510000}"/>
    <cellStyle name="Porcentaje 6 2 5 2 3 2" xfId="17533" xr:uid="{00000000-0005-0000-0000-00007F510000}"/>
    <cellStyle name="Porcentaje 6 2 5 2 4" xfId="21420" xr:uid="{00000000-0005-0000-0000-000080510000}"/>
    <cellStyle name="Porcentaje 6 2 5 3" xfId="14063" xr:uid="{00000000-0005-0000-0000-000081510000}"/>
    <cellStyle name="Porcentaje 6 2 5 3 2" xfId="14064" xr:uid="{00000000-0005-0000-0000-000082510000}"/>
    <cellStyle name="Porcentaje 6 2 5 3 2 2" xfId="16561" xr:uid="{00000000-0005-0000-0000-000083510000}"/>
    <cellStyle name="Porcentaje 6 2 5 3 3" xfId="20447" xr:uid="{00000000-0005-0000-0000-000084510000}"/>
    <cellStyle name="Porcentaje 6 2 5 4" xfId="14065" xr:uid="{00000000-0005-0000-0000-000085510000}"/>
    <cellStyle name="Porcentaje 6 2 5 4 2" xfId="18505" xr:uid="{00000000-0005-0000-0000-000086510000}"/>
    <cellStyle name="Porcentaje 6 2 5 5" xfId="22387" xr:uid="{00000000-0005-0000-0000-000087510000}"/>
    <cellStyle name="Porcentaje 6 2 6" xfId="14066" xr:uid="{00000000-0005-0000-0000-000088510000}"/>
    <cellStyle name="Porcentaje 6 2 6 2" xfId="14067" xr:uid="{00000000-0005-0000-0000-000089510000}"/>
    <cellStyle name="Porcentaje 6 2 6 2 2" xfId="14068" xr:uid="{00000000-0005-0000-0000-00008A510000}"/>
    <cellStyle name="Porcentaje 6 2 6 2 2 2" xfId="14069" xr:uid="{00000000-0005-0000-0000-00008B510000}"/>
    <cellStyle name="Porcentaje 6 2 6 2 2 2 2" xfId="15268" xr:uid="{00000000-0005-0000-0000-00008C510000}"/>
    <cellStyle name="Porcentaje 6 2 6 2 2 3" xfId="19154" xr:uid="{00000000-0005-0000-0000-00008D510000}"/>
    <cellStyle name="Porcentaje 6 2 6 2 3" xfId="14070" xr:uid="{00000000-0005-0000-0000-00008E510000}"/>
    <cellStyle name="Porcentaje 6 2 6 2 3 2" xfId="17210" xr:uid="{00000000-0005-0000-0000-00008F510000}"/>
    <cellStyle name="Porcentaje 6 2 6 2 4" xfId="21096" xr:uid="{00000000-0005-0000-0000-000090510000}"/>
    <cellStyle name="Porcentaje 6 2 6 3" xfId="14071" xr:uid="{00000000-0005-0000-0000-000091510000}"/>
    <cellStyle name="Porcentaje 6 2 6 3 2" xfId="14072" xr:uid="{00000000-0005-0000-0000-000092510000}"/>
    <cellStyle name="Porcentaje 6 2 6 3 2 2" xfId="16238" xr:uid="{00000000-0005-0000-0000-000093510000}"/>
    <cellStyle name="Porcentaje 6 2 6 3 3" xfId="20124" xr:uid="{00000000-0005-0000-0000-000094510000}"/>
    <cellStyle name="Porcentaje 6 2 6 4" xfId="14073" xr:uid="{00000000-0005-0000-0000-000095510000}"/>
    <cellStyle name="Porcentaje 6 2 6 4 2" xfId="18181" xr:uid="{00000000-0005-0000-0000-000096510000}"/>
    <cellStyle name="Porcentaje 6 2 6 5" xfId="22062" xr:uid="{00000000-0005-0000-0000-000097510000}"/>
    <cellStyle name="Porcentaje 6 2 7" xfId="14074" xr:uid="{00000000-0005-0000-0000-000098510000}"/>
    <cellStyle name="Porcentaje 6 2 7 2" xfId="14075" xr:uid="{00000000-0005-0000-0000-000099510000}"/>
    <cellStyle name="Porcentaje 6 2 7 2 2" xfId="14076" xr:uid="{00000000-0005-0000-0000-00009A510000}"/>
    <cellStyle name="Porcentaje 6 2 7 2 2 2" xfId="15914" xr:uid="{00000000-0005-0000-0000-00009B510000}"/>
    <cellStyle name="Porcentaje 6 2 7 2 3" xfId="19799" xr:uid="{00000000-0005-0000-0000-00009C510000}"/>
    <cellStyle name="Porcentaje 6 2 7 3" xfId="14077" xr:uid="{00000000-0005-0000-0000-00009D510000}"/>
    <cellStyle name="Porcentaje 6 2 7 3 2" xfId="17856" xr:uid="{00000000-0005-0000-0000-00009E510000}"/>
    <cellStyle name="Porcentaje 6 2 7 4" xfId="21742" xr:uid="{00000000-0005-0000-0000-00009F510000}"/>
    <cellStyle name="Porcentaje 6 2 8" xfId="14078" xr:uid="{00000000-0005-0000-0000-0000A0510000}"/>
    <cellStyle name="Porcentaje 6 2 8 2" xfId="14079" xr:uid="{00000000-0005-0000-0000-0000A1510000}"/>
    <cellStyle name="Porcentaje 6 2 8 2 2" xfId="16885" xr:uid="{00000000-0005-0000-0000-0000A2510000}"/>
    <cellStyle name="Porcentaje 6 2 8 3" xfId="20771" xr:uid="{00000000-0005-0000-0000-0000A3510000}"/>
    <cellStyle name="Porcentaje 6 2 9" xfId="14080" xr:uid="{00000000-0005-0000-0000-0000A4510000}"/>
    <cellStyle name="Porcentaje 6 2 9 2" xfId="18826" xr:uid="{00000000-0005-0000-0000-0000A5510000}"/>
    <cellStyle name="Porcentaje 6 3" xfId="14081" xr:uid="{00000000-0005-0000-0000-0000A6510000}"/>
    <cellStyle name="Porcentaje 6 3 2" xfId="14082" xr:uid="{00000000-0005-0000-0000-0000A7510000}"/>
    <cellStyle name="Porcentaje 6 3 2 2" xfId="14083" xr:uid="{00000000-0005-0000-0000-0000A8510000}"/>
    <cellStyle name="Porcentaje 6 3 2 2 2" xfId="14084" xr:uid="{00000000-0005-0000-0000-0000A9510000}"/>
    <cellStyle name="Porcentaje 6 3 2 2 2 2" xfId="14085" xr:uid="{00000000-0005-0000-0000-0000AA510000}"/>
    <cellStyle name="Porcentaje 6 3 2 2 2 2 2" xfId="14086" xr:uid="{00000000-0005-0000-0000-0000AB510000}"/>
    <cellStyle name="Porcentaje 6 3 2 2 2 2 2 2" xfId="15456" xr:uid="{00000000-0005-0000-0000-0000AC510000}"/>
    <cellStyle name="Porcentaje 6 3 2 2 2 2 3" xfId="19340" xr:uid="{00000000-0005-0000-0000-0000AD510000}"/>
    <cellStyle name="Porcentaje 6 3 2 2 2 3" xfId="14087" xr:uid="{00000000-0005-0000-0000-0000AE510000}"/>
    <cellStyle name="Porcentaje 6 3 2 2 2 3 2" xfId="17398" xr:uid="{00000000-0005-0000-0000-0000AF510000}"/>
    <cellStyle name="Porcentaje 6 3 2 2 2 4" xfId="21285" xr:uid="{00000000-0005-0000-0000-0000B0510000}"/>
    <cellStyle name="Porcentaje 6 3 2 2 3" xfId="14088" xr:uid="{00000000-0005-0000-0000-0000B1510000}"/>
    <cellStyle name="Porcentaje 6 3 2 2 3 2" xfId="14089" xr:uid="{00000000-0005-0000-0000-0000B2510000}"/>
    <cellStyle name="Porcentaje 6 3 2 2 3 2 2" xfId="16426" xr:uid="{00000000-0005-0000-0000-0000B3510000}"/>
    <cellStyle name="Porcentaje 6 3 2 2 3 3" xfId="20313" xr:uid="{00000000-0005-0000-0000-0000B4510000}"/>
    <cellStyle name="Porcentaje 6 3 2 2 4" xfId="14090" xr:uid="{00000000-0005-0000-0000-0000B5510000}"/>
    <cellStyle name="Porcentaje 6 3 2 2 4 2" xfId="18370" xr:uid="{00000000-0005-0000-0000-0000B6510000}"/>
    <cellStyle name="Porcentaje 6 3 2 2 5" xfId="22252" xr:uid="{00000000-0005-0000-0000-0000B7510000}"/>
    <cellStyle name="Porcentaje 6 3 2 3" xfId="14091" xr:uid="{00000000-0005-0000-0000-0000B8510000}"/>
    <cellStyle name="Porcentaje 6 3 2 3 2" xfId="14092" xr:uid="{00000000-0005-0000-0000-0000B9510000}"/>
    <cellStyle name="Porcentaje 6 3 2 3 2 2" xfId="14093" xr:uid="{00000000-0005-0000-0000-0000BA510000}"/>
    <cellStyle name="Porcentaje 6 3 2 3 2 2 2" xfId="14094" xr:uid="{00000000-0005-0000-0000-0000BB510000}"/>
    <cellStyle name="Porcentaje 6 3 2 3 2 2 2 2" xfId="15133" xr:uid="{00000000-0005-0000-0000-0000BC510000}"/>
    <cellStyle name="Porcentaje 6 3 2 3 2 2 3" xfId="19019" xr:uid="{00000000-0005-0000-0000-0000BD510000}"/>
    <cellStyle name="Porcentaje 6 3 2 3 2 3" xfId="14095" xr:uid="{00000000-0005-0000-0000-0000BE510000}"/>
    <cellStyle name="Porcentaje 6 3 2 3 2 3 2" xfId="17075" xr:uid="{00000000-0005-0000-0000-0000BF510000}"/>
    <cellStyle name="Porcentaje 6 3 2 3 2 4" xfId="20961" xr:uid="{00000000-0005-0000-0000-0000C0510000}"/>
    <cellStyle name="Porcentaje 6 3 2 3 3" xfId="14096" xr:uid="{00000000-0005-0000-0000-0000C1510000}"/>
    <cellStyle name="Porcentaje 6 3 2 3 3 2" xfId="14097" xr:uid="{00000000-0005-0000-0000-0000C2510000}"/>
    <cellStyle name="Porcentaje 6 3 2 3 3 2 2" xfId="16104" xr:uid="{00000000-0005-0000-0000-0000C3510000}"/>
    <cellStyle name="Porcentaje 6 3 2 3 3 3" xfId="19989" xr:uid="{00000000-0005-0000-0000-0000C4510000}"/>
    <cellStyle name="Porcentaje 6 3 2 3 4" xfId="14098" xr:uid="{00000000-0005-0000-0000-0000C5510000}"/>
    <cellStyle name="Porcentaje 6 3 2 3 4 2" xfId="18046" xr:uid="{00000000-0005-0000-0000-0000C6510000}"/>
    <cellStyle name="Porcentaje 6 3 2 3 5" xfId="21927" xr:uid="{00000000-0005-0000-0000-0000C7510000}"/>
    <cellStyle name="Porcentaje 6 3 2 4" xfId="14099" xr:uid="{00000000-0005-0000-0000-0000C8510000}"/>
    <cellStyle name="Porcentaje 6 3 2 4 2" xfId="14100" xr:uid="{00000000-0005-0000-0000-0000C9510000}"/>
    <cellStyle name="Porcentaje 6 3 2 4 2 2" xfId="14101" xr:uid="{00000000-0005-0000-0000-0000CA510000}"/>
    <cellStyle name="Porcentaje 6 3 2 4 2 2 2" xfId="15779" xr:uid="{00000000-0005-0000-0000-0000CB510000}"/>
    <cellStyle name="Porcentaje 6 3 2 4 2 3" xfId="19664" xr:uid="{00000000-0005-0000-0000-0000CC510000}"/>
    <cellStyle name="Porcentaje 6 3 2 4 3" xfId="14102" xr:uid="{00000000-0005-0000-0000-0000CD510000}"/>
    <cellStyle name="Porcentaje 6 3 2 4 3 2" xfId="17721" xr:uid="{00000000-0005-0000-0000-0000CE510000}"/>
    <cellStyle name="Porcentaje 6 3 2 4 4" xfId="21609" xr:uid="{00000000-0005-0000-0000-0000CF510000}"/>
    <cellStyle name="Porcentaje 6 3 2 5" xfId="14103" xr:uid="{00000000-0005-0000-0000-0000D0510000}"/>
    <cellStyle name="Porcentaje 6 3 2 5 2" xfId="14104" xr:uid="{00000000-0005-0000-0000-0000D1510000}"/>
    <cellStyle name="Porcentaje 6 3 2 5 2 2" xfId="16750" xr:uid="{00000000-0005-0000-0000-0000D2510000}"/>
    <cellStyle name="Porcentaje 6 3 2 5 3" xfId="20637" xr:uid="{00000000-0005-0000-0000-0000D3510000}"/>
    <cellStyle name="Porcentaje 6 3 2 6" xfId="14105" xr:uid="{00000000-0005-0000-0000-0000D4510000}"/>
    <cellStyle name="Porcentaje 6 3 2 6 2" xfId="18692" xr:uid="{00000000-0005-0000-0000-0000D5510000}"/>
    <cellStyle name="Porcentaje 6 3 2 7" xfId="22577" xr:uid="{00000000-0005-0000-0000-0000D6510000}"/>
    <cellStyle name="Porcentaje 6 3 3" xfId="14106" xr:uid="{00000000-0005-0000-0000-0000D7510000}"/>
    <cellStyle name="Porcentaje 6 3 3 2" xfId="14107" xr:uid="{00000000-0005-0000-0000-0000D8510000}"/>
    <cellStyle name="Porcentaje 6 3 3 2 2" xfId="14108" xr:uid="{00000000-0005-0000-0000-0000D9510000}"/>
    <cellStyle name="Porcentaje 6 3 3 2 2 2" xfId="14109" xr:uid="{00000000-0005-0000-0000-0000DA510000}"/>
    <cellStyle name="Porcentaje 6 3 3 2 2 2 2" xfId="14110" xr:uid="{00000000-0005-0000-0000-0000DB510000}"/>
    <cellStyle name="Porcentaje 6 3 3 2 2 2 2 2" xfId="15349" xr:uid="{00000000-0005-0000-0000-0000DC510000}"/>
    <cellStyle name="Porcentaje 6 3 3 2 2 2 3" xfId="19235" xr:uid="{00000000-0005-0000-0000-0000DD510000}"/>
    <cellStyle name="Porcentaje 6 3 3 2 2 3" xfId="14111" xr:uid="{00000000-0005-0000-0000-0000DE510000}"/>
    <cellStyle name="Porcentaje 6 3 3 2 2 3 2" xfId="17291" xr:uid="{00000000-0005-0000-0000-0000DF510000}"/>
    <cellStyle name="Porcentaje 6 3 3 2 2 4" xfId="21177" xr:uid="{00000000-0005-0000-0000-0000E0510000}"/>
    <cellStyle name="Porcentaje 6 3 3 2 3" xfId="14112" xr:uid="{00000000-0005-0000-0000-0000E1510000}"/>
    <cellStyle name="Porcentaje 6 3 3 2 3 2" xfId="14113" xr:uid="{00000000-0005-0000-0000-0000E2510000}"/>
    <cellStyle name="Porcentaje 6 3 3 2 3 2 2" xfId="16318" xr:uid="{00000000-0005-0000-0000-0000E3510000}"/>
    <cellStyle name="Porcentaje 6 3 3 2 3 3" xfId="20205" xr:uid="{00000000-0005-0000-0000-0000E4510000}"/>
    <cellStyle name="Porcentaje 6 3 3 2 4" xfId="14114" xr:uid="{00000000-0005-0000-0000-0000E5510000}"/>
    <cellStyle name="Porcentaje 6 3 3 2 4 2" xfId="18262" xr:uid="{00000000-0005-0000-0000-0000E6510000}"/>
    <cellStyle name="Porcentaje 6 3 3 2 5" xfId="22144" xr:uid="{00000000-0005-0000-0000-0000E7510000}"/>
    <cellStyle name="Porcentaje 6 3 3 3" xfId="14115" xr:uid="{00000000-0005-0000-0000-0000E8510000}"/>
    <cellStyle name="Porcentaje 6 3 3 3 2" xfId="14116" xr:uid="{00000000-0005-0000-0000-0000E9510000}"/>
    <cellStyle name="Porcentaje 6 3 3 3 2 2" xfId="14117" xr:uid="{00000000-0005-0000-0000-0000EA510000}"/>
    <cellStyle name="Porcentaje 6 3 3 3 2 2 2" xfId="14118" xr:uid="{00000000-0005-0000-0000-0000EB510000}"/>
    <cellStyle name="Porcentaje 6 3 3 3 2 2 2 2" xfId="22876" xr:uid="{00000000-0005-0000-0000-0000EC510000}"/>
    <cellStyle name="Porcentaje 6 3 3 3 2 2 3" xfId="18911" xr:uid="{00000000-0005-0000-0000-0000ED510000}"/>
    <cellStyle name="Porcentaje 6 3 3 3 2 3" xfId="14119" xr:uid="{00000000-0005-0000-0000-0000EE510000}"/>
    <cellStyle name="Porcentaje 6 3 3 3 2 3 2" xfId="16967" xr:uid="{00000000-0005-0000-0000-0000EF510000}"/>
    <cellStyle name="Porcentaje 6 3 3 3 2 4" xfId="20853" xr:uid="{00000000-0005-0000-0000-0000F0510000}"/>
    <cellStyle name="Porcentaje 6 3 3 3 3" xfId="14120" xr:uid="{00000000-0005-0000-0000-0000F1510000}"/>
    <cellStyle name="Porcentaje 6 3 3 3 3 2" xfId="14121" xr:uid="{00000000-0005-0000-0000-0000F2510000}"/>
    <cellStyle name="Porcentaje 6 3 3 3 3 2 2" xfId="15996" xr:uid="{00000000-0005-0000-0000-0000F3510000}"/>
    <cellStyle name="Porcentaje 6 3 3 3 3 3" xfId="19881" xr:uid="{00000000-0005-0000-0000-0000F4510000}"/>
    <cellStyle name="Porcentaje 6 3 3 3 4" xfId="14122" xr:uid="{00000000-0005-0000-0000-0000F5510000}"/>
    <cellStyle name="Porcentaje 6 3 3 3 4 2" xfId="17938" xr:uid="{00000000-0005-0000-0000-0000F6510000}"/>
    <cellStyle name="Porcentaje 6 3 3 3 5" xfId="21824" xr:uid="{00000000-0005-0000-0000-0000F7510000}"/>
    <cellStyle name="Porcentaje 6 3 3 4" xfId="14123" xr:uid="{00000000-0005-0000-0000-0000F8510000}"/>
    <cellStyle name="Porcentaje 6 3 3 4 2" xfId="14124" xr:uid="{00000000-0005-0000-0000-0000F9510000}"/>
    <cellStyle name="Porcentaje 6 3 3 4 2 2" xfId="14125" xr:uid="{00000000-0005-0000-0000-0000FA510000}"/>
    <cellStyle name="Porcentaje 6 3 3 4 2 2 2" xfId="15671" xr:uid="{00000000-0005-0000-0000-0000FB510000}"/>
    <cellStyle name="Porcentaje 6 3 3 4 2 3" xfId="19556" xr:uid="{00000000-0005-0000-0000-0000FC510000}"/>
    <cellStyle name="Porcentaje 6 3 3 4 3" xfId="14126" xr:uid="{00000000-0005-0000-0000-0000FD510000}"/>
    <cellStyle name="Porcentaje 6 3 3 4 3 2" xfId="17614" xr:uid="{00000000-0005-0000-0000-0000FE510000}"/>
    <cellStyle name="Porcentaje 6 3 3 4 4" xfId="21501" xr:uid="{00000000-0005-0000-0000-0000FF510000}"/>
    <cellStyle name="Porcentaje 6 3 3 5" xfId="14127" xr:uid="{00000000-0005-0000-0000-000000520000}"/>
    <cellStyle name="Porcentaje 6 3 3 5 2" xfId="14128" xr:uid="{00000000-0005-0000-0000-000001520000}"/>
    <cellStyle name="Porcentaje 6 3 3 5 2 2" xfId="16642" xr:uid="{00000000-0005-0000-0000-000002520000}"/>
    <cellStyle name="Porcentaje 6 3 3 5 3" xfId="20529" xr:uid="{00000000-0005-0000-0000-000003520000}"/>
    <cellStyle name="Porcentaje 6 3 3 6" xfId="14129" xr:uid="{00000000-0005-0000-0000-000004520000}"/>
    <cellStyle name="Porcentaje 6 3 3 6 2" xfId="18587" xr:uid="{00000000-0005-0000-0000-000005520000}"/>
    <cellStyle name="Porcentaje 6 3 3 7" xfId="22469" xr:uid="{00000000-0005-0000-0000-000006520000}"/>
    <cellStyle name="Porcentaje 6 3 4" xfId="14130" xr:uid="{00000000-0005-0000-0000-000007520000}"/>
    <cellStyle name="Porcentaje 6 3 4 2" xfId="14131" xr:uid="{00000000-0005-0000-0000-000008520000}"/>
    <cellStyle name="Porcentaje 6 3 4 2 2" xfId="14132" xr:uid="{00000000-0005-0000-0000-000009520000}"/>
    <cellStyle name="Porcentaje 6 3 4 2 2 2" xfId="14133" xr:uid="{00000000-0005-0000-0000-00000A520000}"/>
    <cellStyle name="Porcentaje 6 3 4 2 2 2 2" xfId="15563" xr:uid="{00000000-0005-0000-0000-00000B520000}"/>
    <cellStyle name="Porcentaje 6 3 4 2 2 3" xfId="19448" xr:uid="{00000000-0005-0000-0000-00000C520000}"/>
    <cellStyle name="Porcentaje 6 3 4 2 3" xfId="14134" xr:uid="{00000000-0005-0000-0000-00000D520000}"/>
    <cellStyle name="Porcentaje 6 3 4 2 3 2" xfId="17506" xr:uid="{00000000-0005-0000-0000-00000E520000}"/>
    <cellStyle name="Porcentaje 6 3 4 2 4" xfId="21393" xr:uid="{00000000-0005-0000-0000-00000F520000}"/>
    <cellStyle name="Porcentaje 6 3 4 3" xfId="14135" xr:uid="{00000000-0005-0000-0000-000010520000}"/>
    <cellStyle name="Porcentaje 6 3 4 3 2" xfId="14136" xr:uid="{00000000-0005-0000-0000-000011520000}"/>
    <cellStyle name="Porcentaje 6 3 4 3 2 2" xfId="16534" xr:uid="{00000000-0005-0000-0000-000012520000}"/>
    <cellStyle name="Porcentaje 6 3 4 3 3" xfId="20420" xr:uid="{00000000-0005-0000-0000-000013520000}"/>
    <cellStyle name="Porcentaje 6 3 4 4" xfId="14137" xr:uid="{00000000-0005-0000-0000-000014520000}"/>
    <cellStyle name="Porcentaje 6 3 4 4 2" xfId="18478" xr:uid="{00000000-0005-0000-0000-000015520000}"/>
    <cellStyle name="Porcentaje 6 3 4 5" xfId="22360" xr:uid="{00000000-0005-0000-0000-000016520000}"/>
    <cellStyle name="Porcentaje 6 3 5" xfId="14138" xr:uid="{00000000-0005-0000-0000-000017520000}"/>
    <cellStyle name="Porcentaje 6 3 5 2" xfId="14139" xr:uid="{00000000-0005-0000-0000-000018520000}"/>
    <cellStyle name="Porcentaje 6 3 5 2 2" xfId="14140" xr:uid="{00000000-0005-0000-0000-000019520000}"/>
    <cellStyle name="Porcentaje 6 3 5 2 2 2" xfId="14141" xr:uid="{00000000-0005-0000-0000-00001A520000}"/>
    <cellStyle name="Porcentaje 6 3 5 2 2 2 2" xfId="15241" xr:uid="{00000000-0005-0000-0000-00001B520000}"/>
    <cellStyle name="Porcentaje 6 3 5 2 2 3" xfId="19127" xr:uid="{00000000-0005-0000-0000-00001C520000}"/>
    <cellStyle name="Porcentaje 6 3 5 2 3" xfId="14142" xr:uid="{00000000-0005-0000-0000-00001D520000}"/>
    <cellStyle name="Porcentaje 6 3 5 2 3 2" xfId="17183" xr:uid="{00000000-0005-0000-0000-00001E520000}"/>
    <cellStyle name="Porcentaje 6 3 5 2 4" xfId="21069" xr:uid="{00000000-0005-0000-0000-00001F520000}"/>
    <cellStyle name="Porcentaje 6 3 5 3" xfId="14143" xr:uid="{00000000-0005-0000-0000-000020520000}"/>
    <cellStyle name="Porcentaje 6 3 5 3 2" xfId="14144" xr:uid="{00000000-0005-0000-0000-000021520000}"/>
    <cellStyle name="Porcentaje 6 3 5 3 2 2" xfId="16211" xr:uid="{00000000-0005-0000-0000-000022520000}"/>
    <cellStyle name="Porcentaje 6 3 5 3 3" xfId="20097" xr:uid="{00000000-0005-0000-0000-000023520000}"/>
    <cellStyle name="Porcentaje 6 3 5 4" xfId="14145" xr:uid="{00000000-0005-0000-0000-000024520000}"/>
    <cellStyle name="Porcentaje 6 3 5 4 2" xfId="18154" xr:uid="{00000000-0005-0000-0000-000025520000}"/>
    <cellStyle name="Porcentaje 6 3 5 5" xfId="22035" xr:uid="{00000000-0005-0000-0000-000026520000}"/>
    <cellStyle name="Porcentaje 6 3 6" xfId="14146" xr:uid="{00000000-0005-0000-0000-000027520000}"/>
    <cellStyle name="Porcentaje 6 3 6 2" xfId="14147" xr:uid="{00000000-0005-0000-0000-000028520000}"/>
    <cellStyle name="Porcentaje 6 3 6 2 2" xfId="14148" xr:uid="{00000000-0005-0000-0000-000029520000}"/>
    <cellStyle name="Porcentaje 6 3 6 2 2 2" xfId="15887" xr:uid="{00000000-0005-0000-0000-00002A520000}"/>
    <cellStyle name="Porcentaje 6 3 6 2 3" xfId="19772" xr:uid="{00000000-0005-0000-0000-00002B520000}"/>
    <cellStyle name="Porcentaje 6 3 6 3" xfId="14149" xr:uid="{00000000-0005-0000-0000-00002C520000}"/>
    <cellStyle name="Porcentaje 6 3 6 3 2" xfId="17829" xr:uid="{00000000-0005-0000-0000-00002D520000}"/>
    <cellStyle name="Porcentaje 6 3 6 4" xfId="21715" xr:uid="{00000000-0005-0000-0000-00002E520000}"/>
    <cellStyle name="Porcentaje 6 3 7" xfId="14150" xr:uid="{00000000-0005-0000-0000-00002F520000}"/>
    <cellStyle name="Porcentaje 6 3 7 2" xfId="14151" xr:uid="{00000000-0005-0000-0000-000030520000}"/>
    <cellStyle name="Porcentaje 6 3 7 2 2" xfId="16858" xr:uid="{00000000-0005-0000-0000-000031520000}"/>
    <cellStyle name="Porcentaje 6 3 7 3" xfId="20744" xr:uid="{00000000-0005-0000-0000-000032520000}"/>
    <cellStyle name="Porcentaje 6 3 8" xfId="14152" xr:uid="{00000000-0005-0000-0000-000033520000}"/>
    <cellStyle name="Porcentaje 6 3 8 2" xfId="18799" xr:uid="{00000000-0005-0000-0000-000034520000}"/>
    <cellStyle name="Porcentaje 6 3 9" xfId="22683" xr:uid="{00000000-0005-0000-0000-000035520000}"/>
    <cellStyle name="Porcentaje 6 4" xfId="14153" xr:uid="{00000000-0005-0000-0000-000036520000}"/>
    <cellStyle name="Porcentaje 6 4 2" xfId="14154" xr:uid="{00000000-0005-0000-0000-000037520000}"/>
    <cellStyle name="Porcentaje 6 4 2 2" xfId="14155" xr:uid="{00000000-0005-0000-0000-000038520000}"/>
    <cellStyle name="Porcentaje 6 4 2 2 2" xfId="14156" xr:uid="{00000000-0005-0000-0000-000039520000}"/>
    <cellStyle name="Porcentaje 6 4 2 2 2 2" xfId="14157" xr:uid="{00000000-0005-0000-0000-00003A520000}"/>
    <cellStyle name="Porcentaje 6 4 2 2 2 2 2" xfId="15510" xr:uid="{00000000-0005-0000-0000-00003B520000}"/>
    <cellStyle name="Porcentaje 6 4 2 2 2 3" xfId="19394" xr:uid="{00000000-0005-0000-0000-00003C520000}"/>
    <cellStyle name="Porcentaje 6 4 2 2 3" xfId="14158" xr:uid="{00000000-0005-0000-0000-00003D520000}"/>
    <cellStyle name="Porcentaje 6 4 2 2 3 2" xfId="17452" xr:uid="{00000000-0005-0000-0000-00003E520000}"/>
    <cellStyle name="Porcentaje 6 4 2 2 4" xfId="21339" xr:uid="{00000000-0005-0000-0000-00003F520000}"/>
    <cellStyle name="Porcentaje 6 4 2 3" xfId="14159" xr:uid="{00000000-0005-0000-0000-000040520000}"/>
    <cellStyle name="Porcentaje 6 4 2 3 2" xfId="14160" xr:uid="{00000000-0005-0000-0000-000041520000}"/>
    <cellStyle name="Porcentaje 6 4 2 3 2 2" xfId="16480" xr:uid="{00000000-0005-0000-0000-000042520000}"/>
    <cellStyle name="Porcentaje 6 4 2 3 3" xfId="20366" xr:uid="{00000000-0005-0000-0000-000043520000}"/>
    <cellStyle name="Porcentaje 6 4 2 4" xfId="14161" xr:uid="{00000000-0005-0000-0000-000044520000}"/>
    <cellStyle name="Porcentaje 6 4 2 4 2" xfId="18424" xr:uid="{00000000-0005-0000-0000-000045520000}"/>
    <cellStyle name="Porcentaje 6 4 2 5" xfId="22306" xr:uid="{00000000-0005-0000-0000-000046520000}"/>
    <cellStyle name="Porcentaje 6 4 3" xfId="14162" xr:uid="{00000000-0005-0000-0000-000047520000}"/>
    <cellStyle name="Porcentaje 6 4 3 2" xfId="14163" xr:uid="{00000000-0005-0000-0000-000048520000}"/>
    <cellStyle name="Porcentaje 6 4 3 2 2" xfId="14164" xr:uid="{00000000-0005-0000-0000-000049520000}"/>
    <cellStyle name="Porcentaje 6 4 3 2 2 2" xfId="14165" xr:uid="{00000000-0005-0000-0000-00004A520000}"/>
    <cellStyle name="Porcentaje 6 4 3 2 2 2 2" xfId="15187" xr:uid="{00000000-0005-0000-0000-00004B520000}"/>
    <cellStyle name="Porcentaje 6 4 3 2 2 3" xfId="19073" xr:uid="{00000000-0005-0000-0000-00004C520000}"/>
    <cellStyle name="Porcentaje 6 4 3 2 3" xfId="14166" xr:uid="{00000000-0005-0000-0000-00004D520000}"/>
    <cellStyle name="Porcentaje 6 4 3 2 3 2" xfId="17129" xr:uid="{00000000-0005-0000-0000-00004E520000}"/>
    <cellStyle name="Porcentaje 6 4 3 2 4" xfId="21015" xr:uid="{00000000-0005-0000-0000-00004F520000}"/>
    <cellStyle name="Porcentaje 6 4 3 3" xfId="14167" xr:uid="{00000000-0005-0000-0000-000050520000}"/>
    <cellStyle name="Porcentaje 6 4 3 3 2" xfId="14168" xr:uid="{00000000-0005-0000-0000-000051520000}"/>
    <cellStyle name="Porcentaje 6 4 3 3 2 2" xfId="16157" xr:uid="{00000000-0005-0000-0000-000052520000}"/>
    <cellStyle name="Porcentaje 6 4 3 3 3" xfId="20043" xr:uid="{00000000-0005-0000-0000-000053520000}"/>
    <cellStyle name="Porcentaje 6 4 3 4" xfId="14169" xr:uid="{00000000-0005-0000-0000-000054520000}"/>
    <cellStyle name="Porcentaje 6 4 3 4 2" xfId="18100" xr:uid="{00000000-0005-0000-0000-000055520000}"/>
    <cellStyle name="Porcentaje 6 4 3 5" xfId="21981" xr:uid="{00000000-0005-0000-0000-000056520000}"/>
    <cellStyle name="Porcentaje 6 4 4" xfId="14170" xr:uid="{00000000-0005-0000-0000-000057520000}"/>
    <cellStyle name="Porcentaje 6 4 4 2" xfId="14171" xr:uid="{00000000-0005-0000-0000-000058520000}"/>
    <cellStyle name="Porcentaje 6 4 4 2 2" xfId="14172" xr:uid="{00000000-0005-0000-0000-000059520000}"/>
    <cellStyle name="Porcentaje 6 4 4 2 2 2" xfId="15833" xr:uid="{00000000-0005-0000-0000-00005A520000}"/>
    <cellStyle name="Porcentaje 6 4 4 2 3" xfId="19718" xr:uid="{00000000-0005-0000-0000-00005B520000}"/>
    <cellStyle name="Porcentaje 6 4 4 3" xfId="14173" xr:uid="{00000000-0005-0000-0000-00005C520000}"/>
    <cellStyle name="Porcentaje 6 4 4 3 2" xfId="17775" xr:uid="{00000000-0005-0000-0000-00005D520000}"/>
    <cellStyle name="Porcentaje 6 4 4 4" xfId="21663" xr:uid="{00000000-0005-0000-0000-00005E520000}"/>
    <cellStyle name="Porcentaje 6 4 5" xfId="14174" xr:uid="{00000000-0005-0000-0000-00005F520000}"/>
    <cellStyle name="Porcentaje 6 4 5 2" xfId="14175" xr:uid="{00000000-0005-0000-0000-000060520000}"/>
    <cellStyle name="Porcentaje 6 4 5 2 2" xfId="16804" xr:uid="{00000000-0005-0000-0000-000061520000}"/>
    <cellStyle name="Porcentaje 6 4 5 3" xfId="20690" xr:uid="{00000000-0005-0000-0000-000062520000}"/>
    <cellStyle name="Porcentaje 6 4 6" xfId="14176" xr:uid="{00000000-0005-0000-0000-000063520000}"/>
    <cellStyle name="Porcentaje 6 4 6 2" xfId="18745" xr:uid="{00000000-0005-0000-0000-000064520000}"/>
    <cellStyle name="Porcentaje 6 4 7" xfId="22630" xr:uid="{00000000-0005-0000-0000-000065520000}"/>
    <cellStyle name="Porcentaje 6 5" xfId="14177" xr:uid="{00000000-0005-0000-0000-000066520000}"/>
    <cellStyle name="Porcentaje 6 5 2" xfId="14178" xr:uid="{00000000-0005-0000-0000-000067520000}"/>
    <cellStyle name="Porcentaje 6 5 2 2" xfId="14179" xr:uid="{00000000-0005-0000-0000-000068520000}"/>
    <cellStyle name="Porcentaje 6 5 2 2 2" xfId="14180" xr:uid="{00000000-0005-0000-0000-000069520000}"/>
    <cellStyle name="Porcentaje 6 5 2 2 2 2" xfId="14181" xr:uid="{00000000-0005-0000-0000-00006A520000}"/>
    <cellStyle name="Porcentaje 6 5 2 2 2 2 2" xfId="15402" xr:uid="{00000000-0005-0000-0000-00006B520000}"/>
    <cellStyle name="Porcentaje 6 5 2 2 2 3" xfId="19287" xr:uid="{00000000-0005-0000-0000-00006C520000}"/>
    <cellStyle name="Porcentaje 6 5 2 2 3" xfId="14182" xr:uid="{00000000-0005-0000-0000-00006D520000}"/>
    <cellStyle name="Porcentaje 6 5 2 2 3 2" xfId="17345" xr:uid="{00000000-0005-0000-0000-00006E520000}"/>
    <cellStyle name="Porcentaje 6 5 2 2 4" xfId="21231" xr:uid="{00000000-0005-0000-0000-00006F520000}"/>
    <cellStyle name="Porcentaje 6 5 2 3" xfId="14183" xr:uid="{00000000-0005-0000-0000-000070520000}"/>
    <cellStyle name="Porcentaje 6 5 2 3 2" xfId="14184" xr:uid="{00000000-0005-0000-0000-000071520000}"/>
    <cellStyle name="Porcentaje 6 5 2 3 2 2" xfId="16372" xr:uid="{00000000-0005-0000-0000-000072520000}"/>
    <cellStyle name="Porcentaje 6 5 2 3 3" xfId="20259" xr:uid="{00000000-0005-0000-0000-000073520000}"/>
    <cellStyle name="Porcentaje 6 5 2 4" xfId="14185" xr:uid="{00000000-0005-0000-0000-000074520000}"/>
    <cellStyle name="Porcentaje 6 5 2 4 2" xfId="18316" xr:uid="{00000000-0005-0000-0000-000075520000}"/>
    <cellStyle name="Porcentaje 6 5 2 5" xfId="22198" xr:uid="{00000000-0005-0000-0000-000076520000}"/>
    <cellStyle name="Porcentaje 6 5 3" xfId="14186" xr:uid="{00000000-0005-0000-0000-000077520000}"/>
    <cellStyle name="Porcentaje 6 5 3 2" xfId="14187" xr:uid="{00000000-0005-0000-0000-000078520000}"/>
    <cellStyle name="Porcentaje 6 5 3 2 2" xfId="14188" xr:uid="{00000000-0005-0000-0000-000079520000}"/>
    <cellStyle name="Porcentaje 6 5 3 2 2 2" xfId="14189" xr:uid="{00000000-0005-0000-0000-00007A520000}"/>
    <cellStyle name="Porcentaje 6 5 3 2 2 2 2" xfId="22822" xr:uid="{00000000-0005-0000-0000-00007B520000}"/>
    <cellStyle name="Porcentaje 6 5 3 2 2 3" xfId="18965" xr:uid="{00000000-0005-0000-0000-00007C520000}"/>
    <cellStyle name="Porcentaje 6 5 3 2 3" xfId="14190" xr:uid="{00000000-0005-0000-0000-00007D520000}"/>
    <cellStyle name="Porcentaje 6 5 3 2 3 2" xfId="17021" xr:uid="{00000000-0005-0000-0000-00007E520000}"/>
    <cellStyle name="Porcentaje 6 5 3 2 4" xfId="20907" xr:uid="{00000000-0005-0000-0000-00007F520000}"/>
    <cellStyle name="Porcentaje 6 5 3 3" xfId="14191" xr:uid="{00000000-0005-0000-0000-000080520000}"/>
    <cellStyle name="Porcentaje 6 5 3 3 2" xfId="14192" xr:uid="{00000000-0005-0000-0000-000081520000}"/>
    <cellStyle name="Porcentaje 6 5 3 3 2 2" xfId="16050" xr:uid="{00000000-0005-0000-0000-000082520000}"/>
    <cellStyle name="Porcentaje 6 5 3 3 3" xfId="19935" xr:uid="{00000000-0005-0000-0000-000083520000}"/>
    <cellStyle name="Porcentaje 6 5 3 4" xfId="14193" xr:uid="{00000000-0005-0000-0000-000084520000}"/>
    <cellStyle name="Porcentaje 6 5 3 4 2" xfId="17992" xr:uid="{00000000-0005-0000-0000-000085520000}"/>
    <cellStyle name="Porcentaje 6 5 3 5" xfId="21874" xr:uid="{00000000-0005-0000-0000-000086520000}"/>
    <cellStyle name="Porcentaje 6 5 4" xfId="14194" xr:uid="{00000000-0005-0000-0000-000087520000}"/>
    <cellStyle name="Porcentaje 6 5 4 2" xfId="14195" xr:uid="{00000000-0005-0000-0000-000088520000}"/>
    <cellStyle name="Porcentaje 6 5 4 2 2" xfId="14196" xr:uid="{00000000-0005-0000-0000-000089520000}"/>
    <cellStyle name="Porcentaje 6 5 4 2 2 2" xfId="15725" xr:uid="{00000000-0005-0000-0000-00008A520000}"/>
    <cellStyle name="Porcentaje 6 5 4 2 3" xfId="19610" xr:uid="{00000000-0005-0000-0000-00008B520000}"/>
    <cellStyle name="Porcentaje 6 5 4 3" xfId="14197" xr:uid="{00000000-0005-0000-0000-00008C520000}"/>
    <cellStyle name="Porcentaje 6 5 4 3 2" xfId="17667" xr:uid="{00000000-0005-0000-0000-00008D520000}"/>
    <cellStyle name="Porcentaje 6 5 4 4" xfId="21555" xr:uid="{00000000-0005-0000-0000-00008E520000}"/>
    <cellStyle name="Porcentaje 6 5 5" xfId="14198" xr:uid="{00000000-0005-0000-0000-00008F520000}"/>
    <cellStyle name="Porcentaje 6 5 5 2" xfId="14199" xr:uid="{00000000-0005-0000-0000-000090520000}"/>
    <cellStyle name="Porcentaje 6 5 5 2 2" xfId="16696" xr:uid="{00000000-0005-0000-0000-000091520000}"/>
    <cellStyle name="Porcentaje 6 5 5 3" xfId="20583" xr:uid="{00000000-0005-0000-0000-000092520000}"/>
    <cellStyle name="Porcentaje 6 5 6" xfId="14200" xr:uid="{00000000-0005-0000-0000-000093520000}"/>
    <cellStyle name="Porcentaje 6 5 6 2" xfId="18641" xr:uid="{00000000-0005-0000-0000-000094520000}"/>
    <cellStyle name="Porcentaje 6 5 7" xfId="22523" xr:uid="{00000000-0005-0000-0000-000095520000}"/>
    <cellStyle name="Porcentaje 6 6" xfId="14201" xr:uid="{00000000-0005-0000-0000-000096520000}"/>
    <cellStyle name="Porcentaje 6 6 2" xfId="14202" xr:uid="{00000000-0005-0000-0000-000097520000}"/>
    <cellStyle name="Porcentaje 6 6 2 2" xfId="14203" xr:uid="{00000000-0005-0000-0000-000098520000}"/>
    <cellStyle name="Porcentaje 6 6 2 2 2" xfId="14204" xr:uid="{00000000-0005-0000-0000-000099520000}"/>
    <cellStyle name="Porcentaje 6 6 2 2 2 2" xfId="15617" xr:uid="{00000000-0005-0000-0000-00009A520000}"/>
    <cellStyle name="Porcentaje 6 6 2 2 3" xfId="19502" xr:uid="{00000000-0005-0000-0000-00009B520000}"/>
    <cellStyle name="Porcentaje 6 6 2 3" xfId="14205" xr:uid="{00000000-0005-0000-0000-00009C520000}"/>
    <cellStyle name="Porcentaje 6 6 2 3 2" xfId="17560" xr:uid="{00000000-0005-0000-0000-00009D520000}"/>
    <cellStyle name="Porcentaje 6 6 2 4" xfId="21447" xr:uid="{00000000-0005-0000-0000-00009E520000}"/>
    <cellStyle name="Porcentaje 6 6 3" xfId="14206" xr:uid="{00000000-0005-0000-0000-00009F520000}"/>
    <cellStyle name="Porcentaje 6 6 3 2" xfId="14207" xr:uid="{00000000-0005-0000-0000-0000A0520000}"/>
    <cellStyle name="Porcentaje 6 6 3 2 2" xfId="16588" xr:uid="{00000000-0005-0000-0000-0000A1520000}"/>
    <cellStyle name="Porcentaje 6 6 3 3" xfId="20474" xr:uid="{00000000-0005-0000-0000-0000A2520000}"/>
    <cellStyle name="Porcentaje 6 6 4" xfId="14208" xr:uid="{00000000-0005-0000-0000-0000A3520000}"/>
    <cellStyle name="Porcentaje 6 6 4 2" xfId="18532" xr:uid="{00000000-0005-0000-0000-0000A4520000}"/>
    <cellStyle name="Porcentaje 6 6 5" xfId="22414" xr:uid="{00000000-0005-0000-0000-0000A5520000}"/>
    <cellStyle name="Porcentaje 6 7" xfId="14209" xr:uid="{00000000-0005-0000-0000-0000A6520000}"/>
    <cellStyle name="Porcentaje 6 7 2" xfId="14210" xr:uid="{00000000-0005-0000-0000-0000A7520000}"/>
    <cellStyle name="Porcentaje 6 7 2 2" xfId="14211" xr:uid="{00000000-0005-0000-0000-0000A8520000}"/>
    <cellStyle name="Porcentaje 6 7 2 2 2" xfId="14212" xr:uid="{00000000-0005-0000-0000-0000A9520000}"/>
    <cellStyle name="Porcentaje 6 7 2 2 2 2" xfId="15295" xr:uid="{00000000-0005-0000-0000-0000AA520000}"/>
    <cellStyle name="Porcentaje 6 7 2 2 3" xfId="19181" xr:uid="{00000000-0005-0000-0000-0000AB520000}"/>
    <cellStyle name="Porcentaje 6 7 2 3" xfId="14213" xr:uid="{00000000-0005-0000-0000-0000AC520000}"/>
    <cellStyle name="Porcentaje 6 7 2 3 2" xfId="17237" xr:uid="{00000000-0005-0000-0000-0000AD520000}"/>
    <cellStyle name="Porcentaje 6 7 2 4" xfId="21123" xr:uid="{00000000-0005-0000-0000-0000AE520000}"/>
    <cellStyle name="Porcentaje 6 7 3" xfId="14214" xr:uid="{00000000-0005-0000-0000-0000AF520000}"/>
    <cellStyle name="Porcentaje 6 7 3 2" xfId="14215" xr:uid="{00000000-0005-0000-0000-0000B0520000}"/>
    <cellStyle name="Porcentaje 6 7 3 2 2" xfId="16265" xr:uid="{00000000-0005-0000-0000-0000B1520000}"/>
    <cellStyle name="Porcentaje 6 7 3 3" xfId="20151" xr:uid="{00000000-0005-0000-0000-0000B2520000}"/>
    <cellStyle name="Porcentaje 6 7 4" xfId="14216" xr:uid="{00000000-0005-0000-0000-0000B3520000}"/>
    <cellStyle name="Porcentaje 6 7 4 2" xfId="18208" xr:uid="{00000000-0005-0000-0000-0000B4520000}"/>
    <cellStyle name="Porcentaje 6 7 5" xfId="22089" xr:uid="{00000000-0005-0000-0000-0000B5520000}"/>
    <cellStyle name="Porcentaje 6 8" xfId="14217" xr:uid="{00000000-0005-0000-0000-0000B6520000}"/>
    <cellStyle name="Porcentaje 6 8 2" xfId="14218" xr:uid="{00000000-0005-0000-0000-0000B7520000}"/>
    <cellStyle name="Porcentaje 6 8 2 2" xfId="14219" xr:uid="{00000000-0005-0000-0000-0000B8520000}"/>
    <cellStyle name="Porcentaje 6 8 2 2 2" xfId="15941" xr:uid="{00000000-0005-0000-0000-0000B9520000}"/>
    <cellStyle name="Porcentaje 6 8 2 3" xfId="19826" xr:uid="{00000000-0005-0000-0000-0000BA520000}"/>
    <cellStyle name="Porcentaje 6 8 3" xfId="14220" xr:uid="{00000000-0005-0000-0000-0000BB520000}"/>
    <cellStyle name="Porcentaje 6 8 3 2" xfId="17883" xr:uid="{00000000-0005-0000-0000-0000BC520000}"/>
    <cellStyle name="Porcentaje 6 8 4" xfId="21769" xr:uid="{00000000-0005-0000-0000-0000BD520000}"/>
    <cellStyle name="Porcentaje 6 9" xfId="14221" xr:uid="{00000000-0005-0000-0000-0000BE520000}"/>
    <cellStyle name="Porcentaje 6 9 2" xfId="14222" xr:uid="{00000000-0005-0000-0000-0000BF520000}"/>
    <cellStyle name="Porcentaje 6 9 2 2" xfId="16912" xr:uid="{00000000-0005-0000-0000-0000C0520000}"/>
    <cellStyle name="Porcentaje 6 9 3" xfId="20798" xr:uid="{00000000-0005-0000-0000-0000C1520000}"/>
    <cellStyle name="Porcentaje 7" xfId="14223" xr:uid="{00000000-0005-0000-0000-0000C2520000}"/>
    <cellStyle name="Porcentaje 7 10" xfId="14224" xr:uid="{00000000-0005-0000-0000-0000C3520000}"/>
    <cellStyle name="Porcentaje 7 10 2" xfId="18852" xr:uid="{00000000-0005-0000-0000-0000C4520000}"/>
    <cellStyle name="Porcentaje 7 11" xfId="15096" xr:uid="{00000000-0005-0000-0000-0000C5520000}"/>
    <cellStyle name="Porcentaje 7 2" xfId="14225" xr:uid="{00000000-0005-0000-0000-0000C6520000}"/>
    <cellStyle name="Porcentaje 7 2 10" xfId="22708" xr:uid="{00000000-0005-0000-0000-0000C7520000}"/>
    <cellStyle name="Porcentaje 7 2 2" xfId="14226" xr:uid="{00000000-0005-0000-0000-0000C8520000}"/>
    <cellStyle name="Porcentaje 7 2 2 2" xfId="14227" xr:uid="{00000000-0005-0000-0000-0000C9520000}"/>
    <cellStyle name="Porcentaje 7 2 2 2 2" xfId="14228" xr:uid="{00000000-0005-0000-0000-0000CA520000}"/>
    <cellStyle name="Porcentaje 7 2 2 2 2 2" xfId="14229" xr:uid="{00000000-0005-0000-0000-0000CB520000}"/>
    <cellStyle name="Porcentaje 7 2 2 2 2 2 2" xfId="14230" xr:uid="{00000000-0005-0000-0000-0000CC520000}"/>
    <cellStyle name="Porcentaje 7 2 2 2 2 2 2 2" xfId="14231" xr:uid="{00000000-0005-0000-0000-0000CD520000}"/>
    <cellStyle name="Porcentaje 7 2 2 2 2 2 2 2 2" xfId="15428" xr:uid="{00000000-0005-0000-0000-0000CE520000}"/>
    <cellStyle name="Porcentaje 7 2 2 2 2 2 2 3" xfId="19312" xr:uid="{00000000-0005-0000-0000-0000CF520000}"/>
    <cellStyle name="Porcentaje 7 2 2 2 2 2 3" xfId="14232" xr:uid="{00000000-0005-0000-0000-0000D0520000}"/>
    <cellStyle name="Porcentaje 7 2 2 2 2 2 3 2" xfId="17370" xr:uid="{00000000-0005-0000-0000-0000D1520000}"/>
    <cellStyle name="Porcentaje 7 2 2 2 2 2 4" xfId="21257" xr:uid="{00000000-0005-0000-0000-0000D2520000}"/>
    <cellStyle name="Porcentaje 7 2 2 2 2 3" xfId="14233" xr:uid="{00000000-0005-0000-0000-0000D3520000}"/>
    <cellStyle name="Porcentaje 7 2 2 2 2 3 2" xfId="14234" xr:uid="{00000000-0005-0000-0000-0000D4520000}"/>
    <cellStyle name="Porcentaje 7 2 2 2 2 3 2 2" xfId="16398" xr:uid="{00000000-0005-0000-0000-0000D5520000}"/>
    <cellStyle name="Porcentaje 7 2 2 2 2 3 3" xfId="20285" xr:uid="{00000000-0005-0000-0000-0000D6520000}"/>
    <cellStyle name="Porcentaje 7 2 2 2 2 4" xfId="14235" xr:uid="{00000000-0005-0000-0000-0000D7520000}"/>
    <cellStyle name="Porcentaje 7 2 2 2 2 4 2" xfId="18342" xr:uid="{00000000-0005-0000-0000-0000D8520000}"/>
    <cellStyle name="Porcentaje 7 2 2 2 2 5" xfId="22224" xr:uid="{00000000-0005-0000-0000-0000D9520000}"/>
    <cellStyle name="Porcentaje 7 2 2 2 3" xfId="14236" xr:uid="{00000000-0005-0000-0000-0000DA520000}"/>
    <cellStyle name="Porcentaje 7 2 2 2 3 2" xfId="14237" xr:uid="{00000000-0005-0000-0000-0000DB520000}"/>
    <cellStyle name="Porcentaje 7 2 2 2 3 2 2" xfId="14238" xr:uid="{00000000-0005-0000-0000-0000DC520000}"/>
    <cellStyle name="Porcentaje 7 2 2 2 3 2 2 2" xfId="14239" xr:uid="{00000000-0005-0000-0000-0000DD520000}"/>
    <cellStyle name="Porcentaje 7 2 2 2 3 2 2 2 2" xfId="15105" xr:uid="{00000000-0005-0000-0000-0000DE520000}"/>
    <cellStyle name="Porcentaje 7 2 2 2 3 2 2 3" xfId="18991" xr:uid="{00000000-0005-0000-0000-0000DF520000}"/>
    <cellStyle name="Porcentaje 7 2 2 2 3 2 3" xfId="14240" xr:uid="{00000000-0005-0000-0000-0000E0520000}"/>
    <cellStyle name="Porcentaje 7 2 2 2 3 2 3 2" xfId="17047" xr:uid="{00000000-0005-0000-0000-0000E1520000}"/>
    <cellStyle name="Porcentaje 7 2 2 2 3 2 4" xfId="20933" xr:uid="{00000000-0005-0000-0000-0000E2520000}"/>
    <cellStyle name="Porcentaje 7 2 2 2 3 3" xfId="14241" xr:uid="{00000000-0005-0000-0000-0000E3520000}"/>
    <cellStyle name="Porcentaje 7 2 2 2 3 3 2" xfId="14242" xr:uid="{00000000-0005-0000-0000-0000E4520000}"/>
    <cellStyle name="Porcentaje 7 2 2 2 3 3 2 2" xfId="16076" xr:uid="{00000000-0005-0000-0000-0000E5520000}"/>
    <cellStyle name="Porcentaje 7 2 2 2 3 3 3" xfId="19961" xr:uid="{00000000-0005-0000-0000-0000E6520000}"/>
    <cellStyle name="Porcentaje 7 2 2 2 3 4" xfId="14243" xr:uid="{00000000-0005-0000-0000-0000E7520000}"/>
    <cellStyle name="Porcentaje 7 2 2 2 3 4 2" xfId="18018" xr:uid="{00000000-0005-0000-0000-0000E8520000}"/>
    <cellStyle name="Porcentaje 7 2 2 2 3 5" xfId="21899" xr:uid="{00000000-0005-0000-0000-0000E9520000}"/>
    <cellStyle name="Porcentaje 7 2 2 2 4" xfId="14244" xr:uid="{00000000-0005-0000-0000-0000EA520000}"/>
    <cellStyle name="Porcentaje 7 2 2 2 4 2" xfId="14245" xr:uid="{00000000-0005-0000-0000-0000EB520000}"/>
    <cellStyle name="Porcentaje 7 2 2 2 4 2 2" xfId="14246" xr:uid="{00000000-0005-0000-0000-0000EC520000}"/>
    <cellStyle name="Porcentaje 7 2 2 2 4 2 2 2" xfId="15751" xr:uid="{00000000-0005-0000-0000-0000ED520000}"/>
    <cellStyle name="Porcentaje 7 2 2 2 4 2 3" xfId="19636" xr:uid="{00000000-0005-0000-0000-0000EE520000}"/>
    <cellStyle name="Porcentaje 7 2 2 2 4 3" xfId="14247" xr:uid="{00000000-0005-0000-0000-0000EF520000}"/>
    <cellStyle name="Porcentaje 7 2 2 2 4 3 2" xfId="17693" xr:uid="{00000000-0005-0000-0000-0000F0520000}"/>
    <cellStyle name="Porcentaje 7 2 2 2 4 4" xfId="21581" xr:uid="{00000000-0005-0000-0000-0000F1520000}"/>
    <cellStyle name="Porcentaje 7 2 2 2 5" xfId="14248" xr:uid="{00000000-0005-0000-0000-0000F2520000}"/>
    <cellStyle name="Porcentaje 7 2 2 2 5 2" xfId="14249" xr:uid="{00000000-0005-0000-0000-0000F3520000}"/>
    <cellStyle name="Porcentaje 7 2 2 2 5 2 2" xfId="16722" xr:uid="{00000000-0005-0000-0000-0000F4520000}"/>
    <cellStyle name="Porcentaje 7 2 2 2 5 3" xfId="20609" xr:uid="{00000000-0005-0000-0000-0000F5520000}"/>
    <cellStyle name="Porcentaje 7 2 2 2 6" xfId="14250" xr:uid="{00000000-0005-0000-0000-0000F6520000}"/>
    <cellStyle name="Porcentaje 7 2 2 2 6 2" xfId="22778" xr:uid="{00000000-0005-0000-0000-0000F7520000}"/>
    <cellStyle name="Porcentaje 7 2 2 2 7" xfId="22549" xr:uid="{00000000-0005-0000-0000-0000F8520000}"/>
    <cellStyle name="Porcentaje 7 2 2 3" xfId="14251" xr:uid="{00000000-0005-0000-0000-0000F9520000}"/>
    <cellStyle name="Porcentaje 7 2 2 3 2" xfId="14252" xr:uid="{00000000-0005-0000-0000-0000FA520000}"/>
    <cellStyle name="Porcentaje 7 2 2 3 2 2" xfId="14253" xr:uid="{00000000-0005-0000-0000-0000FB520000}"/>
    <cellStyle name="Porcentaje 7 2 2 3 2 2 2" xfId="14254" xr:uid="{00000000-0005-0000-0000-0000FC520000}"/>
    <cellStyle name="Porcentaje 7 2 2 3 2 2 2 2" xfId="14255" xr:uid="{00000000-0005-0000-0000-0000FD520000}"/>
    <cellStyle name="Porcentaje 7 2 2 3 2 2 2 2 2" xfId="15321" xr:uid="{00000000-0005-0000-0000-0000FE520000}"/>
    <cellStyle name="Porcentaje 7 2 2 3 2 2 2 3" xfId="19207" xr:uid="{00000000-0005-0000-0000-0000FF520000}"/>
    <cellStyle name="Porcentaje 7 2 2 3 2 2 3" xfId="14256" xr:uid="{00000000-0005-0000-0000-000000530000}"/>
    <cellStyle name="Porcentaje 7 2 2 3 2 2 3 2" xfId="17263" xr:uid="{00000000-0005-0000-0000-000001530000}"/>
    <cellStyle name="Porcentaje 7 2 2 3 2 2 4" xfId="21149" xr:uid="{00000000-0005-0000-0000-000002530000}"/>
    <cellStyle name="Porcentaje 7 2 2 3 2 3" xfId="14257" xr:uid="{00000000-0005-0000-0000-000003530000}"/>
    <cellStyle name="Porcentaje 7 2 2 3 2 3 2" xfId="14258" xr:uid="{00000000-0005-0000-0000-000004530000}"/>
    <cellStyle name="Porcentaje 7 2 2 3 2 3 2 2" xfId="16291" xr:uid="{00000000-0005-0000-0000-000005530000}"/>
    <cellStyle name="Porcentaje 7 2 2 3 2 3 3" xfId="20177" xr:uid="{00000000-0005-0000-0000-000006530000}"/>
    <cellStyle name="Porcentaje 7 2 2 3 2 4" xfId="14259" xr:uid="{00000000-0005-0000-0000-000007530000}"/>
    <cellStyle name="Porcentaje 7 2 2 3 2 4 2" xfId="18234" xr:uid="{00000000-0005-0000-0000-000008530000}"/>
    <cellStyle name="Porcentaje 7 2 2 3 2 5" xfId="22116" xr:uid="{00000000-0005-0000-0000-000009530000}"/>
    <cellStyle name="Porcentaje 7 2 2 3 3" xfId="14260" xr:uid="{00000000-0005-0000-0000-00000A530000}"/>
    <cellStyle name="Porcentaje 7 2 2 3 3 2" xfId="14261" xr:uid="{00000000-0005-0000-0000-00000B530000}"/>
    <cellStyle name="Porcentaje 7 2 2 3 3 2 2" xfId="14262" xr:uid="{00000000-0005-0000-0000-00000C530000}"/>
    <cellStyle name="Porcentaje 7 2 2 3 3 2 2 2" xfId="14263" xr:uid="{00000000-0005-0000-0000-00000D530000}"/>
    <cellStyle name="Porcentaje 7 2 2 3 3 2 2 2 2" xfId="22904" xr:uid="{00000000-0005-0000-0000-00000E530000}"/>
    <cellStyle name="Porcentaje 7 2 2 3 3 2 2 3" xfId="18883" xr:uid="{00000000-0005-0000-0000-00000F530000}"/>
    <cellStyle name="Porcentaje 7 2 2 3 3 2 3" xfId="14264" xr:uid="{00000000-0005-0000-0000-000010530000}"/>
    <cellStyle name="Porcentaje 7 2 2 3 3 2 3 2" xfId="16939" xr:uid="{00000000-0005-0000-0000-000011530000}"/>
    <cellStyle name="Porcentaje 7 2 2 3 3 2 4" xfId="20825" xr:uid="{00000000-0005-0000-0000-000012530000}"/>
    <cellStyle name="Porcentaje 7 2 2 3 3 3" xfId="14265" xr:uid="{00000000-0005-0000-0000-000013530000}"/>
    <cellStyle name="Porcentaje 7 2 2 3 3 3 2" xfId="14266" xr:uid="{00000000-0005-0000-0000-000014530000}"/>
    <cellStyle name="Porcentaje 7 2 2 3 3 3 2 2" xfId="15968" xr:uid="{00000000-0005-0000-0000-000015530000}"/>
    <cellStyle name="Porcentaje 7 2 2 3 3 3 3" xfId="19853" xr:uid="{00000000-0005-0000-0000-000016530000}"/>
    <cellStyle name="Porcentaje 7 2 2 3 3 4" xfId="14267" xr:uid="{00000000-0005-0000-0000-000017530000}"/>
    <cellStyle name="Porcentaje 7 2 2 3 3 4 2" xfId="17910" xr:uid="{00000000-0005-0000-0000-000018530000}"/>
    <cellStyle name="Porcentaje 7 2 2 3 3 5" xfId="21796" xr:uid="{00000000-0005-0000-0000-000019530000}"/>
    <cellStyle name="Porcentaje 7 2 2 3 4" xfId="14268" xr:uid="{00000000-0005-0000-0000-00001A530000}"/>
    <cellStyle name="Porcentaje 7 2 2 3 4 2" xfId="14269" xr:uid="{00000000-0005-0000-0000-00001B530000}"/>
    <cellStyle name="Porcentaje 7 2 2 3 4 2 2" xfId="14270" xr:uid="{00000000-0005-0000-0000-00001C530000}"/>
    <cellStyle name="Porcentaje 7 2 2 3 4 2 2 2" xfId="15643" xr:uid="{00000000-0005-0000-0000-00001D530000}"/>
    <cellStyle name="Porcentaje 7 2 2 3 4 2 3" xfId="19528" xr:uid="{00000000-0005-0000-0000-00001E530000}"/>
    <cellStyle name="Porcentaje 7 2 2 3 4 3" xfId="14271" xr:uid="{00000000-0005-0000-0000-00001F530000}"/>
    <cellStyle name="Porcentaje 7 2 2 3 4 3 2" xfId="17586" xr:uid="{00000000-0005-0000-0000-000020530000}"/>
    <cellStyle name="Porcentaje 7 2 2 3 4 4" xfId="21473" xr:uid="{00000000-0005-0000-0000-000021530000}"/>
    <cellStyle name="Porcentaje 7 2 2 3 5" xfId="14272" xr:uid="{00000000-0005-0000-0000-000022530000}"/>
    <cellStyle name="Porcentaje 7 2 2 3 5 2" xfId="14273" xr:uid="{00000000-0005-0000-0000-000023530000}"/>
    <cellStyle name="Porcentaje 7 2 2 3 5 2 2" xfId="16614" xr:uid="{00000000-0005-0000-0000-000024530000}"/>
    <cellStyle name="Porcentaje 7 2 2 3 5 3" xfId="20501" xr:uid="{00000000-0005-0000-0000-000025530000}"/>
    <cellStyle name="Porcentaje 7 2 2 3 6" xfId="14274" xr:uid="{00000000-0005-0000-0000-000026530000}"/>
    <cellStyle name="Porcentaje 7 2 2 3 6 2" xfId="18559" xr:uid="{00000000-0005-0000-0000-000027530000}"/>
    <cellStyle name="Porcentaje 7 2 2 3 7" xfId="22442" xr:uid="{00000000-0005-0000-0000-000028530000}"/>
    <cellStyle name="Porcentaje 7 2 2 4" xfId="14275" xr:uid="{00000000-0005-0000-0000-000029530000}"/>
    <cellStyle name="Porcentaje 7 2 2 4 2" xfId="14276" xr:uid="{00000000-0005-0000-0000-00002A530000}"/>
    <cellStyle name="Porcentaje 7 2 2 4 2 2" xfId="14277" xr:uid="{00000000-0005-0000-0000-00002B530000}"/>
    <cellStyle name="Porcentaje 7 2 2 4 2 2 2" xfId="14278" xr:uid="{00000000-0005-0000-0000-00002C530000}"/>
    <cellStyle name="Porcentaje 7 2 2 4 2 2 2 2" xfId="15536" xr:uid="{00000000-0005-0000-0000-00002D530000}"/>
    <cellStyle name="Porcentaje 7 2 2 4 2 2 3" xfId="19420" xr:uid="{00000000-0005-0000-0000-00002E530000}"/>
    <cellStyle name="Porcentaje 7 2 2 4 2 3" xfId="14279" xr:uid="{00000000-0005-0000-0000-00002F530000}"/>
    <cellStyle name="Porcentaje 7 2 2 4 2 3 2" xfId="17478" xr:uid="{00000000-0005-0000-0000-000030530000}"/>
    <cellStyle name="Porcentaje 7 2 2 4 2 4" xfId="21365" xr:uid="{00000000-0005-0000-0000-000031530000}"/>
    <cellStyle name="Porcentaje 7 2 2 4 3" xfId="14280" xr:uid="{00000000-0005-0000-0000-000032530000}"/>
    <cellStyle name="Porcentaje 7 2 2 4 3 2" xfId="14281" xr:uid="{00000000-0005-0000-0000-000033530000}"/>
    <cellStyle name="Porcentaje 7 2 2 4 3 2 2" xfId="16506" xr:uid="{00000000-0005-0000-0000-000034530000}"/>
    <cellStyle name="Porcentaje 7 2 2 4 3 3" xfId="20392" xr:uid="{00000000-0005-0000-0000-000035530000}"/>
    <cellStyle name="Porcentaje 7 2 2 4 4" xfId="14282" xr:uid="{00000000-0005-0000-0000-000036530000}"/>
    <cellStyle name="Porcentaje 7 2 2 4 4 2" xfId="18450" xr:uid="{00000000-0005-0000-0000-000037530000}"/>
    <cellStyle name="Porcentaje 7 2 2 4 5" xfId="22332" xr:uid="{00000000-0005-0000-0000-000038530000}"/>
    <cellStyle name="Porcentaje 7 2 2 5" xfId="14283" xr:uid="{00000000-0005-0000-0000-000039530000}"/>
    <cellStyle name="Porcentaje 7 2 2 5 2" xfId="14284" xr:uid="{00000000-0005-0000-0000-00003A530000}"/>
    <cellStyle name="Porcentaje 7 2 2 5 2 2" xfId="14285" xr:uid="{00000000-0005-0000-0000-00003B530000}"/>
    <cellStyle name="Porcentaje 7 2 2 5 2 2 2" xfId="14286" xr:uid="{00000000-0005-0000-0000-00003C530000}"/>
    <cellStyle name="Porcentaje 7 2 2 5 2 2 2 2" xfId="15213" xr:uid="{00000000-0005-0000-0000-00003D530000}"/>
    <cellStyle name="Porcentaje 7 2 2 5 2 2 3" xfId="19099" xr:uid="{00000000-0005-0000-0000-00003E530000}"/>
    <cellStyle name="Porcentaje 7 2 2 5 2 3" xfId="14287" xr:uid="{00000000-0005-0000-0000-00003F530000}"/>
    <cellStyle name="Porcentaje 7 2 2 5 2 3 2" xfId="17155" xr:uid="{00000000-0005-0000-0000-000040530000}"/>
    <cellStyle name="Porcentaje 7 2 2 5 2 4" xfId="21041" xr:uid="{00000000-0005-0000-0000-000041530000}"/>
    <cellStyle name="Porcentaje 7 2 2 5 3" xfId="14288" xr:uid="{00000000-0005-0000-0000-000042530000}"/>
    <cellStyle name="Porcentaje 7 2 2 5 3 2" xfId="14289" xr:uid="{00000000-0005-0000-0000-000043530000}"/>
    <cellStyle name="Porcentaje 7 2 2 5 3 2 2" xfId="16183" xr:uid="{00000000-0005-0000-0000-000044530000}"/>
    <cellStyle name="Porcentaje 7 2 2 5 3 3" xfId="20069" xr:uid="{00000000-0005-0000-0000-000045530000}"/>
    <cellStyle name="Porcentaje 7 2 2 5 4" xfId="14290" xr:uid="{00000000-0005-0000-0000-000046530000}"/>
    <cellStyle name="Porcentaje 7 2 2 5 4 2" xfId="18126" xr:uid="{00000000-0005-0000-0000-000047530000}"/>
    <cellStyle name="Porcentaje 7 2 2 5 5" xfId="22007" xr:uid="{00000000-0005-0000-0000-000048530000}"/>
    <cellStyle name="Porcentaje 7 2 2 6" xfId="14291" xr:uid="{00000000-0005-0000-0000-000049530000}"/>
    <cellStyle name="Porcentaje 7 2 2 6 2" xfId="14292" xr:uid="{00000000-0005-0000-0000-00004A530000}"/>
    <cellStyle name="Porcentaje 7 2 2 6 2 2" xfId="14293" xr:uid="{00000000-0005-0000-0000-00004B530000}"/>
    <cellStyle name="Porcentaje 7 2 2 6 2 2 2" xfId="15859" xr:uid="{00000000-0005-0000-0000-00004C530000}"/>
    <cellStyle name="Porcentaje 7 2 2 6 2 3" xfId="19744" xr:uid="{00000000-0005-0000-0000-00004D530000}"/>
    <cellStyle name="Porcentaje 7 2 2 6 3" xfId="14294" xr:uid="{00000000-0005-0000-0000-00004E530000}"/>
    <cellStyle name="Porcentaje 7 2 2 6 3 2" xfId="17801" xr:uid="{00000000-0005-0000-0000-00004F530000}"/>
    <cellStyle name="Porcentaje 7 2 2 6 4" xfId="21689" xr:uid="{00000000-0005-0000-0000-000050530000}"/>
    <cellStyle name="Porcentaje 7 2 2 7" xfId="14295" xr:uid="{00000000-0005-0000-0000-000051530000}"/>
    <cellStyle name="Porcentaje 7 2 2 7 2" xfId="14296" xr:uid="{00000000-0005-0000-0000-000052530000}"/>
    <cellStyle name="Porcentaje 7 2 2 7 2 2" xfId="16830" xr:uid="{00000000-0005-0000-0000-000053530000}"/>
    <cellStyle name="Porcentaje 7 2 2 7 3" xfId="20716" xr:uid="{00000000-0005-0000-0000-000054530000}"/>
    <cellStyle name="Porcentaje 7 2 2 8" xfId="14297" xr:uid="{00000000-0005-0000-0000-000055530000}"/>
    <cellStyle name="Porcentaje 7 2 2 8 2" xfId="18771" xr:uid="{00000000-0005-0000-0000-000056530000}"/>
    <cellStyle name="Porcentaje 7 2 2 9" xfId="22655" xr:uid="{00000000-0005-0000-0000-000057530000}"/>
    <cellStyle name="Porcentaje 7 2 3" xfId="14298" xr:uid="{00000000-0005-0000-0000-000058530000}"/>
    <cellStyle name="Porcentaje 7 2 3 2" xfId="14299" xr:uid="{00000000-0005-0000-0000-000059530000}"/>
    <cellStyle name="Porcentaje 7 2 3 2 2" xfId="14300" xr:uid="{00000000-0005-0000-0000-00005A530000}"/>
    <cellStyle name="Porcentaje 7 2 3 2 2 2" xfId="14301" xr:uid="{00000000-0005-0000-0000-00005B530000}"/>
    <cellStyle name="Porcentaje 7 2 3 2 2 2 2" xfId="14302" xr:uid="{00000000-0005-0000-0000-00005C530000}"/>
    <cellStyle name="Porcentaje 7 2 3 2 2 2 2 2" xfId="15482" xr:uid="{00000000-0005-0000-0000-00005D530000}"/>
    <cellStyle name="Porcentaje 7 2 3 2 2 2 3" xfId="19366" xr:uid="{00000000-0005-0000-0000-00005E530000}"/>
    <cellStyle name="Porcentaje 7 2 3 2 2 3" xfId="14303" xr:uid="{00000000-0005-0000-0000-00005F530000}"/>
    <cellStyle name="Porcentaje 7 2 3 2 2 3 2" xfId="17424" xr:uid="{00000000-0005-0000-0000-000060530000}"/>
    <cellStyle name="Porcentaje 7 2 3 2 2 4" xfId="21311" xr:uid="{00000000-0005-0000-0000-000061530000}"/>
    <cellStyle name="Porcentaje 7 2 3 2 3" xfId="14304" xr:uid="{00000000-0005-0000-0000-000062530000}"/>
    <cellStyle name="Porcentaje 7 2 3 2 3 2" xfId="14305" xr:uid="{00000000-0005-0000-0000-000063530000}"/>
    <cellStyle name="Porcentaje 7 2 3 2 3 2 2" xfId="16452" xr:uid="{00000000-0005-0000-0000-000064530000}"/>
    <cellStyle name="Porcentaje 7 2 3 2 3 3" xfId="20339" xr:uid="{00000000-0005-0000-0000-000065530000}"/>
    <cellStyle name="Porcentaje 7 2 3 2 4" xfId="14306" xr:uid="{00000000-0005-0000-0000-000066530000}"/>
    <cellStyle name="Porcentaje 7 2 3 2 4 2" xfId="18396" xr:uid="{00000000-0005-0000-0000-000067530000}"/>
    <cellStyle name="Porcentaje 7 2 3 2 5" xfId="22278" xr:uid="{00000000-0005-0000-0000-000068530000}"/>
    <cellStyle name="Porcentaje 7 2 3 3" xfId="14307" xr:uid="{00000000-0005-0000-0000-000069530000}"/>
    <cellStyle name="Porcentaje 7 2 3 3 2" xfId="14308" xr:uid="{00000000-0005-0000-0000-00006A530000}"/>
    <cellStyle name="Porcentaje 7 2 3 3 2 2" xfId="14309" xr:uid="{00000000-0005-0000-0000-00006B530000}"/>
    <cellStyle name="Porcentaje 7 2 3 3 2 2 2" xfId="14310" xr:uid="{00000000-0005-0000-0000-00006C530000}"/>
    <cellStyle name="Porcentaje 7 2 3 3 2 2 2 2" xfId="15159" xr:uid="{00000000-0005-0000-0000-00006D530000}"/>
    <cellStyle name="Porcentaje 7 2 3 3 2 2 3" xfId="19045" xr:uid="{00000000-0005-0000-0000-00006E530000}"/>
    <cellStyle name="Porcentaje 7 2 3 3 2 3" xfId="14311" xr:uid="{00000000-0005-0000-0000-00006F530000}"/>
    <cellStyle name="Porcentaje 7 2 3 3 2 3 2" xfId="17101" xr:uid="{00000000-0005-0000-0000-000070530000}"/>
    <cellStyle name="Porcentaje 7 2 3 3 2 4" xfId="20987" xr:uid="{00000000-0005-0000-0000-000071530000}"/>
    <cellStyle name="Porcentaje 7 2 3 3 3" xfId="14312" xr:uid="{00000000-0005-0000-0000-000072530000}"/>
    <cellStyle name="Porcentaje 7 2 3 3 3 2" xfId="14313" xr:uid="{00000000-0005-0000-0000-000073530000}"/>
    <cellStyle name="Porcentaje 7 2 3 3 3 2 2" xfId="16130" xr:uid="{00000000-0005-0000-0000-000074530000}"/>
    <cellStyle name="Porcentaje 7 2 3 3 3 3" xfId="20015" xr:uid="{00000000-0005-0000-0000-000075530000}"/>
    <cellStyle name="Porcentaje 7 2 3 3 4" xfId="14314" xr:uid="{00000000-0005-0000-0000-000076530000}"/>
    <cellStyle name="Porcentaje 7 2 3 3 4 2" xfId="18072" xr:uid="{00000000-0005-0000-0000-000077530000}"/>
    <cellStyle name="Porcentaje 7 2 3 3 5" xfId="21953" xr:uid="{00000000-0005-0000-0000-000078530000}"/>
    <cellStyle name="Porcentaje 7 2 3 4" xfId="14315" xr:uid="{00000000-0005-0000-0000-000079530000}"/>
    <cellStyle name="Porcentaje 7 2 3 4 2" xfId="14316" xr:uid="{00000000-0005-0000-0000-00007A530000}"/>
    <cellStyle name="Porcentaje 7 2 3 4 2 2" xfId="14317" xr:uid="{00000000-0005-0000-0000-00007B530000}"/>
    <cellStyle name="Porcentaje 7 2 3 4 2 2 2" xfId="15805" xr:uid="{00000000-0005-0000-0000-00007C530000}"/>
    <cellStyle name="Porcentaje 7 2 3 4 2 3" xfId="19690" xr:uid="{00000000-0005-0000-0000-00007D530000}"/>
    <cellStyle name="Porcentaje 7 2 3 4 3" xfId="14318" xr:uid="{00000000-0005-0000-0000-00007E530000}"/>
    <cellStyle name="Porcentaje 7 2 3 4 3 2" xfId="17747" xr:uid="{00000000-0005-0000-0000-00007F530000}"/>
    <cellStyle name="Porcentaje 7 2 3 4 4" xfId="21635" xr:uid="{00000000-0005-0000-0000-000080530000}"/>
    <cellStyle name="Porcentaje 7 2 3 5" xfId="14319" xr:uid="{00000000-0005-0000-0000-000081530000}"/>
    <cellStyle name="Porcentaje 7 2 3 5 2" xfId="14320" xr:uid="{00000000-0005-0000-0000-000082530000}"/>
    <cellStyle name="Porcentaje 7 2 3 5 2 2" xfId="16776" xr:uid="{00000000-0005-0000-0000-000083530000}"/>
    <cellStyle name="Porcentaje 7 2 3 5 3" xfId="20662" xr:uid="{00000000-0005-0000-0000-000084530000}"/>
    <cellStyle name="Porcentaje 7 2 3 6" xfId="14321" xr:uid="{00000000-0005-0000-0000-000085530000}"/>
    <cellStyle name="Porcentaje 7 2 3 6 2" xfId="18717" xr:uid="{00000000-0005-0000-0000-000086530000}"/>
    <cellStyle name="Porcentaje 7 2 3 7" xfId="22602" xr:uid="{00000000-0005-0000-0000-000087530000}"/>
    <cellStyle name="Porcentaje 7 2 4" xfId="14322" xr:uid="{00000000-0005-0000-0000-000088530000}"/>
    <cellStyle name="Porcentaje 7 2 4 2" xfId="14323" xr:uid="{00000000-0005-0000-0000-000089530000}"/>
    <cellStyle name="Porcentaje 7 2 4 2 2" xfId="14324" xr:uid="{00000000-0005-0000-0000-00008A530000}"/>
    <cellStyle name="Porcentaje 7 2 4 2 2 2" xfId="14325" xr:uid="{00000000-0005-0000-0000-00008B530000}"/>
    <cellStyle name="Porcentaje 7 2 4 2 2 2 2" xfId="14326" xr:uid="{00000000-0005-0000-0000-00008C530000}"/>
    <cellStyle name="Porcentaje 7 2 4 2 2 2 2 2" xfId="15375" xr:uid="{00000000-0005-0000-0000-00008D530000}"/>
    <cellStyle name="Porcentaje 7 2 4 2 2 2 3" xfId="19261" xr:uid="{00000000-0005-0000-0000-00008E530000}"/>
    <cellStyle name="Porcentaje 7 2 4 2 2 3" xfId="14327" xr:uid="{00000000-0005-0000-0000-00008F530000}"/>
    <cellStyle name="Porcentaje 7 2 4 2 2 3 2" xfId="17317" xr:uid="{00000000-0005-0000-0000-000090530000}"/>
    <cellStyle name="Porcentaje 7 2 4 2 2 4" xfId="21203" xr:uid="{00000000-0005-0000-0000-000091530000}"/>
    <cellStyle name="Porcentaje 7 2 4 2 3" xfId="14328" xr:uid="{00000000-0005-0000-0000-000092530000}"/>
    <cellStyle name="Porcentaje 7 2 4 2 3 2" xfId="14329" xr:uid="{00000000-0005-0000-0000-000093530000}"/>
    <cellStyle name="Porcentaje 7 2 4 2 3 2 2" xfId="16344" xr:uid="{00000000-0005-0000-0000-000094530000}"/>
    <cellStyle name="Porcentaje 7 2 4 2 3 3" xfId="20231" xr:uid="{00000000-0005-0000-0000-000095530000}"/>
    <cellStyle name="Porcentaje 7 2 4 2 4" xfId="14330" xr:uid="{00000000-0005-0000-0000-000096530000}"/>
    <cellStyle name="Porcentaje 7 2 4 2 4 2" xfId="18288" xr:uid="{00000000-0005-0000-0000-000097530000}"/>
    <cellStyle name="Porcentaje 7 2 4 2 5" xfId="22170" xr:uid="{00000000-0005-0000-0000-000098530000}"/>
    <cellStyle name="Porcentaje 7 2 4 3" xfId="14331" xr:uid="{00000000-0005-0000-0000-000099530000}"/>
    <cellStyle name="Porcentaje 7 2 4 3 2" xfId="14332" xr:uid="{00000000-0005-0000-0000-00009A530000}"/>
    <cellStyle name="Porcentaje 7 2 4 3 2 2" xfId="14333" xr:uid="{00000000-0005-0000-0000-00009B530000}"/>
    <cellStyle name="Porcentaje 7 2 4 3 2 2 2" xfId="14334" xr:uid="{00000000-0005-0000-0000-00009C530000}"/>
    <cellStyle name="Porcentaje 7 2 4 3 2 2 2 2" xfId="22850" xr:uid="{00000000-0005-0000-0000-00009D530000}"/>
    <cellStyle name="Porcentaje 7 2 4 3 2 2 3" xfId="18937" xr:uid="{00000000-0005-0000-0000-00009E530000}"/>
    <cellStyle name="Porcentaje 7 2 4 3 2 3" xfId="14335" xr:uid="{00000000-0005-0000-0000-00009F530000}"/>
    <cellStyle name="Porcentaje 7 2 4 3 2 3 2" xfId="16993" xr:uid="{00000000-0005-0000-0000-0000A0530000}"/>
    <cellStyle name="Porcentaje 7 2 4 3 2 4" xfId="20879" xr:uid="{00000000-0005-0000-0000-0000A1530000}"/>
    <cellStyle name="Porcentaje 7 2 4 3 3" xfId="14336" xr:uid="{00000000-0005-0000-0000-0000A2530000}"/>
    <cellStyle name="Porcentaje 7 2 4 3 3 2" xfId="14337" xr:uid="{00000000-0005-0000-0000-0000A3530000}"/>
    <cellStyle name="Porcentaje 7 2 4 3 3 2 2" xfId="16022" xr:uid="{00000000-0005-0000-0000-0000A4530000}"/>
    <cellStyle name="Porcentaje 7 2 4 3 3 3" xfId="19907" xr:uid="{00000000-0005-0000-0000-0000A5530000}"/>
    <cellStyle name="Porcentaje 7 2 4 3 4" xfId="14338" xr:uid="{00000000-0005-0000-0000-0000A6530000}"/>
    <cellStyle name="Porcentaje 7 2 4 3 4 2" xfId="17964" xr:uid="{00000000-0005-0000-0000-0000A7530000}"/>
    <cellStyle name="Porcentaje 7 2 4 3 5" xfId="21847" xr:uid="{00000000-0005-0000-0000-0000A8530000}"/>
    <cellStyle name="Porcentaje 7 2 4 4" xfId="14339" xr:uid="{00000000-0005-0000-0000-0000A9530000}"/>
    <cellStyle name="Porcentaje 7 2 4 4 2" xfId="14340" xr:uid="{00000000-0005-0000-0000-0000AA530000}"/>
    <cellStyle name="Porcentaje 7 2 4 4 2 2" xfId="14341" xr:uid="{00000000-0005-0000-0000-0000AB530000}"/>
    <cellStyle name="Porcentaje 7 2 4 4 2 2 2" xfId="15697" xr:uid="{00000000-0005-0000-0000-0000AC530000}"/>
    <cellStyle name="Porcentaje 7 2 4 4 2 3" xfId="19582" xr:uid="{00000000-0005-0000-0000-0000AD530000}"/>
    <cellStyle name="Porcentaje 7 2 4 4 3" xfId="14342" xr:uid="{00000000-0005-0000-0000-0000AE530000}"/>
    <cellStyle name="Porcentaje 7 2 4 4 3 2" xfId="17639" xr:uid="{00000000-0005-0000-0000-0000AF530000}"/>
    <cellStyle name="Porcentaje 7 2 4 4 4" xfId="21527" xr:uid="{00000000-0005-0000-0000-0000B0530000}"/>
    <cellStyle name="Porcentaje 7 2 4 5" xfId="14343" xr:uid="{00000000-0005-0000-0000-0000B1530000}"/>
    <cellStyle name="Porcentaje 7 2 4 5 2" xfId="14344" xr:uid="{00000000-0005-0000-0000-0000B2530000}"/>
    <cellStyle name="Porcentaje 7 2 4 5 2 2" xfId="16668" xr:uid="{00000000-0005-0000-0000-0000B3530000}"/>
    <cellStyle name="Porcentaje 7 2 4 5 3" xfId="20555" xr:uid="{00000000-0005-0000-0000-0000B4530000}"/>
    <cellStyle name="Porcentaje 7 2 4 6" xfId="14345" xr:uid="{00000000-0005-0000-0000-0000B5530000}"/>
    <cellStyle name="Porcentaje 7 2 4 6 2" xfId="18613" xr:uid="{00000000-0005-0000-0000-0000B6530000}"/>
    <cellStyle name="Porcentaje 7 2 4 7" xfId="22495" xr:uid="{00000000-0005-0000-0000-0000B7530000}"/>
    <cellStyle name="Porcentaje 7 2 5" xfId="14346" xr:uid="{00000000-0005-0000-0000-0000B8530000}"/>
    <cellStyle name="Porcentaje 7 2 5 2" xfId="14347" xr:uid="{00000000-0005-0000-0000-0000B9530000}"/>
    <cellStyle name="Porcentaje 7 2 5 2 2" xfId="14348" xr:uid="{00000000-0005-0000-0000-0000BA530000}"/>
    <cellStyle name="Porcentaje 7 2 5 2 2 2" xfId="14349" xr:uid="{00000000-0005-0000-0000-0000BB530000}"/>
    <cellStyle name="Porcentaje 7 2 5 2 2 2 2" xfId="15589" xr:uid="{00000000-0005-0000-0000-0000BC530000}"/>
    <cellStyle name="Porcentaje 7 2 5 2 2 3" xfId="19474" xr:uid="{00000000-0005-0000-0000-0000BD530000}"/>
    <cellStyle name="Porcentaje 7 2 5 2 3" xfId="14350" xr:uid="{00000000-0005-0000-0000-0000BE530000}"/>
    <cellStyle name="Porcentaje 7 2 5 2 3 2" xfId="17532" xr:uid="{00000000-0005-0000-0000-0000BF530000}"/>
    <cellStyle name="Porcentaje 7 2 5 2 4" xfId="21419" xr:uid="{00000000-0005-0000-0000-0000C0530000}"/>
    <cellStyle name="Porcentaje 7 2 5 3" xfId="14351" xr:uid="{00000000-0005-0000-0000-0000C1530000}"/>
    <cellStyle name="Porcentaje 7 2 5 3 2" xfId="14352" xr:uid="{00000000-0005-0000-0000-0000C2530000}"/>
    <cellStyle name="Porcentaje 7 2 5 3 2 2" xfId="16560" xr:uid="{00000000-0005-0000-0000-0000C3530000}"/>
    <cellStyle name="Porcentaje 7 2 5 3 3" xfId="20446" xr:uid="{00000000-0005-0000-0000-0000C4530000}"/>
    <cellStyle name="Porcentaje 7 2 5 4" xfId="14353" xr:uid="{00000000-0005-0000-0000-0000C5530000}"/>
    <cellStyle name="Porcentaje 7 2 5 4 2" xfId="18504" xr:uid="{00000000-0005-0000-0000-0000C6530000}"/>
    <cellStyle name="Porcentaje 7 2 5 5" xfId="22386" xr:uid="{00000000-0005-0000-0000-0000C7530000}"/>
    <cellStyle name="Porcentaje 7 2 6" xfId="14354" xr:uid="{00000000-0005-0000-0000-0000C8530000}"/>
    <cellStyle name="Porcentaje 7 2 6 2" xfId="14355" xr:uid="{00000000-0005-0000-0000-0000C9530000}"/>
    <cellStyle name="Porcentaje 7 2 6 2 2" xfId="14356" xr:uid="{00000000-0005-0000-0000-0000CA530000}"/>
    <cellStyle name="Porcentaje 7 2 6 2 2 2" xfId="14357" xr:uid="{00000000-0005-0000-0000-0000CB530000}"/>
    <cellStyle name="Porcentaje 7 2 6 2 2 2 2" xfId="15267" xr:uid="{00000000-0005-0000-0000-0000CC530000}"/>
    <cellStyle name="Porcentaje 7 2 6 2 2 3" xfId="19153" xr:uid="{00000000-0005-0000-0000-0000CD530000}"/>
    <cellStyle name="Porcentaje 7 2 6 2 3" xfId="14358" xr:uid="{00000000-0005-0000-0000-0000CE530000}"/>
    <cellStyle name="Porcentaje 7 2 6 2 3 2" xfId="17209" xr:uid="{00000000-0005-0000-0000-0000CF530000}"/>
    <cellStyle name="Porcentaje 7 2 6 2 4" xfId="21095" xr:uid="{00000000-0005-0000-0000-0000D0530000}"/>
    <cellStyle name="Porcentaje 7 2 6 3" xfId="14359" xr:uid="{00000000-0005-0000-0000-0000D1530000}"/>
    <cellStyle name="Porcentaje 7 2 6 3 2" xfId="14360" xr:uid="{00000000-0005-0000-0000-0000D2530000}"/>
    <cellStyle name="Porcentaje 7 2 6 3 2 2" xfId="16237" xr:uid="{00000000-0005-0000-0000-0000D3530000}"/>
    <cellStyle name="Porcentaje 7 2 6 3 3" xfId="20123" xr:uid="{00000000-0005-0000-0000-0000D4530000}"/>
    <cellStyle name="Porcentaje 7 2 6 4" xfId="14361" xr:uid="{00000000-0005-0000-0000-0000D5530000}"/>
    <cellStyle name="Porcentaje 7 2 6 4 2" xfId="18180" xr:uid="{00000000-0005-0000-0000-0000D6530000}"/>
    <cellStyle name="Porcentaje 7 2 6 5" xfId="22061" xr:uid="{00000000-0005-0000-0000-0000D7530000}"/>
    <cellStyle name="Porcentaje 7 2 7" xfId="14362" xr:uid="{00000000-0005-0000-0000-0000D8530000}"/>
    <cellStyle name="Porcentaje 7 2 7 2" xfId="14363" xr:uid="{00000000-0005-0000-0000-0000D9530000}"/>
    <cellStyle name="Porcentaje 7 2 7 2 2" xfId="14364" xr:uid="{00000000-0005-0000-0000-0000DA530000}"/>
    <cellStyle name="Porcentaje 7 2 7 2 2 2" xfId="15913" xr:uid="{00000000-0005-0000-0000-0000DB530000}"/>
    <cellStyle name="Porcentaje 7 2 7 2 3" xfId="19798" xr:uid="{00000000-0005-0000-0000-0000DC530000}"/>
    <cellStyle name="Porcentaje 7 2 7 3" xfId="14365" xr:uid="{00000000-0005-0000-0000-0000DD530000}"/>
    <cellStyle name="Porcentaje 7 2 7 3 2" xfId="17855" xr:uid="{00000000-0005-0000-0000-0000DE530000}"/>
    <cellStyle name="Porcentaje 7 2 7 4" xfId="21741" xr:uid="{00000000-0005-0000-0000-0000DF530000}"/>
    <cellStyle name="Porcentaje 7 2 8" xfId="14366" xr:uid="{00000000-0005-0000-0000-0000E0530000}"/>
    <cellStyle name="Porcentaje 7 2 8 2" xfId="14367" xr:uid="{00000000-0005-0000-0000-0000E1530000}"/>
    <cellStyle name="Porcentaje 7 2 8 2 2" xfId="16884" xr:uid="{00000000-0005-0000-0000-0000E2530000}"/>
    <cellStyle name="Porcentaje 7 2 8 3" xfId="20770" xr:uid="{00000000-0005-0000-0000-0000E3530000}"/>
    <cellStyle name="Porcentaje 7 2 9" xfId="14368" xr:uid="{00000000-0005-0000-0000-0000E4530000}"/>
    <cellStyle name="Porcentaje 7 2 9 2" xfId="18825" xr:uid="{00000000-0005-0000-0000-0000E5530000}"/>
    <cellStyle name="Porcentaje 7 3" xfId="14369" xr:uid="{00000000-0005-0000-0000-0000E6530000}"/>
    <cellStyle name="Porcentaje 7 3 2" xfId="14370" xr:uid="{00000000-0005-0000-0000-0000E7530000}"/>
    <cellStyle name="Porcentaje 7 3 2 2" xfId="14371" xr:uid="{00000000-0005-0000-0000-0000E8530000}"/>
    <cellStyle name="Porcentaje 7 3 2 2 2" xfId="14372" xr:uid="{00000000-0005-0000-0000-0000E9530000}"/>
    <cellStyle name="Porcentaje 7 3 2 2 2 2" xfId="14373" xr:uid="{00000000-0005-0000-0000-0000EA530000}"/>
    <cellStyle name="Porcentaje 7 3 2 2 2 2 2" xfId="14374" xr:uid="{00000000-0005-0000-0000-0000EB530000}"/>
    <cellStyle name="Porcentaje 7 3 2 2 2 2 2 2" xfId="15455" xr:uid="{00000000-0005-0000-0000-0000EC530000}"/>
    <cellStyle name="Porcentaje 7 3 2 2 2 2 3" xfId="19339" xr:uid="{00000000-0005-0000-0000-0000ED530000}"/>
    <cellStyle name="Porcentaje 7 3 2 2 2 3" xfId="14375" xr:uid="{00000000-0005-0000-0000-0000EE530000}"/>
    <cellStyle name="Porcentaje 7 3 2 2 2 3 2" xfId="17397" xr:uid="{00000000-0005-0000-0000-0000EF530000}"/>
    <cellStyle name="Porcentaje 7 3 2 2 2 4" xfId="21284" xr:uid="{00000000-0005-0000-0000-0000F0530000}"/>
    <cellStyle name="Porcentaje 7 3 2 2 3" xfId="14376" xr:uid="{00000000-0005-0000-0000-0000F1530000}"/>
    <cellStyle name="Porcentaje 7 3 2 2 3 2" xfId="14377" xr:uid="{00000000-0005-0000-0000-0000F2530000}"/>
    <cellStyle name="Porcentaje 7 3 2 2 3 2 2" xfId="16425" xr:uid="{00000000-0005-0000-0000-0000F3530000}"/>
    <cellStyle name="Porcentaje 7 3 2 2 3 3" xfId="20312" xr:uid="{00000000-0005-0000-0000-0000F4530000}"/>
    <cellStyle name="Porcentaje 7 3 2 2 4" xfId="14378" xr:uid="{00000000-0005-0000-0000-0000F5530000}"/>
    <cellStyle name="Porcentaje 7 3 2 2 4 2" xfId="18369" xr:uid="{00000000-0005-0000-0000-0000F6530000}"/>
    <cellStyle name="Porcentaje 7 3 2 2 5" xfId="22251" xr:uid="{00000000-0005-0000-0000-0000F7530000}"/>
    <cellStyle name="Porcentaje 7 3 2 3" xfId="14379" xr:uid="{00000000-0005-0000-0000-0000F8530000}"/>
    <cellStyle name="Porcentaje 7 3 2 3 2" xfId="14380" xr:uid="{00000000-0005-0000-0000-0000F9530000}"/>
    <cellStyle name="Porcentaje 7 3 2 3 2 2" xfId="14381" xr:uid="{00000000-0005-0000-0000-0000FA530000}"/>
    <cellStyle name="Porcentaje 7 3 2 3 2 2 2" xfId="14382" xr:uid="{00000000-0005-0000-0000-0000FB530000}"/>
    <cellStyle name="Porcentaje 7 3 2 3 2 2 2 2" xfId="15132" xr:uid="{00000000-0005-0000-0000-0000FC530000}"/>
    <cellStyle name="Porcentaje 7 3 2 3 2 2 3" xfId="19018" xr:uid="{00000000-0005-0000-0000-0000FD530000}"/>
    <cellStyle name="Porcentaje 7 3 2 3 2 3" xfId="14383" xr:uid="{00000000-0005-0000-0000-0000FE530000}"/>
    <cellStyle name="Porcentaje 7 3 2 3 2 3 2" xfId="17074" xr:uid="{00000000-0005-0000-0000-0000FF530000}"/>
    <cellStyle name="Porcentaje 7 3 2 3 2 4" xfId="20960" xr:uid="{00000000-0005-0000-0000-000000540000}"/>
    <cellStyle name="Porcentaje 7 3 2 3 3" xfId="14384" xr:uid="{00000000-0005-0000-0000-000001540000}"/>
    <cellStyle name="Porcentaje 7 3 2 3 3 2" xfId="14385" xr:uid="{00000000-0005-0000-0000-000002540000}"/>
    <cellStyle name="Porcentaje 7 3 2 3 3 2 2" xfId="16103" xr:uid="{00000000-0005-0000-0000-000003540000}"/>
    <cellStyle name="Porcentaje 7 3 2 3 3 3" xfId="19988" xr:uid="{00000000-0005-0000-0000-000004540000}"/>
    <cellStyle name="Porcentaje 7 3 2 3 4" xfId="14386" xr:uid="{00000000-0005-0000-0000-000005540000}"/>
    <cellStyle name="Porcentaje 7 3 2 3 4 2" xfId="18045" xr:uid="{00000000-0005-0000-0000-000006540000}"/>
    <cellStyle name="Porcentaje 7 3 2 3 5" xfId="21926" xr:uid="{00000000-0005-0000-0000-000007540000}"/>
    <cellStyle name="Porcentaje 7 3 2 4" xfId="14387" xr:uid="{00000000-0005-0000-0000-000008540000}"/>
    <cellStyle name="Porcentaje 7 3 2 4 2" xfId="14388" xr:uid="{00000000-0005-0000-0000-000009540000}"/>
    <cellStyle name="Porcentaje 7 3 2 4 2 2" xfId="14389" xr:uid="{00000000-0005-0000-0000-00000A540000}"/>
    <cellStyle name="Porcentaje 7 3 2 4 2 2 2" xfId="15778" xr:uid="{00000000-0005-0000-0000-00000B540000}"/>
    <cellStyle name="Porcentaje 7 3 2 4 2 3" xfId="19663" xr:uid="{00000000-0005-0000-0000-00000C540000}"/>
    <cellStyle name="Porcentaje 7 3 2 4 3" xfId="14390" xr:uid="{00000000-0005-0000-0000-00000D540000}"/>
    <cellStyle name="Porcentaje 7 3 2 4 3 2" xfId="17720" xr:uid="{00000000-0005-0000-0000-00000E540000}"/>
    <cellStyle name="Porcentaje 7 3 2 4 4" xfId="21608" xr:uid="{00000000-0005-0000-0000-00000F540000}"/>
    <cellStyle name="Porcentaje 7 3 2 5" xfId="14391" xr:uid="{00000000-0005-0000-0000-000010540000}"/>
    <cellStyle name="Porcentaje 7 3 2 5 2" xfId="14392" xr:uid="{00000000-0005-0000-0000-000011540000}"/>
    <cellStyle name="Porcentaje 7 3 2 5 2 2" xfId="16749" xr:uid="{00000000-0005-0000-0000-000012540000}"/>
    <cellStyle name="Porcentaje 7 3 2 5 3" xfId="20636" xr:uid="{00000000-0005-0000-0000-000013540000}"/>
    <cellStyle name="Porcentaje 7 3 2 6" xfId="14393" xr:uid="{00000000-0005-0000-0000-000014540000}"/>
    <cellStyle name="Porcentaje 7 3 2 6 2" xfId="18691" xr:uid="{00000000-0005-0000-0000-000015540000}"/>
    <cellStyle name="Porcentaje 7 3 2 7" xfId="22576" xr:uid="{00000000-0005-0000-0000-000016540000}"/>
    <cellStyle name="Porcentaje 7 3 3" xfId="14394" xr:uid="{00000000-0005-0000-0000-000017540000}"/>
    <cellStyle name="Porcentaje 7 3 3 2" xfId="14395" xr:uid="{00000000-0005-0000-0000-000018540000}"/>
    <cellStyle name="Porcentaje 7 3 3 2 2" xfId="14396" xr:uid="{00000000-0005-0000-0000-000019540000}"/>
    <cellStyle name="Porcentaje 7 3 3 2 2 2" xfId="14397" xr:uid="{00000000-0005-0000-0000-00001A540000}"/>
    <cellStyle name="Porcentaje 7 3 3 2 2 2 2" xfId="14398" xr:uid="{00000000-0005-0000-0000-00001B540000}"/>
    <cellStyle name="Porcentaje 7 3 3 2 2 2 2 2" xfId="15348" xr:uid="{00000000-0005-0000-0000-00001C540000}"/>
    <cellStyle name="Porcentaje 7 3 3 2 2 2 3" xfId="19234" xr:uid="{00000000-0005-0000-0000-00001D540000}"/>
    <cellStyle name="Porcentaje 7 3 3 2 2 3" xfId="14399" xr:uid="{00000000-0005-0000-0000-00001E540000}"/>
    <cellStyle name="Porcentaje 7 3 3 2 2 3 2" xfId="17290" xr:uid="{00000000-0005-0000-0000-00001F540000}"/>
    <cellStyle name="Porcentaje 7 3 3 2 2 4" xfId="21176" xr:uid="{00000000-0005-0000-0000-000020540000}"/>
    <cellStyle name="Porcentaje 7 3 3 2 3" xfId="14400" xr:uid="{00000000-0005-0000-0000-000021540000}"/>
    <cellStyle name="Porcentaje 7 3 3 2 3 2" xfId="14401" xr:uid="{00000000-0005-0000-0000-000022540000}"/>
    <cellStyle name="Porcentaje 7 3 3 2 3 2 2" xfId="16317" xr:uid="{00000000-0005-0000-0000-000023540000}"/>
    <cellStyle name="Porcentaje 7 3 3 2 3 3" xfId="20204" xr:uid="{00000000-0005-0000-0000-000024540000}"/>
    <cellStyle name="Porcentaje 7 3 3 2 4" xfId="14402" xr:uid="{00000000-0005-0000-0000-000025540000}"/>
    <cellStyle name="Porcentaje 7 3 3 2 4 2" xfId="18261" xr:uid="{00000000-0005-0000-0000-000026540000}"/>
    <cellStyle name="Porcentaje 7 3 3 2 5" xfId="22143" xr:uid="{00000000-0005-0000-0000-000027540000}"/>
    <cellStyle name="Porcentaje 7 3 3 3" xfId="14403" xr:uid="{00000000-0005-0000-0000-000028540000}"/>
    <cellStyle name="Porcentaje 7 3 3 3 2" xfId="14404" xr:uid="{00000000-0005-0000-0000-000029540000}"/>
    <cellStyle name="Porcentaje 7 3 3 3 2 2" xfId="14405" xr:uid="{00000000-0005-0000-0000-00002A540000}"/>
    <cellStyle name="Porcentaje 7 3 3 3 2 2 2" xfId="14406" xr:uid="{00000000-0005-0000-0000-00002B540000}"/>
    <cellStyle name="Porcentaje 7 3 3 3 2 2 2 2" xfId="22877" xr:uid="{00000000-0005-0000-0000-00002C540000}"/>
    <cellStyle name="Porcentaje 7 3 3 3 2 2 3" xfId="18910" xr:uid="{00000000-0005-0000-0000-00002D540000}"/>
    <cellStyle name="Porcentaje 7 3 3 3 2 3" xfId="14407" xr:uid="{00000000-0005-0000-0000-00002E540000}"/>
    <cellStyle name="Porcentaje 7 3 3 3 2 3 2" xfId="16966" xr:uid="{00000000-0005-0000-0000-00002F540000}"/>
    <cellStyle name="Porcentaje 7 3 3 3 2 4" xfId="20852" xr:uid="{00000000-0005-0000-0000-000030540000}"/>
    <cellStyle name="Porcentaje 7 3 3 3 3" xfId="14408" xr:uid="{00000000-0005-0000-0000-000031540000}"/>
    <cellStyle name="Porcentaje 7 3 3 3 3 2" xfId="14409" xr:uid="{00000000-0005-0000-0000-000032540000}"/>
    <cellStyle name="Porcentaje 7 3 3 3 3 2 2" xfId="15995" xr:uid="{00000000-0005-0000-0000-000033540000}"/>
    <cellStyle name="Porcentaje 7 3 3 3 3 3" xfId="19880" xr:uid="{00000000-0005-0000-0000-000034540000}"/>
    <cellStyle name="Porcentaje 7 3 3 3 4" xfId="14410" xr:uid="{00000000-0005-0000-0000-000035540000}"/>
    <cellStyle name="Porcentaje 7 3 3 3 4 2" xfId="17937" xr:uid="{00000000-0005-0000-0000-000036540000}"/>
    <cellStyle name="Porcentaje 7 3 3 3 5" xfId="21823" xr:uid="{00000000-0005-0000-0000-000037540000}"/>
    <cellStyle name="Porcentaje 7 3 3 4" xfId="14411" xr:uid="{00000000-0005-0000-0000-000038540000}"/>
    <cellStyle name="Porcentaje 7 3 3 4 2" xfId="14412" xr:uid="{00000000-0005-0000-0000-000039540000}"/>
    <cellStyle name="Porcentaje 7 3 3 4 2 2" xfId="14413" xr:uid="{00000000-0005-0000-0000-00003A540000}"/>
    <cellStyle name="Porcentaje 7 3 3 4 2 2 2" xfId="15670" xr:uid="{00000000-0005-0000-0000-00003B540000}"/>
    <cellStyle name="Porcentaje 7 3 3 4 2 3" xfId="19555" xr:uid="{00000000-0005-0000-0000-00003C540000}"/>
    <cellStyle name="Porcentaje 7 3 3 4 3" xfId="14414" xr:uid="{00000000-0005-0000-0000-00003D540000}"/>
    <cellStyle name="Porcentaje 7 3 3 4 3 2" xfId="17613" xr:uid="{00000000-0005-0000-0000-00003E540000}"/>
    <cellStyle name="Porcentaje 7 3 3 4 4" xfId="21500" xr:uid="{00000000-0005-0000-0000-00003F540000}"/>
    <cellStyle name="Porcentaje 7 3 3 5" xfId="14415" xr:uid="{00000000-0005-0000-0000-000040540000}"/>
    <cellStyle name="Porcentaje 7 3 3 5 2" xfId="14416" xr:uid="{00000000-0005-0000-0000-000041540000}"/>
    <cellStyle name="Porcentaje 7 3 3 5 2 2" xfId="16641" xr:uid="{00000000-0005-0000-0000-000042540000}"/>
    <cellStyle name="Porcentaje 7 3 3 5 3" xfId="20528" xr:uid="{00000000-0005-0000-0000-000043540000}"/>
    <cellStyle name="Porcentaje 7 3 3 6" xfId="14417" xr:uid="{00000000-0005-0000-0000-000044540000}"/>
    <cellStyle name="Porcentaje 7 3 3 6 2" xfId="18586" xr:uid="{00000000-0005-0000-0000-000045540000}"/>
    <cellStyle name="Porcentaje 7 3 3 7" xfId="22468" xr:uid="{00000000-0005-0000-0000-000046540000}"/>
    <cellStyle name="Porcentaje 7 3 4" xfId="14418" xr:uid="{00000000-0005-0000-0000-000047540000}"/>
    <cellStyle name="Porcentaje 7 3 4 2" xfId="14419" xr:uid="{00000000-0005-0000-0000-000048540000}"/>
    <cellStyle name="Porcentaje 7 3 4 2 2" xfId="14420" xr:uid="{00000000-0005-0000-0000-000049540000}"/>
    <cellStyle name="Porcentaje 7 3 4 2 2 2" xfId="14421" xr:uid="{00000000-0005-0000-0000-00004A540000}"/>
    <cellStyle name="Porcentaje 7 3 4 2 2 2 2" xfId="15562" xr:uid="{00000000-0005-0000-0000-00004B540000}"/>
    <cellStyle name="Porcentaje 7 3 4 2 2 3" xfId="19447" xr:uid="{00000000-0005-0000-0000-00004C540000}"/>
    <cellStyle name="Porcentaje 7 3 4 2 3" xfId="14422" xr:uid="{00000000-0005-0000-0000-00004D540000}"/>
    <cellStyle name="Porcentaje 7 3 4 2 3 2" xfId="17505" xr:uid="{00000000-0005-0000-0000-00004E540000}"/>
    <cellStyle name="Porcentaje 7 3 4 2 4" xfId="21392" xr:uid="{00000000-0005-0000-0000-00004F540000}"/>
    <cellStyle name="Porcentaje 7 3 4 3" xfId="14423" xr:uid="{00000000-0005-0000-0000-000050540000}"/>
    <cellStyle name="Porcentaje 7 3 4 3 2" xfId="14424" xr:uid="{00000000-0005-0000-0000-000051540000}"/>
    <cellStyle name="Porcentaje 7 3 4 3 2 2" xfId="16533" xr:uid="{00000000-0005-0000-0000-000052540000}"/>
    <cellStyle name="Porcentaje 7 3 4 3 3" xfId="20419" xr:uid="{00000000-0005-0000-0000-000053540000}"/>
    <cellStyle name="Porcentaje 7 3 4 4" xfId="14425" xr:uid="{00000000-0005-0000-0000-000054540000}"/>
    <cellStyle name="Porcentaje 7 3 4 4 2" xfId="18477" xr:uid="{00000000-0005-0000-0000-000055540000}"/>
    <cellStyle name="Porcentaje 7 3 4 5" xfId="22359" xr:uid="{00000000-0005-0000-0000-000056540000}"/>
    <cellStyle name="Porcentaje 7 3 5" xfId="14426" xr:uid="{00000000-0005-0000-0000-000057540000}"/>
    <cellStyle name="Porcentaje 7 3 5 2" xfId="14427" xr:uid="{00000000-0005-0000-0000-000058540000}"/>
    <cellStyle name="Porcentaje 7 3 5 2 2" xfId="14428" xr:uid="{00000000-0005-0000-0000-000059540000}"/>
    <cellStyle name="Porcentaje 7 3 5 2 2 2" xfId="14429" xr:uid="{00000000-0005-0000-0000-00005A540000}"/>
    <cellStyle name="Porcentaje 7 3 5 2 2 2 2" xfId="15240" xr:uid="{00000000-0005-0000-0000-00005B540000}"/>
    <cellStyle name="Porcentaje 7 3 5 2 2 3" xfId="19126" xr:uid="{00000000-0005-0000-0000-00005C540000}"/>
    <cellStyle name="Porcentaje 7 3 5 2 3" xfId="14430" xr:uid="{00000000-0005-0000-0000-00005D540000}"/>
    <cellStyle name="Porcentaje 7 3 5 2 3 2" xfId="17182" xr:uid="{00000000-0005-0000-0000-00005E540000}"/>
    <cellStyle name="Porcentaje 7 3 5 2 4" xfId="21068" xr:uid="{00000000-0005-0000-0000-00005F540000}"/>
    <cellStyle name="Porcentaje 7 3 5 3" xfId="14431" xr:uid="{00000000-0005-0000-0000-000060540000}"/>
    <cellStyle name="Porcentaje 7 3 5 3 2" xfId="14432" xr:uid="{00000000-0005-0000-0000-000061540000}"/>
    <cellStyle name="Porcentaje 7 3 5 3 2 2" xfId="16210" xr:uid="{00000000-0005-0000-0000-000062540000}"/>
    <cellStyle name="Porcentaje 7 3 5 3 3" xfId="20096" xr:uid="{00000000-0005-0000-0000-000063540000}"/>
    <cellStyle name="Porcentaje 7 3 5 4" xfId="14433" xr:uid="{00000000-0005-0000-0000-000064540000}"/>
    <cellStyle name="Porcentaje 7 3 5 4 2" xfId="18153" xr:uid="{00000000-0005-0000-0000-000065540000}"/>
    <cellStyle name="Porcentaje 7 3 5 5" xfId="22034" xr:uid="{00000000-0005-0000-0000-000066540000}"/>
    <cellStyle name="Porcentaje 7 3 6" xfId="14434" xr:uid="{00000000-0005-0000-0000-000067540000}"/>
    <cellStyle name="Porcentaje 7 3 6 2" xfId="14435" xr:uid="{00000000-0005-0000-0000-000068540000}"/>
    <cellStyle name="Porcentaje 7 3 6 2 2" xfId="14436" xr:uid="{00000000-0005-0000-0000-000069540000}"/>
    <cellStyle name="Porcentaje 7 3 6 2 2 2" xfId="15886" xr:uid="{00000000-0005-0000-0000-00006A540000}"/>
    <cellStyle name="Porcentaje 7 3 6 2 3" xfId="19771" xr:uid="{00000000-0005-0000-0000-00006B540000}"/>
    <cellStyle name="Porcentaje 7 3 6 3" xfId="14437" xr:uid="{00000000-0005-0000-0000-00006C540000}"/>
    <cellStyle name="Porcentaje 7 3 6 3 2" xfId="17828" xr:uid="{00000000-0005-0000-0000-00006D540000}"/>
    <cellStyle name="Porcentaje 7 3 6 4" xfId="21714" xr:uid="{00000000-0005-0000-0000-00006E540000}"/>
    <cellStyle name="Porcentaje 7 3 7" xfId="14438" xr:uid="{00000000-0005-0000-0000-00006F540000}"/>
    <cellStyle name="Porcentaje 7 3 7 2" xfId="14439" xr:uid="{00000000-0005-0000-0000-000070540000}"/>
    <cellStyle name="Porcentaje 7 3 7 2 2" xfId="16857" xr:uid="{00000000-0005-0000-0000-000071540000}"/>
    <cellStyle name="Porcentaje 7 3 7 3" xfId="20743" xr:uid="{00000000-0005-0000-0000-000072540000}"/>
    <cellStyle name="Porcentaje 7 3 8" xfId="14440" xr:uid="{00000000-0005-0000-0000-000073540000}"/>
    <cellStyle name="Porcentaje 7 3 8 2" xfId="18798" xr:uid="{00000000-0005-0000-0000-000074540000}"/>
    <cellStyle name="Porcentaje 7 3 9" xfId="22682" xr:uid="{00000000-0005-0000-0000-000075540000}"/>
    <cellStyle name="Porcentaje 7 4" xfId="14441" xr:uid="{00000000-0005-0000-0000-000076540000}"/>
    <cellStyle name="Porcentaje 7 4 2" xfId="14442" xr:uid="{00000000-0005-0000-0000-000077540000}"/>
    <cellStyle name="Porcentaje 7 4 2 2" xfId="14443" xr:uid="{00000000-0005-0000-0000-000078540000}"/>
    <cellStyle name="Porcentaje 7 4 2 2 2" xfId="14444" xr:uid="{00000000-0005-0000-0000-000079540000}"/>
    <cellStyle name="Porcentaje 7 4 2 2 2 2" xfId="14445" xr:uid="{00000000-0005-0000-0000-00007A540000}"/>
    <cellStyle name="Porcentaje 7 4 2 2 2 2 2" xfId="15509" xr:uid="{00000000-0005-0000-0000-00007B540000}"/>
    <cellStyle name="Porcentaje 7 4 2 2 2 3" xfId="19393" xr:uid="{00000000-0005-0000-0000-00007C540000}"/>
    <cellStyle name="Porcentaje 7 4 2 2 3" xfId="14446" xr:uid="{00000000-0005-0000-0000-00007D540000}"/>
    <cellStyle name="Porcentaje 7 4 2 2 3 2" xfId="17451" xr:uid="{00000000-0005-0000-0000-00007E540000}"/>
    <cellStyle name="Porcentaje 7 4 2 2 4" xfId="21338" xr:uid="{00000000-0005-0000-0000-00007F540000}"/>
    <cellStyle name="Porcentaje 7 4 2 3" xfId="14447" xr:uid="{00000000-0005-0000-0000-000080540000}"/>
    <cellStyle name="Porcentaje 7 4 2 3 2" xfId="14448" xr:uid="{00000000-0005-0000-0000-000081540000}"/>
    <cellStyle name="Porcentaje 7 4 2 3 2 2" xfId="16479" xr:uid="{00000000-0005-0000-0000-000082540000}"/>
    <cellStyle name="Porcentaje 7 4 2 3 3" xfId="20365" xr:uid="{00000000-0005-0000-0000-000083540000}"/>
    <cellStyle name="Porcentaje 7 4 2 4" xfId="14449" xr:uid="{00000000-0005-0000-0000-000084540000}"/>
    <cellStyle name="Porcentaje 7 4 2 4 2" xfId="18423" xr:uid="{00000000-0005-0000-0000-000085540000}"/>
    <cellStyle name="Porcentaje 7 4 2 5" xfId="22305" xr:uid="{00000000-0005-0000-0000-000086540000}"/>
    <cellStyle name="Porcentaje 7 4 3" xfId="14450" xr:uid="{00000000-0005-0000-0000-000087540000}"/>
    <cellStyle name="Porcentaje 7 4 3 2" xfId="14451" xr:uid="{00000000-0005-0000-0000-000088540000}"/>
    <cellStyle name="Porcentaje 7 4 3 2 2" xfId="14452" xr:uid="{00000000-0005-0000-0000-000089540000}"/>
    <cellStyle name="Porcentaje 7 4 3 2 2 2" xfId="14453" xr:uid="{00000000-0005-0000-0000-00008A540000}"/>
    <cellStyle name="Porcentaje 7 4 3 2 2 2 2" xfId="15186" xr:uid="{00000000-0005-0000-0000-00008B540000}"/>
    <cellStyle name="Porcentaje 7 4 3 2 2 3" xfId="19072" xr:uid="{00000000-0005-0000-0000-00008C540000}"/>
    <cellStyle name="Porcentaje 7 4 3 2 3" xfId="14454" xr:uid="{00000000-0005-0000-0000-00008D540000}"/>
    <cellStyle name="Porcentaje 7 4 3 2 3 2" xfId="17128" xr:uid="{00000000-0005-0000-0000-00008E540000}"/>
    <cellStyle name="Porcentaje 7 4 3 2 4" xfId="21014" xr:uid="{00000000-0005-0000-0000-00008F540000}"/>
    <cellStyle name="Porcentaje 7 4 3 3" xfId="14455" xr:uid="{00000000-0005-0000-0000-000090540000}"/>
    <cellStyle name="Porcentaje 7 4 3 3 2" xfId="14456" xr:uid="{00000000-0005-0000-0000-000091540000}"/>
    <cellStyle name="Porcentaje 7 4 3 3 2 2" xfId="16156" xr:uid="{00000000-0005-0000-0000-000092540000}"/>
    <cellStyle name="Porcentaje 7 4 3 3 3" xfId="20042" xr:uid="{00000000-0005-0000-0000-000093540000}"/>
    <cellStyle name="Porcentaje 7 4 3 4" xfId="14457" xr:uid="{00000000-0005-0000-0000-000094540000}"/>
    <cellStyle name="Porcentaje 7 4 3 4 2" xfId="18099" xr:uid="{00000000-0005-0000-0000-000095540000}"/>
    <cellStyle name="Porcentaje 7 4 3 5" xfId="21980" xr:uid="{00000000-0005-0000-0000-000096540000}"/>
    <cellStyle name="Porcentaje 7 4 4" xfId="14458" xr:uid="{00000000-0005-0000-0000-000097540000}"/>
    <cellStyle name="Porcentaje 7 4 4 2" xfId="14459" xr:uid="{00000000-0005-0000-0000-000098540000}"/>
    <cellStyle name="Porcentaje 7 4 4 2 2" xfId="14460" xr:uid="{00000000-0005-0000-0000-000099540000}"/>
    <cellStyle name="Porcentaje 7 4 4 2 2 2" xfId="15832" xr:uid="{00000000-0005-0000-0000-00009A540000}"/>
    <cellStyle name="Porcentaje 7 4 4 2 3" xfId="19717" xr:uid="{00000000-0005-0000-0000-00009B540000}"/>
    <cellStyle name="Porcentaje 7 4 4 3" xfId="14461" xr:uid="{00000000-0005-0000-0000-00009C540000}"/>
    <cellStyle name="Porcentaje 7 4 4 3 2" xfId="17774" xr:uid="{00000000-0005-0000-0000-00009D540000}"/>
    <cellStyle name="Porcentaje 7 4 4 4" xfId="21662" xr:uid="{00000000-0005-0000-0000-00009E540000}"/>
    <cellStyle name="Porcentaje 7 4 5" xfId="14462" xr:uid="{00000000-0005-0000-0000-00009F540000}"/>
    <cellStyle name="Porcentaje 7 4 5 2" xfId="14463" xr:uid="{00000000-0005-0000-0000-0000A0540000}"/>
    <cellStyle name="Porcentaje 7 4 5 2 2" xfId="16803" xr:uid="{00000000-0005-0000-0000-0000A1540000}"/>
    <cellStyle name="Porcentaje 7 4 5 3" xfId="20689" xr:uid="{00000000-0005-0000-0000-0000A2540000}"/>
    <cellStyle name="Porcentaje 7 4 6" xfId="14464" xr:uid="{00000000-0005-0000-0000-0000A3540000}"/>
    <cellStyle name="Porcentaje 7 4 6 2" xfId="18744" xr:uid="{00000000-0005-0000-0000-0000A4540000}"/>
    <cellStyle name="Porcentaje 7 4 7" xfId="22629" xr:uid="{00000000-0005-0000-0000-0000A5540000}"/>
    <cellStyle name="Porcentaje 7 5" xfId="14465" xr:uid="{00000000-0005-0000-0000-0000A6540000}"/>
    <cellStyle name="Porcentaje 7 5 2" xfId="14466" xr:uid="{00000000-0005-0000-0000-0000A7540000}"/>
    <cellStyle name="Porcentaje 7 5 2 2" xfId="14467" xr:uid="{00000000-0005-0000-0000-0000A8540000}"/>
    <cellStyle name="Porcentaje 7 5 2 2 2" xfId="14468" xr:uid="{00000000-0005-0000-0000-0000A9540000}"/>
    <cellStyle name="Porcentaje 7 5 2 2 2 2" xfId="14469" xr:uid="{00000000-0005-0000-0000-0000AA540000}"/>
    <cellStyle name="Porcentaje 7 5 2 2 2 2 2" xfId="15401" xr:uid="{00000000-0005-0000-0000-0000AB540000}"/>
    <cellStyle name="Porcentaje 7 5 2 2 2 3" xfId="19286" xr:uid="{00000000-0005-0000-0000-0000AC540000}"/>
    <cellStyle name="Porcentaje 7 5 2 2 3" xfId="14470" xr:uid="{00000000-0005-0000-0000-0000AD540000}"/>
    <cellStyle name="Porcentaje 7 5 2 2 3 2" xfId="17344" xr:uid="{00000000-0005-0000-0000-0000AE540000}"/>
    <cellStyle name="Porcentaje 7 5 2 2 4" xfId="21230" xr:uid="{00000000-0005-0000-0000-0000AF540000}"/>
    <cellStyle name="Porcentaje 7 5 2 3" xfId="14471" xr:uid="{00000000-0005-0000-0000-0000B0540000}"/>
    <cellStyle name="Porcentaje 7 5 2 3 2" xfId="14472" xr:uid="{00000000-0005-0000-0000-0000B1540000}"/>
    <cellStyle name="Porcentaje 7 5 2 3 2 2" xfId="16371" xr:uid="{00000000-0005-0000-0000-0000B2540000}"/>
    <cellStyle name="Porcentaje 7 5 2 3 3" xfId="20258" xr:uid="{00000000-0005-0000-0000-0000B3540000}"/>
    <cellStyle name="Porcentaje 7 5 2 4" xfId="14473" xr:uid="{00000000-0005-0000-0000-0000B4540000}"/>
    <cellStyle name="Porcentaje 7 5 2 4 2" xfId="18315" xr:uid="{00000000-0005-0000-0000-0000B5540000}"/>
    <cellStyle name="Porcentaje 7 5 2 5" xfId="22197" xr:uid="{00000000-0005-0000-0000-0000B6540000}"/>
    <cellStyle name="Porcentaje 7 5 3" xfId="14474" xr:uid="{00000000-0005-0000-0000-0000B7540000}"/>
    <cellStyle name="Porcentaje 7 5 3 2" xfId="14475" xr:uid="{00000000-0005-0000-0000-0000B8540000}"/>
    <cellStyle name="Porcentaje 7 5 3 2 2" xfId="14476" xr:uid="{00000000-0005-0000-0000-0000B9540000}"/>
    <cellStyle name="Porcentaje 7 5 3 2 2 2" xfId="14477" xr:uid="{00000000-0005-0000-0000-0000BA540000}"/>
    <cellStyle name="Porcentaje 7 5 3 2 2 2 2" xfId="22823" xr:uid="{00000000-0005-0000-0000-0000BB540000}"/>
    <cellStyle name="Porcentaje 7 5 3 2 2 3" xfId="18964" xr:uid="{00000000-0005-0000-0000-0000BC540000}"/>
    <cellStyle name="Porcentaje 7 5 3 2 3" xfId="14478" xr:uid="{00000000-0005-0000-0000-0000BD540000}"/>
    <cellStyle name="Porcentaje 7 5 3 2 3 2" xfId="17020" xr:uid="{00000000-0005-0000-0000-0000BE540000}"/>
    <cellStyle name="Porcentaje 7 5 3 2 4" xfId="20906" xr:uid="{00000000-0005-0000-0000-0000BF540000}"/>
    <cellStyle name="Porcentaje 7 5 3 3" xfId="14479" xr:uid="{00000000-0005-0000-0000-0000C0540000}"/>
    <cellStyle name="Porcentaje 7 5 3 3 2" xfId="14480" xr:uid="{00000000-0005-0000-0000-0000C1540000}"/>
    <cellStyle name="Porcentaje 7 5 3 3 2 2" xfId="16049" xr:uid="{00000000-0005-0000-0000-0000C2540000}"/>
    <cellStyle name="Porcentaje 7 5 3 3 3" xfId="19934" xr:uid="{00000000-0005-0000-0000-0000C3540000}"/>
    <cellStyle name="Porcentaje 7 5 3 4" xfId="14481" xr:uid="{00000000-0005-0000-0000-0000C4540000}"/>
    <cellStyle name="Porcentaje 7 5 3 4 2" xfId="17991" xr:uid="{00000000-0005-0000-0000-0000C5540000}"/>
    <cellStyle name="Porcentaje 7 5 3 5" xfId="21873" xr:uid="{00000000-0005-0000-0000-0000C6540000}"/>
    <cellStyle name="Porcentaje 7 5 4" xfId="14482" xr:uid="{00000000-0005-0000-0000-0000C7540000}"/>
    <cellStyle name="Porcentaje 7 5 4 2" xfId="14483" xr:uid="{00000000-0005-0000-0000-0000C8540000}"/>
    <cellStyle name="Porcentaje 7 5 4 2 2" xfId="14484" xr:uid="{00000000-0005-0000-0000-0000C9540000}"/>
    <cellStyle name="Porcentaje 7 5 4 2 2 2" xfId="15724" xr:uid="{00000000-0005-0000-0000-0000CA540000}"/>
    <cellStyle name="Porcentaje 7 5 4 2 3" xfId="19609" xr:uid="{00000000-0005-0000-0000-0000CB540000}"/>
    <cellStyle name="Porcentaje 7 5 4 3" xfId="14485" xr:uid="{00000000-0005-0000-0000-0000CC540000}"/>
    <cellStyle name="Porcentaje 7 5 4 3 2" xfId="17666" xr:uid="{00000000-0005-0000-0000-0000CD540000}"/>
    <cellStyle name="Porcentaje 7 5 4 4" xfId="21554" xr:uid="{00000000-0005-0000-0000-0000CE540000}"/>
    <cellStyle name="Porcentaje 7 5 5" xfId="14486" xr:uid="{00000000-0005-0000-0000-0000CF540000}"/>
    <cellStyle name="Porcentaje 7 5 5 2" xfId="14487" xr:uid="{00000000-0005-0000-0000-0000D0540000}"/>
    <cellStyle name="Porcentaje 7 5 5 2 2" xfId="16695" xr:uid="{00000000-0005-0000-0000-0000D1540000}"/>
    <cellStyle name="Porcentaje 7 5 5 3" xfId="20582" xr:uid="{00000000-0005-0000-0000-0000D2540000}"/>
    <cellStyle name="Porcentaje 7 5 6" xfId="14488" xr:uid="{00000000-0005-0000-0000-0000D3540000}"/>
    <cellStyle name="Porcentaje 7 5 6 2" xfId="18640" xr:uid="{00000000-0005-0000-0000-0000D4540000}"/>
    <cellStyle name="Porcentaje 7 5 7" xfId="22522" xr:uid="{00000000-0005-0000-0000-0000D5540000}"/>
    <cellStyle name="Porcentaje 7 6" xfId="14489" xr:uid="{00000000-0005-0000-0000-0000D6540000}"/>
    <cellStyle name="Porcentaje 7 6 2" xfId="14490" xr:uid="{00000000-0005-0000-0000-0000D7540000}"/>
    <cellStyle name="Porcentaje 7 6 2 2" xfId="14491" xr:uid="{00000000-0005-0000-0000-0000D8540000}"/>
    <cellStyle name="Porcentaje 7 6 2 2 2" xfId="14492" xr:uid="{00000000-0005-0000-0000-0000D9540000}"/>
    <cellStyle name="Porcentaje 7 6 2 2 2 2" xfId="15616" xr:uid="{00000000-0005-0000-0000-0000DA540000}"/>
    <cellStyle name="Porcentaje 7 6 2 2 3" xfId="19501" xr:uid="{00000000-0005-0000-0000-0000DB540000}"/>
    <cellStyle name="Porcentaje 7 6 2 3" xfId="14493" xr:uid="{00000000-0005-0000-0000-0000DC540000}"/>
    <cellStyle name="Porcentaje 7 6 2 3 2" xfId="17559" xr:uid="{00000000-0005-0000-0000-0000DD540000}"/>
    <cellStyle name="Porcentaje 7 6 2 4" xfId="21446" xr:uid="{00000000-0005-0000-0000-0000DE540000}"/>
    <cellStyle name="Porcentaje 7 6 3" xfId="14494" xr:uid="{00000000-0005-0000-0000-0000DF540000}"/>
    <cellStyle name="Porcentaje 7 6 3 2" xfId="14495" xr:uid="{00000000-0005-0000-0000-0000E0540000}"/>
    <cellStyle name="Porcentaje 7 6 3 2 2" xfId="16587" xr:uid="{00000000-0005-0000-0000-0000E1540000}"/>
    <cellStyle name="Porcentaje 7 6 3 3" xfId="20473" xr:uid="{00000000-0005-0000-0000-0000E2540000}"/>
    <cellStyle name="Porcentaje 7 6 4" xfId="14496" xr:uid="{00000000-0005-0000-0000-0000E3540000}"/>
    <cellStyle name="Porcentaje 7 6 4 2" xfId="18531" xr:uid="{00000000-0005-0000-0000-0000E4540000}"/>
    <cellStyle name="Porcentaje 7 6 5" xfId="22413" xr:uid="{00000000-0005-0000-0000-0000E5540000}"/>
    <cellStyle name="Porcentaje 7 7" xfId="14497" xr:uid="{00000000-0005-0000-0000-0000E6540000}"/>
    <cellStyle name="Porcentaje 7 7 2" xfId="14498" xr:uid="{00000000-0005-0000-0000-0000E7540000}"/>
    <cellStyle name="Porcentaje 7 7 2 2" xfId="14499" xr:uid="{00000000-0005-0000-0000-0000E8540000}"/>
    <cellStyle name="Porcentaje 7 7 2 2 2" xfId="14500" xr:uid="{00000000-0005-0000-0000-0000E9540000}"/>
    <cellStyle name="Porcentaje 7 7 2 2 2 2" xfId="15294" xr:uid="{00000000-0005-0000-0000-0000EA540000}"/>
    <cellStyle name="Porcentaje 7 7 2 2 3" xfId="19180" xr:uid="{00000000-0005-0000-0000-0000EB540000}"/>
    <cellStyle name="Porcentaje 7 7 2 3" xfId="14501" xr:uid="{00000000-0005-0000-0000-0000EC540000}"/>
    <cellStyle name="Porcentaje 7 7 2 3 2" xfId="17236" xr:uid="{00000000-0005-0000-0000-0000ED540000}"/>
    <cellStyle name="Porcentaje 7 7 2 4" xfId="21122" xr:uid="{00000000-0005-0000-0000-0000EE540000}"/>
    <cellStyle name="Porcentaje 7 7 3" xfId="14502" xr:uid="{00000000-0005-0000-0000-0000EF540000}"/>
    <cellStyle name="Porcentaje 7 7 3 2" xfId="14503" xr:uid="{00000000-0005-0000-0000-0000F0540000}"/>
    <cellStyle name="Porcentaje 7 7 3 2 2" xfId="16264" xr:uid="{00000000-0005-0000-0000-0000F1540000}"/>
    <cellStyle name="Porcentaje 7 7 3 3" xfId="20150" xr:uid="{00000000-0005-0000-0000-0000F2540000}"/>
    <cellStyle name="Porcentaje 7 7 4" xfId="14504" xr:uid="{00000000-0005-0000-0000-0000F3540000}"/>
    <cellStyle name="Porcentaje 7 7 4 2" xfId="18207" xr:uid="{00000000-0005-0000-0000-0000F4540000}"/>
    <cellStyle name="Porcentaje 7 7 5" xfId="22088" xr:uid="{00000000-0005-0000-0000-0000F5540000}"/>
    <cellStyle name="Porcentaje 7 8" xfId="14505" xr:uid="{00000000-0005-0000-0000-0000F6540000}"/>
    <cellStyle name="Porcentaje 7 8 2" xfId="14506" xr:uid="{00000000-0005-0000-0000-0000F7540000}"/>
    <cellStyle name="Porcentaje 7 8 2 2" xfId="14507" xr:uid="{00000000-0005-0000-0000-0000F8540000}"/>
    <cellStyle name="Porcentaje 7 8 2 2 2" xfId="15940" xr:uid="{00000000-0005-0000-0000-0000F9540000}"/>
    <cellStyle name="Porcentaje 7 8 2 3" xfId="19825" xr:uid="{00000000-0005-0000-0000-0000FA540000}"/>
    <cellStyle name="Porcentaje 7 8 3" xfId="14508" xr:uid="{00000000-0005-0000-0000-0000FB540000}"/>
    <cellStyle name="Porcentaje 7 8 3 2" xfId="17882" xr:uid="{00000000-0005-0000-0000-0000FC540000}"/>
    <cellStyle name="Porcentaje 7 8 4" xfId="21768" xr:uid="{00000000-0005-0000-0000-0000FD540000}"/>
    <cellStyle name="Porcentaje 7 9" xfId="14509" xr:uid="{00000000-0005-0000-0000-0000FE540000}"/>
    <cellStyle name="Porcentaje 7 9 2" xfId="14510" xr:uid="{00000000-0005-0000-0000-0000FF540000}"/>
    <cellStyle name="Porcentaje 7 9 2 2" xfId="16911" xr:uid="{00000000-0005-0000-0000-000000550000}"/>
    <cellStyle name="Porcentaje 7 9 3" xfId="20797" xr:uid="{00000000-0005-0000-0000-000001550000}"/>
    <cellStyle name="Porcentaje 8" xfId="14511" xr:uid="{00000000-0005-0000-0000-000002550000}"/>
    <cellStyle name="Porcentaje 8 10" xfId="14512" xr:uid="{00000000-0005-0000-0000-000003550000}"/>
    <cellStyle name="Porcentaje 8 10 2" xfId="18851" xr:uid="{00000000-0005-0000-0000-000004550000}"/>
    <cellStyle name="Porcentaje 8 11" xfId="15095" xr:uid="{00000000-0005-0000-0000-000005550000}"/>
    <cellStyle name="Porcentaje 8 2" xfId="14513" xr:uid="{00000000-0005-0000-0000-000006550000}"/>
    <cellStyle name="Porcentaje 8 2 10" xfId="22707" xr:uid="{00000000-0005-0000-0000-000007550000}"/>
    <cellStyle name="Porcentaje 8 2 2" xfId="14514" xr:uid="{00000000-0005-0000-0000-000008550000}"/>
    <cellStyle name="Porcentaje 8 2 2 2" xfId="14515" xr:uid="{00000000-0005-0000-0000-000009550000}"/>
    <cellStyle name="Porcentaje 8 2 2 2 2" xfId="14516" xr:uid="{00000000-0005-0000-0000-00000A550000}"/>
    <cellStyle name="Porcentaje 8 2 2 2 2 2" xfId="14517" xr:uid="{00000000-0005-0000-0000-00000B550000}"/>
    <cellStyle name="Porcentaje 8 2 2 2 2 2 2" xfId="14518" xr:uid="{00000000-0005-0000-0000-00000C550000}"/>
    <cellStyle name="Porcentaje 8 2 2 2 2 2 2 2" xfId="14519" xr:uid="{00000000-0005-0000-0000-00000D550000}"/>
    <cellStyle name="Porcentaje 8 2 2 2 2 2 2 2 2" xfId="15427" xr:uid="{00000000-0005-0000-0000-00000E550000}"/>
    <cellStyle name="Porcentaje 8 2 2 2 2 2 2 3" xfId="22799" xr:uid="{00000000-0005-0000-0000-00000F550000}"/>
    <cellStyle name="Porcentaje 8 2 2 2 2 2 3" xfId="14520" xr:uid="{00000000-0005-0000-0000-000010550000}"/>
    <cellStyle name="Porcentaje 8 2 2 2 2 2 3 2" xfId="17369" xr:uid="{00000000-0005-0000-0000-000011550000}"/>
    <cellStyle name="Porcentaje 8 2 2 2 2 2 4" xfId="21256" xr:uid="{00000000-0005-0000-0000-000012550000}"/>
    <cellStyle name="Porcentaje 8 2 2 2 2 3" xfId="14521" xr:uid="{00000000-0005-0000-0000-000013550000}"/>
    <cellStyle name="Porcentaje 8 2 2 2 2 3 2" xfId="14522" xr:uid="{00000000-0005-0000-0000-000014550000}"/>
    <cellStyle name="Porcentaje 8 2 2 2 2 3 2 2" xfId="16397" xr:uid="{00000000-0005-0000-0000-000015550000}"/>
    <cellStyle name="Porcentaje 8 2 2 2 2 3 3" xfId="20284" xr:uid="{00000000-0005-0000-0000-000016550000}"/>
    <cellStyle name="Porcentaje 8 2 2 2 2 4" xfId="14523" xr:uid="{00000000-0005-0000-0000-000017550000}"/>
    <cellStyle name="Porcentaje 8 2 2 2 2 4 2" xfId="18341" xr:uid="{00000000-0005-0000-0000-000018550000}"/>
    <cellStyle name="Porcentaje 8 2 2 2 2 5" xfId="22223" xr:uid="{00000000-0005-0000-0000-000019550000}"/>
    <cellStyle name="Porcentaje 8 2 2 2 3" xfId="14524" xr:uid="{00000000-0005-0000-0000-00001A550000}"/>
    <cellStyle name="Porcentaje 8 2 2 2 3 2" xfId="14525" xr:uid="{00000000-0005-0000-0000-00001B550000}"/>
    <cellStyle name="Porcentaje 8 2 2 2 3 2 2" xfId="14526" xr:uid="{00000000-0005-0000-0000-00001C550000}"/>
    <cellStyle name="Porcentaje 8 2 2 2 3 2 2 2" xfId="14527" xr:uid="{00000000-0005-0000-0000-00001D550000}"/>
    <cellStyle name="Porcentaje 8 2 2 2 3 2 2 2 2" xfId="15104" xr:uid="{00000000-0005-0000-0000-00001E550000}"/>
    <cellStyle name="Porcentaje 8 2 2 2 3 2 2 3" xfId="18990" xr:uid="{00000000-0005-0000-0000-00001F550000}"/>
    <cellStyle name="Porcentaje 8 2 2 2 3 2 3" xfId="14528" xr:uid="{00000000-0005-0000-0000-000020550000}"/>
    <cellStyle name="Porcentaje 8 2 2 2 3 2 3 2" xfId="17046" xr:uid="{00000000-0005-0000-0000-000021550000}"/>
    <cellStyle name="Porcentaje 8 2 2 2 3 2 4" xfId="20932" xr:uid="{00000000-0005-0000-0000-000022550000}"/>
    <cellStyle name="Porcentaje 8 2 2 2 3 3" xfId="14529" xr:uid="{00000000-0005-0000-0000-000023550000}"/>
    <cellStyle name="Porcentaje 8 2 2 2 3 3 2" xfId="14530" xr:uid="{00000000-0005-0000-0000-000024550000}"/>
    <cellStyle name="Porcentaje 8 2 2 2 3 3 2 2" xfId="16075" xr:uid="{00000000-0005-0000-0000-000025550000}"/>
    <cellStyle name="Porcentaje 8 2 2 2 3 3 3" xfId="19960" xr:uid="{00000000-0005-0000-0000-000026550000}"/>
    <cellStyle name="Porcentaje 8 2 2 2 3 4" xfId="14531" xr:uid="{00000000-0005-0000-0000-000027550000}"/>
    <cellStyle name="Porcentaje 8 2 2 2 3 4 2" xfId="18017" xr:uid="{00000000-0005-0000-0000-000028550000}"/>
    <cellStyle name="Porcentaje 8 2 2 2 3 5" xfId="21898" xr:uid="{00000000-0005-0000-0000-000029550000}"/>
    <cellStyle name="Porcentaje 8 2 2 2 4" xfId="14532" xr:uid="{00000000-0005-0000-0000-00002A550000}"/>
    <cellStyle name="Porcentaje 8 2 2 2 4 2" xfId="14533" xr:uid="{00000000-0005-0000-0000-00002B550000}"/>
    <cellStyle name="Porcentaje 8 2 2 2 4 2 2" xfId="14534" xr:uid="{00000000-0005-0000-0000-00002C550000}"/>
    <cellStyle name="Porcentaje 8 2 2 2 4 2 2 2" xfId="15750" xr:uid="{00000000-0005-0000-0000-00002D550000}"/>
    <cellStyle name="Porcentaje 8 2 2 2 4 2 3" xfId="19635" xr:uid="{00000000-0005-0000-0000-00002E550000}"/>
    <cellStyle name="Porcentaje 8 2 2 2 4 3" xfId="14535" xr:uid="{00000000-0005-0000-0000-00002F550000}"/>
    <cellStyle name="Porcentaje 8 2 2 2 4 3 2" xfId="17692" xr:uid="{00000000-0005-0000-0000-000030550000}"/>
    <cellStyle name="Porcentaje 8 2 2 2 4 4" xfId="21580" xr:uid="{00000000-0005-0000-0000-000031550000}"/>
    <cellStyle name="Porcentaje 8 2 2 2 5" xfId="14536" xr:uid="{00000000-0005-0000-0000-000032550000}"/>
    <cellStyle name="Porcentaje 8 2 2 2 5 2" xfId="14537" xr:uid="{00000000-0005-0000-0000-000033550000}"/>
    <cellStyle name="Porcentaje 8 2 2 2 5 2 2" xfId="16721" xr:uid="{00000000-0005-0000-0000-000034550000}"/>
    <cellStyle name="Porcentaje 8 2 2 2 5 3" xfId="20608" xr:uid="{00000000-0005-0000-0000-000035550000}"/>
    <cellStyle name="Porcentaje 8 2 2 2 6" xfId="14538" xr:uid="{00000000-0005-0000-0000-000036550000}"/>
    <cellStyle name="Porcentaje 8 2 2 2 6 2" xfId="18666" xr:uid="{00000000-0005-0000-0000-000037550000}"/>
    <cellStyle name="Porcentaje 8 2 2 2 7" xfId="22548" xr:uid="{00000000-0005-0000-0000-000038550000}"/>
    <cellStyle name="Porcentaje 8 2 2 3" xfId="14539" xr:uid="{00000000-0005-0000-0000-000039550000}"/>
    <cellStyle name="Porcentaje 8 2 2 3 2" xfId="14540" xr:uid="{00000000-0005-0000-0000-00003A550000}"/>
    <cellStyle name="Porcentaje 8 2 2 3 2 2" xfId="14541" xr:uid="{00000000-0005-0000-0000-00003B550000}"/>
    <cellStyle name="Porcentaje 8 2 2 3 2 2 2" xfId="14542" xr:uid="{00000000-0005-0000-0000-00003C550000}"/>
    <cellStyle name="Porcentaje 8 2 2 3 2 2 2 2" xfId="14543" xr:uid="{00000000-0005-0000-0000-00003D550000}"/>
    <cellStyle name="Porcentaje 8 2 2 3 2 2 2 2 2" xfId="15320" xr:uid="{00000000-0005-0000-0000-00003E550000}"/>
    <cellStyle name="Porcentaje 8 2 2 3 2 2 2 3" xfId="19206" xr:uid="{00000000-0005-0000-0000-00003F550000}"/>
    <cellStyle name="Porcentaje 8 2 2 3 2 2 3" xfId="14544" xr:uid="{00000000-0005-0000-0000-000040550000}"/>
    <cellStyle name="Porcentaje 8 2 2 3 2 2 3 2" xfId="17262" xr:uid="{00000000-0005-0000-0000-000041550000}"/>
    <cellStyle name="Porcentaje 8 2 2 3 2 2 4" xfId="21148" xr:uid="{00000000-0005-0000-0000-000042550000}"/>
    <cellStyle name="Porcentaje 8 2 2 3 2 3" xfId="14545" xr:uid="{00000000-0005-0000-0000-000043550000}"/>
    <cellStyle name="Porcentaje 8 2 2 3 2 3 2" xfId="14546" xr:uid="{00000000-0005-0000-0000-000044550000}"/>
    <cellStyle name="Porcentaje 8 2 2 3 2 3 2 2" xfId="16290" xr:uid="{00000000-0005-0000-0000-000045550000}"/>
    <cellStyle name="Porcentaje 8 2 2 3 2 3 3" xfId="20176" xr:uid="{00000000-0005-0000-0000-000046550000}"/>
    <cellStyle name="Porcentaje 8 2 2 3 2 4" xfId="14547" xr:uid="{00000000-0005-0000-0000-000047550000}"/>
    <cellStyle name="Porcentaje 8 2 2 3 2 4 2" xfId="18233" xr:uid="{00000000-0005-0000-0000-000048550000}"/>
    <cellStyle name="Porcentaje 8 2 2 3 2 5" xfId="22115" xr:uid="{00000000-0005-0000-0000-000049550000}"/>
    <cellStyle name="Porcentaje 8 2 2 3 3" xfId="14548" xr:uid="{00000000-0005-0000-0000-00004A550000}"/>
    <cellStyle name="Porcentaje 8 2 2 3 3 2" xfId="14549" xr:uid="{00000000-0005-0000-0000-00004B550000}"/>
    <cellStyle name="Porcentaje 8 2 2 3 3 2 2" xfId="14550" xr:uid="{00000000-0005-0000-0000-00004C550000}"/>
    <cellStyle name="Porcentaje 8 2 2 3 3 2 2 2" xfId="14551" xr:uid="{00000000-0005-0000-0000-00004D550000}"/>
    <cellStyle name="Porcentaje 8 2 2 3 3 2 2 2 2" xfId="22905" xr:uid="{00000000-0005-0000-0000-00004E550000}"/>
    <cellStyle name="Porcentaje 8 2 2 3 3 2 2 3" xfId="18882" xr:uid="{00000000-0005-0000-0000-00004F550000}"/>
    <cellStyle name="Porcentaje 8 2 2 3 3 2 3" xfId="14552" xr:uid="{00000000-0005-0000-0000-000050550000}"/>
    <cellStyle name="Porcentaje 8 2 2 3 3 2 3 2" xfId="16938" xr:uid="{00000000-0005-0000-0000-000051550000}"/>
    <cellStyle name="Porcentaje 8 2 2 3 3 2 4" xfId="20824" xr:uid="{00000000-0005-0000-0000-000052550000}"/>
    <cellStyle name="Porcentaje 8 2 2 3 3 3" xfId="14553" xr:uid="{00000000-0005-0000-0000-000053550000}"/>
    <cellStyle name="Porcentaje 8 2 2 3 3 3 2" xfId="14554" xr:uid="{00000000-0005-0000-0000-000054550000}"/>
    <cellStyle name="Porcentaje 8 2 2 3 3 3 2 2" xfId="15967" xr:uid="{00000000-0005-0000-0000-000055550000}"/>
    <cellStyle name="Porcentaje 8 2 2 3 3 3 3" xfId="19852" xr:uid="{00000000-0005-0000-0000-000056550000}"/>
    <cellStyle name="Porcentaje 8 2 2 3 3 4" xfId="14555" xr:uid="{00000000-0005-0000-0000-000057550000}"/>
    <cellStyle name="Porcentaje 8 2 2 3 3 4 2" xfId="17909" xr:uid="{00000000-0005-0000-0000-000058550000}"/>
    <cellStyle name="Porcentaje 8 2 2 3 3 5" xfId="21795" xr:uid="{00000000-0005-0000-0000-000059550000}"/>
    <cellStyle name="Porcentaje 8 2 2 3 4" xfId="14556" xr:uid="{00000000-0005-0000-0000-00005A550000}"/>
    <cellStyle name="Porcentaje 8 2 2 3 4 2" xfId="14557" xr:uid="{00000000-0005-0000-0000-00005B550000}"/>
    <cellStyle name="Porcentaje 8 2 2 3 4 2 2" xfId="14558" xr:uid="{00000000-0005-0000-0000-00005C550000}"/>
    <cellStyle name="Porcentaje 8 2 2 3 4 2 2 2" xfId="15642" xr:uid="{00000000-0005-0000-0000-00005D550000}"/>
    <cellStyle name="Porcentaje 8 2 2 3 4 2 3" xfId="19527" xr:uid="{00000000-0005-0000-0000-00005E550000}"/>
    <cellStyle name="Porcentaje 8 2 2 3 4 3" xfId="14559" xr:uid="{00000000-0005-0000-0000-00005F550000}"/>
    <cellStyle name="Porcentaje 8 2 2 3 4 3 2" xfId="17585" xr:uid="{00000000-0005-0000-0000-000060550000}"/>
    <cellStyle name="Porcentaje 8 2 2 3 4 4" xfId="21472" xr:uid="{00000000-0005-0000-0000-000061550000}"/>
    <cellStyle name="Porcentaje 8 2 2 3 5" xfId="14560" xr:uid="{00000000-0005-0000-0000-000062550000}"/>
    <cellStyle name="Porcentaje 8 2 2 3 5 2" xfId="14561" xr:uid="{00000000-0005-0000-0000-000063550000}"/>
    <cellStyle name="Porcentaje 8 2 2 3 5 2 2" xfId="16613" xr:uid="{00000000-0005-0000-0000-000064550000}"/>
    <cellStyle name="Porcentaje 8 2 2 3 5 3" xfId="20500" xr:uid="{00000000-0005-0000-0000-000065550000}"/>
    <cellStyle name="Porcentaje 8 2 2 3 6" xfId="14562" xr:uid="{00000000-0005-0000-0000-000066550000}"/>
    <cellStyle name="Porcentaje 8 2 2 3 6 2" xfId="18558" xr:uid="{00000000-0005-0000-0000-000067550000}"/>
    <cellStyle name="Porcentaje 8 2 2 3 7" xfId="22441" xr:uid="{00000000-0005-0000-0000-000068550000}"/>
    <cellStyle name="Porcentaje 8 2 2 4" xfId="14563" xr:uid="{00000000-0005-0000-0000-000069550000}"/>
    <cellStyle name="Porcentaje 8 2 2 4 2" xfId="14564" xr:uid="{00000000-0005-0000-0000-00006A550000}"/>
    <cellStyle name="Porcentaje 8 2 2 4 2 2" xfId="14565" xr:uid="{00000000-0005-0000-0000-00006B550000}"/>
    <cellStyle name="Porcentaje 8 2 2 4 2 2 2" xfId="14566" xr:uid="{00000000-0005-0000-0000-00006C550000}"/>
    <cellStyle name="Porcentaje 8 2 2 4 2 2 2 2" xfId="15535" xr:uid="{00000000-0005-0000-0000-00006D550000}"/>
    <cellStyle name="Porcentaje 8 2 2 4 2 2 3" xfId="19419" xr:uid="{00000000-0005-0000-0000-00006E550000}"/>
    <cellStyle name="Porcentaje 8 2 2 4 2 3" xfId="14567" xr:uid="{00000000-0005-0000-0000-00006F550000}"/>
    <cellStyle name="Porcentaje 8 2 2 4 2 3 2" xfId="17477" xr:uid="{00000000-0005-0000-0000-000070550000}"/>
    <cellStyle name="Porcentaje 8 2 2 4 2 4" xfId="21364" xr:uid="{00000000-0005-0000-0000-000071550000}"/>
    <cellStyle name="Porcentaje 8 2 2 4 3" xfId="14568" xr:uid="{00000000-0005-0000-0000-000072550000}"/>
    <cellStyle name="Porcentaje 8 2 2 4 3 2" xfId="14569" xr:uid="{00000000-0005-0000-0000-000073550000}"/>
    <cellStyle name="Porcentaje 8 2 2 4 3 2 2" xfId="16505" xr:uid="{00000000-0005-0000-0000-000074550000}"/>
    <cellStyle name="Porcentaje 8 2 2 4 3 3" xfId="20391" xr:uid="{00000000-0005-0000-0000-000075550000}"/>
    <cellStyle name="Porcentaje 8 2 2 4 4" xfId="14570" xr:uid="{00000000-0005-0000-0000-000076550000}"/>
    <cellStyle name="Porcentaje 8 2 2 4 4 2" xfId="18449" xr:uid="{00000000-0005-0000-0000-000077550000}"/>
    <cellStyle name="Porcentaje 8 2 2 4 5" xfId="22331" xr:uid="{00000000-0005-0000-0000-000078550000}"/>
    <cellStyle name="Porcentaje 8 2 2 5" xfId="14571" xr:uid="{00000000-0005-0000-0000-000079550000}"/>
    <cellStyle name="Porcentaje 8 2 2 5 2" xfId="14572" xr:uid="{00000000-0005-0000-0000-00007A550000}"/>
    <cellStyle name="Porcentaje 8 2 2 5 2 2" xfId="14573" xr:uid="{00000000-0005-0000-0000-00007B550000}"/>
    <cellStyle name="Porcentaje 8 2 2 5 2 2 2" xfId="14574" xr:uid="{00000000-0005-0000-0000-00007C550000}"/>
    <cellStyle name="Porcentaje 8 2 2 5 2 2 2 2" xfId="15212" xr:uid="{00000000-0005-0000-0000-00007D550000}"/>
    <cellStyle name="Porcentaje 8 2 2 5 2 2 3" xfId="19098" xr:uid="{00000000-0005-0000-0000-00007E550000}"/>
    <cellStyle name="Porcentaje 8 2 2 5 2 3" xfId="14575" xr:uid="{00000000-0005-0000-0000-00007F550000}"/>
    <cellStyle name="Porcentaje 8 2 2 5 2 3 2" xfId="17154" xr:uid="{00000000-0005-0000-0000-000080550000}"/>
    <cellStyle name="Porcentaje 8 2 2 5 2 4" xfId="21040" xr:uid="{00000000-0005-0000-0000-000081550000}"/>
    <cellStyle name="Porcentaje 8 2 2 5 3" xfId="14576" xr:uid="{00000000-0005-0000-0000-000082550000}"/>
    <cellStyle name="Porcentaje 8 2 2 5 3 2" xfId="14577" xr:uid="{00000000-0005-0000-0000-000083550000}"/>
    <cellStyle name="Porcentaje 8 2 2 5 3 2 2" xfId="16182" xr:uid="{00000000-0005-0000-0000-000084550000}"/>
    <cellStyle name="Porcentaje 8 2 2 5 3 3" xfId="20068" xr:uid="{00000000-0005-0000-0000-000085550000}"/>
    <cellStyle name="Porcentaje 8 2 2 5 4" xfId="14578" xr:uid="{00000000-0005-0000-0000-000086550000}"/>
    <cellStyle name="Porcentaje 8 2 2 5 4 2" xfId="18125" xr:uid="{00000000-0005-0000-0000-000087550000}"/>
    <cellStyle name="Porcentaje 8 2 2 5 5" xfId="22006" xr:uid="{00000000-0005-0000-0000-000088550000}"/>
    <cellStyle name="Porcentaje 8 2 2 6" xfId="14579" xr:uid="{00000000-0005-0000-0000-000089550000}"/>
    <cellStyle name="Porcentaje 8 2 2 6 2" xfId="14580" xr:uid="{00000000-0005-0000-0000-00008A550000}"/>
    <cellStyle name="Porcentaje 8 2 2 6 2 2" xfId="14581" xr:uid="{00000000-0005-0000-0000-00008B550000}"/>
    <cellStyle name="Porcentaje 8 2 2 6 2 2 2" xfId="15858" xr:uid="{00000000-0005-0000-0000-00008C550000}"/>
    <cellStyle name="Porcentaje 8 2 2 6 2 3" xfId="19743" xr:uid="{00000000-0005-0000-0000-00008D550000}"/>
    <cellStyle name="Porcentaje 8 2 2 6 3" xfId="14582" xr:uid="{00000000-0005-0000-0000-00008E550000}"/>
    <cellStyle name="Porcentaje 8 2 2 6 3 2" xfId="17800" xr:uid="{00000000-0005-0000-0000-00008F550000}"/>
    <cellStyle name="Porcentaje 8 2 2 6 4" xfId="21688" xr:uid="{00000000-0005-0000-0000-000090550000}"/>
    <cellStyle name="Porcentaje 8 2 2 7" xfId="14583" xr:uid="{00000000-0005-0000-0000-000091550000}"/>
    <cellStyle name="Porcentaje 8 2 2 7 2" xfId="14584" xr:uid="{00000000-0005-0000-0000-000092550000}"/>
    <cellStyle name="Porcentaje 8 2 2 7 2 2" xfId="16829" xr:uid="{00000000-0005-0000-0000-000093550000}"/>
    <cellStyle name="Porcentaje 8 2 2 7 3" xfId="20715" xr:uid="{00000000-0005-0000-0000-000094550000}"/>
    <cellStyle name="Porcentaje 8 2 2 8" xfId="14585" xr:uid="{00000000-0005-0000-0000-000095550000}"/>
    <cellStyle name="Porcentaje 8 2 2 8 2" xfId="18770" xr:uid="{00000000-0005-0000-0000-000096550000}"/>
    <cellStyle name="Porcentaje 8 2 2 9" xfId="22654" xr:uid="{00000000-0005-0000-0000-000097550000}"/>
    <cellStyle name="Porcentaje 8 2 3" xfId="14586" xr:uid="{00000000-0005-0000-0000-000098550000}"/>
    <cellStyle name="Porcentaje 8 2 3 2" xfId="14587" xr:uid="{00000000-0005-0000-0000-000099550000}"/>
    <cellStyle name="Porcentaje 8 2 3 2 2" xfId="14588" xr:uid="{00000000-0005-0000-0000-00009A550000}"/>
    <cellStyle name="Porcentaje 8 2 3 2 2 2" xfId="14589" xr:uid="{00000000-0005-0000-0000-00009B550000}"/>
    <cellStyle name="Porcentaje 8 2 3 2 2 2 2" xfId="14590" xr:uid="{00000000-0005-0000-0000-00009C550000}"/>
    <cellStyle name="Porcentaje 8 2 3 2 2 2 2 2" xfId="15481" xr:uid="{00000000-0005-0000-0000-00009D550000}"/>
    <cellStyle name="Porcentaje 8 2 3 2 2 2 3" xfId="19365" xr:uid="{00000000-0005-0000-0000-00009E550000}"/>
    <cellStyle name="Porcentaje 8 2 3 2 2 3" xfId="14591" xr:uid="{00000000-0005-0000-0000-00009F550000}"/>
    <cellStyle name="Porcentaje 8 2 3 2 2 3 2" xfId="17423" xr:uid="{00000000-0005-0000-0000-0000A0550000}"/>
    <cellStyle name="Porcentaje 8 2 3 2 2 4" xfId="21310" xr:uid="{00000000-0005-0000-0000-0000A1550000}"/>
    <cellStyle name="Porcentaje 8 2 3 2 3" xfId="14592" xr:uid="{00000000-0005-0000-0000-0000A2550000}"/>
    <cellStyle name="Porcentaje 8 2 3 2 3 2" xfId="14593" xr:uid="{00000000-0005-0000-0000-0000A3550000}"/>
    <cellStyle name="Porcentaje 8 2 3 2 3 2 2" xfId="16451" xr:uid="{00000000-0005-0000-0000-0000A4550000}"/>
    <cellStyle name="Porcentaje 8 2 3 2 3 3" xfId="20338" xr:uid="{00000000-0005-0000-0000-0000A5550000}"/>
    <cellStyle name="Porcentaje 8 2 3 2 4" xfId="14594" xr:uid="{00000000-0005-0000-0000-0000A6550000}"/>
    <cellStyle name="Porcentaje 8 2 3 2 4 2" xfId="18395" xr:uid="{00000000-0005-0000-0000-0000A7550000}"/>
    <cellStyle name="Porcentaje 8 2 3 2 5" xfId="22277" xr:uid="{00000000-0005-0000-0000-0000A8550000}"/>
    <cellStyle name="Porcentaje 8 2 3 3" xfId="14595" xr:uid="{00000000-0005-0000-0000-0000A9550000}"/>
    <cellStyle name="Porcentaje 8 2 3 3 2" xfId="14596" xr:uid="{00000000-0005-0000-0000-0000AA550000}"/>
    <cellStyle name="Porcentaje 8 2 3 3 2 2" xfId="14597" xr:uid="{00000000-0005-0000-0000-0000AB550000}"/>
    <cellStyle name="Porcentaje 8 2 3 3 2 2 2" xfId="14598" xr:uid="{00000000-0005-0000-0000-0000AC550000}"/>
    <cellStyle name="Porcentaje 8 2 3 3 2 2 2 2" xfId="15158" xr:uid="{00000000-0005-0000-0000-0000AD550000}"/>
    <cellStyle name="Porcentaje 8 2 3 3 2 2 3" xfId="19044" xr:uid="{00000000-0005-0000-0000-0000AE550000}"/>
    <cellStyle name="Porcentaje 8 2 3 3 2 3" xfId="14599" xr:uid="{00000000-0005-0000-0000-0000AF550000}"/>
    <cellStyle name="Porcentaje 8 2 3 3 2 3 2" xfId="17100" xr:uid="{00000000-0005-0000-0000-0000B0550000}"/>
    <cellStyle name="Porcentaje 8 2 3 3 2 4" xfId="20986" xr:uid="{00000000-0005-0000-0000-0000B1550000}"/>
    <cellStyle name="Porcentaje 8 2 3 3 3" xfId="14600" xr:uid="{00000000-0005-0000-0000-0000B2550000}"/>
    <cellStyle name="Porcentaje 8 2 3 3 3 2" xfId="14601" xr:uid="{00000000-0005-0000-0000-0000B3550000}"/>
    <cellStyle name="Porcentaje 8 2 3 3 3 2 2" xfId="16129" xr:uid="{00000000-0005-0000-0000-0000B4550000}"/>
    <cellStyle name="Porcentaje 8 2 3 3 3 3" xfId="20014" xr:uid="{00000000-0005-0000-0000-0000B5550000}"/>
    <cellStyle name="Porcentaje 8 2 3 3 4" xfId="14602" xr:uid="{00000000-0005-0000-0000-0000B6550000}"/>
    <cellStyle name="Porcentaje 8 2 3 3 4 2" xfId="18071" xr:uid="{00000000-0005-0000-0000-0000B7550000}"/>
    <cellStyle name="Porcentaje 8 2 3 3 5" xfId="21952" xr:uid="{00000000-0005-0000-0000-0000B8550000}"/>
    <cellStyle name="Porcentaje 8 2 3 4" xfId="14603" xr:uid="{00000000-0005-0000-0000-0000B9550000}"/>
    <cellStyle name="Porcentaje 8 2 3 4 2" xfId="14604" xr:uid="{00000000-0005-0000-0000-0000BA550000}"/>
    <cellStyle name="Porcentaje 8 2 3 4 2 2" xfId="14605" xr:uid="{00000000-0005-0000-0000-0000BB550000}"/>
    <cellStyle name="Porcentaje 8 2 3 4 2 2 2" xfId="15804" xr:uid="{00000000-0005-0000-0000-0000BC550000}"/>
    <cellStyle name="Porcentaje 8 2 3 4 2 3" xfId="19689" xr:uid="{00000000-0005-0000-0000-0000BD550000}"/>
    <cellStyle name="Porcentaje 8 2 3 4 3" xfId="14606" xr:uid="{00000000-0005-0000-0000-0000BE550000}"/>
    <cellStyle name="Porcentaje 8 2 3 4 3 2" xfId="17746" xr:uid="{00000000-0005-0000-0000-0000BF550000}"/>
    <cellStyle name="Porcentaje 8 2 3 4 4" xfId="21634" xr:uid="{00000000-0005-0000-0000-0000C0550000}"/>
    <cellStyle name="Porcentaje 8 2 3 5" xfId="14607" xr:uid="{00000000-0005-0000-0000-0000C1550000}"/>
    <cellStyle name="Porcentaje 8 2 3 5 2" xfId="14608" xr:uid="{00000000-0005-0000-0000-0000C2550000}"/>
    <cellStyle name="Porcentaje 8 2 3 5 2 2" xfId="16775" xr:uid="{00000000-0005-0000-0000-0000C3550000}"/>
    <cellStyle name="Porcentaje 8 2 3 5 3" xfId="20661" xr:uid="{00000000-0005-0000-0000-0000C4550000}"/>
    <cellStyle name="Porcentaje 8 2 3 6" xfId="14609" xr:uid="{00000000-0005-0000-0000-0000C5550000}"/>
    <cellStyle name="Porcentaje 8 2 3 6 2" xfId="18716" xr:uid="{00000000-0005-0000-0000-0000C6550000}"/>
    <cellStyle name="Porcentaje 8 2 3 7" xfId="22601" xr:uid="{00000000-0005-0000-0000-0000C7550000}"/>
    <cellStyle name="Porcentaje 8 2 4" xfId="14610" xr:uid="{00000000-0005-0000-0000-0000C8550000}"/>
    <cellStyle name="Porcentaje 8 2 4 2" xfId="14611" xr:uid="{00000000-0005-0000-0000-0000C9550000}"/>
    <cellStyle name="Porcentaje 8 2 4 2 2" xfId="14612" xr:uid="{00000000-0005-0000-0000-0000CA550000}"/>
    <cellStyle name="Porcentaje 8 2 4 2 2 2" xfId="14613" xr:uid="{00000000-0005-0000-0000-0000CB550000}"/>
    <cellStyle name="Porcentaje 8 2 4 2 2 2 2" xfId="14614" xr:uid="{00000000-0005-0000-0000-0000CC550000}"/>
    <cellStyle name="Porcentaje 8 2 4 2 2 2 2 2" xfId="15374" xr:uid="{00000000-0005-0000-0000-0000CD550000}"/>
    <cellStyle name="Porcentaje 8 2 4 2 2 2 3" xfId="19260" xr:uid="{00000000-0005-0000-0000-0000CE550000}"/>
    <cellStyle name="Porcentaje 8 2 4 2 2 3" xfId="14615" xr:uid="{00000000-0005-0000-0000-0000CF550000}"/>
    <cellStyle name="Porcentaje 8 2 4 2 2 3 2" xfId="17316" xr:uid="{00000000-0005-0000-0000-0000D0550000}"/>
    <cellStyle name="Porcentaje 8 2 4 2 2 4" xfId="21202" xr:uid="{00000000-0005-0000-0000-0000D1550000}"/>
    <cellStyle name="Porcentaje 8 2 4 2 3" xfId="14616" xr:uid="{00000000-0005-0000-0000-0000D2550000}"/>
    <cellStyle name="Porcentaje 8 2 4 2 3 2" xfId="14617" xr:uid="{00000000-0005-0000-0000-0000D3550000}"/>
    <cellStyle name="Porcentaje 8 2 4 2 3 2 2" xfId="16343" xr:uid="{00000000-0005-0000-0000-0000D4550000}"/>
    <cellStyle name="Porcentaje 8 2 4 2 3 3" xfId="20230" xr:uid="{00000000-0005-0000-0000-0000D5550000}"/>
    <cellStyle name="Porcentaje 8 2 4 2 4" xfId="14618" xr:uid="{00000000-0005-0000-0000-0000D6550000}"/>
    <cellStyle name="Porcentaje 8 2 4 2 4 2" xfId="18287" xr:uid="{00000000-0005-0000-0000-0000D7550000}"/>
    <cellStyle name="Porcentaje 8 2 4 2 5" xfId="22169" xr:uid="{00000000-0005-0000-0000-0000D8550000}"/>
    <cellStyle name="Porcentaje 8 2 4 3" xfId="14619" xr:uid="{00000000-0005-0000-0000-0000D9550000}"/>
    <cellStyle name="Porcentaje 8 2 4 3 2" xfId="14620" xr:uid="{00000000-0005-0000-0000-0000DA550000}"/>
    <cellStyle name="Porcentaje 8 2 4 3 2 2" xfId="14621" xr:uid="{00000000-0005-0000-0000-0000DB550000}"/>
    <cellStyle name="Porcentaje 8 2 4 3 2 2 2" xfId="14622" xr:uid="{00000000-0005-0000-0000-0000DC550000}"/>
    <cellStyle name="Porcentaje 8 2 4 3 2 2 2 2" xfId="22851" xr:uid="{00000000-0005-0000-0000-0000DD550000}"/>
    <cellStyle name="Porcentaje 8 2 4 3 2 2 3" xfId="18936" xr:uid="{00000000-0005-0000-0000-0000DE550000}"/>
    <cellStyle name="Porcentaje 8 2 4 3 2 3" xfId="14623" xr:uid="{00000000-0005-0000-0000-0000DF550000}"/>
    <cellStyle name="Porcentaje 8 2 4 3 2 3 2" xfId="16992" xr:uid="{00000000-0005-0000-0000-0000E0550000}"/>
    <cellStyle name="Porcentaje 8 2 4 3 2 4" xfId="20878" xr:uid="{00000000-0005-0000-0000-0000E1550000}"/>
    <cellStyle name="Porcentaje 8 2 4 3 3" xfId="14624" xr:uid="{00000000-0005-0000-0000-0000E2550000}"/>
    <cellStyle name="Porcentaje 8 2 4 3 3 2" xfId="14625" xr:uid="{00000000-0005-0000-0000-0000E3550000}"/>
    <cellStyle name="Porcentaje 8 2 4 3 3 2 2" xfId="16021" xr:uid="{00000000-0005-0000-0000-0000E4550000}"/>
    <cellStyle name="Porcentaje 8 2 4 3 3 3" xfId="19906" xr:uid="{00000000-0005-0000-0000-0000E5550000}"/>
    <cellStyle name="Porcentaje 8 2 4 3 4" xfId="14626" xr:uid="{00000000-0005-0000-0000-0000E6550000}"/>
    <cellStyle name="Porcentaje 8 2 4 3 4 2" xfId="17963" xr:uid="{00000000-0005-0000-0000-0000E7550000}"/>
    <cellStyle name="Porcentaje 8 2 4 3 5" xfId="21846" xr:uid="{00000000-0005-0000-0000-0000E8550000}"/>
    <cellStyle name="Porcentaje 8 2 4 4" xfId="14627" xr:uid="{00000000-0005-0000-0000-0000E9550000}"/>
    <cellStyle name="Porcentaje 8 2 4 4 2" xfId="14628" xr:uid="{00000000-0005-0000-0000-0000EA550000}"/>
    <cellStyle name="Porcentaje 8 2 4 4 2 2" xfId="14629" xr:uid="{00000000-0005-0000-0000-0000EB550000}"/>
    <cellStyle name="Porcentaje 8 2 4 4 2 2 2" xfId="15696" xr:uid="{00000000-0005-0000-0000-0000EC550000}"/>
    <cellStyle name="Porcentaje 8 2 4 4 2 3" xfId="19581" xr:uid="{00000000-0005-0000-0000-0000ED550000}"/>
    <cellStyle name="Porcentaje 8 2 4 4 3" xfId="14630" xr:uid="{00000000-0005-0000-0000-0000EE550000}"/>
    <cellStyle name="Porcentaje 8 2 4 4 3 2" xfId="17638" xr:uid="{00000000-0005-0000-0000-0000EF550000}"/>
    <cellStyle name="Porcentaje 8 2 4 4 4" xfId="21526" xr:uid="{00000000-0005-0000-0000-0000F0550000}"/>
    <cellStyle name="Porcentaje 8 2 4 5" xfId="14631" xr:uid="{00000000-0005-0000-0000-0000F1550000}"/>
    <cellStyle name="Porcentaje 8 2 4 5 2" xfId="14632" xr:uid="{00000000-0005-0000-0000-0000F2550000}"/>
    <cellStyle name="Porcentaje 8 2 4 5 2 2" xfId="16667" xr:uid="{00000000-0005-0000-0000-0000F3550000}"/>
    <cellStyle name="Porcentaje 8 2 4 5 3" xfId="20554" xr:uid="{00000000-0005-0000-0000-0000F4550000}"/>
    <cellStyle name="Porcentaje 8 2 4 6" xfId="14633" xr:uid="{00000000-0005-0000-0000-0000F5550000}"/>
    <cellStyle name="Porcentaje 8 2 4 6 2" xfId="18612" xr:uid="{00000000-0005-0000-0000-0000F6550000}"/>
    <cellStyle name="Porcentaje 8 2 4 7" xfId="22494" xr:uid="{00000000-0005-0000-0000-0000F7550000}"/>
    <cellStyle name="Porcentaje 8 2 5" xfId="14634" xr:uid="{00000000-0005-0000-0000-0000F8550000}"/>
    <cellStyle name="Porcentaje 8 2 5 2" xfId="14635" xr:uid="{00000000-0005-0000-0000-0000F9550000}"/>
    <cellStyle name="Porcentaje 8 2 5 2 2" xfId="14636" xr:uid="{00000000-0005-0000-0000-0000FA550000}"/>
    <cellStyle name="Porcentaje 8 2 5 2 2 2" xfId="14637" xr:uid="{00000000-0005-0000-0000-0000FB550000}"/>
    <cellStyle name="Porcentaje 8 2 5 2 2 2 2" xfId="15588" xr:uid="{00000000-0005-0000-0000-0000FC550000}"/>
    <cellStyle name="Porcentaje 8 2 5 2 2 3" xfId="19473" xr:uid="{00000000-0005-0000-0000-0000FD550000}"/>
    <cellStyle name="Porcentaje 8 2 5 2 3" xfId="14638" xr:uid="{00000000-0005-0000-0000-0000FE550000}"/>
    <cellStyle name="Porcentaje 8 2 5 2 3 2" xfId="17531" xr:uid="{00000000-0005-0000-0000-0000FF550000}"/>
    <cellStyle name="Porcentaje 8 2 5 2 4" xfId="21418" xr:uid="{00000000-0005-0000-0000-000000560000}"/>
    <cellStyle name="Porcentaje 8 2 5 3" xfId="14639" xr:uid="{00000000-0005-0000-0000-000001560000}"/>
    <cellStyle name="Porcentaje 8 2 5 3 2" xfId="14640" xr:uid="{00000000-0005-0000-0000-000002560000}"/>
    <cellStyle name="Porcentaje 8 2 5 3 2 2" xfId="16559" xr:uid="{00000000-0005-0000-0000-000003560000}"/>
    <cellStyle name="Porcentaje 8 2 5 3 3" xfId="20445" xr:uid="{00000000-0005-0000-0000-000004560000}"/>
    <cellStyle name="Porcentaje 8 2 5 4" xfId="14641" xr:uid="{00000000-0005-0000-0000-000005560000}"/>
    <cellStyle name="Porcentaje 8 2 5 4 2" xfId="18503" xr:uid="{00000000-0005-0000-0000-000006560000}"/>
    <cellStyle name="Porcentaje 8 2 5 5" xfId="22385" xr:uid="{00000000-0005-0000-0000-000007560000}"/>
    <cellStyle name="Porcentaje 8 2 6" xfId="14642" xr:uid="{00000000-0005-0000-0000-000008560000}"/>
    <cellStyle name="Porcentaje 8 2 6 2" xfId="14643" xr:uid="{00000000-0005-0000-0000-000009560000}"/>
    <cellStyle name="Porcentaje 8 2 6 2 2" xfId="14644" xr:uid="{00000000-0005-0000-0000-00000A560000}"/>
    <cellStyle name="Porcentaje 8 2 6 2 2 2" xfId="14645" xr:uid="{00000000-0005-0000-0000-00000B560000}"/>
    <cellStyle name="Porcentaje 8 2 6 2 2 2 2" xfId="15266" xr:uid="{00000000-0005-0000-0000-00000C560000}"/>
    <cellStyle name="Porcentaje 8 2 6 2 2 3" xfId="19152" xr:uid="{00000000-0005-0000-0000-00000D560000}"/>
    <cellStyle name="Porcentaje 8 2 6 2 3" xfId="14646" xr:uid="{00000000-0005-0000-0000-00000E560000}"/>
    <cellStyle name="Porcentaje 8 2 6 2 3 2" xfId="17208" xr:uid="{00000000-0005-0000-0000-00000F560000}"/>
    <cellStyle name="Porcentaje 8 2 6 2 4" xfId="21094" xr:uid="{00000000-0005-0000-0000-000010560000}"/>
    <cellStyle name="Porcentaje 8 2 6 3" xfId="14647" xr:uid="{00000000-0005-0000-0000-000011560000}"/>
    <cellStyle name="Porcentaje 8 2 6 3 2" xfId="14648" xr:uid="{00000000-0005-0000-0000-000012560000}"/>
    <cellStyle name="Porcentaje 8 2 6 3 2 2" xfId="16236" xr:uid="{00000000-0005-0000-0000-000013560000}"/>
    <cellStyle name="Porcentaje 8 2 6 3 3" xfId="20122" xr:uid="{00000000-0005-0000-0000-000014560000}"/>
    <cellStyle name="Porcentaje 8 2 6 4" xfId="14649" xr:uid="{00000000-0005-0000-0000-000015560000}"/>
    <cellStyle name="Porcentaje 8 2 6 4 2" xfId="18179" xr:uid="{00000000-0005-0000-0000-000016560000}"/>
    <cellStyle name="Porcentaje 8 2 6 5" xfId="22060" xr:uid="{00000000-0005-0000-0000-000017560000}"/>
    <cellStyle name="Porcentaje 8 2 7" xfId="14650" xr:uid="{00000000-0005-0000-0000-000018560000}"/>
    <cellStyle name="Porcentaje 8 2 7 2" xfId="14651" xr:uid="{00000000-0005-0000-0000-000019560000}"/>
    <cellStyle name="Porcentaje 8 2 7 2 2" xfId="14652" xr:uid="{00000000-0005-0000-0000-00001A560000}"/>
    <cellStyle name="Porcentaje 8 2 7 2 2 2" xfId="15912" xr:uid="{00000000-0005-0000-0000-00001B560000}"/>
    <cellStyle name="Porcentaje 8 2 7 2 3" xfId="19797" xr:uid="{00000000-0005-0000-0000-00001C560000}"/>
    <cellStyle name="Porcentaje 8 2 7 3" xfId="14653" xr:uid="{00000000-0005-0000-0000-00001D560000}"/>
    <cellStyle name="Porcentaje 8 2 7 3 2" xfId="17854" xr:uid="{00000000-0005-0000-0000-00001E560000}"/>
    <cellStyle name="Porcentaje 8 2 7 4" xfId="21740" xr:uid="{00000000-0005-0000-0000-00001F560000}"/>
    <cellStyle name="Porcentaje 8 2 8" xfId="14654" xr:uid="{00000000-0005-0000-0000-000020560000}"/>
    <cellStyle name="Porcentaje 8 2 8 2" xfId="14655" xr:uid="{00000000-0005-0000-0000-000021560000}"/>
    <cellStyle name="Porcentaje 8 2 8 2 2" xfId="16883" xr:uid="{00000000-0005-0000-0000-000022560000}"/>
    <cellStyle name="Porcentaje 8 2 8 3" xfId="20769" xr:uid="{00000000-0005-0000-0000-000023560000}"/>
    <cellStyle name="Porcentaje 8 2 9" xfId="14656" xr:uid="{00000000-0005-0000-0000-000024560000}"/>
    <cellStyle name="Porcentaje 8 2 9 2" xfId="18824" xr:uid="{00000000-0005-0000-0000-000025560000}"/>
    <cellStyle name="Porcentaje 8 3" xfId="14657" xr:uid="{00000000-0005-0000-0000-000026560000}"/>
    <cellStyle name="Porcentaje 8 3 2" xfId="14658" xr:uid="{00000000-0005-0000-0000-000027560000}"/>
    <cellStyle name="Porcentaje 8 3 2 2" xfId="14659" xr:uid="{00000000-0005-0000-0000-000028560000}"/>
    <cellStyle name="Porcentaje 8 3 2 2 2" xfId="14660" xr:uid="{00000000-0005-0000-0000-000029560000}"/>
    <cellStyle name="Porcentaje 8 3 2 2 2 2" xfId="14661" xr:uid="{00000000-0005-0000-0000-00002A560000}"/>
    <cellStyle name="Porcentaje 8 3 2 2 2 2 2" xfId="14662" xr:uid="{00000000-0005-0000-0000-00002B560000}"/>
    <cellStyle name="Porcentaje 8 3 2 2 2 2 2 2" xfId="15454" xr:uid="{00000000-0005-0000-0000-00002C560000}"/>
    <cellStyle name="Porcentaje 8 3 2 2 2 2 3" xfId="19338" xr:uid="{00000000-0005-0000-0000-00002D560000}"/>
    <cellStyle name="Porcentaje 8 3 2 2 2 3" xfId="14663" xr:uid="{00000000-0005-0000-0000-00002E560000}"/>
    <cellStyle name="Porcentaje 8 3 2 2 2 3 2" xfId="17396" xr:uid="{00000000-0005-0000-0000-00002F560000}"/>
    <cellStyle name="Porcentaje 8 3 2 2 2 4" xfId="21283" xr:uid="{00000000-0005-0000-0000-000030560000}"/>
    <cellStyle name="Porcentaje 8 3 2 2 3" xfId="14664" xr:uid="{00000000-0005-0000-0000-000031560000}"/>
    <cellStyle name="Porcentaje 8 3 2 2 3 2" xfId="14665" xr:uid="{00000000-0005-0000-0000-000032560000}"/>
    <cellStyle name="Porcentaje 8 3 2 2 3 2 2" xfId="16424" xr:uid="{00000000-0005-0000-0000-000033560000}"/>
    <cellStyle name="Porcentaje 8 3 2 2 3 3" xfId="20311" xr:uid="{00000000-0005-0000-0000-000034560000}"/>
    <cellStyle name="Porcentaje 8 3 2 2 4" xfId="14666" xr:uid="{00000000-0005-0000-0000-000035560000}"/>
    <cellStyle name="Porcentaje 8 3 2 2 4 2" xfId="18368" xr:uid="{00000000-0005-0000-0000-000036560000}"/>
    <cellStyle name="Porcentaje 8 3 2 2 5" xfId="22250" xr:uid="{00000000-0005-0000-0000-000037560000}"/>
    <cellStyle name="Porcentaje 8 3 2 3" xfId="14667" xr:uid="{00000000-0005-0000-0000-000038560000}"/>
    <cellStyle name="Porcentaje 8 3 2 3 2" xfId="14668" xr:uid="{00000000-0005-0000-0000-000039560000}"/>
    <cellStyle name="Porcentaje 8 3 2 3 2 2" xfId="14669" xr:uid="{00000000-0005-0000-0000-00003A560000}"/>
    <cellStyle name="Porcentaje 8 3 2 3 2 2 2" xfId="14670" xr:uid="{00000000-0005-0000-0000-00003B560000}"/>
    <cellStyle name="Porcentaje 8 3 2 3 2 2 2 2" xfId="15131" xr:uid="{00000000-0005-0000-0000-00003C560000}"/>
    <cellStyle name="Porcentaje 8 3 2 3 2 2 3" xfId="19017" xr:uid="{00000000-0005-0000-0000-00003D560000}"/>
    <cellStyle name="Porcentaje 8 3 2 3 2 3" xfId="14671" xr:uid="{00000000-0005-0000-0000-00003E560000}"/>
    <cellStyle name="Porcentaje 8 3 2 3 2 3 2" xfId="17073" xr:uid="{00000000-0005-0000-0000-00003F560000}"/>
    <cellStyle name="Porcentaje 8 3 2 3 2 4" xfId="20959" xr:uid="{00000000-0005-0000-0000-000040560000}"/>
    <cellStyle name="Porcentaje 8 3 2 3 3" xfId="14672" xr:uid="{00000000-0005-0000-0000-000041560000}"/>
    <cellStyle name="Porcentaje 8 3 2 3 3 2" xfId="14673" xr:uid="{00000000-0005-0000-0000-000042560000}"/>
    <cellStyle name="Porcentaje 8 3 2 3 3 2 2" xfId="16102" xr:uid="{00000000-0005-0000-0000-000043560000}"/>
    <cellStyle name="Porcentaje 8 3 2 3 3 3" xfId="19987" xr:uid="{00000000-0005-0000-0000-000044560000}"/>
    <cellStyle name="Porcentaje 8 3 2 3 4" xfId="14674" xr:uid="{00000000-0005-0000-0000-000045560000}"/>
    <cellStyle name="Porcentaje 8 3 2 3 4 2" xfId="18044" xr:uid="{00000000-0005-0000-0000-000046560000}"/>
    <cellStyle name="Porcentaje 8 3 2 3 5" xfId="21925" xr:uid="{00000000-0005-0000-0000-000047560000}"/>
    <cellStyle name="Porcentaje 8 3 2 4" xfId="14675" xr:uid="{00000000-0005-0000-0000-000048560000}"/>
    <cellStyle name="Porcentaje 8 3 2 4 2" xfId="14676" xr:uid="{00000000-0005-0000-0000-000049560000}"/>
    <cellStyle name="Porcentaje 8 3 2 4 2 2" xfId="14677" xr:uid="{00000000-0005-0000-0000-00004A560000}"/>
    <cellStyle name="Porcentaje 8 3 2 4 2 2 2" xfId="15777" xr:uid="{00000000-0005-0000-0000-00004B560000}"/>
    <cellStyle name="Porcentaje 8 3 2 4 2 3" xfId="19662" xr:uid="{00000000-0005-0000-0000-00004C560000}"/>
    <cellStyle name="Porcentaje 8 3 2 4 3" xfId="14678" xr:uid="{00000000-0005-0000-0000-00004D560000}"/>
    <cellStyle name="Porcentaje 8 3 2 4 3 2" xfId="17719" xr:uid="{00000000-0005-0000-0000-00004E560000}"/>
    <cellStyle name="Porcentaje 8 3 2 4 4" xfId="21607" xr:uid="{00000000-0005-0000-0000-00004F560000}"/>
    <cellStyle name="Porcentaje 8 3 2 5" xfId="14679" xr:uid="{00000000-0005-0000-0000-000050560000}"/>
    <cellStyle name="Porcentaje 8 3 2 5 2" xfId="14680" xr:uid="{00000000-0005-0000-0000-000051560000}"/>
    <cellStyle name="Porcentaje 8 3 2 5 2 2" xfId="16748" xr:uid="{00000000-0005-0000-0000-000052560000}"/>
    <cellStyle name="Porcentaje 8 3 2 5 3" xfId="20635" xr:uid="{00000000-0005-0000-0000-000053560000}"/>
    <cellStyle name="Porcentaje 8 3 2 6" xfId="14681" xr:uid="{00000000-0005-0000-0000-000054560000}"/>
    <cellStyle name="Porcentaje 8 3 2 6 2" xfId="18690" xr:uid="{00000000-0005-0000-0000-000055560000}"/>
    <cellStyle name="Porcentaje 8 3 2 7" xfId="22575" xr:uid="{00000000-0005-0000-0000-000056560000}"/>
    <cellStyle name="Porcentaje 8 3 3" xfId="14682" xr:uid="{00000000-0005-0000-0000-000057560000}"/>
    <cellStyle name="Porcentaje 8 3 3 2" xfId="14683" xr:uid="{00000000-0005-0000-0000-000058560000}"/>
    <cellStyle name="Porcentaje 8 3 3 2 2" xfId="14684" xr:uid="{00000000-0005-0000-0000-000059560000}"/>
    <cellStyle name="Porcentaje 8 3 3 2 2 2" xfId="14685" xr:uid="{00000000-0005-0000-0000-00005A560000}"/>
    <cellStyle name="Porcentaje 8 3 3 2 2 2 2" xfId="14686" xr:uid="{00000000-0005-0000-0000-00005B560000}"/>
    <cellStyle name="Porcentaje 8 3 3 2 2 2 2 2" xfId="15347" xr:uid="{00000000-0005-0000-0000-00005C560000}"/>
    <cellStyle name="Porcentaje 8 3 3 2 2 2 3" xfId="19233" xr:uid="{00000000-0005-0000-0000-00005D560000}"/>
    <cellStyle name="Porcentaje 8 3 3 2 2 3" xfId="14687" xr:uid="{00000000-0005-0000-0000-00005E560000}"/>
    <cellStyle name="Porcentaje 8 3 3 2 2 3 2" xfId="17289" xr:uid="{00000000-0005-0000-0000-00005F560000}"/>
    <cellStyle name="Porcentaje 8 3 3 2 2 4" xfId="21175" xr:uid="{00000000-0005-0000-0000-000060560000}"/>
    <cellStyle name="Porcentaje 8 3 3 2 3" xfId="14688" xr:uid="{00000000-0005-0000-0000-000061560000}"/>
    <cellStyle name="Porcentaje 8 3 3 2 3 2" xfId="14689" xr:uid="{00000000-0005-0000-0000-000062560000}"/>
    <cellStyle name="Porcentaje 8 3 3 2 3 2 2" xfId="16316" xr:uid="{00000000-0005-0000-0000-000063560000}"/>
    <cellStyle name="Porcentaje 8 3 3 2 3 3" xfId="20203" xr:uid="{00000000-0005-0000-0000-000064560000}"/>
    <cellStyle name="Porcentaje 8 3 3 2 4" xfId="14690" xr:uid="{00000000-0005-0000-0000-000065560000}"/>
    <cellStyle name="Porcentaje 8 3 3 2 4 2" xfId="18260" xr:uid="{00000000-0005-0000-0000-000066560000}"/>
    <cellStyle name="Porcentaje 8 3 3 2 5" xfId="22142" xr:uid="{00000000-0005-0000-0000-000067560000}"/>
    <cellStyle name="Porcentaje 8 3 3 3" xfId="14691" xr:uid="{00000000-0005-0000-0000-000068560000}"/>
    <cellStyle name="Porcentaje 8 3 3 3 2" xfId="14692" xr:uid="{00000000-0005-0000-0000-000069560000}"/>
    <cellStyle name="Porcentaje 8 3 3 3 2 2" xfId="14693" xr:uid="{00000000-0005-0000-0000-00006A560000}"/>
    <cellStyle name="Porcentaje 8 3 3 3 2 2 2" xfId="14694" xr:uid="{00000000-0005-0000-0000-00006B560000}"/>
    <cellStyle name="Porcentaje 8 3 3 3 2 2 2 2" xfId="22878" xr:uid="{00000000-0005-0000-0000-00006C560000}"/>
    <cellStyle name="Porcentaje 8 3 3 3 2 2 3" xfId="18909" xr:uid="{00000000-0005-0000-0000-00006D560000}"/>
    <cellStyle name="Porcentaje 8 3 3 3 2 3" xfId="14695" xr:uid="{00000000-0005-0000-0000-00006E560000}"/>
    <cellStyle name="Porcentaje 8 3 3 3 2 3 2" xfId="16965" xr:uid="{00000000-0005-0000-0000-00006F560000}"/>
    <cellStyle name="Porcentaje 8 3 3 3 2 4" xfId="20851" xr:uid="{00000000-0005-0000-0000-000070560000}"/>
    <cellStyle name="Porcentaje 8 3 3 3 3" xfId="14696" xr:uid="{00000000-0005-0000-0000-000071560000}"/>
    <cellStyle name="Porcentaje 8 3 3 3 3 2" xfId="14697" xr:uid="{00000000-0005-0000-0000-000072560000}"/>
    <cellStyle name="Porcentaje 8 3 3 3 3 2 2" xfId="15994" xr:uid="{00000000-0005-0000-0000-000073560000}"/>
    <cellStyle name="Porcentaje 8 3 3 3 3 3" xfId="19879" xr:uid="{00000000-0005-0000-0000-000074560000}"/>
    <cellStyle name="Porcentaje 8 3 3 3 4" xfId="14698" xr:uid="{00000000-0005-0000-0000-000075560000}"/>
    <cellStyle name="Porcentaje 8 3 3 3 4 2" xfId="17936" xr:uid="{00000000-0005-0000-0000-000076560000}"/>
    <cellStyle name="Porcentaje 8 3 3 3 5" xfId="21822" xr:uid="{00000000-0005-0000-0000-000077560000}"/>
    <cellStyle name="Porcentaje 8 3 3 4" xfId="14699" xr:uid="{00000000-0005-0000-0000-000078560000}"/>
    <cellStyle name="Porcentaje 8 3 3 4 2" xfId="14700" xr:uid="{00000000-0005-0000-0000-000079560000}"/>
    <cellStyle name="Porcentaje 8 3 3 4 2 2" xfId="14701" xr:uid="{00000000-0005-0000-0000-00007A560000}"/>
    <cellStyle name="Porcentaje 8 3 3 4 2 2 2" xfId="15669" xr:uid="{00000000-0005-0000-0000-00007B560000}"/>
    <cellStyle name="Porcentaje 8 3 3 4 2 3" xfId="19554" xr:uid="{00000000-0005-0000-0000-00007C560000}"/>
    <cellStyle name="Porcentaje 8 3 3 4 3" xfId="14702" xr:uid="{00000000-0005-0000-0000-00007D560000}"/>
    <cellStyle name="Porcentaje 8 3 3 4 3 2" xfId="17612" xr:uid="{00000000-0005-0000-0000-00007E560000}"/>
    <cellStyle name="Porcentaje 8 3 3 4 4" xfId="21499" xr:uid="{00000000-0005-0000-0000-00007F560000}"/>
    <cellStyle name="Porcentaje 8 3 3 5" xfId="14703" xr:uid="{00000000-0005-0000-0000-000080560000}"/>
    <cellStyle name="Porcentaje 8 3 3 5 2" xfId="14704" xr:uid="{00000000-0005-0000-0000-000081560000}"/>
    <cellStyle name="Porcentaje 8 3 3 5 2 2" xfId="16640" xr:uid="{00000000-0005-0000-0000-000082560000}"/>
    <cellStyle name="Porcentaje 8 3 3 5 3" xfId="20527" xr:uid="{00000000-0005-0000-0000-000083560000}"/>
    <cellStyle name="Porcentaje 8 3 3 6" xfId="14705" xr:uid="{00000000-0005-0000-0000-000084560000}"/>
    <cellStyle name="Porcentaje 8 3 3 6 2" xfId="18585" xr:uid="{00000000-0005-0000-0000-000085560000}"/>
    <cellStyle name="Porcentaje 8 3 3 7" xfId="22467" xr:uid="{00000000-0005-0000-0000-000086560000}"/>
    <cellStyle name="Porcentaje 8 3 4" xfId="14706" xr:uid="{00000000-0005-0000-0000-000087560000}"/>
    <cellStyle name="Porcentaje 8 3 4 2" xfId="14707" xr:uid="{00000000-0005-0000-0000-000088560000}"/>
    <cellStyle name="Porcentaje 8 3 4 2 2" xfId="14708" xr:uid="{00000000-0005-0000-0000-000089560000}"/>
    <cellStyle name="Porcentaje 8 3 4 2 2 2" xfId="14709" xr:uid="{00000000-0005-0000-0000-00008A560000}"/>
    <cellStyle name="Porcentaje 8 3 4 2 2 2 2" xfId="15561" xr:uid="{00000000-0005-0000-0000-00008B560000}"/>
    <cellStyle name="Porcentaje 8 3 4 2 2 3" xfId="19446" xr:uid="{00000000-0005-0000-0000-00008C560000}"/>
    <cellStyle name="Porcentaje 8 3 4 2 3" xfId="14710" xr:uid="{00000000-0005-0000-0000-00008D560000}"/>
    <cellStyle name="Porcentaje 8 3 4 2 3 2" xfId="17504" xr:uid="{00000000-0005-0000-0000-00008E560000}"/>
    <cellStyle name="Porcentaje 8 3 4 2 4" xfId="21391" xr:uid="{00000000-0005-0000-0000-00008F560000}"/>
    <cellStyle name="Porcentaje 8 3 4 3" xfId="14711" xr:uid="{00000000-0005-0000-0000-000090560000}"/>
    <cellStyle name="Porcentaje 8 3 4 3 2" xfId="14712" xr:uid="{00000000-0005-0000-0000-000091560000}"/>
    <cellStyle name="Porcentaje 8 3 4 3 2 2" xfId="16532" xr:uid="{00000000-0005-0000-0000-000092560000}"/>
    <cellStyle name="Porcentaje 8 3 4 3 3" xfId="20418" xr:uid="{00000000-0005-0000-0000-000093560000}"/>
    <cellStyle name="Porcentaje 8 3 4 4" xfId="14713" xr:uid="{00000000-0005-0000-0000-000094560000}"/>
    <cellStyle name="Porcentaje 8 3 4 4 2" xfId="18476" xr:uid="{00000000-0005-0000-0000-000095560000}"/>
    <cellStyle name="Porcentaje 8 3 4 5" xfId="22358" xr:uid="{00000000-0005-0000-0000-000096560000}"/>
    <cellStyle name="Porcentaje 8 3 5" xfId="14714" xr:uid="{00000000-0005-0000-0000-000097560000}"/>
    <cellStyle name="Porcentaje 8 3 5 2" xfId="14715" xr:uid="{00000000-0005-0000-0000-000098560000}"/>
    <cellStyle name="Porcentaje 8 3 5 2 2" xfId="14716" xr:uid="{00000000-0005-0000-0000-000099560000}"/>
    <cellStyle name="Porcentaje 8 3 5 2 2 2" xfId="14717" xr:uid="{00000000-0005-0000-0000-00009A560000}"/>
    <cellStyle name="Porcentaje 8 3 5 2 2 2 2" xfId="15239" xr:uid="{00000000-0005-0000-0000-00009B560000}"/>
    <cellStyle name="Porcentaje 8 3 5 2 2 3" xfId="19125" xr:uid="{00000000-0005-0000-0000-00009C560000}"/>
    <cellStyle name="Porcentaje 8 3 5 2 3" xfId="14718" xr:uid="{00000000-0005-0000-0000-00009D560000}"/>
    <cellStyle name="Porcentaje 8 3 5 2 3 2" xfId="17181" xr:uid="{00000000-0005-0000-0000-00009E560000}"/>
    <cellStyle name="Porcentaje 8 3 5 2 4" xfId="21067" xr:uid="{00000000-0005-0000-0000-00009F560000}"/>
    <cellStyle name="Porcentaje 8 3 5 3" xfId="14719" xr:uid="{00000000-0005-0000-0000-0000A0560000}"/>
    <cellStyle name="Porcentaje 8 3 5 3 2" xfId="14720" xr:uid="{00000000-0005-0000-0000-0000A1560000}"/>
    <cellStyle name="Porcentaje 8 3 5 3 2 2" xfId="16209" xr:uid="{00000000-0005-0000-0000-0000A2560000}"/>
    <cellStyle name="Porcentaje 8 3 5 3 3" xfId="20095" xr:uid="{00000000-0005-0000-0000-0000A3560000}"/>
    <cellStyle name="Porcentaje 8 3 5 4" xfId="14721" xr:uid="{00000000-0005-0000-0000-0000A4560000}"/>
    <cellStyle name="Porcentaje 8 3 5 4 2" xfId="18152" xr:uid="{00000000-0005-0000-0000-0000A5560000}"/>
    <cellStyle name="Porcentaje 8 3 5 5" xfId="22033" xr:uid="{00000000-0005-0000-0000-0000A6560000}"/>
    <cellStyle name="Porcentaje 8 3 6" xfId="14722" xr:uid="{00000000-0005-0000-0000-0000A7560000}"/>
    <cellStyle name="Porcentaje 8 3 6 2" xfId="14723" xr:uid="{00000000-0005-0000-0000-0000A8560000}"/>
    <cellStyle name="Porcentaje 8 3 6 2 2" xfId="14724" xr:uid="{00000000-0005-0000-0000-0000A9560000}"/>
    <cellStyle name="Porcentaje 8 3 6 2 2 2" xfId="15885" xr:uid="{00000000-0005-0000-0000-0000AA560000}"/>
    <cellStyle name="Porcentaje 8 3 6 2 3" xfId="19770" xr:uid="{00000000-0005-0000-0000-0000AB560000}"/>
    <cellStyle name="Porcentaje 8 3 6 3" xfId="14725" xr:uid="{00000000-0005-0000-0000-0000AC560000}"/>
    <cellStyle name="Porcentaje 8 3 6 3 2" xfId="17827" xr:uid="{00000000-0005-0000-0000-0000AD560000}"/>
    <cellStyle name="Porcentaje 8 3 6 4" xfId="21713" xr:uid="{00000000-0005-0000-0000-0000AE560000}"/>
    <cellStyle name="Porcentaje 8 3 7" xfId="14726" xr:uid="{00000000-0005-0000-0000-0000AF560000}"/>
    <cellStyle name="Porcentaje 8 3 7 2" xfId="14727" xr:uid="{00000000-0005-0000-0000-0000B0560000}"/>
    <cellStyle name="Porcentaje 8 3 7 2 2" xfId="16856" xr:uid="{00000000-0005-0000-0000-0000B1560000}"/>
    <cellStyle name="Porcentaje 8 3 7 3" xfId="20742" xr:uid="{00000000-0005-0000-0000-0000B2560000}"/>
    <cellStyle name="Porcentaje 8 3 8" xfId="14728" xr:uid="{00000000-0005-0000-0000-0000B3560000}"/>
    <cellStyle name="Porcentaje 8 3 8 2" xfId="18797" xr:uid="{00000000-0005-0000-0000-0000B4560000}"/>
    <cellStyle name="Porcentaje 8 3 9" xfId="22681" xr:uid="{00000000-0005-0000-0000-0000B5560000}"/>
    <cellStyle name="Porcentaje 8 4" xfId="14729" xr:uid="{00000000-0005-0000-0000-0000B6560000}"/>
    <cellStyle name="Porcentaje 8 4 2" xfId="14730" xr:uid="{00000000-0005-0000-0000-0000B7560000}"/>
    <cellStyle name="Porcentaje 8 4 2 2" xfId="14731" xr:uid="{00000000-0005-0000-0000-0000B8560000}"/>
    <cellStyle name="Porcentaje 8 4 2 2 2" xfId="14732" xr:uid="{00000000-0005-0000-0000-0000B9560000}"/>
    <cellStyle name="Porcentaje 8 4 2 2 2 2" xfId="14733" xr:uid="{00000000-0005-0000-0000-0000BA560000}"/>
    <cellStyle name="Porcentaje 8 4 2 2 2 2 2" xfId="15508" xr:uid="{00000000-0005-0000-0000-0000BB560000}"/>
    <cellStyle name="Porcentaje 8 4 2 2 2 3" xfId="19392" xr:uid="{00000000-0005-0000-0000-0000BC560000}"/>
    <cellStyle name="Porcentaje 8 4 2 2 3" xfId="14734" xr:uid="{00000000-0005-0000-0000-0000BD560000}"/>
    <cellStyle name="Porcentaje 8 4 2 2 3 2" xfId="17450" xr:uid="{00000000-0005-0000-0000-0000BE560000}"/>
    <cellStyle name="Porcentaje 8 4 2 2 4" xfId="21337" xr:uid="{00000000-0005-0000-0000-0000BF560000}"/>
    <cellStyle name="Porcentaje 8 4 2 3" xfId="14735" xr:uid="{00000000-0005-0000-0000-0000C0560000}"/>
    <cellStyle name="Porcentaje 8 4 2 3 2" xfId="14736" xr:uid="{00000000-0005-0000-0000-0000C1560000}"/>
    <cellStyle name="Porcentaje 8 4 2 3 2 2" xfId="16478" xr:uid="{00000000-0005-0000-0000-0000C2560000}"/>
    <cellStyle name="Porcentaje 8 4 2 3 3" xfId="20364" xr:uid="{00000000-0005-0000-0000-0000C3560000}"/>
    <cellStyle name="Porcentaje 8 4 2 4" xfId="14737" xr:uid="{00000000-0005-0000-0000-0000C4560000}"/>
    <cellStyle name="Porcentaje 8 4 2 4 2" xfId="18422" xr:uid="{00000000-0005-0000-0000-0000C5560000}"/>
    <cellStyle name="Porcentaje 8 4 2 5" xfId="22304" xr:uid="{00000000-0005-0000-0000-0000C6560000}"/>
    <cellStyle name="Porcentaje 8 4 3" xfId="14738" xr:uid="{00000000-0005-0000-0000-0000C7560000}"/>
    <cellStyle name="Porcentaje 8 4 3 2" xfId="14739" xr:uid="{00000000-0005-0000-0000-0000C8560000}"/>
    <cellStyle name="Porcentaje 8 4 3 2 2" xfId="14740" xr:uid="{00000000-0005-0000-0000-0000C9560000}"/>
    <cellStyle name="Porcentaje 8 4 3 2 2 2" xfId="14741" xr:uid="{00000000-0005-0000-0000-0000CA560000}"/>
    <cellStyle name="Porcentaje 8 4 3 2 2 2 2" xfId="15185" xr:uid="{00000000-0005-0000-0000-0000CB560000}"/>
    <cellStyle name="Porcentaje 8 4 3 2 2 3" xfId="19071" xr:uid="{00000000-0005-0000-0000-0000CC560000}"/>
    <cellStyle name="Porcentaje 8 4 3 2 3" xfId="14742" xr:uid="{00000000-0005-0000-0000-0000CD560000}"/>
    <cellStyle name="Porcentaje 8 4 3 2 3 2" xfId="17127" xr:uid="{00000000-0005-0000-0000-0000CE560000}"/>
    <cellStyle name="Porcentaje 8 4 3 2 4" xfId="21013" xr:uid="{00000000-0005-0000-0000-0000CF560000}"/>
    <cellStyle name="Porcentaje 8 4 3 3" xfId="14743" xr:uid="{00000000-0005-0000-0000-0000D0560000}"/>
    <cellStyle name="Porcentaje 8 4 3 3 2" xfId="14744" xr:uid="{00000000-0005-0000-0000-0000D1560000}"/>
    <cellStyle name="Porcentaje 8 4 3 3 2 2" xfId="16155" xr:uid="{00000000-0005-0000-0000-0000D2560000}"/>
    <cellStyle name="Porcentaje 8 4 3 3 3" xfId="20041" xr:uid="{00000000-0005-0000-0000-0000D3560000}"/>
    <cellStyle name="Porcentaje 8 4 3 4" xfId="14745" xr:uid="{00000000-0005-0000-0000-0000D4560000}"/>
    <cellStyle name="Porcentaje 8 4 3 4 2" xfId="18098" xr:uid="{00000000-0005-0000-0000-0000D5560000}"/>
    <cellStyle name="Porcentaje 8 4 3 5" xfId="21979" xr:uid="{00000000-0005-0000-0000-0000D6560000}"/>
    <cellStyle name="Porcentaje 8 4 4" xfId="14746" xr:uid="{00000000-0005-0000-0000-0000D7560000}"/>
    <cellStyle name="Porcentaje 8 4 4 2" xfId="14747" xr:uid="{00000000-0005-0000-0000-0000D8560000}"/>
    <cellStyle name="Porcentaje 8 4 4 2 2" xfId="14748" xr:uid="{00000000-0005-0000-0000-0000D9560000}"/>
    <cellStyle name="Porcentaje 8 4 4 2 2 2" xfId="15831" xr:uid="{00000000-0005-0000-0000-0000DA560000}"/>
    <cellStyle name="Porcentaje 8 4 4 2 3" xfId="19716" xr:uid="{00000000-0005-0000-0000-0000DB560000}"/>
    <cellStyle name="Porcentaje 8 4 4 3" xfId="14749" xr:uid="{00000000-0005-0000-0000-0000DC560000}"/>
    <cellStyle name="Porcentaje 8 4 4 3 2" xfId="17773" xr:uid="{00000000-0005-0000-0000-0000DD560000}"/>
    <cellStyle name="Porcentaje 8 4 4 4" xfId="21661" xr:uid="{00000000-0005-0000-0000-0000DE560000}"/>
    <cellStyle name="Porcentaje 8 4 5" xfId="14750" xr:uid="{00000000-0005-0000-0000-0000DF560000}"/>
    <cellStyle name="Porcentaje 8 4 5 2" xfId="14751" xr:uid="{00000000-0005-0000-0000-0000E0560000}"/>
    <cellStyle name="Porcentaje 8 4 5 2 2" xfId="16802" xr:uid="{00000000-0005-0000-0000-0000E1560000}"/>
    <cellStyle name="Porcentaje 8 4 5 3" xfId="20688" xr:uid="{00000000-0005-0000-0000-0000E2560000}"/>
    <cellStyle name="Porcentaje 8 4 6" xfId="14752" xr:uid="{00000000-0005-0000-0000-0000E3560000}"/>
    <cellStyle name="Porcentaje 8 4 6 2" xfId="18743" xr:uid="{00000000-0005-0000-0000-0000E4560000}"/>
    <cellStyle name="Porcentaje 8 4 7" xfId="22628" xr:uid="{00000000-0005-0000-0000-0000E5560000}"/>
    <cellStyle name="Porcentaje 8 5" xfId="14753" xr:uid="{00000000-0005-0000-0000-0000E6560000}"/>
    <cellStyle name="Porcentaje 8 5 2" xfId="14754" xr:uid="{00000000-0005-0000-0000-0000E7560000}"/>
    <cellStyle name="Porcentaje 8 5 2 2" xfId="14755" xr:uid="{00000000-0005-0000-0000-0000E8560000}"/>
    <cellStyle name="Porcentaje 8 5 2 2 2" xfId="14756" xr:uid="{00000000-0005-0000-0000-0000E9560000}"/>
    <cellStyle name="Porcentaje 8 5 2 2 2 2" xfId="14757" xr:uid="{00000000-0005-0000-0000-0000EA560000}"/>
    <cellStyle name="Porcentaje 8 5 2 2 2 2 2" xfId="15400" xr:uid="{00000000-0005-0000-0000-0000EB560000}"/>
    <cellStyle name="Porcentaje 8 5 2 2 2 3" xfId="19285" xr:uid="{00000000-0005-0000-0000-0000EC560000}"/>
    <cellStyle name="Porcentaje 8 5 2 2 3" xfId="14758" xr:uid="{00000000-0005-0000-0000-0000ED560000}"/>
    <cellStyle name="Porcentaje 8 5 2 2 3 2" xfId="17343" xr:uid="{00000000-0005-0000-0000-0000EE560000}"/>
    <cellStyle name="Porcentaje 8 5 2 2 4" xfId="21229" xr:uid="{00000000-0005-0000-0000-0000EF560000}"/>
    <cellStyle name="Porcentaje 8 5 2 3" xfId="14759" xr:uid="{00000000-0005-0000-0000-0000F0560000}"/>
    <cellStyle name="Porcentaje 8 5 2 3 2" xfId="14760" xr:uid="{00000000-0005-0000-0000-0000F1560000}"/>
    <cellStyle name="Porcentaje 8 5 2 3 2 2" xfId="16370" xr:uid="{00000000-0005-0000-0000-0000F2560000}"/>
    <cellStyle name="Porcentaje 8 5 2 3 3" xfId="20257" xr:uid="{00000000-0005-0000-0000-0000F3560000}"/>
    <cellStyle name="Porcentaje 8 5 2 4" xfId="14761" xr:uid="{00000000-0005-0000-0000-0000F4560000}"/>
    <cellStyle name="Porcentaje 8 5 2 4 2" xfId="18314" xr:uid="{00000000-0005-0000-0000-0000F5560000}"/>
    <cellStyle name="Porcentaje 8 5 2 5" xfId="22196" xr:uid="{00000000-0005-0000-0000-0000F6560000}"/>
    <cellStyle name="Porcentaje 8 5 3" xfId="14762" xr:uid="{00000000-0005-0000-0000-0000F7560000}"/>
    <cellStyle name="Porcentaje 8 5 3 2" xfId="14763" xr:uid="{00000000-0005-0000-0000-0000F8560000}"/>
    <cellStyle name="Porcentaje 8 5 3 2 2" xfId="14764" xr:uid="{00000000-0005-0000-0000-0000F9560000}"/>
    <cellStyle name="Porcentaje 8 5 3 2 2 2" xfId="14765" xr:uid="{00000000-0005-0000-0000-0000FA560000}"/>
    <cellStyle name="Porcentaje 8 5 3 2 2 2 2" xfId="22824" xr:uid="{00000000-0005-0000-0000-0000FB560000}"/>
    <cellStyle name="Porcentaje 8 5 3 2 2 3" xfId="18963" xr:uid="{00000000-0005-0000-0000-0000FC560000}"/>
    <cellStyle name="Porcentaje 8 5 3 2 3" xfId="14766" xr:uid="{00000000-0005-0000-0000-0000FD560000}"/>
    <cellStyle name="Porcentaje 8 5 3 2 3 2" xfId="17019" xr:uid="{00000000-0005-0000-0000-0000FE560000}"/>
    <cellStyle name="Porcentaje 8 5 3 2 4" xfId="20905" xr:uid="{00000000-0005-0000-0000-0000FF560000}"/>
    <cellStyle name="Porcentaje 8 5 3 3" xfId="14767" xr:uid="{00000000-0005-0000-0000-000000570000}"/>
    <cellStyle name="Porcentaje 8 5 3 3 2" xfId="14768" xr:uid="{00000000-0005-0000-0000-000001570000}"/>
    <cellStyle name="Porcentaje 8 5 3 3 2 2" xfId="16048" xr:uid="{00000000-0005-0000-0000-000002570000}"/>
    <cellStyle name="Porcentaje 8 5 3 3 3" xfId="19933" xr:uid="{00000000-0005-0000-0000-000003570000}"/>
    <cellStyle name="Porcentaje 8 5 3 4" xfId="14769" xr:uid="{00000000-0005-0000-0000-000004570000}"/>
    <cellStyle name="Porcentaje 8 5 3 4 2" xfId="17990" xr:uid="{00000000-0005-0000-0000-000005570000}"/>
    <cellStyle name="Porcentaje 8 5 3 5" xfId="21872" xr:uid="{00000000-0005-0000-0000-000006570000}"/>
    <cellStyle name="Porcentaje 8 5 4" xfId="14770" xr:uid="{00000000-0005-0000-0000-000007570000}"/>
    <cellStyle name="Porcentaje 8 5 4 2" xfId="14771" xr:uid="{00000000-0005-0000-0000-000008570000}"/>
    <cellStyle name="Porcentaje 8 5 4 2 2" xfId="14772" xr:uid="{00000000-0005-0000-0000-000009570000}"/>
    <cellStyle name="Porcentaje 8 5 4 2 2 2" xfId="15723" xr:uid="{00000000-0005-0000-0000-00000A570000}"/>
    <cellStyle name="Porcentaje 8 5 4 2 3" xfId="19608" xr:uid="{00000000-0005-0000-0000-00000B570000}"/>
    <cellStyle name="Porcentaje 8 5 4 3" xfId="14773" xr:uid="{00000000-0005-0000-0000-00000C570000}"/>
    <cellStyle name="Porcentaje 8 5 4 3 2" xfId="17665" xr:uid="{00000000-0005-0000-0000-00000D570000}"/>
    <cellStyle name="Porcentaje 8 5 4 4" xfId="21553" xr:uid="{00000000-0005-0000-0000-00000E570000}"/>
    <cellStyle name="Porcentaje 8 5 5" xfId="14774" xr:uid="{00000000-0005-0000-0000-00000F570000}"/>
    <cellStyle name="Porcentaje 8 5 5 2" xfId="14775" xr:uid="{00000000-0005-0000-0000-000010570000}"/>
    <cellStyle name="Porcentaje 8 5 5 2 2" xfId="16694" xr:uid="{00000000-0005-0000-0000-000011570000}"/>
    <cellStyle name="Porcentaje 8 5 5 3" xfId="20581" xr:uid="{00000000-0005-0000-0000-000012570000}"/>
    <cellStyle name="Porcentaje 8 5 6" xfId="14776" xr:uid="{00000000-0005-0000-0000-000013570000}"/>
    <cellStyle name="Porcentaje 8 5 6 2" xfId="18639" xr:uid="{00000000-0005-0000-0000-000014570000}"/>
    <cellStyle name="Porcentaje 8 5 7" xfId="22521" xr:uid="{00000000-0005-0000-0000-000015570000}"/>
    <cellStyle name="Porcentaje 8 6" xfId="14777" xr:uid="{00000000-0005-0000-0000-000016570000}"/>
    <cellStyle name="Porcentaje 8 6 2" xfId="14778" xr:uid="{00000000-0005-0000-0000-000017570000}"/>
    <cellStyle name="Porcentaje 8 6 2 2" xfId="14779" xr:uid="{00000000-0005-0000-0000-000018570000}"/>
    <cellStyle name="Porcentaje 8 6 2 2 2" xfId="14780" xr:uid="{00000000-0005-0000-0000-000019570000}"/>
    <cellStyle name="Porcentaje 8 6 2 2 2 2" xfId="15615" xr:uid="{00000000-0005-0000-0000-00001A570000}"/>
    <cellStyle name="Porcentaje 8 6 2 2 3" xfId="19500" xr:uid="{00000000-0005-0000-0000-00001B570000}"/>
    <cellStyle name="Porcentaje 8 6 2 3" xfId="14781" xr:uid="{00000000-0005-0000-0000-00001C570000}"/>
    <cellStyle name="Porcentaje 8 6 2 3 2" xfId="17558" xr:uid="{00000000-0005-0000-0000-00001D570000}"/>
    <cellStyle name="Porcentaje 8 6 2 4" xfId="21445" xr:uid="{00000000-0005-0000-0000-00001E570000}"/>
    <cellStyle name="Porcentaje 8 6 3" xfId="14782" xr:uid="{00000000-0005-0000-0000-00001F570000}"/>
    <cellStyle name="Porcentaje 8 6 3 2" xfId="14783" xr:uid="{00000000-0005-0000-0000-000020570000}"/>
    <cellStyle name="Porcentaje 8 6 3 2 2" xfId="16586" xr:uid="{00000000-0005-0000-0000-000021570000}"/>
    <cellStyle name="Porcentaje 8 6 3 3" xfId="20472" xr:uid="{00000000-0005-0000-0000-000022570000}"/>
    <cellStyle name="Porcentaje 8 6 4" xfId="14784" xr:uid="{00000000-0005-0000-0000-000023570000}"/>
    <cellStyle name="Porcentaje 8 6 4 2" xfId="18530" xr:uid="{00000000-0005-0000-0000-000024570000}"/>
    <cellStyle name="Porcentaje 8 6 5" xfId="22412" xr:uid="{00000000-0005-0000-0000-000025570000}"/>
    <cellStyle name="Porcentaje 8 7" xfId="14785" xr:uid="{00000000-0005-0000-0000-000026570000}"/>
    <cellStyle name="Porcentaje 8 7 2" xfId="14786" xr:uid="{00000000-0005-0000-0000-000027570000}"/>
    <cellStyle name="Porcentaje 8 7 2 2" xfId="14787" xr:uid="{00000000-0005-0000-0000-000028570000}"/>
    <cellStyle name="Porcentaje 8 7 2 2 2" xfId="14788" xr:uid="{00000000-0005-0000-0000-000029570000}"/>
    <cellStyle name="Porcentaje 8 7 2 2 2 2" xfId="15293" xr:uid="{00000000-0005-0000-0000-00002A570000}"/>
    <cellStyle name="Porcentaje 8 7 2 2 3" xfId="19179" xr:uid="{00000000-0005-0000-0000-00002B570000}"/>
    <cellStyle name="Porcentaje 8 7 2 3" xfId="14789" xr:uid="{00000000-0005-0000-0000-00002C570000}"/>
    <cellStyle name="Porcentaje 8 7 2 3 2" xfId="17235" xr:uid="{00000000-0005-0000-0000-00002D570000}"/>
    <cellStyle name="Porcentaje 8 7 2 4" xfId="21121" xr:uid="{00000000-0005-0000-0000-00002E570000}"/>
    <cellStyle name="Porcentaje 8 7 3" xfId="14790" xr:uid="{00000000-0005-0000-0000-00002F570000}"/>
    <cellStyle name="Porcentaje 8 7 3 2" xfId="14791" xr:uid="{00000000-0005-0000-0000-000030570000}"/>
    <cellStyle name="Porcentaje 8 7 3 2 2" xfId="16263" xr:uid="{00000000-0005-0000-0000-000031570000}"/>
    <cellStyle name="Porcentaje 8 7 3 3" xfId="20149" xr:uid="{00000000-0005-0000-0000-000032570000}"/>
    <cellStyle name="Porcentaje 8 7 4" xfId="14792" xr:uid="{00000000-0005-0000-0000-000033570000}"/>
    <cellStyle name="Porcentaje 8 7 4 2" xfId="18206" xr:uid="{00000000-0005-0000-0000-000034570000}"/>
    <cellStyle name="Porcentaje 8 7 5" xfId="22087" xr:uid="{00000000-0005-0000-0000-000035570000}"/>
    <cellStyle name="Porcentaje 8 8" xfId="14793" xr:uid="{00000000-0005-0000-0000-000036570000}"/>
    <cellStyle name="Porcentaje 8 8 2" xfId="14794" xr:uid="{00000000-0005-0000-0000-000037570000}"/>
    <cellStyle name="Porcentaje 8 8 2 2" xfId="14795" xr:uid="{00000000-0005-0000-0000-000038570000}"/>
    <cellStyle name="Porcentaje 8 8 2 2 2" xfId="15939" xr:uid="{00000000-0005-0000-0000-000039570000}"/>
    <cellStyle name="Porcentaje 8 8 2 3" xfId="19824" xr:uid="{00000000-0005-0000-0000-00003A570000}"/>
    <cellStyle name="Porcentaje 8 8 3" xfId="14796" xr:uid="{00000000-0005-0000-0000-00003B570000}"/>
    <cellStyle name="Porcentaje 8 8 3 2" xfId="17881" xr:uid="{00000000-0005-0000-0000-00003C570000}"/>
    <cellStyle name="Porcentaje 8 8 4" xfId="21767" xr:uid="{00000000-0005-0000-0000-00003D570000}"/>
    <cellStyle name="Porcentaje 8 9" xfId="14797" xr:uid="{00000000-0005-0000-0000-00003E570000}"/>
    <cellStyle name="Porcentaje 8 9 2" xfId="14798" xr:uid="{00000000-0005-0000-0000-00003F570000}"/>
    <cellStyle name="Porcentaje 8 9 2 2" xfId="16910" xr:uid="{00000000-0005-0000-0000-000040570000}"/>
    <cellStyle name="Porcentaje 8 9 3" xfId="20796" xr:uid="{00000000-0005-0000-0000-000041570000}"/>
    <cellStyle name="Porcentaje 9" xfId="14799" xr:uid="{00000000-0005-0000-0000-000042570000}"/>
    <cellStyle name="Porcentaje 9 10" xfId="14800" xr:uid="{00000000-0005-0000-0000-000043570000}"/>
    <cellStyle name="Porcentaje 9 10 2" xfId="18850" xr:uid="{00000000-0005-0000-0000-000044570000}"/>
    <cellStyle name="Porcentaje 9 11" xfId="22770" xr:uid="{00000000-0005-0000-0000-000045570000}"/>
    <cellStyle name="Porcentaje 9 2" xfId="14801" xr:uid="{00000000-0005-0000-0000-000046570000}"/>
    <cellStyle name="Porcentaje 9 2 10" xfId="22706" xr:uid="{00000000-0005-0000-0000-000047570000}"/>
    <cellStyle name="Porcentaje 9 2 2" xfId="14802" xr:uid="{00000000-0005-0000-0000-000048570000}"/>
    <cellStyle name="Porcentaje 9 2 2 2" xfId="14803" xr:uid="{00000000-0005-0000-0000-000049570000}"/>
    <cellStyle name="Porcentaje 9 2 2 2 2" xfId="14804" xr:uid="{00000000-0005-0000-0000-00004A570000}"/>
    <cellStyle name="Porcentaje 9 2 2 2 2 2" xfId="14805" xr:uid="{00000000-0005-0000-0000-00004B570000}"/>
    <cellStyle name="Porcentaje 9 2 2 2 2 2 2" xfId="14806" xr:uid="{00000000-0005-0000-0000-00004C570000}"/>
    <cellStyle name="Porcentaje 9 2 2 2 2 2 2 2" xfId="14807" xr:uid="{00000000-0005-0000-0000-00004D570000}"/>
    <cellStyle name="Porcentaje 9 2 2 2 2 2 2 2 2" xfId="15426" xr:uid="{00000000-0005-0000-0000-00004E570000}"/>
    <cellStyle name="Porcentaje 9 2 2 2 2 2 2 3" xfId="19311" xr:uid="{00000000-0005-0000-0000-00004F570000}"/>
    <cellStyle name="Porcentaje 9 2 2 2 2 2 3" xfId="14808" xr:uid="{00000000-0005-0000-0000-000050570000}"/>
    <cellStyle name="Porcentaje 9 2 2 2 2 2 3 2" xfId="17368" xr:uid="{00000000-0005-0000-0000-000051570000}"/>
    <cellStyle name="Porcentaje 9 2 2 2 2 2 4" xfId="21255" xr:uid="{00000000-0005-0000-0000-000052570000}"/>
    <cellStyle name="Porcentaje 9 2 2 2 2 3" xfId="14809" xr:uid="{00000000-0005-0000-0000-000053570000}"/>
    <cellStyle name="Porcentaje 9 2 2 2 2 3 2" xfId="14810" xr:uid="{00000000-0005-0000-0000-000054570000}"/>
    <cellStyle name="Porcentaje 9 2 2 2 2 3 2 2" xfId="16396" xr:uid="{00000000-0005-0000-0000-000055570000}"/>
    <cellStyle name="Porcentaje 9 2 2 2 2 3 3" xfId="20283" xr:uid="{00000000-0005-0000-0000-000056570000}"/>
    <cellStyle name="Porcentaje 9 2 2 2 2 4" xfId="14811" xr:uid="{00000000-0005-0000-0000-000057570000}"/>
    <cellStyle name="Porcentaje 9 2 2 2 2 4 2" xfId="18340" xr:uid="{00000000-0005-0000-0000-000058570000}"/>
    <cellStyle name="Porcentaje 9 2 2 2 2 5" xfId="22222" xr:uid="{00000000-0005-0000-0000-000059570000}"/>
    <cellStyle name="Porcentaje 9 2 2 2 3" xfId="14812" xr:uid="{00000000-0005-0000-0000-00005A570000}"/>
    <cellStyle name="Porcentaje 9 2 2 2 3 2" xfId="14813" xr:uid="{00000000-0005-0000-0000-00005B570000}"/>
    <cellStyle name="Porcentaje 9 2 2 2 3 2 2" xfId="14814" xr:uid="{00000000-0005-0000-0000-00005C570000}"/>
    <cellStyle name="Porcentaje 9 2 2 2 3 2 2 2" xfId="14815" xr:uid="{00000000-0005-0000-0000-00005D570000}"/>
    <cellStyle name="Porcentaje 9 2 2 2 3 2 2 2 2" xfId="15103" xr:uid="{00000000-0005-0000-0000-00005E570000}"/>
    <cellStyle name="Porcentaje 9 2 2 2 3 2 2 3" xfId="18989" xr:uid="{00000000-0005-0000-0000-00005F570000}"/>
    <cellStyle name="Porcentaje 9 2 2 2 3 2 3" xfId="14816" xr:uid="{00000000-0005-0000-0000-000060570000}"/>
    <cellStyle name="Porcentaje 9 2 2 2 3 2 3 2" xfId="17045" xr:uid="{00000000-0005-0000-0000-000061570000}"/>
    <cellStyle name="Porcentaje 9 2 2 2 3 2 4" xfId="20931" xr:uid="{00000000-0005-0000-0000-000062570000}"/>
    <cellStyle name="Porcentaje 9 2 2 2 3 3" xfId="14817" xr:uid="{00000000-0005-0000-0000-000063570000}"/>
    <cellStyle name="Porcentaje 9 2 2 2 3 3 2" xfId="14818" xr:uid="{00000000-0005-0000-0000-000064570000}"/>
    <cellStyle name="Porcentaje 9 2 2 2 3 3 2 2" xfId="16074" xr:uid="{00000000-0005-0000-0000-000065570000}"/>
    <cellStyle name="Porcentaje 9 2 2 2 3 3 3" xfId="19959" xr:uid="{00000000-0005-0000-0000-000066570000}"/>
    <cellStyle name="Porcentaje 9 2 2 2 3 4" xfId="14819" xr:uid="{00000000-0005-0000-0000-000067570000}"/>
    <cellStyle name="Porcentaje 9 2 2 2 3 4 2" xfId="18016" xr:uid="{00000000-0005-0000-0000-000068570000}"/>
    <cellStyle name="Porcentaje 9 2 2 2 3 5" xfId="21897" xr:uid="{00000000-0005-0000-0000-000069570000}"/>
    <cellStyle name="Porcentaje 9 2 2 2 4" xfId="14820" xr:uid="{00000000-0005-0000-0000-00006A570000}"/>
    <cellStyle name="Porcentaje 9 2 2 2 4 2" xfId="14821" xr:uid="{00000000-0005-0000-0000-00006B570000}"/>
    <cellStyle name="Porcentaje 9 2 2 2 4 2 2" xfId="14822" xr:uid="{00000000-0005-0000-0000-00006C570000}"/>
    <cellStyle name="Porcentaje 9 2 2 2 4 2 2 2" xfId="15749" xr:uid="{00000000-0005-0000-0000-00006D570000}"/>
    <cellStyle name="Porcentaje 9 2 2 2 4 2 3" xfId="19634" xr:uid="{00000000-0005-0000-0000-00006E570000}"/>
    <cellStyle name="Porcentaje 9 2 2 2 4 3" xfId="14823" xr:uid="{00000000-0005-0000-0000-00006F570000}"/>
    <cellStyle name="Porcentaje 9 2 2 2 4 3 2" xfId="17691" xr:uid="{00000000-0005-0000-0000-000070570000}"/>
    <cellStyle name="Porcentaje 9 2 2 2 4 4" xfId="21579" xr:uid="{00000000-0005-0000-0000-000071570000}"/>
    <cellStyle name="Porcentaje 9 2 2 2 5" xfId="14824" xr:uid="{00000000-0005-0000-0000-000072570000}"/>
    <cellStyle name="Porcentaje 9 2 2 2 5 2" xfId="14825" xr:uid="{00000000-0005-0000-0000-000073570000}"/>
    <cellStyle name="Porcentaje 9 2 2 2 5 2 2" xfId="16720" xr:uid="{00000000-0005-0000-0000-000074570000}"/>
    <cellStyle name="Porcentaje 9 2 2 2 5 3" xfId="20607" xr:uid="{00000000-0005-0000-0000-000075570000}"/>
    <cellStyle name="Porcentaje 9 2 2 2 6" xfId="14826" xr:uid="{00000000-0005-0000-0000-000076570000}"/>
    <cellStyle name="Porcentaje 9 2 2 2 6 2" xfId="18665" xr:uid="{00000000-0005-0000-0000-000077570000}"/>
    <cellStyle name="Porcentaje 9 2 2 2 7" xfId="22547" xr:uid="{00000000-0005-0000-0000-000078570000}"/>
    <cellStyle name="Porcentaje 9 2 2 3" xfId="14827" xr:uid="{00000000-0005-0000-0000-000079570000}"/>
    <cellStyle name="Porcentaje 9 2 2 3 2" xfId="14828" xr:uid="{00000000-0005-0000-0000-00007A570000}"/>
    <cellStyle name="Porcentaje 9 2 2 3 2 2" xfId="14829" xr:uid="{00000000-0005-0000-0000-00007B570000}"/>
    <cellStyle name="Porcentaje 9 2 2 3 2 2 2" xfId="14830" xr:uid="{00000000-0005-0000-0000-00007C570000}"/>
    <cellStyle name="Porcentaje 9 2 2 3 2 2 2 2" xfId="14831" xr:uid="{00000000-0005-0000-0000-00007D570000}"/>
    <cellStyle name="Porcentaje 9 2 2 3 2 2 2 2 2" xfId="15319" xr:uid="{00000000-0005-0000-0000-00007E570000}"/>
    <cellStyle name="Porcentaje 9 2 2 3 2 2 2 3" xfId="19205" xr:uid="{00000000-0005-0000-0000-00007F570000}"/>
    <cellStyle name="Porcentaje 9 2 2 3 2 2 3" xfId="14832" xr:uid="{00000000-0005-0000-0000-000080570000}"/>
    <cellStyle name="Porcentaje 9 2 2 3 2 2 3 2" xfId="17261" xr:uid="{00000000-0005-0000-0000-000081570000}"/>
    <cellStyle name="Porcentaje 9 2 2 3 2 2 4" xfId="21147" xr:uid="{00000000-0005-0000-0000-000082570000}"/>
    <cellStyle name="Porcentaje 9 2 2 3 2 3" xfId="14833" xr:uid="{00000000-0005-0000-0000-000083570000}"/>
    <cellStyle name="Porcentaje 9 2 2 3 2 3 2" xfId="14834" xr:uid="{00000000-0005-0000-0000-000084570000}"/>
    <cellStyle name="Porcentaje 9 2 2 3 2 3 2 2" xfId="16289" xr:uid="{00000000-0005-0000-0000-000085570000}"/>
    <cellStyle name="Porcentaje 9 2 2 3 2 3 3" xfId="20175" xr:uid="{00000000-0005-0000-0000-000086570000}"/>
    <cellStyle name="Porcentaje 9 2 2 3 2 4" xfId="14835" xr:uid="{00000000-0005-0000-0000-000087570000}"/>
    <cellStyle name="Porcentaje 9 2 2 3 2 4 2" xfId="18232" xr:uid="{00000000-0005-0000-0000-000088570000}"/>
    <cellStyle name="Porcentaje 9 2 2 3 2 5" xfId="22114" xr:uid="{00000000-0005-0000-0000-000089570000}"/>
    <cellStyle name="Porcentaje 9 2 2 3 3" xfId="14836" xr:uid="{00000000-0005-0000-0000-00008A570000}"/>
    <cellStyle name="Porcentaje 9 2 2 3 3 2" xfId="14837" xr:uid="{00000000-0005-0000-0000-00008B570000}"/>
    <cellStyle name="Porcentaje 9 2 2 3 3 2 2" xfId="14838" xr:uid="{00000000-0005-0000-0000-00008C570000}"/>
    <cellStyle name="Porcentaje 9 2 2 3 3 2 2 2" xfId="14839" xr:uid="{00000000-0005-0000-0000-00008D570000}"/>
    <cellStyle name="Porcentaje 9 2 2 3 3 2 2 2 2" xfId="22906" xr:uid="{00000000-0005-0000-0000-00008E570000}"/>
    <cellStyle name="Porcentaje 9 2 2 3 3 2 2 3" xfId="18881" xr:uid="{00000000-0005-0000-0000-00008F570000}"/>
    <cellStyle name="Porcentaje 9 2 2 3 3 2 3" xfId="14840" xr:uid="{00000000-0005-0000-0000-000090570000}"/>
    <cellStyle name="Porcentaje 9 2 2 3 3 2 3 2" xfId="16937" xr:uid="{00000000-0005-0000-0000-000091570000}"/>
    <cellStyle name="Porcentaje 9 2 2 3 3 2 4" xfId="20823" xr:uid="{00000000-0005-0000-0000-000092570000}"/>
    <cellStyle name="Porcentaje 9 2 2 3 3 3" xfId="14841" xr:uid="{00000000-0005-0000-0000-000093570000}"/>
    <cellStyle name="Porcentaje 9 2 2 3 3 3 2" xfId="14842" xr:uid="{00000000-0005-0000-0000-000094570000}"/>
    <cellStyle name="Porcentaje 9 2 2 3 3 3 2 2" xfId="15966" xr:uid="{00000000-0005-0000-0000-000095570000}"/>
    <cellStyle name="Porcentaje 9 2 2 3 3 3 3" xfId="19851" xr:uid="{00000000-0005-0000-0000-000096570000}"/>
    <cellStyle name="Porcentaje 9 2 2 3 3 4" xfId="14843" xr:uid="{00000000-0005-0000-0000-000097570000}"/>
    <cellStyle name="Porcentaje 9 2 2 3 3 4 2" xfId="17908" xr:uid="{00000000-0005-0000-0000-000098570000}"/>
    <cellStyle name="Porcentaje 9 2 2 3 3 5" xfId="21794" xr:uid="{00000000-0005-0000-0000-000099570000}"/>
    <cellStyle name="Porcentaje 9 2 2 3 4" xfId="14844" xr:uid="{00000000-0005-0000-0000-00009A570000}"/>
    <cellStyle name="Porcentaje 9 2 2 3 4 2" xfId="14845" xr:uid="{00000000-0005-0000-0000-00009B570000}"/>
    <cellStyle name="Porcentaje 9 2 2 3 4 2 2" xfId="14846" xr:uid="{00000000-0005-0000-0000-00009C570000}"/>
    <cellStyle name="Porcentaje 9 2 2 3 4 2 2 2" xfId="15641" xr:uid="{00000000-0005-0000-0000-00009D570000}"/>
    <cellStyle name="Porcentaje 9 2 2 3 4 2 3" xfId="19526" xr:uid="{00000000-0005-0000-0000-00009E570000}"/>
    <cellStyle name="Porcentaje 9 2 2 3 4 3" xfId="14847" xr:uid="{00000000-0005-0000-0000-00009F570000}"/>
    <cellStyle name="Porcentaje 9 2 2 3 4 3 2" xfId="17584" xr:uid="{00000000-0005-0000-0000-0000A0570000}"/>
    <cellStyle name="Porcentaje 9 2 2 3 4 4" xfId="21471" xr:uid="{00000000-0005-0000-0000-0000A1570000}"/>
    <cellStyle name="Porcentaje 9 2 2 3 5" xfId="14848" xr:uid="{00000000-0005-0000-0000-0000A2570000}"/>
    <cellStyle name="Porcentaje 9 2 2 3 5 2" xfId="14849" xr:uid="{00000000-0005-0000-0000-0000A3570000}"/>
    <cellStyle name="Porcentaje 9 2 2 3 5 2 2" xfId="16612" xr:uid="{00000000-0005-0000-0000-0000A4570000}"/>
    <cellStyle name="Porcentaje 9 2 2 3 5 3" xfId="20499" xr:uid="{00000000-0005-0000-0000-0000A5570000}"/>
    <cellStyle name="Porcentaje 9 2 2 3 6" xfId="14850" xr:uid="{00000000-0005-0000-0000-0000A6570000}"/>
    <cellStyle name="Porcentaje 9 2 2 3 6 2" xfId="18557" xr:uid="{00000000-0005-0000-0000-0000A7570000}"/>
    <cellStyle name="Porcentaje 9 2 2 3 7" xfId="22440" xr:uid="{00000000-0005-0000-0000-0000A8570000}"/>
    <cellStyle name="Porcentaje 9 2 2 4" xfId="14851" xr:uid="{00000000-0005-0000-0000-0000A9570000}"/>
    <cellStyle name="Porcentaje 9 2 2 4 2" xfId="14852" xr:uid="{00000000-0005-0000-0000-0000AA570000}"/>
    <cellStyle name="Porcentaje 9 2 2 4 2 2" xfId="14853" xr:uid="{00000000-0005-0000-0000-0000AB570000}"/>
    <cellStyle name="Porcentaje 9 2 2 4 2 2 2" xfId="14854" xr:uid="{00000000-0005-0000-0000-0000AC570000}"/>
    <cellStyle name="Porcentaje 9 2 2 4 2 2 2 2" xfId="15534" xr:uid="{00000000-0005-0000-0000-0000AD570000}"/>
    <cellStyle name="Porcentaje 9 2 2 4 2 2 3" xfId="19418" xr:uid="{00000000-0005-0000-0000-0000AE570000}"/>
    <cellStyle name="Porcentaje 9 2 2 4 2 3" xfId="14855" xr:uid="{00000000-0005-0000-0000-0000AF570000}"/>
    <cellStyle name="Porcentaje 9 2 2 4 2 3 2" xfId="17476" xr:uid="{00000000-0005-0000-0000-0000B0570000}"/>
    <cellStyle name="Porcentaje 9 2 2 4 2 4" xfId="21363" xr:uid="{00000000-0005-0000-0000-0000B1570000}"/>
    <cellStyle name="Porcentaje 9 2 2 4 3" xfId="14856" xr:uid="{00000000-0005-0000-0000-0000B2570000}"/>
    <cellStyle name="Porcentaje 9 2 2 4 3 2" xfId="14857" xr:uid="{00000000-0005-0000-0000-0000B3570000}"/>
    <cellStyle name="Porcentaje 9 2 2 4 3 2 2" xfId="16504" xr:uid="{00000000-0005-0000-0000-0000B4570000}"/>
    <cellStyle name="Porcentaje 9 2 2 4 3 3" xfId="20390" xr:uid="{00000000-0005-0000-0000-0000B5570000}"/>
    <cellStyle name="Porcentaje 9 2 2 4 4" xfId="14858" xr:uid="{00000000-0005-0000-0000-0000B6570000}"/>
    <cellStyle name="Porcentaje 9 2 2 4 4 2" xfId="18448" xr:uid="{00000000-0005-0000-0000-0000B7570000}"/>
    <cellStyle name="Porcentaje 9 2 2 4 5" xfId="22330" xr:uid="{00000000-0005-0000-0000-0000B8570000}"/>
    <cellStyle name="Porcentaje 9 2 2 5" xfId="14859" xr:uid="{00000000-0005-0000-0000-0000B9570000}"/>
    <cellStyle name="Porcentaje 9 2 2 5 2" xfId="14860" xr:uid="{00000000-0005-0000-0000-0000BA570000}"/>
    <cellStyle name="Porcentaje 9 2 2 5 2 2" xfId="14861" xr:uid="{00000000-0005-0000-0000-0000BB570000}"/>
    <cellStyle name="Porcentaje 9 2 2 5 2 2 2" xfId="14862" xr:uid="{00000000-0005-0000-0000-0000BC570000}"/>
    <cellStyle name="Porcentaje 9 2 2 5 2 2 2 2" xfId="15211" xr:uid="{00000000-0005-0000-0000-0000BD570000}"/>
    <cellStyle name="Porcentaje 9 2 2 5 2 2 3" xfId="19097" xr:uid="{00000000-0005-0000-0000-0000BE570000}"/>
    <cellStyle name="Porcentaje 9 2 2 5 2 3" xfId="14863" xr:uid="{00000000-0005-0000-0000-0000BF570000}"/>
    <cellStyle name="Porcentaje 9 2 2 5 2 3 2" xfId="17153" xr:uid="{00000000-0005-0000-0000-0000C0570000}"/>
    <cellStyle name="Porcentaje 9 2 2 5 2 4" xfId="21039" xr:uid="{00000000-0005-0000-0000-0000C1570000}"/>
    <cellStyle name="Porcentaje 9 2 2 5 3" xfId="14864" xr:uid="{00000000-0005-0000-0000-0000C2570000}"/>
    <cellStyle name="Porcentaje 9 2 2 5 3 2" xfId="14865" xr:uid="{00000000-0005-0000-0000-0000C3570000}"/>
    <cellStyle name="Porcentaje 9 2 2 5 3 2 2" xfId="16181" xr:uid="{00000000-0005-0000-0000-0000C4570000}"/>
    <cellStyle name="Porcentaje 9 2 2 5 3 3" xfId="20067" xr:uid="{00000000-0005-0000-0000-0000C5570000}"/>
    <cellStyle name="Porcentaje 9 2 2 5 4" xfId="14866" xr:uid="{00000000-0005-0000-0000-0000C6570000}"/>
    <cellStyle name="Porcentaje 9 2 2 5 4 2" xfId="18124" xr:uid="{00000000-0005-0000-0000-0000C7570000}"/>
    <cellStyle name="Porcentaje 9 2 2 5 5" xfId="22005" xr:uid="{00000000-0005-0000-0000-0000C8570000}"/>
    <cellStyle name="Porcentaje 9 2 2 6" xfId="14867" xr:uid="{00000000-0005-0000-0000-0000C9570000}"/>
    <cellStyle name="Porcentaje 9 2 2 6 2" xfId="14868" xr:uid="{00000000-0005-0000-0000-0000CA570000}"/>
    <cellStyle name="Porcentaje 9 2 2 6 2 2" xfId="14869" xr:uid="{00000000-0005-0000-0000-0000CB570000}"/>
    <cellStyle name="Porcentaje 9 2 2 6 2 2 2" xfId="15857" xr:uid="{00000000-0005-0000-0000-0000CC570000}"/>
    <cellStyle name="Porcentaje 9 2 2 6 2 3" xfId="19742" xr:uid="{00000000-0005-0000-0000-0000CD570000}"/>
    <cellStyle name="Porcentaje 9 2 2 6 3" xfId="14870" xr:uid="{00000000-0005-0000-0000-0000CE570000}"/>
    <cellStyle name="Porcentaje 9 2 2 6 3 2" xfId="17799" xr:uid="{00000000-0005-0000-0000-0000CF570000}"/>
    <cellStyle name="Porcentaje 9 2 2 6 4" xfId="21687" xr:uid="{00000000-0005-0000-0000-0000D0570000}"/>
    <cellStyle name="Porcentaje 9 2 2 7" xfId="14871" xr:uid="{00000000-0005-0000-0000-0000D1570000}"/>
    <cellStyle name="Porcentaje 9 2 2 7 2" xfId="14872" xr:uid="{00000000-0005-0000-0000-0000D2570000}"/>
    <cellStyle name="Porcentaje 9 2 2 7 2 2" xfId="16828" xr:uid="{00000000-0005-0000-0000-0000D3570000}"/>
    <cellStyle name="Porcentaje 9 2 2 7 3" xfId="20714" xr:uid="{00000000-0005-0000-0000-0000D4570000}"/>
    <cellStyle name="Porcentaje 9 2 2 8" xfId="14873" xr:uid="{00000000-0005-0000-0000-0000D5570000}"/>
    <cellStyle name="Porcentaje 9 2 2 8 2" xfId="18769" xr:uid="{00000000-0005-0000-0000-0000D6570000}"/>
    <cellStyle name="Porcentaje 9 2 2 9" xfId="22653" xr:uid="{00000000-0005-0000-0000-0000D7570000}"/>
    <cellStyle name="Porcentaje 9 2 3" xfId="14874" xr:uid="{00000000-0005-0000-0000-0000D8570000}"/>
    <cellStyle name="Porcentaje 9 2 3 2" xfId="14875" xr:uid="{00000000-0005-0000-0000-0000D9570000}"/>
    <cellStyle name="Porcentaje 9 2 3 2 2" xfId="14876" xr:uid="{00000000-0005-0000-0000-0000DA570000}"/>
    <cellStyle name="Porcentaje 9 2 3 2 2 2" xfId="14877" xr:uid="{00000000-0005-0000-0000-0000DB570000}"/>
    <cellStyle name="Porcentaje 9 2 3 2 2 2 2" xfId="14878" xr:uid="{00000000-0005-0000-0000-0000DC570000}"/>
    <cellStyle name="Porcentaje 9 2 3 2 2 2 2 2" xfId="15480" xr:uid="{00000000-0005-0000-0000-0000DD570000}"/>
    <cellStyle name="Porcentaje 9 2 3 2 2 2 3" xfId="19364" xr:uid="{00000000-0005-0000-0000-0000DE570000}"/>
    <cellStyle name="Porcentaje 9 2 3 2 2 3" xfId="14879" xr:uid="{00000000-0005-0000-0000-0000DF570000}"/>
    <cellStyle name="Porcentaje 9 2 3 2 2 3 2" xfId="17422" xr:uid="{00000000-0005-0000-0000-0000E0570000}"/>
    <cellStyle name="Porcentaje 9 2 3 2 2 4" xfId="21309" xr:uid="{00000000-0005-0000-0000-0000E1570000}"/>
    <cellStyle name="Porcentaje 9 2 3 2 3" xfId="14880" xr:uid="{00000000-0005-0000-0000-0000E2570000}"/>
    <cellStyle name="Porcentaje 9 2 3 2 3 2" xfId="14881" xr:uid="{00000000-0005-0000-0000-0000E3570000}"/>
    <cellStyle name="Porcentaje 9 2 3 2 3 2 2" xfId="16450" xr:uid="{00000000-0005-0000-0000-0000E4570000}"/>
    <cellStyle name="Porcentaje 9 2 3 2 3 3" xfId="20337" xr:uid="{00000000-0005-0000-0000-0000E5570000}"/>
    <cellStyle name="Porcentaje 9 2 3 2 4" xfId="14882" xr:uid="{00000000-0005-0000-0000-0000E6570000}"/>
    <cellStyle name="Porcentaje 9 2 3 2 4 2" xfId="18394" xr:uid="{00000000-0005-0000-0000-0000E7570000}"/>
    <cellStyle name="Porcentaje 9 2 3 2 5" xfId="22276" xr:uid="{00000000-0005-0000-0000-0000E8570000}"/>
    <cellStyle name="Porcentaje 9 2 3 3" xfId="14883" xr:uid="{00000000-0005-0000-0000-0000E9570000}"/>
    <cellStyle name="Porcentaje 9 2 3 3 2" xfId="14884" xr:uid="{00000000-0005-0000-0000-0000EA570000}"/>
    <cellStyle name="Porcentaje 9 2 3 3 2 2" xfId="14885" xr:uid="{00000000-0005-0000-0000-0000EB570000}"/>
    <cellStyle name="Porcentaje 9 2 3 3 2 2 2" xfId="14886" xr:uid="{00000000-0005-0000-0000-0000EC570000}"/>
    <cellStyle name="Porcentaje 9 2 3 3 2 2 2 2" xfId="15157" xr:uid="{00000000-0005-0000-0000-0000ED570000}"/>
    <cellStyle name="Porcentaje 9 2 3 3 2 2 3" xfId="19043" xr:uid="{00000000-0005-0000-0000-0000EE570000}"/>
    <cellStyle name="Porcentaje 9 2 3 3 2 3" xfId="14887" xr:uid="{00000000-0005-0000-0000-0000EF570000}"/>
    <cellStyle name="Porcentaje 9 2 3 3 2 3 2" xfId="17099" xr:uid="{00000000-0005-0000-0000-0000F0570000}"/>
    <cellStyle name="Porcentaje 9 2 3 3 2 4" xfId="20985" xr:uid="{00000000-0005-0000-0000-0000F1570000}"/>
    <cellStyle name="Porcentaje 9 2 3 3 3" xfId="14888" xr:uid="{00000000-0005-0000-0000-0000F2570000}"/>
    <cellStyle name="Porcentaje 9 2 3 3 3 2" xfId="14889" xr:uid="{00000000-0005-0000-0000-0000F3570000}"/>
    <cellStyle name="Porcentaje 9 2 3 3 3 2 2" xfId="16128" xr:uid="{00000000-0005-0000-0000-0000F4570000}"/>
    <cellStyle name="Porcentaje 9 2 3 3 3 3" xfId="20013" xr:uid="{00000000-0005-0000-0000-0000F5570000}"/>
    <cellStyle name="Porcentaje 9 2 3 3 4" xfId="14890" xr:uid="{00000000-0005-0000-0000-0000F6570000}"/>
    <cellStyle name="Porcentaje 9 2 3 3 4 2" xfId="18070" xr:uid="{00000000-0005-0000-0000-0000F7570000}"/>
    <cellStyle name="Porcentaje 9 2 3 3 5" xfId="21951" xr:uid="{00000000-0005-0000-0000-0000F8570000}"/>
    <cellStyle name="Porcentaje 9 2 3 4" xfId="14891" xr:uid="{00000000-0005-0000-0000-0000F9570000}"/>
    <cellStyle name="Porcentaje 9 2 3 4 2" xfId="14892" xr:uid="{00000000-0005-0000-0000-0000FA570000}"/>
    <cellStyle name="Porcentaje 9 2 3 4 2 2" xfId="14893" xr:uid="{00000000-0005-0000-0000-0000FB570000}"/>
    <cellStyle name="Porcentaje 9 2 3 4 2 2 2" xfId="15803" xr:uid="{00000000-0005-0000-0000-0000FC570000}"/>
    <cellStyle name="Porcentaje 9 2 3 4 2 3" xfId="19688" xr:uid="{00000000-0005-0000-0000-0000FD570000}"/>
    <cellStyle name="Porcentaje 9 2 3 4 3" xfId="14894" xr:uid="{00000000-0005-0000-0000-0000FE570000}"/>
    <cellStyle name="Porcentaje 9 2 3 4 3 2" xfId="17745" xr:uid="{00000000-0005-0000-0000-0000FF570000}"/>
    <cellStyle name="Porcentaje 9 2 3 4 4" xfId="21633" xr:uid="{00000000-0005-0000-0000-000000580000}"/>
    <cellStyle name="Porcentaje 9 2 3 5" xfId="14895" xr:uid="{00000000-0005-0000-0000-000001580000}"/>
    <cellStyle name="Porcentaje 9 2 3 5 2" xfId="14896" xr:uid="{00000000-0005-0000-0000-000002580000}"/>
    <cellStyle name="Porcentaje 9 2 3 5 2 2" xfId="16774" xr:uid="{00000000-0005-0000-0000-000003580000}"/>
    <cellStyle name="Porcentaje 9 2 3 5 3" xfId="20660" xr:uid="{00000000-0005-0000-0000-000004580000}"/>
    <cellStyle name="Porcentaje 9 2 3 6" xfId="14897" xr:uid="{00000000-0005-0000-0000-000005580000}"/>
    <cellStyle name="Porcentaje 9 2 3 6 2" xfId="22802" xr:uid="{00000000-0005-0000-0000-000006580000}"/>
    <cellStyle name="Porcentaje 9 2 3 7" xfId="22600" xr:uid="{00000000-0005-0000-0000-000007580000}"/>
    <cellStyle name="Porcentaje 9 2 4" xfId="14898" xr:uid="{00000000-0005-0000-0000-000008580000}"/>
    <cellStyle name="Porcentaje 9 2 4 2" xfId="14899" xr:uid="{00000000-0005-0000-0000-000009580000}"/>
    <cellStyle name="Porcentaje 9 2 4 2 2" xfId="14900" xr:uid="{00000000-0005-0000-0000-00000A580000}"/>
    <cellStyle name="Porcentaje 9 2 4 2 2 2" xfId="14901" xr:uid="{00000000-0005-0000-0000-00000B580000}"/>
    <cellStyle name="Porcentaje 9 2 4 2 2 2 2" xfId="14902" xr:uid="{00000000-0005-0000-0000-00000C580000}"/>
    <cellStyle name="Porcentaje 9 2 4 2 2 2 2 2" xfId="15373" xr:uid="{00000000-0005-0000-0000-00000D580000}"/>
    <cellStyle name="Porcentaje 9 2 4 2 2 2 3" xfId="19259" xr:uid="{00000000-0005-0000-0000-00000E580000}"/>
    <cellStyle name="Porcentaje 9 2 4 2 2 3" xfId="14903" xr:uid="{00000000-0005-0000-0000-00000F580000}"/>
    <cellStyle name="Porcentaje 9 2 4 2 2 3 2" xfId="17315" xr:uid="{00000000-0005-0000-0000-000010580000}"/>
    <cellStyle name="Porcentaje 9 2 4 2 2 4" xfId="21201" xr:uid="{00000000-0005-0000-0000-000011580000}"/>
    <cellStyle name="Porcentaje 9 2 4 2 3" xfId="14904" xr:uid="{00000000-0005-0000-0000-000012580000}"/>
    <cellStyle name="Porcentaje 9 2 4 2 3 2" xfId="14905" xr:uid="{00000000-0005-0000-0000-000013580000}"/>
    <cellStyle name="Porcentaje 9 2 4 2 3 2 2" xfId="16342" xr:uid="{00000000-0005-0000-0000-000014580000}"/>
    <cellStyle name="Porcentaje 9 2 4 2 3 3" xfId="20229" xr:uid="{00000000-0005-0000-0000-000015580000}"/>
    <cellStyle name="Porcentaje 9 2 4 2 4" xfId="14906" xr:uid="{00000000-0005-0000-0000-000016580000}"/>
    <cellStyle name="Porcentaje 9 2 4 2 4 2" xfId="18286" xr:uid="{00000000-0005-0000-0000-000017580000}"/>
    <cellStyle name="Porcentaje 9 2 4 2 5" xfId="22168" xr:uid="{00000000-0005-0000-0000-000018580000}"/>
    <cellStyle name="Porcentaje 9 2 4 3" xfId="14907" xr:uid="{00000000-0005-0000-0000-000019580000}"/>
    <cellStyle name="Porcentaje 9 2 4 3 2" xfId="14908" xr:uid="{00000000-0005-0000-0000-00001A580000}"/>
    <cellStyle name="Porcentaje 9 2 4 3 2 2" xfId="14909" xr:uid="{00000000-0005-0000-0000-00001B580000}"/>
    <cellStyle name="Porcentaje 9 2 4 3 2 2 2" xfId="14910" xr:uid="{00000000-0005-0000-0000-00001C580000}"/>
    <cellStyle name="Porcentaje 9 2 4 3 2 2 2 2" xfId="22852" xr:uid="{00000000-0005-0000-0000-00001D580000}"/>
    <cellStyle name="Porcentaje 9 2 4 3 2 2 3" xfId="18935" xr:uid="{00000000-0005-0000-0000-00001E580000}"/>
    <cellStyle name="Porcentaje 9 2 4 3 2 3" xfId="14911" xr:uid="{00000000-0005-0000-0000-00001F580000}"/>
    <cellStyle name="Porcentaje 9 2 4 3 2 3 2" xfId="16991" xr:uid="{00000000-0005-0000-0000-000020580000}"/>
    <cellStyle name="Porcentaje 9 2 4 3 2 4" xfId="20877" xr:uid="{00000000-0005-0000-0000-000021580000}"/>
    <cellStyle name="Porcentaje 9 2 4 3 3" xfId="14912" xr:uid="{00000000-0005-0000-0000-000022580000}"/>
    <cellStyle name="Porcentaje 9 2 4 3 3 2" xfId="14913" xr:uid="{00000000-0005-0000-0000-000023580000}"/>
    <cellStyle name="Porcentaje 9 2 4 3 3 2 2" xfId="16020" xr:uid="{00000000-0005-0000-0000-000024580000}"/>
    <cellStyle name="Porcentaje 9 2 4 3 3 3" xfId="19905" xr:uid="{00000000-0005-0000-0000-000025580000}"/>
    <cellStyle name="Porcentaje 9 2 4 3 4" xfId="14914" xr:uid="{00000000-0005-0000-0000-000026580000}"/>
    <cellStyle name="Porcentaje 9 2 4 3 4 2" xfId="17962" xr:uid="{00000000-0005-0000-0000-000027580000}"/>
    <cellStyle name="Porcentaje 9 2 4 3 5" xfId="21845" xr:uid="{00000000-0005-0000-0000-000028580000}"/>
    <cellStyle name="Porcentaje 9 2 4 4" xfId="14915" xr:uid="{00000000-0005-0000-0000-000029580000}"/>
    <cellStyle name="Porcentaje 9 2 4 4 2" xfId="14916" xr:uid="{00000000-0005-0000-0000-00002A580000}"/>
    <cellStyle name="Porcentaje 9 2 4 4 2 2" xfId="14917" xr:uid="{00000000-0005-0000-0000-00002B580000}"/>
    <cellStyle name="Porcentaje 9 2 4 4 2 2 2" xfId="15695" xr:uid="{00000000-0005-0000-0000-00002C580000}"/>
    <cellStyle name="Porcentaje 9 2 4 4 2 3" xfId="19580" xr:uid="{00000000-0005-0000-0000-00002D580000}"/>
    <cellStyle name="Porcentaje 9 2 4 4 3" xfId="14918" xr:uid="{00000000-0005-0000-0000-00002E580000}"/>
    <cellStyle name="Porcentaje 9 2 4 4 3 2" xfId="22803" xr:uid="{00000000-0005-0000-0000-00002F580000}"/>
    <cellStyle name="Porcentaje 9 2 4 4 4" xfId="21525" xr:uid="{00000000-0005-0000-0000-000030580000}"/>
    <cellStyle name="Porcentaje 9 2 4 5" xfId="14919" xr:uid="{00000000-0005-0000-0000-000031580000}"/>
    <cellStyle name="Porcentaje 9 2 4 5 2" xfId="14920" xr:uid="{00000000-0005-0000-0000-000032580000}"/>
    <cellStyle name="Porcentaje 9 2 4 5 2 2" xfId="16666" xr:uid="{00000000-0005-0000-0000-000033580000}"/>
    <cellStyle name="Porcentaje 9 2 4 5 3" xfId="20553" xr:uid="{00000000-0005-0000-0000-000034580000}"/>
    <cellStyle name="Porcentaje 9 2 4 6" xfId="14921" xr:uid="{00000000-0005-0000-0000-000035580000}"/>
    <cellStyle name="Porcentaje 9 2 4 6 2" xfId="18611" xr:uid="{00000000-0005-0000-0000-000036580000}"/>
    <cellStyle name="Porcentaje 9 2 4 7" xfId="22493" xr:uid="{00000000-0005-0000-0000-000037580000}"/>
    <cellStyle name="Porcentaje 9 2 5" xfId="14922" xr:uid="{00000000-0005-0000-0000-000038580000}"/>
    <cellStyle name="Porcentaje 9 2 5 2" xfId="14923" xr:uid="{00000000-0005-0000-0000-000039580000}"/>
    <cellStyle name="Porcentaje 9 2 5 2 2" xfId="14924" xr:uid="{00000000-0005-0000-0000-00003A580000}"/>
    <cellStyle name="Porcentaje 9 2 5 2 2 2" xfId="14925" xr:uid="{00000000-0005-0000-0000-00003B580000}"/>
    <cellStyle name="Porcentaje 9 2 5 2 2 2 2" xfId="15587" xr:uid="{00000000-0005-0000-0000-00003C580000}"/>
    <cellStyle name="Porcentaje 9 2 5 2 2 3" xfId="19472" xr:uid="{00000000-0005-0000-0000-00003D580000}"/>
    <cellStyle name="Porcentaje 9 2 5 2 3" xfId="14926" xr:uid="{00000000-0005-0000-0000-00003E580000}"/>
    <cellStyle name="Porcentaje 9 2 5 2 3 2" xfId="17530" xr:uid="{00000000-0005-0000-0000-00003F580000}"/>
    <cellStyle name="Porcentaje 9 2 5 2 4" xfId="21417" xr:uid="{00000000-0005-0000-0000-000040580000}"/>
    <cellStyle name="Porcentaje 9 2 5 3" xfId="14927" xr:uid="{00000000-0005-0000-0000-000041580000}"/>
    <cellStyle name="Porcentaje 9 2 5 3 2" xfId="14928" xr:uid="{00000000-0005-0000-0000-000042580000}"/>
    <cellStyle name="Porcentaje 9 2 5 3 2 2" xfId="16558" xr:uid="{00000000-0005-0000-0000-000043580000}"/>
    <cellStyle name="Porcentaje 9 2 5 3 3" xfId="20444" xr:uid="{00000000-0005-0000-0000-000044580000}"/>
    <cellStyle name="Porcentaje 9 2 5 4" xfId="14929" xr:uid="{00000000-0005-0000-0000-000045580000}"/>
    <cellStyle name="Porcentaje 9 2 5 4 2" xfId="18502" xr:uid="{00000000-0005-0000-0000-000046580000}"/>
    <cellStyle name="Porcentaje 9 2 5 5" xfId="22384" xr:uid="{00000000-0005-0000-0000-000047580000}"/>
    <cellStyle name="Porcentaje 9 2 6" xfId="14930" xr:uid="{00000000-0005-0000-0000-000048580000}"/>
    <cellStyle name="Porcentaje 9 2 6 2" xfId="14931" xr:uid="{00000000-0005-0000-0000-000049580000}"/>
    <cellStyle name="Porcentaje 9 2 6 2 2" xfId="14932" xr:uid="{00000000-0005-0000-0000-00004A580000}"/>
    <cellStyle name="Porcentaje 9 2 6 2 2 2" xfId="14933" xr:uid="{00000000-0005-0000-0000-00004B580000}"/>
    <cellStyle name="Porcentaje 9 2 6 2 2 2 2" xfId="15265" xr:uid="{00000000-0005-0000-0000-00004C580000}"/>
    <cellStyle name="Porcentaje 9 2 6 2 2 3" xfId="19151" xr:uid="{00000000-0005-0000-0000-00004D580000}"/>
    <cellStyle name="Porcentaje 9 2 6 2 3" xfId="14934" xr:uid="{00000000-0005-0000-0000-00004E580000}"/>
    <cellStyle name="Porcentaje 9 2 6 2 3 2" xfId="17207" xr:uid="{00000000-0005-0000-0000-00004F580000}"/>
    <cellStyle name="Porcentaje 9 2 6 2 4" xfId="21093" xr:uid="{00000000-0005-0000-0000-000050580000}"/>
    <cellStyle name="Porcentaje 9 2 6 3" xfId="14935" xr:uid="{00000000-0005-0000-0000-000051580000}"/>
    <cellStyle name="Porcentaje 9 2 6 3 2" xfId="14936" xr:uid="{00000000-0005-0000-0000-000052580000}"/>
    <cellStyle name="Porcentaje 9 2 6 3 2 2" xfId="16235" xr:uid="{00000000-0005-0000-0000-000053580000}"/>
    <cellStyle name="Porcentaje 9 2 6 3 3" xfId="20121" xr:uid="{00000000-0005-0000-0000-000054580000}"/>
    <cellStyle name="Porcentaje 9 2 6 4" xfId="14937" xr:uid="{00000000-0005-0000-0000-000055580000}"/>
    <cellStyle name="Porcentaje 9 2 6 4 2" xfId="18178" xr:uid="{00000000-0005-0000-0000-000056580000}"/>
    <cellStyle name="Porcentaje 9 2 6 5" xfId="22059" xr:uid="{00000000-0005-0000-0000-000057580000}"/>
    <cellStyle name="Porcentaje 9 2 7" xfId="14938" xr:uid="{00000000-0005-0000-0000-000058580000}"/>
    <cellStyle name="Porcentaje 9 2 7 2" xfId="14939" xr:uid="{00000000-0005-0000-0000-000059580000}"/>
    <cellStyle name="Porcentaje 9 2 7 2 2" xfId="14940" xr:uid="{00000000-0005-0000-0000-00005A580000}"/>
    <cellStyle name="Porcentaje 9 2 7 2 2 2" xfId="15911" xr:uid="{00000000-0005-0000-0000-00005B580000}"/>
    <cellStyle name="Porcentaje 9 2 7 2 3" xfId="19796" xr:uid="{00000000-0005-0000-0000-00005C580000}"/>
    <cellStyle name="Porcentaje 9 2 7 3" xfId="14941" xr:uid="{00000000-0005-0000-0000-00005D580000}"/>
    <cellStyle name="Porcentaje 9 2 7 3 2" xfId="17853" xr:uid="{00000000-0005-0000-0000-00005E580000}"/>
    <cellStyle name="Porcentaje 9 2 7 4" xfId="21739" xr:uid="{00000000-0005-0000-0000-00005F580000}"/>
    <cellStyle name="Porcentaje 9 2 8" xfId="14942" xr:uid="{00000000-0005-0000-0000-000060580000}"/>
    <cellStyle name="Porcentaje 9 2 8 2" xfId="14943" xr:uid="{00000000-0005-0000-0000-000061580000}"/>
    <cellStyle name="Porcentaje 9 2 8 2 2" xfId="16882" xr:uid="{00000000-0005-0000-0000-000062580000}"/>
    <cellStyle name="Porcentaje 9 2 8 3" xfId="20768" xr:uid="{00000000-0005-0000-0000-000063580000}"/>
    <cellStyle name="Porcentaje 9 2 9" xfId="14944" xr:uid="{00000000-0005-0000-0000-000064580000}"/>
    <cellStyle name="Porcentaje 9 2 9 2" xfId="18823" xr:uid="{00000000-0005-0000-0000-000065580000}"/>
    <cellStyle name="Porcentaje 9 3" xfId="14945" xr:uid="{00000000-0005-0000-0000-000066580000}"/>
    <cellStyle name="Porcentaje 9 3 2" xfId="14946" xr:uid="{00000000-0005-0000-0000-000067580000}"/>
    <cellStyle name="Porcentaje 9 3 2 2" xfId="14947" xr:uid="{00000000-0005-0000-0000-000068580000}"/>
    <cellStyle name="Porcentaje 9 3 2 2 2" xfId="14948" xr:uid="{00000000-0005-0000-0000-000069580000}"/>
    <cellStyle name="Porcentaje 9 3 2 2 2 2" xfId="14949" xr:uid="{00000000-0005-0000-0000-00006A580000}"/>
    <cellStyle name="Porcentaje 9 3 2 2 2 2 2" xfId="14950" xr:uid="{00000000-0005-0000-0000-00006B580000}"/>
    <cellStyle name="Porcentaje 9 3 2 2 2 2 2 2" xfId="15453" xr:uid="{00000000-0005-0000-0000-00006C580000}"/>
    <cellStyle name="Porcentaje 9 3 2 2 2 2 3" xfId="19337" xr:uid="{00000000-0005-0000-0000-00006D580000}"/>
    <cellStyle name="Porcentaje 9 3 2 2 2 3" xfId="14951" xr:uid="{00000000-0005-0000-0000-00006E580000}"/>
    <cellStyle name="Porcentaje 9 3 2 2 2 3 2" xfId="17395" xr:uid="{00000000-0005-0000-0000-00006F580000}"/>
    <cellStyle name="Porcentaje 9 3 2 2 2 4" xfId="21282" xr:uid="{00000000-0005-0000-0000-000070580000}"/>
    <cellStyle name="Porcentaje 9 3 2 2 3" xfId="14952" xr:uid="{00000000-0005-0000-0000-000071580000}"/>
    <cellStyle name="Porcentaje 9 3 2 2 3 2" xfId="14953" xr:uid="{00000000-0005-0000-0000-000072580000}"/>
    <cellStyle name="Porcentaje 9 3 2 2 3 2 2" xfId="16423" xr:uid="{00000000-0005-0000-0000-000073580000}"/>
    <cellStyle name="Porcentaje 9 3 2 2 3 3" xfId="20310" xr:uid="{00000000-0005-0000-0000-000074580000}"/>
    <cellStyle name="Porcentaje 9 3 2 2 4" xfId="14954" xr:uid="{00000000-0005-0000-0000-000075580000}"/>
    <cellStyle name="Porcentaje 9 3 2 2 4 2" xfId="18367" xr:uid="{00000000-0005-0000-0000-000076580000}"/>
    <cellStyle name="Porcentaje 9 3 2 2 5" xfId="22249" xr:uid="{00000000-0005-0000-0000-000077580000}"/>
    <cellStyle name="Porcentaje 9 3 2 3" xfId="14955" xr:uid="{00000000-0005-0000-0000-000078580000}"/>
    <cellStyle name="Porcentaje 9 3 2 3 2" xfId="14956" xr:uid="{00000000-0005-0000-0000-000079580000}"/>
    <cellStyle name="Porcentaje 9 3 2 3 2 2" xfId="14957" xr:uid="{00000000-0005-0000-0000-00007A580000}"/>
    <cellStyle name="Porcentaje 9 3 2 3 2 2 2" xfId="14958" xr:uid="{00000000-0005-0000-0000-00007B580000}"/>
    <cellStyle name="Porcentaje 9 3 2 3 2 2 2 2" xfId="15130" xr:uid="{00000000-0005-0000-0000-00007C580000}"/>
    <cellStyle name="Porcentaje 9 3 2 3 2 2 3" xfId="19016" xr:uid="{00000000-0005-0000-0000-00007D580000}"/>
    <cellStyle name="Porcentaje 9 3 2 3 2 3" xfId="14959" xr:uid="{00000000-0005-0000-0000-00007E580000}"/>
    <cellStyle name="Porcentaje 9 3 2 3 2 3 2" xfId="17072" xr:uid="{00000000-0005-0000-0000-00007F580000}"/>
    <cellStyle name="Porcentaje 9 3 2 3 2 4" xfId="20958" xr:uid="{00000000-0005-0000-0000-000080580000}"/>
    <cellStyle name="Porcentaje 9 3 2 3 3" xfId="14960" xr:uid="{00000000-0005-0000-0000-000081580000}"/>
    <cellStyle name="Porcentaje 9 3 2 3 3 2" xfId="14961" xr:uid="{00000000-0005-0000-0000-000082580000}"/>
    <cellStyle name="Porcentaje 9 3 2 3 3 2 2" xfId="16101" xr:uid="{00000000-0005-0000-0000-000083580000}"/>
    <cellStyle name="Porcentaje 9 3 2 3 3 3" xfId="19986" xr:uid="{00000000-0005-0000-0000-000084580000}"/>
    <cellStyle name="Porcentaje 9 3 2 3 4" xfId="14962" xr:uid="{00000000-0005-0000-0000-000085580000}"/>
    <cellStyle name="Porcentaje 9 3 2 3 4 2" xfId="18043" xr:uid="{00000000-0005-0000-0000-000086580000}"/>
    <cellStyle name="Porcentaje 9 3 2 3 5" xfId="21924" xr:uid="{00000000-0005-0000-0000-000087580000}"/>
    <cellStyle name="Porcentaje 9 3 2 4" xfId="14963" xr:uid="{00000000-0005-0000-0000-000088580000}"/>
    <cellStyle name="Porcentaje 9 3 2 4 2" xfId="14964" xr:uid="{00000000-0005-0000-0000-000089580000}"/>
    <cellStyle name="Porcentaje 9 3 2 4 2 2" xfId="14965" xr:uid="{00000000-0005-0000-0000-00008A580000}"/>
    <cellStyle name="Porcentaje 9 3 2 4 2 2 2" xfId="15776" xr:uid="{00000000-0005-0000-0000-00008B580000}"/>
    <cellStyle name="Porcentaje 9 3 2 4 2 3" xfId="19661" xr:uid="{00000000-0005-0000-0000-00008C580000}"/>
    <cellStyle name="Porcentaje 9 3 2 4 3" xfId="14966" xr:uid="{00000000-0005-0000-0000-00008D580000}"/>
    <cellStyle name="Porcentaje 9 3 2 4 3 2" xfId="17718" xr:uid="{00000000-0005-0000-0000-00008E580000}"/>
    <cellStyle name="Porcentaje 9 3 2 4 4" xfId="21606" xr:uid="{00000000-0005-0000-0000-00008F580000}"/>
    <cellStyle name="Porcentaje 9 3 2 5" xfId="14967" xr:uid="{00000000-0005-0000-0000-000090580000}"/>
    <cellStyle name="Porcentaje 9 3 2 5 2" xfId="14968" xr:uid="{00000000-0005-0000-0000-000091580000}"/>
    <cellStyle name="Porcentaje 9 3 2 5 2 2" xfId="16747" xr:uid="{00000000-0005-0000-0000-000092580000}"/>
    <cellStyle name="Porcentaje 9 3 2 5 3" xfId="20634" xr:uid="{00000000-0005-0000-0000-000093580000}"/>
    <cellStyle name="Porcentaje 9 3 2 6" xfId="14969" xr:uid="{00000000-0005-0000-0000-000094580000}"/>
    <cellStyle name="Porcentaje 9 3 2 6 2" xfId="18689" xr:uid="{00000000-0005-0000-0000-000095580000}"/>
    <cellStyle name="Porcentaje 9 3 2 7" xfId="22574" xr:uid="{00000000-0005-0000-0000-000096580000}"/>
    <cellStyle name="Porcentaje 9 3 3" xfId="14970" xr:uid="{00000000-0005-0000-0000-000097580000}"/>
    <cellStyle name="Porcentaje 9 3 3 2" xfId="14971" xr:uid="{00000000-0005-0000-0000-000098580000}"/>
    <cellStyle name="Porcentaje 9 3 3 2 2" xfId="14972" xr:uid="{00000000-0005-0000-0000-000099580000}"/>
    <cellStyle name="Porcentaje 9 3 3 2 2 2" xfId="14973" xr:uid="{00000000-0005-0000-0000-00009A580000}"/>
    <cellStyle name="Porcentaje 9 3 3 2 2 2 2" xfId="14974" xr:uid="{00000000-0005-0000-0000-00009B580000}"/>
    <cellStyle name="Porcentaje 9 3 3 2 2 2 2 2" xfId="15346" xr:uid="{00000000-0005-0000-0000-00009C580000}"/>
    <cellStyle name="Porcentaje 9 3 3 2 2 2 3" xfId="19232" xr:uid="{00000000-0005-0000-0000-00009D580000}"/>
    <cellStyle name="Porcentaje 9 3 3 2 2 3" xfId="14975" xr:uid="{00000000-0005-0000-0000-00009E580000}"/>
    <cellStyle name="Porcentaje 9 3 3 2 2 3 2" xfId="17288" xr:uid="{00000000-0005-0000-0000-00009F580000}"/>
    <cellStyle name="Porcentaje 9 3 3 2 2 4" xfId="21174" xr:uid="{00000000-0005-0000-0000-0000A0580000}"/>
    <cellStyle name="Porcentaje 9 3 3 2 3" xfId="14976" xr:uid="{00000000-0005-0000-0000-0000A1580000}"/>
    <cellStyle name="Porcentaje 9 3 3 2 3 2" xfId="14977" xr:uid="{00000000-0005-0000-0000-0000A2580000}"/>
    <cellStyle name="Porcentaje 9 3 3 2 3 2 2" xfId="16315" xr:uid="{00000000-0005-0000-0000-0000A3580000}"/>
    <cellStyle name="Porcentaje 9 3 3 2 3 3" xfId="20202" xr:uid="{00000000-0005-0000-0000-0000A4580000}"/>
    <cellStyle name="Porcentaje 9 3 3 2 4" xfId="14978" xr:uid="{00000000-0005-0000-0000-0000A5580000}"/>
    <cellStyle name="Porcentaje 9 3 3 2 4 2" xfId="18259" xr:uid="{00000000-0005-0000-0000-0000A6580000}"/>
    <cellStyle name="Porcentaje 9 3 3 2 5" xfId="22141" xr:uid="{00000000-0005-0000-0000-0000A7580000}"/>
    <cellStyle name="Porcentaje 9 3 3 3" xfId="14979" xr:uid="{00000000-0005-0000-0000-0000A8580000}"/>
    <cellStyle name="Porcentaje 9 3 3 3 2" xfId="14980" xr:uid="{00000000-0005-0000-0000-0000A9580000}"/>
    <cellStyle name="Porcentaje 9 3 3 3 2 2" xfId="14981" xr:uid="{00000000-0005-0000-0000-0000AA580000}"/>
    <cellStyle name="Porcentaje 9 3 3 3 2 2 2" xfId="14982" xr:uid="{00000000-0005-0000-0000-0000AB580000}"/>
    <cellStyle name="Porcentaje 9 3 3 3 2 2 2 2" xfId="22879" xr:uid="{00000000-0005-0000-0000-0000AC580000}"/>
    <cellStyle name="Porcentaje 9 3 3 3 2 2 3" xfId="18908" xr:uid="{00000000-0005-0000-0000-0000AD580000}"/>
    <cellStyle name="Porcentaje 9 3 3 3 2 3" xfId="14983" xr:uid="{00000000-0005-0000-0000-0000AE580000}"/>
    <cellStyle name="Porcentaje 9 3 3 3 2 3 2" xfId="16964" xr:uid="{00000000-0005-0000-0000-0000AF580000}"/>
    <cellStyle name="Porcentaje 9 3 3 3 2 4" xfId="20850" xr:uid="{00000000-0005-0000-0000-0000B0580000}"/>
    <cellStyle name="Porcentaje 9 3 3 3 3" xfId="14984" xr:uid="{00000000-0005-0000-0000-0000B1580000}"/>
    <cellStyle name="Porcentaje 9 3 3 3 3 2" xfId="14985" xr:uid="{00000000-0005-0000-0000-0000B2580000}"/>
    <cellStyle name="Porcentaje 9 3 3 3 3 2 2" xfId="15993" xr:uid="{00000000-0005-0000-0000-0000B3580000}"/>
    <cellStyle name="Porcentaje 9 3 3 3 3 3" xfId="19878" xr:uid="{00000000-0005-0000-0000-0000B4580000}"/>
    <cellStyle name="Porcentaje 9 3 3 3 4" xfId="14986" xr:uid="{00000000-0005-0000-0000-0000B5580000}"/>
    <cellStyle name="Porcentaje 9 3 3 3 4 2" xfId="17935" xr:uid="{00000000-0005-0000-0000-0000B6580000}"/>
    <cellStyle name="Porcentaje 9 3 3 3 5" xfId="21821" xr:uid="{00000000-0005-0000-0000-0000B7580000}"/>
    <cellStyle name="Porcentaje 9 3 3 4" xfId="14987" xr:uid="{00000000-0005-0000-0000-0000B8580000}"/>
    <cellStyle name="Porcentaje 9 3 3 4 2" xfId="14988" xr:uid="{00000000-0005-0000-0000-0000B9580000}"/>
    <cellStyle name="Porcentaje 9 3 3 4 2 2" xfId="14989" xr:uid="{00000000-0005-0000-0000-0000BA580000}"/>
    <cellStyle name="Porcentaje 9 3 3 4 2 2 2" xfId="15668" xr:uid="{00000000-0005-0000-0000-0000BB580000}"/>
    <cellStyle name="Porcentaje 9 3 3 4 2 3" xfId="19553" xr:uid="{00000000-0005-0000-0000-0000BC580000}"/>
    <cellStyle name="Porcentaje 9 3 3 4 3" xfId="14990" xr:uid="{00000000-0005-0000-0000-0000BD580000}"/>
    <cellStyle name="Porcentaje 9 3 3 4 3 2" xfId="17611" xr:uid="{00000000-0005-0000-0000-0000BE580000}"/>
    <cellStyle name="Porcentaje 9 3 3 4 4" xfId="21498" xr:uid="{00000000-0005-0000-0000-0000BF580000}"/>
    <cellStyle name="Porcentaje 9 3 3 5" xfId="14991" xr:uid="{00000000-0005-0000-0000-0000C0580000}"/>
    <cellStyle name="Porcentaje 9 3 3 5 2" xfId="14992" xr:uid="{00000000-0005-0000-0000-0000C1580000}"/>
    <cellStyle name="Porcentaje 9 3 3 5 2 2" xfId="16639" xr:uid="{00000000-0005-0000-0000-0000C2580000}"/>
    <cellStyle name="Porcentaje 9 3 3 5 3" xfId="20526" xr:uid="{00000000-0005-0000-0000-0000C3580000}"/>
    <cellStyle name="Porcentaje 9 3 3 6" xfId="14993" xr:uid="{00000000-0005-0000-0000-0000C4580000}"/>
    <cellStyle name="Porcentaje 9 3 3 6 2" xfId="18584" xr:uid="{00000000-0005-0000-0000-0000C5580000}"/>
    <cellStyle name="Porcentaje 9 3 3 7" xfId="22466" xr:uid="{00000000-0005-0000-0000-0000C6580000}"/>
    <cellStyle name="Porcentaje 9 3 4" xfId="14994" xr:uid="{00000000-0005-0000-0000-0000C7580000}"/>
    <cellStyle name="Porcentaje 9 3 4 2" xfId="14995" xr:uid="{00000000-0005-0000-0000-0000C8580000}"/>
    <cellStyle name="Porcentaje 9 3 4 2 2" xfId="14996" xr:uid="{00000000-0005-0000-0000-0000C9580000}"/>
    <cellStyle name="Porcentaje 9 3 4 2 2 2" xfId="14997" xr:uid="{00000000-0005-0000-0000-0000CA580000}"/>
    <cellStyle name="Porcentaje 9 3 4 2 2 2 2" xfId="15560" xr:uid="{00000000-0005-0000-0000-0000CB580000}"/>
    <cellStyle name="Porcentaje 9 3 4 2 2 3" xfId="19445" xr:uid="{00000000-0005-0000-0000-0000CC580000}"/>
    <cellStyle name="Porcentaje 9 3 4 2 3" xfId="14998" xr:uid="{00000000-0005-0000-0000-0000CD580000}"/>
    <cellStyle name="Porcentaje 9 3 4 2 3 2" xfId="17503" xr:uid="{00000000-0005-0000-0000-0000CE580000}"/>
    <cellStyle name="Porcentaje 9 3 4 2 4" xfId="21390" xr:uid="{00000000-0005-0000-0000-0000CF580000}"/>
    <cellStyle name="Porcentaje 9 3 4 3" xfId="14999" xr:uid="{00000000-0005-0000-0000-0000D0580000}"/>
    <cellStyle name="Porcentaje 9 3 4 3 2" xfId="15000" xr:uid="{00000000-0005-0000-0000-0000D1580000}"/>
    <cellStyle name="Porcentaje 9 3 4 3 2 2" xfId="16531" xr:uid="{00000000-0005-0000-0000-0000D2580000}"/>
    <cellStyle name="Porcentaje 9 3 4 3 3" xfId="20417" xr:uid="{00000000-0005-0000-0000-0000D3580000}"/>
    <cellStyle name="Porcentaje 9 3 4 4" xfId="15001" xr:uid="{00000000-0005-0000-0000-0000D4580000}"/>
    <cellStyle name="Porcentaje 9 3 4 4 2" xfId="18475" xr:uid="{00000000-0005-0000-0000-0000D5580000}"/>
    <cellStyle name="Porcentaje 9 3 4 5" xfId="22357" xr:uid="{00000000-0005-0000-0000-0000D6580000}"/>
    <cellStyle name="Porcentaje 9 3 5" xfId="15002" xr:uid="{00000000-0005-0000-0000-0000D7580000}"/>
    <cellStyle name="Porcentaje 9 3 5 2" xfId="15003" xr:uid="{00000000-0005-0000-0000-0000D8580000}"/>
    <cellStyle name="Porcentaje 9 3 5 2 2" xfId="15004" xr:uid="{00000000-0005-0000-0000-0000D9580000}"/>
    <cellStyle name="Porcentaje 9 3 5 2 2 2" xfId="15005" xr:uid="{00000000-0005-0000-0000-0000DA580000}"/>
    <cellStyle name="Porcentaje 9 3 5 2 2 2 2" xfId="15238" xr:uid="{00000000-0005-0000-0000-0000DB580000}"/>
    <cellStyle name="Porcentaje 9 3 5 2 2 3" xfId="19124" xr:uid="{00000000-0005-0000-0000-0000DC580000}"/>
    <cellStyle name="Porcentaje 9 3 5 2 3" xfId="15006" xr:uid="{00000000-0005-0000-0000-0000DD580000}"/>
    <cellStyle name="Porcentaje 9 3 5 2 3 2" xfId="17180" xr:uid="{00000000-0005-0000-0000-0000DE580000}"/>
    <cellStyle name="Porcentaje 9 3 5 2 4" xfId="21066" xr:uid="{00000000-0005-0000-0000-0000DF580000}"/>
    <cellStyle name="Porcentaje 9 3 5 3" xfId="15007" xr:uid="{00000000-0005-0000-0000-0000E0580000}"/>
    <cellStyle name="Porcentaje 9 3 5 3 2" xfId="15008" xr:uid="{00000000-0005-0000-0000-0000E1580000}"/>
    <cellStyle name="Porcentaje 9 3 5 3 2 2" xfId="16208" xr:uid="{00000000-0005-0000-0000-0000E2580000}"/>
    <cellStyle name="Porcentaje 9 3 5 3 3" xfId="20094" xr:uid="{00000000-0005-0000-0000-0000E3580000}"/>
    <cellStyle name="Porcentaje 9 3 5 4" xfId="15009" xr:uid="{00000000-0005-0000-0000-0000E4580000}"/>
    <cellStyle name="Porcentaje 9 3 5 4 2" xfId="18151" xr:uid="{00000000-0005-0000-0000-0000E5580000}"/>
    <cellStyle name="Porcentaje 9 3 5 5" xfId="22032" xr:uid="{00000000-0005-0000-0000-0000E6580000}"/>
    <cellStyle name="Porcentaje 9 3 6" xfId="15010" xr:uid="{00000000-0005-0000-0000-0000E7580000}"/>
    <cellStyle name="Porcentaje 9 3 6 2" xfId="15011" xr:uid="{00000000-0005-0000-0000-0000E8580000}"/>
    <cellStyle name="Porcentaje 9 3 6 2 2" xfId="15012" xr:uid="{00000000-0005-0000-0000-0000E9580000}"/>
    <cellStyle name="Porcentaje 9 3 6 2 2 2" xfId="15884" xr:uid="{00000000-0005-0000-0000-0000EA580000}"/>
    <cellStyle name="Porcentaje 9 3 6 2 3" xfId="19769" xr:uid="{00000000-0005-0000-0000-0000EB580000}"/>
    <cellStyle name="Porcentaje 9 3 6 3" xfId="15013" xr:uid="{00000000-0005-0000-0000-0000EC580000}"/>
    <cellStyle name="Porcentaje 9 3 6 3 2" xfId="17826" xr:uid="{00000000-0005-0000-0000-0000ED580000}"/>
    <cellStyle name="Porcentaje 9 3 6 4" xfId="22789" xr:uid="{00000000-0005-0000-0000-0000EE580000}"/>
    <cellStyle name="Porcentaje 9 3 7" xfId="15014" xr:uid="{00000000-0005-0000-0000-0000EF580000}"/>
    <cellStyle name="Porcentaje 9 3 7 2" xfId="15015" xr:uid="{00000000-0005-0000-0000-0000F0580000}"/>
    <cellStyle name="Porcentaje 9 3 7 2 2" xfId="16855" xr:uid="{00000000-0005-0000-0000-0000F1580000}"/>
    <cellStyle name="Porcentaje 9 3 7 3" xfId="20741" xr:uid="{00000000-0005-0000-0000-0000F2580000}"/>
    <cellStyle name="Porcentaje 9 3 8" xfId="15016" xr:uid="{00000000-0005-0000-0000-0000F3580000}"/>
    <cellStyle name="Porcentaje 9 3 8 2" xfId="18796" xr:uid="{00000000-0005-0000-0000-0000F4580000}"/>
    <cellStyle name="Porcentaje 9 3 9" xfId="22680" xr:uid="{00000000-0005-0000-0000-0000F5580000}"/>
    <cellStyle name="Porcentaje 9 4" xfId="15017" xr:uid="{00000000-0005-0000-0000-0000F6580000}"/>
    <cellStyle name="Porcentaje 9 4 2" xfId="15018" xr:uid="{00000000-0005-0000-0000-0000F7580000}"/>
    <cellStyle name="Porcentaje 9 4 2 2" xfId="15019" xr:uid="{00000000-0005-0000-0000-0000F8580000}"/>
    <cellStyle name="Porcentaje 9 4 2 2 2" xfId="15020" xr:uid="{00000000-0005-0000-0000-0000F9580000}"/>
    <cellStyle name="Porcentaje 9 4 2 2 2 2" xfId="15021" xr:uid="{00000000-0005-0000-0000-0000FA580000}"/>
    <cellStyle name="Porcentaje 9 4 2 2 2 2 2" xfId="15507" xr:uid="{00000000-0005-0000-0000-0000FB580000}"/>
    <cellStyle name="Porcentaje 9 4 2 2 2 3" xfId="19391" xr:uid="{00000000-0005-0000-0000-0000FC580000}"/>
    <cellStyle name="Porcentaje 9 4 2 2 3" xfId="15022" xr:uid="{00000000-0005-0000-0000-0000FD580000}"/>
    <cellStyle name="Porcentaje 9 4 2 2 3 2" xfId="17449" xr:uid="{00000000-0005-0000-0000-0000FE580000}"/>
    <cellStyle name="Porcentaje 9 4 2 2 4" xfId="21336" xr:uid="{00000000-0005-0000-0000-0000FF580000}"/>
    <cellStyle name="Porcentaje 9 4 2 3" xfId="15023" xr:uid="{00000000-0005-0000-0000-000000590000}"/>
    <cellStyle name="Porcentaje 9 4 2 3 2" xfId="15024" xr:uid="{00000000-0005-0000-0000-000001590000}"/>
    <cellStyle name="Porcentaje 9 4 2 3 2 2" xfId="16477" xr:uid="{00000000-0005-0000-0000-000002590000}"/>
    <cellStyle name="Porcentaje 9 4 2 3 3" xfId="20363" xr:uid="{00000000-0005-0000-0000-000003590000}"/>
    <cellStyle name="Porcentaje 9 4 2 4" xfId="15025" xr:uid="{00000000-0005-0000-0000-000004590000}"/>
    <cellStyle name="Porcentaje 9 4 2 4 2" xfId="18421" xr:uid="{00000000-0005-0000-0000-000005590000}"/>
    <cellStyle name="Porcentaje 9 4 2 5" xfId="22303" xr:uid="{00000000-0005-0000-0000-000006590000}"/>
    <cellStyle name="Porcentaje 9 4 3" xfId="15026" xr:uid="{00000000-0005-0000-0000-000007590000}"/>
    <cellStyle name="Porcentaje 9 4 3 2" xfId="15027" xr:uid="{00000000-0005-0000-0000-000008590000}"/>
    <cellStyle name="Porcentaje 9 4 3 2 2" xfId="15028" xr:uid="{00000000-0005-0000-0000-000009590000}"/>
    <cellStyle name="Porcentaje 9 4 3 2 2 2" xfId="15029" xr:uid="{00000000-0005-0000-0000-00000A590000}"/>
    <cellStyle name="Porcentaje 9 4 3 2 2 2 2" xfId="15184" xr:uid="{00000000-0005-0000-0000-00000B590000}"/>
    <cellStyle name="Porcentaje 9 4 3 2 2 3" xfId="19070" xr:uid="{00000000-0005-0000-0000-00000C590000}"/>
    <cellStyle name="Porcentaje 9 4 3 2 3" xfId="15030" xr:uid="{00000000-0005-0000-0000-00000D590000}"/>
    <cellStyle name="Porcentaje 9 4 3 2 3 2" xfId="17126" xr:uid="{00000000-0005-0000-0000-00000E590000}"/>
    <cellStyle name="Porcentaje 9 4 3 2 4" xfId="21012" xr:uid="{00000000-0005-0000-0000-00000F590000}"/>
    <cellStyle name="Porcentaje 9 4 3 3" xfId="15031" xr:uid="{00000000-0005-0000-0000-000010590000}"/>
    <cellStyle name="Porcentaje 9 4 3 3 2" xfId="15032" xr:uid="{00000000-0005-0000-0000-000011590000}"/>
    <cellStyle name="Porcentaje 9 4 3 3 2 2" xfId="16154" xr:uid="{00000000-0005-0000-0000-000012590000}"/>
    <cellStyle name="Porcentaje 9 4 3 3 3" xfId="20040" xr:uid="{00000000-0005-0000-0000-000013590000}"/>
    <cellStyle name="Porcentaje 9 4 3 4" xfId="15033" xr:uid="{00000000-0005-0000-0000-000014590000}"/>
    <cellStyle name="Porcentaje 9 4 3 4 2" xfId="18097" xr:uid="{00000000-0005-0000-0000-000015590000}"/>
    <cellStyle name="Porcentaje 9 4 3 5" xfId="21978" xr:uid="{00000000-0005-0000-0000-000016590000}"/>
    <cellStyle name="Porcentaje 9 4 4" xfId="15034" xr:uid="{00000000-0005-0000-0000-000017590000}"/>
    <cellStyle name="Porcentaje 9 4 4 2" xfId="15035" xr:uid="{00000000-0005-0000-0000-000018590000}"/>
    <cellStyle name="Porcentaje 9 4 4 2 2" xfId="15036" xr:uid="{00000000-0005-0000-0000-000019590000}"/>
    <cellStyle name="Porcentaje 9 4 4 2 2 2" xfId="15830" xr:uid="{00000000-0005-0000-0000-00001A590000}"/>
    <cellStyle name="Porcentaje 9 4 4 2 3" xfId="19715" xr:uid="{00000000-0005-0000-0000-00001B590000}"/>
    <cellStyle name="Porcentaje 9 4 4 3" xfId="15037" xr:uid="{00000000-0005-0000-0000-00001C590000}"/>
    <cellStyle name="Porcentaje 9 4 4 3 2" xfId="17772" xr:uid="{00000000-0005-0000-0000-00001D590000}"/>
    <cellStyle name="Porcentaje 9 4 4 4" xfId="21660" xr:uid="{00000000-0005-0000-0000-00001E590000}"/>
    <cellStyle name="Porcentaje 9 4 5" xfId="15038" xr:uid="{00000000-0005-0000-0000-00001F590000}"/>
    <cellStyle name="Porcentaje 9 4 5 2" xfId="15039" xr:uid="{00000000-0005-0000-0000-000020590000}"/>
    <cellStyle name="Porcentaje 9 4 5 2 2" xfId="16801" xr:uid="{00000000-0005-0000-0000-000021590000}"/>
    <cellStyle name="Porcentaje 9 4 5 3" xfId="20687" xr:uid="{00000000-0005-0000-0000-000022590000}"/>
    <cellStyle name="Porcentaje 9 4 6" xfId="15040" xr:uid="{00000000-0005-0000-0000-000023590000}"/>
    <cellStyle name="Porcentaje 9 4 6 2" xfId="18742" xr:uid="{00000000-0005-0000-0000-000024590000}"/>
    <cellStyle name="Porcentaje 9 4 7" xfId="22627" xr:uid="{00000000-0005-0000-0000-000025590000}"/>
    <cellStyle name="Porcentaje 9 5" xfId="15041" xr:uid="{00000000-0005-0000-0000-000026590000}"/>
    <cellStyle name="Porcentaje 9 5 2" xfId="15042" xr:uid="{00000000-0005-0000-0000-000027590000}"/>
    <cellStyle name="Porcentaje 9 5 2 2" xfId="15043" xr:uid="{00000000-0005-0000-0000-000028590000}"/>
    <cellStyle name="Porcentaje 9 5 2 2 2" xfId="15044" xr:uid="{00000000-0005-0000-0000-000029590000}"/>
    <cellStyle name="Porcentaje 9 5 2 2 2 2" xfId="15045" xr:uid="{00000000-0005-0000-0000-00002A590000}"/>
    <cellStyle name="Porcentaje 9 5 2 2 2 2 2" xfId="15399" xr:uid="{00000000-0005-0000-0000-00002B590000}"/>
    <cellStyle name="Porcentaje 9 5 2 2 2 3" xfId="19284" xr:uid="{00000000-0005-0000-0000-00002C590000}"/>
    <cellStyle name="Porcentaje 9 5 2 2 3" xfId="15046" xr:uid="{00000000-0005-0000-0000-00002D590000}"/>
    <cellStyle name="Porcentaje 9 5 2 2 3 2" xfId="17342" xr:uid="{00000000-0005-0000-0000-00002E590000}"/>
    <cellStyle name="Porcentaje 9 5 2 2 4" xfId="21228" xr:uid="{00000000-0005-0000-0000-00002F590000}"/>
    <cellStyle name="Porcentaje 9 5 2 3" xfId="15047" xr:uid="{00000000-0005-0000-0000-000030590000}"/>
    <cellStyle name="Porcentaje 9 5 2 3 2" xfId="15048" xr:uid="{00000000-0005-0000-0000-000031590000}"/>
    <cellStyle name="Porcentaje 9 5 2 3 2 2" xfId="16369" xr:uid="{00000000-0005-0000-0000-000032590000}"/>
    <cellStyle name="Porcentaje 9 5 2 3 3" xfId="20256" xr:uid="{00000000-0005-0000-0000-000033590000}"/>
    <cellStyle name="Porcentaje 9 5 2 4" xfId="15049" xr:uid="{00000000-0005-0000-0000-000034590000}"/>
    <cellStyle name="Porcentaje 9 5 2 4 2" xfId="18313" xr:uid="{00000000-0005-0000-0000-000035590000}"/>
    <cellStyle name="Porcentaje 9 5 2 5" xfId="22195" xr:uid="{00000000-0005-0000-0000-000036590000}"/>
    <cellStyle name="Porcentaje 9 5 3" xfId="15050" xr:uid="{00000000-0005-0000-0000-000037590000}"/>
    <cellStyle name="Porcentaje 9 5 3 2" xfId="15051" xr:uid="{00000000-0005-0000-0000-000038590000}"/>
    <cellStyle name="Porcentaje 9 5 3 2 2" xfId="15052" xr:uid="{00000000-0005-0000-0000-000039590000}"/>
    <cellStyle name="Porcentaje 9 5 3 2 2 2" xfId="15053" xr:uid="{00000000-0005-0000-0000-00003A590000}"/>
    <cellStyle name="Porcentaje 9 5 3 2 2 2 2" xfId="22825" xr:uid="{00000000-0005-0000-0000-00003B590000}"/>
    <cellStyle name="Porcentaje 9 5 3 2 2 3" xfId="18962" xr:uid="{00000000-0005-0000-0000-00003C590000}"/>
    <cellStyle name="Porcentaje 9 5 3 2 3" xfId="15054" xr:uid="{00000000-0005-0000-0000-00003D590000}"/>
    <cellStyle name="Porcentaje 9 5 3 2 3 2" xfId="17018" xr:uid="{00000000-0005-0000-0000-00003E590000}"/>
    <cellStyle name="Porcentaje 9 5 3 2 4" xfId="20904" xr:uid="{00000000-0005-0000-0000-00003F590000}"/>
    <cellStyle name="Porcentaje 9 5 3 3" xfId="15055" xr:uid="{00000000-0005-0000-0000-000040590000}"/>
    <cellStyle name="Porcentaje 9 5 3 3 2" xfId="15056" xr:uid="{00000000-0005-0000-0000-000041590000}"/>
    <cellStyle name="Porcentaje 9 5 3 3 2 2" xfId="16047" xr:uid="{00000000-0005-0000-0000-000042590000}"/>
    <cellStyle name="Porcentaje 9 5 3 3 3" xfId="19932" xr:uid="{00000000-0005-0000-0000-000043590000}"/>
    <cellStyle name="Porcentaje 9 5 3 4" xfId="15057" xr:uid="{00000000-0005-0000-0000-000044590000}"/>
    <cellStyle name="Porcentaje 9 5 3 4 2" xfId="17989" xr:uid="{00000000-0005-0000-0000-000045590000}"/>
    <cellStyle name="Porcentaje 9 5 3 5" xfId="21871" xr:uid="{00000000-0005-0000-0000-000046590000}"/>
    <cellStyle name="Porcentaje 9 5 4" xfId="15058" xr:uid="{00000000-0005-0000-0000-000047590000}"/>
    <cellStyle name="Porcentaje 9 5 4 2" xfId="15059" xr:uid="{00000000-0005-0000-0000-000048590000}"/>
    <cellStyle name="Porcentaje 9 5 4 2 2" xfId="15060" xr:uid="{00000000-0005-0000-0000-000049590000}"/>
    <cellStyle name="Porcentaje 9 5 4 2 2 2" xfId="15722" xr:uid="{00000000-0005-0000-0000-00004A590000}"/>
    <cellStyle name="Porcentaje 9 5 4 2 3" xfId="19607" xr:uid="{00000000-0005-0000-0000-00004B590000}"/>
    <cellStyle name="Porcentaje 9 5 4 3" xfId="15061" xr:uid="{00000000-0005-0000-0000-00004C590000}"/>
    <cellStyle name="Porcentaje 9 5 4 3 2" xfId="17664" xr:uid="{00000000-0005-0000-0000-00004D590000}"/>
    <cellStyle name="Porcentaje 9 5 4 4" xfId="21552" xr:uid="{00000000-0005-0000-0000-00004E590000}"/>
    <cellStyle name="Porcentaje 9 5 5" xfId="15062" xr:uid="{00000000-0005-0000-0000-00004F590000}"/>
    <cellStyle name="Porcentaje 9 5 5 2" xfId="15063" xr:uid="{00000000-0005-0000-0000-000050590000}"/>
    <cellStyle name="Porcentaje 9 5 5 2 2" xfId="16693" xr:uid="{00000000-0005-0000-0000-000051590000}"/>
    <cellStyle name="Porcentaje 9 5 5 3" xfId="20580" xr:uid="{00000000-0005-0000-0000-000052590000}"/>
    <cellStyle name="Porcentaje 9 5 6" xfId="15064" xr:uid="{00000000-0005-0000-0000-000053590000}"/>
    <cellStyle name="Porcentaje 9 5 6 2" xfId="18638" xr:uid="{00000000-0005-0000-0000-000054590000}"/>
    <cellStyle name="Porcentaje 9 5 7" xfId="22520" xr:uid="{00000000-0005-0000-0000-000055590000}"/>
    <cellStyle name="Porcentaje 9 6" xfId="15065" xr:uid="{00000000-0005-0000-0000-000056590000}"/>
    <cellStyle name="Porcentaje 9 6 2" xfId="15066" xr:uid="{00000000-0005-0000-0000-000057590000}"/>
    <cellStyle name="Porcentaje 9 6 2 2" xfId="15067" xr:uid="{00000000-0005-0000-0000-000058590000}"/>
    <cellStyle name="Porcentaje 9 6 2 2 2" xfId="15068" xr:uid="{00000000-0005-0000-0000-000059590000}"/>
    <cellStyle name="Porcentaje 9 6 2 2 2 2" xfId="15614" xr:uid="{00000000-0005-0000-0000-00005A590000}"/>
    <cellStyle name="Porcentaje 9 6 2 2 3" xfId="19499" xr:uid="{00000000-0005-0000-0000-00005B590000}"/>
    <cellStyle name="Porcentaje 9 6 2 3" xfId="15069" xr:uid="{00000000-0005-0000-0000-00005C590000}"/>
    <cellStyle name="Porcentaje 9 6 2 3 2" xfId="17557" xr:uid="{00000000-0005-0000-0000-00005D590000}"/>
    <cellStyle name="Porcentaje 9 6 2 4" xfId="21444" xr:uid="{00000000-0005-0000-0000-00005E590000}"/>
    <cellStyle name="Porcentaje 9 6 3" xfId="15070" xr:uid="{00000000-0005-0000-0000-00005F590000}"/>
    <cellStyle name="Porcentaje 9 6 3 2" xfId="15071" xr:uid="{00000000-0005-0000-0000-000060590000}"/>
    <cellStyle name="Porcentaje 9 6 3 2 2" xfId="16585" xr:uid="{00000000-0005-0000-0000-000061590000}"/>
    <cellStyle name="Porcentaje 9 6 3 3" xfId="20471" xr:uid="{00000000-0005-0000-0000-000062590000}"/>
    <cellStyle name="Porcentaje 9 6 4" xfId="15072" xr:uid="{00000000-0005-0000-0000-000063590000}"/>
    <cellStyle name="Porcentaje 9 6 4 2" xfId="18529" xr:uid="{00000000-0005-0000-0000-000064590000}"/>
    <cellStyle name="Porcentaje 9 6 5" xfId="22411" xr:uid="{00000000-0005-0000-0000-000065590000}"/>
    <cellStyle name="Porcentaje 9 7" xfId="15073" xr:uid="{00000000-0005-0000-0000-000066590000}"/>
    <cellStyle name="Porcentaje 9 7 2" xfId="15074" xr:uid="{00000000-0005-0000-0000-000067590000}"/>
    <cellStyle name="Porcentaje 9 7 2 2" xfId="15075" xr:uid="{00000000-0005-0000-0000-000068590000}"/>
    <cellStyle name="Porcentaje 9 7 2 2 2" xfId="15076" xr:uid="{00000000-0005-0000-0000-000069590000}"/>
    <cellStyle name="Porcentaje 9 7 2 2 2 2" xfId="15292" xr:uid="{00000000-0005-0000-0000-00006A590000}"/>
    <cellStyle name="Porcentaje 9 7 2 2 3" xfId="19178" xr:uid="{00000000-0005-0000-0000-00006B590000}"/>
    <cellStyle name="Porcentaje 9 7 2 3" xfId="15077" xr:uid="{00000000-0005-0000-0000-00006C590000}"/>
    <cellStyle name="Porcentaje 9 7 2 3 2" xfId="17234" xr:uid="{00000000-0005-0000-0000-00006D590000}"/>
    <cellStyle name="Porcentaje 9 7 2 4" xfId="21120" xr:uid="{00000000-0005-0000-0000-00006E590000}"/>
    <cellStyle name="Porcentaje 9 7 3" xfId="15078" xr:uid="{00000000-0005-0000-0000-00006F590000}"/>
    <cellStyle name="Porcentaje 9 7 3 2" xfId="15079" xr:uid="{00000000-0005-0000-0000-000070590000}"/>
    <cellStyle name="Porcentaje 9 7 3 2 2" xfId="16262" xr:uid="{00000000-0005-0000-0000-000071590000}"/>
    <cellStyle name="Porcentaje 9 7 3 3" xfId="20148" xr:uid="{00000000-0005-0000-0000-000072590000}"/>
    <cellStyle name="Porcentaje 9 7 4" xfId="15080" xr:uid="{00000000-0005-0000-0000-000073590000}"/>
    <cellStyle name="Porcentaje 9 7 4 2" xfId="18205" xr:uid="{00000000-0005-0000-0000-000074590000}"/>
    <cellStyle name="Porcentaje 9 7 5" xfId="22086" xr:uid="{00000000-0005-0000-0000-000075590000}"/>
    <cellStyle name="Porcentaje 9 8" xfId="15081" xr:uid="{00000000-0005-0000-0000-000076590000}"/>
    <cellStyle name="Porcentaje 9 8 2" xfId="15082" xr:uid="{00000000-0005-0000-0000-000077590000}"/>
    <cellStyle name="Porcentaje 9 8 2 2" xfId="15083" xr:uid="{00000000-0005-0000-0000-000078590000}"/>
    <cellStyle name="Porcentaje 9 8 2 2 2" xfId="15938" xr:uid="{00000000-0005-0000-0000-000079590000}"/>
    <cellStyle name="Porcentaje 9 8 2 3" xfId="19823" xr:uid="{00000000-0005-0000-0000-00007A590000}"/>
    <cellStyle name="Porcentaje 9 8 3" xfId="15084" xr:uid="{00000000-0005-0000-0000-00007B590000}"/>
    <cellStyle name="Porcentaje 9 8 3 2" xfId="17880" xr:uid="{00000000-0005-0000-0000-00007C590000}"/>
    <cellStyle name="Porcentaje 9 8 4" xfId="21766" xr:uid="{00000000-0005-0000-0000-00007D590000}"/>
    <cellStyle name="Porcentaje 9 9" xfId="15085" xr:uid="{00000000-0005-0000-0000-00007E590000}"/>
    <cellStyle name="Porcentaje 9 9 2" xfId="15086" xr:uid="{00000000-0005-0000-0000-00007F590000}"/>
    <cellStyle name="Porcentaje 9 9 2 2" xfId="16909" xr:uid="{00000000-0005-0000-0000-000080590000}"/>
    <cellStyle name="Porcentaje 9 9 3" xfId="20795" xr:uid="{00000000-0005-0000-0000-000081590000}"/>
    <cellStyle name="Porcentual 2 2" xfId="15087" xr:uid="{00000000-0005-0000-0000-000082590000}"/>
    <cellStyle name="Porcentual 2 2 2" xfId="22917" xr:uid="{00000000-0005-0000-0000-000083590000}"/>
    <cellStyle name="Porcentual 2 2 3" xfId="22731" xr:uid="{00000000-0005-0000-0000-00008459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176"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rgb="FF00206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rgb="FF00206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rgb="FF00206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ysClr val="windowText" lastClr="000000"/>
                </a:solidFill>
              </a:rPr>
              <a:t>LLAMADAS RECIBIDAS</a:t>
            </a:r>
            <a:r>
              <a:rPr lang="es-CO" baseline="0">
                <a:solidFill>
                  <a:sysClr val="windowText" lastClr="000000"/>
                </a:solidFill>
              </a:rPr>
              <a:t> VS LLAMADAS ATENDIDAS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(NIVEL DE SERVICIO)</a:t>
            </a:r>
            <a:endParaRPr lang="es-CO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'Tráfico Telefónico Autos'!$A$2</c:f>
              <c:strCache>
                <c:ptCount val="1"/>
                <c:pt idx="0">
                  <c:v>Llamadas Aceptadas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'Tráfico Telefónico Autos'!$B$1:$Q$1</c:f>
              <c:numCache>
                <c:formatCode>mmm\-yy</c:formatCode>
                <c:ptCount val="16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</c:numCache>
            </c:numRef>
          </c:cat>
          <c:val>
            <c:numRef>
              <c:f>'Tráfico Telefónico Autos'!$B$2:$Q$2</c:f>
              <c:numCache>
                <c:formatCode>#,##0</c:formatCode>
                <c:ptCount val="16"/>
                <c:pt idx="0">
                  <c:v>3350</c:v>
                </c:pt>
                <c:pt idx="1">
                  <c:v>3710</c:v>
                </c:pt>
                <c:pt idx="2">
                  <c:v>3997</c:v>
                </c:pt>
                <c:pt idx="3">
                  <c:v>3367</c:v>
                </c:pt>
                <c:pt idx="4">
                  <c:v>4952</c:v>
                </c:pt>
                <c:pt idx="5">
                  <c:v>5059</c:v>
                </c:pt>
                <c:pt idx="6">
                  <c:v>5182</c:v>
                </c:pt>
                <c:pt idx="7">
                  <c:v>5841</c:v>
                </c:pt>
                <c:pt idx="8">
                  <c:v>4450</c:v>
                </c:pt>
                <c:pt idx="9">
                  <c:v>4681</c:v>
                </c:pt>
                <c:pt idx="10">
                  <c:v>5834</c:v>
                </c:pt>
                <c:pt idx="11">
                  <c:v>4685</c:v>
                </c:pt>
                <c:pt idx="12">
                  <c:v>3921</c:v>
                </c:pt>
                <c:pt idx="13">
                  <c:v>5666</c:v>
                </c:pt>
                <c:pt idx="14">
                  <c:v>5986</c:v>
                </c:pt>
                <c:pt idx="15">
                  <c:v>5678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7-4FD6-9EF3-5AD6AC44C295}"/>
            </c:ext>
          </c:extLst>
        </c:ser>
        <c:ser>
          <c:idx val="1"/>
          <c:order val="1"/>
          <c:tx>
            <c:strRef>
              <c:f>'Tráfico Telefónico Autos'!$A$3</c:f>
              <c:strCache>
                <c:ptCount val="1"/>
                <c:pt idx="0">
                  <c:v>Llamadas Contestadas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'Tráfico Telefónico Autos'!$B$1:$Q$1</c:f>
              <c:numCache>
                <c:formatCode>mmm\-yy</c:formatCode>
                <c:ptCount val="16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</c:numCache>
            </c:numRef>
          </c:cat>
          <c:val>
            <c:numRef>
              <c:f>'Tráfico Telefónico Autos'!$B$3:$Q$3</c:f>
              <c:numCache>
                <c:formatCode>#,##0</c:formatCode>
                <c:ptCount val="16"/>
                <c:pt idx="0">
                  <c:v>3262</c:v>
                </c:pt>
                <c:pt idx="1">
                  <c:v>3563</c:v>
                </c:pt>
                <c:pt idx="2">
                  <c:v>3832</c:v>
                </c:pt>
                <c:pt idx="3">
                  <c:v>3144</c:v>
                </c:pt>
                <c:pt idx="4">
                  <c:v>4376</c:v>
                </c:pt>
                <c:pt idx="5">
                  <c:v>4520</c:v>
                </c:pt>
                <c:pt idx="6">
                  <c:v>4715</c:v>
                </c:pt>
                <c:pt idx="7">
                  <c:v>5533</c:v>
                </c:pt>
                <c:pt idx="8">
                  <c:v>4270</c:v>
                </c:pt>
                <c:pt idx="9">
                  <c:v>4488</c:v>
                </c:pt>
                <c:pt idx="10">
                  <c:v>5440</c:v>
                </c:pt>
                <c:pt idx="11">
                  <c:v>4489</c:v>
                </c:pt>
                <c:pt idx="12">
                  <c:v>3785</c:v>
                </c:pt>
                <c:pt idx="13">
                  <c:v>5337</c:v>
                </c:pt>
                <c:pt idx="14">
                  <c:v>5676</c:v>
                </c:pt>
                <c:pt idx="15">
                  <c:v>5171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7-4FD6-9EF3-5AD6AC44C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2205184"/>
        <c:axId val="912202688"/>
      </c:barChart>
      <c:lineChart>
        <c:grouping val="standard"/>
        <c:varyColors val="0"/>
        <c:ser>
          <c:idx val="2"/>
          <c:order val="2"/>
          <c:tx>
            <c:strRef>
              <c:f>'Tráfico Telefónico Autos'!$A$4</c:f>
              <c:strCache>
                <c:ptCount val="1"/>
                <c:pt idx="0">
                  <c:v>Nivel de Servicio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'Tráfico Telefónico Autos'!$B$1:$Q$1</c:f>
              <c:numCache>
                <c:formatCode>mmm\-yy</c:formatCode>
                <c:ptCount val="16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</c:numCache>
            </c:numRef>
          </c:cat>
          <c:val>
            <c:numRef>
              <c:f>'Tráfico Telefónico Autos'!$B$4:$Q$4</c:f>
              <c:numCache>
                <c:formatCode>0%</c:formatCode>
                <c:ptCount val="16"/>
                <c:pt idx="0">
                  <c:v>0.95349544072948333</c:v>
                </c:pt>
                <c:pt idx="1">
                  <c:v>0.92759999999999998</c:v>
                </c:pt>
                <c:pt idx="2">
                  <c:v>0.93230000000000002</c:v>
                </c:pt>
                <c:pt idx="3">
                  <c:v>0.9</c:v>
                </c:pt>
                <c:pt idx="4">
                  <c:v>0.84</c:v>
                </c:pt>
                <c:pt idx="5">
                  <c:v>0.85</c:v>
                </c:pt>
                <c:pt idx="6">
                  <c:v>0.89</c:v>
                </c:pt>
                <c:pt idx="7">
                  <c:v>0.85</c:v>
                </c:pt>
                <c:pt idx="8">
                  <c:v>0.9</c:v>
                </c:pt>
                <c:pt idx="9">
                  <c:v>0.89</c:v>
                </c:pt>
                <c:pt idx="10">
                  <c:v>0.84</c:v>
                </c:pt>
                <c:pt idx="11">
                  <c:v>0.89</c:v>
                </c:pt>
                <c:pt idx="12">
                  <c:v>0.9</c:v>
                </c:pt>
                <c:pt idx="13">
                  <c:v>0.84</c:v>
                </c:pt>
                <c:pt idx="14">
                  <c:v>0.85</c:v>
                </c:pt>
                <c:pt idx="15">
                  <c:v>0.78334230838269614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7-4FD6-9EF3-5AD6AC44C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208928"/>
        <c:axId val="912192288"/>
      </c:lineChart>
      <c:dateAx>
        <c:axId val="9122051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2202688"/>
        <c:crosses val="autoZero"/>
        <c:auto val="1"/>
        <c:lblOffset val="100"/>
        <c:baseTimeUnit val="months"/>
      </c:dateAx>
      <c:valAx>
        <c:axId val="912202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2205184"/>
        <c:crosses val="autoZero"/>
        <c:crossBetween val="between"/>
      </c:valAx>
      <c:valAx>
        <c:axId val="91219228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2208928"/>
        <c:crosses val="max"/>
        <c:crossBetween val="between"/>
      </c:valAx>
      <c:dateAx>
        <c:axId val="91220892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91219228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600" b="1">
                <a:solidFill>
                  <a:sysClr val="windowText" lastClr="000000"/>
                </a:solidFill>
              </a:rPr>
              <a:t>LLAMADAS</a:t>
            </a:r>
            <a:r>
              <a:rPr lang="es-CO" sz="1600" b="1" baseline="0">
                <a:solidFill>
                  <a:sysClr val="windowText" lastClr="000000"/>
                </a:solidFill>
              </a:rPr>
              <a:t> RECIBIDAS VS LLAMADAS ATENDIDAS</a:t>
            </a:r>
          </a:p>
          <a:p>
            <a:pPr>
              <a:defRPr sz="1600" b="1"/>
            </a:pPr>
            <a:r>
              <a:rPr lang="es-CO" sz="1600" b="1" baseline="0">
                <a:solidFill>
                  <a:sysClr val="windowText" lastClr="000000"/>
                </a:solidFill>
              </a:rPr>
              <a:t>(NIVEL DE SERVICIO)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'[1]Tráfico telefónico'!$A$2</c:f>
              <c:strCache>
                <c:ptCount val="1"/>
                <c:pt idx="0">
                  <c:v>Llamadas Aceptadas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'[1]Tráfico telefónico'!$B$1:$Q$1</c:f>
              <c:numCache>
                <c:formatCode>General</c:formatCode>
                <c:ptCount val="16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</c:numCache>
            </c:numRef>
          </c:cat>
          <c:val>
            <c:numRef>
              <c:f>'[1]Tráfico telefónico'!$B$2:$Q$2</c:f>
              <c:numCache>
                <c:formatCode>General</c:formatCode>
                <c:ptCount val="16"/>
                <c:pt idx="0">
                  <c:v>2992</c:v>
                </c:pt>
                <c:pt idx="1">
                  <c:v>3228</c:v>
                </c:pt>
                <c:pt idx="2">
                  <c:v>3890</c:v>
                </c:pt>
                <c:pt idx="3">
                  <c:v>3471</c:v>
                </c:pt>
                <c:pt idx="4">
                  <c:v>3901</c:v>
                </c:pt>
                <c:pt idx="5">
                  <c:v>4045</c:v>
                </c:pt>
                <c:pt idx="6">
                  <c:v>4789</c:v>
                </c:pt>
                <c:pt idx="7">
                  <c:v>4500</c:v>
                </c:pt>
                <c:pt idx="8">
                  <c:v>3930</c:v>
                </c:pt>
                <c:pt idx="9">
                  <c:v>4154</c:v>
                </c:pt>
                <c:pt idx="10">
                  <c:v>4990</c:v>
                </c:pt>
                <c:pt idx="11">
                  <c:v>4201</c:v>
                </c:pt>
                <c:pt idx="12">
                  <c:v>4084</c:v>
                </c:pt>
                <c:pt idx="13">
                  <c:v>4286</c:v>
                </c:pt>
                <c:pt idx="14">
                  <c:v>4373</c:v>
                </c:pt>
                <c:pt idx="15">
                  <c:v>4207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51-4D97-8346-342C67D2FE35}"/>
            </c:ext>
          </c:extLst>
        </c:ser>
        <c:ser>
          <c:idx val="1"/>
          <c:order val="1"/>
          <c:tx>
            <c:strRef>
              <c:f>'[1]Tráfico telefónico'!$A$3</c:f>
              <c:strCache>
                <c:ptCount val="1"/>
                <c:pt idx="0">
                  <c:v>Llamadas Contestadas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'[1]Tráfico telefónico'!$B$1:$Q$1</c:f>
              <c:numCache>
                <c:formatCode>General</c:formatCode>
                <c:ptCount val="16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</c:numCache>
            </c:numRef>
          </c:cat>
          <c:val>
            <c:numRef>
              <c:f>'[1]Tráfico telefónico'!$B$3:$Q$3</c:f>
              <c:numCache>
                <c:formatCode>General</c:formatCode>
                <c:ptCount val="16"/>
                <c:pt idx="0">
                  <c:v>2712</c:v>
                </c:pt>
                <c:pt idx="1">
                  <c:v>3049</c:v>
                </c:pt>
                <c:pt idx="2">
                  <c:v>3729</c:v>
                </c:pt>
                <c:pt idx="3">
                  <c:v>3292</c:v>
                </c:pt>
                <c:pt idx="4">
                  <c:v>3741</c:v>
                </c:pt>
                <c:pt idx="5">
                  <c:v>3878</c:v>
                </c:pt>
                <c:pt idx="6">
                  <c:v>4603</c:v>
                </c:pt>
                <c:pt idx="7">
                  <c:v>4329</c:v>
                </c:pt>
                <c:pt idx="8">
                  <c:v>3797</c:v>
                </c:pt>
                <c:pt idx="9">
                  <c:v>4017</c:v>
                </c:pt>
                <c:pt idx="10">
                  <c:v>4822</c:v>
                </c:pt>
                <c:pt idx="11">
                  <c:v>4075</c:v>
                </c:pt>
                <c:pt idx="12">
                  <c:v>3971</c:v>
                </c:pt>
                <c:pt idx="13">
                  <c:v>4140</c:v>
                </c:pt>
                <c:pt idx="14">
                  <c:v>4243</c:v>
                </c:pt>
                <c:pt idx="15">
                  <c:v>4095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51-4D97-8346-342C67D2FE35}"/>
            </c:ext>
          </c:extLst>
        </c:ser>
        <c:ser>
          <c:idx val="2"/>
          <c:order val="2"/>
          <c:tx>
            <c:strRef>
              <c:f>'[1]Tráfico telefónico'!$A$5</c:f>
              <c:strCache>
                <c:ptCount val="1"/>
                <c:pt idx="0">
                  <c:v>Llamadas Abandonadas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'[1]Tráfico telefónico'!$B$1:$Q$1</c:f>
              <c:numCache>
                <c:formatCode>General</c:formatCode>
                <c:ptCount val="16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</c:numCache>
            </c:numRef>
          </c:cat>
          <c:val>
            <c:numRef>
              <c:f>'[1]Tráfico telefónico'!$B$5:$Q$5</c:f>
              <c:numCache>
                <c:formatCode>General</c:formatCode>
                <c:ptCount val="16"/>
                <c:pt idx="0">
                  <c:v>280</c:v>
                </c:pt>
                <c:pt idx="1">
                  <c:v>179</c:v>
                </c:pt>
                <c:pt idx="2">
                  <c:v>161</c:v>
                </c:pt>
                <c:pt idx="3">
                  <c:v>179</c:v>
                </c:pt>
                <c:pt idx="4">
                  <c:v>160</c:v>
                </c:pt>
                <c:pt idx="5">
                  <c:v>167</c:v>
                </c:pt>
                <c:pt idx="6">
                  <c:v>186</c:v>
                </c:pt>
                <c:pt idx="7">
                  <c:v>171</c:v>
                </c:pt>
                <c:pt idx="8">
                  <c:v>133</c:v>
                </c:pt>
                <c:pt idx="9">
                  <c:v>137</c:v>
                </c:pt>
                <c:pt idx="10">
                  <c:v>168</c:v>
                </c:pt>
                <c:pt idx="11">
                  <c:v>126</c:v>
                </c:pt>
                <c:pt idx="12">
                  <c:v>113</c:v>
                </c:pt>
                <c:pt idx="13">
                  <c:v>146</c:v>
                </c:pt>
                <c:pt idx="14">
                  <c:v>130</c:v>
                </c:pt>
                <c:pt idx="15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51-4D97-8346-342C67D2F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65979855"/>
        <c:axId val="1765980271"/>
      </c:barChart>
      <c:lineChart>
        <c:grouping val="standard"/>
        <c:varyColors val="0"/>
        <c:ser>
          <c:idx val="3"/>
          <c:order val="3"/>
          <c:tx>
            <c:strRef>
              <c:f>'[1]Tráfico telefónico'!$A$6</c:f>
              <c:strCache>
                <c:ptCount val="1"/>
                <c:pt idx="0">
                  <c:v>Nivel de Servicio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'[1]Tráfico telefónico'!$B$1:$Q$1</c:f>
              <c:numCache>
                <c:formatCode>General</c:formatCode>
                <c:ptCount val="16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</c:numCache>
            </c:numRef>
          </c:cat>
          <c:val>
            <c:numRef>
              <c:f>'[1]Tráfico telefónico'!$B$6:$Q$6</c:f>
              <c:numCache>
                <c:formatCode>General</c:formatCode>
                <c:ptCount val="16"/>
                <c:pt idx="0">
                  <c:v>0.84634760705289669</c:v>
                </c:pt>
                <c:pt idx="1">
                  <c:v>0.87</c:v>
                </c:pt>
                <c:pt idx="2">
                  <c:v>0.88</c:v>
                </c:pt>
                <c:pt idx="3">
                  <c:v>0.86</c:v>
                </c:pt>
                <c:pt idx="4">
                  <c:v>0.85</c:v>
                </c:pt>
                <c:pt idx="5">
                  <c:v>0.85</c:v>
                </c:pt>
                <c:pt idx="6">
                  <c:v>0.84</c:v>
                </c:pt>
                <c:pt idx="7">
                  <c:v>0.84</c:v>
                </c:pt>
                <c:pt idx="8">
                  <c:v>0.84640940454893943</c:v>
                </c:pt>
                <c:pt idx="9">
                  <c:v>0.85</c:v>
                </c:pt>
                <c:pt idx="10">
                  <c:v>0.85011095420617311</c:v>
                </c:pt>
                <c:pt idx="11">
                  <c:v>0.86</c:v>
                </c:pt>
                <c:pt idx="12">
                  <c:v>0.86</c:v>
                </c:pt>
                <c:pt idx="13">
                  <c:v>0.86</c:v>
                </c:pt>
                <c:pt idx="14">
                  <c:v>0.86</c:v>
                </c:pt>
                <c:pt idx="15">
                  <c:v>0.85502036903906065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51-4D97-8346-342C67D2F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3068335"/>
        <c:axId val="1883066255"/>
      </c:lineChart>
      <c:catAx>
        <c:axId val="1765979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5980271"/>
        <c:crosses val="autoZero"/>
        <c:auto val="1"/>
        <c:lblAlgn val="ctr"/>
        <c:lblOffset val="100"/>
        <c:noMultiLvlLbl val="1"/>
      </c:catAx>
      <c:valAx>
        <c:axId val="176598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5979855"/>
        <c:crosses val="autoZero"/>
        <c:crossBetween val="between"/>
      </c:valAx>
      <c:valAx>
        <c:axId val="188306625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3068335"/>
        <c:crosses val="max"/>
        <c:crossBetween val="between"/>
      </c:valAx>
      <c:catAx>
        <c:axId val="18830683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83066255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+mn-lt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838199</xdr:colOff>
      <xdr:row>6</xdr:row>
      <xdr:rowOff>100011</xdr:rowOff>
    </xdr:from>
    <xdr:to>
      <xdr:col>15</xdr:col>
      <xdr:colOff>161925</xdr:colOff>
      <xdr:row>31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994720-E078-4131-858C-6F9EE069D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1081023</xdr:colOff>
      <xdr:row>9</xdr:row>
      <xdr:rowOff>36908</xdr:rowOff>
    </xdr:from>
    <xdr:to>
      <xdr:col>15</xdr:col>
      <xdr:colOff>301300</xdr:colOff>
      <xdr:row>41</xdr:row>
      <xdr:rowOff>87473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B16D97-4BFA-44A5-B4CC-74139DDEF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749300</xdr:colOff>
      <xdr:row>8</xdr:row>
      <xdr:rowOff>35549</xdr:rowOff>
    </xdr:from>
    <xdr:to>
      <xdr:col>11</xdr:col>
      <xdr:colOff>147788</xdr:colOff>
      <xdr:row>25</xdr:row>
      <xdr:rowOff>143942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6554EB-AE29-4904-B508-57317657B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300" y="1508749"/>
          <a:ext cx="8726638" cy="32389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RRERAIN/Desktop/Copia%20de%20Solicitud%20Informaci&#243;n%20Domiciliaria_1609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n de Servicios"/>
      <sheetName val="Expuestos VS Servicios"/>
      <sheetName val="PQR'S"/>
      <sheetName val="Tráfico telefónico"/>
    </sheetNames>
    <sheetDataSet>
      <sheetData sheetId="0"/>
      <sheetData sheetId="1"/>
      <sheetData sheetId="2"/>
      <sheetData sheetId="3">
        <row r="1">
          <cell r="B1">
            <v>43952</v>
          </cell>
          <cell r="C1">
            <v>43983</v>
          </cell>
          <cell r="D1">
            <v>44013</v>
          </cell>
          <cell r="E1">
            <v>44044</v>
          </cell>
          <cell r="F1">
            <v>44075</v>
          </cell>
          <cell r="G1">
            <v>44105</v>
          </cell>
          <cell r="H1">
            <v>44136</v>
          </cell>
          <cell r="I1">
            <v>44166</v>
          </cell>
          <cell r="J1">
            <v>44197</v>
          </cell>
          <cell r="K1">
            <v>44228</v>
          </cell>
          <cell r="L1">
            <v>44256</v>
          </cell>
          <cell r="M1">
            <v>44287</v>
          </cell>
          <cell r="N1">
            <v>44317</v>
          </cell>
          <cell r="O1">
            <v>44348</v>
          </cell>
          <cell r="P1">
            <v>44378</v>
          </cell>
          <cell r="Q1">
            <v>44409</v>
          </cell>
        </row>
        <row r="2">
          <cell r="A2" t="str">
            <v>Llamadas Aceptadas</v>
          </cell>
          <cell r="B2">
            <v>2992</v>
          </cell>
          <cell r="C2">
            <v>3228</v>
          </cell>
          <cell r="D2">
            <v>3890</v>
          </cell>
          <cell r="E2">
            <v>3471</v>
          </cell>
          <cell r="F2">
            <v>3901</v>
          </cell>
          <cell r="G2">
            <v>4045</v>
          </cell>
          <cell r="H2">
            <v>4789</v>
          </cell>
          <cell r="I2">
            <v>4500</v>
          </cell>
          <cell r="J2">
            <v>3930</v>
          </cell>
          <cell r="K2">
            <v>4154</v>
          </cell>
          <cell r="L2">
            <v>4990</v>
          </cell>
          <cell r="M2">
            <v>4201</v>
          </cell>
          <cell r="N2">
            <v>4084</v>
          </cell>
          <cell r="O2">
            <v>4286</v>
          </cell>
          <cell r="P2">
            <v>4373</v>
          </cell>
          <cell r="Q2">
            <v>4207</v>
          </cell>
        </row>
        <row r="3">
          <cell r="A3" t="str">
            <v>Llamadas Contestadas</v>
          </cell>
          <cell r="B3">
            <v>2712</v>
          </cell>
          <cell r="C3">
            <v>3049</v>
          </cell>
          <cell r="D3">
            <v>3729</v>
          </cell>
          <cell r="E3">
            <v>3292</v>
          </cell>
          <cell r="F3">
            <v>3741</v>
          </cell>
          <cell r="G3">
            <v>3878</v>
          </cell>
          <cell r="H3">
            <v>4603</v>
          </cell>
          <cell r="I3">
            <v>4329</v>
          </cell>
          <cell r="J3">
            <v>3797</v>
          </cell>
          <cell r="K3">
            <v>4017</v>
          </cell>
          <cell r="L3">
            <v>4822</v>
          </cell>
          <cell r="M3">
            <v>4075</v>
          </cell>
          <cell r="N3">
            <v>3971</v>
          </cell>
          <cell r="O3">
            <v>4140</v>
          </cell>
          <cell r="P3">
            <v>4243</v>
          </cell>
          <cell r="Q3">
            <v>4095</v>
          </cell>
        </row>
        <row r="5">
          <cell r="A5" t="str">
            <v>Llamadas Abandonadas</v>
          </cell>
          <cell r="B5">
            <v>280</v>
          </cell>
          <cell r="C5">
            <v>179</v>
          </cell>
          <cell r="D5">
            <v>161</v>
          </cell>
          <cell r="E5">
            <v>179</v>
          </cell>
          <cell r="F5">
            <v>160</v>
          </cell>
          <cell r="G5">
            <v>167</v>
          </cell>
          <cell r="H5">
            <v>186</v>
          </cell>
          <cell r="I5">
            <v>171</v>
          </cell>
          <cell r="J5">
            <v>133</v>
          </cell>
          <cell r="K5">
            <v>137</v>
          </cell>
          <cell r="L5">
            <v>168</v>
          </cell>
          <cell r="M5">
            <v>126</v>
          </cell>
          <cell r="N5">
            <v>113</v>
          </cell>
          <cell r="O5">
            <v>146</v>
          </cell>
          <cell r="P5">
            <v>130</v>
          </cell>
          <cell r="Q5">
            <v>112</v>
          </cell>
        </row>
        <row r="6">
          <cell r="A6" t="str">
            <v>Nivel de Servicio</v>
          </cell>
          <cell r="B6">
            <v>0.84634760705289669</v>
          </cell>
          <cell r="C6">
            <v>0.87</v>
          </cell>
          <cell r="D6">
            <v>0.88</v>
          </cell>
          <cell r="E6">
            <v>0.86</v>
          </cell>
          <cell r="F6">
            <v>0.85</v>
          </cell>
          <cell r="G6">
            <v>0.85</v>
          </cell>
          <cell r="H6">
            <v>0.84</v>
          </cell>
          <cell r="I6">
            <v>0.84</v>
          </cell>
          <cell r="J6">
            <v>0.84640940454893943</v>
          </cell>
          <cell r="K6">
            <v>0.85</v>
          </cell>
          <cell r="L6">
            <v>0.85011095420617311</v>
          </cell>
          <cell r="M6">
            <v>0.86</v>
          </cell>
          <cell r="N6">
            <v>0.86</v>
          </cell>
          <cell r="O6">
            <v>0.86</v>
          </cell>
          <cell r="P6">
            <v>0.86</v>
          </cell>
          <cell r="Q6">
            <v>0.85502036903906065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Libro1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vian Lorena Montes Sabogal" refreshedDate="44455.516736458332" createdVersion="7" refreshedVersion="7" minRefreshableVersion="3" recordCount="34578" xr:uid="{4752C35D-A3C2-4969-A8E9-D941954F69B7}">
  <cacheSource type="worksheet">
    <worksheetSource ref="A1:K34579" sheet="Base final" r:id="rId2"/>
  </cacheSource>
  <cacheFields count="11">
    <cacheField name="Ramo" numFmtId="0">
      <sharedItems count="1">
        <s v="Domiciliario"/>
      </sharedItems>
    </cacheField>
    <cacheField name="Año" numFmtId="0">
      <sharedItems containsSemiMixedTypes="0" containsString="0" containsNumber="1" containsInteger="1" minValue="2020" maxValue="2021" count="2">
        <n v="2020"/>
        <n v="2021"/>
      </sharedItems>
    </cacheField>
    <cacheField name="Mes" numFmtId="0">
      <sharedItems count="12">
        <s v="Mayo"/>
        <s v="Junio"/>
        <s v="Julio"/>
        <s v="Agosto"/>
        <s v="Septiembre"/>
        <s v="Octubre"/>
        <s v="Noviembre"/>
        <s v="Diciembre"/>
        <s v="Enero"/>
        <s v="Febrero"/>
        <s v="Marzo"/>
        <s v="Abril"/>
      </sharedItems>
    </cacheField>
    <cacheField name="Cuenta" numFmtId="0">
      <sharedItems count="8">
        <s v="PREVISORA DOMICILIARIAS ADMINISTRATIVOS"/>
        <s v="PREVISORA COPROPIEDADES"/>
        <s v="PREVISORA HOGAR"/>
        <s v="PREVISORA PYME"/>
        <s v="PREVISORA COPROPIEDADES 2020"/>
        <s v="PREVISORA HOGAR 2020"/>
        <s v="PREVISORA PYME 2020"/>
        <s v="PREVISORA EDUCATIVOS"/>
      </sharedItems>
    </cacheField>
    <cacheField name="Expediente" numFmtId="0">
      <sharedItems containsSemiMixedTypes="0" containsString="0" containsNumber="1" containsInteger="1" minValue="6209318" maxValue="7359787"/>
    </cacheField>
    <cacheField name="Clave" numFmtId="0">
      <sharedItems containsMixedTypes="1" containsNumber="1" containsInteger="1" minValue="130765" maxValue="80006955451"/>
    </cacheField>
    <cacheField name="Servicio" numFmtId="0">
      <sharedItems count="5">
        <s v="Asistencia Hogar"/>
        <s v="Asistencia Legal"/>
        <s v="Asistencia Legal "/>
        <s v="Asistencia Médica"/>
        <s v="Asistencia Mascotas"/>
      </sharedItems>
    </cacheField>
    <cacheField name="SubServicio" numFmtId="0">
      <sharedItems count="19">
        <s v="Cerrajería"/>
        <s v="Plomería"/>
        <s v="Electricidad"/>
        <s v="Vidriería"/>
        <s v="Cambio de tejas"/>
        <s v="Especializado"/>
        <s v="Asesoría Legal Telefónica"/>
        <s v="Daños a terceros"/>
        <s v="Fumigación de plagas"/>
        <s v="Profesional en Casa"/>
        <s v="Ambulancia"/>
        <s v="Asistencia Jurídica"/>
        <s v="Jardinería"/>
        <s v="Orientacion Veterinaria Telefonica"/>
        <s v="Retiro de escombros"/>
        <s v="Reparación de electrodomésticos"/>
        <s v="Servicio a Domicilio (Veterinario)"/>
        <s v="Medicamentos o comida a domicilio"/>
        <s v="Desinfección hogar"/>
      </sharedItems>
    </cacheField>
    <cacheField name="Nuestro Usuario" numFmtId="0">
      <sharedItems/>
    </cacheField>
    <cacheField name="Municipio" numFmtId="0">
      <sharedItems count="111">
        <s v="CALI"/>
        <s v="BOGOTÁ D. C."/>
        <s v="BUCARAMANGA"/>
        <s v="IBAGUÉ"/>
        <s v="SOACHA"/>
        <s v="ITAGUI"/>
        <s v="MANIZALES"/>
        <s v="ARMENIA"/>
        <s v="CHÍA"/>
        <s v="PASTO"/>
        <s v="ENVIGADO"/>
        <s v="PEREIRA"/>
        <s v="PIEDECUESTA"/>
        <s v="DOSQUEBRADAS"/>
        <s v="MEDELLÍN"/>
        <s v="RICAURTE"/>
        <s v="GACHANCIPÁ"/>
        <s v="FLORIDABLANCA"/>
        <s v="CÚCUTA"/>
        <s v="SOPÓ"/>
        <s v="TUNJA"/>
        <s v="BELLO"/>
        <s v="COTA"/>
        <s v="VILLAMARÍA"/>
        <s v="VALLEDUPAR"/>
        <s v="GIRARDOTA"/>
        <s v="CALARCA"/>
        <s v="BARRANQUILLA"/>
        <s v="DUITAMA"/>
        <s v="NEIVA"/>
        <s v="CIRCASIA"/>
        <s v="FLANDES"/>
        <s v="SAN ANTONIO DE PRADO"/>
        <s v="GIRÓN"/>
        <s v="SABANETA"/>
        <s v="SAN ANDRÉS"/>
        <s v="MADRID"/>
        <s v="VILLAVICENCIO"/>
        <s v="GIRARDOT"/>
        <s v="FUNZA"/>
        <s v="JAMUNDÍ"/>
        <s v="POPAYÁN"/>
        <s v="RIONEGRO"/>
        <s v="MOSQUERA"/>
        <s v="LA TEBAIDA"/>
        <s v="LOS PATIOS"/>
        <s v="RISARALDA"/>
        <s v="YOTOCO"/>
        <s v="ESPINAL"/>
        <s v="SEVILLA"/>
        <s v="TURBACO"/>
        <s v="HONDA"/>
        <s v="CARTAGENA"/>
        <s v="QUIMBAYA"/>
        <s v="MONTENEGRO"/>
        <s v="RESTREPO"/>
        <s v="SANTA ROSA DE CABAL"/>
        <s v="SANTA MARTA"/>
        <s v="SINCELEJO"/>
        <s v="BARRANCABERMEJA"/>
        <s v="YUMBO"/>
        <s v="MANZANARES"/>
        <s v="VITERBO"/>
        <s v="CALDAS"/>
        <s v="FILANDIA"/>
        <s v="LÍBANO"/>
        <s v="MELGAR"/>
        <s v="SAN JERÓNIMO"/>
        <s v="SOGAMOSO"/>
        <s v="LEBRÍJA"/>
        <s v="BUENAVENTURA"/>
        <s v="VILLA DEL ROSARIO"/>
        <s v="PUERTO COLOMBIA"/>
        <s v="TOCANCIPÁ"/>
        <s v="PALMIRA"/>
        <s v="ACACÍAS"/>
        <s v="PALERMO"/>
        <s v="LA ESTRELLA"/>
        <s v="MONTERÍA"/>
        <s v="CARTAGO"/>
        <s v="FLORENCIA"/>
        <s v="PACHO"/>
        <s v="FUSAGASUGÁ"/>
        <s v="CAJICÁ"/>
        <s v="RIVERA"/>
        <s v="CERRITOS"/>
        <s v="SAN JUAN DEL CESAR"/>
        <s v="ITUANGO"/>
        <s v="OCAÑA"/>
        <s v="NARIÑO"/>
        <s v="FACATATIVÁ"/>
        <s v="PALESTINA"/>
        <s v="FLORIÁN"/>
        <s v="CHINAUTA"/>
        <s v="RETIRO"/>
        <s v="GARZÓN"/>
        <s v="TOCAIMA"/>
        <s v="SANTAFÉ DE ANTIOQUIA"/>
        <s v="CHINCHINÁ"/>
        <s v="EL SALADO"/>
        <s v="COPACABANA"/>
        <s v="BOCAGRANDE"/>
        <s v="CÓRDOBA"/>
        <s v="LA MESA"/>
        <s v="MARINILLA"/>
        <s v="GÓMEZ PLATA"/>
        <s v="LA CALERA"/>
        <s v="ANAPOIMA"/>
        <s v="LA CEJA"/>
        <s v="GUASCA"/>
        <s v="SIBERIA"/>
      </sharedItems>
    </cacheField>
    <cacheField name="Departamento" numFmtId="0">
      <sharedItems count="24">
        <s v="VALLE DEL CAUCA"/>
        <s v="BOGOTÁ D.C."/>
        <s v="SANTANDER"/>
        <s v="TOLIMA"/>
        <s v="CUNDINAMARCA"/>
        <s v="ANTIOQUIA"/>
        <s v="CALDAS"/>
        <s v="QUINDIO"/>
        <s v="NARIÑO"/>
        <s v="RISARALDA"/>
        <s v="NORTE DE SANTANDER"/>
        <s v="BOYACÁ"/>
        <s v="CESAR"/>
        <s v="ATLÁNTICO"/>
        <s v="HUILA"/>
        <s v="ARCHIPIÉLAGO DE SAN ANDRÉS, PROVIDENCIA Y SANTA CATALINA"/>
        <s v="META"/>
        <s v="CAUCA"/>
        <s v="BOLÍVAR"/>
        <s v="MAGDALENA"/>
        <s v="SUCRE"/>
        <s v="CÓRDOBA"/>
        <s v="CAQUETÁ"/>
        <s v="LA GUAJIRA"/>
      </sharedItems>
    </cacheField>
  </cacheFields>
  <extLst>
    <ext xmlns:x14="http://schemas.microsoft.com/office/spreadsheetml/2009/9/main" uri="{725AE2AE-9491-48be-B2B4-4EB974FC3084}">
      <x14:pivotCacheDefinition pivotCacheId="210703617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578">
  <r>
    <x v="0"/>
    <x v="0"/>
    <x v="0"/>
    <x v="0"/>
    <n v="6209318"/>
    <n v="8050221382"/>
    <x v="0"/>
    <x v="0"/>
    <s v="CONJUNTO RESIDENCIAL SANTA ANA"/>
    <x v="0"/>
    <x v="0"/>
  </r>
  <r>
    <x v="0"/>
    <x v="0"/>
    <x v="0"/>
    <x v="1"/>
    <n v="6209339"/>
    <n v="8605096441"/>
    <x v="0"/>
    <x v="1"/>
    <s v="CONJUNTO RESIDENCIAL SANTA BARBARA NORTE"/>
    <x v="1"/>
    <x v="1"/>
  </r>
  <r>
    <x v="0"/>
    <x v="0"/>
    <x v="0"/>
    <x v="1"/>
    <n v="6209373"/>
    <n v="8301459172"/>
    <x v="0"/>
    <x v="0"/>
    <s v="CONJUNTO RESIDENCIAL REDIL DE CASTILLA III PH"/>
    <x v="1"/>
    <x v="1"/>
  </r>
  <r>
    <x v="0"/>
    <x v="0"/>
    <x v="0"/>
    <x v="1"/>
    <n v="6209379"/>
    <n v="9003821832"/>
    <x v="0"/>
    <x v="0"/>
    <s v="CONJUNTO RESIDENCIAL MIRADOR DEL PINAR PH"/>
    <x v="1"/>
    <x v="1"/>
  </r>
  <r>
    <x v="0"/>
    <x v="0"/>
    <x v="0"/>
    <x v="1"/>
    <n v="6209419"/>
    <n v="8040050095"/>
    <x v="0"/>
    <x v="0"/>
    <s v="EDIFICIO MULTIFAMILIAR BOSTON PLAZA"/>
    <x v="2"/>
    <x v="2"/>
  </r>
  <r>
    <x v="0"/>
    <x v="0"/>
    <x v="0"/>
    <x v="0"/>
    <n v="6209537"/>
    <n v="8605135581"/>
    <x v="0"/>
    <x v="1"/>
    <s v="CENTRO EMPRESARIAL DORADO"/>
    <x v="1"/>
    <x v="1"/>
  </r>
  <r>
    <x v="0"/>
    <x v="0"/>
    <x v="0"/>
    <x v="0"/>
    <n v="6209530"/>
    <n v="9000081411"/>
    <x v="0"/>
    <x v="1"/>
    <s v="CONJ R. ALTAMIRA RESERVADO"/>
    <x v="3"/>
    <x v="3"/>
  </r>
  <r>
    <x v="0"/>
    <x v="0"/>
    <x v="0"/>
    <x v="1"/>
    <n v="6209552"/>
    <n v="9012064361"/>
    <x v="0"/>
    <x v="0"/>
    <s v="EDIFICIO ARA CONDOMINIO CLUB PROPIEDAD HORIZONTAL"/>
    <x v="2"/>
    <x v="2"/>
  </r>
  <r>
    <x v="0"/>
    <x v="0"/>
    <x v="0"/>
    <x v="1"/>
    <n v="6209616"/>
    <n v="8001011161"/>
    <x v="0"/>
    <x v="1"/>
    <s v="CONJUNTO RESIDENCIAL QUINTANILLA  DE LA FLORA"/>
    <x v="1"/>
    <x v="1"/>
  </r>
  <r>
    <x v="0"/>
    <x v="0"/>
    <x v="0"/>
    <x v="1"/>
    <n v="6209596"/>
    <n v="9010467914"/>
    <x v="0"/>
    <x v="1"/>
    <s v="CONJUNTO RESIDENCIAL AVELLANA PH"/>
    <x v="4"/>
    <x v="4"/>
  </r>
  <r>
    <x v="0"/>
    <x v="0"/>
    <x v="0"/>
    <x v="1"/>
    <n v="6209680"/>
    <n v="9009836294"/>
    <x v="0"/>
    <x v="0"/>
    <s v="CONJUNTO RESIDENCIAL SENDERO VERDE PH"/>
    <x v="5"/>
    <x v="5"/>
  </r>
  <r>
    <x v="0"/>
    <x v="0"/>
    <x v="0"/>
    <x v="1"/>
    <n v="6209648"/>
    <n v="8301349571"/>
    <x v="0"/>
    <x v="1"/>
    <s v="CONJUNTO RESIDENCIAL LOIRA REAL - PROPIEDAD HORIZONTAL"/>
    <x v="1"/>
    <x v="1"/>
  </r>
  <r>
    <x v="0"/>
    <x v="0"/>
    <x v="0"/>
    <x v="1"/>
    <n v="6209558"/>
    <n v="8100010920"/>
    <x v="0"/>
    <x v="2"/>
    <s v="EDIFICIO VILLA PILAR 2 BLOQUE 1 PROPIEDAD HORIZONTAL"/>
    <x v="6"/>
    <x v="6"/>
  </r>
  <r>
    <x v="0"/>
    <x v="0"/>
    <x v="0"/>
    <x v="1"/>
    <n v="6209825"/>
    <n v="8300147491"/>
    <x v="0"/>
    <x v="3"/>
    <s v="CONJUNTO RESIDENCIAL  SAN  JERONIMO"/>
    <x v="1"/>
    <x v="1"/>
  </r>
  <r>
    <x v="0"/>
    <x v="0"/>
    <x v="0"/>
    <x v="1"/>
    <n v="6209742"/>
    <n v="8040083649"/>
    <x v="0"/>
    <x v="3"/>
    <s v="CONJUNTO RESIDENCIAL PALMAR DE LAGO"/>
    <x v="2"/>
    <x v="2"/>
  </r>
  <r>
    <x v="0"/>
    <x v="0"/>
    <x v="0"/>
    <x v="1"/>
    <n v="6209819"/>
    <n v="9010111978"/>
    <x v="0"/>
    <x v="1"/>
    <s v="PARQUE RESIDENCIAL ORO NEGRO AMANECER"/>
    <x v="7"/>
    <x v="7"/>
  </r>
  <r>
    <x v="0"/>
    <x v="0"/>
    <x v="0"/>
    <x v="1"/>
    <n v="6209857"/>
    <n v="9007266831"/>
    <x v="0"/>
    <x v="1"/>
    <s v="CONJUNTO DE VIVIENDA ECOHAUS PH"/>
    <x v="8"/>
    <x v="4"/>
  </r>
  <r>
    <x v="0"/>
    <x v="0"/>
    <x v="0"/>
    <x v="1"/>
    <n v="6209855"/>
    <n v="8050108127"/>
    <x v="0"/>
    <x v="2"/>
    <s v="CONJUNTO RESIDENCIAL TORRES DE COMFANDI IV ETAPA CONJUNTO S"/>
    <x v="0"/>
    <x v="0"/>
  </r>
  <r>
    <x v="0"/>
    <x v="0"/>
    <x v="0"/>
    <x v="1"/>
    <n v="6209613"/>
    <n v="9004846981"/>
    <x v="0"/>
    <x v="2"/>
    <s v="UNIDAD RESIDENCIAL LOS PINOS PROPIEDAD HORIZONTAL"/>
    <x v="9"/>
    <x v="8"/>
  </r>
  <r>
    <x v="0"/>
    <x v="0"/>
    <x v="0"/>
    <x v="1"/>
    <n v="6209839"/>
    <n v="8110395201"/>
    <x v="0"/>
    <x v="2"/>
    <s v="CONJUNTO RESIDENCIAL MIRADOR DE GUADALCANAL PH"/>
    <x v="10"/>
    <x v="5"/>
  </r>
  <r>
    <x v="0"/>
    <x v="0"/>
    <x v="0"/>
    <x v="1"/>
    <n v="6209563"/>
    <n v="8100010920"/>
    <x v="0"/>
    <x v="1"/>
    <s v="EDIFICIO VILLA PILAR 2 BLOQUE 1 PROPIEDAD HORIZONTAL"/>
    <x v="6"/>
    <x v="6"/>
  </r>
  <r>
    <x v="0"/>
    <x v="0"/>
    <x v="0"/>
    <x v="1"/>
    <n v="6210003"/>
    <n v="8301141214"/>
    <x v="0"/>
    <x v="1"/>
    <s v="CONJUNTO RESIDENCIAL ACUARELA P H"/>
    <x v="1"/>
    <x v="1"/>
  </r>
  <r>
    <x v="0"/>
    <x v="0"/>
    <x v="0"/>
    <x v="2"/>
    <n v="6210012"/>
    <n v="1088266139"/>
    <x v="0"/>
    <x v="1"/>
    <s v="CARDONA ZAPATA ANDRES MAURICIO"/>
    <x v="11"/>
    <x v="9"/>
  </r>
  <r>
    <x v="0"/>
    <x v="0"/>
    <x v="0"/>
    <x v="1"/>
    <n v="6210090"/>
    <n v="9003543395"/>
    <x v="0"/>
    <x v="1"/>
    <s v="SOL DE PLATA - PROPIEDAD HORIZONTAL"/>
    <x v="1"/>
    <x v="1"/>
  </r>
  <r>
    <x v="0"/>
    <x v="0"/>
    <x v="0"/>
    <x v="1"/>
    <n v="6210133"/>
    <n v="8909363151"/>
    <x v="0"/>
    <x v="1"/>
    <s v="URBANIZACION SURAMERICANA ENVIGADO PH"/>
    <x v="10"/>
    <x v="5"/>
  </r>
  <r>
    <x v="0"/>
    <x v="0"/>
    <x v="0"/>
    <x v="1"/>
    <n v="6210081"/>
    <n v="9000742030"/>
    <x v="0"/>
    <x v="3"/>
    <s v="CONDOMINIO CAMPESTRE BOSQUES DE NORMANDIA"/>
    <x v="12"/>
    <x v="2"/>
  </r>
  <r>
    <x v="0"/>
    <x v="0"/>
    <x v="0"/>
    <x v="1"/>
    <n v="6210175"/>
    <n v="9010467914"/>
    <x v="0"/>
    <x v="1"/>
    <s v="CONJUNTO RESIDENCIAL AVELLANA PH"/>
    <x v="4"/>
    <x v="4"/>
  </r>
  <r>
    <x v="0"/>
    <x v="0"/>
    <x v="0"/>
    <x v="1"/>
    <n v="6210206"/>
    <n v="9008586157"/>
    <x v="0"/>
    <x v="1"/>
    <s v="EDIFICIO AGUALINDA PROPIEDAD HORIZONTAL"/>
    <x v="3"/>
    <x v="3"/>
  </r>
  <r>
    <x v="0"/>
    <x v="0"/>
    <x v="0"/>
    <x v="1"/>
    <n v="6210230"/>
    <n v="9000013011"/>
    <x v="0"/>
    <x v="3"/>
    <s v="CONJUNTO CERRADO PORTAL DE SAN LUIS"/>
    <x v="6"/>
    <x v="6"/>
  </r>
  <r>
    <x v="0"/>
    <x v="0"/>
    <x v="0"/>
    <x v="1"/>
    <n v="6210219"/>
    <n v="9008837279"/>
    <x v="0"/>
    <x v="0"/>
    <s v="CONJUNTO RESIDENCIAL MOLIVENTO DE LA VILLAS PH"/>
    <x v="13"/>
    <x v="9"/>
  </r>
  <r>
    <x v="0"/>
    <x v="0"/>
    <x v="0"/>
    <x v="1"/>
    <n v="6210232"/>
    <n v="9001376343"/>
    <x v="0"/>
    <x v="1"/>
    <s v="CONDOMINIO EL ROSARIO PROPIEDAD HORIZONTAL"/>
    <x v="6"/>
    <x v="6"/>
  </r>
  <r>
    <x v="0"/>
    <x v="0"/>
    <x v="0"/>
    <x v="0"/>
    <n v="6210299"/>
    <n v="8301210333"/>
    <x v="0"/>
    <x v="1"/>
    <s v="CONJUNTO RESIDENCIAL VERSALLES I"/>
    <x v="1"/>
    <x v="1"/>
  </r>
  <r>
    <x v="0"/>
    <x v="0"/>
    <x v="0"/>
    <x v="1"/>
    <n v="6210281"/>
    <n v="8002147238"/>
    <x v="0"/>
    <x v="0"/>
    <s v="AGRUPACION RESIDENCIAL TEJARES DEL NORTE IV - PROPIEDAD HORI"/>
    <x v="1"/>
    <x v="1"/>
  </r>
  <r>
    <x v="0"/>
    <x v="0"/>
    <x v="0"/>
    <x v="1"/>
    <n v="6210284"/>
    <n v="9010467914"/>
    <x v="0"/>
    <x v="1"/>
    <s v="CONJUNTO RESIDENCIAL AVELLANA PH"/>
    <x v="4"/>
    <x v="4"/>
  </r>
  <r>
    <x v="0"/>
    <x v="0"/>
    <x v="0"/>
    <x v="1"/>
    <n v="6210248"/>
    <n v="9004180365"/>
    <x v="0"/>
    <x v="2"/>
    <s v="CONJUNTO RESIDENCIAL GOLF CLUB - PROPIEDAD HORIZONTAL"/>
    <x v="3"/>
    <x v="3"/>
  </r>
  <r>
    <x v="0"/>
    <x v="0"/>
    <x v="0"/>
    <x v="1"/>
    <n v="6210443"/>
    <n v="9002713230"/>
    <x v="0"/>
    <x v="3"/>
    <s v="CONJUNTO RESIDENCIAL LA CASTELLANA  PROPIEDAD HORIZONTAL"/>
    <x v="11"/>
    <x v="9"/>
  </r>
  <r>
    <x v="0"/>
    <x v="0"/>
    <x v="0"/>
    <x v="1"/>
    <n v="6210439"/>
    <n v="8300684125"/>
    <x v="0"/>
    <x v="1"/>
    <s v="AGRUPACION DE VIVIENDA LA FONTANA 2 TORRE U"/>
    <x v="1"/>
    <x v="1"/>
  </r>
  <r>
    <x v="0"/>
    <x v="0"/>
    <x v="0"/>
    <x v="1"/>
    <n v="6210458"/>
    <n v="9005356261"/>
    <x v="0"/>
    <x v="1"/>
    <s v="EDIFICIO TORRE ALTAMIRANO - PROPIEDAD HORIZONTAL"/>
    <x v="6"/>
    <x v="6"/>
  </r>
  <r>
    <x v="0"/>
    <x v="0"/>
    <x v="0"/>
    <x v="1"/>
    <n v="6210522"/>
    <n v="9008865371"/>
    <x v="0"/>
    <x v="0"/>
    <s v="PARQUE RESIDENCIAL INTER PLAZA SUR"/>
    <x v="7"/>
    <x v="7"/>
  </r>
  <r>
    <x v="0"/>
    <x v="0"/>
    <x v="0"/>
    <x v="1"/>
    <n v="6210540"/>
    <n v="8110079119"/>
    <x v="0"/>
    <x v="1"/>
    <s v="UNIDAD RESIDENCIAL SALAMANCA DE LA MOTA  PH"/>
    <x v="14"/>
    <x v="5"/>
  </r>
  <r>
    <x v="0"/>
    <x v="0"/>
    <x v="0"/>
    <x v="1"/>
    <n v="6210592"/>
    <n v="9002203519"/>
    <x v="0"/>
    <x v="3"/>
    <s v="CONJUNTO HABITACIONAL ALTOS DEL VERGEL - PROPIEDAD HORIZ"/>
    <x v="6"/>
    <x v="6"/>
  </r>
  <r>
    <x v="0"/>
    <x v="0"/>
    <x v="0"/>
    <x v="2"/>
    <n v="6210694"/>
    <n v="10128419"/>
    <x v="0"/>
    <x v="1"/>
    <s v="GOMEZ CARDOZO JHON JAIRO"/>
    <x v="11"/>
    <x v="9"/>
  </r>
  <r>
    <x v="0"/>
    <x v="0"/>
    <x v="0"/>
    <x v="1"/>
    <n v="6210573"/>
    <n v="8110395201"/>
    <x v="0"/>
    <x v="1"/>
    <s v="CONJUNTO RESIDENCIAL MIRADOR DE GUADALCANAL PH"/>
    <x v="10"/>
    <x v="5"/>
  </r>
  <r>
    <x v="0"/>
    <x v="0"/>
    <x v="0"/>
    <x v="1"/>
    <n v="6210656"/>
    <n v="8300116670"/>
    <x v="0"/>
    <x v="1"/>
    <s v="QUINTAS DE GRATAMIRA CONJUNTO RESIDENCIAL"/>
    <x v="1"/>
    <x v="1"/>
  </r>
  <r>
    <x v="0"/>
    <x v="0"/>
    <x v="0"/>
    <x v="1"/>
    <n v="6210676"/>
    <n v="9012049704"/>
    <x v="0"/>
    <x v="1"/>
    <s v="TORRE OLAYA PLAZA - PROPIDAD HORIZONTAL"/>
    <x v="1"/>
    <x v="1"/>
  </r>
  <r>
    <x v="0"/>
    <x v="0"/>
    <x v="0"/>
    <x v="1"/>
    <n v="6210251"/>
    <n v="8001733048"/>
    <x v="0"/>
    <x v="1"/>
    <s v="CONJUNTO RESIDENCIAL SANTA HELENA DE BAVIERA IV PH"/>
    <x v="1"/>
    <x v="1"/>
  </r>
  <r>
    <x v="0"/>
    <x v="0"/>
    <x v="0"/>
    <x v="1"/>
    <n v="6210650"/>
    <n v="9002046738"/>
    <x v="0"/>
    <x v="0"/>
    <s v="EDIFICIO TORRES DE SIENA - PROPIEDAD HORIZONTAL"/>
    <x v="6"/>
    <x v="6"/>
  </r>
  <r>
    <x v="0"/>
    <x v="0"/>
    <x v="0"/>
    <x v="1"/>
    <n v="6210686"/>
    <n v="8050108127"/>
    <x v="0"/>
    <x v="2"/>
    <s v="CONJUNTO RESIDENCIAL TORRES DE COMFANDI IV ETAPA CONJUNTO S"/>
    <x v="0"/>
    <x v="0"/>
  </r>
  <r>
    <x v="0"/>
    <x v="0"/>
    <x v="0"/>
    <x v="1"/>
    <n v="6210679"/>
    <n v="9002046738"/>
    <x v="0"/>
    <x v="3"/>
    <s v="EDIFICIO TORRES DE SIENA - PROPIEDAD HORIZONTAL"/>
    <x v="6"/>
    <x v="6"/>
  </r>
  <r>
    <x v="0"/>
    <x v="0"/>
    <x v="0"/>
    <x v="1"/>
    <n v="6210729"/>
    <n v="8000598691"/>
    <x v="0"/>
    <x v="1"/>
    <s v="AGRUPACION PRADOS DEL COUNTRY PROPIEDAD HORIZONTAL"/>
    <x v="1"/>
    <x v="1"/>
  </r>
  <r>
    <x v="0"/>
    <x v="0"/>
    <x v="0"/>
    <x v="1"/>
    <n v="6210668"/>
    <n v="9000009553"/>
    <x v="0"/>
    <x v="2"/>
    <s v="EDIFICIO VILLA UNIVERSITARIA CUTUCUMAY IV ETAPA PROPIEDAD HO"/>
    <x v="3"/>
    <x v="3"/>
  </r>
  <r>
    <x v="0"/>
    <x v="0"/>
    <x v="0"/>
    <x v="1"/>
    <n v="6210831"/>
    <n v="8001755731"/>
    <x v="0"/>
    <x v="1"/>
    <s v="MULTIFAMILIARES LOS ALMENDROS"/>
    <x v="11"/>
    <x v="9"/>
  </r>
  <r>
    <x v="0"/>
    <x v="0"/>
    <x v="0"/>
    <x v="1"/>
    <n v="6210764"/>
    <n v="8903299798"/>
    <x v="0"/>
    <x v="1"/>
    <s v="UNIDAD RESIDENCIAL SANTIAGO DE CALI II ETAPA"/>
    <x v="0"/>
    <x v="0"/>
  </r>
  <r>
    <x v="0"/>
    <x v="0"/>
    <x v="0"/>
    <x v="1"/>
    <n v="6210818"/>
    <n v="9006912202"/>
    <x v="0"/>
    <x v="1"/>
    <s v="EDIFICIO BRITANIA PH"/>
    <x v="11"/>
    <x v="9"/>
  </r>
  <r>
    <x v="0"/>
    <x v="0"/>
    <x v="0"/>
    <x v="1"/>
    <n v="6210821"/>
    <n v="9005356261"/>
    <x v="0"/>
    <x v="4"/>
    <s v="EDIFICIO TORRE ALTAMIRANO - PROPIEDAD HORIZONTAL"/>
    <x v="6"/>
    <x v="6"/>
  </r>
  <r>
    <x v="0"/>
    <x v="0"/>
    <x v="0"/>
    <x v="1"/>
    <n v="6210849"/>
    <n v="9007720361"/>
    <x v="0"/>
    <x v="1"/>
    <s v="CONJUNTO PORTAL DE LA MACARENA PH"/>
    <x v="13"/>
    <x v="9"/>
  </r>
  <r>
    <x v="0"/>
    <x v="0"/>
    <x v="0"/>
    <x v="1"/>
    <n v="6210851"/>
    <n v="9012389211"/>
    <x v="0"/>
    <x v="3"/>
    <s v="URBANIZACION SENDERO DE BOSQUE VERDE PH"/>
    <x v="14"/>
    <x v="5"/>
  </r>
  <r>
    <x v="0"/>
    <x v="0"/>
    <x v="0"/>
    <x v="1"/>
    <n v="6210932"/>
    <n v="9012049704"/>
    <x v="0"/>
    <x v="1"/>
    <s v="TORRE OLAYA PLAZA - PROPIDAD HORIZONTAL"/>
    <x v="1"/>
    <x v="1"/>
  </r>
  <r>
    <x v="0"/>
    <x v="0"/>
    <x v="0"/>
    <x v="1"/>
    <n v="6210759"/>
    <n v="8002313577"/>
    <x v="0"/>
    <x v="1"/>
    <s v="UNIDAD RESIDENCIAL LA CANDELARIA"/>
    <x v="2"/>
    <x v="2"/>
  </r>
  <r>
    <x v="0"/>
    <x v="0"/>
    <x v="0"/>
    <x v="1"/>
    <n v="6210993"/>
    <n v="8110365062"/>
    <x v="0"/>
    <x v="1"/>
    <s v="TORRES DE VICUÑA PH"/>
    <x v="14"/>
    <x v="5"/>
  </r>
  <r>
    <x v="0"/>
    <x v="0"/>
    <x v="0"/>
    <x v="1"/>
    <n v="6211027"/>
    <n v="9006751300"/>
    <x v="0"/>
    <x v="0"/>
    <s v="EDIFICIO TORRES DE BARCELONA PROPIEDAD HORIZONTAL"/>
    <x v="6"/>
    <x v="6"/>
  </r>
  <r>
    <x v="0"/>
    <x v="0"/>
    <x v="0"/>
    <x v="1"/>
    <n v="6210951"/>
    <n v="9010417366"/>
    <x v="0"/>
    <x v="3"/>
    <s v="CONJUNTO RESIDENCIAL HACIENDA PEÑALISA TAGUA"/>
    <x v="15"/>
    <x v="4"/>
  </r>
  <r>
    <x v="0"/>
    <x v="0"/>
    <x v="0"/>
    <x v="1"/>
    <n v="6211117"/>
    <n v="9000118552"/>
    <x v="0"/>
    <x v="2"/>
    <s v="EDIFICIO MARIANA PROPIEDAD HORIZONTAL"/>
    <x v="6"/>
    <x v="6"/>
  </r>
  <r>
    <x v="0"/>
    <x v="0"/>
    <x v="0"/>
    <x v="1"/>
    <n v="6211151"/>
    <n v="8301141214"/>
    <x v="0"/>
    <x v="1"/>
    <s v="CONJUNTO RESIDENCIAL ACUARELA P H"/>
    <x v="1"/>
    <x v="1"/>
  </r>
  <r>
    <x v="0"/>
    <x v="0"/>
    <x v="0"/>
    <x v="1"/>
    <n v="6211089"/>
    <n v="9005191793"/>
    <x v="0"/>
    <x v="3"/>
    <s v="CONJUNTO CERRADO ZANDALO PH"/>
    <x v="13"/>
    <x v="9"/>
  </r>
  <r>
    <x v="0"/>
    <x v="0"/>
    <x v="0"/>
    <x v="1"/>
    <n v="6211194"/>
    <n v="8300775644"/>
    <x v="0"/>
    <x v="0"/>
    <s v="EDIFICIO BOULEVARD DE SAN JOSE PROPIEDAD HORIZONTAL"/>
    <x v="1"/>
    <x v="1"/>
  </r>
  <r>
    <x v="0"/>
    <x v="0"/>
    <x v="0"/>
    <x v="1"/>
    <n v="6211219"/>
    <n v="9003468464"/>
    <x v="0"/>
    <x v="0"/>
    <s v="CONJUNTO PARQUE RESIDENCIAL PAISAJE DE SIERRA ALTA - PROPIED"/>
    <x v="6"/>
    <x v="6"/>
  </r>
  <r>
    <x v="0"/>
    <x v="0"/>
    <x v="0"/>
    <x v="0"/>
    <n v="6211256"/>
    <n v="9000302260"/>
    <x v="0"/>
    <x v="2"/>
    <s v="EDF BERLIN"/>
    <x v="6"/>
    <x v="6"/>
  </r>
  <r>
    <x v="0"/>
    <x v="0"/>
    <x v="0"/>
    <x v="1"/>
    <n v="6211270"/>
    <n v="9010297872"/>
    <x v="0"/>
    <x v="1"/>
    <s v="CONJUNTO CERRADO BAMBU PH"/>
    <x v="13"/>
    <x v="9"/>
  </r>
  <r>
    <x v="0"/>
    <x v="0"/>
    <x v="0"/>
    <x v="1"/>
    <n v="6211246"/>
    <n v="9010759756"/>
    <x v="0"/>
    <x v="2"/>
    <s v="CONJUNTO GRAN HORIZONTE KERANTA PROPIEDAD HORIZONTAL"/>
    <x v="16"/>
    <x v="4"/>
  </r>
  <r>
    <x v="0"/>
    <x v="0"/>
    <x v="0"/>
    <x v="1"/>
    <n v="6211279"/>
    <n v="8002475527"/>
    <x v="0"/>
    <x v="1"/>
    <s v="PARQUE RESIDENCIAL SURBANA IV ETAPA"/>
    <x v="1"/>
    <x v="1"/>
  </r>
  <r>
    <x v="0"/>
    <x v="0"/>
    <x v="0"/>
    <x v="1"/>
    <n v="6211293"/>
    <n v="8110344302"/>
    <x v="0"/>
    <x v="1"/>
    <s v="CONJUNTO RESIDENCIAL FLORES E LA COLINA 1"/>
    <x v="10"/>
    <x v="5"/>
  </r>
  <r>
    <x v="0"/>
    <x v="0"/>
    <x v="0"/>
    <x v="1"/>
    <n v="6211303"/>
    <n v="9011210093"/>
    <x v="0"/>
    <x v="0"/>
    <s v="EDIFICIO REGATTA PROPIEDAD HORIZONTAL"/>
    <x v="6"/>
    <x v="6"/>
  </r>
  <r>
    <x v="0"/>
    <x v="0"/>
    <x v="0"/>
    <x v="1"/>
    <n v="6211336"/>
    <n v="9005038246"/>
    <x v="0"/>
    <x v="1"/>
    <s v="CONJUNTO RESIDENSIAL VILLAS DE MARBELLA"/>
    <x v="8"/>
    <x v="4"/>
  </r>
  <r>
    <x v="0"/>
    <x v="0"/>
    <x v="0"/>
    <x v="1"/>
    <n v="6211378"/>
    <n v="9003538116"/>
    <x v="0"/>
    <x v="1"/>
    <s v="CONJUNTO MULTIFAMILIAR JARDINES DE LA PALMA-PROPIEDAD HO"/>
    <x v="6"/>
    <x v="6"/>
  </r>
  <r>
    <x v="0"/>
    <x v="0"/>
    <x v="0"/>
    <x v="1"/>
    <n v="6211395"/>
    <n v="8900025998"/>
    <x v="0"/>
    <x v="1"/>
    <s v="URBANIZACION MARIA CRISTINA ETAPA I"/>
    <x v="7"/>
    <x v="7"/>
  </r>
  <r>
    <x v="0"/>
    <x v="0"/>
    <x v="0"/>
    <x v="1"/>
    <n v="6211419"/>
    <n v="8301295506"/>
    <x v="0"/>
    <x v="2"/>
    <s v="AGRUPACION DE VIVIENDA QUINTAS DE SANTA MARIA I Y II"/>
    <x v="1"/>
    <x v="1"/>
  </r>
  <r>
    <x v="0"/>
    <x v="0"/>
    <x v="0"/>
    <x v="1"/>
    <n v="6211337"/>
    <n v="9002856766"/>
    <x v="0"/>
    <x v="2"/>
    <s v="CONDOMINIO LOS ROSALES PH"/>
    <x v="8"/>
    <x v="4"/>
  </r>
  <r>
    <x v="0"/>
    <x v="0"/>
    <x v="0"/>
    <x v="1"/>
    <n v="6211639"/>
    <n v="8301295506"/>
    <x v="0"/>
    <x v="2"/>
    <s v="AGRUPACION DE VIVIENDA QUINTAS DE SANTA MARIA I Y II"/>
    <x v="1"/>
    <x v="1"/>
  </r>
  <r>
    <x v="0"/>
    <x v="0"/>
    <x v="0"/>
    <x v="0"/>
    <n v="6211798"/>
    <n v="8301210333"/>
    <x v="0"/>
    <x v="1"/>
    <s v="CONJUNTO RESIDENCIAL VERSALLES I"/>
    <x v="1"/>
    <x v="1"/>
  </r>
  <r>
    <x v="0"/>
    <x v="0"/>
    <x v="0"/>
    <x v="1"/>
    <n v="6211879"/>
    <n v="8090073628"/>
    <x v="0"/>
    <x v="1"/>
    <s v="CONJUNTO RESIDENCIAL LAS PALMERAS AGRUPACION A"/>
    <x v="3"/>
    <x v="3"/>
  </r>
  <r>
    <x v="0"/>
    <x v="0"/>
    <x v="0"/>
    <x v="1"/>
    <n v="6211773"/>
    <n v="8110395201"/>
    <x v="0"/>
    <x v="2"/>
    <s v="CONJUNTO RESIDENCIAL MIRADOR DE GUADALCANAL PH"/>
    <x v="10"/>
    <x v="5"/>
  </r>
  <r>
    <x v="0"/>
    <x v="0"/>
    <x v="0"/>
    <x v="2"/>
    <n v="6212069"/>
    <n v="34546329"/>
    <x v="0"/>
    <x v="0"/>
    <s v="PAZ  GONZALEZ MARIA MERCEDES"/>
    <x v="0"/>
    <x v="0"/>
  </r>
  <r>
    <x v="0"/>
    <x v="0"/>
    <x v="0"/>
    <x v="1"/>
    <n v="6212091"/>
    <n v="9011370283"/>
    <x v="0"/>
    <x v="3"/>
    <s v="CONJUNTO RESIDENCIAL BRISAS DEL CAMPO VIS"/>
    <x v="7"/>
    <x v="7"/>
  </r>
  <r>
    <x v="0"/>
    <x v="0"/>
    <x v="0"/>
    <x v="1"/>
    <n v="6212118"/>
    <n v="8110308812"/>
    <x v="0"/>
    <x v="0"/>
    <s v="URBANIZACION CANTA PIEDRA"/>
    <x v="10"/>
    <x v="5"/>
  </r>
  <r>
    <x v="0"/>
    <x v="0"/>
    <x v="0"/>
    <x v="1"/>
    <n v="6212147"/>
    <n v="8010040946"/>
    <x v="0"/>
    <x v="1"/>
    <s v="CONJUNTO RESIDENCIAL HACIENDA PALMA CERA"/>
    <x v="7"/>
    <x v="7"/>
  </r>
  <r>
    <x v="0"/>
    <x v="0"/>
    <x v="0"/>
    <x v="2"/>
    <n v="6212206"/>
    <n v="41900717"/>
    <x v="0"/>
    <x v="1"/>
    <s v="CLAVIJO VALENCIA MARIA CLAUDIA"/>
    <x v="7"/>
    <x v="7"/>
  </r>
  <r>
    <x v="0"/>
    <x v="0"/>
    <x v="0"/>
    <x v="1"/>
    <n v="6212260"/>
    <n v="9003095455"/>
    <x v="0"/>
    <x v="1"/>
    <s v="CONJUNTO RESIDENCIAL SENDEROS DE UNICENTRO PROPIEDAD HOR"/>
    <x v="11"/>
    <x v="9"/>
  </r>
  <r>
    <x v="0"/>
    <x v="0"/>
    <x v="0"/>
    <x v="0"/>
    <n v="6212421"/>
    <n v="9010960041"/>
    <x v="0"/>
    <x v="1"/>
    <s v="GLORIA ROJAS"/>
    <x v="6"/>
    <x v="6"/>
  </r>
  <r>
    <x v="0"/>
    <x v="0"/>
    <x v="0"/>
    <x v="1"/>
    <n v="6209762"/>
    <n v="9007924551"/>
    <x v="0"/>
    <x v="1"/>
    <s v="EDIFICO PORTICO DE BRITALIA - PROPIEDAD HORIZONTAL"/>
    <x v="1"/>
    <x v="1"/>
  </r>
  <r>
    <x v="0"/>
    <x v="0"/>
    <x v="0"/>
    <x v="0"/>
    <n v="6212044"/>
    <n v="9001049740"/>
    <x v="0"/>
    <x v="5"/>
    <s v="COND HACIENDA DE ALFEREZ"/>
    <x v="0"/>
    <x v="0"/>
  </r>
  <r>
    <x v="0"/>
    <x v="0"/>
    <x v="0"/>
    <x v="1"/>
    <n v="6212670"/>
    <n v="8300524282"/>
    <x v="0"/>
    <x v="1"/>
    <s v="CONJUNTO RESIDENCIAL EL PORTAL DE LA COFRADIA PH"/>
    <x v="1"/>
    <x v="1"/>
  </r>
  <r>
    <x v="0"/>
    <x v="0"/>
    <x v="0"/>
    <x v="1"/>
    <n v="6212577"/>
    <n v="8902086408"/>
    <x v="0"/>
    <x v="1"/>
    <s v="UNIDAD RESIDENCIAL COLON"/>
    <x v="17"/>
    <x v="2"/>
  </r>
  <r>
    <x v="0"/>
    <x v="0"/>
    <x v="0"/>
    <x v="1"/>
    <n v="6212698"/>
    <n v="9007213391"/>
    <x v="0"/>
    <x v="1"/>
    <s v="CONJUNTO RESIDENCIAL SAO BENTO PH"/>
    <x v="10"/>
    <x v="5"/>
  </r>
  <r>
    <x v="0"/>
    <x v="0"/>
    <x v="0"/>
    <x v="0"/>
    <n v="6212758"/>
    <n v="8908046207"/>
    <x v="0"/>
    <x v="1"/>
    <s v="EDIFICIO LA ARBOLEDA"/>
    <x v="6"/>
    <x v="6"/>
  </r>
  <r>
    <x v="0"/>
    <x v="0"/>
    <x v="0"/>
    <x v="1"/>
    <n v="6212767"/>
    <n v="8110100646"/>
    <x v="0"/>
    <x v="3"/>
    <s v="EDIFICIO SANTORINI DEL CAMPESTRE PH"/>
    <x v="14"/>
    <x v="5"/>
  </r>
  <r>
    <x v="0"/>
    <x v="0"/>
    <x v="0"/>
    <x v="2"/>
    <n v="6212657"/>
    <n v="42110342"/>
    <x v="0"/>
    <x v="5"/>
    <s v="ARISTIZABAL BUITRAGO DIANA RUBY"/>
    <x v="11"/>
    <x v="9"/>
  </r>
  <r>
    <x v="0"/>
    <x v="0"/>
    <x v="0"/>
    <x v="1"/>
    <n v="6212748"/>
    <n v="8301237236"/>
    <x v="0"/>
    <x v="1"/>
    <s v="CONJUNTO RESIDENCIAL PASEO DE SAN DIEGO PROPIEDAD HORIZONTAL"/>
    <x v="1"/>
    <x v="1"/>
  </r>
  <r>
    <x v="0"/>
    <x v="0"/>
    <x v="0"/>
    <x v="1"/>
    <n v="6212648"/>
    <n v="9004824384"/>
    <x v="0"/>
    <x v="1"/>
    <s v="CONJUNTO CERRADO VERSALLES PROPIEDAD HORIZONTAL"/>
    <x v="18"/>
    <x v="10"/>
  </r>
  <r>
    <x v="0"/>
    <x v="0"/>
    <x v="0"/>
    <x v="1"/>
    <n v="6212790"/>
    <n v="8300452311"/>
    <x v="0"/>
    <x v="1"/>
    <s v="CONJUNTO RESIDENCIAL QUINTAS DE SOTAVENTO"/>
    <x v="1"/>
    <x v="1"/>
  </r>
  <r>
    <x v="0"/>
    <x v="0"/>
    <x v="0"/>
    <x v="0"/>
    <n v="6212828"/>
    <n v="9010960041"/>
    <x v="0"/>
    <x v="3"/>
    <s v="TORRES DE MILAN"/>
    <x v="6"/>
    <x v="6"/>
  </r>
  <r>
    <x v="0"/>
    <x v="0"/>
    <x v="0"/>
    <x v="1"/>
    <n v="6212886"/>
    <n v="9001532742"/>
    <x v="0"/>
    <x v="1"/>
    <s v="CONJUNTO CERRADO LA FONTANA - PROPIEDAD HORIZONTAL"/>
    <x v="6"/>
    <x v="6"/>
  </r>
  <r>
    <x v="0"/>
    <x v="0"/>
    <x v="0"/>
    <x v="1"/>
    <n v="6212907"/>
    <n v="8300702884"/>
    <x v="0"/>
    <x v="1"/>
    <s v="EDIFICIO PINOS DEL CHICO - PH"/>
    <x v="1"/>
    <x v="1"/>
  </r>
  <r>
    <x v="0"/>
    <x v="0"/>
    <x v="0"/>
    <x v="1"/>
    <n v="6212870"/>
    <n v="9005006816"/>
    <x v="0"/>
    <x v="1"/>
    <s v="CERRO FUERTE - PROPIEDAD HORIZONTAL"/>
    <x v="19"/>
    <x v="4"/>
  </r>
  <r>
    <x v="0"/>
    <x v="0"/>
    <x v="0"/>
    <x v="0"/>
    <n v="6212836"/>
    <n v="9000081411"/>
    <x v="0"/>
    <x v="1"/>
    <s v="CONJUNTO RESIDENCIAL ALTAMIRA RESERVADO"/>
    <x v="3"/>
    <x v="3"/>
  </r>
  <r>
    <x v="0"/>
    <x v="0"/>
    <x v="0"/>
    <x v="1"/>
    <n v="6213082"/>
    <n v="9005311570"/>
    <x v="0"/>
    <x v="1"/>
    <s v="EDIFICIO DI BARI"/>
    <x v="17"/>
    <x v="2"/>
  </r>
  <r>
    <x v="0"/>
    <x v="0"/>
    <x v="0"/>
    <x v="2"/>
    <n v="6212958"/>
    <n v="41927993"/>
    <x v="0"/>
    <x v="1"/>
    <s v="VELASQUEZ ORTIZ DIANA MILENA"/>
    <x v="7"/>
    <x v="7"/>
  </r>
  <r>
    <x v="0"/>
    <x v="0"/>
    <x v="0"/>
    <x v="2"/>
    <n v="6212964"/>
    <n v="41927993"/>
    <x v="0"/>
    <x v="2"/>
    <s v="VELASQUEZ ORTIZ DIANA MILENA"/>
    <x v="7"/>
    <x v="7"/>
  </r>
  <r>
    <x v="0"/>
    <x v="0"/>
    <x v="0"/>
    <x v="1"/>
    <n v="6213053"/>
    <n v="9009002841"/>
    <x v="0"/>
    <x v="1"/>
    <s v="CONJUNTO RESIDENCIAL BALCONES DE VILLA VERDE PH"/>
    <x v="11"/>
    <x v="9"/>
  </r>
  <r>
    <x v="0"/>
    <x v="0"/>
    <x v="0"/>
    <x v="1"/>
    <n v="6213180"/>
    <n v="8001630183"/>
    <x v="0"/>
    <x v="1"/>
    <s v="CONJUNTO VILLA CALASANZ II ETAPA AGRUPACION IV"/>
    <x v="1"/>
    <x v="1"/>
  </r>
  <r>
    <x v="0"/>
    <x v="0"/>
    <x v="0"/>
    <x v="1"/>
    <n v="6213282"/>
    <n v="9005311570"/>
    <x v="0"/>
    <x v="1"/>
    <s v="EDIFICIO DI BARI"/>
    <x v="17"/>
    <x v="2"/>
  </r>
  <r>
    <x v="0"/>
    <x v="0"/>
    <x v="0"/>
    <x v="1"/>
    <n v="6213140"/>
    <n v="9002744873"/>
    <x v="0"/>
    <x v="1"/>
    <s v="EDIFICIO BELALCAZAR PH"/>
    <x v="1"/>
    <x v="1"/>
  </r>
  <r>
    <x v="0"/>
    <x v="0"/>
    <x v="0"/>
    <x v="1"/>
    <n v="6213091"/>
    <n v="8300134856"/>
    <x v="0"/>
    <x v="3"/>
    <s v="AGRUPACION DE VIVIENDA CIUDADELA NUEVA TIBABUYES SC"/>
    <x v="1"/>
    <x v="1"/>
  </r>
  <r>
    <x v="0"/>
    <x v="0"/>
    <x v="0"/>
    <x v="1"/>
    <n v="6212883"/>
    <n v="9005006816"/>
    <x v="0"/>
    <x v="5"/>
    <s v="CERRO FUERTE - PROPIEDAD HORIZONTAL"/>
    <x v="19"/>
    <x v="4"/>
  </r>
  <r>
    <x v="0"/>
    <x v="0"/>
    <x v="0"/>
    <x v="1"/>
    <n v="6213233"/>
    <n v="8300167349"/>
    <x v="0"/>
    <x v="1"/>
    <s v="EDIFICIO ENSENADA DEL CHICO"/>
    <x v="1"/>
    <x v="1"/>
  </r>
  <r>
    <x v="0"/>
    <x v="0"/>
    <x v="0"/>
    <x v="1"/>
    <n v="6213212"/>
    <n v="8300481481"/>
    <x v="0"/>
    <x v="1"/>
    <s v="CONJUNTO RESIDENCIAL SAN ANDRES AFIDRO MANZANA 3 ETAPA - PRO"/>
    <x v="1"/>
    <x v="1"/>
  </r>
  <r>
    <x v="0"/>
    <x v="0"/>
    <x v="0"/>
    <x v="1"/>
    <n v="6213362"/>
    <n v="9002744873"/>
    <x v="0"/>
    <x v="1"/>
    <s v="EDIFICIO BELALCAZAR PH"/>
    <x v="1"/>
    <x v="1"/>
  </r>
  <r>
    <x v="0"/>
    <x v="0"/>
    <x v="0"/>
    <x v="1"/>
    <n v="6213092"/>
    <n v="9002046738"/>
    <x v="0"/>
    <x v="1"/>
    <s v="EDIFICIO TORRES DE SIENA - PROPIEDAD HORIZONTAL"/>
    <x v="6"/>
    <x v="6"/>
  </r>
  <r>
    <x v="0"/>
    <x v="0"/>
    <x v="0"/>
    <x v="1"/>
    <n v="6213174"/>
    <n v="9011242197"/>
    <x v="0"/>
    <x v="1"/>
    <s v="CONJUNTO CERRADO ARBOLEDA DEL PARQUE - PROPIEDAD HORIZONTAL"/>
    <x v="6"/>
    <x v="6"/>
  </r>
  <r>
    <x v="0"/>
    <x v="0"/>
    <x v="0"/>
    <x v="1"/>
    <n v="6213308"/>
    <n v="8001570956"/>
    <x v="0"/>
    <x v="1"/>
    <s v="CONJUNTO RESIDENCIAL ESTADIO PLAZA PH"/>
    <x v="14"/>
    <x v="5"/>
  </r>
  <r>
    <x v="0"/>
    <x v="0"/>
    <x v="0"/>
    <x v="1"/>
    <n v="6213287"/>
    <n v="9002065896"/>
    <x v="0"/>
    <x v="1"/>
    <s v="CONJUNTO RESIDENCIAL Y COMERCIAL CAÑAVERAL II - PH"/>
    <x v="11"/>
    <x v="9"/>
  </r>
  <r>
    <x v="0"/>
    <x v="0"/>
    <x v="0"/>
    <x v="1"/>
    <n v="6213382"/>
    <n v="9000889189"/>
    <x v="0"/>
    <x v="3"/>
    <s v="AGRUPACION DE VIVIENDA FONTIBON RESERVADO - PROPIEDAD HORIZO"/>
    <x v="1"/>
    <x v="1"/>
  </r>
  <r>
    <x v="0"/>
    <x v="0"/>
    <x v="0"/>
    <x v="1"/>
    <n v="6213281"/>
    <n v="9005311570"/>
    <x v="0"/>
    <x v="1"/>
    <s v="EDIFICIO DI BARI"/>
    <x v="17"/>
    <x v="2"/>
  </r>
  <r>
    <x v="0"/>
    <x v="0"/>
    <x v="0"/>
    <x v="1"/>
    <n v="6213262"/>
    <n v="8000116782"/>
    <x v="0"/>
    <x v="1"/>
    <s v="CONJUNTO RESIDENCIAL MULTIFAMILIARES ANTIOQUIA PH"/>
    <x v="1"/>
    <x v="1"/>
  </r>
  <r>
    <x v="0"/>
    <x v="0"/>
    <x v="0"/>
    <x v="0"/>
    <n v="6213315"/>
    <n v="9005009376"/>
    <x v="0"/>
    <x v="1"/>
    <s v="MIRADOR DE LOS BERNAL"/>
    <x v="14"/>
    <x v="5"/>
  </r>
  <r>
    <x v="0"/>
    <x v="0"/>
    <x v="0"/>
    <x v="1"/>
    <n v="6213378"/>
    <n v="8001063952"/>
    <x v="0"/>
    <x v="1"/>
    <s v="CR CIUDADELA CAFAM MANZANA 32 SUPER LOTE B II ETAPA PH"/>
    <x v="1"/>
    <x v="1"/>
  </r>
  <r>
    <x v="0"/>
    <x v="0"/>
    <x v="0"/>
    <x v="1"/>
    <n v="6213340"/>
    <n v="8000339520"/>
    <x v="0"/>
    <x v="1"/>
    <s v="CONJUNTO RESIDENCIAL INTERLOMAS PH"/>
    <x v="14"/>
    <x v="5"/>
  </r>
  <r>
    <x v="0"/>
    <x v="0"/>
    <x v="0"/>
    <x v="1"/>
    <n v="6213399"/>
    <n v="9006443977"/>
    <x v="0"/>
    <x v="1"/>
    <s v="EDIFICIO 10-12 CIRCUNVALAR PH"/>
    <x v="11"/>
    <x v="9"/>
  </r>
  <r>
    <x v="0"/>
    <x v="0"/>
    <x v="0"/>
    <x v="1"/>
    <n v="6213156"/>
    <n v="8000149838"/>
    <x v="0"/>
    <x v="1"/>
    <s v="EDIFICIO BALCONES DE MILAN - PROPIEDAD HORIZONTAL"/>
    <x v="6"/>
    <x v="6"/>
  </r>
  <r>
    <x v="0"/>
    <x v="0"/>
    <x v="0"/>
    <x v="1"/>
    <n v="6213471"/>
    <n v="9005294357"/>
    <x v="1"/>
    <x v="6"/>
    <s v="CONJUNTO RESIDENCIAL MIRADOR DE ANDALUCIA"/>
    <x v="20"/>
    <x v="11"/>
  </r>
  <r>
    <x v="0"/>
    <x v="0"/>
    <x v="0"/>
    <x v="1"/>
    <n v="6213462"/>
    <n v="8050026546"/>
    <x v="0"/>
    <x v="1"/>
    <s v="CONJUNTO RESIDENCIAL SANTA ANA DEL PRADO PROPIEDAD HORIZ"/>
    <x v="0"/>
    <x v="0"/>
  </r>
  <r>
    <x v="0"/>
    <x v="0"/>
    <x v="0"/>
    <x v="0"/>
    <n v="6213560"/>
    <n v="9004025445"/>
    <x v="0"/>
    <x v="1"/>
    <s v="EDIFICIO RESERVA DEL ALAMO"/>
    <x v="1"/>
    <x v="1"/>
  </r>
  <r>
    <x v="0"/>
    <x v="0"/>
    <x v="0"/>
    <x v="0"/>
    <n v="6213412"/>
    <n v="8160011690"/>
    <x v="0"/>
    <x v="3"/>
    <s v="PORTAL DE TERRANOVA"/>
    <x v="11"/>
    <x v="9"/>
  </r>
  <r>
    <x v="0"/>
    <x v="0"/>
    <x v="0"/>
    <x v="1"/>
    <n v="6212667"/>
    <n v="9003034958"/>
    <x v="0"/>
    <x v="1"/>
    <s v="SAN JUANITO PROPIEDAD HORIZONTAL"/>
    <x v="9"/>
    <x v="8"/>
  </r>
  <r>
    <x v="0"/>
    <x v="0"/>
    <x v="0"/>
    <x v="1"/>
    <n v="6213464"/>
    <n v="8002484340"/>
    <x v="0"/>
    <x v="0"/>
    <s v="URBANIZACION EL TULCAN II ETAPA"/>
    <x v="11"/>
    <x v="9"/>
  </r>
  <r>
    <x v="0"/>
    <x v="0"/>
    <x v="0"/>
    <x v="1"/>
    <n v="6213432"/>
    <n v="8000231744"/>
    <x v="0"/>
    <x v="2"/>
    <s v="UNIDAD RESIDENCIAL SAN JOSE"/>
    <x v="21"/>
    <x v="5"/>
  </r>
  <r>
    <x v="0"/>
    <x v="0"/>
    <x v="0"/>
    <x v="0"/>
    <n v="6213561"/>
    <n v="8301210333"/>
    <x v="0"/>
    <x v="1"/>
    <s v="CR VERSALLES REAL 1"/>
    <x v="1"/>
    <x v="1"/>
  </r>
  <r>
    <x v="0"/>
    <x v="0"/>
    <x v="0"/>
    <x v="1"/>
    <n v="6213611"/>
    <n v="8001553858"/>
    <x v="0"/>
    <x v="2"/>
    <s v="CONJUNTO MULTIFAMILIAR  MINUTO DE DIOS N1"/>
    <x v="1"/>
    <x v="1"/>
  </r>
  <r>
    <x v="0"/>
    <x v="0"/>
    <x v="0"/>
    <x v="1"/>
    <n v="6213693"/>
    <n v="9008023531"/>
    <x v="0"/>
    <x v="1"/>
    <s v="CONJUNTO RESIDENCIAL PASEO DE LA ALAMEDA  PH"/>
    <x v="0"/>
    <x v="0"/>
  </r>
  <r>
    <x v="0"/>
    <x v="0"/>
    <x v="0"/>
    <x v="0"/>
    <n v="6213639"/>
    <n v="9006621074"/>
    <x v="0"/>
    <x v="1"/>
    <s v="CONJUNTO RESIDENCIAL TORRES DE ARBOLEDA"/>
    <x v="13"/>
    <x v="9"/>
  </r>
  <r>
    <x v="0"/>
    <x v="0"/>
    <x v="0"/>
    <x v="1"/>
    <n v="6213162"/>
    <n v="9003215621"/>
    <x v="0"/>
    <x v="1"/>
    <s v="CONJUNTO RESIDENCIAL JARDIN DEL ATRIZ"/>
    <x v="9"/>
    <x v="8"/>
  </r>
  <r>
    <x v="0"/>
    <x v="0"/>
    <x v="0"/>
    <x v="1"/>
    <n v="6213732"/>
    <n v="8300651886"/>
    <x v="0"/>
    <x v="0"/>
    <s v="EDIFICIO EL CORAL PH"/>
    <x v="1"/>
    <x v="1"/>
  </r>
  <r>
    <x v="0"/>
    <x v="0"/>
    <x v="0"/>
    <x v="2"/>
    <n v="6213750"/>
    <n v="41885852"/>
    <x v="0"/>
    <x v="1"/>
    <s v="AGUDELO ECHEVERRI LUZ ELENA"/>
    <x v="7"/>
    <x v="7"/>
  </r>
  <r>
    <x v="0"/>
    <x v="0"/>
    <x v="0"/>
    <x v="1"/>
    <n v="6213826"/>
    <n v="8300373441"/>
    <x v="0"/>
    <x v="1"/>
    <s v="CONJUNTO RESIDENCIAL VENTURA PROPIEDAD HORIZONTAL"/>
    <x v="1"/>
    <x v="1"/>
  </r>
  <r>
    <x v="0"/>
    <x v="0"/>
    <x v="0"/>
    <x v="1"/>
    <n v="6213841"/>
    <n v="8000294699"/>
    <x v="0"/>
    <x v="3"/>
    <s v="CONJUNTO RESIDENCIAL TIERRA LINDA DIEZ"/>
    <x v="1"/>
    <x v="1"/>
  </r>
  <r>
    <x v="0"/>
    <x v="0"/>
    <x v="0"/>
    <x v="1"/>
    <n v="6214011"/>
    <n v="8300373441"/>
    <x v="0"/>
    <x v="1"/>
    <s v="CONJUNTO RESIDENCIAL VENTURA PROPIEDAD HORIZONTAL"/>
    <x v="1"/>
    <x v="1"/>
  </r>
  <r>
    <x v="0"/>
    <x v="0"/>
    <x v="0"/>
    <x v="1"/>
    <n v="6213894"/>
    <n v="9005311570"/>
    <x v="0"/>
    <x v="1"/>
    <s v="EDIFICIO DI BARI"/>
    <x v="17"/>
    <x v="2"/>
  </r>
  <r>
    <x v="0"/>
    <x v="0"/>
    <x v="0"/>
    <x v="1"/>
    <n v="6214136"/>
    <n v="9003755391"/>
    <x v="1"/>
    <x v="6"/>
    <s v="CONDOMINIO AGUALONGO II PRIMERA ETAPA"/>
    <x v="9"/>
    <x v="8"/>
  </r>
  <r>
    <x v="0"/>
    <x v="0"/>
    <x v="0"/>
    <x v="3"/>
    <n v="6214269"/>
    <n v="9004744517"/>
    <x v="0"/>
    <x v="2"/>
    <s v="PORTAL UNIVERSITARIO SAS"/>
    <x v="1"/>
    <x v="1"/>
  </r>
  <r>
    <x v="0"/>
    <x v="0"/>
    <x v="0"/>
    <x v="1"/>
    <n v="6213895"/>
    <n v="9005275428"/>
    <x v="0"/>
    <x v="1"/>
    <s v="CONJUNTO DE BODEGAS AEPI PH"/>
    <x v="22"/>
    <x v="4"/>
  </r>
  <r>
    <x v="0"/>
    <x v="0"/>
    <x v="0"/>
    <x v="1"/>
    <n v="6214329"/>
    <n v="9007388822"/>
    <x v="0"/>
    <x v="0"/>
    <s v="EDIFICIO MULTIFAMILIAR LA CORUÑA 2"/>
    <x v="7"/>
    <x v="7"/>
  </r>
  <r>
    <x v="0"/>
    <x v="0"/>
    <x v="0"/>
    <x v="1"/>
    <n v="6214330"/>
    <n v="9007388822"/>
    <x v="0"/>
    <x v="1"/>
    <s v="EDIFICIO MULTIFAMILIAR LA CORUÑA 2"/>
    <x v="7"/>
    <x v="7"/>
  </r>
  <r>
    <x v="0"/>
    <x v="0"/>
    <x v="0"/>
    <x v="1"/>
    <n v="6213994"/>
    <n v="8070024633"/>
    <x v="0"/>
    <x v="1"/>
    <s v="CONJUNTO RESIDENCIAL GRATAMIRA"/>
    <x v="18"/>
    <x v="10"/>
  </r>
  <r>
    <x v="0"/>
    <x v="0"/>
    <x v="0"/>
    <x v="0"/>
    <n v="6213363"/>
    <n v="8000380512"/>
    <x v="0"/>
    <x v="1"/>
    <s v="MULTIFAMILIARES BOYACA"/>
    <x v="1"/>
    <x v="1"/>
  </r>
  <r>
    <x v="0"/>
    <x v="0"/>
    <x v="0"/>
    <x v="1"/>
    <n v="6214168"/>
    <n v="8110128207"/>
    <x v="0"/>
    <x v="3"/>
    <s v="URBANIZACION NUEVOS AIRES PH"/>
    <x v="14"/>
    <x v="5"/>
  </r>
  <r>
    <x v="0"/>
    <x v="0"/>
    <x v="0"/>
    <x v="1"/>
    <n v="6214334"/>
    <n v="9003216445"/>
    <x v="0"/>
    <x v="1"/>
    <s v="LA HACIENDA CONDOMINIO CAMPESTRE - PROPIEDAD HORIZONTAL"/>
    <x v="3"/>
    <x v="3"/>
  </r>
  <r>
    <x v="0"/>
    <x v="0"/>
    <x v="0"/>
    <x v="1"/>
    <n v="6213876"/>
    <n v="8160013103"/>
    <x v="0"/>
    <x v="1"/>
    <s v="EDIFICIO FENIX PH"/>
    <x v="11"/>
    <x v="9"/>
  </r>
  <r>
    <x v="0"/>
    <x v="0"/>
    <x v="0"/>
    <x v="1"/>
    <n v="6214067"/>
    <n v="9000376953"/>
    <x v="0"/>
    <x v="1"/>
    <s v="EDIFICIO BRISAS DEL INGENIO - PROPIEDAD HORIZONTAL"/>
    <x v="0"/>
    <x v="0"/>
  </r>
  <r>
    <x v="0"/>
    <x v="0"/>
    <x v="0"/>
    <x v="1"/>
    <n v="6213930"/>
    <n v="8000231744"/>
    <x v="0"/>
    <x v="5"/>
    <s v="UNIDAD RESIDENCIAL SAN JOSE"/>
    <x v="21"/>
    <x v="5"/>
  </r>
  <r>
    <x v="0"/>
    <x v="0"/>
    <x v="0"/>
    <x v="1"/>
    <n v="6214409"/>
    <n v="9003468464"/>
    <x v="0"/>
    <x v="1"/>
    <s v="CONJUNTO PARQUE RESIDENCIAL PAISAJE DE SIERRA ALTA - PROPIED"/>
    <x v="6"/>
    <x v="6"/>
  </r>
  <r>
    <x v="0"/>
    <x v="0"/>
    <x v="0"/>
    <x v="1"/>
    <n v="6214383"/>
    <n v="8110107532"/>
    <x v="0"/>
    <x v="1"/>
    <s v="CONJUNTO RESIDENCIAL GUADALCANAL PH"/>
    <x v="10"/>
    <x v="5"/>
  </r>
  <r>
    <x v="0"/>
    <x v="0"/>
    <x v="0"/>
    <x v="1"/>
    <n v="6214510"/>
    <n v="9001925585"/>
    <x v="0"/>
    <x v="1"/>
    <s v="CONJUNTO DE USO MIXTO SENDEROS DEL RECREO I"/>
    <x v="1"/>
    <x v="1"/>
  </r>
  <r>
    <x v="0"/>
    <x v="0"/>
    <x v="0"/>
    <x v="1"/>
    <n v="6214230"/>
    <n v="9008023531"/>
    <x v="0"/>
    <x v="2"/>
    <s v="CONJUNTO RESIDENCIAL PASEO DE LA ALAMEDA  PH"/>
    <x v="0"/>
    <x v="0"/>
  </r>
  <r>
    <x v="0"/>
    <x v="0"/>
    <x v="0"/>
    <x v="1"/>
    <n v="6214705"/>
    <n v="8110365062"/>
    <x v="0"/>
    <x v="1"/>
    <s v="TORRES DE VICUÑA PH"/>
    <x v="14"/>
    <x v="5"/>
  </r>
  <r>
    <x v="0"/>
    <x v="0"/>
    <x v="0"/>
    <x v="1"/>
    <n v="6214550"/>
    <n v="8002281000"/>
    <x v="0"/>
    <x v="1"/>
    <s v="EDIFICIO CAMINO REAL PROPIEDAD HORIZONTAL"/>
    <x v="3"/>
    <x v="3"/>
  </r>
  <r>
    <x v="0"/>
    <x v="0"/>
    <x v="0"/>
    <x v="1"/>
    <n v="6214664"/>
    <n v="9006159277"/>
    <x v="0"/>
    <x v="1"/>
    <s v="EDIFICIO ARCE PH"/>
    <x v="1"/>
    <x v="1"/>
  </r>
  <r>
    <x v="0"/>
    <x v="0"/>
    <x v="0"/>
    <x v="1"/>
    <n v="6214678"/>
    <n v="9006048565"/>
    <x v="0"/>
    <x v="1"/>
    <s v="EDIFICIO PASEO DEL PARQUE PROPIEDAD HORIZONTAL"/>
    <x v="23"/>
    <x v="6"/>
  </r>
  <r>
    <x v="0"/>
    <x v="0"/>
    <x v="0"/>
    <x v="1"/>
    <n v="6214608"/>
    <n v="9000337201"/>
    <x v="0"/>
    <x v="1"/>
    <s v="PRADO CHESTNUT HILL PROPIEDAD HORIZONTAL"/>
    <x v="1"/>
    <x v="1"/>
  </r>
  <r>
    <x v="0"/>
    <x v="0"/>
    <x v="0"/>
    <x v="1"/>
    <n v="6214722"/>
    <n v="9005059282"/>
    <x v="0"/>
    <x v="2"/>
    <s v="CONJUNTO MULTIFAMILIAR EL CARMELO PROPIEDAD HORIZONTAL"/>
    <x v="6"/>
    <x v="6"/>
  </r>
  <r>
    <x v="0"/>
    <x v="0"/>
    <x v="0"/>
    <x v="1"/>
    <n v="6214631"/>
    <n v="8040064616"/>
    <x v="0"/>
    <x v="1"/>
    <s v="EDIFICIO TRAMONTY PROPIEDAD HORIZONTAL"/>
    <x v="2"/>
    <x v="2"/>
  </r>
  <r>
    <x v="0"/>
    <x v="0"/>
    <x v="0"/>
    <x v="1"/>
    <n v="6214540"/>
    <n v="9007517724"/>
    <x v="0"/>
    <x v="0"/>
    <s v="CONJUNTO RESIDENCIAL HIRACA"/>
    <x v="24"/>
    <x v="12"/>
  </r>
  <r>
    <x v="0"/>
    <x v="0"/>
    <x v="0"/>
    <x v="1"/>
    <n v="6214753"/>
    <n v="9003306633"/>
    <x v="0"/>
    <x v="1"/>
    <s v="CONJUNTO RESIDENCIAL BOSQUES DE SAN DIEGO DOS PH"/>
    <x v="14"/>
    <x v="5"/>
  </r>
  <r>
    <x v="0"/>
    <x v="0"/>
    <x v="0"/>
    <x v="1"/>
    <n v="6214906"/>
    <n v="9002355993"/>
    <x v="0"/>
    <x v="1"/>
    <s v="EDIFICIO URANSA I - PROPIEDAD HORIZONTAL"/>
    <x v="1"/>
    <x v="1"/>
  </r>
  <r>
    <x v="0"/>
    <x v="0"/>
    <x v="0"/>
    <x v="1"/>
    <n v="6214682"/>
    <n v="9007961743"/>
    <x v="0"/>
    <x v="1"/>
    <s v="EDIFICIO HOUSE CENTER"/>
    <x v="2"/>
    <x v="2"/>
  </r>
  <r>
    <x v="0"/>
    <x v="0"/>
    <x v="0"/>
    <x v="1"/>
    <n v="6214873"/>
    <n v="8000811924"/>
    <x v="0"/>
    <x v="1"/>
    <s v="AGRUPACION DE VIVIENDA ATARDECERES SUBA ETAPA I"/>
    <x v="1"/>
    <x v="1"/>
  </r>
  <r>
    <x v="0"/>
    <x v="0"/>
    <x v="0"/>
    <x v="2"/>
    <n v="6214687"/>
    <n v="8050044778"/>
    <x v="0"/>
    <x v="1"/>
    <s v="OTCUEROS SAS"/>
    <x v="0"/>
    <x v="0"/>
  </r>
  <r>
    <x v="0"/>
    <x v="0"/>
    <x v="0"/>
    <x v="2"/>
    <n v="6214874"/>
    <n v="30270688"/>
    <x v="0"/>
    <x v="1"/>
    <s v="JARAMILLO JARAMILLO MARIA VICTORIA"/>
    <x v="6"/>
    <x v="6"/>
  </r>
  <r>
    <x v="0"/>
    <x v="0"/>
    <x v="0"/>
    <x v="2"/>
    <n v="6214752"/>
    <n v="8050044778"/>
    <x v="0"/>
    <x v="1"/>
    <s v="OTCUEROS SAS"/>
    <x v="0"/>
    <x v="0"/>
  </r>
  <r>
    <x v="0"/>
    <x v="0"/>
    <x v="0"/>
    <x v="0"/>
    <n v="6214877"/>
    <n v="8300169155"/>
    <x v="0"/>
    <x v="1"/>
    <s v="CIUDADELA CAFAM 4 ETAPA PH"/>
    <x v="1"/>
    <x v="1"/>
  </r>
  <r>
    <x v="0"/>
    <x v="0"/>
    <x v="0"/>
    <x v="1"/>
    <n v="6214954"/>
    <n v="8001933179"/>
    <x v="0"/>
    <x v="1"/>
    <s v="AGRUPACION DE VIVIENDA 4A LOS GUALANDAYES"/>
    <x v="1"/>
    <x v="1"/>
  </r>
  <r>
    <x v="0"/>
    <x v="0"/>
    <x v="0"/>
    <x v="1"/>
    <n v="6215144"/>
    <n v="9008023531"/>
    <x v="0"/>
    <x v="1"/>
    <s v="CONJUNTO RESIDENCIAL PASEO DE LA ALAMEDA  PH"/>
    <x v="0"/>
    <x v="0"/>
  </r>
  <r>
    <x v="0"/>
    <x v="0"/>
    <x v="0"/>
    <x v="2"/>
    <n v="6214917"/>
    <n v="10016233"/>
    <x v="0"/>
    <x v="3"/>
    <s v="SALAZAR  PELAEZ MAURICIO"/>
    <x v="11"/>
    <x v="9"/>
  </r>
  <r>
    <x v="0"/>
    <x v="0"/>
    <x v="0"/>
    <x v="1"/>
    <n v="6214997"/>
    <n v="9002593564"/>
    <x v="0"/>
    <x v="1"/>
    <s v="EDIFICIO SANTA INES PROPIEDAD HORIZONTAL"/>
    <x v="1"/>
    <x v="1"/>
  </r>
  <r>
    <x v="0"/>
    <x v="0"/>
    <x v="0"/>
    <x v="1"/>
    <n v="6215131"/>
    <n v="9004644750"/>
    <x v="0"/>
    <x v="2"/>
    <s v="CONJUNTO RESIDENCIAL CAMINO DE SAN JUAN III"/>
    <x v="8"/>
    <x v="4"/>
  </r>
  <r>
    <x v="0"/>
    <x v="0"/>
    <x v="0"/>
    <x v="1"/>
    <n v="6215071"/>
    <n v="9010907333"/>
    <x v="0"/>
    <x v="1"/>
    <s v="JUAN PABLO II PH TORRE 6"/>
    <x v="25"/>
    <x v="5"/>
  </r>
  <r>
    <x v="0"/>
    <x v="0"/>
    <x v="0"/>
    <x v="1"/>
    <n v="6215043"/>
    <n v="8160030448"/>
    <x v="0"/>
    <x v="1"/>
    <s v="BALCONES CONDOMINIO PH"/>
    <x v="11"/>
    <x v="9"/>
  </r>
  <r>
    <x v="0"/>
    <x v="0"/>
    <x v="0"/>
    <x v="1"/>
    <n v="6214867"/>
    <n v="9004836156"/>
    <x v="0"/>
    <x v="3"/>
    <s v="EDIFICIO NEPTUNO PH"/>
    <x v="11"/>
    <x v="9"/>
  </r>
  <r>
    <x v="0"/>
    <x v="0"/>
    <x v="0"/>
    <x v="1"/>
    <n v="6215163"/>
    <n v="8300888700"/>
    <x v="0"/>
    <x v="3"/>
    <s v="AGRUPACION DE VIVIENDA LAS GAVIOTAS DE LA SEGUNDA ETAPA DE"/>
    <x v="1"/>
    <x v="1"/>
  </r>
  <r>
    <x v="0"/>
    <x v="0"/>
    <x v="0"/>
    <x v="1"/>
    <n v="6215194"/>
    <n v="9002939202"/>
    <x v="0"/>
    <x v="1"/>
    <s v="CONJUNTO RESIDENCIAL TAMARI DE COMFANDI"/>
    <x v="0"/>
    <x v="0"/>
  </r>
  <r>
    <x v="0"/>
    <x v="0"/>
    <x v="0"/>
    <x v="1"/>
    <n v="6214032"/>
    <n v="9008994020"/>
    <x v="0"/>
    <x v="1"/>
    <s v="EDIFICIO BALCONES DE VIZCAYA"/>
    <x v="2"/>
    <x v="2"/>
  </r>
  <r>
    <x v="0"/>
    <x v="0"/>
    <x v="0"/>
    <x v="1"/>
    <n v="6215205"/>
    <n v="9007223015"/>
    <x v="0"/>
    <x v="1"/>
    <s v="CONJUNTO RESIDENCIAL CERATTO ETAPA I - PROPIEDAD HORIZONTAL"/>
    <x v="14"/>
    <x v="5"/>
  </r>
  <r>
    <x v="0"/>
    <x v="0"/>
    <x v="0"/>
    <x v="1"/>
    <n v="6215332"/>
    <n v="8160074384"/>
    <x v="0"/>
    <x v="1"/>
    <s v="EDIFICIO MEDITERRANEO PH"/>
    <x v="11"/>
    <x v="9"/>
  </r>
  <r>
    <x v="0"/>
    <x v="0"/>
    <x v="0"/>
    <x v="1"/>
    <n v="6215387"/>
    <n v="8300362257"/>
    <x v="0"/>
    <x v="1"/>
    <s v="EDIFICIO PARK WAY AVENIDA PROPIEDAD HORIZONTAL"/>
    <x v="1"/>
    <x v="1"/>
  </r>
  <r>
    <x v="0"/>
    <x v="0"/>
    <x v="0"/>
    <x v="1"/>
    <n v="6215263"/>
    <n v="8300888700"/>
    <x v="0"/>
    <x v="3"/>
    <s v="AGRUPACION DE VIVIENDA LAS GAVIOTAS DE LA SEGUNDA ETAPA DE"/>
    <x v="1"/>
    <x v="1"/>
  </r>
  <r>
    <x v="0"/>
    <x v="0"/>
    <x v="0"/>
    <x v="1"/>
    <n v="6215255"/>
    <n v="9007067003"/>
    <x v="0"/>
    <x v="1"/>
    <s v="EDIFICIO MURANO 39 - 19 PROPIEDAD HORIZONTAL"/>
    <x v="9"/>
    <x v="8"/>
  </r>
  <r>
    <x v="0"/>
    <x v="0"/>
    <x v="0"/>
    <x v="1"/>
    <n v="6215399"/>
    <n v="9002683594"/>
    <x v="0"/>
    <x v="1"/>
    <s v="EDIFICIO TINTORETTO CONDOMINIO"/>
    <x v="2"/>
    <x v="2"/>
  </r>
  <r>
    <x v="0"/>
    <x v="0"/>
    <x v="0"/>
    <x v="0"/>
    <n v="6215241"/>
    <n v="8090070379"/>
    <x v="0"/>
    <x v="5"/>
    <s v="CONJ CERRADO VILLA VALENTINA"/>
    <x v="3"/>
    <x v="3"/>
  </r>
  <r>
    <x v="0"/>
    <x v="0"/>
    <x v="0"/>
    <x v="1"/>
    <n v="6215552"/>
    <n v="8001956885"/>
    <x v="0"/>
    <x v="1"/>
    <s v="UNIDAD RESIDENCIAL QUINTANAR DEL RODEO"/>
    <x v="14"/>
    <x v="5"/>
  </r>
  <r>
    <x v="0"/>
    <x v="0"/>
    <x v="0"/>
    <x v="1"/>
    <n v="6215595"/>
    <n v="8001633654"/>
    <x v="0"/>
    <x v="0"/>
    <s v="EDF ANDALUCIA"/>
    <x v="6"/>
    <x v="6"/>
  </r>
  <r>
    <x v="0"/>
    <x v="0"/>
    <x v="0"/>
    <x v="1"/>
    <n v="6215587"/>
    <n v="8000008513"/>
    <x v="0"/>
    <x v="1"/>
    <s v="CONJUNTO RESIDENCIAL LOS ARBOLES"/>
    <x v="11"/>
    <x v="9"/>
  </r>
  <r>
    <x v="0"/>
    <x v="0"/>
    <x v="0"/>
    <x v="1"/>
    <n v="6215638"/>
    <n v="8110390635"/>
    <x v="0"/>
    <x v="3"/>
    <s v="UNIDAD RESIDENCIAL NOGALES DE TERRANOVA ETAPA I Y II"/>
    <x v="21"/>
    <x v="5"/>
  </r>
  <r>
    <x v="0"/>
    <x v="0"/>
    <x v="0"/>
    <x v="0"/>
    <n v="6215704"/>
    <n v="8001770270"/>
    <x v="0"/>
    <x v="3"/>
    <s v="maria eugenia ramos"/>
    <x v="1"/>
    <x v="1"/>
  </r>
  <r>
    <x v="0"/>
    <x v="0"/>
    <x v="0"/>
    <x v="1"/>
    <n v="6215757"/>
    <n v="9002799014"/>
    <x v="0"/>
    <x v="0"/>
    <s v="COLINA CAMPESTRE"/>
    <x v="6"/>
    <x v="6"/>
  </r>
  <r>
    <x v="0"/>
    <x v="0"/>
    <x v="0"/>
    <x v="1"/>
    <n v="6215710"/>
    <n v="9007325512"/>
    <x v="0"/>
    <x v="0"/>
    <s v="CONJUNTO RESIDENCIAL TRILOGIA"/>
    <x v="11"/>
    <x v="9"/>
  </r>
  <r>
    <x v="0"/>
    <x v="0"/>
    <x v="0"/>
    <x v="1"/>
    <n v="6215914"/>
    <n v="9004599902"/>
    <x v="0"/>
    <x v="0"/>
    <s v="EDIFICIO VILLAGE RESERVADO"/>
    <x v="1"/>
    <x v="1"/>
  </r>
  <r>
    <x v="0"/>
    <x v="0"/>
    <x v="0"/>
    <x v="1"/>
    <n v="6215891"/>
    <n v="9007006781"/>
    <x v="0"/>
    <x v="1"/>
    <s v="EDIFICIO PALMEIRAS PH"/>
    <x v="14"/>
    <x v="5"/>
  </r>
  <r>
    <x v="0"/>
    <x v="0"/>
    <x v="0"/>
    <x v="1"/>
    <n v="6215928"/>
    <n v="9000270897"/>
    <x v="0"/>
    <x v="2"/>
    <s v="UNIDAD INMOBILIARIA CERRADA BOSQUES DE LA SIERRA"/>
    <x v="6"/>
    <x v="6"/>
  </r>
  <r>
    <x v="0"/>
    <x v="0"/>
    <x v="0"/>
    <x v="1"/>
    <n v="6215964"/>
    <n v="9000769298"/>
    <x v="0"/>
    <x v="1"/>
    <s v="CONJUNTO MONTECARLO II PARQUE RESIDENCIAL PH"/>
    <x v="1"/>
    <x v="1"/>
  </r>
  <r>
    <x v="0"/>
    <x v="0"/>
    <x v="0"/>
    <x v="1"/>
    <n v="6215979"/>
    <n v="8000598691"/>
    <x v="0"/>
    <x v="1"/>
    <s v="AGRUPACION PRADOS DEL COUNTRY PROPIEDAD HORIZONTAL"/>
    <x v="1"/>
    <x v="1"/>
  </r>
  <r>
    <x v="0"/>
    <x v="0"/>
    <x v="0"/>
    <x v="1"/>
    <n v="6215433"/>
    <n v="8001212925"/>
    <x v="0"/>
    <x v="1"/>
    <s v="CONJUNTO RESIDENCIAL ALTAMIRA III ETAPA"/>
    <x v="17"/>
    <x v="2"/>
  </r>
  <r>
    <x v="0"/>
    <x v="0"/>
    <x v="0"/>
    <x v="1"/>
    <n v="6216170"/>
    <n v="8002378267"/>
    <x v="0"/>
    <x v="1"/>
    <s v="CONJUNTO RESIDENCIAL PORTALES DEL COUNTRY"/>
    <x v="1"/>
    <x v="1"/>
  </r>
  <r>
    <x v="0"/>
    <x v="0"/>
    <x v="0"/>
    <x v="1"/>
    <n v="6215439"/>
    <n v="9006208611"/>
    <x v="0"/>
    <x v="1"/>
    <s v="CONJUNTO RESIDENCIAL PORTAL DE SAN BASILIO"/>
    <x v="1"/>
    <x v="1"/>
  </r>
  <r>
    <x v="0"/>
    <x v="0"/>
    <x v="0"/>
    <x v="1"/>
    <n v="6215810"/>
    <n v="9006912202"/>
    <x v="0"/>
    <x v="1"/>
    <s v="EDIFICIO BRITANIA PH"/>
    <x v="11"/>
    <x v="9"/>
  </r>
  <r>
    <x v="0"/>
    <x v="0"/>
    <x v="0"/>
    <x v="1"/>
    <n v="6215766"/>
    <n v="8090074341"/>
    <x v="0"/>
    <x v="5"/>
    <s v="CONJUNTO RESIDENCIAL LA ARBOLEDA - PROPIEDAD HORIZONTAL"/>
    <x v="3"/>
    <x v="3"/>
  </r>
  <r>
    <x v="0"/>
    <x v="0"/>
    <x v="0"/>
    <x v="1"/>
    <n v="6215784"/>
    <n v="8090074341"/>
    <x v="0"/>
    <x v="5"/>
    <s v="CONJUNTO RESIDENCIAL LA ARBOLEDA - PROPIEDAD HORIZONTAL"/>
    <x v="3"/>
    <x v="3"/>
  </r>
  <r>
    <x v="0"/>
    <x v="0"/>
    <x v="0"/>
    <x v="1"/>
    <n v="6216197"/>
    <n v="9005134515"/>
    <x v="0"/>
    <x v="2"/>
    <s v="ALONDRA CONJUNTO RESIDENCIAL PH"/>
    <x v="1"/>
    <x v="1"/>
  </r>
  <r>
    <x v="0"/>
    <x v="0"/>
    <x v="0"/>
    <x v="0"/>
    <n v="6215712"/>
    <n v="8001770270"/>
    <x v="0"/>
    <x v="3"/>
    <s v="maria eugenia ramos"/>
    <x v="1"/>
    <x v="1"/>
  </r>
  <r>
    <x v="0"/>
    <x v="0"/>
    <x v="0"/>
    <x v="1"/>
    <n v="6216253"/>
    <n v="9001630851"/>
    <x v="0"/>
    <x v="1"/>
    <s v="URBANIZACION PARAISO DE COLORES PH"/>
    <x v="14"/>
    <x v="5"/>
  </r>
  <r>
    <x v="0"/>
    <x v="0"/>
    <x v="0"/>
    <x v="1"/>
    <n v="6216305"/>
    <n v="9006008836"/>
    <x v="0"/>
    <x v="0"/>
    <s v="EDIFICIO TORRE GAUDI"/>
    <x v="2"/>
    <x v="2"/>
  </r>
  <r>
    <x v="0"/>
    <x v="0"/>
    <x v="0"/>
    <x v="1"/>
    <n v="6216395"/>
    <n v="8000881893"/>
    <x v="0"/>
    <x v="1"/>
    <s v="CONJUNTO RESIDENCIAL VALDERROBLES PROPIEDAD HORIZONTAL"/>
    <x v="14"/>
    <x v="5"/>
  </r>
  <r>
    <x v="0"/>
    <x v="0"/>
    <x v="0"/>
    <x v="1"/>
    <n v="6215933"/>
    <n v="8300310201"/>
    <x v="0"/>
    <x v="3"/>
    <s v="URBANIZACION MOLINOS DE LA CARACAS - PROPIEDAD HORIZONTAL"/>
    <x v="1"/>
    <x v="1"/>
  </r>
  <r>
    <x v="0"/>
    <x v="0"/>
    <x v="0"/>
    <x v="1"/>
    <n v="6216339"/>
    <n v="9001630851"/>
    <x v="0"/>
    <x v="1"/>
    <s v="URBANIZACION PARAISO DE COLORES PH"/>
    <x v="14"/>
    <x v="5"/>
  </r>
  <r>
    <x v="0"/>
    <x v="0"/>
    <x v="0"/>
    <x v="1"/>
    <n v="6216365"/>
    <n v="9006504188"/>
    <x v="0"/>
    <x v="1"/>
    <s v="CONJUNTO RESIDENCIAL TEREKAY PROPIEDAD HORIZONTAL"/>
    <x v="3"/>
    <x v="3"/>
  </r>
  <r>
    <x v="0"/>
    <x v="0"/>
    <x v="0"/>
    <x v="1"/>
    <n v="6216464"/>
    <n v="8002378267"/>
    <x v="0"/>
    <x v="1"/>
    <s v="CONJUNTO RESIDENCIAL PORTALES DEL COUNTRY"/>
    <x v="1"/>
    <x v="1"/>
  </r>
  <r>
    <x v="0"/>
    <x v="0"/>
    <x v="0"/>
    <x v="1"/>
    <n v="6216424"/>
    <n v="9000650907"/>
    <x v="0"/>
    <x v="3"/>
    <s v="EDIFICIO PORTAL DE LOS NOGALES BLOQUE UNO - PROPIEDAD HO"/>
    <x v="6"/>
    <x v="6"/>
  </r>
  <r>
    <x v="0"/>
    <x v="0"/>
    <x v="0"/>
    <x v="1"/>
    <n v="6216442"/>
    <n v="8300888700"/>
    <x v="0"/>
    <x v="3"/>
    <s v="AGRUPACION DE VIVIENDA LAS GAVIOTAS DE LA SEGUNDA ETAPA DE"/>
    <x v="1"/>
    <x v="1"/>
  </r>
  <r>
    <x v="0"/>
    <x v="0"/>
    <x v="0"/>
    <x v="1"/>
    <n v="6216483"/>
    <n v="9001172510"/>
    <x v="0"/>
    <x v="1"/>
    <s v="CONJUNTO RESIDENCIAL JARDIN DE LAS AMERICAS I ETAPA"/>
    <x v="7"/>
    <x v="7"/>
  </r>
  <r>
    <x v="0"/>
    <x v="0"/>
    <x v="0"/>
    <x v="0"/>
    <n v="6216374"/>
    <n v="8902118041"/>
    <x v="0"/>
    <x v="2"/>
    <s v="C. R. TORRES DEL TEJAR"/>
    <x v="2"/>
    <x v="2"/>
  </r>
  <r>
    <x v="0"/>
    <x v="0"/>
    <x v="0"/>
    <x v="1"/>
    <n v="6216467"/>
    <n v="8002517686"/>
    <x v="0"/>
    <x v="1"/>
    <s v="EDIFICIO SANTORINI PH"/>
    <x v="11"/>
    <x v="9"/>
  </r>
  <r>
    <x v="0"/>
    <x v="0"/>
    <x v="0"/>
    <x v="2"/>
    <n v="6216548"/>
    <n v="51874869"/>
    <x v="1"/>
    <x v="6"/>
    <s v="HUERTAS CARVAJAL LUZ AMANDA"/>
    <x v="1"/>
    <x v="1"/>
  </r>
  <r>
    <x v="0"/>
    <x v="0"/>
    <x v="0"/>
    <x v="1"/>
    <n v="6216607"/>
    <n v="8090061437"/>
    <x v="0"/>
    <x v="2"/>
    <s v="AGRUPACION DE VIVIENDA RINCON DE LAS MARGARITAS"/>
    <x v="3"/>
    <x v="3"/>
  </r>
  <r>
    <x v="0"/>
    <x v="0"/>
    <x v="0"/>
    <x v="1"/>
    <n v="6216530"/>
    <n v="9006026649"/>
    <x v="0"/>
    <x v="0"/>
    <s v="PROPIEDAD HORIZONTAL BALCONES DE LA VILLA II ETAPA BLOQUES 1"/>
    <x v="23"/>
    <x v="6"/>
  </r>
  <r>
    <x v="0"/>
    <x v="0"/>
    <x v="0"/>
    <x v="2"/>
    <n v="6216632"/>
    <n v="41901053"/>
    <x v="0"/>
    <x v="1"/>
    <s v="HERNANDEZ MORALES NIDIA"/>
    <x v="26"/>
    <x v="7"/>
  </r>
  <r>
    <x v="0"/>
    <x v="0"/>
    <x v="0"/>
    <x v="1"/>
    <n v="6216653"/>
    <n v="9011800848"/>
    <x v="0"/>
    <x v="3"/>
    <s v="UNIDAD RESIDENCIAL INFINITO PH TORRE 1 Y 2"/>
    <x v="14"/>
    <x v="5"/>
  </r>
  <r>
    <x v="0"/>
    <x v="0"/>
    <x v="0"/>
    <x v="1"/>
    <n v="6216624"/>
    <n v="8001553858"/>
    <x v="0"/>
    <x v="1"/>
    <s v="CONJUNTO MULTIFAMILIAR  MINUTO DE DIOS N1"/>
    <x v="1"/>
    <x v="1"/>
  </r>
  <r>
    <x v="0"/>
    <x v="0"/>
    <x v="0"/>
    <x v="1"/>
    <n v="6216768"/>
    <n v="8300309200"/>
    <x v="0"/>
    <x v="1"/>
    <s v="EDIFICIO PARQUE NAVARRA PH"/>
    <x v="1"/>
    <x v="1"/>
  </r>
  <r>
    <x v="0"/>
    <x v="0"/>
    <x v="0"/>
    <x v="1"/>
    <n v="6216713"/>
    <n v="8300481481"/>
    <x v="0"/>
    <x v="1"/>
    <s v="CONJUNTO RESIDENCIAL SAN ANDRES AFIDRO MANZANA 3 ETAPA - PRO"/>
    <x v="1"/>
    <x v="1"/>
  </r>
  <r>
    <x v="0"/>
    <x v="0"/>
    <x v="0"/>
    <x v="1"/>
    <n v="6216591"/>
    <n v="9008792835"/>
    <x v="0"/>
    <x v="7"/>
    <s v="EDIFICIO FLORES DEL RIO - PROPIEDAD HORIZONTAL"/>
    <x v="6"/>
    <x v="6"/>
  </r>
  <r>
    <x v="0"/>
    <x v="0"/>
    <x v="0"/>
    <x v="0"/>
    <n v="6216817"/>
    <n v="8010008064"/>
    <x v="0"/>
    <x v="1"/>
    <s v="CONJUNTO RESIDENCIAL PLAZOLETA ANDINA"/>
    <x v="7"/>
    <x v="7"/>
  </r>
  <r>
    <x v="0"/>
    <x v="0"/>
    <x v="0"/>
    <x v="1"/>
    <n v="6216812"/>
    <n v="8002563418"/>
    <x v="0"/>
    <x v="1"/>
    <s v="EDIFICIO SOL DEL ESTE II"/>
    <x v="27"/>
    <x v="13"/>
  </r>
  <r>
    <x v="0"/>
    <x v="0"/>
    <x v="0"/>
    <x v="0"/>
    <n v="6216844"/>
    <n v="8914080686"/>
    <x v="0"/>
    <x v="3"/>
    <s v="EDIFICIO BANCO DEL COMERCIO"/>
    <x v="11"/>
    <x v="9"/>
  </r>
  <r>
    <x v="0"/>
    <x v="0"/>
    <x v="0"/>
    <x v="1"/>
    <n v="6216907"/>
    <n v="8002409614"/>
    <x v="0"/>
    <x v="1"/>
    <s v="EDIFICIO CAOBOS DE SOTOVERDE"/>
    <x v="14"/>
    <x v="5"/>
  </r>
  <r>
    <x v="0"/>
    <x v="0"/>
    <x v="0"/>
    <x v="1"/>
    <n v="6216915"/>
    <n v="9002355993"/>
    <x v="0"/>
    <x v="1"/>
    <s v="EDIFICIO URANSA I - PROPIEDAD HORIZONTAL"/>
    <x v="1"/>
    <x v="1"/>
  </r>
  <r>
    <x v="0"/>
    <x v="0"/>
    <x v="0"/>
    <x v="1"/>
    <n v="6217005"/>
    <n v="9003982253"/>
    <x v="0"/>
    <x v="1"/>
    <s v="CONJUNTO RESIDENCIAL EL ARRAYAN PH"/>
    <x v="1"/>
    <x v="1"/>
  </r>
  <r>
    <x v="0"/>
    <x v="0"/>
    <x v="0"/>
    <x v="1"/>
    <n v="6216979"/>
    <n v="9006008836"/>
    <x v="0"/>
    <x v="1"/>
    <s v="EDIFICIO TORRE GAUDI"/>
    <x v="2"/>
    <x v="2"/>
  </r>
  <r>
    <x v="0"/>
    <x v="0"/>
    <x v="0"/>
    <x v="1"/>
    <n v="6216990"/>
    <n v="8002378267"/>
    <x v="0"/>
    <x v="1"/>
    <s v="CONJUNTO RESIDENCIAL PORTALES DEL COUNTRY"/>
    <x v="1"/>
    <x v="1"/>
  </r>
  <r>
    <x v="0"/>
    <x v="0"/>
    <x v="0"/>
    <x v="1"/>
    <n v="6216988"/>
    <n v="9006008836"/>
    <x v="0"/>
    <x v="2"/>
    <s v="EDIFICIO TORRE GAUDI"/>
    <x v="2"/>
    <x v="2"/>
  </r>
  <r>
    <x v="0"/>
    <x v="0"/>
    <x v="0"/>
    <x v="1"/>
    <n v="6217053"/>
    <n v="8301337927"/>
    <x v="0"/>
    <x v="1"/>
    <s v="CONJUNTO RESIDENCIAL BALCONES DE TIBANA II PH"/>
    <x v="1"/>
    <x v="1"/>
  </r>
  <r>
    <x v="0"/>
    <x v="0"/>
    <x v="0"/>
    <x v="0"/>
    <n v="6217047"/>
    <n v="8300887931"/>
    <x v="0"/>
    <x v="2"/>
    <s v="CONJUNTO RESIDENCIAL SABANA GRANDE I"/>
    <x v="1"/>
    <x v="1"/>
  </r>
  <r>
    <x v="0"/>
    <x v="0"/>
    <x v="0"/>
    <x v="1"/>
    <n v="6216776"/>
    <n v="8000194403"/>
    <x v="0"/>
    <x v="1"/>
    <s v="CONJUNTO RESIDENCIAL YULIMA II ETAPA UNIDA G Y H"/>
    <x v="7"/>
    <x v="7"/>
  </r>
  <r>
    <x v="0"/>
    <x v="0"/>
    <x v="0"/>
    <x v="0"/>
    <n v="6217089"/>
    <n v="8002272376"/>
    <x v="0"/>
    <x v="1"/>
    <s v="CONJUNTO RESIDENCIAL PALMAS DE MAYORCA PH"/>
    <x v="11"/>
    <x v="9"/>
  </r>
  <r>
    <x v="0"/>
    <x v="0"/>
    <x v="0"/>
    <x v="1"/>
    <n v="6217049"/>
    <n v="9005006816"/>
    <x v="0"/>
    <x v="1"/>
    <s v="CERRO FUERTE - PROPIEDAD HORIZONTAL"/>
    <x v="19"/>
    <x v="4"/>
  </r>
  <r>
    <x v="0"/>
    <x v="0"/>
    <x v="0"/>
    <x v="1"/>
    <n v="6217051"/>
    <n v="9005006816"/>
    <x v="0"/>
    <x v="5"/>
    <s v="CERRO FUERTE - PROPIEDAD HORIZONTAL"/>
    <x v="19"/>
    <x v="4"/>
  </r>
  <r>
    <x v="0"/>
    <x v="0"/>
    <x v="0"/>
    <x v="2"/>
    <n v="6217043"/>
    <n v="42005244"/>
    <x v="0"/>
    <x v="1"/>
    <s v="RAMIREZ GIRALDO AMPARO"/>
    <x v="11"/>
    <x v="9"/>
  </r>
  <r>
    <x v="0"/>
    <x v="0"/>
    <x v="0"/>
    <x v="1"/>
    <n v="6217143"/>
    <n v="8301391989"/>
    <x v="0"/>
    <x v="1"/>
    <s v="EDIFICIO MULTIFAMILIAR VILLA ANITA 72 - PROPIEDAD HORIZONTAL"/>
    <x v="1"/>
    <x v="1"/>
  </r>
  <r>
    <x v="0"/>
    <x v="0"/>
    <x v="0"/>
    <x v="1"/>
    <n v="6217259"/>
    <n v="8002152754"/>
    <x v="0"/>
    <x v="1"/>
    <s v="EDIFICIO COLINA DEL LLANO"/>
    <x v="2"/>
    <x v="2"/>
  </r>
  <r>
    <x v="0"/>
    <x v="0"/>
    <x v="0"/>
    <x v="1"/>
    <n v="6217209"/>
    <n v="8110128207"/>
    <x v="0"/>
    <x v="1"/>
    <s v="URBANIZACION NUEVOS AIRES PH"/>
    <x v="14"/>
    <x v="5"/>
  </r>
  <r>
    <x v="0"/>
    <x v="0"/>
    <x v="0"/>
    <x v="1"/>
    <n v="6217275"/>
    <n v="8001766773"/>
    <x v="0"/>
    <x v="1"/>
    <s v="EDIFICIO CASTELLON DE LA PE¥A PH"/>
    <x v="11"/>
    <x v="9"/>
  </r>
  <r>
    <x v="0"/>
    <x v="0"/>
    <x v="0"/>
    <x v="1"/>
    <n v="6217344"/>
    <n v="8909313933"/>
    <x v="0"/>
    <x v="3"/>
    <s v="CONJUNTO RESIDENCIAL MANANTIALES PH"/>
    <x v="21"/>
    <x v="5"/>
  </r>
  <r>
    <x v="0"/>
    <x v="0"/>
    <x v="0"/>
    <x v="1"/>
    <n v="6217555"/>
    <n v="9012611923"/>
    <x v="0"/>
    <x v="0"/>
    <s v="URBANIZACION AMARETTO PH"/>
    <x v="10"/>
    <x v="5"/>
  </r>
  <r>
    <x v="0"/>
    <x v="0"/>
    <x v="0"/>
    <x v="1"/>
    <n v="6217597"/>
    <n v="9013065494"/>
    <x v="0"/>
    <x v="1"/>
    <s v="URBANIZACION GUALANDAY PROPIEDAD HORIZONTAL"/>
    <x v="11"/>
    <x v="9"/>
  </r>
  <r>
    <x v="0"/>
    <x v="0"/>
    <x v="0"/>
    <x v="1"/>
    <n v="6217715"/>
    <n v="9001408824"/>
    <x v="0"/>
    <x v="1"/>
    <s v="CONJUNTO RESIDENCIAL MONTICELO-PROPIEDAD HORIZONTAL"/>
    <x v="6"/>
    <x v="6"/>
  </r>
  <r>
    <x v="0"/>
    <x v="0"/>
    <x v="0"/>
    <x v="1"/>
    <n v="6216577"/>
    <n v="9005876873"/>
    <x v="0"/>
    <x v="4"/>
    <s v="CONJUNTO RESIDENCIAL YAKARI PROPIEDAD HORIZONTAL"/>
    <x v="4"/>
    <x v="4"/>
  </r>
  <r>
    <x v="0"/>
    <x v="0"/>
    <x v="0"/>
    <x v="1"/>
    <n v="6217299"/>
    <n v="8160031969"/>
    <x v="0"/>
    <x v="1"/>
    <s v="UNIDAD RESIDENCIAL PINAR DEL ESTE PH"/>
    <x v="11"/>
    <x v="9"/>
  </r>
  <r>
    <x v="0"/>
    <x v="0"/>
    <x v="0"/>
    <x v="1"/>
    <n v="6217306"/>
    <n v="8160031969"/>
    <x v="0"/>
    <x v="1"/>
    <s v="UNIDAD RESIDENCIAL PINAR DEL ESTE PH"/>
    <x v="11"/>
    <x v="9"/>
  </r>
  <r>
    <x v="0"/>
    <x v="0"/>
    <x v="0"/>
    <x v="1"/>
    <n v="6217162"/>
    <n v="9013382648"/>
    <x v="0"/>
    <x v="3"/>
    <s v="EDIFICIO SANTA MONIKA PROPIEDAD HORIZONTAL"/>
    <x v="28"/>
    <x v="11"/>
  </r>
  <r>
    <x v="0"/>
    <x v="0"/>
    <x v="0"/>
    <x v="1"/>
    <n v="6217888"/>
    <n v="8909363151"/>
    <x v="0"/>
    <x v="1"/>
    <s v="URB SURAMERICANA PRINCIPAL"/>
    <x v="10"/>
    <x v="5"/>
  </r>
  <r>
    <x v="0"/>
    <x v="0"/>
    <x v="0"/>
    <x v="0"/>
    <n v="6217199"/>
    <n v="8605189410"/>
    <x v="0"/>
    <x v="3"/>
    <s v="CONJUNTO LA PALMA 1"/>
    <x v="1"/>
    <x v="1"/>
  </r>
  <r>
    <x v="0"/>
    <x v="0"/>
    <x v="0"/>
    <x v="1"/>
    <n v="6217924"/>
    <n v="9002193699"/>
    <x v="0"/>
    <x v="1"/>
    <s v="CONJUNTO RESINDECIAL CATALEJO ALFA PH"/>
    <x v="14"/>
    <x v="5"/>
  </r>
  <r>
    <x v="0"/>
    <x v="0"/>
    <x v="0"/>
    <x v="1"/>
    <n v="6217962"/>
    <n v="9007720361"/>
    <x v="0"/>
    <x v="3"/>
    <s v="CONJUNTO PORTAL DE LA MACARENA PH"/>
    <x v="13"/>
    <x v="9"/>
  </r>
  <r>
    <x v="0"/>
    <x v="0"/>
    <x v="0"/>
    <x v="1"/>
    <n v="6217917"/>
    <n v="9005129360"/>
    <x v="0"/>
    <x v="1"/>
    <s v="EDIFICIO MULTIFAMILIAR ALTOS DEL VERGEL"/>
    <x v="3"/>
    <x v="3"/>
  </r>
  <r>
    <x v="0"/>
    <x v="0"/>
    <x v="0"/>
    <x v="1"/>
    <n v="6217954"/>
    <n v="9000337201"/>
    <x v="0"/>
    <x v="1"/>
    <s v="PRADO CHESTNUT HILL PROPIEDAD HORIZONTAL"/>
    <x v="1"/>
    <x v="1"/>
  </r>
  <r>
    <x v="0"/>
    <x v="0"/>
    <x v="0"/>
    <x v="0"/>
    <n v="6217943"/>
    <n v="8605135581"/>
    <x v="0"/>
    <x v="1"/>
    <s v="CENTRO EMPRESARIAL DORADO"/>
    <x v="1"/>
    <x v="1"/>
  </r>
  <r>
    <x v="0"/>
    <x v="0"/>
    <x v="0"/>
    <x v="1"/>
    <n v="6215372"/>
    <n v="8001855308"/>
    <x v="0"/>
    <x v="1"/>
    <s v="EDIFICIO PLAZUELA DE MILAN PROPIEDAD HORIZONTAL"/>
    <x v="6"/>
    <x v="6"/>
  </r>
  <r>
    <x v="0"/>
    <x v="0"/>
    <x v="0"/>
    <x v="1"/>
    <n v="6217971"/>
    <n v="8090061215"/>
    <x v="0"/>
    <x v="2"/>
    <s v="CONJUNTO CERRADO TORRES DEL BOSQUE-PROPIEDAD HORIZONTAL"/>
    <x v="3"/>
    <x v="3"/>
  </r>
  <r>
    <x v="0"/>
    <x v="0"/>
    <x v="0"/>
    <x v="1"/>
    <n v="6218087"/>
    <n v="9005289464"/>
    <x v="0"/>
    <x v="1"/>
    <s v="CONJUNTO RESIDENCIAL TAYRONA II"/>
    <x v="17"/>
    <x v="2"/>
  </r>
  <r>
    <x v="0"/>
    <x v="0"/>
    <x v="0"/>
    <x v="1"/>
    <n v="6218025"/>
    <n v="8300184028"/>
    <x v="0"/>
    <x v="1"/>
    <s v="EDIFICIO LA ALBUFERA PH"/>
    <x v="1"/>
    <x v="1"/>
  </r>
  <r>
    <x v="0"/>
    <x v="0"/>
    <x v="0"/>
    <x v="1"/>
    <n v="6217998"/>
    <n v="9003835808"/>
    <x v="0"/>
    <x v="1"/>
    <s v="EDIFICIO BUSINESS POINT PH"/>
    <x v="1"/>
    <x v="1"/>
  </r>
  <r>
    <x v="0"/>
    <x v="0"/>
    <x v="0"/>
    <x v="2"/>
    <n v="6218178"/>
    <n v="8050044778"/>
    <x v="0"/>
    <x v="1"/>
    <s v="OTCUEROS SAS"/>
    <x v="0"/>
    <x v="0"/>
  </r>
  <r>
    <x v="0"/>
    <x v="0"/>
    <x v="0"/>
    <x v="1"/>
    <n v="6218012"/>
    <n v="9010759756"/>
    <x v="0"/>
    <x v="1"/>
    <s v="CONJUNTO GRAN HORIZONTE KERANTA PROPIEDAD HORIZONTAL"/>
    <x v="16"/>
    <x v="4"/>
  </r>
  <r>
    <x v="0"/>
    <x v="0"/>
    <x v="0"/>
    <x v="1"/>
    <n v="6218090"/>
    <n v="8001266961"/>
    <x v="0"/>
    <x v="5"/>
    <s v="PROPIEDAD HORIZONTAL CONJUNTO CERRADO LA ITALIA"/>
    <x v="6"/>
    <x v="6"/>
  </r>
  <r>
    <x v="0"/>
    <x v="0"/>
    <x v="0"/>
    <x v="1"/>
    <n v="6218188"/>
    <n v="9004649980"/>
    <x v="0"/>
    <x v="1"/>
    <s v="CONJUNTO CALLE 139 RESERVADO PH"/>
    <x v="1"/>
    <x v="1"/>
  </r>
  <r>
    <x v="0"/>
    <x v="0"/>
    <x v="0"/>
    <x v="1"/>
    <n v="6218249"/>
    <n v="9004649980"/>
    <x v="0"/>
    <x v="1"/>
    <s v="CONJUNTO CALLE 139 RESERVADO PH"/>
    <x v="1"/>
    <x v="1"/>
  </r>
  <r>
    <x v="0"/>
    <x v="0"/>
    <x v="0"/>
    <x v="1"/>
    <n v="6218296"/>
    <n v="8000314411"/>
    <x v="0"/>
    <x v="1"/>
    <s v="MULTIFAMILIAR NORTE DE SANTANDER"/>
    <x v="1"/>
    <x v="1"/>
  </r>
  <r>
    <x v="0"/>
    <x v="0"/>
    <x v="0"/>
    <x v="1"/>
    <n v="6218216"/>
    <n v="9010064782"/>
    <x v="0"/>
    <x v="1"/>
    <s v="CEDRO CONJUNTO RESIDENCIAL - PROPIEDAD HORIZONTAL"/>
    <x v="4"/>
    <x v="4"/>
  </r>
  <r>
    <x v="0"/>
    <x v="0"/>
    <x v="0"/>
    <x v="1"/>
    <n v="6218317"/>
    <n v="8002378267"/>
    <x v="0"/>
    <x v="1"/>
    <s v="CONJUNTO RESIDENCIAL PORTALES DEL COUNTRY"/>
    <x v="1"/>
    <x v="1"/>
  </r>
  <r>
    <x v="0"/>
    <x v="0"/>
    <x v="0"/>
    <x v="1"/>
    <n v="6220431"/>
    <n v="9000119321"/>
    <x v="0"/>
    <x v="1"/>
    <s v="CONJUNTO MULTIFAMILIAR CIUDADELA COMFENALCO"/>
    <x v="17"/>
    <x v="2"/>
  </r>
  <r>
    <x v="0"/>
    <x v="0"/>
    <x v="0"/>
    <x v="1"/>
    <n v="6218198"/>
    <n v="9009890482"/>
    <x v="0"/>
    <x v="1"/>
    <s v="URBANIZACION VILLAPILAR CELULA 16 SECTOR II NUCLEO 3 PROPIED"/>
    <x v="6"/>
    <x v="6"/>
  </r>
  <r>
    <x v="0"/>
    <x v="0"/>
    <x v="0"/>
    <x v="1"/>
    <n v="6220409"/>
    <n v="8001431677"/>
    <x v="0"/>
    <x v="2"/>
    <s v="AGRUPACION  DE VIVIENDA METROPOLIS UNIDAD 25 PH"/>
    <x v="1"/>
    <x v="1"/>
  </r>
  <r>
    <x v="0"/>
    <x v="0"/>
    <x v="0"/>
    <x v="1"/>
    <n v="6220429"/>
    <n v="8110413263"/>
    <x v="0"/>
    <x v="1"/>
    <s v="CONJUNTO RESIDENCIAL LAS CASAS DE COMFENALCO PH"/>
    <x v="21"/>
    <x v="5"/>
  </r>
  <r>
    <x v="0"/>
    <x v="0"/>
    <x v="0"/>
    <x v="1"/>
    <n v="6220432"/>
    <n v="9009126767"/>
    <x v="0"/>
    <x v="1"/>
    <s v="CONJUNTO RESIDENCIAL PEDREGAL"/>
    <x v="1"/>
    <x v="1"/>
  </r>
  <r>
    <x v="0"/>
    <x v="0"/>
    <x v="0"/>
    <x v="1"/>
    <n v="6218107"/>
    <n v="9011359161"/>
    <x v="0"/>
    <x v="5"/>
    <s v="CONJUNTO RESIDENCIAL MULTICENTRO ETAPA I"/>
    <x v="29"/>
    <x v="14"/>
  </r>
  <r>
    <x v="0"/>
    <x v="0"/>
    <x v="0"/>
    <x v="1"/>
    <n v="6220632"/>
    <n v="8001872058"/>
    <x v="0"/>
    <x v="1"/>
    <s v="CONJUNTO RESIDENCIAL SAN DIEGO - PROPIEDAD HORIZONTAL"/>
    <x v="1"/>
    <x v="1"/>
  </r>
  <r>
    <x v="0"/>
    <x v="0"/>
    <x v="0"/>
    <x v="1"/>
    <n v="6220633"/>
    <n v="8140022403"/>
    <x v="0"/>
    <x v="1"/>
    <s v="RESIDENCIAS MULTIFAMILIARES PUCALPA II PROPIEDAD HORIZONTAL"/>
    <x v="9"/>
    <x v="8"/>
  </r>
  <r>
    <x v="0"/>
    <x v="0"/>
    <x v="0"/>
    <x v="1"/>
    <n v="6220642"/>
    <n v="9007517724"/>
    <x v="0"/>
    <x v="2"/>
    <s v="CONJUNTO RESIDENCIAL HIRACA"/>
    <x v="24"/>
    <x v="12"/>
  </r>
  <r>
    <x v="0"/>
    <x v="0"/>
    <x v="0"/>
    <x v="1"/>
    <n v="6220411"/>
    <n v="9004052863"/>
    <x v="0"/>
    <x v="3"/>
    <s v="CONJUNTO RESIDENCIAL EL SOL DE SAN CARLOS PROPIEDAD HORIZONT"/>
    <x v="1"/>
    <x v="1"/>
  </r>
  <r>
    <x v="0"/>
    <x v="0"/>
    <x v="0"/>
    <x v="1"/>
    <n v="6220396"/>
    <n v="9000013011"/>
    <x v="0"/>
    <x v="0"/>
    <s v="CONJUNTO CERRADO PORTAL DE SAN LUIS"/>
    <x v="6"/>
    <x v="6"/>
  </r>
  <r>
    <x v="0"/>
    <x v="0"/>
    <x v="0"/>
    <x v="1"/>
    <n v="6220552"/>
    <n v="8301248554"/>
    <x v="0"/>
    <x v="1"/>
    <s v="EDIFICIO ZAGREB PROPIEDAD HORIZONTAL"/>
    <x v="1"/>
    <x v="1"/>
  </r>
  <r>
    <x v="0"/>
    <x v="0"/>
    <x v="0"/>
    <x v="1"/>
    <n v="6220757"/>
    <n v="8110413263"/>
    <x v="0"/>
    <x v="1"/>
    <s v="CONJUNTO RESIDENCIAL LAS CASAS DE COMFENALCO PH"/>
    <x v="21"/>
    <x v="5"/>
  </r>
  <r>
    <x v="0"/>
    <x v="0"/>
    <x v="0"/>
    <x v="1"/>
    <n v="6220654"/>
    <n v="9005870351"/>
    <x v="0"/>
    <x v="1"/>
    <s v="CONJUNTO RESIDENCIAL LAS BRISAS"/>
    <x v="1"/>
    <x v="1"/>
  </r>
  <r>
    <x v="0"/>
    <x v="0"/>
    <x v="0"/>
    <x v="1"/>
    <n v="6220638"/>
    <n v="9001668771"/>
    <x v="0"/>
    <x v="1"/>
    <s v="EDIFICIO TORRE DE BARLOVENTO"/>
    <x v="6"/>
    <x v="6"/>
  </r>
  <r>
    <x v="0"/>
    <x v="0"/>
    <x v="0"/>
    <x v="0"/>
    <n v="6220509"/>
    <n v="8605135581"/>
    <x v="0"/>
    <x v="1"/>
    <s v="CENTRO EMPRESARIAL DORADO"/>
    <x v="1"/>
    <x v="1"/>
  </r>
  <r>
    <x v="0"/>
    <x v="0"/>
    <x v="0"/>
    <x v="1"/>
    <n v="6220830"/>
    <n v="9004052863"/>
    <x v="0"/>
    <x v="3"/>
    <s v="CONJUNTO RESIDENCIAL EL SOL DE SAN CARLOS PROPIEDAD HORIZONT"/>
    <x v="1"/>
    <x v="1"/>
  </r>
  <r>
    <x v="0"/>
    <x v="0"/>
    <x v="0"/>
    <x v="1"/>
    <n v="6220834"/>
    <n v="9004052863"/>
    <x v="0"/>
    <x v="3"/>
    <s v="CONJUNTO RESIDENCIAL EL SOL DE SAN CARLOS PROPIEDAD HORIZONT"/>
    <x v="1"/>
    <x v="1"/>
  </r>
  <r>
    <x v="0"/>
    <x v="0"/>
    <x v="0"/>
    <x v="0"/>
    <n v="6220760"/>
    <n v="9003344255"/>
    <x v="0"/>
    <x v="1"/>
    <s v="CONJUNTO BOSQUELADERA"/>
    <x v="1"/>
    <x v="1"/>
  </r>
  <r>
    <x v="0"/>
    <x v="0"/>
    <x v="0"/>
    <x v="1"/>
    <n v="6220852"/>
    <n v="8100027361"/>
    <x v="0"/>
    <x v="0"/>
    <s v="CONJUNTO CERRADO RINCON DE ATALAYA PROPIEDAD HORIZONTAL"/>
    <x v="6"/>
    <x v="6"/>
  </r>
  <r>
    <x v="0"/>
    <x v="0"/>
    <x v="0"/>
    <x v="1"/>
    <n v="6220766"/>
    <n v="8001262548"/>
    <x v="0"/>
    <x v="1"/>
    <s v="EDIFICIO MURANO PH"/>
    <x v="11"/>
    <x v="9"/>
  </r>
  <r>
    <x v="0"/>
    <x v="0"/>
    <x v="0"/>
    <x v="1"/>
    <n v="6220823"/>
    <n v="8604035366"/>
    <x v="0"/>
    <x v="1"/>
    <s v="CONJUNTO RESIDENCIAL CAPELLANIA 2 - PH"/>
    <x v="1"/>
    <x v="1"/>
  </r>
  <r>
    <x v="0"/>
    <x v="0"/>
    <x v="0"/>
    <x v="1"/>
    <n v="6220941"/>
    <n v="8002517686"/>
    <x v="0"/>
    <x v="1"/>
    <s v="EDIFICIO SANTORINI PH"/>
    <x v="11"/>
    <x v="9"/>
  </r>
  <r>
    <x v="0"/>
    <x v="0"/>
    <x v="0"/>
    <x v="1"/>
    <n v="6220858"/>
    <n v="8130021956"/>
    <x v="0"/>
    <x v="1"/>
    <s v="EDIFICIO ANTARES"/>
    <x v="29"/>
    <x v="14"/>
  </r>
  <r>
    <x v="0"/>
    <x v="0"/>
    <x v="0"/>
    <x v="0"/>
    <n v="6220931"/>
    <n v="8090087055"/>
    <x v="0"/>
    <x v="0"/>
    <s v="CLUB RESIDENCIAL ALAMEDA"/>
    <x v="3"/>
    <x v="3"/>
  </r>
  <r>
    <x v="0"/>
    <x v="0"/>
    <x v="0"/>
    <x v="1"/>
    <n v="6220891"/>
    <n v="32092643"/>
    <x v="0"/>
    <x v="2"/>
    <s v="conjunto bosques de la sierra"/>
    <x v="6"/>
    <x v="6"/>
  </r>
  <r>
    <x v="0"/>
    <x v="0"/>
    <x v="0"/>
    <x v="1"/>
    <n v="6220608"/>
    <n v="9000671477"/>
    <x v="0"/>
    <x v="5"/>
    <s v="CONJUNTO CERRADO TORRES DE BUENA VISTA PROPIEDAD HORIZONTAL"/>
    <x v="6"/>
    <x v="6"/>
  </r>
  <r>
    <x v="0"/>
    <x v="0"/>
    <x v="0"/>
    <x v="1"/>
    <n v="6220925"/>
    <n v="8000632016"/>
    <x v="0"/>
    <x v="3"/>
    <s v="UNIDAD RESIDENCIAL CANAAN PH"/>
    <x v="11"/>
    <x v="9"/>
  </r>
  <r>
    <x v="0"/>
    <x v="0"/>
    <x v="0"/>
    <x v="1"/>
    <n v="6220919"/>
    <n v="8909308431"/>
    <x v="0"/>
    <x v="1"/>
    <s v="CONJUNTO RESIDENCIAL EL ENCLAVE PH"/>
    <x v="14"/>
    <x v="5"/>
  </r>
  <r>
    <x v="0"/>
    <x v="0"/>
    <x v="0"/>
    <x v="1"/>
    <n v="6220759"/>
    <n v="9003517799"/>
    <x v="0"/>
    <x v="3"/>
    <s v="EDIFICIO MAR AZUL II"/>
    <x v="2"/>
    <x v="2"/>
  </r>
  <r>
    <x v="0"/>
    <x v="0"/>
    <x v="0"/>
    <x v="1"/>
    <n v="6220882"/>
    <n v="8902086408"/>
    <x v="0"/>
    <x v="1"/>
    <s v="UNIDAD RESIDENCIAL COLON"/>
    <x v="17"/>
    <x v="2"/>
  </r>
  <r>
    <x v="0"/>
    <x v="0"/>
    <x v="0"/>
    <x v="1"/>
    <n v="6220911"/>
    <n v="8909308431"/>
    <x v="0"/>
    <x v="1"/>
    <s v="CONJUNTO RESIDENCIAL EL ENCLAVE PH"/>
    <x v="14"/>
    <x v="5"/>
  </r>
  <r>
    <x v="0"/>
    <x v="0"/>
    <x v="0"/>
    <x v="1"/>
    <n v="6220750"/>
    <n v="8100023675"/>
    <x v="0"/>
    <x v="5"/>
    <s v="PROPIEDAD HORIZONTAL VILLA CARMENZA"/>
    <x v="6"/>
    <x v="6"/>
  </r>
  <r>
    <x v="0"/>
    <x v="0"/>
    <x v="0"/>
    <x v="1"/>
    <n v="6220720"/>
    <n v="9000833171"/>
    <x v="0"/>
    <x v="5"/>
    <s v="CONDOMINIO CONJUNTO CERRADO CASTILLA REAL - PRIMERA ETAPA -"/>
    <x v="6"/>
    <x v="6"/>
  </r>
  <r>
    <x v="0"/>
    <x v="0"/>
    <x v="0"/>
    <x v="0"/>
    <n v="6221045"/>
    <n v="8160011690"/>
    <x v="0"/>
    <x v="2"/>
    <s v="PORTAL DE TERRANOVA"/>
    <x v="11"/>
    <x v="9"/>
  </r>
  <r>
    <x v="0"/>
    <x v="0"/>
    <x v="0"/>
    <x v="1"/>
    <n v="6220902"/>
    <n v="9008110116"/>
    <x v="0"/>
    <x v="5"/>
    <s v="PROPIEDAD HORIZONTAL - EDIFICIO LA RIVIERA"/>
    <x v="6"/>
    <x v="6"/>
  </r>
  <r>
    <x v="0"/>
    <x v="0"/>
    <x v="0"/>
    <x v="1"/>
    <n v="6221136"/>
    <n v="8040005371"/>
    <x v="0"/>
    <x v="1"/>
    <s v="CONJUNTO RESIDENCIAL LOS PIRINEOS"/>
    <x v="17"/>
    <x v="2"/>
  </r>
  <r>
    <x v="0"/>
    <x v="0"/>
    <x v="0"/>
    <x v="1"/>
    <n v="6221201"/>
    <n v="8010008818"/>
    <x v="0"/>
    <x v="2"/>
    <s v="CONDOMINIO BOSQUES DE TOSCANA"/>
    <x v="30"/>
    <x v="7"/>
  </r>
  <r>
    <x v="0"/>
    <x v="0"/>
    <x v="0"/>
    <x v="1"/>
    <n v="6221235"/>
    <n v="8605096441"/>
    <x v="0"/>
    <x v="1"/>
    <s v="CONJUNTO RESIDENCIAL SANTA BARBARA NORTE"/>
    <x v="1"/>
    <x v="1"/>
  </r>
  <r>
    <x v="0"/>
    <x v="0"/>
    <x v="0"/>
    <x v="1"/>
    <n v="6221197"/>
    <n v="8000881893"/>
    <x v="0"/>
    <x v="1"/>
    <s v="CONJUNTO RESIDENCIAL VALDERROBLES PROPIEDAD HORIZONTAL"/>
    <x v="14"/>
    <x v="5"/>
  </r>
  <r>
    <x v="0"/>
    <x v="0"/>
    <x v="0"/>
    <x v="1"/>
    <n v="6221251"/>
    <n v="8000479023"/>
    <x v="0"/>
    <x v="1"/>
    <s v="AGRUPACION DE VIVIENDA GRANADA NORTE ETAPA II - PROPIEDAD HO"/>
    <x v="1"/>
    <x v="1"/>
  </r>
  <r>
    <x v="0"/>
    <x v="0"/>
    <x v="0"/>
    <x v="1"/>
    <n v="6221380"/>
    <n v="9002683594"/>
    <x v="0"/>
    <x v="0"/>
    <s v="EDIFICIO TINTORETTO CONDOMINIO"/>
    <x v="2"/>
    <x v="2"/>
  </r>
  <r>
    <x v="0"/>
    <x v="0"/>
    <x v="0"/>
    <x v="1"/>
    <n v="6218005"/>
    <n v="9001218848"/>
    <x v="0"/>
    <x v="7"/>
    <s v="CONJUNTO CERRADO ALTOS DE BUENA VISTA PH"/>
    <x v="11"/>
    <x v="9"/>
  </r>
  <r>
    <x v="0"/>
    <x v="0"/>
    <x v="0"/>
    <x v="1"/>
    <n v="6221340"/>
    <n v="9004824384"/>
    <x v="0"/>
    <x v="2"/>
    <s v="CONJUNTO CERRADO VERSALLES PROPIEDAD HORIZONTAL"/>
    <x v="18"/>
    <x v="10"/>
  </r>
  <r>
    <x v="0"/>
    <x v="0"/>
    <x v="0"/>
    <x v="1"/>
    <n v="6221420"/>
    <n v="9004180365"/>
    <x v="0"/>
    <x v="3"/>
    <s v="CONJUNTO RESIDENCIAL GOLF CLUB - PROPIEDAD HORIZONTAL"/>
    <x v="3"/>
    <x v="3"/>
  </r>
  <r>
    <x v="0"/>
    <x v="0"/>
    <x v="0"/>
    <x v="0"/>
    <n v="6221425"/>
    <n v="9003024233"/>
    <x v="0"/>
    <x v="1"/>
    <s v="C.R. LA CASTILLA 1ERA  ETAPA"/>
    <x v="13"/>
    <x v="9"/>
  </r>
  <r>
    <x v="0"/>
    <x v="0"/>
    <x v="0"/>
    <x v="1"/>
    <n v="6221087"/>
    <n v="9013312692"/>
    <x v="0"/>
    <x v="3"/>
    <s v="PARQUE RESIDENCIAL SAN JOSE"/>
    <x v="7"/>
    <x v="7"/>
  </r>
  <r>
    <x v="0"/>
    <x v="0"/>
    <x v="0"/>
    <x v="1"/>
    <n v="6221516"/>
    <n v="8605344678"/>
    <x v="0"/>
    <x v="1"/>
    <s v="MULTIFAMILIAR HUILA"/>
    <x v="1"/>
    <x v="1"/>
  </r>
  <r>
    <x v="0"/>
    <x v="0"/>
    <x v="0"/>
    <x v="1"/>
    <n v="6221469"/>
    <n v="9003080585"/>
    <x v="0"/>
    <x v="1"/>
    <s v="CONJUNTO RESIDENCIAL GRANADA CLUB ETAPA I PH"/>
    <x v="1"/>
    <x v="1"/>
  </r>
  <r>
    <x v="0"/>
    <x v="0"/>
    <x v="0"/>
    <x v="1"/>
    <n v="6221513"/>
    <n v="9002534866"/>
    <x v="0"/>
    <x v="3"/>
    <s v="CONJUNTO CERRADO BOSQUES DE LOS ALAMOS PH"/>
    <x v="11"/>
    <x v="9"/>
  </r>
  <r>
    <x v="0"/>
    <x v="0"/>
    <x v="0"/>
    <x v="1"/>
    <n v="6221456"/>
    <n v="8300300443"/>
    <x v="0"/>
    <x v="3"/>
    <s v="CR PINAR DE SUBA II ETAPA AGRUPACION B PH"/>
    <x v="1"/>
    <x v="1"/>
  </r>
  <r>
    <x v="0"/>
    <x v="0"/>
    <x v="0"/>
    <x v="1"/>
    <n v="6221519"/>
    <n v="8914107357"/>
    <x v="0"/>
    <x v="1"/>
    <s v="CONJUNTO MULTIFAMILIAR NIZA SEGUNDO SECTOR PH"/>
    <x v="11"/>
    <x v="9"/>
  </r>
  <r>
    <x v="0"/>
    <x v="0"/>
    <x v="0"/>
    <x v="1"/>
    <n v="6221599"/>
    <n v="9008016610"/>
    <x v="0"/>
    <x v="1"/>
    <s v="AGRUPACION DE VIVIENDA MULTIFAMILIAR  JOSANVAD"/>
    <x v="1"/>
    <x v="1"/>
  </r>
  <r>
    <x v="0"/>
    <x v="0"/>
    <x v="0"/>
    <x v="1"/>
    <n v="6221591"/>
    <n v="8090065920"/>
    <x v="0"/>
    <x v="1"/>
    <s v="CONJUNTO RESIDENCIAL ARAGON IV ETAPA"/>
    <x v="31"/>
    <x v="3"/>
  </r>
  <r>
    <x v="0"/>
    <x v="0"/>
    <x v="0"/>
    <x v="2"/>
    <n v="6220797"/>
    <n v="5200559"/>
    <x v="0"/>
    <x v="1"/>
    <s v="DIAZ HECTOR JESUS"/>
    <x v="9"/>
    <x v="8"/>
  </r>
  <r>
    <x v="0"/>
    <x v="0"/>
    <x v="0"/>
    <x v="0"/>
    <n v="6221673"/>
    <n v="9004025445"/>
    <x v="0"/>
    <x v="1"/>
    <s v="EDIFICIO RESERVA DEL ALAMO"/>
    <x v="1"/>
    <x v="1"/>
  </r>
  <r>
    <x v="0"/>
    <x v="0"/>
    <x v="0"/>
    <x v="1"/>
    <n v="6221280"/>
    <n v="8001266961"/>
    <x v="0"/>
    <x v="5"/>
    <s v="PROPIEDAD HORIZONTAL CONJUNTO CERRADO LA ITALIA"/>
    <x v="6"/>
    <x v="6"/>
  </r>
  <r>
    <x v="0"/>
    <x v="0"/>
    <x v="0"/>
    <x v="1"/>
    <n v="6221687"/>
    <n v="8300304184"/>
    <x v="0"/>
    <x v="1"/>
    <s v="CONJUNTO RESIDENCIAL ATICOS DEL NORTE III SECTOR UNIDAD II -"/>
    <x v="1"/>
    <x v="1"/>
  </r>
  <r>
    <x v="0"/>
    <x v="0"/>
    <x v="0"/>
    <x v="1"/>
    <n v="6221702"/>
    <n v="8301254398"/>
    <x v="0"/>
    <x v="0"/>
    <s v="AGRUPACION URBANIZACION TECHO"/>
    <x v="1"/>
    <x v="1"/>
  </r>
  <r>
    <x v="0"/>
    <x v="0"/>
    <x v="0"/>
    <x v="1"/>
    <n v="6221763"/>
    <n v="8002260880"/>
    <x v="0"/>
    <x v="3"/>
    <s v="EDIFICIO CASTILLA - PROPIEDAD HORIZONTAL"/>
    <x v="1"/>
    <x v="1"/>
  </r>
  <r>
    <x v="0"/>
    <x v="0"/>
    <x v="0"/>
    <x v="1"/>
    <n v="6221717"/>
    <n v="9009985071"/>
    <x v="0"/>
    <x v="1"/>
    <s v="CONJUNTO TORRES DE LA CEIBA"/>
    <x v="2"/>
    <x v="2"/>
  </r>
  <r>
    <x v="0"/>
    <x v="0"/>
    <x v="0"/>
    <x v="1"/>
    <n v="6221826"/>
    <n v="8300472412"/>
    <x v="0"/>
    <x v="1"/>
    <s v="EDIFICIO CEDRO BOLIVAR I - PROPIEDAD HORIZONTAL"/>
    <x v="1"/>
    <x v="1"/>
  </r>
  <r>
    <x v="0"/>
    <x v="0"/>
    <x v="0"/>
    <x v="2"/>
    <n v="6221238"/>
    <n v="42005244"/>
    <x v="0"/>
    <x v="1"/>
    <s v="RAMIREZ GIRALDO AMPARO"/>
    <x v="11"/>
    <x v="9"/>
  </r>
  <r>
    <x v="0"/>
    <x v="0"/>
    <x v="0"/>
    <x v="1"/>
    <n v="6221843"/>
    <n v="8301254398"/>
    <x v="0"/>
    <x v="1"/>
    <s v="AGRUPACION URBANIZACION TECHO"/>
    <x v="1"/>
    <x v="1"/>
  </r>
  <r>
    <x v="0"/>
    <x v="0"/>
    <x v="0"/>
    <x v="2"/>
    <n v="6221846"/>
    <n v="29817442"/>
    <x v="0"/>
    <x v="1"/>
    <s v="TOBAR BEDOYA MARTHA LUCELLY"/>
    <x v="7"/>
    <x v="7"/>
  </r>
  <r>
    <x v="0"/>
    <x v="0"/>
    <x v="0"/>
    <x v="0"/>
    <n v="6221876"/>
    <n v="9003495961"/>
    <x v="0"/>
    <x v="1"/>
    <s v="URBANIZACIÓN JARDIN DE COLORES"/>
    <x v="14"/>
    <x v="5"/>
  </r>
  <r>
    <x v="0"/>
    <x v="0"/>
    <x v="0"/>
    <x v="1"/>
    <n v="6221216"/>
    <n v="8909308431"/>
    <x v="0"/>
    <x v="1"/>
    <s v="CONJUNTO RESIDENCIAL EL ENCLAVE PH"/>
    <x v="14"/>
    <x v="5"/>
  </r>
  <r>
    <x v="0"/>
    <x v="0"/>
    <x v="0"/>
    <x v="0"/>
    <n v="6221888"/>
    <n v="9003495961"/>
    <x v="0"/>
    <x v="1"/>
    <s v="URBANIZACIÓN JARDIN DE COLORES"/>
    <x v="14"/>
    <x v="5"/>
  </r>
  <r>
    <x v="0"/>
    <x v="0"/>
    <x v="0"/>
    <x v="1"/>
    <n v="6221946"/>
    <n v="9005724896"/>
    <x v="0"/>
    <x v="3"/>
    <s v="CONJUNTO RESIDENCIAL LA FONTANA MANZANAS LMN Y O PH"/>
    <x v="1"/>
    <x v="1"/>
  </r>
  <r>
    <x v="0"/>
    <x v="0"/>
    <x v="0"/>
    <x v="1"/>
    <n v="6221908"/>
    <n v="9003543395"/>
    <x v="0"/>
    <x v="1"/>
    <s v="SOL DE PLATA - PROPIEDAD HORIZONTAL"/>
    <x v="1"/>
    <x v="1"/>
  </r>
  <r>
    <x v="0"/>
    <x v="0"/>
    <x v="0"/>
    <x v="1"/>
    <n v="6222019"/>
    <n v="9007785653"/>
    <x v="0"/>
    <x v="0"/>
    <s v="CONJUNTO RESIDENCIAL HACIENDA CAÑAVERAL DEL ORIENTE"/>
    <x v="17"/>
    <x v="2"/>
  </r>
  <r>
    <x v="0"/>
    <x v="0"/>
    <x v="0"/>
    <x v="1"/>
    <n v="6222022"/>
    <n v="8300229278"/>
    <x v="0"/>
    <x v="3"/>
    <s v="PINAR DE SUBA AGRUPACION C 2"/>
    <x v="1"/>
    <x v="1"/>
  </r>
  <r>
    <x v="0"/>
    <x v="0"/>
    <x v="0"/>
    <x v="1"/>
    <n v="6222102"/>
    <n v="8300575459"/>
    <x v="0"/>
    <x v="3"/>
    <s v="CONJUNTO RESIDENCIAL LA ALEJANDRIA II PH"/>
    <x v="1"/>
    <x v="1"/>
  </r>
  <r>
    <x v="0"/>
    <x v="0"/>
    <x v="0"/>
    <x v="1"/>
    <n v="6222113"/>
    <n v="8001424770"/>
    <x v="0"/>
    <x v="1"/>
    <s v="PARQUE RESIDENCIAL LA ALQUERIA SAN ISIDRO PH"/>
    <x v="10"/>
    <x v="5"/>
  </r>
  <r>
    <x v="0"/>
    <x v="0"/>
    <x v="0"/>
    <x v="1"/>
    <n v="6222169"/>
    <n v="8160009770"/>
    <x v="0"/>
    <x v="1"/>
    <s v="EDIFICIO MONTEBELLO PH"/>
    <x v="11"/>
    <x v="9"/>
  </r>
  <r>
    <x v="0"/>
    <x v="0"/>
    <x v="0"/>
    <x v="1"/>
    <n v="6222173"/>
    <n v="8002092181"/>
    <x v="0"/>
    <x v="1"/>
    <s v="CONJUNTO RESIDENCIAL VILLA DEL SOL PH"/>
    <x v="11"/>
    <x v="9"/>
  </r>
  <r>
    <x v="0"/>
    <x v="0"/>
    <x v="0"/>
    <x v="1"/>
    <n v="6222192"/>
    <n v="8100009611"/>
    <x v="0"/>
    <x v="1"/>
    <s v="EDIFICIO VILLAPILAR 2 BLOQUE 2 - PROPIEDAD HORIZONTAL"/>
    <x v="6"/>
    <x v="6"/>
  </r>
  <r>
    <x v="0"/>
    <x v="0"/>
    <x v="0"/>
    <x v="1"/>
    <n v="6222163"/>
    <n v="9011690187"/>
    <x v="0"/>
    <x v="1"/>
    <s v="PARQUE RESIDENCIAL ORO NEGRO ATARDECER"/>
    <x v="7"/>
    <x v="7"/>
  </r>
  <r>
    <x v="0"/>
    <x v="0"/>
    <x v="0"/>
    <x v="1"/>
    <n v="6222044"/>
    <n v="9008110116"/>
    <x v="0"/>
    <x v="5"/>
    <s v="PROPIEDAD HORIZONTAL - EDIFICIO LA RIVIERA"/>
    <x v="6"/>
    <x v="6"/>
  </r>
  <r>
    <x v="0"/>
    <x v="0"/>
    <x v="0"/>
    <x v="0"/>
    <n v="6221868"/>
    <n v="9003495961"/>
    <x v="0"/>
    <x v="1"/>
    <s v="URBANIZACIÓN JARDIN DE COLORES"/>
    <x v="14"/>
    <x v="5"/>
  </r>
  <r>
    <x v="0"/>
    <x v="0"/>
    <x v="0"/>
    <x v="1"/>
    <n v="6222334"/>
    <n v="9004712968"/>
    <x v="0"/>
    <x v="1"/>
    <s v="EDAIFICIO TORRE VERONA - PROPIEDAD HORIZONTAL"/>
    <x v="6"/>
    <x v="6"/>
  </r>
  <r>
    <x v="0"/>
    <x v="0"/>
    <x v="0"/>
    <x v="1"/>
    <n v="6222431"/>
    <n v="9001828824"/>
    <x v="0"/>
    <x v="1"/>
    <s v="AGRUP LOS CONDOMINIOS III URB TIERRA BUENA SUPERMANZANA 5"/>
    <x v="1"/>
    <x v="1"/>
  </r>
  <r>
    <x v="0"/>
    <x v="0"/>
    <x v="0"/>
    <x v="1"/>
    <n v="6222505"/>
    <n v="8301141214"/>
    <x v="0"/>
    <x v="1"/>
    <s v="CONJUNTO RESIDENCIAL ACUARELA P H"/>
    <x v="1"/>
    <x v="1"/>
  </r>
  <r>
    <x v="0"/>
    <x v="0"/>
    <x v="0"/>
    <x v="1"/>
    <n v="6222626"/>
    <n v="9010422352"/>
    <x v="0"/>
    <x v="1"/>
    <s v="CONJUNTO RESIDENCIAL PORTAL DE LA SIERRA ETAPA I"/>
    <x v="29"/>
    <x v="14"/>
  </r>
  <r>
    <x v="0"/>
    <x v="0"/>
    <x v="0"/>
    <x v="1"/>
    <n v="6222984"/>
    <n v="9006375706"/>
    <x v="0"/>
    <x v="1"/>
    <s v="URBANIZACION NUEVO MILENIO PH PRIMERA ETAPA TORRE 2"/>
    <x v="21"/>
    <x v="5"/>
  </r>
  <r>
    <x v="0"/>
    <x v="0"/>
    <x v="0"/>
    <x v="0"/>
    <n v="6222971"/>
    <s v="900723610-0"/>
    <x v="0"/>
    <x v="1"/>
    <s v="JENNY  BECERRA"/>
    <x v="1"/>
    <x v="1"/>
  </r>
  <r>
    <x v="0"/>
    <x v="0"/>
    <x v="0"/>
    <x v="1"/>
    <n v="6222885"/>
    <n v="8040048111"/>
    <x v="0"/>
    <x v="1"/>
    <s v="CONJUNTO RESIDENCIAL BALCONES DE GRATAMIRA"/>
    <x v="2"/>
    <x v="2"/>
  </r>
  <r>
    <x v="0"/>
    <x v="0"/>
    <x v="0"/>
    <x v="1"/>
    <n v="6223114"/>
    <n v="9004871368"/>
    <x v="0"/>
    <x v="1"/>
    <s v="EDIFICIO TERRAZINO MIRAFLOREZ"/>
    <x v="14"/>
    <x v="5"/>
  </r>
  <r>
    <x v="0"/>
    <x v="0"/>
    <x v="0"/>
    <x v="1"/>
    <n v="6222305"/>
    <n v="8002326465"/>
    <x v="0"/>
    <x v="2"/>
    <s v="EDIFICIO ATALAYA PROPIEDAD HORIZONTAL"/>
    <x v="6"/>
    <x v="6"/>
  </r>
  <r>
    <x v="0"/>
    <x v="0"/>
    <x v="0"/>
    <x v="1"/>
    <n v="6223210"/>
    <n v="9000833171"/>
    <x v="0"/>
    <x v="2"/>
    <s v="CONDOMINIO CONJUNTO CERRADO CASTILLA REAL - PRIMERA ETAPA -"/>
    <x v="6"/>
    <x v="6"/>
  </r>
  <r>
    <x v="0"/>
    <x v="0"/>
    <x v="0"/>
    <x v="1"/>
    <n v="6223192"/>
    <n v="8110365062"/>
    <x v="0"/>
    <x v="1"/>
    <s v="TORRES DE VICUÑA PH"/>
    <x v="14"/>
    <x v="5"/>
  </r>
  <r>
    <x v="0"/>
    <x v="0"/>
    <x v="0"/>
    <x v="1"/>
    <n v="6223189"/>
    <n v="9001218848"/>
    <x v="0"/>
    <x v="1"/>
    <s v="CONJUNTO CERRADO ALTOS DE BUENA VISTA PH"/>
    <x v="11"/>
    <x v="9"/>
  </r>
  <r>
    <x v="0"/>
    <x v="0"/>
    <x v="0"/>
    <x v="1"/>
    <n v="6223228"/>
    <n v="9006259190"/>
    <x v="0"/>
    <x v="1"/>
    <s v="EDIFICIO TORRE FEDERICK - PROPIEDAD HORIZONTAL"/>
    <x v="3"/>
    <x v="3"/>
  </r>
  <r>
    <x v="0"/>
    <x v="0"/>
    <x v="0"/>
    <x v="1"/>
    <n v="6223118"/>
    <n v="8301141214"/>
    <x v="0"/>
    <x v="1"/>
    <s v="CONJUNTO RESIDENCIAL ACUARELA P H"/>
    <x v="1"/>
    <x v="1"/>
  </r>
  <r>
    <x v="0"/>
    <x v="0"/>
    <x v="0"/>
    <x v="1"/>
    <n v="6223294"/>
    <n v="9009146759"/>
    <x v="0"/>
    <x v="1"/>
    <s v="CONJUNTO RESIDENCIAL PARQUES DE BOLIVAR ARMENIA N° 1 VIP"/>
    <x v="7"/>
    <x v="7"/>
  </r>
  <r>
    <x v="0"/>
    <x v="0"/>
    <x v="0"/>
    <x v="0"/>
    <n v="6223330"/>
    <n v="8300575918"/>
    <x v="0"/>
    <x v="1"/>
    <s v="CONJ EL REDIL DE GALICIA"/>
    <x v="1"/>
    <x v="1"/>
  </r>
  <r>
    <x v="0"/>
    <x v="0"/>
    <x v="0"/>
    <x v="1"/>
    <n v="6223205"/>
    <n v="9000833171"/>
    <x v="0"/>
    <x v="5"/>
    <s v="CONDOMINIO CONJUNTO CERRADO CASTILLA REAL - PRIMERA ETAPA -"/>
    <x v="6"/>
    <x v="6"/>
  </r>
  <r>
    <x v="0"/>
    <x v="0"/>
    <x v="0"/>
    <x v="1"/>
    <n v="6223227"/>
    <n v="8301476682"/>
    <x v="0"/>
    <x v="3"/>
    <s v="CONJUNTO RESIDENCIAL  SANTA MARIA  RESERVADO 4 PH"/>
    <x v="1"/>
    <x v="1"/>
  </r>
  <r>
    <x v="0"/>
    <x v="0"/>
    <x v="0"/>
    <x v="1"/>
    <n v="6223170"/>
    <n v="9002186026"/>
    <x v="0"/>
    <x v="1"/>
    <s v="EDIFICIO ALBATROS PH"/>
    <x v="6"/>
    <x v="6"/>
  </r>
  <r>
    <x v="0"/>
    <x v="0"/>
    <x v="0"/>
    <x v="1"/>
    <n v="6222876"/>
    <n v="8001266961"/>
    <x v="0"/>
    <x v="1"/>
    <s v="PROPIEDAD HORIZONTAL CONJUNTO CERRADO LA ITALIA"/>
    <x v="6"/>
    <x v="6"/>
  </r>
  <r>
    <x v="0"/>
    <x v="0"/>
    <x v="0"/>
    <x v="1"/>
    <n v="6223467"/>
    <n v="9004871368"/>
    <x v="1"/>
    <x v="6"/>
    <s v="EDIFICIO TERRAZINO MIRAFLOREZ"/>
    <x v="14"/>
    <x v="5"/>
  </r>
  <r>
    <x v="0"/>
    <x v="0"/>
    <x v="0"/>
    <x v="1"/>
    <n v="6223549"/>
    <n v="9009985071"/>
    <x v="0"/>
    <x v="1"/>
    <s v="CONJUNTO TORRES DE LA CEIBA"/>
    <x v="2"/>
    <x v="2"/>
  </r>
  <r>
    <x v="0"/>
    <x v="0"/>
    <x v="0"/>
    <x v="1"/>
    <n v="6223583"/>
    <n v="8909272401"/>
    <x v="0"/>
    <x v="1"/>
    <s v="EDIFICIO EL MANANTIAL PH"/>
    <x v="14"/>
    <x v="5"/>
  </r>
  <r>
    <x v="0"/>
    <x v="0"/>
    <x v="0"/>
    <x v="1"/>
    <n v="6223606"/>
    <n v="9008388022"/>
    <x v="0"/>
    <x v="3"/>
    <s v="EDIFICIO PRIMERAVENIDA"/>
    <x v="29"/>
    <x v="14"/>
  </r>
  <r>
    <x v="0"/>
    <x v="0"/>
    <x v="0"/>
    <x v="1"/>
    <n v="6223633"/>
    <n v="8090114882"/>
    <x v="0"/>
    <x v="5"/>
    <s v="CONDOMINIO PARQUES DE PAKISTAN I ETAPA"/>
    <x v="31"/>
    <x v="3"/>
  </r>
  <r>
    <x v="0"/>
    <x v="0"/>
    <x v="0"/>
    <x v="1"/>
    <n v="6223717"/>
    <n v="9005059282"/>
    <x v="0"/>
    <x v="1"/>
    <s v="CONJUNTO MULTIFAMILIAR EL CARMELO PROPIEDAD HORIZONTAL"/>
    <x v="6"/>
    <x v="6"/>
  </r>
  <r>
    <x v="0"/>
    <x v="0"/>
    <x v="0"/>
    <x v="1"/>
    <n v="6223301"/>
    <n v="9009146759"/>
    <x v="0"/>
    <x v="5"/>
    <s v="CONJUNTO RESIDENCIAL PARQUES DE BOLIVAR ARMENIA N° 1 VIP"/>
    <x v="7"/>
    <x v="7"/>
  </r>
  <r>
    <x v="0"/>
    <x v="0"/>
    <x v="0"/>
    <x v="1"/>
    <n v="6223811"/>
    <n v="9002673890"/>
    <x v="0"/>
    <x v="0"/>
    <s v="CONJUNTO RESIDENCIAL PALOS DE MOGUER"/>
    <x v="2"/>
    <x v="2"/>
  </r>
  <r>
    <x v="0"/>
    <x v="0"/>
    <x v="0"/>
    <x v="1"/>
    <n v="6223839"/>
    <n v="9002303758"/>
    <x v="0"/>
    <x v="1"/>
    <s v="CONJUNTO RESIDENCIAL TORRES DEL NOGAL"/>
    <x v="9"/>
    <x v="8"/>
  </r>
  <r>
    <x v="0"/>
    <x v="0"/>
    <x v="0"/>
    <x v="1"/>
    <n v="6223935"/>
    <n v="8909272401"/>
    <x v="0"/>
    <x v="1"/>
    <s v="EDIFICIO EL MANANTIAL PH"/>
    <x v="14"/>
    <x v="5"/>
  </r>
  <r>
    <x v="0"/>
    <x v="0"/>
    <x v="0"/>
    <x v="1"/>
    <n v="6224116"/>
    <n v="9007336070"/>
    <x v="0"/>
    <x v="0"/>
    <s v="EDIFICIO TORRE SAN ANTONIO PH"/>
    <x v="32"/>
    <x v="5"/>
  </r>
  <r>
    <x v="0"/>
    <x v="0"/>
    <x v="0"/>
    <x v="1"/>
    <n v="6224143"/>
    <n v="9002332294"/>
    <x v="0"/>
    <x v="1"/>
    <s v="CONJUNTO HABITACIONAL EL CAMPIN III ETAPA PH"/>
    <x v="11"/>
    <x v="9"/>
  </r>
  <r>
    <x v="0"/>
    <x v="0"/>
    <x v="0"/>
    <x v="1"/>
    <n v="6224150"/>
    <n v="8002341915"/>
    <x v="0"/>
    <x v="1"/>
    <s v="EDIFICIO FINLANDIA 80"/>
    <x v="14"/>
    <x v="5"/>
  </r>
  <r>
    <x v="0"/>
    <x v="0"/>
    <x v="0"/>
    <x v="0"/>
    <n v="6224239"/>
    <n v="8908072824"/>
    <x v="0"/>
    <x v="2"/>
    <s v="CENTRO COMERCIAL COLMENARES"/>
    <x v="6"/>
    <x v="6"/>
  </r>
  <r>
    <x v="0"/>
    <x v="0"/>
    <x v="0"/>
    <x v="1"/>
    <n v="6224275"/>
    <n v="9000206776"/>
    <x v="0"/>
    <x v="0"/>
    <s v="EDIFICIO PLAZUELA VIZCAYA - PROPIEDAD HORIZONTAL"/>
    <x v="6"/>
    <x v="6"/>
  </r>
  <r>
    <x v="0"/>
    <x v="0"/>
    <x v="0"/>
    <x v="1"/>
    <n v="6224345"/>
    <n v="8909223182"/>
    <x v="0"/>
    <x v="1"/>
    <s v="EDIFICIO CASTROPOL PH"/>
    <x v="14"/>
    <x v="5"/>
  </r>
  <r>
    <x v="0"/>
    <x v="0"/>
    <x v="0"/>
    <x v="1"/>
    <n v="6224255"/>
    <n v="8909308431"/>
    <x v="0"/>
    <x v="1"/>
    <s v="CONJUNTO RESIDENCIAL EL ENCLAVE PH"/>
    <x v="14"/>
    <x v="5"/>
  </r>
  <r>
    <x v="0"/>
    <x v="0"/>
    <x v="0"/>
    <x v="1"/>
    <n v="6224295"/>
    <n v="9001335838"/>
    <x v="0"/>
    <x v="3"/>
    <s v="AGRUPACION DE VIVIENDA MIRADOR DE VILLAPILAR- PROPIEDAD"/>
    <x v="6"/>
    <x v="6"/>
  </r>
  <r>
    <x v="0"/>
    <x v="0"/>
    <x v="0"/>
    <x v="1"/>
    <n v="6224213"/>
    <n v="8001553858"/>
    <x v="0"/>
    <x v="1"/>
    <s v="CONJUNTO MULTIFAMILIAR  MINUTO DE DIOS N1"/>
    <x v="1"/>
    <x v="1"/>
  </r>
  <r>
    <x v="0"/>
    <x v="0"/>
    <x v="0"/>
    <x v="0"/>
    <n v="6224232"/>
    <n v="9005009376"/>
    <x v="0"/>
    <x v="1"/>
    <s v="CONJUNTO RESIDENCIAL MIRADOR DE LOS BERNAL"/>
    <x v="14"/>
    <x v="5"/>
  </r>
  <r>
    <x v="0"/>
    <x v="0"/>
    <x v="0"/>
    <x v="1"/>
    <n v="6224435"/>
    <n v="9005876873"/>
    <x v="0"/>
    <x v="1"/>
    <s v="CONJUNTO RESIDENCIAL YAKARI PROPIEDAD HORIZONTAL"/>
    <x v="4"/>
    <x v="4"/>
  </r>
  <r>
    <x v="0"/>
    <x v="0"/>
    <x v="0"/>
    <x v="0"/>
    <n v="6224750"/>
    <n v="8301423148"/>
    <x v="0"/>
    <x v="1"/>
    <s v="PORTAL DE MODELIA 3"/>
    <x v="1"/>
    <x v="1"/>
  </r>
  <r>
    <x v="0"/>
    <x v="0"/>
    <x v="0"/>
    <x v="1"/>
    <n v="6224789"/>
    <n v="9013173345"/>
    <x v="0"/>
    <x v="0"/>
    <s v="CONJUNTO CERRADO CIPRES DE BELLA SUIZA PROPIEDAD HORIZONTAL"/>
    <x v="6"/>
    <x v="6"/>
  </r>
  <r>
    <x v="0"/>
    <x v="0"/>
    <x v="0"/>
    <x v="1"/>
    <n v="6224820"/>
    <n v="8914107357"/>
    <x v="0"/>
    <x v="1"/>
    <s v="CONJUNTO MULTIFAMILIAR NIZA SEGUNDO SECTOR PH"/>
    <x v="11"/>
    <x v="9"/>
  </r>
  <r>
    <x v="0"/>
    <x v="0"/>
    <x v="0"/>
    <x v="0"/>
    <n v="6224926"/>
    <n v="8300192121"/>
    <x v="0"/>
    <x v="0"/>
    <s v="CONJUNTO RESIDENCIAL LAS GALIAS"/>
    <x v="1"/>
    <x v="1"/>
  </r>
  <r>
    <x v="0"/>
    <x v="0"/>
    <x v="0"/>
    <x v="0"/>
    <n v="6224920"/>
    <n v="9007906177"/>
    <x v="0"/>
    <x v="0"/>
    <s v="EDIFICIO TORREDON 3 PH"/>
    <x v="1"/>
    <x v="1"/>
  </r>
  <r>
    <x v="0"/>
    <x v="0"/>
    <x v="0"/>
    <x v="1"/>
    <n v="6225224"/>
    <n v="8000202580"/>
    <x v="0"/>
    <x v="1"/>
    <s v="CONJUNTO RESIDENCIAL BALCON DEL TEJAR SECTOR I"/>
    <x v="2"/>
    <x v="2"/>
  </r>
  <r>
    <x v="0"/>
    <x v="0"/>
    <x v="0"/>
    <x v="1"/>
    <n v="6225203"/>
    <n v="9003146066"/>
    <x v="0"/>
    <x v="1"/>
    <s v="CONJUNTO RESIDENCIALSALTAMONTE PH"/>
    <x v="10"/>
    <x v="5"/>
  </r>
  <r>
    <x v="0"/>
    <x v="0"/>
    <x v="0"/>
    <x v="1"/>
    <n v="6225298"/>
    <n v="9009579679"/>
    <x v="0"/>
    <x v="0"/>
    <s v="CONJUNTO RESIDENCIAL TORRES DE CASTILLA"/>
    <x v="33"/>
    <x v="2"/>
  </r>
  <r>
    <x v="0"/>
    <x v="0"/>
    <x v="0"/>
    <x v="1"/>
    <n v="6225024"/>
    <n v="9010417366"/>
    <x v="0"/>
    <x v="1"/>
    <s v="CONJUNTO RESIDENCIAL HACIENDA PEÑALISA TAGUA"/>
    <x v="15"/>
    <x v="4"/>
  </r>
  <r>
    <x v="0"/>
    <x v="0"/>
    <x v="0"/>
    <x v="1"/>
    <n v="6225295"/>
    <n v="9010422352"/>
    <x v="0"/>
    <x v="1"/>
    <s v="CONJUNTO RESIDENCIAL PORTAL DE LA SIERRA ETAPA I"/>
    <x v="29"/>
    <x v="14"/>
  </r>
  <r>
    <x v="0"/>
    <x v="0"/>
    <x v="0"/>
    <x v="0"/>
    <n v="6225343"/>
    <n v="8160033474"/>
    <x v="0"/>
    <x v="1"/>
    <s v="EDIFICIO LAS CASCADAS"/>
    <x v="11"/>
    <x v="9"/>
  </r>
  <r>
    <x v="0"/>
    <x v="0"/>
    <x v="0"/>
    <x v="1"/>
    <n v="6225400"/>
    <n v="8000335227"/>
    <x v="0"/>
    <x v="1"/>
    <s v="CONJUNTO RESIDENCIAL SAUSALITO PROPIEDAD HORIZONTAL"/>
    <x v="1"/>
    <x v="1"/>
  </r>
  <r>
    <x v="0"/>
    <x v="0"/>
    <x v="0"/>
    <x v="1"/>
    <n v="6225456"/>
    <n v="8320108465"/>
    <x v="0"/>
    <x v="1"/>
    <s v="CONJUNTO CERRADO LA ARBOLEDA - PROPIEDAD HORIZONTAL"/>
    <x v="4"/>
    <x v="4"/>
  </r>
  <r>
    <x v="0"/>
    <x v="0"/>
    <x v="0"/>
    <x v="1"/>
    <n v="6222358"/>
    <n v="9000376953"/>
    <x v="0"/>
    <x v="1"/>
    <s v="EDIFICIO BRISAS DEL INGENIO - PROPIEDAD HORIZONTAL"/>
    <x v="0"/>
    <x v="0"/>
  </r>
  <r>
    <x v="0"/>
    <x v="0"/>
    <x v="0"/>
    <x v="0"/>
    <n v="6225324"/>
    <n v="9001433028"/>
    <x v="0"/>
    <x v="3"/>
    <s v="ABEDULES UNIDADCAMPESTRE"/>
    <x v="5"/>
    <x v="5"/>
  </r>
  <r>
    <x v="0"/>
    <x v="0"/>
    <x v="0"/>
    <x v="1"/>
    <n v="6225469"/>
    <n v="8300959041"/>
    <x v="0"/>
    <x v="1"/>
    <s v="CONJUNTO RESIDENCIAL PUERTA DE HIERRO I Y II  PROPIEDAD HOR"/>
    <x v="1"/>
    <x v="1"/>
  </r>
  <r>
    <x v="0"/>
    <x v="0"/>
    <x v="0"/>
    <x v="1"/>
    <n v="6215302"/>
    <n v="8001754418"/>
    <x v="1"/>
    <x v="6"/>
    <s v="AGRUPACION DE VIVIENDA CALIFORNIA TOWN HOUSES PH"/>
    <x v="1"/>
    <x v="1"/>
  </r>
  <r>
    <x v="0"/>
    <x v="0"/>
    <x v="0"/>
    <x v="1"/>
    <n v="6225545"/>
    <n v="8300750375"/>
    <x v="0"/>
    <x v="2"/>
    <s v="EDIFICIO ALTAMONTE PH"/>
    <x v="1"/>
    <x v="1"/>
  </r>
  <r>
    <x v="0"/>
    <x v="0"/>
    <x v="0"/>
    <x v="1"/>
    <n v="6225674"/>
    <n v="8000159501"/>
    <x v="0"/>
    <x v="1"/>
    <s v="CONJUNTO RESIDENCIAL EL BOSQUE SECTOR E-2"/>
    <x v="17"/>
    <x v="2"/>
  </r>
  <r>
    <x v="0"/>
    <x v="0"/>
    <x v="0"/>
    <x v="1"/>
    <n v="6225480"/>
    <n v="8160018587"/>
    <x v="0"/>
    <x v="1"/>
    <s v="CONJUNTO RESIDENCIAL LA ARBOLEDA PH"/>
    <x v="11"/>
    <x v="9"/>
  </r>
  <r>
    <x v="0"/>
    <x v="0"/>
    <x v="0"/>
    <x v="1"/>
    <n v="6225760"/>
    <n v="9008611354"/>
    <x v="0"/>
    <x v="1"/>
    <s v="CONJUNTO CERRADO SANTO DOMINGO PROPIEDAD HORIZONTAL"/>
    <x v="3"/>
    <x v="3"/>
  </r>
  <r>
    <x v="0"/>
    <x v="0"/>
    <x v="0"/>
    <x v="0"/>
    <n v="6225656"/>
    <n v="8160017881"/>
    <x v="0"/>
    <x v="1"/>
    <s v="CONJUNTO RESIDENCIAL COODELMAR II ETAPA"/>
    <x v="11"/>
    <x v="9"/>
  </r>
  <r>
    <x v="0"/>
    <x v="0"/>
    <x v="0"/>
    <x v="1"/>
    <n v="6225805"/>
    <n v="8110304787"/>
    <x v="0"/>
    <x v="1"/>
    <s v="URBANIZACION CALASANIA 3 ETAPA A - PH"/>
    <x v="14"/>
    <x v="5"/>
  </r>
  <r>
    <x v="0"/>
    <x v="0"/>
    <x v="0"/>
    <x v="1"/>
    <n v="6225783"/>
    <n v="9009796117"/>
    <x v="0"/>
    <x v="3"/>
    <s v="GALATEA PARQUE RESIDENCIAL PH"/>
    <x v="13"/>
    <x v="9"/>
  </r>
  <r>
    <x v="0"/>
    <x v="0"/>
    <x v="0"/>
    <x v="1"/>
    <n v="6225797"/>
    <n v="8160040664"/>
    <x v="0"/>
    <x v="1"/>
    <s v="EDIFICIO VISCAYA PH"/>
    <x v="11"/>
    <x v="9"/>
  </r>
  <r>
    <x v="0"/>
    <x v="0"/>
    <x v="0"/>
    <x v="1"/>
    <n v="6225841"/>
    <n v="9006578856"/>
    <x v="0"/>
    <x v="1"/>
    <s v="EDIFICIO MULTIFAMILIAR TORRE LUNA"/>
    <x v="6"/>
    <x v="6"/>
  </r>
  <r>
    <x v="0"/>
    <x v="0"/>
    <x v="0"/>
    <x v="1"/>
    <n v="6225752"/>
    <n v="8001855901"/>
    <x v="0"/>
    <x v="0"/>
    <s v="CONJUNTO RESIDENCIAL LANCASTRIA A P H"/>
    <x v="1"/>
    <x v="1"/>
  </r>
  <r>
    <x v="0"/>
    <x v="0"/>
    <x v="0"/>
    <x v="1"/>
    <n v="6225930"/>
    <n v="8300303312"/>
    <x v="0"/>
    <x v="1"/>
    <s v="CONJUNTO RESIDENCIAL BUGANVILIA"/>
    <x v="1"/>
    <x v="1"/>
  </r>
  <r>
    <x v="0"/>
    <x v="0"/>
    <x v="0"/>
    <x v="1"/>
    <n v="6225920"/>
    <n v="8100010264"/>
    <x v="0"/>
    <x v="1"/>
    <s v="EDIFICIO MACANÁ PROPIEDAD HORIZONTAL"/>
    <x v="6"/>
    <x v="6"/>
  </r>
  <r>
    <x v="0"/>
    <x v="0"/>
    <x v="0"/>
    <x v="1"/>
    <n v="6225595"/>
    <n v="9004605831"/>
    <x v="0"/>
    <x v="5"/>
    <s v="EDIFICIO LA ALHAMBRA-PROPIEDAD HORIZONTAL"/>
    <x v="6"/>
    <x v="6"/>
  </r>
  <r>
    <x v="0"/>
    <x v="0"/>
    <x v="0"/>
    <x v="1"/>
    <n v="6225955"/>
    <n v="9002713230"/>
    <x v="0"/>
    <x v="1"/>
    <s v="CONJUNTO RESIDENCIAL LA CASTELLANA  PROPIEDAD HORIZONTAL"/>
    <x v="11"/>
    <x v="9"/>
  </r>
  <r>
    <x v="0"/>
    <x v="0"/>
    <x v="0"/>
    <x v="1"/>
    <n v="6226162"/>
    <n v="9007780573"/>
    <x v="0"/>
    <x v="1"/>
    <s v="URBANIZACION Q PH"/>
    <x v="14"/>
    <x v="5"/>
  </r>
  <r>
    <x v="0"/>
    <x v="0"/>
    <x v="0"/>
    <x v="1"/>
    <n v="6226170"/>
    <n v="8050071358"/>
    <x v="0"/>
    <x v="1"/>
    <s v="CONJUNTO RESIDENCIAL APARTAMENTOS EL LIMONAR PROPIEDAD HORIZ"/>
    <x v="0"/>
    <x v="0"/>
  </r>
  <r>
    <x v="0"/>
    <x v="0"/>
    <x v="0"/>
    <x v="0"/>
    <n v="6223861"/>
    <n v="8605154154"/>
    <x v="0"/>
    <x v="1"/>
    <s v="USATAMA MANZANA K"/>
    <x v="1"/>
    <x v="1"/>
  </r>
  <r>
    <x v="0"/>
    <x v="0"/>
    <x v="0"/>
    <x v="1"/>
    <n v="6226031"/>
    <n v="8090070164"/>
    <x v="0"/>
    <x v="1"/>
    <s v="MULTIFAMILIARES RINCON DEL CAMPESTRE PROPIEDAD HORIZONTA"/>
    <x v="3"/>
    <x v="3"/>
  </r>
  <r>
    <x v="0"/>
    <x v="0"/>
    <x v="0"/>
    <x v="1"/>
    <n v="6226204"/>
    <n v="9002046738"/>
    <x v="0"/>
    <x v="1"/>
    <s v="EDIFICIO TORRES DE SIENA - PROPIEDAD HORIZONTAL"/>
    <x v="6"/>
    <x v="6"/>
  </r>
  <r>
    <x v="0"/>
    <x v="0"/>
    <x v="0"/>
    <x v="1"/>
    <n v="6226012"/>
    <n v="8001716559"/>
    <x v="0"/>
    <x v="3"/>
    <s v="CONJUNTO RESIDENCIAL ALTAMIRA II ETAPA"/>
    <x v="17"/>
    <x v="2"/>
  </r>
  <r>
    <x v="0"/>
    <x v="0"/>
    <x v="0"/>
    <x v="1"/>
    <n v="6225979"/>
    <n v="9006580911"/>
    <x v="0"/>
    <x v="3"/>
    <s v="LA OPORTUNIDAD II CONJUNTO RESIDENCIAL PROPIEDAD HORIZONTAL"/>
    <x v="4"/>
    <x v="4"/>
  </r>
  <r>
    <x v="0"/>
    <x v="0"/>
    <x v="0"/>
    <x v="1"/>
    <n v="6226274"/>
    <n v="8040028968"/>
    <x v="0"/>
    <x v="1"/>
    <s v="CONJUNTO RESIDENCIAL CARPATOS"/>
    <x v="2"/>
    <x v="2"/>
  </r>
  <r>
    <x v="0"/>
    <x v="0"/>
    <x v="0"/>
    <x v="1"/>
    <n v="6224764"/>
    <n v="9002355993"/>
    <x v="0"/>
    <x v="1"/>
    <s v="EDIFICIO URANSA I - PROPIEDAD HORIZONTAL"/>
    <x v="1"/>
    <x v="1"/>
  </r>
  <r>
    <x v="0"/>
    <x v="0"/>
    <x v="0"/>
    <x v="1"/>
    <n v="6226386"/>
    <n v="9002455093"/>
    <x v="0"/>
    <x v="3"/>
    <s v="CONJUNTO LOS CONDOMINIOS II TIERRA BUENA"/>
    <x v="1"/>
    <x v="1"/>
  </r>
  <r>
    <x v="0"/>
    <x v="0"/>
    <x v="0"/>
    <x v="1"/>
    <n v="6226421"/>
    <n v="9004052863"/>
    <x v="0"/>
    <x v="3"/>
    <s v="CONJUNTO RESIDENCIAL EL SOL DE SAN CARLOS PROPIEDAD HORIZONT"/>
    <x v="1"/>
    <x v="1"/>
  </r>
  <r>
    <x v="0"/>
    <x v="0"/>
    <x v="0"/>
    <x v="0"/>
    <n v="6226452"/>
    <n v="9003489709"/>
    <x v="0"/>
    <x v="1"/>
    <s v="CONJUNTO SERREZUELA APARTAMENTOS PROPIEDAD HORIZONTAL"/>
    <x v="11"/>
    <x v="9"/>
  </r>
  <r>
    <x v="0"/>
    <x v="0"/>
    <x v="0"/>
    <x v="1"/>
    <n v="6226524"/>
    <n v="8300309920"/>
    <x v="0"/>
    <x v="3"/>
    <s v="CONJUNTO RESIDENCIAL  EL SALITRE MONSERRATE"/>
    <x v="1"/>
    <x v="1"/>
  </r>
  <r>
    <x v="0"/>
    <x v="0"/>
    <x v="0"/>
    <x v="1"/>
    <n v="6226486"/>
    <n v="9001270452"/>
    <x v="0"/>
    <x v="3"/>
    <s v="CONJUNTO RESIDENCIAL Y COMERCIALCA¥AVERAL PH"/>
    <x v="11"/>
    <x v="9"/>
  </r>
  <r>
    <x v="0"/>
    <x v="0"/>
    <x v="0"/>
    <x v="0"/>
    <n v="6226509"/>
    <n v="8160011690"/>
    <x v="0"/>
    <x v="1"/>
    <s v="URB EL PORTAL DE TERRANOVA"/>
    <x v="11"/>
    <x v="9"/>
  </r>
  <r>
    <x v="0"/>
    <x v="0"/>
    <x v="0"/>
    <x v="1"/>
    <n v="6226605"/>
    <n v="9006751300"/>
    <x v="0"/>
    <x v="1"/>
    <s v="EDIFICIO TORRES DE BARCELONA PROPIEDAD HORIZONTAL"/>
    <x v="6"/>
    <x v="6"/>
  </r>
  <r>
    <x v="0"/>
    <x v="0"/>
    <x v="0"/>
    <x v="1"/>
    <n v="6226657"/>
    <n v="8002480402"/>
    <x v="0"/>
    <x v="1"/>
    <s v="EDIFICIO SALAMANCA PROPIEDAD HORIZONTAL"/>
    <x v="6"/>
    <x v="6"/>
  </r>
  <r>
    <x v="0"/>
    <x v="0"/>
    <x v="0"/>
    <x v="1"/>
    <n v="6226622"/>
    <n v="8002152754"/>
    <x v="0"/>
    <x v="1"/>
    <s v="EDIFICIO COLINA DEL LLANO"/>
    <x v="2"/>
    <x v="2"/>
  </r>
  <r>
    <x v="0"/>
    <x v="0"/>
    <x v="0"/>
    <x v="1"/>
    <n v="6226710"/>
    <n v="8010008818"/>
    <x v="0"/>
    <x v="2"/>
    <s v="CONDOMINIO BOSQUES DE TOSCANA"/>
    <x v="30"/>
    <x v="7"/>
  </r>
  <r>
    <x v="0"/>
    <x v="0"/>
    <x v="0"/>
    <x v="1"/>
    <n v="6226701"/>
    <n v="9003117702"/>
    <x v="0"/>
    <x v="1"/>
    <s v="EDIFICIO PORTAL DE LA 25 - PROPIEDAD HORIZONTAL"/>
    <x v="6"/>
    <x v="6"/>
  </r>
  <r>
    <x v="0"/>
    <x v="0"/>
    <x v="0"/>
    <x v="1"/>
    <n v="6226794"/>
    <n v="8050253368"/>
    <x v="0"/>
    <x v="1"/>
    <s v="CONJUNTO RESIDENCIAL CIUDADELA PLAZUELAS DE LA 50 PROPHORIZ"/>
    <x v="0"/>
    <x v="0"/>
  </r>
  <r>
    <x v="0"/>
    <x v="0"/>
    <x v="0"/>
    <x v="1"/>
    <n v="6226886"/>
    <n v="9000376953"/>
    <x v="0"/>
    <x v="1"/>
    <s v="EDIFICIO BRISAS DEL INGENIO - PROPIEDAD HORIZONTAL"/>
    <x v="0"/>
    <x v="0"/>
  </r>
  <r>
    <x v="0"/>
    <x v="0"/>
    <x v="0"/>
    <x v="1"/>
    <n v="6226905"/>
    <n v="9003201869"/>
    <x v="0"/>
    <x v="1"/>
    <s v="BOSQUELARGO PARQUE RESIDENCIAL PROPIEDAD HORIZONTAL"/>
    <x v="3"/>
    <x v="3"/>
  </r>
  <r>
    <x v="0"/>
    <x v="0"/>
    <x v="0"/>
    <x v="1"/>
    <n v="6226951"/>
    <n v="9009092369"/>
    <x v="0"/>
    <x v="0"/>
    <s v="CONJUNTO RESIDENCIAL TORRES PORTAL DEL PARQUE PH"/>
    <x v="17"/>
    <x v="2"/>
  </r>
  <r>
    <x v="0"/>
    <x v="0"/>
    <x v="0"/>
    <x v="1"/>
    <n v="6226960"/>
    <n v="9000228431"/>
    <x v="0"/>
    <x v="1"/>
    <s v="EDIFICIO JUAN CARLOS II-PROPIEDAD HORIZONTAL"/>
    <x v="1"/>
    <x v="1"/>
  </r>
  <r>
    <x v="0"/>
    <x v="0"/>
    <x v="0"/>
    <x v="1"/>
    <n v="6227045"/>
    <n v="9000759981"/>
    <x v="0"/>
    <x v="1"/>
    <s v="CONJUNTO MULTIFAMILIAR ENTREAMIGOS DE LA DOCTORA"/>
    <x v="34"/>
    <x v="5"/>
  </r>
  <r>
    <x v="0"/>
    <x v="0"/>
    <x v="0"/>
    <x v="1"/>
    <n v="6226900"/>
    <n v="9001172510"/>
    <x v="0"/>
    <x v="5"/>
    <s v="CONJUNTO RESIDENCIAL JARDIN DE LAS AMERICAS I ETAPA"/>
    <x v="7"/>
    <x v="7"/>
  </r>
  <r>
    <x v="0"/>
    <x v="0"/>
    <x v="0"/>
    <x v="1"/>
    <n v="6227021"/>
    <n v="8902102780"/>
    <x v="0"/>
    <x v="1"/>
    <s v="EDIFICIO GEO VON LENGERKE PRIMERA ETAPA"/>
    <x v="2"/>
    <x v="2"/>
  </r>
  <r>
    <x v="0"/>
    <x v="0"/>
    <x v="0"/>
    <x v="1"/>
    <n v="6227135"/>
    <n v="8000159501"/>
    <x v="0"/>
    <x v="1"/>
    <s v="CONJUNTO RESIDENCIAL EL BOSQUE SECTOR E-2"/>
    <x v="17"/>
    <x v="2"/>
  </r>
  <r>
    <x v="0"/>
    <x v="0"/>
    <x v="0"/>
    <x v="1"/>
    <n v="6227170"/>
    <n v="8001212925"/>
    <x v="0"/>
    <x v="2"/>
    <s v="CONJUNTO RESIDENCIAL ALTAMIRA III ETAPA"/>
    <x v="17"/>
    <x v="2"/>
  </r>
  <r>
    <x v="0"/>
    <x v="0"/>
    <x v="0"/>
    <x v="2"/>
    <n v="6227150"/>
    <n v="9008165893"/>
    <x v="0"/>
    <x v="1"/>
    <s v="EDIFICIO PRIVATTO PH"/>
    <x v="10"/>
    <x v="5"/>
  </r>
  <r>
    <x v="0"/>
    <x v="0"/>
    <x v="0"/>
    <x v="0"/>
    <n v="6220682"/>
    <n v="8050024439"/>
    <x v="0"/>
    <x v="1"/>
    <s v="TORRES DE LA FONTANA"/>
    <x v="0"/>
    <x v="0"/>
  </r>
  <r>
    <x v="0"/>
    <x v="0"/>
    <x v="0"/>
    <x v="1"/>
    <n v="6227310"/>
    <n v="9003359472"/>
    <x v="0"/>
    <x v="1"/>
    <s v="CONJUNTO RESIDENCIAL MARDEL SOTOMAYOR"/>
    <x v="2"/>
    <x v="2"/>
  </r>
  <r>
    <x v="0"/>
    <x v="0"/>
    <x v="0"/>
    <x v="1"/>
    <n v="6227085"/>
    <n v="9006026649"/>
    <x v="0"/>
    <x v="3"/>
    <s v="PROPIEDAD HORIZONTAL BALCONES DE LA VILLA II ETAPA BLOQUES 1"/>
    <x v="23"/>
    <x v="6"/>
  </r>
  <r>
    <x v="0"/>
    <x v="0"/>
    <x v="0"/>
    <x v="1"/>
    <n v="6227400"/>
    <n v="8914097941"/>
    <x v="0"/>
    <x v="1"/>
    <s v="CONJUNTO RESIDENCIAL NIZA UNO UIC PH"/>
    <x v="11"/>
    <x v="9"/>
  </r>
  <r>
    <x v="0"/>
    <x v="0"/>
    <x v="0"/>
    <x v="1"/>
    <n v="6227284"/>
    <n v="8002368144"/>
    <x v="0"/>
    <x v="1"/>
    <s v="EDIFICIO TORRES DE ALTAMIRA"/>
    <x v="7"/>
    <x v="7"/>
  </r>
  <r>
    <x v="0"/>
    <x v="0"/>
    <x v="0"/>
    <x v="1"/>
    <n v="6227480"/>
    <n v="9005129360"/>
    <x v="0"/>
    <x v="1"/>
    <s v="EDIFICIO MULTIFAMILIAR ALTOS DEL VERGEL"/>
    <x v="3"/>
    <x v="3"/>
  </r>
  <r>
    <x v="0"/>
    <x v="0"/>
    <x v="0"/>
    <x v="1"/>
    <n v="6227619"/>
    <n v="9012235426"/>
    <x v="0"/>
    <x v="1"/>
    <s v="EDIFICIO BRITANNIA APARTAMENTOS"/>
    <x v="7"/>
    <x v="7"/>
  </r>
  <r>
    <x v="0"/>
    <x v="0"/>
    <x v="0"/>
    <x v="1"/>
    <n v="6227514"/>
    <n v="8908034442"/>
    <x v="0"/>
    <x v="1"/>
    <s v="CENTRO COMERCIAL LOS ROSALES PH"/>
    <x v="6"/>
    <x v="6"/>
  </r>
  <r>
    <x v="0"/>
    <x v="0"/>
    <x v="0"/>
    <x v="1"/>
    <n v="6227667"/>
    <n v="8300313808"/>
    <x v="0"/>
    <x v="3"/>
    <s v="CONJUNTO RESIDENCIAL VILANOVA II SUPERMANZANA 3 Y 4 PH"/>
    <x v="1"/>
    <x v="1"/>
  </r>
  <r>
    <x v="0"/>
    <x v="0"/>
    <x v="0"/>
    <x v="1"/>
    <n v="6227665"/>
    <n v="9001172510"/>
    <x v="0"/>
    <x v="3"/>
    <s v="CONJUNTO RESIDENCIAL JARDIN DE LAS AMERICAS I ETAPA"/>
    <x v="7"/>
    <x v="7"/>
  </r>
  <r>
    <x v="0"/>
    <x v="0"/>
    <x v="0"/>
    <x v="0"/>
    <n v="6226825"/>
    <n v="9000302260"/>
    <x v="0"/>
    <x v="5"/>
    <s v="EDIFICIO BERLIN"/>
    <x v="6"/>
    <x v="6"/>
  </r>
  <r>
    <x v="0"/>
    <x v="0"/>
    <x v="0"/>
    <x v="1"/>
    <n v="6227686"/>
    <n v="8000836465"/>
    <x v="0"/>
    <x v="1"/>
    <s v="EDIFICIO LOS SAMANES"/>
    <x v="7"/>
    <x v="7"/>
  </r>
  <r>
    <x v="0"/>
    <x v="0"/>
    <x v="0"/>
    <x v="1"/>
    <n v="6226775"/>
    <n v="9000013011"/>
    <x v="0"/>
    <x v="3"/>
    <s v="CONJUNTO CERRADO PORTAL DE SAN LUIS"/>
    <x v="6"/>
    <x v="6"/>
  </r>
  <r>
    <x v="0"/>
    <x v="0"/>
    <x v="0"/>
    <x v="1"/>
    <n v="6227728"/>
    <n v="8001694262"/>
    <x v="0"/>
    <x v="1"/>
    <s v="CONJUNTO RESIDENCIAL SEBASTIAN DE BELALCAZAR"/>
    <x v="0"/>
    <x v="0"/>
  </r>
  <r>
    <x v="0"/>
    <x v="0"/>
    <x v="0"/>
    <x v="1"/>
    <n v="6227710"/>
    <n v="9001668771"/>
    <x v="0"/>
    <x v="1"/>
    <s v="EDIFICIO TORRE DE BARLOVENTO"/>
    <x v="6"/>
    <x v="6"/>
  </r>
  <r>
    <x v="0"/>
    <x v="0"/>
    <x v="0"/>
    <x v="1"/>
    <n v="6227782"/>
    <n v="9001984751"/>
    <x v="0"/>
    <x v="1"/>
    <s v="URBANIZACIÓN CAMPO DE VERANO PH"/>
    <x v="14"/>
    <x v="5"/>
  </r>
  <r>
    <x v="0"/>
    <x v="0"/>
    <x v="0"/>
    <x v="1"/>
    <n v="6227826"/>
    <n v="8110041831"/>
    <x v="0"/>
    <x v="1"/>
    <s v="CONJUNTO RESIDENCIAL CEIBAS DEL POBLADO"/>
    <x v="14"/>
    <x v="5"/>
  </r>
  <r>
    <x v="0"/>
    <x v="0"/>
    <x v="0"/>
    <x v="1"/>
    <n v="6227907"/>
    <n v="9002927029"/>
    <x v="0"/>
    <x v="1"/>
    <s v="CONJUNTO RESIDENCIAL KYOTO TORRE 3 PH"/>
    <x v="1"/>
    <x v="1"/>
  </r>
  <r>
    <x v="0"/>
    <x v="0"/>
    <x v="0"/>
    <x v="1"/>
    <n v="6227810"/>
    <n v="8914097941"/>
    <x v="0"/>
    <x v="1"/>
    <s v="CONJUNTO RESIDENCIAL NIZA UNO UIC PH"/>
    <x v="11"/>
    <x v="9"/>
  </r>
  <r>
    <x v="0"/>
    <x v="0"/>
    <x v="0"/>
    <x v="1"/>
    <n v="6227867"/>
    <n v="8000685101"/>
    <x v="0"/>
    <x v="1"/>
    <s v="EDIFICIO TERRANOVA PROPIEDAD HORIZONTAL"/>
    <x v="0"/>
    <x v="0"/>
  </r>
  <r>
    <x v="0"/>
    <x v="0"/>
    <x v="0"/>
    <x v="1"/>
    <n v="6227604"/>
    <n v="9011705918"/>
    <x v="0"/>
    <x v="1"/>
    <s v="EDIFICIO 3 AGUAS PROPIEDAD HORIZONTAL"/>
    <x v="6"/>
    <x v="6"/>
  </r>
  <r>
    <x v="0"/>
    <x v="0"/>
    <x v="0"/>
    <x v="0"/>
    <n v="6227831"/>
    <n v="8110127327"/>
    <x v="0"/>
    <x v="1"/>
    <s v="CONJUNTO URBANIZACIÓN FAROLES"/>
    <x v="14"/>
    <x v="5"/>
  </r>
  <r>
    <x v="0"/>
    <x v="0"/>
    <x v="0"/>
    <x v="1"/>
    <n v="6227863"/>
    <n v="8300714394"/>
    <x v="0"/>
    <x v="1"/>
    <s v="CONJUNTO RESIDENCIAL EL PATIO DE SAN DIEGO"/>
    <x v="1"/>
    <x v="1"/>
  </r>
  <r>
    <x v="0"/>
    <x v="0"/>
    <x v="0"/>
    <x v="1"/>
    <n v="6227237"/>
    <n v="9008562298"/>
    <x v="0"/>
    <x v="1"/>
    <s v="TORRES MEDITERRANEO PROPIEDAD HORIZONTAL"/>
    <x v="6"/>
    <x v="6"/>
  </r>
  <r>
    <x v="0"/>
    <x v="0"/>
    <x v="0"/>
    <x v="1"/>
    <n v="6227918"/>
    <n v="8001766773"/>
    <x v="0"/>
    <x v="1"/>
    <s v="EDIFICIO CASTELLON DE LA PE¥A PH"/>
    <x v="11"/>
    <x v="9"/>
  </r>
  <r>
    <x v="0"/>
    <x v="0"/>
    <x v="0"/>
    <x v="1"/>
    <n v="6228071"/>
    <n v="9005725214"/>
    <x v="0"/>
    <x v="1"/>
    <s v="EDIFICIO SAMOA"/>
    <x v="2"/>
    <x v="2"/>
  </r>
  <r>
    <x v="0"/>
    <x v="0"/>
    <x v="0"/>
    <x v="1"/>
    <n v="6228088"/>
    <n v="8110419144"/>
    <x v="0"/>
    <x v="1"/>
    <s v="CONJUNTO RESIDENCIAL SENDEROS DE OTRAPARTE"/>
    <x v="10"/>
    <x v="5"/>
  </r>
  <r>
    <x v="0"/>
    <x v="0"/>
    <x v="0"/>
    <x v="1"/>
    <n v="6228024"/>
    <n v="8000598969"/>
    <x v="0"/>
    <x v="3"/>
    <s v="CONJUNTO RESIDENCIAL AGUAS CALIENTES PROPIEDAD HORIZONTAL"/>
    <x v="1"/>
    <x v="1"/>
  </r>
  <r>
    <x v="0"/>
    <x v="0"/>
    <x v="0"/>
    <x v="1"/>
    <n v="6227883"/>
    <n v="9003875426"/>
    <x v="0"/>
    <x v="2"/>
    <s v="CONJUNTO HABITACIONAL MULTIFAMILIAR VILLA JARDIN ETAPA 1 BLO"/>
    <x v="6"/>
    <x v="6"/>
  </r>
  <r>
    <x v="0"/>
    <x v="0"/>
    <x v="0"/>
    <x v="1"/>
    <n v="6228268"/>
    <n v="8300747061"/>
    <x v="0"/>
    <x v="1"/>
    <s v="EDIFICIO SUITE CROWN BUILDING"/>
    <x v="1"/>
    <x v="1"/>
  </r>
  <r>
    <x v="0"/>
    <x v="0"/>
    <x v="0"/>
    <x v="1"/>
    <n v="6228459"/>
    <n v="8300313808"/>
    <x v="0"/>
    <x v="3"/>
    <s v="CONJUNTO RESIDENCIAL VILANOVA II SUPERMANZANA 3 Y 4 PH"/>
    <x v="1"/>
    <x v="1"/>
  </r>
  <r>
    <x v="0"/>
    <x v="0"/>
    <x v="0"/>
    <x v="1"/>
    <n v="6228316"/>
    <n v="8000536641"/>
    <x v="0"/>
    <x v="0"/>
    <s v="CONJUNTO RESIDENCIAL BARRIO OLIMPICO DE PEREIRA II ETAPA PH"/>
    <x v="11"/>
    <x v="9"/>
  </r>
  <r>
    <x v="0"/>
    <x v="0"/>
    <x v="0"/>
    <x v="2"/>
    <n v="6228366"/>
    <n v="39545129"/>
    <x v="0"/>
    <x v="1"/>
    <s v="DELGADO RODRIGUEZ ALEJANDRA"/>
    <x v="1"/>
    <x v="1"/>
  </r>
  <r>
    <x v="0"/>
    <x v="0"/>
    <x v="0"/>
    <x v="1"/>
    <n v="6228440"/>
    <n v="9006375706"/>
    <x v="0"/>
    <x v="1"/>
    <s v="URBANIZACION NUEVO MILENIO PH PRIMERA ETAPA TORRE 2"/>
    <x v="21"/>
    <x v="5"/>
  </r>
  <r>
    <x v="0"/>
    <x v="0"/>
    <x v="0"/>
    <x v="1"/>
    <n v="6228299"/>
    <n v="8160030448"/>
    <x v="0"/>
    <x v="1"/>
    <s v="BALCONES CONDOMINIO PH"/>
    <x v="11"/>
    <x v="9"/>
  </r>
  <r>
    <x v="0"/>
    <x v="0"/>
    <x v="0"/>
    <x v="1"/>
    <n v="6228472"/>
    <n v="9010284558"/>
    <x v="0"/>
    <x v="1"/>
    <s v="EDIFICIO BLOQUE E PROPIEDAD HORIZONTAL DE LA URBANIZACION PU"/>
    <x v="6"/>
    <x v="6"/>
  </r>
  <r>
    <x v="0"/>
    <x v="0"/>
    <x v="0"/>
    <x v="2"/>
    <n v="6227652"/>
    <n v="24475713"/>
    <x v="0"/>
    <x v="1"/>
    <s v="CORDOBA DE MOLANO CARMEN ELISA"/>
    <x v="7"/>
    <x v="7"/>
  </r>
  <r>
    <x v="0"/>
    <x v="0"/>
    <x v="0"/>
    <x v="1"/>
    <n v="6228549"/>
    <n v="8300192982"/>
    <x v="0"/>
    <x v="3"/>
    <s v="AGRUPACION RESIDENCIAL NUEVA TIBABUYES SECTOR A"/>
    <x v="1"/>
    <x v="1"/>
  </r>
  <r>
    <x v="0"/>
    <x v="0"/>
    <x v="0"/>
    <x v="1"/>
    <n v="6228621"/>
    <n v="8300055266"/>
    <x v="0"/>
    <x v="0"/>
    <s v="TERRAZAS DE LOS LAGARTOS PRIMERA ETAPA TORRES I Y II PROPIED"/>
    <x v="1"/>
    <x v="1"/>
  </r>
  <r>
    <x v="0"/>
    <x v="0"/>
    <x v="0"/>
    <x v="1"/>
    <n v="6228699"/>
    <n v="8110255341"/>
    <x v="0"/>
    <x v="0"/>
    <s v="CONJUNTO RESIDENCIAL JARDINES DE SANTA MONICA"/>
    <x v="14"/>
    <x v="5"/>
  </r>
  <r>
    <x v="0"/>
    <x v="0"/>
    <x v="0"/>
    <x v="0"/>
    <n v="6228669"/>
    <n v="8050024439"/>
    <x v="0"/>
    <x v="1"/>
    <s v="CONJUNTO TORRES DE LA FONTANA"/>
    <x v="0"/>
    <x v="0"/>
  </r>
  <r>
    <x v="0"/>
    <x v="0"/>
    <x v="0"/>
    <x v="1"/>
    <n v="6228624"/>
    <n v="9001764637"/>
    <x v="0"/>
    <x v="3"/>
    <s v="CONJUNTO RESIDENCIAL CERRADO SANTA CLARA DE LAS VILLAS PH"/>
    <x v="11"/>
    <x v="9"/>
  </r>
  <r>
    <x v="0"/>
    <x v="0"/>
    <x v="0"/>
    <x v="1"/>
    <n v="6228516"/>
    <n v="9010758117"/>
    <x v="0"/>
    <x v="1"/>
    <s v="CONJUNTO CERRADO LA MORADA DEL VERGEL TORRE 1 - PROPIEDAD HO"/>
    <x v="3"/>
    <x v="3"/>
  </r>
  <r>
    <x v="0"/>
    <x v="0"/>
    <x v="0"/>
    <x v="0"/>
    <n v="6228671"/>
    <n v="8160021728"/>
    <x v="0"/>
    <x v="1"/>
    <s v="conj recidencial el pizamo"/>
    <x v="11"/>
    <x v="9"/>
  </r>
  <r>
    <x v="0"/>
    <x v="0"/>
    <x v="0"/>
    <x v="0"/>
    <n v="6228812"/>
    <n v="9002983102"/>
    <x v="0"/>
    <x v="0"/>
    <s v="URBANIZACION PUERTAS DE RODEO"/>
    <x v="14"/>
    <x v="5"/>
  </r>
  <r>
    <x v="0"/>
    <x v="0"/>
    <x v="0"/>
    <x v="1"/>
    <n v="6228327"/>
    <n v="8140022403"/>
    <x v="0"/>
    <x v="1"/>
    <s v="RESIDENCIAS MULTIFAMILIARES PUCALPA II PROPIEDAD HORIZONTAL"/>
    <x v="9"/>
    <x v="8"/>
  </r>
  <r>
    <x v="0"/>
    <x v="0"/>
    <x v="0"/>
    <x v="1"/>
    <n v="6228853"/>
    <n v="8090061215"/>
    <x v="0"/>
    <x v="3"/>
    <s v="CONJUNTO CERRADO TORRES DEL BOSQUE-PROPIEDAD HORIZONTAL"/>
    <x v="3"/>
    <x v="3"/>
  </r>
  <r>
    <x v="0"/>
    <x v="0"/>
    <x v="0"/>
    <x v="1"/>
    <n v="6228153"/>
    <n v="9002527755"/>
    <x v="0"/>
    <x v="5"/>
    <s v="CONJUNTO COMERCIAL CARMEN DEL PINAR"/>
    <x v="7"/>
    <x v="7"/>
  </r>
  <r>
    <x v="0"/>
    <x v="0"/>
    <x v="0"/>
    <x v="1"/>
    <n v="6228920"/>
    <n v="9004306159"/>
    <x v="0"/>
    <x v="1"/>
    <s v="EDIFICIO PRANA PH"/>
    <x v="1"/>
    <x v="1"/>
  </r>
  <r>
    <x v="0"/>
    <x v="0"/>
    <x v="0"/>
    <x v="1"/>
    <n v="6228791"/>
    <n v="8000846491"/>
    <x v="1"/>
    <x v="6"/>
    <s v="UNIDAD RESIDENCIAL LOS CEDROS - PROPIEDAD HORIZONTAL"/>
    <x v="0"/>
    <x v="0"/>
  </r>
  <r>
    <x v="0"/>
    <x v="0"/>
    <x v="0"/>
    <x v="1"/>
    <n v="6228711"/>
    <n v="9007561656"/>
    <x v="0"/>
    <x v="5"/>
    <s v="EDIFICIO LOS NOGALES BLOQUE B - PROPIEDAD HORIZONTAL"/>
    <x v="6"/>
    <x v="6"/>
  </r>
  <r>
    <x v="0"/>
    <x v="0"/>
    <x v="0"/>
    <x v="1"/>
    <n v="6228918"/>
    <n v="8909302971"/>
    <x v="0"/>
    <x v="1"/>
    <s v="CONJUNTO RESIDENCIAL BOSQUES DE LA CONCHA PH"/>
    <x v="14"/>
    <x v="5"/>
  </r>
  <r>
    <x v="0"/>
    <x v="0"/>
    <x v="0"/>
    <x v="1"/>
    <n v="6228902"/>
    <n v="9001265015"/>
    <x v="0"/>
    <x v="1"/>
    <s v="URBANIZACION CAMINOS DE MONTICELLO P-H"/>
    <x v="14"/>
    <x v="5"/>
  </r>
  <r>
    <x v="0"/>
    <x v="0"/>
    <x v="0"/>
    <x v="1"/>
    <n v="6228818"/>
    <n v="8902086408"/>
    <x v="0"/>
    <x v="1"/>
    <s v="UNIDAD RESIDENCIAL COLON"/>
    <x v="17"/>
    <x v="2"/>
  </r>
  <r>
    <x v="0"/>
    <x v="0"/>
    <x v="0"/>
    <x v="1"/>
    <n v="6229003"/>
    <n v="9012049704"/>
    <x v="0"/>
    <x v="1"/>
    <s v="TORRE OLAYA PLAZA - PROPIDAD HORIZONTAL"/>
    <x v="1"/>
    <x v="1"/>
  </r>
  <r>
    <x v="0"/>
    <x v="0"/>
    <x v="0"/>
    <x v="1"/>
    <n v="6229031"/>
    <n v="8300575459"/>
    <x v="0"/>
    <x v="1"/>
    <s v="CONJUNTO RESIDENCIAL LA ALEJANDRIA II PH"/>
    <x v="1"/>
    <x v="1"/>
  </r>
  <r>
    <x v="0"/>
    <x v="0"/>
    <x v="0"/>
    <x v="0"/>
    <n v="6229073"/>
    <n v="8002414331"/>
    <x v="0"/>
    <x v="1"/>
    <s v="EDIFICIO TORRES DE PINARES"/>
    <x v="11"/>
    <x v="9"/>
  </r>
  <r>
    <x v="0"/>
    <x v="0"/>
    <x v="0"/>
    <x v="1"/>
    <n v="6229142"/>
    <n v="8040050095"/>
    <x v="0"/>
    <x v="0"/>
    <s v="EDIFICIO MULTIFAMILIAR BOSTON PLAZA"/>
    <x v="2"/>
    <x v="2"/>
  </r>
  <r>
    <x v="0"/>
    <x v="0"/>
    <x v="0"/>
    <x v="1"/>
    <n v="6229118"/>
    <n v="9013513736"/>
    <x v="0"/>
    <x v="1"/>
    <s v="EDIFICIO ENTREPARQUES PROPIEDAD HORIZONTAL"/>
    <x v="20"/>
    <x v="11"/>
  </r>
  <r>
    <x v="0"/>
    <x v="0"/>
    <x v="0"/>
    <x v="1"/>
    <n v="6229128"/>
    <n v="8110003798"/>
    <x v="0"/>
    <x v="1"/>
    <s v="CONJUNTO RESIDENCIAL BOSQUES DEL RODEO ETAPAS 1 Y 2"/>
    <x v="14"/>
    <x v="5"/>
  </r>
  <r>
    <x v="0"/>
    <x v="0"/>
    <x v="0"/>
    <x v="1"/>
    <n v="6229366"/>
    <n v="8110003798"/>
    <x v="0"/>
    <x v="1"/>
    <s v="CONJUNTO RESIDENCIAL BOSQUES DEL RODEO ETAPAS 1 Y 2"/>
    <x v="14"/>
    <x v="5"/>
  </r>
  <r>
    <x v="0"/>
    <x v="0"/>
    <x v="0"/>
    <x v="2"/>
    <n v="6229188"/>
    <n v="39545129"/>
    <x v="0"/>
    <x v="1"/>
    <s v="DELGADO RODRIGUEZ ALEJANDRA"/>
    <x v="1"/>
    <x v="1"/>
  </r>
  <r>
    <x v="0"/>
    <x v="0"/>
    <x v="0"/>
    <x v="0"/>
    <n v="6229238"/>
    <n v="9006578856"/>
    <x v="0"/>
    <x v="5"/>
    <s v="EDIFICIO MULTIFAMILIAR TORRE LUNA"/>
    <x v="6"/>
    <x v="6"/>
  </r>
  <r>
    <x v="0"/>
    <x v="0"/>
    <x v="0"/>
    <x v="1"/>
    <n v="6229193"/>
    <n v="9005521438"/>
    <x v="0"/>
    <x v="5"/>
    <s v="EDIFICIO VILLA CARMENZA X1 BLOQUE 1 PROPIEDAD HORIZONTAL"/>
    <x v="6"/>
    <x v="6"/>
  </r>
  <r>
    <x v="0"/>
    <x v="0"/>
    <x v="0"/>
    <x v="1"/>
    <n v="6229510"/>
    <n v="8000598691"/>
    <x v="0"/>
    <x v="1"/>
    <s v="AGRUPACION PRADOS DEL COUNTRY PROPIEDAD HORIZONTAL"/>
    <x v="1"/>
    <x v="1"/>
  </r>
  <r>
    <x v="0"/>
    <x v="0"/>
    <x v="0"/>
    <x v="1"/>
    <n v="6229727"/>
    <n v="8300714394"/>
    <x v="0"/>
    <x v="1"/>
    <s v="CONJUNTO RESIDENCIAL EL PATIO DE SAN DIEGO"/>
    <x v="1"/>
    <x v="1"/>
  </r>
  <r>
    <x v="0"/>
    <x v="0"/>
    <x v="0"/>
    <x v="1"/>
    <n v="6229599"/>
    <n v="8000202580"/>
    <x v="0"/>
    <x v="1"/>
    <s v="CONJUNTO RESIDENCIAL BALCON DEL TEJAR SECTOR I"/>
    <x v="2"/>
    <x v="2"/>
  </r>
  <r>
    <x v="0"/>
    <x v="0"/>
    <x v="0"/>
    <x v="1"/>
    <n v="6228996"/>
    <n v="8270009684"/>
    <x v="0"/>
    <x v="3"/>
    <s v="TORRES SUNRISE BEACH PROPIEDAD HORIZONTAL"/>
    <x v="35"/>
    <x v="15"/>
  </r>
  <r>
    <x v="0"/>
    <x v="0"/>
    <x v="0"/>
    <x v="1"/>
    <n v="6229686"/>
    <n v="8300080703"/>
    <x v="0"/>
    <x v="1"/>
    <s v="CONJUNTO RESIDENCIAL FUENTES DEL SALITRE"/>
    <x v="1"/>
    <x v="1"/>
  </r>
  <r>
    <x v="0"/>
    <x v="0"/>
    <x v="0"/>
    <x v="1"/>
    <n v="6229562"/>
    <n v="8300313808"/>
    <x v="0"/>
    <x v="3"/>
    <s v="CONJUNTO RESIDENCIAL VILANOVA II SUPERMANZANA 3 Y 4 PH"/>
    <x v="1"/>
    <x v="1"/>
  </r>
  <r>
    <x v="0"/>
    <x v="0"/>
    <x v="0"/>
    <x v="0"/>
    <n v="6229743"/>
    <n v="8605135581"/>
    <x v="0"/>
    <x v="1"/>
    <s v="CENTRO EMPRESARIAL DORADO"/>
    <x v="1"/>
    <x v="1"/>
  </r>
  <r>
    <x v="0"/>
    <x v="0"/>
    <x v="0"/>
    <x v="1"/>
    <n v="6229658"/>
    <n v="9008110116"/>
    <x v="0"/>
    <x v="5"/>
    <s v="PROPIEDAD HORIZONTAL - EDIFICIO LA RIVIERA"/>
    <x v="6"/>
    <x v="6"/>
  </r>
  <r>
    <x v="0"/>
    <x v="0"/>
    <x v="0"/>
    <x v="1"/>
    <n v="6229739"/>
    <n v="8090023782"/>
    <x v="0"/>
    <x v="0"/>
    <s v="EDIFICIO VILLA DE SAN IGNACIO"/>
    <x v="3"/>
    <x v="3"/>
  </r>
  <r>
    <x v="0"/>
    <x v="0"/>
    <x v="0"/>
    <x v="1"/>
    <n v="6229501"/>
    <n v="8100011255"/>
    <x v="0"/>
    <x v="5"/>
    <s v="EDIFICIO VILLAPILAR 2 BLOQUE 3 PROPIEDAD HORIZONTAL"/>
    <x v="6"/>
    <x v="6"/>
  </r>
  <r>
    <x v="0"/>
    <x v="0"/>
    <x v="0"/>
    <x v="1"/>
    <n v="6229828"/>
    <n v="8000465452"/>
    <x v="0"/>
    <x v="3"/>
    <s v="UNIDAD RESIDENCIAL SANTA CATALINA I"/>
    <x v="11"/>
    <x v="9"/>
  </r>
  <r>
    <x v="0"/>
    <x v="0"/>
    <x v="0"/>
    <x v="2"/>
    <n v="6229293"/>
    <n v="42157380"/>
    <x v="0"/>
    <x v="1"/>
    <s v="LOPEZ RESTREPO JULIANA"/>
    <x v="11"/>
    <x v="9"/>
  </r>
  <r>
    <x v="0"/>
    <x v="0"/>
    <x v="0"/>
    <x v="1"/>
    <n v="6229933"/>
    <n v="9003080585"/>
    <x v="0"/>
    <x v="1"/>
    <s v="CONJUNTO RESIDENCIAL GRANADA CLUB ETAPA I PH"/>
    <x v="1"/>
    <x v="1"/>
  </r>
  <r>
    <x v="0"/>
    <x v="0"/>
    <x v="0"/>
    <x v="1"/>
    <n v="6229881"/>
    <n v="9006721251"/>
    <x v="0"/>
    <x v="1"/>
    <s v="EDIFICIO ALAMOS DEL PARQUE PROPIEDAD HORIZONTAL"/>
    <x v="14"/>
    <x v="5"/>
  </r>
  <r>
    <x v="0"/>
    <x v="0"/>
    <x v="0"/>
    <x v="1"/>
    <n v="6229668"/>
    <n v="8001834547"/>
    <x v="0"/>
    <x v="1"/>
    <s v="CONJUNTO MULTIFAMILIAR BILBAO"/>
    <x v="2"/>
    <x v="2"/>
  </r>
  <r>
    <x v="0"/>
    <x v="0"/>
    <x v="0"/>
    <x v="1"/>
    <n v="6230035"/>
    <n v="9003080585"/>
    <x v="0"/>
    <x v="7"/>
    <s v="CONJUNTO RESIDENCIAL GRANADA CLUB ETAPA I PH"/>
    <x v="1"/>
    <x v="1"/>
  </r>
  <r>
    <x v="0"/>
    <x v="0"/>
    <x v="0"/>
    <x v="1"/>
    <n v="6230013"/>
    <n v="8900037365"/>
    <x v="0"/>
    <x v="3"/>
    <s v="URBANIZACION LOS CRISTALES"/>
    <x v="7"/>
    <x v="7"/>
  </r>
  <r>
    <x v="0"/>
    <x v="0"/>
    <x v="0"/>
    <x v="1"/>
    <n v="6230068"/>
    <n v="9005356261"/>
    <x v="0"/>
    <x v="1"/>
    <s v="EDIFICIO TORRE ALTAMIRANO - PROPIEDAD HORIZONTAL"/>
    <x v="6"/>
    <x v="6"/>
  </r>
  <r>
    <x v="0"/>
    <x v="0"/>
    <x v="0"/>
    <x v="1"/>
    <n v="6230186"/>
    <n v="9002608076"/>
    <x v="0"/>
    <x v="1"/>
    <s v="CONJUNTO RESIDENCIAL ARBOLEDA DE SAN GABRIEL V"/>
    <x v="1"/>
    <x v="1"/>
  </r>
  <r>
    <x v="0"/>
    <x v="0"/>
    <x v="0"/>
    <x v="0"/>
    <n v="6230133"/>
    <n v="8300488337"/>
    <x v="0"/>
    <x v="1"/>
    <s v="COMPARTIR BOHICA 2 LOTE 3 -"/>
    <x v="1"/>
    <x v="1"/>
  </r>
  <r>
    <x v="0"/>
    <x v="0"/>
    <x v="0"/>
    <x v="1"/>
    <n v="6230156"/>
    <n v="8001855092"/>
    <x v="0"/>
    <x v="1"/>
    <s v="EDIFICIO EL VIRREY"/>
    <x v="7"/>
    <x v="7"/>
  </r>
  <r>
    <x v="0"/>
    <x v="0"/>
    <x v="0"/>
    <x v="1"/>
    <n v="6230204"/>
    <n v="9012198170"/>
    <x v="0"/>
    <x v="2"/>
    <s v="CONJUNTO RESIDENCIAL ALTOS DE TORRELADERA  PRIMERA SEGUNDA Y"/>
    <x v="1"/>
    <x v="1"/>
  </r>
  <r>
    <x v="0"/>
    <x v="0"/>
    <x v="0"/>
    <x v="1"/>
    <n v="6230258"/>
    <n v="8002147238"/>
    <x v="0"/>
    <x v="1"/>
    <s v="AGRUPACION RESIDENCIAL TEJARES DEL NORTE IV - PROPIEDAD HORI"/>
    <x v="1"/>
    <x v="1"/>
  </r>
  <r>
    <x v="0"/>
    <x v="0"/>
    <x v="0"/>
    <x v="1"/>
    <n v="6229155"/>
    <n v="8090053629"/>
    <x v="0"/>
    <x v="5"/>
    <s v="COMPLEJO URBANISTICO LOS ARRAYANES SEGUNDA ETAPA"/>
    <x v="3"/>
    <x v="3"/>
  </r>
  <r>
    <x v="0"/>
    <x v="0"/>
    <x v="0"/>
    <x v="1"/>
    <n v="6230147"/>
    <n v="9007877110"/>
    <x v="0"/>
    <x v="1"/>
    <s v="URBANIZACION AIRES DE SURAMERICA PH"/>
    <x v="5"/>
    <x v="5"/>
  </r>
  <r>
    <x v="0"/>
    <x v="0"/>
    <x v="0"/>
    <x v="1"/>
    <n v="6230009"/>
    <n v="8002240471"/>
    <x v="0"/>
    <x v="5"/>
    <s v="CONDOMINIO SAN JOSE DE LA SIERRA"/>
    <x v="7"/>
    <x v="7"/>
  </r>
  <r>
    <x v="0"/>
    <x v="0"/>
    <x v="0"/>
    <x v="1"/>
    <n v="6230377"/>
    <n v="8300610611"/>
    <x v="0"/>
    <x v="3"/>
    <s v="EDIFICIO ALCALA DEL PRADO"/>
    <x v="1"/>
    <x v="1"/>
  </r>
  <r>
    <x v="0"/>
    <x v="0"/>
    <x v="0"/>
    <x v="0"/>
    <n v="6230181"/>
    <n v="9003489709"/>
    <x v="0"/>
    <x v="1"/>
    <s v="CONJUNTO SERREZUELA APARTAMENTOS PROPIEDAD HORIZONTAL"/>
    <x v="11"/>
    <x v="9"/>
  </r>
  <r>
    <x v="0"/>
    <x v="0"/>
    <x v="0"/>
    <x v="0"/>
    <n v="6229935"/>
    <n v="9003082194"/>
    <x v="0"/>
    <x v="4"/>
    <s v="EDIFICIO PALOS DE MOGUER PROPIEDAD HORIZONTAL"/>
    <x v="11"/>
    <x v="9"/>
  </r>
  <r>
    <x v="0"/>
    <x v="0"/>
    <x v="0"/>
    <x v="1"/>
    <n v="6230463"/>
    <n v="8300152146"/>
    <x v="0"/>
    <x v="1"/>
    <s v="CONJUNTO MULTIFAMILIAR RINCON DE TECHO II ETAPA"/>
    <x v="1"/>
    <x v="1"/>
  </r>
  <r>
    <x v="0"/>
    <x v="0"/>
    <x v="0"/>
    <x v="0"/>
    <n v="6230097"/>
    <n v="9002108452"/>
    <x v="0"/>
    <x v="4"/>
    <s v="CONJUNTO SARGON PLAZA"/>
    <x v="20"/>
    <x v="11"/>
  </r>
  <r>
    <x v="0"/>
    <x v="0"/>
    <x v="0"/>
    <x v="1"/>
    <n v="6230503"/>
    <n v="8603514750"/>
    <x v="0"/>
    <x v="3"/>
    <s v="AGRUPACION RESIDENCIAL ALCALA CONJUNTO 1 PRIMERA ETAPA PH"/>
    <x v="1"/>
    <x v="1"/>
  </r>
  <r>
    <x v="0"/>
    <x v="0"/>
    <x v="0"/>
    <x v="1"/>
    <n v="6229902"/>
    <n v="9007720361"/>
    <x v="0"/>
    <x v="5"/>
    <s v="CONJUNTO PORTAL DE LA MACARENA PH"/>
    <x v="13"/>
    <x v="9"/>
  </r>
  <r>
    <x v="0"/>
    <x v="0"/>
    <x v="0"/>
    <x v="1"/>
    <n v="6230470"/>
    <n v="8300360759"/>
    <x v="0"/>
    <x v="1"/>
    <s v="CONJUNTO MULTIFAMILIARES PARQUE TAKAY II PH"/>
    <x v="1"/>
    <x v="1"/>
  </r>
  <r>
    <x v="0"/>
    <x v="0"/>
    <x v="0"/>
    <x v="1"/>
    <n v="6230526"/>
    <n v="9007533286"/>
    <x v="0"/>
    <x v="1"/>
    <s v="EIFICIO PORTAL DE LA CHIMENEA"/>
    <x v="6"/>
    <x v="6"/>
  </r>
  <r>
    <x v="0"/>
    <x v="0"/>
    <x v="0"/>
    <x v="1"/>
    <n v="6230652"/>
    <n v="8110470510"/>
    <x v="0"/>
    <x v="0"/>
    <s v="CONJUNTO RESIDENCIAL CERCANIAS DE LA MOTA PH"/>
    <x v="14"/>
    <x v="5"/>
  </r>
  <r>
    <x v="0"/>
    <x v="0"/>
    <x v="0"/>
    <x v="1"/>
    <n v="6230511"/>
    <n v="8909327909"/>
    <x v="0"/>
    <x v="2"/>
    <s v="CONJUNTO RESIDENCIAL SORRENTO 1 PH"/>
    <x v="14"/>
    <x v="5"/>
  </r>
  <r>
    <x v="0"/>
    <x v="0"/>
    <x v="0"/>
    <x v="1"/>
    <n v="6230557"/>
    <n v="8160004771"/>
    <x v="0"/>
    <x v="2"/>
    <s v="CONJUNTO MULTIFAMILIAR PASADENA PH"/>
    <x v="13"/>
    <x v="9"/>
  </r>
  <r>
    <x v="0"/>
    <x v="0"/>
    <x v="0"/>
    <x v="0"/>
    <n v="6229752"/>
    <n v="9004846981"/>
    <x v="0"/>
    <x v="1"/>
    <s v="UNIDAD RESIDENCIAL LOS PINOS PROPIEDAD HORIZONTAL"/>
    <x v="9"/>
    <x v="8"/>
  </r>
  <r>
    <x v="0"/>
    <x v="0"/>
    <x v="0"/>
    <x v="1"/>
    <n v="6230554"/>
    <n v="9004104315"/>
    <x v="0"/>
    <x v="3"/>
    <s v="CONJUNTO RESIDENCIAL PORTAL DE MADELENA PROPIEDAD HORIZO"/>
    <x v="1"/>
    <x v="1"/>
  </r>
  <r>
    <x v="0"/>
    <x v="0"/>
    <x v="0"/>
    <x v="1"/>
    <n v="6230600"/>
    <n v="9010297872"/>
    <x v="0"/>
    <x v="3"/>
    <s v="CONJUNTO CERRADO BAMBU PH"/>
    <x v="13"/>
    <x v="9"/>
  </r>
  <r>
    <x v="0"/>
    <x v="0"/>
    <x v="0"/>
    <x v="1"/>
    <n v="6230539"/>
    <n v="8301381676"/>
    <x v="0"/>
    <x v="1"/>
    <s v="CONJUNTO RESIDENCIAL MAZUREN AGRUPACION 06 ETAPAS A B Y C P"/>
    <x v="1"/>
    <x v="1"/>
  </r>
  <r>
    <x v="0"/>
    <x v="0"/>
    <x v="0"/>
    <x v="1"/>
    <n v="6230708"/>
    <n v="8300591390"/>
    <x v="0"/>
    <x v="1"/>
    <s v="EDIFICIO GOLF CLUB PROPIEDAD HORIZONTAL"/>
    <x v="1"/>
    <x v="1"/>
  </r>
  <r>
    <x v="0"/>
    <x v="0"/>
    <x v="0"/>
    <x v="1"/>
    <n v="6230671"/>
    <n v="9004306159"/>
    <x v="0"/>
    <x v="1"/>
    <s v="EDIFICIO PRANA PH"/>
    <x v="1"/>
    <x v="1"/>
  </r>
  <r>
    <x v="0"/>
    <x v="0"/>
    <x v="0"/>
    <x v="1"/>
    <n v="6230476"/>
    <n v="8040087981"/>
    <x v="0"/>
    <x v="1"/>
    <s v="CONJUNTO RESIDENCIAL ALTOS DE GRANADA"/>
    <x v="12"/>
    <x v="2"/>
  </r>
  <r>
    <x v="0"/>
    <x v="0"/>
    <x v="0"/>
    <x v="2"/>
    <n v="6230712"/>
    <n v="7521965"/>
    <x v="0"/>
    <x v="4"/>
    <s v="CLAVIJO VALENCIA ANCIZAR"/>
    <x v="7"/>
    <x v="7"/>
  </r>
  <r>
    <x v="0"/>
    <x v="0"/>
    <x v="0"/>
    <x v="1"/>
    <n v="6230812"/>
    <n v="9007533286"/>
    <x v="0"/>
    <x v="1"/>
    <s v="EIFICIO PORTAL DE LA CHIMENEA"/>
    <x v="6"/>
    <x v="6"/>
  </r>
  <r>
    <x v="0"/>
    <x v="0"/>
    <x v="0"/>
    <x v="1"/>
    <n v="6230662"/>
    <n v="8000159501"/>
    <x v="0"/>
    <x v="1"/>
    <s v="CONJUNTO RESIDENCIAL EL BOSQUE SECTOR E-2"/>
    <x v="17"/>
    <x v="2"/>
  </r>
  <r>
    <x v="0"/>
    <x v="0"/>
    <x v="0"/>
    <x v="1"/>
    <n v="6230798"/>
    <n v="9004180365"/>
    <x v="0"/>
    <x v="1"/>
    <s v="CONJUNTO RESIDENCIAL GOLF CLUB - PROPIEDAD HORIZONTAL"/>
    <x v="3"/>
    <x v="3"/>
  </r>
  <r>
    <x v="0"/>
    <x v="0"/>
    <x v="0"/>
    <x v="1"/>
    <n v="6230960"/>
    <n v="8300591390"/>
    <x v="0"/>
    <x v="1"/>
    <s v="EDIFICIO GOLF CLUB PROPIEDAD HORIZONTAL"/>
    <x v="1"/>
    <x v="1"/>
  </r>
  <r>
    <x v="0"/>
    <x v="0"/>
    <x v="0"/>
    <x v="1"/>
    <n v="6230879"/>
    <n v="8300568054"/>
    <x v="0"/>
    <x v="2"/>
    <s v="EDIFICIO HACIENDA SAN ANTONIO ETAPAS I Y II"/>
    <x v="1"/>
    <x v="1"/>
  </r>
  <r>
    <x v="0"/>
    <x v="0"/>
    <x v="0"/>
    <x v="1"/>
    <n v="6230563"/>
    <n v="9010352923"/>
    <x v="0"/>
    <x v="5"/>
    <s v="CONJUNTO RESIDENCIAL PALO DE AGUA PROPIEDAD HORIZONTAL"/>
    <x v="11"/>
    <x v="9"/>
  </r>
  <r>
    <x v="0"/>
    <x v="0"/>
    <x v="0"/>
    <x v="0"/>
    <n v="6230945"/>
    <n v="9010462762"/>
    <x v="0"/>
    <x v="1"/>
    <s v="CONJUNTO CERRADO BRISAS DEL BOSQUE"/>
    <x v="7"/>
    <x v="7"/>
  </r>
  <r>
    <x v="0"/>
    <x v="0"/>
    <x v="0"/>
    <x v="1"/>
    <n v="6230892"/>
    <n v="9002713230"/>
    <x v="0"/>
    <x v="3"/>
    <s v="CONJUNTO RESIDENCIAL LA CASTELLANA  PROPIEDAD HORIZONTAL"/>
    <x v="11"/>
    <x v="9"/>
  </r>
  <r>
    <x v="0"/>
    <x v="0"/>
    <x v="0"/>
    <x v="0"/>
    <n v="6230442"/>
    <n v="9008053155"/>
    <x v="0"/>
    <x v="1"/>
    <s v="CONJUNTO RESIDENCIAL BARLOVENTO"/>
    <x v="21"/>
    <x v="5"/>
  </r>
  <r>
    <x v="0"/>
    <x v="0"/>
    <x v="0"/>
    <x v="1"/>
    <n v="6231079"/>
    <n v="8110079119"/>
    <x v="0"/>
    <x v="1"/>
    <s v="UNIDAD RESIDENCIAL SALAMANCA DE LA MOTA  PH"/>
    <x v="14"/>
    <x v="5"/>
  </r>
  <r>
    <x v="0"/>
    <x v="0"/>
    <x v="0"/>
    <x v="1"/>
    <n v="6230779"/>
    <n v="9012198170"/>
    <x v="0"/>
    <x v="2"/>
    <s v="CONJUNTO RESIDENCIAL ALTOS DE TORRELADERA  PRIMERA SEGUNDA Y"/>
    <x v="1"/>
    <x v="1"/>
  </r>
  <r>
    <x v="0"/>
    <x v="0"/>
    <x v="0"/>
    <x v="1"/>
    <n v="6231275"/>
    <n v="9012525104"/>
    <x v="0"/>
    <x v="1"/>
    <s v="EDIFICIO MULTIFAMILIAR G39 PROPIEDAD HORIZONTAL"/>
    <x v="6"/>
    <x v="6"/>
  </r>
  <r>
    <x v="0"/>
    <x v="0"/>
    <x v="0"/>
    <x v="1"/>
    <n v="6231327"/>
    <n v="9007993198"/>
    <x v="0"/>
    <x v="1"/>
    <s v="URBANIZACION INDIGO PH"/>
    <x v="14"/>
    <x v="5"/>
  </r>
  <r>
    <x v="0"/>
    <x v="0"/>
    <x v="0"/>
    <x v="0"/>
    <n v="6231110"/>
    <n v="8002480402"/>
    <x v="0"/>
    <x v="1"/>
    <s v="EDIFICIO SALAMANCA PROPIEDAD HORIZONTAL"/>
    <x v="6"/>
    <x v="6"/>
  </r>
  <r>
    <x v="0"/>
    <x v="0"/>
    <x v="0"/>
    <x v="0"/>
    <n v="6231148"/>
    <n v="9003489709"/>
    <x v="0"/>
    <x v="1"/>
    <s v="CONJUNTO SERREZUELA APARTAMENTOS PROPIEDAD HORIZONTAL"/>
    <x v="11"/>
    <x v="9"/>
  </r>
  <r>
    <x v="0"/>
    <x v="0"/>
    <x v="0"/>
    <x v="1"/>
    <n v="6231068"/>
    <n v="8160004558"/>
    <x v="0"/>
    <x v="5"/>
    <s v="EDIFICIO BALCONES DE LA ALAMEDA"/>
    <x v="11"/>
    <x v="9"/>
  </r>
  <r>
    <x v="0"/>
    <x v="0"/>
    <x v="0"/>
    <x v="0"/>
    <n v="6231150"/>
    <n v="9003489709"/>
    <x v="0"/>
    <x v="1"/>
    <s v="CONJUNTO SERREZUELA APARTAMENTOS PROPIEDAD HORIZONTAL"/>
    <x v="11"/>
    <x v="9"/>
  </r>
  <r>
    <x v="0"/>
    <x v="0"/>
    <x v="0"/>
    <x v="1"/>
    <n v="6231356"/>
    <n v="9010422352"/>
    <x v="0"/>
    <x v="1"/>
    <s v="CONJUNTO RESIDENCIAL PORTAL DE LA SIERRA ETAPA I"/>
    <x v="29"/>
    <x v="14"/>
  </r>
  <r>
    <x v="0"/>
    <x v="0"/>
    <x v="0"/>
    <x v="1"/>
    <n v="6231328"/>
    <n v="9007993198"/>
    <x v="0"/>
    <x v="3"/>
    <s v="URBANIZACION INDIGO PH"/>
    <x v="14"/>
    <x v="5"/>
  </r>
  <r>
    <x v="0"/>
    <x v="0"/>
    <x v="0"/>
    <x v="1"/>
    <n v="6231473"/>
    <n v="8300543996"/>
    <x v="0"/>
    <x v="1"/>
    <s v="EDIFICIO TORRE DE SAN MARCOS PROPIEDAD HORIZONTAL"/>
    <x v="1"/>
    <x v="1"/>
  </r>
  <r>
    <x v="0"/>
    <x v="0"/>
    <x v="0"/>
    <x v="1"/>
    <n v="6231443"/>
    <n v="8301254398"/>
    <x v="0"/>
    <x v="0"/>
    <s v="AGRUPACION URBANIZACION TECHO"/>
    <x v="1"/>
    <x v="1"/>
  </r>
  <r>
    <x v="0"/>
    <x v="0"/>
    <x v="0"/>
    <x v="1"/>
    <n v="6231439"/>
    <n v="8605263368"/>
    <x v="0"/>
    <x v="2"/>
    <s v="CONJUNTO RESIDENCIAL SANTA BARBARA NORTE MANZANA C PH"/>
    <x v="1"/>
    <x v="1"/>
  </r>
  <r>
    <x v="0"/>
    <x v="0"/>
    <x v="0"/>
    <x v="4"/>
    <n v="6231528"/>
    <n v="8110308536"/>
    <x v="0"/>
    <x v="1"/>
    <s v="CONJUNTO RESIDENCIAL ESTADIO DE LA PLAZA"/>
    <x v="14"/>
    <x v="5"/>
  </r>
  <r>
    <x v="0"/>
    <x v="0"/>
    <x v="0"/>
    <x v="1"/>
    <n v="6231409"/>
    <n v="8902115543"/>
    <x v="0"/>
    <x v="1"/>
    <s v="CONJ RESIDENCIAL EL BOSQUE SECTOR G1"/>
    <x v="17"/>
    <x v="2"/>
  </r>
  <r>
    <x v="0"/>
    <x v="0"/>
    <x v="0"/>
    <x v="1"/>
    <n v="6231089"/>
    <n v="9011507363"/>
    <x v="0"/>
    <x v="1"/>
    <s v="CONJUNTO RESIDENCIAL PARQUE MALPELO II - PROPIEDAD HORIZONTA"/>
    <x v="1"/>
    <x v="1"/>
  </r>
  <r>
    <x v="0"/>
    <x v="0"/>
    <x v="0"/>
    <x v="1"/>
    <n v="6231546"/>
    <n v="8603530338"/>
    <x v="0"/>
    <x v="1"/>
    <s v="CONJUNTO RESIDENCIAL BOLIVIA 8 PH"/>
    <x v="1"/>
    <x v="1"/>
  </r>
  <r>
    <x v="0"/>
    <x v="0"/>
    <x v="0"/>
    <x v="1"/>
    <n v="6231471"/>
    <n v="8001215541"/>
    <x v="0"/>
    <x v="5"/>
    <s v="PROPIEDAD HORIZONTAL EDIFICIO SANTANA"/>
    <x v="6"/>
    <x v="6"/>
  </r>
  <r>
    <x v="0"/>
    <x v="0"/>
    <x v="0"/>
    <x v="0"/>
    <n v="6230924"/>
    <n v="9006990021"/>
    <x v="0"/>
    <x v="1"/>
    <s v="CONJUNTO MIRAFLORES"/>
    <x v="12"/>
    <x v="2"/>
  </r>
  <r>
    <x v="0"/>
    <x v="0"/>
    <x v="0"/>
    <x v="1"/>
    <n v="6231584"/>
    <n v="8300755992"/>
    <x v="0"/>
    <x v="1"/>
    <s v="PORTON DE GRATAMIRA PH"/>
    <x v="1"/>
    <x v="1"/>
  </r>
  <r>
    <x v="0"/>
    <x v="0"/>
    <x v="0"/>
    <x v="1"/>
    <n v="6231460"/>
    <n v="8160029232"/>
    <x v="0"/>
    <x v="2"/>
    <s v="EDIFICIO MANACOR PH"/>
    <x v="11"/>
    <x v="9"/>
  </r>
  <r>
    <x v="0"/>
    <x v="0"/>
    <x v="0"/>
    <x v="1"/>
    <n v="6231647"/>
    <n v="8010048253"/>
    <x v="0"/>
    <x v="3"/>
    <s v="CONUNTO RESIDENCIAL SANTILLANA DEL MAR"/>
    <x v="7"/>
    <x v="7"/>
  </r>
  <r>
    <x v="0"/>
    <x v="0"/>
    <x v="0"/>
    <x v="1"/>
    <n v="6231518"/>
    <n v="8300353671"/>
    <x v="0"/>
    <x v="3"/>
    <s v="CONJUNTO RESIDENCIAL MONTERREY II"/>
    <x v="1"/>
    <x v="1"/>
  </r>
  <r>
    <x v="0"/>
    <x v="0"/>
    <x v="0"/>
    <x v="1"/>
    <n v="6231599"/>
    <n v="9001658141"/>
    <x v="0"/>
    <x v="3"/>
    <s v="CONJUNTO RESIDENCIAL BALCONES DE PROVENZA SECTOR B"/>
    <x v="33"/>
    <x v="2"/>
  </r>
  <r>
    <x v="0"/>
    <x v="0"/>
    <x v="0"/>
    <x v="1"/>
    <n v="6231593"/>
    <n v="9001658141"/>
    <x v="0"/>
    <x v="5"/>
    <s v="CONJUNTO RESIDENCIAL BALCONES DE PROVENZA SECTOR B"/>
    <x v="33"/>
    <x v="2"/>
  </r>
  <r>
    <x v="0"/>
    <x v="0"/>
    <x v="0"/>
    <x v="1"/>
    <n v="6231635"/>
    <n v="8130049651"/>
    <x v="0"/>
    <x v="1"/>
    <s v="CONJUNTO RESIDENCIAL TORRES DE VAREGAL"/>
    <x v="29"/>
    <x v="14"/>
  </r>
  <r>
    <x v="0"/>
    <x v="0"/>
    <x v="0"/>
    <x v="1"/>
    <n v="6231738"/>
    <n v="9005457072"/>
    <x v="0"/>
    <x v="3"/>
    <s v="CONJUNTO RESIDENCIAL RESERVA DE SAN AGUSTIN  PROPIEDAD HORIZ"/>
    <x v="1"/>
    <x v="1"/>
  </r>
  <r>
    <x v="0"/>
    <x v="0"/>
    <x v="0"/>
    <x v="1"/>
    <n v="6231764"/>
    <n v="9005134515"/>
    <x v="0"/>
    <x v="1"/>
    <s v="ALONDRA CONJUNTO RESIDENCIAL PH"/>
    <x v="1"/>
    <x v="1"/>
  </r>
  <r>
    <x v="0"/>
    <x v="0"/>
    <x v="0"/>
    <x v="1"/>
    <n v="6231909"/>
    <n v="8301113310"/>
    <x v="0"/>
    <x v="1"/>
    <s v="EDIFICIO ALHAMBRA DOS"/>
    <x v="1"/>
    <x v="1"/>
  </r>
  <r>
    <x v="0"/>
    <x v="0"/>
    <x v="0"/>
    <x v="1"/>
    <n v="6231851"/>
    <n v="8300623681"/>
    <x v="0"/>
    <x v="1"/>
    <s v="CONJUNTO MULTIFAMILIAR COMPARTIR BOCHICA LOTE 4 ETAPA III"/>
    <x v="1"/>
    <x v="1"/>
  </r>
  <r>
    <x v="0"/>
    <x v="0"/>
    <x v="0"/>
    <x v="1"/>
    <n v="6231552"/>
    <n v="8160033474"/>
    <x v="0"/>
    <x v="1"/>
    <s v="EDIFICIO LAS CASCADAS PROPIEDAD HORIZONTAL"/>
    <x v="11"/>
    <x v="9"/>
  </r>
  <r>
    <x v="0"/>
    <x v="0"/>
    <x v="0"/>
    <x v="1"/>
    <n v="6231908"/>
    <n v="8300476723"/>
    <x v="0"/>
    <x v="1"/>
    <s v="MULTIFAMILIAR LOS CEREZOS CIUDADELA COLSUBSIDIO MANZANA 37 -"/>
    <x v="1"/>
    <x v="1"/>
  </r>
  <r>
    <x v="0"/>
    <x v="0"/>
    <x v="0"/>
    <x v="1"/>
    <n v="6232053"/>
    <n v="8320005278"/>
    <x v="0"/>
    <x v="1"/>
    <s v="CONDOMINIO RESIDENCIAL CASA DE CAMPO"/>
    <x v="8"/>
    <x v="4"/>
  </r>
  <r>
    <x v="0"/>
    <x v="0"/>
    <x v="0"/>
    <x v="0"/>
    <n v="6232013"/>
    <n v="8605167461"/>
    <x v="0"/>
    <x v="1"/>
    <s v="edificio  imparpi"/>
    <x v="1"/>
    <x v="1"/>
  </r>
  <r>
    <x v="0"/>
    <x v="0"/>
    <x v="0"/>
    <x v="4"/>
    <n v="6232041"/>
    <n v="9001408548"/>
    <x v="0"/>
    <x v="1"/>
    <s v="EDIFICIO TORRES DE ANDORRA - PROPIEDAD HORIZONTAL"/>
    <x v="6"/>
    <x v="6"/>
  </r>
  <r>
    <x v="0"/>
    <x v="0"/>
    <x v="0"/>
    <x v="1"/>
    <n v="6231916"/>
    <n v="8000477145"/>
    <x v="0"/>
    <x v="1"/>
    <s v="EDIFICIO ALICANTE PROPIEDAD HORIZONTAL"/>
    <x v="6"/>
    <x v="6"/>
  </r>
  <r>
    <x v="0"/>
    <x v="0"/>
    <x v="0"/>
    <x v="1"/>
    <n v="6232118"/>
    <n v="8001354259"/>
    <x v="0"/>
    <x v="1"/>
    <s v="CONJUNTO MULTIFAMILIAR VILLA DEL SOL"/>
    <x v="2"/>
    <x v="2"/>
  </r>
  <r>
    <x v="0"/>
    <x v="0"/>
    <x v="0"/>
    <x v="0"/>
    <n v="6232080"/>
    <n v="8001424770"/>
    <x v="0"/>
    <x v="3"/>
    <s v="PARQUE RESIDENCIAL LA ALQUERIA SAN ISIDRO PH"/>
    <x v="10"/>
    <x v="5"/>
  </r>
  <r>
    <x v="0"/>
    <x v="0"/>
    <x v="0"/>
    <x v="1"/>
    <n v="6232096"/>
    <n v="8001774266"/>
    <x v="0"/>
    <x v="1"/>
    <s v="CONJUNTO RESIDENCIAL SIERRAS DEL MORAL MANZANA II"/>
    <x v="1"/>
    <x v="1"/>
  </r>
  <r>
    <x v="0"/>
    <x v="0"/>
    <x v="0"/>
    <x v="1"/>
    <n v="6232164"/>
    <n v="9003538116"/>
    <x v="0"/>
    <x v="2"/>
    <s v="CONJUNTO MULTIFAMILIAR JARDINES DE LA PALMA-PROPIEDAD HO"/>
    <x v="6"/>
    <x v="6"/>
  </r>
  <r>
    <x v="0"/>
    <x v="0"/>
    <x v="0"/>
    <x v="1"/>
    <n v="6232184"/>
    <n v="9003849765"/>
    <x v="0"/>
    <x v="1"/>
    <s v="CONJUNTO RESIDENCIAL PARQUE DEL SAMAN - PH"/>
    <x v="1"/>
    <x v="1"/>
  </r>
  <r>
    <x v="0"/>
    <x v="0"/>
    <x v="0"/>
    <x v="1"/>
    <n v="6232008"/>
    <n v="8002517686"/>
    <x v="0"/>
    <x v="1"/>
    <s v="EDIFICIO SANTORINI PH"/>
    <x v="11"/>
    <x v="9"/>
  </r>
  <r>
    <x v="0"/>
    <x v="0"/>
    <x v="0"/>
    <x v="1"/>
    <n v="6232209"/>
    <n v="9003451638"/>
    <x v="0"/>
    <x v="1"/>
    <s v="EDIFICIO PLAZA DE CIBELES PROPIEDAD HORIZONTAL"/>
    <x v="1"/>
    <x v="1"/>
  </r>
  <r>
    <x v="0"/>
    <x v="0"/>
    <x v="0"/>
    <x v="0"/>
    <n v="6232023"/>
    <n v="9005118834"/>
    <x v="0"/>
    <x v="1"/>
    <s v="EDIFICIO VILLA LUNA"/>
    <x v="5"/>
    <x v="5"/>
  </r>
  <r>
    <x v="0"/>
    <x v="0"/>
    <x v="0"/>
    <x v="1"/>
    <n v="6232313"/>
    <n v="8110419144"/>
    <x v="0"/>
    <x v="1"/>
    <s v="CONJUNTO RESIDENCIAL SENDEROS DE OTRAPARTE"/>
    <x v="10"/>
    <x v="5"/>
  </r>
  <r>
    <x v="0"/>
    <x v="0"/>
    <x v="0"/>
    <x v="1"/>
    <n v="6232472"/>
    <n v="8000690070"/>
    <x v="0"/>
    <x v="1"/>
    <s v="EDIFICIO PASADENA PLAZA - PROPIEDAD HORIZONTAL"/>
    <x v="1"/>
    <x v="1"/>
  </r>
  <r>
    <x v="0"/>
    <x v="0"/>
    <x v="0"/>
    <x v="0"/>
    <n v="6232435"/>
    <n v="9003986492"/>
    <x v="0"/>
    <x v="3"/>
    <s v="EDIFICIO VERSALLES PLAZA - PROPIEDAD HORIZONTAL"/>
    <x v="6"/>
    <x v="6"/>
  </r>
  <r>
    <x v="0"/>
    <x v="0"/>
    <x v="0"/>
    <x v="2"/>
    <n v="6232277"/>
    <n v="1088265322"/>
    <x v="0"/>
    <x v="0"/>
    <s v="JARAMILLO FLOREZ DEICY JOHANNA"/>
    <x v="11"/>
    <x v="9"/>
  </r>
  <r>
    <x v="0"/>
    <x v="0"/>
    <x v="0"/>
    <x v="1"/>
    <n v="6232550"/>
    <n v="8040171665"/>
    <x v="0"/>
    <x v="3"/>
    <s v="EDIFICIO PRESTIGIO"/>
    <x v="2"/>
    <x v="2"/>
  </r>
  <r>
    <x v="0"/>
    <x v="0"/>
    <x v="0"/>
    <x v="1"/>
    <n v="6232526"/>
    <n v="9000049322"/>
    <x v="0"/>
    <x v="1"/>
    <s v="CONJUNTO RESIDENCIAL ALAMEDA DE SAN JOSE III PH"/>
    <x v="1"/>
    <x v="1"/>
  </r>
  <r>
    <x v="0"/>
    <x v="0"/>
    <x v="0"/>
    <x v="1"/>
    <n v="6232682"/>
    <n v="9005120335"/>
    <x v="0"/>
    <x v="3"/>
    <s v="EDIFICIO PORTAL DE CALASANZ PROPIEDAD HORIZONTAL"/>
    <x v="14"/>
    <x v="5"/>
  </r>
  <r>
    <x v="0"/>
    <x v="0"/>
    <x v="0"/>
    <x v="1"/>
    <n v="6232733"/>
    <n v="9012525104"/>
    <x v="0"/>
    <x v="0"/>
    <s v="EDIFICIO MULTIFAMILIAR G39 PROPIEDAD HORIZONTAL"/>
    <x v="6"/>
    <x v="6"/>
  </r>
  <r>
    <x v="0"/>
    <x v="0"/>
    <x v="0"/>
    <x v="1"/>
    <n v="6232767"/>
    <n v="9002927455"/>
    <x v="0"/>
    <x v="1"/>
    <s v="EDIFICO PALOS VERDES - PROPIEDAD HORIZONTAL"/>
    <x v="6"/>
    <x v="6"/>
  </r>
  <r>
    <x v="0"/>
    <x v="0"/>
    <x v="0"/>
    <x v="1"/>
    <n v="6232805"/>
    <n v="9004665489"/>
    <x v="0"/>
    <x v="1"/>
    <s v="EDIFICIO AL-BALI PROPIEDAD HORIZONTAL"/>
    <x v="14"/>
    <x v="5"/>
  </r>
  <r>
    <x v="0"/>
    <x v="0"/>
    <x v="0"/>
    <x v="1"/>
    <n v="6232804"/>
    <n v="9006838634"/>
    <x v="0"/>
    <x v="2"/>
    <s v="CONJUNTO RESIDENCIAL LA FINCA SUPERMANZANA I"/>
    <x v="36"/>
    <x v="4"/>
  </r>
  <r>
    <x v="0"/>
    <x v="0"/>
    <x v="0"/>
    <x v="1"/>
    <n v="6233050"/>
    <n v="9000769298"/>
    <x v="0"/>
    <x v="1"/>
    <s v="CONJUNTO MONTECARLO II PARQUE RESIDENCIAL PH"/>
    <x v="1"/>
    <x v="1"/>
  </r>
  <r>
    <x v="0"/>
    <x v="0"/>
    <x v="0"/>
    <x v="1"/>
    <n v="6232469"/>
    <n v="9006660028"/>
    <x v="0"/>
    <x v="1"/>
    <s v="CONJUNTO RESIDENCIAL URBANIZACION AGATA PROPIEDAD HORIZONTAL"/>
    <x v="14"/>
    <x v="5"/>
  </r>
  <r>
    <x v="0"/>
    <x v="0"/>
    <x v="0"/>
    <x v="1"/>
    <n v="6233060"/>
    <n v="8160004771"/>
    <x v="0"/>
    <x v="1"/>
    <s v="CONJUNTO MULTIFAMILIAR PASADENA PH"/>
    <x v="13"/>
    <x v="9"/>
  </r>
  <r>
    <x v="0"/>
    <x v="0"/>
    <x v="0"/>
    <x v="1"/>
    <n v="6233146"/>
    <n v="8301008772"/>
    <x v="0"/>
    <x v="1"/>
    <s v="UNIDAD RESIDENCIAL ALTAMIRA CAMPESTRE"/>
    <x v="1"/>
    <x v="1"/>
  </r>
  <r>
    <x v="0"/>
    <x v="0"/>
    <x v="0"/>
    <x v="1"/>
    <n v="6233184"/>
    <n v="9003410221"/>
    <x v="0"/>
    <x v="1"/>
    <s v="EDIFICIO VERSALLES IMPERIAL"/>
    <x v="2"/>
    <x v="2"/>
  </r>
  <r>
    <x v="0"/>
    <x v="0"/>
    <x v="0"/>
    <x v="2"/>
    <n v="6233182"/>
    <n v="1121824470"/>
    <x v="0"/>
    <x v="1"/>
    <s v="GOMEZ PARRADO JUAN DIEGO"/>
    <x v="37"/>
    <x v="16"/>
  </r>
  <r>
    <x v="0"/>
    <x v="0"/>
    <x v="0"/>
    <x v="1"/>
    <n v="6233180"/>
    <n v="9005457072"/>
    <x v="0"/>
    <x v="0"/>
    <s v="CONJUNTO RESIDENCIAL RESERVA DE SAN AGUSTIN  PROPIEDAD HORIZ"/>
    <x v="1"/>
    <x v="1"/>
  </r>
  <r>
    <x v="0"/>
    <x v="0"/>
    <x v="0"/>
    <x v="1"/>
    <n v="6233214"/>
    <n v="8001464722"/>
    <x v="0"/>
    <x v="1"/>
    <s v="UNIDAD RESIDENCIAL CAÑAVERALES SECTOR VI"/>
    <x v="0"/>
    <x v="0"/>
  </r>
  <r>
    <x v="0"/>
    <x v="0"/>
    <x v="0"/>
    <x v="1"/>
    <n v="6231615"/>
    <n v="8914097941"/>
    <x v="0"/>
    <x v="1"/>
    <s v="CONJUNTO RESIDENCIAL NIZA UNO UIC PH"/>
    <x v="11"/>
    <x v="9"/>
  </r>
  <r>
    <x v="0"/>
    <x v="0"/>
    <x v="0"/>
    <x v="1"/>
    <n v="6233319"/>
    <n v="8300456344"/>
    <x v="0"/>
    <x v="1"/>
    <s v="EDIFICIO MIRABELL PH"/>
    <x v="1"/>
    <x v="1"/>
  </r>
  <r>
    <x v="0"/>
    <x v="0"/>
    <x v="0"/>
    <x v="1"/>
    <n v="6232361"/>
    <n v="8920014219"/>
    <x v="0"/>
    <x v="1"/>
    <s v="CONJUNTO RESIDENCIAL EL PRADO"/>
    <x v="37"/>
    <x v="16"/>
  </r>
  <r>
    <x v="0"/>
    <x v="0"/>
    <x v="0"/>
    <x v="4"/>
    <n v="6232685"/>
    <n v="9004318135"/>
    <x v="0"/>
    <x v="3"/>
    <s v="EDIFICIO RESERVA DE LA CAMPIÑA"/>
    <x v="7"/>
    <x v="7"/>
  </r>
  <r>
    <x v="0"/>
    <x v="0"/>
    <x v="0"/>
    <x v="1"/>
    <n v="6233283"/>
    <n v="9004667224"/>
    <x v="0"/>
    <x v="0"/>
    <s v="EDIFICIO PIETRA PROPIEDAD HORIZONTAL"/>
    <x v="6"/>
    <x v="6"/>
  </r>
  <r>
    <x v="0"/>
    <x v="0"/>
    <x v="0"/>
    <x v="1"/>
    <n v="6233236"/>
    <n v="9002533259"/>
    <x v="0"/>
    <x v="0"/>
    <s v="EDIFICIO PARQUE 42"/>
    <x v="2"/>
    <x v="2"/>
  </r>
  <r>
    <x v="0"/>
    <x v="0"/>
    <x v="0"/>
    <x v="1"/>
    <n v="6233445"/>
    <n v="8001855308"/>
    <x v="0"/>
    <x v="1"/>
    <s v="EDIFICIO PLAZUELA DE MILAN PROPIEDAD HORIZONTAL"/>
    <x v="6"/>
    <x v="6"/>
  </r>
  <r>
    <x v="0"/>
    <x v="0"/>
    <x v="0"/>
    <x v="1"/>
    <n v="6233348"/>
    <n v="9007993198"/>
    <x v="0"/>
    <x v="1"/>
    <s v="URBANIZACION INDIGO PH"/>
    <x v="34"/>
    <x v="5"/>
  </r>
  <r>
    <x v="0"/>
    <x v="0"/>
    <x v="0"/>
    <x v="1"/>
    <n v="6231057"/>
    <n v="9007561656"/>
    <x v="0"/>
    <x v="5"/>
    <s v="EDIFICIO LOS NOGALES BLOQUE B - PROPIEDAD HORIZONTAL"/>
    <x v="6"/>
    <x v="6"/>
  </r>
  <r>
    <x v="0"/>
    <x v="0"/>
    <x v="0"/>
    <x v="1"/>
    <n v="6231064"/>
    <n v="9007561656"/>
    <x v="0"/>
    <x v="5"/>
    <s v="EDIFICIO LOS NOGALES BLOQUE B - PROPIEDAD HORIZONTAL"/>
    <x v="6"/>
    <x v="6"/>
  </r>
  <r>
    <x v="0"/>
    <x v="0"/>
    <x v="0"/>
    <x v="1"/>
    <n v="6232714"/>
    <n v="8160086013"/>
    <x v="0"/>
    <x v="5"/>
    <s v="EDIFICIO MIRABELL PH"/>
    <x v="11"/>
    <x v="9"/>
  </r>
  <r>
    <x v="0"/>
    <x v="0"/>
    <x v="0"/>
    <x v="1"/>
    <n v="6233512"/>
    <n v="8090065920"/>
    <x v="0"/>
    <x v="1"/>
    <s v="CONJUNTO RESIDENCIAL ARAGON IV ETAPA"/>
    <x v="31"/>
    <x v="3"/>
  </r>
  <r>
    <x v="0"/>
    <x v="0"/>
    <x v="0"/>
    <x v="1"/>
    <n v="6231731"/>
    <n v="9001203226"/>
    <x v="0"/>
    <x v="0"/>
    <s v="EDIFICIO ABU-SIMBEL PROPIEDAD HORIZONTAL"/>
    <x v="6"/>
    <x v="6"/>
  </r>
  <r>
    <x v="0"/>
    <x v="0"/>
    <x v="0"/>
    <x v="1"/>
    <n v="6233414"/>
    <n v="9000370804"/>
    <x v="0"/>
    <x v="1"/>
    <s v="EDIFICIO CARMENZA PH"/>
    <x v="1"/>
    <x v="1"/>
  </r>
  <r>
    <x v="0"/>
    <x v="0"/>
    <x v="0"/>
    <x v="0"/>
    <n v="6233447"/>
    <n v="8300172191"/>
    <x v="0"/>
    <x v="3"/>
    <s v="EDIFICIO CIMENTAR PROPIEDAD HORIZONTAL"/>
    <x v="1"/>
    <x v="1"/>
  </r>
  <r>
    <x v="0"/>
    <x v="0"/>
    <x v="0"/>
    <x v="1"/>
    <n v="6233515"/>
    <n v="9008133410"/>
    <x v="0"/>
    <x v="1"/>
    <s v="BIRIKAIRA CONJUNTO HABITACIONAL PROPIEDAD HORIZONTAL NULL NULL"/>
    <x v="11"/>
    <x v="9"/>
  </r>
  <r>
    <x v="0"/>
    <x v="0"/>
    <x v="0"/>
    <x v="1"/>
    <n v="6233553"/>
    <n v="8300248698"/>
    <x v="0"/>
    <x v="0"/>
    <s v="CONJUNTO RESIDENCIAL ENTRE RIOS UNIDAD CUATRO"/>
    <x v="1"/>
    <x v="1"/>
  </r>
  <r>
    <x v="0"/>
    <x v="0"/>
    <x v="0"/>
    <x v="1"/>
    <n v="6233479"/>
    <n v="8100008409"/>
    <x v="0"/>
    <x v="1"/>
    <s v="CONDOMINIO PORTAL DEL BOSQUE UNIDAD INMOBILIARIA CERRADA"/>
    <x v="6"/>
    <x v="6"/>
  </r>
  <r>
    <x v="0"/>
    <x v="0"/>
    <x v="0"/>
    <x v="1"/>
    <n v="6233510"/>
    <n v="9008209727"/>
    <x v="0"/>
    <x v="2"/>
    <s v="CONJUNTO RESIDENCIAL TORRES DE LAS AMERICAS PH"/>
    <x v="11"/>
    <x v="9"/>
  </r>
  <r>
    <x v="0"/>
    <x v="0"/>
    <x v="0"/>
    <x v="0"/>
    <n v="6233425"/>
    <n v="9005118834"/>
    <x v="0"/>
    <x v="1"/>
    <s v="EDIFICIO VILLA LUNA"/>
    <x v="5"/>
    <x v="5"/>
  </r>
  <r>
    <x v="0"/>
    <x v="0"/>
    <x v="0"/>
    <x v="1"/>
    <n v="6233504"/>
    <n v="9001658141"/>
    <x v="0"/>
    <x v="3"/>
    <s v="CONJUNTO RESIDENCIAL BALCONES DE PROVENZA SECTOR B"/>
    <x v="33"/>
    <x v="2"/>
  </r>
  <r>
    <x v="0"/>
    <x v="0"/>
    <x v="0"/>
    <x v="1"/>
    <n v="6233436"/>
    <n v="9000620627"/>
    <x v="0"/>
    <x v="3"/>
    <s v="CONJUNTO RESIDENCIAL FONTANAGRANDE RESERVADO SUPERLOTE DOS -"/>
    <x v="1"/>
    <x v="1"/>
  </r>
  <r>
    <x v="0"/>
    <x v="0"/>
    <x v="0"/>
    <x v="1"/>
    <n v="6233551"/>
    <n v="9010111978"/>
    <x v="0"/>
    <x v="1"/>
    <s v="PARQUE RESIDENCIAL ORO NEGRO AMANECER"/>
    <x v="7"/>
    <x v="7"/>
  </r>
  <r>
    <x v="0"/>
    <x v="0"/>
    <x v="0"/>
    <x v="0"/>
    <n v="6233615"/>
    <n v="9005009376"/>
    <x v="0"/>
    <x v="7"/>
    <s v="CONJUNTO RESIDENCIAL MIRADOR DE LOS BERNAL"/>
    <x v="14"/>
    <x v="5"/>
  </r>
  <r>
    <x v="0"/>
    <x v="0"/>
    <x v="0"/>
    <x v="1"/>
    <n v="6233770"/>
    <n v="8000116782"/>
    <x v="0"/>
    <x v="2"/>
    <s v="CONJUNTO RESIDENCIAL MULTIFAMILIARES ANTIOQUIA PH"/>
    <x v="1"/>
    <x v="1"/>
  </r>
  <r>
    <x v="0"/>
    <x v="0"/>
    <x v="0"/>
    <x v="1"/>
    <n v="6233850"/>
    <n v="9000248580"/>
    <x v="0"/>
    <x v="0"/>
    <s v="EDIFICIO SANTA CRUZ DE LA SIERRA II PROPIEDAD HORIZONTAL"/>
    <x v="6"/>
    <x v="6"/>
  </r>
  <r>
    <x v="0"/>
    <x v="0"/>
    <x v="0"/>
    <x v="1"/>
    <n v="6233807"/>
    <n v="8100029072"/>
    <x v="0"/>
    <x v="1"/>
    <s v="EDIFICIO TORRES DE LA SUIZA"/>
    <x v="6"/>
    <x v="6"/>
  </r>
  <r>
    <x v="0"/>
    <x v="0"/>
    <x v="0"/>
    <x v="1"/>
    <n v="6233568"/>
    <n v="9010352923"/>
    <x v="0"/>
    <x v="5"/>
    <s v="CONJUNTO RESIDENCIAL PALO DE AGUA PROPIEDAD HORIZONTAL"/>
    <x v="11"/>
    <x v="9"/>
  </r>
  <r>
    <x v="0"/>
    <x v="0"/>
    <x v="0"/>
    <x v="1"/>
    <n v="6230531"/>
    <n v="9012049704"/>
    <x v="0"/>
    <x v="1"/>
    <s v="TORRE OLAYA PLAZA - PROPIDAD HORIZONTAL"/>
    <x v="1"/>
    <x v="1"/>
  </r>
  <r>
    <x v="0"/>
    <x v="0"/>
    <x v="0"/>
    <x v="1"/>
    <n v="6233893"/>
    <n v="9002455093"/>
    <x v="0"/>
    <x v="3"/>
    <s v="CONJUNTO LOS CONDOMINIOS II TIERRA BUENA"/>
    <x v="1"/>
    <x v="1"/>
  </r>
  <r>
    <x v="0"/>
    <x v="0"/>
    <x v="0"/>
    <x v="1"/>
    <n v="6233998"/>
    <n v="9009658223"/>
    <x v="0"/>
    <x v="0"/>
    <s v="EDIFICIO DISTRITO 65 PH"/>
    <x v="14"/>
    <x v="5"/>
  </r>
  <r>
    <x v="0"/>
    <x v="0"/>
    <x v="0"/>
    <x v="0"/>
    <n v="6233944"/>
    <n v="8300283197"/>
    <x v="0"/>
    <x v="1"/>
    <s v="CONJUNTO RESIDENCIAL BOCHICA IV"/>
    <x v="1"/>
    <x v="1"/>
  </r>
  <r>
    <x v="0"/>
    <x v="0"/>
    <x v="0"/>
    <x v="1"/>
    <n v="6234000"/>
    <n v="8160004873"/>
    <x v="0"/>
    <x v="1"/>
    <s v="AGRUPACION RESIDENCIAL GAMMA III BLOQUE 29 32 Y 34 PH"/>
    <x v="11"/>
    <x v="9"/>
  </r>
  <r>
    <x v="0"/>
    <x v="0"/>
    <x v="0"/>
    <x v="1"/>
    <n v="6234110"/>
    <n v="9004104315"/>
    <x v="0"/>
    <x v="3"/>
    <s v="CONJUNTO RESIDENCIAL PORTAL DE MADELENA PROPIEDAD HORIZO"/>
    <x v="1"/>
    <x v="1"/>
  </r>
  <r>
    <x v="0"/>
    <x v="0"/>
    <x v="0"/>
    <x v="1"/>
    <n v="6234170"/>
    <n v="8300317327"/>
    <x v="0"/>
    <x v="1"/>
    <s v="EDIFICIO MALOCA PH"/>
    <x v="1"/>
    <x v="1"/>
  </r>
  <r>
    <x v="0"/>
    <x v="0"/>
    <x v="0"/>
    <x v="1"/>
    <n v="6233788"/>
    <n v="9001146828"/>
    <x v="0"/>
    <x v="4"/>
    <s v="AGRUPACIÓN DE VIVIENDA CIUDADELA FLORIDA DE LA SABANA ETAPA"/>
    <x v="1"/>
    <x v="1"/>
  </r>
  <r>
    <x v="0"/>
    <x v="0"/>
    <x v="0"/>
    <x v="1"/>
    <n v="6234079"/>
    <n v="9009890482"/>
    <x v="0"/>
    <x v="1"/>
    <s v="URBANIZACION VILLAPILAR CELULA 16 SECTOR II NUCLEO 3 PROPIED"/>
    <x v="6"/>
    <x v="6"/>
  </r>
  <r>
    <x v="0"/>
    <x v="0"/>
    <x v="0"/>
    <x v="1"/>
    <n v="6233409"/>
    <n v="8110084144"/>
    <x v="0"/>
    <x v="7"/>
    <s v="EDIFICIO ALBANIA"/>
    <x v="14"/>
    <x v="5"/>
  </r>
  <r>
    <x v="0"/>
    <x v="0"/>
    <x v="0"/>
    <x v="1"/>
    <n v="6234057"/>
    <n v="9010352923"/>
    <x v="0"/>
    <x v="5"/>
    <s v="CONJUNTO RESIDENCIAL PALO DE AGUA PROPIEDAD HORIZONTAL"/>
    <x v="11"/>
    <x v="9"/>
  </r>
  <r>
    <x v="0"/>
    <x v="0"/>
    <x v="0"/>
    <x v="1"/>
    <n v="6234065"/>
    <n v="9010352923"/>
    <x v="0"/>
    <x v="5"/>
    <s v="CONJUNTO RESIDENCIAL PALO DE AGUA PROPIEDAD HORIZONTAL"/>
    <x v="11"/>
    <x v="9"/>
  </r>
  <r>
    <x v="0"/>
    <x v="0"/>
    <x v="0"/>
    <x v="1"/>
    <n v="6234218"/>
    <n v="9001724700"/>
    <x v="0"/>
    <x v="1"/>
    <s v="CONDOMINIO MANANTIAL"/>
    <x v="10"/>
    <x v="5"/>
  </r>
  <r>
    <x v="0"/>
    <x v="0"/>
    <x v="0"/>
    <x v="0"/>
    <n v="6234160"/>
    <n v="9001984751"/>
    <x v="0"/>
    <x v="1"/>
    <s v="URBANIZACIÓN CAMPO DE VERANO PH"/>
    <x v="14"/>
    <x v="5"/>
  </r>
  <r>
    <x v="0"/>
    <x v="0"/>
    <x v="0"/>
    <x v="1"/>
    <n v="6234272"/>
    <n v="8001647605"/>
    <x v="0"/>
    <x v="1"/>
    <s v="CONJUNTO RESIDENCIAL LAS TERRAZAS"/>
    <x v="1"/>
    <x v="1"/>
  </r>
  <r>
    <x v="0"/>
    <x v="0"/>
    <x v="0"/>
    <x v="1"/>
    <n v="6234253"/>
    <n v="8900037365"/>
    <x v="0"/>
    <x v="3"/>
    <s v="URBANIZACION LOS CRISTALES"/>
    <x v="7"/>
    <x v="7"/>
  </r>
  <r>
    <x v="0"/>
    <x v="0"/>
    <x v="0"/>
    <x v="1"/>
    <n v="6234304"/>
    <n v="8300591390"/>
    <x v="0"/>
    <x v="1"/>
    <s v="EDIFICIO GOLF CLUB PROPIEDAD HORIZONTAL"/>
    <x v="1"/>
    <x v="1"/>
  </r>
  <r>
    <x v="0"/>
    <x v="0"/>
    <x v="0"/>
    <x v="1"/>
    <n v="6234313"/>
    <n v="9003004320"/>
    <x v="0"/>
    <x v="3"/>
    <s v="UNIDAD RESIDENCIAL TORRES DE BARCELONA"/>
    <x v="5"/>
    <x v="5"/>
  </r>
  <r>
    <x v="0"/>
    <x v="0"/>
    <x v="0"/>
    <x v="1"/>
    <n v="6234388"/>
    <n v="8110407421"/>
    <x v="0"/>
    <x v="0"/>
    <s v="URBANIZACION CONQUISTADORES SUR PH"/>
    <x v="14"/>
    <x v="5"/>
  </r>
  <r>
    <x v="0"/>
    <x v="0"/>
    <x v="0"/>
    <x v="1"/>
    <n v="6234321"/>
    <n v="8001063952"/>
    <x v="0"/>
    <x v="3"/>
    <s v="CR CIUDADELA CAFAM MANZANA 32 SUPER LOTE B II ETAPA PH"/>
    <x v="1"/>
    <x v="1"/>
  </r>
  <r>
    <x v="0"/>
    <x v="0"/>
    <x v="0"/>
    <x v="1"/>
    <n v="6234413"/>
    <n v="9003511474"/>
    <x v="0"/>
    <x v="1"/>
    <s v="EDIFICIO STANZA PH"/>
    <x v="1"/>
    <x v="1"/>
  </r>
  <r>
    <x v="0"/>
    <x v="0"/>
    <x v="0"/>
    <x v="1"/>
    <n v="6234436"/>
    <n v="8605096441"/>
    <x v="0"/>
    <x v="1"/>
    <s v="CONJUNTO RESIDENCIAL SANTA BARBARA NORTE"/>
    <x v="1"/>
    <x v="1"/>
  </r>
  <r>
    <x v="0"/>
    <x v="0"/>
    <x v="0"/>
    <x v="1"/>
    <n v="6234141"/>
    <n v="9007923813"/>
    <x v="0"/>
    <x v="4"/>
    <s v="EDIFICIO MULTIFAMILIAR PIGALLE - PROPIEDAD HORIZONTAL"/>
    <x v="6"/>
    <x v="6"/>
  </r>
  <r>
    <x v="0"/>
    <x v="0"/>
    <x v="0"/>
    <x v="1"/>
    <n v="6234505"/>
    <n v="9009890482"/>
    <x v="0"/>
    <x v="3"/>
    <s v="URBANIZACION VILLAPILAR CELULA 16 SECTOR II NUCLEO 3 PROPIED"/>
    <x v="6"/>
    <x v="6"/>
  </r>
  <r>
    <x v="0"/>
    <x v="0"/>
    <x v="0"/>
    <x v="1"/>
    <n v="6234474"/>
    <n v="9004623588"/>
    <x v="0"/>
    <x v="1"/>
    <s v="CONJUNTO RESIDENCIAL CIUDAD TINTAL II ETAPA 5 MZ 3 LOTE B -"/>
    <x v="1"/>
    <x v="1"/>
  </r>
  <r>
    <x v="0"/>
    <x v="0"/>
    <x v="0"/>
    <x v="1"/>
    <n v="6234691"/>
    <n v="9008852071"/>
    <x v="0"/>
    <x v="0"/>
    <s v="EDIFICIO GUAYACAN REAL - PROPIEDAD HORIZONTAL"/>
    <x v="6"/>
    <x v="6"/>
  </r>
  <r>
    <x v="0"/>
    <x v="0"/>
    <x v="0"/>
    <x v="0"/>
    <n v="6234872"/>
    <n v="9001984751"/>
    <x v="0"/>
    <x v="1"/>
    <s v="URBANIZACIÓN CAMPO DE VERANO PH"/>
    <x v="14"/>
    <x v="5"/>
  </r>
  <r>
    <x v="0"/>
    <x v="0"/>
    <x v="0"/>
    <x v="2"/>
    <n v="6234461"/>
    <n v="51699660"/>
    <x v="0"/>
    <x v="3"/>
    <s v="QUITIAN SALAZAR MARTHA PATRICIA"/>
    <x v="1"/>
    <x v="1"/>
  </r>
  <r>
    <x v="0"/>
    <x v="0"/>
    <x v="0"/>
    <x v="0"/>
    <n v="6234523"/>
    <n v="9002108452"/>
    <x v="0"/>
    <x v="1"/>
    <s v="CONJUNTO SARGON PLAZA"/>
    <x v="20"/>
    <x v="11"/>
  </r>
  <r>
    <x v="0"/>
    <x v="0"/>
    <x v="0"/>
    <x v="1"/>
    <n v="6223451"/>
    <n v="9005876873"/>
    <x v="0"/>
    <x v="4"/>
    <s v="CONJUNTO RESIDENCIAL YAKARI PROPIEDAD HORIZONTAL"/>
    <x v="4"/>
    <x v="4"/>
  </r>
  <r>
    <x v="0"/>
    <x v="0"/>
    <x v="0"/>
    <x v="1"/>
    <n v="6234995"/>
    <n v="9001463100"/>
    <x v="0"/>
    <x v="1"/>
    <s v="EDIFICIO OCARINAS PH"/>
    <x v="14"/>
    <x v="5"/>
  </r>
  <r>
    <x v="0"/>
    <x v="0"/>
    <x v="0"/>
    <x v="1"/>
    <n v="6234975"/>
    <n v="9002498602"/>
    <x v="0"/>
    <x v="2"/>
    <s v="AGRUPACIÓN RESIDENCIAL SAN JUAN DE CASTILLA PH"/>
    <x v="1"/>
    <x v="1"/>
  </r>
  <r>
    <x v="0"/>
    <x v="0"/>
    <x v="0"/>
    <x v="1"/>
    <n v="6234961"/>
    <n v="8000650982"/>
    <x v="0"/>
    <x v="1"/>
    <s v="URBANIZACION TULCAN I"/>
    <x v="11"/>
    <x v="9"/>
  </r>
  <r>
    <x v="0"/>
    <x v="0"/>
    <x v="0"/>
    <x v="0"/>
    <n v="6234968"/>
    <n v="9006003416"/>
    <x v="0"/>
    <x v="1"/>
    <s v="CONJUNTO RESIDENCIAL MIRADOR DE LA COLINA"/>
    <x v="20"/>
    <x v="11"/>
  </r>
  <r>
    <x v="0"/>
    <x v="0"/>
    <x v="0"/>
    <x v="1"/>
    <n v="6235192"/>
    <n v="9003508137"/>
    <x v="0"/>
    <x v="1"/>
    <s v="CONJUNTO RESIDENCIAL TORRE MIRO"/>
    <x v="2"/>
    <x v="2"/>
  </r>
  <r>
    <x v="0"/>
    <x v="0"/>
    <x v="0"/>
    <x v="1"/>
    <n v="6235059"/>
    <n v="8100008409"/>
    <x v="0"/>
    <x v="3"/>
    <s v="CONDOMINIO PORTAL DEL BOSQUE UNIDAD INMOBILIARIA CERRADA"/>
    <x v="6"/>
    <x v="6"/>
  </r>
  <r>
    <x v="0"/>
    <x v="0"/>
    <x v="0"/>
    <x v="1"/>
    <n v="6234180"/>
    <n v="8110041831"/>
    <x v="0"/>
    <x v="7"/>
    <s v="CONJUNTO RESIDENCIAL CEIBAS DEL POBLADO"/>
    <x v="14"/>
    <x v="5"/>
  </r>
  <r>
    <x v="0"/>
    <x v="0"/>
    <x v="0"/>
    <x v="1"/>
    <n v="6235101"/>
    <n v="9001177962"/>
    <x v="0"/>
    <x v="1"/>
    <s v="EDIFICIO PORTAL DE LOS ALPES PH"/>
    <x v="11"/>
    <x v="9"/>
  </r>
  <r>
    <x v="0"/>
    <x v="0"/>
    <x v="0"/>
    <x v="1"/>
    <n v="6235153"/>
    <n v="8100069705"/>
    <x v="0"/>
    <x v="1"/>
    <s v="CONJUNTO HABITACIONAL SANTANA"/>
    <x v="6"/>
    <x v="6"/>
  </r>
  <r>
    <x v="0"/>
    <x v="0"/>
    <x v="0"/>
    <x v="1"/>
    <n v="6235244"/>
    <n v="9000018401"/>
    <x v="0"/>
    <x v="1"/>
    <s v="CONJUNTO RESIDENCIAL ALTOS DE CASTILLA PROPIEDAD HORIZON"/>
    <x v="6"/>
    <x v="6"/>
  </r>
  <r>
    <x v="0"/>
    <x v="0"/>
    <x v="0"/>
    <x v="1"/>
    <n v="6235086"/>
    <n v="9009992775"/>
    <x v="0"/>
    <x v="3"/>
    <s v="CONJUNTO RESIDENCIAL CR 3 BLOQUE O EDIFICIO G PROPIEDAD HORI"/>
    <x v="6"/>
    <x v="6"/>
  </r>
  <r>
    <x v="0"/>
    <x v="0"/>
    <x v="0"/>
    <x v="1"/>
    <n v="6235227"/>
    <n v="8001960906"/>
    <x v="0"/>
    <x v="1"/>
    <s v="AGRUPACION DE VIVIENDA METROPOLIS UNIDAD 22"/>
    <x v="1"/>
    <x v="1"/>
  </r>
  <r>
    <x v="0"/>
    <x v="0"/>
    <x v="0"/>
    <x v="1"/>
    <n v="6235233"/>
    <n v="9007048708"/>
    <x v="0"/>
    <x v="3"/>
    <s v="EDIFICIO MONTICELLO APARTAMENTOS - PROPIEDAD HORIZONTAL"/>
    <x v="3"/>
    <x v="3"/>
  </r>
  <r>
    <x v="0"/>
    <x v="0"/>
    <x v="0"/>
    <x v="1"/>
    <n v="6235237"/>
    <n v="8100014837"/>
    <x v="0"/>
    <x v="1"/>
    <s v="EDIFICIO LOS CORALES PROPIEDAD HORIZONTAL"/>
    <x v="6"/>
    <x v="6"/>
  </r>
  <r>
    <x v="0"/>
    <x v="0"/>
    <x v="0"/>
    <x v="1"/>
    <n v="6235322"/>
    <n v="9000663501"/>
    <x v="0"/>
    <x v="1"/>
    <s v="CONJUNTO RESIDENCIAL BALCONES DE SAN MARTIN"/>
    <x v="1"/>
    <x v="1"/>
  </r>
  <r>
    <x v="0"/>
    <x v="0"/>
    <x v="0"/>
    <x v="1"/>
    <n v="6235338"/>
    <n v="9001774878"/>
    <x v="0"/>
    <x v="1"/>
    <s v="URBANIZACION TORRES DELA ACUARELA TORRE NUMERO 6 PH"/>
    <x v="11"/>
    <x v="9"/>
  </r>
  <r>
    <x v="0"/>
    <x v="0"/>
    <x v="0"/>
    <x v="1"/>
    <n v="6235512"/>
    <n v="8110407421"/>
    <x v="0"/>
    <x v="1"/>
    <s v="URBANIZACION CONQUISTADORES SUR PH"/>
    <x v="14"/>
    <x v="5"/>
  </r>
  <r>
    <x v="0"/>
    <x v="0"/>
    <x v="0"/>
    <x v="1"/>
    <n v="6234877"/>
    <n v="8100057435"/>
    <x v="0"/>
    <x v="3"/>
    <s v="CONJUNTO HABITACIONAL LAS AMERICAS - PROPIEDAD HORIZONTA"/>
    <x v="6"/>
    <x v="6"/>
  </r>
  <r>
    <x v="0"/>
    <x v="0"/>
    <x v="0"/>
    <x v="1"/>
    <n v="6235203"/>
    <n v="9007363919"/>
    <x v="0"/>
    <x v="1"/>
    <s v="TORRE 8CORVILAR COMUNEROS PH"/>
    <x v="2"/>
    <x v="2"/>
  </r>
  <r>
    <x v="0"/>
    <x v="0"/>
    <x v="0"/>
    <x v="1"/>
    <n v="6235438"/>
    <n v="8100063279"/>
    <x v="0"/>
    <x v="3"/>
    <s v="EDIFICIO MONTERREY PROPIEDAD HORIZONTAL"/>
    <x v="6"/>
    <x v="6"/>
  </r>
  <r>
    <x v="0"/>
    <x v="0"/>
    <x v="0"/>
    <x v="1"/>
    <n v="6235613"/>
    <n v="8301381676"/>
    <x v="0"/>
    <x v="1"/>
    <s v="CONJUNTO RESIDENCIAL MAZUREN AGRUPACION 06 ETAPAS A B Y C P"/>
    <x v="1"/>
    <x v="1"/>
  </r>
  <r>
    <x v="0"/>
    <x v="0"/>
    <x v="0"/>
    <x v="1"/>
    <n v="6235666"/>
    <n v="9000663501"/>
    <x v="0"/>
    <x v="1"/>
    <s v="CONJUNTO RESIDENCIAL BALCONES DE SAN MARTIN"/>
    <x v="1"/>
    <x v="1"/>
  </r>
  <r>
    <x v="0"/>
    <x v="0"/>
    <x v="0"/>
    <x v="1"/>
    <n v="6235670"/>
    <n v="9000663501"/>
    <x v="0"/>
    <x v="1"/>
    <s v="CONJUNTO RESIDENCIAL BALCONES DE SAN MARTIN"/>
    <x v="1"/>
    <x v="1"/>
  </r>
  <r>
    <x v="0"/>
    <x v="0"/>
    <x v="0"/>
    <x v="1"/>
    <n v="6235675"/>
    <n v="9000663501"/>
    <x v="0"/>
    <x v="1"/>
    <s v="CONJUNTO RESIDENCIAL BALCONES DE SAN MARTIN"/>
    <x v="1"/>
    <x v="1"/>
  </r>
  <r>
    <x v="0"/>
    <x v="0"/>
    <x v="0"/>
    <x v="0"/>
    <n v="6235635"/>
    <n v="8001165589"/>
    <x v="0"/>
    <x v="1"/>
    <s v="AGRUPACION RESIDENCIAL TEJARES DEL NORTE PH"/>
    <x v="1"/>
    <x v="1"/>
  </r>
  <r>
    <x v="0"/>
    <x v="0"/>
    <x v="0"/>
    <x v="1"/>
    <n v="6235744"/>
    <n v="9004104315"/>
    <x v="0"/>
    <x v="3"/>
    <s v="CONJUNTO RESIDENCIAL PORTAL DE MADELENA PROPIEDAD HORIZO"/>
    <x v="1"/>
    <x v="1"/>
  </r>
  <r>
    <x v="0"/>
    <x v="0"/>
    <x v="0"/>
    <x v="1"/>
    <n v="6235597"/>
    <n v="9000198082"/>
    <x v="0"/>
    <x v="1"/>
    <s v="EDIFICIO TERRAZAS DE LAURELES - PROPIEDAD HORIZONTAL -"/>
    <x v="6"/>
    <x v="6"/>
  </r>
  <r>
    <x v="0"/>
    <x v="0"/>
    <x v="0"/>
    <x v="1"/>
    <n v="6235633"/>
    <n v="8100025388"/>
    <x v="0"/>
    <x v="1"/>
    <s v="CONJUNTO CERRADO MIRADOR DE LA SIERRA PROPIEDAD HORIZONTAL"/>
    <x v="6"/>
    <x v="6"/>
  </r>
  <r>
    <x v="0"/>
    <x v="0"/>
    <x v="0"/>
    <x v="2"/>
    <n v="6235452"/>
    <n v="1121824470"/>
    <x v="0"/>
    <x v="5"/>
    <s v="GOMEZ PARRADO JUAN DIEGO"/>
    <x v="37"/>
    <x v="16"/>
  </r>
  <r>
    <x v="0"/>
    <x v="0"/>
    <x v="0"/>
    <x v="1"/>
    <n v="6235737"/>
    <n v="9000833171"/>
    <x v="0"/>
    <x v="5"/>
    <s v="CONDOMINIO CONJUNTO CERRADO CASTILLA REAL - PRIMERA ETAPA -"/>
    <x v="6"/>
    <x v="6"/>
  </r>
  <r>
    <x v="0"/>
    <x v="0"/>
    <x v="0"/>
    <x v="1"/>
    <n v="6235694"/>
    <n v="9010959705"/>
    <x v="0"/>
    <x v="1"/>
    <s v="EDIFICIO PORTAL DEL CAMPIN 2 PROPIEDAD HORIZONTAL"/>
    <x v="6"/>
    <x v="6"/>
  </r>
  <r>
    <x v="0"/>
    <x v="0"/>
    <x v="0"/>
    <x v="1"/>
    <n v="6235878"/>
    <n v="9010898433"/>
    <x v="0"/>
    <x v="0"/>
    <s v="PH  CELULA DOCE DE LA URBANIZACION VILLAPILAR"/>
    <x v="6"/>
    <x v="6"/>
  </r>
  <r>
    <x v="0"/>
    <x v="0"/>
    <x v="0"/>
    <x v="1"/>
    <n v="6235692"/>
    <n v="9006211119"/>
    <x v="0"/>
    <x v="1"/>
    <s v="PARQUE CENTRAL - APARTAMENTOS"/>
    <x v="3"/>
    <x v="3"/>
  </r>
  <r>
    <x v="0"/>
    <x v="0"/>
    <x v="0"/>
    <x v="1"/>
    <n v="6232927"/>
    <n v="8090055553"/>
    <x v="0"/>
    <x v="0"/>
    <s v="EDIFICIO ARKACENTRO LOS PARRALES 1 - PROPIEDAD HORIZONTA"/>
    <x v="3"/>
    <x v="3"/>
  </r>
  <r>
    <x v="0"/>
    <x v="0"/>
    <x v="0"/>
    <x v="0"/>
    <n v="6235849"/>
    <n v="8050051628"/>
    <x v="0"/>
    <x v="1"/>
    <s v="OASIS DE CONFANDI CONJUNTO A SEGUNDA ETAPA"/>
    <x v="0"/>
    <x v="0"/>
  </r>
  <r>
    <x v="0"/>
    <x v="0"/>
    <x v="0"/>
    <x v="1"/>
    <n v="6235924"/>
    <n v="8002006151"/>
    <x v="0"/>
    <x v="1"/>
    <s v="CONJUNTO MULTIFAMILIAR VILLAS DEL MEDITERRANEO MANZANA 14"/>
    <x v="1"/>
    <x v="1"/>
  </r>
  <r>
    <x v="0"/>
    <x v="0"/>
    <x v="0"/>
    <x v="0"/>
    <n v="6235405"/>
    <n v="8050051628"/>
    <x v="0"/>
    <x v="3"/>
    <s v="OASIS DE CONFANDI CONJUNTO A SEGUNDA ETAPA"/>
    <x v="0"/>
    <x v="0"/>
  </r>
  <r>
    <x v="0"/>
    <x v="0"/>
    <x v="0"/>
    <x v="0"/>
    <n v="6235972"/>
    <n v="8110304422"/>
    <x v="0"/>
    <x v="1"/>
    <s v="UNIDAD RESIDENCIAL MANANTIALES DE ROBLEDO PH"/>
    <x v="14"/>
    <x v="5"/>
  </r>
  <r>
    <x v="0"/>
    <x v="0"/>
    <x v="0"/>
    <x v="1"/>
    <n v="6235987"/>
    <n v="9006026649"/>
    <x v="0"/>
    <x v="1"/>
    <s v="PROPIEDAD HORIZONTAL BALCONES DE LA VILLA II ETAPA BLOQUES 1"/>
    <x v="23"/>
    <x v="6"/>
  </r>
  <r>
    <x v="0"/>
    <x v="0"/>
    <x v="0"/>
    <x v="1"/>
    <n v="6236168"/>
    <n v="9007388822"/>
    <x v="0"/>
    <x v="1"/>
    <s v="EDIFICIO MULTIFAMILIAR LA CORUÑA 2"/>
    <x v="7"/>
    <x v="7"/>
  </r>
  <r>
    <x v="0"/>
    <x v="0"/>
    <x v="0"/>
    <x v="1"/>
    <n v="6232782"/>
    <n v="8100011255"/>
    <x v="0"/>
    <x v="5"/>
    <s v="EDIFICIO VILLAPILAR 2 BLOQUE 3 PROPIEDAD HORIZONTAL"/>
    <x v="6"/>
    <x v="6"/>
  </r>
  <r>
    <x v="0"/>
    <x v="0"/>
    <x v="0"/>
    <x v="1"/>
    <n v="6236426"/>
    <n v="8110413263"/>
    <x v="0"/>
    <x v="1"/>
    <s v="CONJUNTO RESIDENCIAL LAS CASAS DE COMFENALCO PH"/>
    <x v="21"/>
    <x v="5"/>
  </r>
  <r>
    <x v="0"/>
    <x v="0"/>
    <x v="0"/>
    <x v="1"/>
    <n v="6236505"/>
    <n v="9003034958"/>
    <x v="0"/>
    <x v="0"/>
    <s v="SAN JUANITO PROPIEDAD HORIZONTAL"/>
    <x v="9"/>
    <x v="8"/>
  </r>
  <r>
    <x v="0"/>
    <x v="0"/>
    <x v="0"/>
    <x v="1"/>
    <n v="6236507"/>
    <n v="9000833171"/>
    <x v="0"/>
    <x v="3"/>
    <s v="CONDOMINIO CONJUNTO CERRADO CASTILLA REAL - PRIMERA ETAPA -"/>
    <x v="6"/>
    <x v="6"/>
  </r>
  <r>
    <x v="0"/>
    <x v="0"/>
    <x v="0"/>
    <x v="1"/>
    <n v="6236549"/>
    <n v="9007877110"/>
    <x v="0"/>
    <x v="0"/>
    <s v="URBANIZACION AIRES DE SURAMERICA PH"/>
    <x v="5"/>
    <x v="5"/>
  </r>
  <r>
    <x v="0"/>
    <x v="0"/>
    <x v="0"/>
    <x v="1"/>
    <n v="6236652"/>
    <n v="8909223182"/>
    <x v="0"/>
    <x v="1"/>
    <s v="EDIFICIO CASTROPOL PH"/>
    <x v="14"/>
    <x v="5"/>
  </r>
  <r>
    <x v="0"/>
    <x v="0"/>
    <x v="0"/>
    <x v="1"/>
    <n v="6236720"/>
    <n v="8301381676"/>
    <x v="0"/>
    <x v="1"/>
    <s v="CONJUNTO RESIDENCIAL MAZUREN AGRUPACION 06 ETAPAS A B Y C P"/>
    <x v="1"/>
    <x v="1"/>
  </r>
  <r>
    <x v="0"/>
    <x v="0"/>
    <x v="0"/>
    <x v="1"/>
    <n v="6236812"/>
    <n v="8300591390"/>
    <x v="0"/>
    <x v="1"/>
    <s v="EDIFICIO GOLF CLUB PROPIEDAD HORIZONTAL"/>
    <x v="1"/>
    <x v="1"/>
  </r>
  <r>
    <x v="0"/>
    <x v="0"/>
    <x v="0"/>
    <x v="1"/>
    <n v="6236856"/>
    <n v="9010602628"/>
    <x v="0"/>
    <x v="1"/>
    <s v="SANTA MÓNICA CONDOMINIO PROPIEDAD HORIZONTAL"/>
    <x v="9"/>
    <x v="8"/>
  </r>
  <r>
    <x v="0"/>
    <x v="0"/>
    <x v="0"/>
    <x v="1"/>
    <n v="6236902"/>
    <n v="9002927455"/>
    <x v="0"/>
    <x v="0"/>
    <s v="EDIFICO PALOS VERDES - PROPIEDAD HORIZONTAL"/>
    <x v="6"/>
    <x v="6"/>
  </r>
  <r>
    <x v="0"/>
    <x v="0"/>
    <x v="0"/>
    <x v="1"/>
    <n v="6236897"/>
    <n v="9010279658"/>
    <x v="0"/>
    <x v="2"/>
    <s v="CONJUNTO RESIDENCIAL NOGAL PROPIEDAD HORIZONTAL"/>
    <x v="4"/>
    <x v="4"/>
  </r>
  <r>
    <x v="0"/>
    <x v="0"/>
    <x v="0"/>
    <x v="1"/>
    <n v="6236959"/>
    <n v="9003982253"/>
    <x v="0"/>
    <x v="1"/>
    <s v="CONJUNTO RESIDENCIAL EL ARRAYAN PH"/>
    <x v="1"/>
    <x v="1"/>
  </r>
  <r>
    <x v="0"/>
    <x v="0"/>
    <x v="0"/>
    <x v="1"/>
    <n v="6236987"/>
    <n v="8110431306"/>
    <x v="0"/>
    <x v="0"/>
    <s v="CONJUNTO RESIDENCIAL PORTO AZUL PH"/>
    <x v="10"/>
    <x v="5"/>
  </r>
  <r>
    <x v="0"/>
    <x v="0"/>
    <x v="0"/>
    <x v="1"/>
    <n v="6236995"/>
    <n v="8050104045"/>
    <x v="0"/>
    <x v="0"/>
    <s v="CONJUNTO 3 LOS GUAYACANES"/>
    <x v="0"/>
    <x v="0"/>
  </r>
  <r>
    <x v="0"/>
    <x v="0"/>
    <x v="0"/>
    <x v="1"/>
    <n v="6237044"/>
    <n v="8090051837"/>
    <x v="0"/>
    <x v="1"/>
    <s v="EDIFICIO TORRELADERA"/>
    <x v="3"/>
    <x v="3"/>
  </r>
  <r>
    <x v="0"/>
    <x v="0"/>
    <x v="0"/>
    <x v="1"/>
    <n v="6237287"/>
    <n v="9003982253"/>
    <x v="0"/>
    <x v="1"/>
    <s v="CONJUNTO RESIDENCIAL EL ARRAYAN PH"/>
    <x v="1"/>
    <x v="1"/>
  </r>
  <r>
    <x v="0"/>
    <x v="0"/>
    <x v="0"/>
    <x v="1"/>
    <n v="6237297"/>
    <n v="9009992775"/>
    <x v="0"/>
    <x v="3"/>
    <s v="CONJUNTO RESIDENCIAL CR 3 BLOQUE O EDIFICIO G PROPIEDAD HORI"/>
    <x v="6"/>
    <x v="6"/>
  </r>
  <r>
    <x v="0"/>
    <x v="0"/>
    <x v="0"/>
    <x v="1"/>
    <n v="6237333"/>
    <n v="8000684860"/>
    <x v="0"/>
    <x v="1"/>
    <s v="AGRUPACIÓN LA HERRERIA DEL DUQUE"/>
    <x v="1"/>
    <x v="1"/>
  </r>
  <r>
    <x v="0"/>
    <x v="0"/>
    <x v="0"/>
    <x v="1"/>
    <n v="6237417"/>
    <n v="8902086408"/>
    <x v="0"/>
    <x v="1"/>
    <s v="UNIDAD RESIDENCIAL COLON"/>
    <x v="17"/>
    <x v="2"/>
  </r>
  <r>
    <x v="0"/>
    <x v="0"/>
    <x v="0"/>
    <x v="1"/>
    <n v="6237455"/>
    <n v="9001140639"/>
    <x v="0"/>
    <x v="1"/>
    <s v="EDIFICIO DON DANIEL - PROPIEDAD HORIZONTAL"/>
    <x v="6"/>
    <x v="6"/>
  </r>
  <r>
    <x v="0"/>
    <x v="0"/>
    <x v="0"/>
    <x v="1"/>
    <n v="6237374"/>
    <n v="8040067991"/>
    <x v="0"/>
    <x v="2"/>
    <s v="CONDOMINIO LA ZAFRA"/>
    <x v="17"/>
    <x v="2"/>
  </r>
  <r>
    <x v="0"/>
    <x v="0"/>
    <x v="0"/>
    <x v="4"/>
    <n v="6237542"/>
    <n v="8090087055"/>
    <x v="0"/>
    <x v="1"/>
    <s v="CLUB RESIDENCIAL ALAMEDA"/>
    <x v="3"/>
    <x v="3"/>
  </r>
  <r>
    <x v="0"/>
    <x v="0"/>
    <x v="0"/>
    <x v="1"/>
    <n v="6237561"/>
    <n v="9002532583"/>
    <x v="0"/>
    <x v="2"/>
    <s v="CONJUNTO SIEMPRE VERDE - PROPIEDAD HORIZONTAL"/>
    <x v="14"/>
    <x v="5"/>
  </r>
  <r>
    <x v="0"/>
    <x v="0"/>
    <x v="0"/>
    <x v="1"/>
    <n v="6237581"/>
    <n v="9010098811"/>
    <x v="0"/>
    <x v="1"/>
    <s v="CONJUNTO RESIDENCIAL ARBOLEDA CAMPESTRE - CAMBULO PROPIEDAD"/>
    <x v="3"/>
    <x v="3"/>
  </r>
  <r>
    <x v="0"/>
    <x v="0"/>
    <x v="0"/>
    <x v="1"/>
    <n v="6237095"/>
    <n v="9000270897"/>
    <x v="0"/>
    <x v="1"/>
    <s v="UNIDAD INMOBILIARIA CERRADA BOSQUES DE LA SIERRA"/>
    <x v="6"/>
    <x v="6"/>
  </r>
  <r>
    <x v="0"/>
    <x v="0"/>
    <x v="0"/>
    <x v="1"/>
    <n v="6237669"/>
    <n v="8110419144"/>
    <x v="0"/>
    <x v="1"/>
    <s v="CONJUNTO RESIDENCIAL SENDEROS DE OTRAPARTE"/>
    <x v="10"/>
    <x v="5"/>
  </r>
  <r>
    <x v="0"/>
    <x v="0"/>
    <x v="0"/>
    <x v="1"/>
    <n v="6237626"/>
    <n v="9005074510"/>
    <x v="0"/>
    <x v="1"/>
    <s v="CONJUNTO DE USO MIXTO PLAZA DEL RIO PH"/>
    <x v="14"/>
    <x v="5"/>
  </r>
  <r>
    <x v="0"/>
    <x v="0"/>
    <x v="0"/>
    <x v="1"/>
    <n v="6237653"/>
    <n v="9008734723"/>
    <x v="0"/>
    <x v="1"/>
    <s v="INTERPLAZA PARQUE RESIDENCIAL PROPIEDAD HORIZONTAL"/>
    <x v="7"/>
    <x v="7"/>
  </r>
  <r>
    <x v="0"/>
    <x v="0"/>
    <x v="0"/>
    <x v="0"/>
    <n v="6237690"/>
    <n v="8002364560"/>
    <x v="0"/>
    <x v="1"/>
    <s v="CONJUNTO RESIDENCIAL SAN LUIS DE POTOSI PH"/>
    <x v="1"/>
    <x v="1"/>
  </r>
  <r>
    <x v="0"/>
    <x v="0"/>
    <x v="0"/>
    <x v="2"/>
    <n v="6237284"/>
    <n v="4326642"/>
    <x v="0"/>
    <x v="1"/>
    <s v="HINCAPIE  MONTOYA WILMAR DE JESUS"/>
    <x v="11"/>
    <x v="9"/>
  </r>
  <r>
    <x v="0"/>
    <x v="0"/>
    <x v="0"/>
    <x v="1"/>
    <n v="6237779"/>
    <n v="8000053973"/>
    <x v="0"/>
    <x v="1"/>
    <s v="AGRUPACION DE VIVIENDA CAMPANELLA III-PROPIEDAD HORIZONTAL"/>
    <x v="1"/>
    <x v="1"/>
  </r>
  <r>
    <x v="0"/>
    <x v="0"/>
    <x v="0"/>
    <x v="1"/>
    <n v="6237798"/>
    <n v="8100057435"/>
    <x v="0"/>
    <x v="0"/>
    <s v="CONJUNTO HABITACIONAL LAS AMERICAS - PROPIEDAD HORIZONTA"/>
    <x v="6"/>
    <x v="6"/>
  </r>
  <r>
    <x v="0"/>
    <x v="0"/>
    <x v="0"/>
    <x v="1"/>
    <n v="6237615"/>
    <n v="8130049651"/>
    <x v="0"/>
    <x v="1"/>
    <s v="CONJUNTO RESIDENCIAL TORRES DE VAREGAL"/>
    <x v="29"/>
    <x v="14"/>
  </r>
  <r>
    <x v="0"/>
    <x v="0"/>
    <x v="0"/>
    <x v="1"/>
    <n v="6237776"/>
    <n v="9007223015"/>
    <x v="0"/>
    <x v="1"/>
    <s v="CONJUNTO RESIDENCIAL CERATTO ETAPA I - PROPIEDAD HORIZONTAL"/>
    <x v="14"/>
    <x v="5"/>
  </r>
  <r>
    <x v="0"/>
    <x v="0"/>
    <x v="0"/>
    <x v="1"/>
    <n v="6237662"/>
    <n v="8001949355"/>
    <x v="0"/>
    <x v="1"/>
    <s v="EDIFICIO VILLAPILAR 2 BLOQUE 4  PROPIEDAD HORIZONTAL"/>
    <x v="6"/>
    <x v="6"/>
  </r>
  <r>
    <x v="0"/>
    <x v="0"/>
    <x v="0"/>
    <x v="1"/>
    <n v="6237698"/>
    <n v="9001414731"/>
    <x v="0"/>
    <x v="1"/>
    <s v="PORTAL DEL VERGEL CLUB HOUSE Y CONDOMINIO"/>
    <x v="3"/>
    <x v="3"/>
  </r>
  <r>
    <x v="0"/>
    <x v="0"/>
    <x v="0"/>
    <x v="1"/>
    <n v="6237759"/>
    <n v="9006580911"/>
    <x v="0"/>
    <x v="3"/>
    <s v="LA OPORTUNIDAD II CONJUNTO RESIDENCIAL PROPIEDAD HORIZONTAL"/>
    <x v="4"/>
    <x v="4"/>
  </r>
  <r>
    <x v="0"/>
    <x v="0"/>
    <x v="0"/>
    <x v="0"/>
    <n v="6237773"/>
    <n v="9007650371"/>
    <x v="0"/>
    <x v="3"/>
    <s v="LA ILUSION II CONJUNTO RESIDENCIAL- PROPIEDAD HORIZONTAL"/>
    <x v="4"/>
    <x v="4"/>
  </r>
  <r>
    <x v="0"/>
    <x v="0"/>
    <x v="0"/>
    <x v="1"/>
    <n v="6237819"/>
    <n v="9003682531"/>
    <x v="0"/>
    <x v="3"/>
    <s v="CONJUNTO RESIDENCIAL LA PRADERA PH"/>
    <x v="17"/>
    <x v="2"/>
  </r>
  <r>
    <x v="0"/>
    <x v="0"/>
    <x v="0"/>
    <x v="1"/>
    <n v="6237955"/>
    <n v="8001848537"/>
    <x v="0"/>
    <x v="1"/>
    <s v="CONJUNTO RESIDENCIAL CAMBULOS DEL COUNTRY"/>
    <x v="1"/>
    <x v="1"/>
  </r>
  <r>
    <x v="0"/>
    <x v="0"/>
    <x v="0"/>
    <x v="1"/>
    <n v="6236074"/>
    <n v="8100057435"/>
    <x v="0"/>
    <x v="3"/>
    <s v="CONJUNTO HABITACIONAL LAS AMERICAS - PROPIEDAD HORIZONTA"/>
    <x v="6"/>
    <x v="6"/>
  </r>
  <r>
    <x v="0"/>
    <x v="0"/>
    <x v="0"/>
    <x v="1"/>
    <n v="6237973"/>
    <n v="8000267532"/>
    <x v="0"/>
    <x v="1"/>
    <s v="URBANIZACION TAYRONA I Y II  - PH"/>
    <x v="14"/>
    <x v="5"/>
  </r>
  <r>
    <x v="0"/>
    <x v="0"/>
    <x v="0"/>
    <x v="2"/>
    <n v="6237821"/>
    <n v="39753238"/>
    <x v="1"/>
    <x v="6"/>
    <s v="GAVILANES PRADA MARTHA ELENA"/>
    <x v="1"/>
    <x v="1"/>
  </r>
  <r>
    <x v="0"/>
    <x v="0"/>
    <x v="0"/>
    <x v="1"/>
    <n v="6237896"/>
    <n v="8002088786"/>
    <x v="0"/>
    <x v="1"/>
    <s v="CONJUNTO RESIDENCIAL PASEO REAL SECTOR II"/>
    <x v="2"/>
    <x v="2"/>
  </r>
  <r>
    <x v="0"/>
    <x v="0"/>
    <x v="0"/>
    <x v="1"/>
    <n v="6237865"/>
    <n v="8040087981"/>
    <x v="0"/>
    <x v="3"/>
    <s v="CONJUNTO RESIDENCIAL ALTOS DE GRANADA"/>
    <x v="12"/>
    <x v="2"/>
  </r>
  <r>
    <x v="0"/>
    <x v="0"/>
    <x v="0"/>
    <x v="1"/>
    <n v="6237774"/>
    <n v="8000231744"/>
    <x v="0"/>
    <x v="1"/>
    <s v="UNIDAD RESIDENCIAL SAN JOSE"/>
    <x v="21"/>
    <x v="5"/>
  </r>
  <r>
    <x v="0"/>
    <x v="0"/>
    <x v="0"/>
    <x v="1"/>
    <n v="6237971"/>
    <n v="8300481481"/>
    <x v="0"/>
    <x v="1"/>
    <s v="CONJUNTO RESIDENCIAL SAN ANDRES AFIDRO MANZANA 3 ETAPA - PRO"/>
    <x v="1"/>
    <x v="1"/>
  </r>
  <r>
    <x v="0"/>
    <x v="0"/>
    <x v="0"/>
    <x v="1"/>
    <n v="6235371"/>
    <n v="8300433673"/>
    <x v="0"/>
    <x v="1"/>
    <s v="CONJUNTO RESIDENCIAL CALATAYUD PH"/>
    <x v="1"/>
    <x v="1"/>
  </r>
  <r>
    <x v="0"/>
    <x v="0"/>
    <x v="0"/>
    <x v="1"/>
    <n v="6236576"/>
    <n v="8300433673"/>
    <x v="0"/>
    <x v="1"/>
    <s v="CONJUNTO RESIDENCIAL CALATAYUD PH"/>
    <x v="1"/>
    <x v="1"/>
  </r>
  <r>
    <x v="0"/>
    <x v="0"/>
    <x v="0"/>
    <x v="1"/>
    <n v="6238052"/>
    <n v="9001408824"/>
    <x v="0"/>
    <x v="1"/>
    <s v="CONJUNTO RESIDENCIAL MONTICELO-PROPIEDAD HORIZONTAL"/>
    <x v="6"/>
    <x v="6"/>
  </r>
  <r>
    <x v="0"/>
    <x v="0"/>
    <x v="0"/>
    <x v="1"/>
    <n v="6237908"/>
    <n v="8300192121"/>
    <x v="0"/>
    <x v="1"/>
    <s v="CONJUNTO RESIDENCIAL LAS GALIAS"/>
    <x v="1"/>
    <x v="1"/>
  </r>
  <r>
    <x v="0"/>
    <x v="0"/>
    <x v="0"/>
    <x v="1"/>
    <n v="6238054"/>
    <n v="9003213164"/>
    <x v="0"/>
    <x v="1"/>
    <s v="CONJUNTO RESIDENCIAL NUEVO HORIZONTE I PH"/>
    <x v="4"/>
    <x v="4"/>
  </r>
  <r>
    <x v="0"/>
    <x v="0"/>
    <x v="0"/>
    <x v="1"/>
    <n v="6238063"/>
    <n v="8909363151"/>
    <x v="0"/>
    <x v="1"/>
    <s v="URBANIZACION SURAMERICANA ENVIGADO PH"/>
    <x v="10"/>
    <x v="5"/>
  </r>
  <r>
    <x v="0"/>
    <x v="0"/>
    <x v="0"/>
    <x v="1"/>
    <n v="6238065"/>
    <n v="8000053973"/>
    <x v="0"/>
    <x v="2"/>
    <s v="AGRUPACION DE VIVIENDA CAMPANELLA III-PROPIEDAD HORIZONTAL"/>
    <x v="1"/>
    <x v="1"/>
  </r>
  <r>
    <x v="0"/>
    <x v="0"/>
    <x v="0"/>
    <x v="1"/>
    <n v="6238084"/>
    <n v="9003081963"/>
    <x v="0"/>
    <x v="1"/>
    <s v="CONJUNTO RESIDENCIAL JARDINES DE TANAMBI P H"/>
    <x v="11"/>
    <x v="9"/>
  </r>
  <r>
    <x v="0"/>
    <x v="0"/>
    <x v="0"/>
    <x v="1"/>
    <n v="6237954"/>
    <n v="9009121798"/>
    <x v="0"/>
    <x v="0"/>
    <s v="SOLERI PARQUE RESIDENCIAL"/>
    <x v="2"/>
    <x v="2"/>
  </r>
  <r>
    <x v="0"/>
    <x v="0"/>
    <x v="0"/>
    <x v="1"/>
    <n v="6238265"/>
    <n v="9010960041"/>
    <x v="1"/>
    <x v="6"/>
    <s v="CONJUNTO RESIDENCIAL TORRES DE MILAN PROPIEDAD HORIZONTAL"/>
    <x v="6"/>
    <x v="6"/>
  </r>
  <r>
    <x v="0"/>
    <x v="0"/>
    <x v="0"/>
    <x v="0"/>
    <n v="6238175"/>
    <n v="8300304184"/>
    <x v="0"/>
    <x v="1"/>
    <s v="CONJUNTO RESIDENCIAL ATICOS DEL NORTE III SECTOR UNIDAD II -"/>
    <x v="1"/>
    <x v="1"/>
  </r>
  <r>
    <x v="0"/>
    <x v="0"/>
    <x v="0"/>
    <x v="1"/>
    <n v="6238264"/>
    <n v="8300834658"/>
    <x v="0"/>
    <x v="3"/>
    <s v="EDIFICIO ALEPH PROPIEDAD HORIZONTAL"/>
    <x v="1"/>
    <x v="1"/>
  </r>
  <r>
    <x v="0"/>
    <x v="0"/>
    <x v="0"/>
    <x v="1"/>
    <n v="6236066"/>
    <n v="8100057435"/>
    <x v="0"/>
    <x v="3"/>
    <s v="CONJUNTO HABITACIONAL LAS AMERICAS - PROPIEDAD HORIZONTA"/>
    <x v="6"/>
    <x v="6"/>
  </r>
  <r>
    <x v="0"/>
    <x v="0"/>
    <x v="0"/>
    <x v="1"/>
    <n v="6237804"/>
    <n v="8100057435"/>
    <x v="0"/>
    <x v="5"/>
    <s v="CONJUNTO HABITACIONAL LAS AMERICAS - PROPIEDAD HORIZONTA"/>
    <x v="6"/>
    <x v="6"/>
  </r>
  <r>
    <x v="0"/>
    <x v="0"/>
    <x v="0"/>
    <x v="1"/>
    <n v="6237614"/>
    <n v="9010602628"/>
    <x v="0"/>
    <x v="1"/>
    <s v="SANTA MÓNICA CONDOMINIO PROPIEDAD HORIZONTAL"/>
    <x v="9"/>
    <x v="8"/>
  </r>
  <r>
    <x v="0"/>
    <x v="0"/>
    <x v="0"/>
    <x v="2"/>
    <n v="6238292"/>
    <n v="40440679"/>
    <x v="0"/>
    <x v="3"/>
    <s v="GUERRERO RICO LILIANA MARIA"/>
    <x v="1"/>
    <x v="1"/>
  </r>
  <r>
    <x v="0"/>
    <x v="0"/>
    <x v="0"/>
    <x v="1"/>
    <n v="6238336"/>
    <n v="9000270897"/>
    <x v="0"/>
    <x v="2"/>
    <s v="UNIDAD INMOBILIARIA CERRADA BOSQUES DE LA SIERRA"/>
    <x v="6"/>
    <x v="6"/>
  </r>
  <r>
    <x v="0"/>
    <x v="0"/>
    <x v="0"/>
    <x v="1"/>
    <n v="6238419"/>
    <n v="8000116782"/>
    <x v="0"/>
    <x v="1"/>
    <s v="CONJUNTO RESIDENCIAL MULTIFAMILIARES ANTIOQUIA PH"/>
    <x v="1"/>
    <x v="1"/>
  </r>
  <r>
    <x v="0"/>
    <x v="0"/>
    <x v="0"/>
    <x v="0"/>
    <n v="6238414"/>
    <n v="8002475029"/>
    <x v="0"/>
    <x v="3"/>
    <s v="CONJUNTO RESIDENCIAL CUMBRES DE TIMIZA"/>
    <x v="1"/>
    <x v="1"/>
  </r>
  <r>
    <x v="0"/>
    <x v="0"/>
    <x v="0"/>
    <x v="1"/>
    <n v="6238453"/>
    <n v="8300564551"/>
    <x v="0"/>
    <x v="1"/>
    <s v="EDIFICIO MIRADOR DEL PARQUE ETAPAS I Y II PROPIEDAD HORIZONT"/>
    <x v="1"/>
    <x v="1"/>
  </r>
  <r>
    <x v="0"/>
    <x v="0"/>
    <x v="0"/>
    <x v="1"/>
    <n v="6238454"/>
    <n v="8300564551"/>
    <x v="0"/>
    <x v="3"/>
    <s v="EDIFICIO MIRADOR DEL PARQUE ETAPAS I Y II PROPIEDAD HORIZONT"/>
    <x v="1"/>
    <x v="1"/>
  </r>
  <r>
    <x v="0"/>
    <x v="0"/>
    <x v="0"/>
    <x v="1"/>
    <n v="6238527"/>
    <n v="8300392995"/>
    <x v="0"/>
    <x v="1"/>
    <s v="CONJUNTO MULTIFAMILIAR COMPARTIR BOCHICA LOTE 2 ETAPA I"/>
    <x v="1"/>
    <x v="1"/>
  </r>
  <r>
    <x v="0"/>
    <x v="0"/>
    <x v="0"/>
    <x v="1"/>
    <n v="6236109"/>
    <n v="8090055553"/>
    <x v="0"/>
    <x v="0"/>
    <s v="EDIFICIO ARKACENTRO LOS PARRALES 1 - PROPIEDAD HORIZONTA"/>
    <x v="3"/>
    <x v="3"/>
  </r>
  <r>
    <x v="0"/>
    <x v="0"/>
    <x v="0"/>
    <x v="0"/>
    <n v="6238559"/>
    <n v="8002364560"/>
    <x v="0"/>
    <x v="1"/>
    <s v="CONJUNTO RESIDENCIAL SAN LUIS DE POTOSI PH"/>
    <x v="1"/>
    <x v="1"/>
  </r>
  <r>
    <x v="0"/>
    <x v="0"/>
    <x v="0"/>
    <x v="1"/>
    <n v="6238545"/>
    <n v="9009121798"/>
    <x v="0"/>
    <x v="0"/>
    <s v="SOLERI PARQUE RESIDENCIAL"/>
    <x v="2"/>
    <x v="2"/>
  </r>
  <r>
    <x v="0"/>
    <x v="0"/>
    <x v="0"/>
    <x v="1"/>
    <n v="6238479"/>
    <n v="9003151948"/>
    <x v="0"/>
    <x v="1"/>
    <s v="CONJUNTO HABITACIONAL ALTOS DE CIPRES PROPIEDAD HORIZONTAL"/>
    <x v="6"/>
    <x v="6"/>
  </r>
  <r>
    <x v="0"/>
    <x v="0"/>
    <x v="0"/>
    <x v="1"/>
    <n v="6238686"/>
    <n v="9004824384"/>
    <x v="0"/>
    <x v="1"/>
    <s v="CONJUNTO CERRADO VERSALLES PROPIEDAD HORIZONTAL"/>
    <x v="18"/>
    <x v="10"/>
  </r>
  <r>
    <x v="0"/>
    <x v="0"/>
    <x v="0"/>
    <x v="1"/>
    <n v="6238647"/>
    <n v="8140022403"/>
    <x v="0"/>
    <x v="1"/>
    <s v="RESIDENCIAS MULTIFAMILIARES PUCALPA II PROPIEDAD HORIZONTAL"/>
    <x v="9"/>
    <x v="8"/>
  </r>
  <r>
    <x v="0"/>
    <x v="0"/>
    <x v="0"/>
    <x v="1"/>
    <n v="6238220"/>
    <n v="8090114882"/>
    <x v="0"/>
    <x v="4"/>
    <s v="CONDOMINIO PARQUES DE PAKISTAN I ETAPA"/>
    <x v="31"/>
    <x v="3"/>
  </r>
  <r>
    <x v="0"/>
    <x v="0"/>
    <x v="0"/>
    <x v="4"/>
    <n v="6238718"/>
    <n v="8110308536"/>
    <x v="0"/>
    <x v="1"/>
    <s v="CONJUNTO RESIDENCIAL ESTADIO DE LA PLAZA"/>
    <x v="14"/>
    <x v="5"/>
  </r>
  <r>
    <x v="0"/>
    <x v="0"/>
    <x v="0"/>
    <x v="1"/>
    <n v="6238589"/>
    <n v="9007720361"/>
    <x v="0"/>
    <x v="5"/>
    <s v="CONJUNTO PORTAL DE LA MACARENA PH"/>
    <x v="13"/>
    <x v="9"/>
  </r>
  <r>
    <x v="0"/>
    <x v="0"/>
    <x v="0"/>
    <x v="1"/>
    <n v="6238732"/>
    <n v="8001633654"/>
    <x v="0"/>
    <x v="1"/>
    <s v="EDIFICIO ANDALUCIA PROPIEDAD HORIZONTAL"/>
    <x v="6"/>
    <x v="6"/>
  </r>
  <r>
    <x v="0"/>
    <x v="0"/>
    <x v="0"/>
    <x v="0"/>
    <n v="6238791"/>
    <n v="8001974951"/>
    <x v="0"/>
    <x v="3"/>
    <s v="CONJUNTO RESIDENCIAL LA FRATERNIDAD-PROPIEDAD HORIZONTAL"/>
    <x v="1"/>
    <x v="1"/>
  </r>
  <r>
    <x v="0"/>
    <x v="0"/>
    <x v="0"/>
    <x v="1"/>
    <n v="6238786"/>
    <n v="8300605410"/>
    <x v="0"/>
    <x v="3"/>
    <s v="CONJUNTO RESIDENCIAL PARQUES DE ATAHUALPA 4 PH"/>
    <x v="1"/>
    <x v="1"/>
  </r>
  <r>
    <x v="0"/>
    <x v="0"/>
    <x v="0"/>
    <x v="1"/>
    <n v="6238727"/>
    <n v="8000897328"/>
    <x v="0"/>
    <x v="1"/>
    <s v="EDIFICIO PROPIEDAD HORIZONTAL CELULA 3 NUCLEO 1 DE LA URBANI"/>
    <x v="6"/>
    <x v="6"/>
  </r>
  <r>
    <x v="0"/>
    <x v="0"/>
    <x v="0"/>
    <x v="1"/>
    <n v="6238876"/>
    <n v="9013312692"/>
    <x v="0"/>
    <x v="1"/>
    <s v="PARQUE RESIDENCIAL SAN JOSE"/>
    <x v="7"/>
    <x v="7"/>
  </r>
  <r>
    <x v="0"/>
    <x v="0"/>
    <x v="0"/>
    <x v="0"/>
    <n v="6238847"/>
    <n v="41949580"/>
    <x v="0"/>
    <x v="1"/>
    <s v="LESLY JOHANA SUARES PARDO"/>
    <x v="7"/>
    <x v="7"/>
  </r>
  <r>
    <x v="0"/>
    <x v="0"/>
    <x v="0"/>
    <x v="1"/>
    <n v="6239083"/>
    <n v="9003982253"/>
    <x v="0"/>
    <x v="1"/>
    <s v="CONJUNTO RESIDENCIAL EL ARRAYAN PH"/>
    <x v="1"/>
    <x v="1"/>
  </r>
  <r>
    <x v="0"/>
    <x v="0"/>
    <x v="0"/>
    <x v="0"/>
    <n v="6238983"/>
    <n v="8001484841"/>
    <x v="0"/>
    <x v="1"/>
    <s v="mildred conde"/>
    <x v="1"/>
    <x v="1"/>
  </r>
  <r>
    <x v="0"/>
    <x v="0"/>
    <x v="0"/>
    <x v="1"/>
    <n v="6238894"/>
    <n v="8300524282"/>
    <x v="1"/>
    <x v="6"/>
    <s v="CONJUNTO RESIDENCIAL EL PORTAL DE LA COFRADIA PH"/>
    <x v="1"/>
    <x v="1"/>
  </r>
  <r>
    <x v="0"/>
    <x v="0"/>
    <x v="0"/>
    <x v="1"/>
    <n v="6233880"/>
    <n v="8040035271"/>
    <x v="0"/>
    <x v="1"/>
    <s v="CONJUNTO RESIDENCIAL Y COMERCIAL RIVIERA PLAZA"/>
    <x v="2"/>
    <x v="2"/>
  </r>
  <r>
    <x v="0"/>
    <x v="0"/>
    <x v="0"/>
    <x v="1"/>
    <n v="6239346"/>
    <n v="8040035271"/>
    <x v="0"/>
    <x v="0"/>
    <s v="CONJUNTO RESIDENCIAL Y COMERCIAL RIVIERA PLAZA"/>
    <x v="2"/>
    <x v="2"/>
  </r>
  <r>
    <x v="0"/>
    <x v="0"/>
    <x v="0"/>
    <x v="1"/>
    <n v="6239105"/>
    <n v="8000690070"/>
    <x v="0"/>
    <x v="1"/>
    <s v="EDIFICIO PASADENA PLAZA - PROPIEDAD HORIZONTAL"/>
    <x v="1"/>
    <x v="1"/>
  </r>
  <r>
    <x v="0"/>
    <x v="0"/>
    <x v="0"/>
    <x v="1"/>
    <n v="6239106"/>
    <n v="8000909286"/>
    <x v="0"/>
    <x v="3"/>
    <s v="CONJUNTO RESIDENCIAL SANTA HELENA DE BAVIERA ETAPA 1"/>
    <x v="1"/>
    <x v="1"/>
  </r>
  <r>
    <x v="0"/>
    <x v="0"/>
    <x v="0"/>
    <x v="1"/>
    <n v="6238921"/>
    <n v="8160007480"/>
    <x v="0"/>
    <x v="5"/>
    <s v="UNIDAD RESIDENCIAL ALTOS DE CANAAN P H"/>
    <x v="11"/>
    <x v="9"/>
  </r>
  <r>
    <x v="0"/>
    <x v="0"/>
    <x v="0"/>
    <x v="0"/>
    <n v="6238916"/>
    <n v="8000814271"/>
    <x v="0"/>
    <x v="3"/>
    <s v="CONJUNTO RESIDENCIAL FAVI 2"/>
    <x v="11"/>
    <x v="9"/>
  </r>
  <r>
    <x v="0"/>
    <x v="0"/>
    <x v="0"/>
    <x v="1"/>
    <n v="6239368"/>
    <n v="9005289464"/>
    <x v="0"/>
    <x v="1"/>
    <s v="CONJUNTO RESIDENCIAL TAYRONA II"/>
    <x v="17"/>
    <x v="2"/>
  </r>
  <r>
    <x v="0"/>
    <x v="0"/>
    <x v="0"/>
    <x v="1"/>
    <n v="6238115"/>
    <n v="9004104315"/>
    <x v="1"/>
    <x v="6"/>
    <s v="CONJUNTO RESIDENCIAL PORTAL DE MADELENA PROPIEDAD HORIZO"/>
    <x v="1"/>
    <x v="1"/>
  </r>
  <r>
    <x v="0"/>
    <x v="0"/>
    <x v="0"/>
    <x v="1"/>
    <n v="6239229"/>
    <n v="9005006816"/>
    <x v="0"/>
    <x v="1"/>
    <s v="CERRO FUERTE - PROPIEDAD HORIZONTAL"/>
    <x v="19"/>
    <x v="4"/>
  </r>
  <r>
    <x v="0"/>
    <x v="0"/>
    <x v="0"/>
    <x v="1"/>
    <n v="6239469"/>
    <n v="8000935271"/>
    <x v="0"/>
    <x v="1"/>
    <s v="URBANIZACION NUEVA VILLA DE ABURRA"/>
    <x v="14"/>
    <x v="5"/>
  </r>
  <r>
    <x v="0"/>
    <x v="0"/>
    <x v="0"/>
    <x v="1"/>
    <n v="6239563"/>
    <n v="9006660028"/>
    <x v="0"/>
    <x v="2"/>
    <s v="CONJUNTO RESIDENCIAL URBANIZACION AGATA PROPIEDAD HORIZONTAL"/>
    <x v="14"/>
    <x v="5"/>
  </r>
  <r>
    <x v="0"/>
    <x v="0"/>
    <x v="0"/>
    <x v="1"/>
    <n v="6239572"/>
    <n v="8909279976"/>
    <x v="0"/>
    <x v="3"/>
    <s v="CONJUNTO RESIDENCIAL EL CARIBE PH"/>
    <x v="14"/>
    <x v="5"/>
  </r>
  <r>
    <x v="0"/>
    <x v="0"/>
    <x v="0"/>
    <x v="1"/>
    <n v="6239703"/>
    <n v="8001855308"/>
    <x v="0"/>
    <x v="0"/>
    <s v="EDIFICIO PLAZUELA DE MILAN PROPIEDAD HORIZONTAL"/>
    <x v="6"/>
    <x v="6"/>
  </r>
  <r>
    <x v="0"/>
    <x v="0"/>
    <x v="0"/>
    <x v="2"/>
    <n v="6239777"/>
    <n v="41900717"/>
    <x v="0"/>
    <x v="0"/>
    <s v="CLAVIJO VALENCIA MARIA CLAUDIA"/>
    <x v="7"/>
    <x v="7"/>
  </r>
  <r>
    <x v="0"/>
    <x v="0"/>
    <x v="0"/>
    <x v="2"/>
    <n v="6239784"/>
    <n v="41900717"/>
    <x v="0"/>
    <x v="0"/>
    <s v="CLAVIJO VALENCIA MARIA CLAUDIA"/>
    <x v="7"/>
    <x v="7"/>
  </r>
  <r>
    <x v="0"/>
    <x v="0"/>
    <x v="0"/>
    <x v="1"/>
    <n v="6239764"/>
    <n v="9003637103"/>
    <x v="0"/>
    <x v="3"/>
    <s v="AGRUPACION DE VIVIENDA NUEVA CIUDAD ETAPA 5 - PROPIEDAD HORI"/>
    <x v="1"/>
    <x v="1"/>
  </r>
  <r>
    <x v="0"/>
    <x v="0"/>
    <x v="0"/>
    <x v="1"/>
    <n v="6239769"/>
    <n v="8000886318"/>
    <x v="0"/>
    <x v="1"/>
    <s v="CONJUNTO HABITACIONAL COOMULTRASAN"/>
    <x v="2"/>
    <x v="2"/>
  </r>
  <r>
    <x v="0"/>
    <x v="0"/>
    <x v="0"/>
    <x v="1"/>
    <n v="6235413"/>
    <n v="9006578856"/>
    <x v="0"/>
    <x v="5"/>
    <s v="EDIFICIO MULTIFAMILIAR TORRE LUNA"/>
    <x v="6"/>
    <x v="6"/>
  </r>
  <r>
    <x v="0"/>
    <x v="0"/>
    <x v="0"/>
    <x v="1"/>
    <n v="6239799"/>
    <n v="9008435329"/>
    <x v="0"/>
    <x v="1"/>
    <s v="EDIFICIO KUBIK 145 PROPIEDAD HORIZONTAL"/>
    <x v="1"/>
    <x v="1"/>
  </r>
  <r>
    <x v="0"/>
    <x v="0"/>
    <x v="0"/>
    <x v="2"/>
    <n v="6239542"/>
    <n v="1121824470"/>
    <x v="0"/>
    <x v="5"/>
    <s v="GOMEZ PARRADO JUAN DIEGO"/>
    <x v="37"/>
    <x v="16"/>
  </r>
  <r>
    <x v="0"/>
    <x v="0"/>
    <x v="0"/>
    <x v="1"/>
    <n v="6239761"/>
    <n v="8000053973"/>
    <x v="0"/>
    <x v="2"/>
    <s v="AGRUPACION DE VIVIENDA CAMPANELLA III-PROPIEDAD HORIZONTAL"/>
    <x v="1"/>
    <x v="1"/>
  </r>
  <r>
    <x v="0"/>
    <x v="0"/>
    <x v="0"/>
    <x v="4"/>
    <n v="6239860"/>
    <n v="9000302260"/>
    <x v="0"/>
    <x v="1"/>
    <s v="EDIFICIO BERLIN PROPIEDAD HORIZONTAL"/>
    <x v="6"/>
    <x v="6"/>
  </r>
  <r>
    <x v="0"/>
    <x v="0"/>
    <x v="0"/>
    <x v="1"/>
    <n v="6239791"/>
    <n v="8002104471"/>
    <x v="0"/>
    <x v="1"/>
    <s v="EDIFICIO RINCON DE SAN CANCIO PROPIEDAD HORIZONTAL"/>
    <x v="6"/>
    <x v="6"/>
  </r>
  <r>
    <x v="0"/>
    <x v="0"/>
    <x v="0"/>
    <x v="1"/>
    <n v="6239965"/>
    <n v="9010297872"/>
    <x v="0"/>
    <x v="3"/>
    <s v="CONJUNTO CERRADO BAMBU PH"/>
    <x v="13"/>
    <x v="9"/>
  </r>
  <r>
    <x v="0"/>
    <x v="0"/>
    <x v="0"/>
    <x v="1"/>
    <n v="6239530"/>
    <n v="8080016417"/>
    <x v="0"/>
    <x v="1"/>
    <s v="MONTANA CONDOMINIO"/>
    <x v="38"/>
    <x v="4"/>
  </r>
  <r>
    <x v="0"/>
    <x v="0"/>
    <x v="0"/>
    <x v="2"/>
    <n v="6240014"/>
    <n v="7527184"/>
    <x v="0"/>
    <x v="1"/>
    <s v="GARCIA QUINTERO FELIX ANTONIO"/>
    <x v="7"/>
    <x v="7"/>
  </r>
  <r>
    <x v="0"/>
    <x v="0"/>
    <x v="0"/>
    <x v="1"/>
    <n v="6239837"/>
    <n v="8000158834"/>
    <x v="0"/>
    <x v="1"/>
    <s v="PROPIEDAD HORIZONTAL CEDROS DE VILLAPILAR"/>
    <x v="6"/>
    <x v="6"/>
  </r>
  <r>
    <x v="0"/>
    <x v="0"/>
    <x v="0"/>
    <x v="1"/>
    <n v="6239994"/>
    <n v="8040160322"/>
    <x v="0"/>
    <x v="1"/>
    <s v="EDIFICIO UNIDAD RESIDENCIAL PROCYON"/>
    <x v="2"/>
    <x v="2"/>
  </r>
  <r>
    <x v="0"/>
    <x v="0"/>
    <x v="0"/>
    <x v="1"/>
    <n v="6240135"/>
    <n v="9003080585"/>
    <x v="0"/>
    <x v="1"/>
    <s v="CONJUNTO RESIDENCIAL GRANADA CLUB ETAPA I PH"/>
    <x v="1"/>
    <x v="1"/>
  </r>
  <r>
    <x v="0"/>
    <x v="0"/>
    <x v="0"/>
    <x v="1"/>
    <n v="6239771"/>
    <n v="9003637103"/>
    <x v="0"/>
    <x v="0"/>
    <s v="AGRUPACION DE VIVIENDA NUEVA CIUDAD ETAPA 5 - PROPIEDAD HORI"/>
    <x v="1"/>
    <x v="1"/>
  </r>
  <r>
    <x v="0"/>
    <x v="0"/>
    <x v="0"/>
    <x v="1"/>
    <n v="6232768"/>
    <n v="8001215541"/>
    <x v="0"/>
    <x v="5"/>
    <s v="PROPIEDAD HORIZONTAL EDIFICIO SANTANA"/>
    <x v="6"/>
    <x v="6"/>
  </r>
  <r>
    <x v="0"/>
    <x v="0"/>
    <x v="0"/>
    <x v="1"/>
    <n v="6240262"/>
    <n v="8300707941"/>
    <x v="0"/>
    <x v="1"/>
    <s v="CONJUNTO MULTIFAMILIAR COMPARTIR BOCHICA IV ETAPA - PROPIEDA"/>
    <x v="1"/>
    <x v="1"/>
  </r>
  <r>
    <x v="0"/>
    <x v="0"/>
    <x v="0"/>
    <x v="1"/>
    <n v="6239746"/>
    <n v="9006003416"/>
    <x v="1"/>
    <x v="6"/>
    <s v="CONJUNTO RESIDENCIAL MIRADOR DE LA COLINA"/>
    <x v="39"/>
    <x v="4"/>
  </r>
  <r>
    <x v="0"/>
    <x v="0"/>
    <x v="0"/>
    <x v="1"/>
    <n v="6239404"/>
    <n v="9002527723"/>
    <x v="0"/>
    <x v="5"/>
    <s v="CONJUNTO RESIDENCIAL EL MIRADOR PH"/>
    <x v="9"/>
    <x v="8"/>
  </r>
  <r>
    <x v="0"/>
    <x v="0"/>
    <x v="0"/>
    <x v="0"/>
    <n v="6234219"/>
    <n v="9000815335"/>
    <x v="0"/>
    <x v="1"/>
    <s v="CONDOMINIO LA HERRERIA CONJUNTO 2  PH"/>
    <x v="40"/>
    <x v="0"/>
  </r>
  <r>
    <x v="0"/>
    <x v="0"/>
    <x v="0"/>
    <x v="0"/>
    <n v="6240252"/>
    <n v="9003628200"/>
    <x v="0"/>
    <x v="3"/>
    <s v="CONJUNTO RESIDENCIAL BAHIA PALMA  PROPIEDAD HORIZONTAL"/>
    <x v="11"/>
    <x v="9"/>
  </r>
  <r>
    <x v="0"/>
    <x v="0"/>
    <x v="0"/>
    <x v="1"/>
    <n v="6240433"/>
    <n v="9003657854"/>
    <x v="0"/>
    <x v="1"/>
    <s v="EDIFICIO VERDETTO PH"/>
    <x v="14"/>
    <x v="5"/>
  </r>
  <r>
    <x v="0"/>
    <x v="0"/>
    <x v="0"/>
    <x v="1"/>
    <n v="6239720"/>
    <n v="9006975092"/>
    <x v="0"/>
    <x v="1"/>
    <s v="EDIFICIO BALCONES DE LA PRADERA TORRES 7 8 9 Y 10"/>
    <x v="9"/>
    <x v="8"/>
  </r>
  <r>
    <x v="0"/>
    <x v="0"/>
    <x v="0"/>
    <x v="1"/>
    <n v="6240128"/>
    <n v="9002978171"/>
    <x v="0"/>
    <x v="1"/>
    <s v="EDIFICIO TOBIAS PROPIEDAD HORIZONTAL"/>
    <x v="6"/>
    <x v="6"/>
  </r>
  <r>
    <x v="0"/>
    <x v="0"/>
    <x v="0"/>
    <x v="1"/>
    <n v="6240409"/>
    <n v="8002285028"/>
    <x v="0"/>
    <x v="1"/>
    <s v="EDIFICIO GIBRALTAR - PROPIEDAD HORIZONTAL"/>
    <x v="1"/>
    <x v="1"/>
  </r>
  <r>
    <x v="0"/>
    <x v="0"/>
    <x v="0"/>
    <x v="1"/>
    <n v="6240295"/>
    <n v="8301065173"/>
    <x v="0"/>
    <x v="3"/>
    <s v="CONJUNTO RESIDENCIAL VILLAS DE ALCALA SUPER LOTE 2"/>
    <x v="1"/>
    <x v="1"/>
  </r>
  <r>
    <x v="0"/>
    <x v="0"/>
    <x v="0"/>
    <x v="1"/>
    <n v="6240286"/>
    <n v="8301065173"/>
    <x v="0"/>
    <x v="3"/>
    <s v="CONJUNTO RESIDENCIAL VILLAS DE ALCALA SUPER LOTE 2"/>
    <x v="1"/>
    <x v="1"/>
  </r>
  <r>
    <x v="0"/>
    <x v="0"/>
    <x v="0"/>
    <x v="1"/>
    <n v="6240450"/>
    <n v="9000517523"/>
    <x v="0"/>
    <x v="1"/>
    <s v="EDIFICIO TORRE EL CONQUISTADOR PH"/>
    <x v="14"/>
    <x v="5"/>
  </r>
  <r>
    <x v="0"/>
    <x v="0"/>
    <x v="0"/>
    <x v="2"/>
    <n v="6240408"/>
    <n v="1094912269"/>
    <x v="0"/>
    <x v="1"/>
    <s v="ORDOÑEZ  CASTRO DIANA CAROLINA"/>
    <x v="7"/>
    <x v="7"/>
  </r>
  <r>
    <x v="0"/>
    <x v="0"/>
    <x v="0"/>
    <x v="0"/>
    <n v="6240420"/>
    <n v="8000814271"/>
    <x v="0"/>
    <x v="3"/>
    <s v="CONJUNTO RESIDENCIAL FAVI 2"/>
    <x v="11"/>
    <x v="9"/>
  </r>
  <r>
    <x v="0"/>
    <x v="0"/>
    <x v="0"/>
    <x v="1"/>
    <n v="6240424"/>
    <n v="8000374155"/>
    <x v="0"/>
    <x v="2"/>
    <s v="CONJUNTO RESIDENCIAL PINARES DEL RODEO PH"/>
    <x v="14"/>
    <x v="5"/>
  </r>
  <r>
    <x v="0"/>
    <x v="0"/>
    <x v="0"/>
    <x v="0"/>
    <n v="6240572"/>
    <n v="9003107342"/>
    <x v="0"/>
    <x v="3"/>
    <s v="CONJUNTO RESIDENCIAL CERRADO LA TOSCANA PRIMERA ETAPA BL"/>
    <x v="6"/>
    <x v="6"/>
  </r>
  <r>
    <x v="0"/>
    <x v="0"/>
    <x v="0"/>
    <x v="1"/>
    <n v="6240581"/>
    <n v="9006758014"/>
    <x v="0"/>
    <x v="0"/>
    <s v="PARQUE RESIDENCIAL PAPIRO PH"/>
    <x v="13"/>
    <x v="9"/>
  </r>
  <r>
    <x v="0"/>
    <x v="0"/>
    <x v="0"/>
    <x v="0"/>
    <n v="6240532"/>
    <n v="9011585220"/>
    <x v="0"/>
    <x v="2"/>
    <s v="EDIFICIO TIZIANI PROPIEADAD HORIZONTAL"/>
    <x v="6"/>
    <x v="6"/>
  </r>
  <r>
    <x v="0"/>
    <x v="0"/>
    <x v="0"/>
    <x v="1"/>
    <n v="6240525"/>
    <n v="9001445874"/>
    <x v="0"/>
    <x v="3"/>
    <s v="CONJUNTO RESIDENCIAL VILLA DE HATO CHICO PH"/>
    <x v="1"/>
    <x v="1"/>
  </r>
  <r>
    <x v="0"/>
    <x v="0"/>
    <x v="0"/>
    <x v="0"/>
    <n v="6240480"/>
    <n v="9009864410"/>
    <x v="0"/>
    <x v="3"/>
    <s v="CONJUNTO RESIDENCIAL CERRITOS CAMPESTRE - PROPIEDAD HORIZONT"/>
    <x v="11"/>
    <x v="9"/>
  </r>
  <r>
    <x v="0"/>
    <x v="0"/>
    <x v="0"/>
    <x v="1"/>
    <n v="6240582"/>
    <n v="9001743575"/>
    <x v="0"/>
    <x v="3"/>
    <s v="CONJUNTO RESIDENCIAL LOS ARRAYANES - PROPIEDAD HORIZONTAL"/>
    <x v="6"/>
    <x v="6"/>
  </r>
  <r>
    <x v="0"/>
    <x v="0"/>
    <x v="0"/>
    <x v="0"/>
    <n v="6240648"/>
    <n v="8300283197"/>
    <x v="0"/>
    <x v="1"/>
    <s v="CONJUNTO RESIDENCIAL BOCHICA IV"/>
    <x v="1"/>
    <x v="1"/>
  </r>
  <r>
    <x v="0"/>
    <x v="0"/>
    <x v="0"/>
    <x v="1"/>
    <n v="6240599"/>
    <n v="8000116782"/>
    <x v="0"/>
    <x v="2"/>
    <s v="CONJUNTO RESIDENCIAL MULTIFAMILIARES ANTIOQUIA PH"/>
    <x v="1"/>
    <x v="1"/>
  </r>
  <r>
    <x v="0"/>
    <x v="0"/>
    <x v="0"/>
    <x v="2"/>
    <n v="6240767"/>
    <n v="1121824470"/>
    <x v="0"/>
    <x v="1"/>
    <s v="GOMEZ PARRADO JUAN DIEGO"/>
    <x v="37"/>
    <x v="16"/>
  </r>
  <r>
    <x v="0"/>
    <x v="0"/>
    <x v="0"/>
    <x v="1"/>
    <n v="6240457"/>
    <n v="8040179931"/>
    <x v="0"/>
    <x v="1"/>
    <s v="EDIFICIO PORTO REAL"/>
    <x v="2"/>
    <x v="2"/>
  </r>
  <r>
    <x v="0"/>
    <x v="0"/>
    <x v="0"/>
    <x v="0"/>
    <n v="6240580"/>
    <n v="9003107342"/>
    <x v="0"/>
    <x v="5"/>
    <s v="CONJUNTO RESIDENCIAL CERRADO LA TOSCANA PRIMERA ETAPA BL"/>
    <x v="6"/>
    <x v="6"/>
  </r>
  <r>
    <x v="0"/>
    <x v="0"/>
    <x v="0"/>
    <x v="2"/>
    <n v="6240715"/>
    <n v="6096286"/>
    <x v="0"/>
    <x v="1"/>
    <s v="GONZALEZ VASQUEZ GUSTAVO"/>
    <x v="0"/>
    <x v="0"/>
  </r>
  <r>
    <x v="0"/>
    <x v="0"/>
    <x v="0"/>
    <x v="1"/>
    <n v="6240756"/>
    <n v="8301248554"/>
    <x v="0"/>
    <x v="1"/>
    <s v="EDIFICIO ZAGREB PROPIEDAD HORIZONTAL"/>
    <x v="1"/>
    <x v="1"/>
  </r>
  <r>
    <x v="0"/>
    <x v="0"/>
    <x v="0"/>
    <x v="1"/>
    <n v="6240787"/>
    <n v="9003821832"/>
    <x v="0"/>
    <x v="1"/>
    <s v="CONJUNTO RESIDENCIAL MIRADOR DEL PINAR PH"/>
    <x v="1"/>
    <x v="1"/>
  </r>
  <r>
    <x v="0"/>
    <x v="0"/>
    <x v="0"/>
    <x v="1"/>
    <n v="6240773"/>
    <n v="9003081963"/>
    <x v="0"/>
    <x v="1"/>
    <s v="CONJUNTO RESIDENCIAL JARDINES DE TANAMBI P H"/>
    <x v="11"/>
    <x v="9"/>
  </r>
  <r>
    <x v="0"/>
    <x v="0"/>
    <x v="0"/>
    <x v="1"/>
    <n v="6240779"/>
    <n v="8090056949"/>
    <x v="0"/>
    <x v="3"/>
    <s v="CONJUNTO RESIDENCIAL ALTOS DE SAN FELIPE"/>
    <x v="3"/>
    <x v="3"/>
  </r>
  <r>
    <x v="0"/>
    <x v="0"/>
    <x v="0"/>
    <x v="1"/>
    <n v="6240936"/>
    <n v="9001828824"/>
    <x v="0"/>
    <x v="1"/>
    <s v="AGRUP LOS CONDOMINIOS III URB TIERRA BUENA SUPERMANZANA 5"/>
    <x v="1"/>
    <x v="1"/>
  </r>
  <r>
    <x v="0"/>
    <x v="0"/>
    <x v="0"/>
    <x v="1"/>
    <n v="6240907"/>
    <n v="8001668182"/>
    <x v="0"/>
    <x v="1"/>
    <s v="CONJUNTO RESIDENCIAL VILLA JULIA PH"/>
    <x v="1"/>
    <x v="1"/>
  </r>
  <r>
    <x v="0"/>
    <x v="0"/>
    <x v="0"/>
    <x v="1"/>
    <n v="6240902"/>
    <n v="8000374155"/>
    <x v="0"/>
    <x v="2"/>
    <s v="CONJUNTO RESIDENCIAL PINARES DEL RODEO PH"/>
    <x v="14"/>
    <x v="5"/>
  </r>
  <r>
    <x v="0"/>
    <x v="0"/>
    <x v="0"/>
    <x v="0"/>
    <n v="6240998"/>
    <n v="9003628200"/>
    <x v="0"/>
    <x v="3"/>
    <s v="CONJUNTO RESIDENCIAL BAHIA PALMA  PROPIEDAD HORIZONTAL"/>
    <x v="11"/>
    <x v="9"/>
  </r>
  <r>
    <x v="0"/>
    <x v="0"/>
    <x v="0"/>
    <x v="1"/>
    <n v="6240978"/>
    <n v="9005074510"/>
    <x v="0"/>
    <x v="1"/>
    <s v="CONJUNTO DE USO MIXTO PLAZA DEL RIO PH"/>
    <x v="14"/>
    <x v="5"/>
  </r>
  <r>
    <x v="0"/>
    <x v="0"/>
    <x v="0"/>
    <x v="1"/>
    <n v="6240954"/>
    <n v="8100066567"/>
    <x v="0"/>
    <x v="3"/>
    <s v="UNIDAD RESIDENCIAL SANTA MARIA DE LA COLINA PROPIEDAD HORIZO"/>
    <x v="23"/>
    <x v="6"/>
  </r>
  <r>
    <x v="0"/>
    <x v="0"/>
    <x v="0"/>
    <x v="1"/>
    <n v="6241069"/>
    <n v="9008110116"/>
    <x v="0"/>
    <x v="1"/>
    <s v="PROPIEDAD HORIZONTAL - EDIFICIO LA RIVIERA"/>
    <x v="6"/>
    <x v="6"/>
  </r>
  <r>
    <x v="0"/>
    <x v="0"/>
    <x v="0"/>
    <x v="1"/>
    <n v="6241199"/>
    <n v="8090061215"/>
    <x v="0"/>
    <x v="2"/>
    <s v="CONJUNTO CERRADO TORRES DEL BOSQUE-PROPIEDAD HORIZONTAL"/>
    <x v="3"/>
    <x v="3"/>
  </r>
  <r>
    <x v="0"/>
    <x v="0"/>
    <x v="0"/>
    <x v="1"/>
    <n v="6241151"/>
    <n v="9003477761"/>
    <x v="0"/>
    <x v="1"/>
    <s v="CONJUNTO HABITACIONAL LA CASCADA UNIDAD UNO"/>
    <x v="0"/>
    <x v="0"/>
  </r>
  <r>
    <x v="0"/>
    <x v="0"/>
    <x v="0"/>
    <x v="1"/>
    <n v="6241294"/>
    <n v="8001690252"/>
    <x v="0"/>
    <x v="1"/>
    <s v="CONJUNTO RESIDENCIAL VILLA CA?AVERAL"/>
    <x v="17"/>
    <x v="2"/>
  </r>
  <r>
    <x v="0"/>
    <x v="0"/>
    <x v="0"/>
    <x v="1"/>
    <n v="6240554"/>
    <n v="9002010860"/>
    <x v="0"/>
    <x v="5"/>
    <s v="CONDOMINIO PARQUES DE PAKISTAN IV ETAPA"/>
    <x v="31"/>
    <x v="3"/>
  </r>
  <r>
    <x v="0"/>
    <x v="0"/>
    <x v="0"/>
    <x v="1"/>
    <n v="6241449"/>
    <n v="9003477761"/>
    <x v="0"/>
    <x v="1"/>
    <s v="CONJUNTO HABITACIONAL LA CASCADA UNIDAD UNO"/>
    <x v="0"/>
    <x v="0"/>
  </r>
  <r>
    <x v="0"/>
    <x v="0"/>
    <x v="0"/>
    <x v="2"/>
    <n v="6239819"/>
    <n v="25289610"/>
    <x v="0"/>
    <x v="0"/>
    <s v="MUÑOZ TINTINAGO CAROLINA"/>
    <x v="41"/>
    <x v="17"/>
  </r>
  <r>
    <x v="0"/>
    <x v="0"/>
    <x v="0"/>
    <x v="1"/>
    <n v="6241288"/>
    <n v="9003993636"/>
    <x v="0"/>
    <x v="1"/>
    <s v="EDIFICIO VALLARTA II"/>
    <x v="2"/>
    <x v="2"/>
  </r>
  <r>
    <x v="0"/>
    <x v="0"/>
    <x v="0"/>
    <x v="1"/>
    <n v="6241141"/>
    <n v="9013511256"/>
    <x v="0"/>
    <x v="1"/>
    <s v="EDIFICIO MALIBU REAL PH"/>
    <x v="14"/>
    <x v="5"/>
  </r>
  <r>
    <x v="0"/>
    <x v="0"/>
    <x v="0"/>
    <x v="1"/>
    <n v="6241332"/>
    <n v="8002508998"/>
    <x v="0"/>
    <x v="1"/>
    <s v="UNIDAD RESIDENCIAL CABO VERDE DE CASTROPOLO PH"/>
    <x v="14"/>
    <x v="5"/>
  </r>
  <r>
    <x v="0"/>
    <x v="0"/>
    <x v="0"/>
    <x v="1"/>
    <n v="6240872"/>
    <n v="8001262548"/>
    <x v="0"/>
    <x v="5"/>
    <s v="EDIFICIO MURANO PH"/>
    <x v="11"/>
    <x v="9"/>
  </r>
  <r>
    <x v="0"/>
    <x v="0"/>
    <x v="0"/>
    <x v="2"/>
    <n v="6240981"/>
    <n v="12117402"/>
    <x v="0"/>
    <x v="1"/>
    <s v="ROJAS PUENTES FELIX ARMANDO"/>
    <x v="29"/>
    <x v="14"/>
  </r>
  <r>
    <x v="0"/>
    <x v="0"/>
    <x v="0"/>
    <x v="1"/>
    <n v="6241521"/>
    <n v="8300598452"/>
    <x v="0"/>
    <x v="1"/>
    <s v="EDIFICIO PANORAMA PH"/>
    <x v="1"/>
    <x v="1"/>
  </r>
  <r>
    <x v="0"/>
    <x v="0"/>
    <x v="0"/>
    <x v="1"/>
    <n v="6240568"/>
    <n v="8001933179"/>
    <x v="0"/>
    <x v="5"/>
    <s v="AGRUPACION DE VIVIENDA 4A LOS GUALANDAYES"/>
    <x v="1"/>
    <x v="1"/>
  </r>
  <r>
    <x v="0"/>
    <x v="0"/>
    <x v="0"/>
    <x v="1"/>
    <n v="6241496"/>
    <n v="8300055266"/>
    <x v="0"/>
    <x v="1"/>
    <s v="TERRAZAS DE LOS LAGARTOS PRIMERA ETAPA TORRES I Y II PROPIED"/>
    <x v="1"/>
    <x v="1"/>
  </r>
  <r>
    <x v="0"/>
    <x v="0"/>
    <x v="0"/>
    <x v="1"/>
    <n v="6241447"/>
    <n v="8110395374"/>
    <x v="0"/>
    <x v="1"/>
    <s v="EDIFICIO CONQUISTADORES PH"/>
    <x v="14"/>
    <x v="5"/>
  </r>
  <r>
    <x v="0"/>
    <x v="0"/>
    <x v="0"/>
    <x v="1"/>
    <n v="6241432"/>
    <n v="9002618515"/>
    <x v="0"/>
    <x v="1"/>
    <s v="UNIDAD RESIDENCIAL SANDRA"/>
    <x v="2"/>
    <x v="2"/>
  </r>
  <r>
    <x v="0"/>
    <x v="0"/>
    <x v="0"/>
    <x v="1"/>
    <n v="6241083"/>
    <n v="8160004558"/>
    <x v="0"/>
    <x v="1"/>
    <s v="EDIFICIO BALCONES DE LA ALAMEDA"/>
    <x v="11"/>
    <x v="9"/>
  </r>
  <r>
    <x v="0"/>
    <x v="0"/>
    <x v="0"/>
    <x v="1"/>
    <n v="6241643"/>
    <n v="9013513736"/>
    <x v="0"/>
    <x v="1"/>
    <s v="EDIFICIO ENTREPARQUES PROPIEDAD HORIZONTAL"/>
    <x v="20"/>
    <x v="11"/>
  </r>
  <r>
    <x v="0"/>
    <x v="0"/>
    <x v="0"/>
    <x v="1"/>
    <n v="6241507"/>
    <n v="9001022998"/>
    <x v="0"/>
    <x v="1"/>
    <s v="EDIFICIO TORRE ORQUIDEA PH"/>
    <x v="14"/>
    <x v="5"/>
  </r>
  <r>
    <x v="0"/>
    <x v="0"/>
    <x v="0"/>
    <x v="4"/>
    <n v="6241389"/>
    <n v="8050024439"/>
    <x v="0"/>
    <x v="1"/>
    <s v="CONJUNTO RESIDENCIAL TORRES DE LA FONTANA PROPIEDAD HORI"/>
    <x v="0"/>
    <x v="0"/>
  </r>
  <r>
    <x v="0"/>
    <x v="0"/>
    <x v="0"/>
    <x v="1"/>
    <n v="6241615"/>
    <n v="8020123536"/>
    <x v="0"/>
    <x v="1"/>
    <s v="EDIFICIO ITATI"/>
    <x v="27"/>
    <x v="13"/>
  </r>
  <r>
    <x v="0"/>
    <x v="0"/>
    <x v="0"/>
    <x v="1"/>
    <n v="6241684"/>
    <n v="8914093345"/>
    <x v="0"/>
    <x v="1"/>
    <s v="CONDOMINIO MULTIFAMILIARES LORENA ETAPA IV"/>
    <x v="11"/>
    <x v="9"/>
  </r>
  <r>
    <x v="0"/>
    <x v="0"/>
    <x v="0"/>
    <x v="1"/>
    <n v="6241381"/>
    <n v="9000024877"/>
    <x v="0"/>
    <x v="1"/>
    <s v="EDIFICIO PORTAL DE PINARES PH"/>
    <x v="11"/>
    <x v="9"/>
  </r>
  <r>
    <x v="0"/>
    <x v="0"/>
    <x v="0"/>
    <x v="2"/>
    <n v="6239778"/>
    <n v="1044426932"/>
    <x v="0"/>
    <x v="1"/>
    <s v="CORREA LOBO JAIME ANDRES"/>
    <x v="27"/>
    <x v="13"/>
  </r>
  <r>
    <x v="0"/>
    <x v="0"/>
    <x v="0"/>
    <x v="1"/>
    <n v="6241779"/>
    <n v="8000053973"/>
    <x v="0"/>
    <x v="3"/>
    <s v="AGRUPACION DE VIVIENDA CAMPANELLA III-PROPIEDAD HORIZONTAL"/>
    <x v="1"/>
    <x v="1"/>
  </r>
  <r>
    <x v="0"/>
    <x v="0"/>
    <x v="0"/>
    <x v="1"/>
    <n v="6241804"/>
    <n v="9001335838"/>
    <x v="0"/>
    <x v="1"/>
    <s v="AGRUPACION DE VIVIENDA MIRADOR DE VILLAPILAR- PROPIEDAD"/>
    <x v="6"/>
    <x v="6"/>
  </r>
  <r>
    <x v="0"/>
    <x v="0"/>
    <x v="0"/>
    <x v="1"/>
    <n v="6241824"/>
    <n v="8000994791"/>
    <x v="0"/>
    <x v="1"/>
    <s v="CONJUNTO VILLA CALASANZ II ETAPA AGRUPACION 3 - PROPIEDAD HO"/>
    <x v="1"/>
    <x v="1"/>
  </r>
  <r>
    <x v="0"/>
    <x v="0"/>
    <x v="0"/>
    <x v="1"/>
    <n v="6241783"/>
    <n v="8000053973"/>
    <x v="0"/>
    <x v="2"/>
    <s v="AGRUPACION DE VIVIENDA CAMPANELLA III-PROPIEDAD HORIZONTAL"/>
    <x v="1"/>
    <x v="1"/>
  </r>
  <r>
    <x v="0"/>
    <x v="0"/>
    <x v="0"/>
    <x v="1"/>
    <n v="6241801"/>
    <n v="8920023469"/>
    <x v="0"/>
    <x v="3"/>
    <s v="EDIFICIO COMITE DE GANADEROS"/>
    <x v="37"/>
    <x v="16"/>
  </r>
  <r>
    <x v="0"/>
    <x v="0"/>
    <x v="0"/>
    <x v="1"/>
    <n v="6241755"/>
    <n v="8002508998"/>
    <x v="0"/>
    <x v="1"/>
    <s v="UNIDAD RESIDENCIAL CABO VERDE DE CASTROPOLO PH"/>
    <x v="14"/>
    <x v="5"/>
  </r>
  <r>
    <x v="0"/>
    <x v="0"/>
    <x v="0"/>
    <x v="1"/>
    <n v="6241953"/>
    <n v="8010043467"/>
    <x v="1"/>
    <x v="6"/>
    <s v="EDIFICIO PALMERAS"/>
    <x v="7"/>
    <x v="7"/>
  </r>
  <r>
    <x v="0"/>
    <x v="0"/>
    <x v="0"/>
    <x v="2"/>
    <n v="6241906"/>
    <n v="42073157"/>
    <x v="0"/>
    <x v="1"/>
    <s v="HERNANDEZ RUIZ CELSA JULIA"/>
    <x v="11"/>
    <x v="9"/>
  </r>
  <r>
    <x v="0"/>
    <x v="0"/>
    <x v="0"/>
    <x v="2"/>
    <n v="6215606"/>
    <n v="25019755"/>
    <x v="0"/>
    <x v="5"/>
    <s v="LONDOÑO CIRO MARTHA"/>
    <x v="7"/>
    <x v="7"/>
  </r>
  <r>
    <x v="0"/>
    <x v="0"/>
    <x v="0"/>
    <x v="1"/>
    <n v="6242077"/>
    <n v="9004221494"/>
    <x v="0"/>
    <x v="3"/>
    <s v="CONJUNTO RESIDENCIAL PARQUES DE CASTILLA 2 PH"/>
    <x v="1"/>
    <x v="1"/>
  </r>
  <r>
    <x v="0"/>
    <x v="0"/>
    <x v="0"/>
    <x v="1"/>
    <n v="6242013"/>
    <n v="8000116782"/>
    <x v="0"/>
    <x v="1"/>
    <s v="CONJUNTO RESIDENCIAL MULTIFAMILIARES ANTIOQUIA PH"/>
    <x v="1"/>
    <x v="1"/>
  </r>
  <r>
    <x v="0"/>
    <x v="0"/>
    <x v="0"/>
    <x v="1"/>
    <n v="6241999"/>
    <n v="8050106027"/>
    <x v="0"/>
    <x v="3"/>
    <s v="CONJUNTO RESIDENCIAL TORRES DE COMFANDI- II ETAPA CONJUN"/>
    <x v="0"/>
    <x v="0"/>
  </r>
  <r>
    <x v="0"/>
    <x v="0"/>
    <x v="0"/>
    <x v="1"/>
    <n v="6242061"/>
    <n v="8002326465"/>
    <x v="0"/>
    <x v="3"/>
    <s v="EDIFICIO ATALAYA PROPIEDAD HORIZONTAL"/>
    <x v="6"/>
    <x v="6"/>
  </r>
  <r>
    <x v="0"/>
    <x v="0"/>
    <x v="0"/>
    <x v="1"/>
    <n v="6242032"/>
    <n v="9007028519"/>
    <x v="0"/>
    <x v="0"/>
    <s v="EDIFICIO UNIDAD RESIDENCIAL 24 URBANO"/>
    <x v="2"/>
    <x v="2"/>
  </r>
  <r>
    <x v="0"/>
    <x v="0"/>
    <x v="0"/>
    <x v="1"/>
    <n v="6242056"/>
    <n v="9010241888"/>
    <x v="0"/>
    <x v="0"/>
    <s v="URBANIZACION  SAN  JOAQUIN  BLOQUE 5 PH"/>
    <x v="11"/>
    <x v="9"/>
  </r>
  <r>
    <x v="0"/>
    <x v="0"/>
    <x v="0"/>
    <x v="1"/>
    <n v="6241940"/>
    <n v="9003583196"/>
    <x v="0"/>
    <x v="1"/>
    <s v="EDIFICIO ACROPOLIS - PROPIEDAD HORIZONTAL"/>
    <x v="6"/>
    <x v="6"/>
  </r>
  <r>
    <x v="0"/>
    <x v="0"/>
    <x v="0"/>
    <x v="1"/>
    <n v="6241926"/>
    <n v="9002797071"/>
    <x v="0"/>
    <x v="3"/>
    <s v="URBANIZACION QUINTAS DE BUENA VISTA PH"/>
    <x v="13"/>
    <x v="9"/>
  </r>
  <r>
    <x v="0"/>
    <x v="0"/>
    <x v="0"/>
    <x v="0"/>
    <n v="6242228"/>
    <n v="9000815335"/>
    <x v="0"/>
    <x v="1"/>
    <s v="CONDOMINIO LA HERRERIA CONJUNTO 2  PH"/>
    <x v="0"/>
    <x v="0"/>
  </r>
  <r>
    <x v="0"/>
    <x v="0"/>
    <x v="0"/>
    <x v="1"/>
    <n v="6242102"/>
    <n v="8301199561"/>
    <x v="0"/>
    <x v="1"/>
    <s v="EDIFICIO LA CASCADA PH"/>
    <x v="1"/>
    <x v="1"/>
  </r>
  <r>
    <x v="0"/>
    <x v="0"/>
    <x v="0"/>
    <x v="1"/>
    <n v="6242111"/>
    <n v="9012196561"/>
    <x v="0"/>
    <x v="3"/>
    <s v="CONJUNTO RESIDENCIAL PARQUES DE BOGOTA - CAOBA - PROPIEDAD H"/>
    <x v="1"/>
    <x v="1"/>
  </r>
  <r>
    <x v="0"/>
    <x v="0"/>
    <x v="0"/>
    <x v="1"/>
    <n v="6241826"/>
    <n v="9004885018"/>
    <x v="0"/>
    <x v="1"/>
    <s v="EDIFICIO BASILEA"/>
    <x v="14"/>
    <x v="5"/>
  </r>
  <r>
    <x v="0"/>
    <x v="0"/>
    <x v="0"/>
    <x v="0"/>
    <n v="6242272"/>
    <n v="8110304422"/>
    <x v="0"/>
    <x v="0"/>
    <s v="UNIDAD RESIDENCIAL MANANTIALES DE ROBLEDO PH"/>
    <x v="14"/>
    <x v="5"/>
  </r>
  <r>
    <x v="0"/>
    <x v="0"/>
    <x v="0"/>
    <x v="1"/>
    <n v="6241965"/>
    <n v="8110395374"/>
    <x v="0"/>
    <x v="1"/>
    <s v="EDIFICIO CONQUISTADORES PH"/>
    <x v="14"/>
    <x v="5"/>
  </r>
  <r>
    <x v="0"/>
    <x v="0"/>
    <x v="0"/>
    <x v="2"/>
    <n v="6241128"/>
    <n v="87550506"/>
    <x v="0"/>
    <x v="5"/>
    <s v="RODRIGUEZ MEDINA JORGE ELIECER"/>
    <x v="27"/>
    <x v="13"/>
  </r>
  <r>
    <x v="0"/>
    <x v="0"/>
    <x v="0"/>
    <x v="0"/>
    <n v="6242308"/>
    <n v="8909389712"/>
    <x v="0"/>
    <x v="1"/>
    <s v="EDIFICIO CENTRO AYACUCHO PH"/>
    <x v="14"/>
    <x v="5"/>
  </r>
  <r>
    <x v="0"/>
    <x v="0"/>
    <x v="0"/>
    <x v="1"/>
    <n v="6242371"/>
    <n v="8300472182"/>
    <x v="0"/>
    <x v="1"/>
    <s v="EDIFICIO CANOVA PROPIEDAD HORIZONTAL"/>
    <x v="1"/>
    <x v="1"/>
  </r>
  <r>
    <x v="0"/>
    <x v="0"/>
    <x v="0"/>
    <x v="2"/>
    <n v="6239792"/>
    <n v="1044426932"/>
    <x v="0"/>
    <x v="7"/>
    <s v="CORREA LOBO JAIME ANDRES"/>
    <x v="27"/>
    <x v="13"/>
  </r>
  <r>
    <x v="0"/>
    <x v="0"/>
    <x v="0"/>
    <x v="1"/>
    <n v="6242476"/>
    <n v="9000018401"/>
    <x v="0"/>
    <x v="1"/>
    <s v="CONJUNTO RESIDENCIAL ALTOS DE CASTILLA PROPIEDAD HORIZON"/>
    <x v="6"/>
    <x v="6"/>
  </r>
  <r>
    <x v="0"/>
    <x v="0"/>
    <x v="0"/>
    <x v="1"/>
    <n v="6242271"/>
    <n v="9000013011"/>
    <x v="0"/>
    <x v="5"/>
    <s v="CONJUNTO CERRADO PORTAL DE SAN LUIS"/>
    <x v="6"/>
    <x v="6"/>
  </r>
  <r>
    <x v="0"/>
    <x v="0"/>
    <x v="0"/>
    <x v="1"/>
    <n v="6236072"/>
    <n v="8100057435"/>
    <x v="0"/>
    <x v="3"/>
    <s v="CONJUNTO HABITACIONAL LAS AMERICAS - PROPIEDAD HORIZONTA"/>
    <x v="6"/>
    <x v="6"/>
  </r>
  <r>
    <x v="0"/>
    <x v="0"/>
    <x v="0"/>
    <x v="1"/>
    <n v="6241472"/>
    <n v="8001694262"/>
    <x v="0"/>
    <x v="1"/>
    <s v="CONJUNTO RESIDENCIAL SEBASTIAN DE BELALCAZAR"/>
    <x v="0"/>
    <x v="0"/>
  </r>
  <r>
    <x v="0"/>
    <x v="0"/>
    <x v="0"/>
    <x v="1"/>
    <n v="6242537"/>
    <n v="8605189410"/>
    <x v="0"/>
    <x v="3"/>
    <s v="CONJUNTO RESIDENCIAL LA PALMA I"/>
    <x v="1"/>
    <x v="1"/>
  </r>
  <r>
    <x v="0"/>
    <x v="0"/>
    <x v="0"/>
    <x v="0"/>
    <n v="6242568"/>
    <n v="9009146759"/>
    <x v="0"/>
    <x v="1"/>
    <s v="CONJUNTO RESIDENCIAL PARQUES DE BOLIVAR ARMENIA N° 1 VIP"/>
    <x v="7"/>
    <x v="7"/>
  </r>
  <r>
    <x v="0"/>
    <x v="0"/>
    <x v="0"/>
    <x v="0"/>
    <n v="6242514"/>
    <n v="8100023041"/>
    <x v="0"/>
    <x v="0"/>
    <s v="EDIFICIO TORRE MOLINOS PH"/>
    <x v="6"/>
    <x v="6"/>
  </r>
  <r>
    <x v="0"/>
    <x v="0"/>
    <x v="0"/>
    <x v="1"/>
    <n v="6242636"/>
    <n v="9008435329"/>
    <x v="0"/>
    <x v="1"/>
    <s v="EDIFICIO KUBIK 145 PROPIEDAD HORIZONTAL"/>
    <x v="1"/>
    <x v="1"/>
  </r>
  <r>
    <x v="0"/>
    <x v="0"/>
    <x v="0"/>
    <x v="0"/>
    <n v="6238409"/>
    <n v="9009022976"/>
    <x v="0"/>
    <x v="5"/>
    <s v="CONJUNTO RESIDENCIAL PARQUES DE BOLIVAR ARMENIA"/>
    <x v="7"/>
    <x v="7"/>
  </r>
  <r>
    <x v="0"/>
    <x v="0"/>
    <x v="0"/>
    <x v="1"/>
    <n v="6242614"/>
    <n v="9002490931"/>
    <x v="0"/>
    <x v="1"/>
    <s v="CONJUNTO RESIDENCIAL PORVENIR RESERVADO 4"/>
    <x v="1"/>
    <x v="1"/>
  </r>
  <r>
    <x v="0"/>
    <x v="0"/>
    <x v="0"/>
    <x v="1"/>
    <n v="6242696"/>
    <n v="8090051837"/>
    <x v="0"/>
    <x v="1"/>
    <s v="EDIFICIO TORRELADERA"/>
    <x v="3"/>
    <x v="3"/>
  </r>
  <r>
    <x v="0"/>
    <x v="0"/>
    <x v="0"/>
    <x v="1"/>
    <n v="6242801"/>
    <n v="9002564806"/>
    <x v="0"/>
    <x v="1"/>
    <s v="PORVENIR RESERVADO 1 PH"/>
    <x v="1"/>
    <x v="1"/>
  </r>
  <r>
    <x v="0"/>
    <x v="0"/>
    <x v="0"/>
    <x v="1"/>
    <n v="6242633"/>
    <n v="8001299445"/>
    <x v="0"/>
    <x v="3"/>
    <s v="CONJUNTO RESIDENCIAL CAMINOS DE SAN JOSE"/>
    <x v="1"/>
    <x v="1"/>
  </r>
  <r>
    <x v="0"/>
    <x v="0"/>
    <x v="0"/>
    <x v="1"/>
    <n v="6236062"/>
    <n v="8100057435"/>
    <x v="0"/>
    <x v="3"/>
    <s v="CONJUNTO HABITACIONAL LAS AMERICAS - PROPIEDAD HORIZONTA"/>
    <x v="6"/>
    <x v="6"/>
  </r>
  <r>
    <x v="0"/>
    <x v="0"/>
    <x v="0"/>
    <x v="1"/>
    <n v="6242780"/>
    <n v="8002037169"/>
    <x v="0"/>
    <x v="1"/>
    <s v="AGRUPACION DE VIVIENDA NUEVA TIBABUYES SECTOR B PROPIEDAD HO"/>
    <x v="1"/>
    <x v="1"/>
  </r>
  <r>
    <x v="0"/>
    <x v="0"/>
    <x v="0"/>
    <x v="1"/>
    <n v="6242903"/>
    <n v="8605263368"/>
    <x v="0"/>
    <x v="2"/>
    <s v="CONJUNTO RESIDENCIAL SANTA BARBARA NORTE MANZANA C PH"/>
    <x v="1"/>
    <x v="1"/>
  </r>
  <r>
    <x v="0"/>
    <x v="0"/>
    <x v="0"/>
    <x v="0"/>
    <n v="6242627"/>
    <n v="8909389712"/>
    <x v="0"/>
    <x v="1"/>
    <s v="EDIFICIO CENTRO AYACUCHO PH"/>
    <x v="14"/>
    <x v="5"/>
  </r>
  <r>
    <x v="0"/>
    <x v="0"/>
    <x v="0"/>
    <x v="1"/>
    <n v="6242939"/>
    <n v="9000889189"/>
    <x v="0"/>
    <x v="1"/>
    <s v="AGRUPACION DE VIVIENDA FONTIBON RESERVADO - PROPIEDAD HORIZO"/>
    <x v="1"/>
    <x v="1"/>
  </r>
  <r>
    <x v="0"/>
    <x v="0"/>
    <x v="0"/>
    <x v="1"/>
    <n v="6242977"/>
    <n v="9007266831"/>
    <x v="0"/>
    <x v="2"/>
    <s v="CONJUNTO DE VIVIENDA ECOHAUS PH"/>
    <x v="8"/>
    <x v="4"/>
  </r>
  <r>
    <x v="0"/>
    <x v="0"/>
    <x v="0"/>
    <x v="0"/>
    <n v="6242980"/>
    <n v="8301391989"/>
    <x v="0"/>
    <x v="1"/>
    <s v="EDIFICIO MULTIFAMILIAR VILLA ANITA 72 - PROPIEDAD HORIZONTAL"/>
    <x v="1"/>
    <x v="1"/>
  </r>
  <r>
    <x v="0"/>
    <x v="0"/>
    <x v="0"/>
    <x v="1"/>
    <n v="6243113"/>
    <n v="8100008409"/>
    <x v="0"/>
    <x v="1"/>
    <s v="CONDOMINIO PORTAL DEL BOSQUE UNIDAD INMOBILIARIA CERRADA"/>
    <x v="6"/>
    <x v="6"/>
  </r>
  <r>
    <x v="0"/>
    <x v="0"/>
    <x v="0"/>
    <x v="1"/>
    <n v="6242901"/>
    <n v="8300481481"/>
    <x v="0"/>
    <x v="3"/>
    <s v="CONJUNTO RESIDENCIAL SAN ANDRES AFIDRO MANZANA 3 ETAPA - PRO"/>
    <x v="1"/>
    <x v="1"/>
  </r>
  <r>
    <x v="0"/>
    <x v="0"/>
    <x v="0"/>
    <x v="1"/>
    <n v="6242850"/>
    <n v="8130021956"/>
    <x v="0"/>
    <x v="1"/>
    <s v="EDIFICIO ANTARES"/>
    <x v="29"/>
    <x v="14"/>
  </r>
  <r>
    <x v="0"/>
    <x v="0"/>
    <x v="0"/>
    <x v="1"/>
    <n v="6243262"/>
    <n v="8001905759"/>
    <x v="0"/>
    <x v="1"/>
    <s v="PROPIEDAD HORIZONTAL"/>
    <x v="1"/>
    <x v="1"/>
  </r>
  <r>
    <x v="0"/>
    <x v="0"/>
    <x v="0"/>
    <x v="1"/>
    <n v="6243242"/>
    <n v="9003159785"/>
    <x v="0"/>
    <x v="1"/>
    <s v="EDIFICIO ALCARAVAN PH"/>
    <x v="11"/>
    <x v="9"/>
  </r>
  <r>
    <x v="0"/>
    <x v="0"/>
    <x v="0"/>
    <x v="1"/>
    <n v="6243121"/>
    <n v="9007269463"/>
    <x v="0"/>
    <x v="1"/>
    <s v="EDIFICIO SERRAMONTTI  -PROPIEDAD HORIZONTAL"/>
    <x v="6"/>
    <x v="6"/>
  </r>
  <r>
    <x v="0"/>
    <x v="0"/>
    <x v="0"/>
    <x v="1"/>
    <n v="6243306"/>
    <n v="9000519361"/>
    <x v="0"/>
    <x v="3"/>
    <s v="AGRUPACION NUEVA CASTILLA ETAPA IV PH"/>
    <x v="1"/>
    <x v="1"/>
  </r>
  <r>
    <x v="0"/>
    <x v="0"/>
    <x v="0"/>
    <x v="1"/>
    <n v="6238745"/>
    <n v="9008611354"/>
    <x v="0"/>
    <x v="1"/>
    <s v="CONJUNTO CERRADO SANTO DOMINGO PROPIEDAD HORIZONTAL"/>
    <x v="3"/>
    <x v="3"/>
  </r>
  <r>
    <x v="0"/>
    <x v="0"/>
    <x v="0"/>
    <x v="1"/>
    <n v="6243350"/>
    <n v="8000690070"/>
    <x v="0"/>
    <x v="1"/>
    <s v="EDIFICIO PASADENA PLAZA - PROPIEDAD HORIZONTAL"/>
    <x v="1"/>
    <x v="1"/>
  </r>
  <r>
    <x v="0"/>
    <x v="0"/>
    <x v="0"/>
    <x v="1"/>
    <n v="6242740"/>
    <n v="8090074341"/>
    <x v="0"/>
    <x v="3"/>
    <s v="CONJUNTO RESIDENCIAL LA ARBOLEDA - PROPIEDAD HORIZONTAL"/>
    <x v="3"/>
    <x v="3"/>
  </r>
  <r>
    <x v="0"/>
    <x v="0"/>
    <x v="0"/>
    <x v="1"/>
    <n v="6242742"/>
    <n v="8090074341"/>
    <x v="0"/>
    <x v="5"/>
    <s v="CONJUNTO RESIDENCIAL LA ARBOLEDA - PROPIEDAD HORIZONTAL"/>
    <x v="3"/>
    <x v="3"/>
  </r>
  <r>
    <x v="0"/>
    <x v="0"/>
    <x v="0"/>
    <x v="1"/>
    <n v="6243392"/>
    <n v="9002319214"/>
    <x v="0"/>
    <x v="1"/>
    <s v="CONJUNTO RESIDENCIAL RINCON DE GRANADA IV ETAPA SUPERLOTE 4"/>
    <x v="1"/>
    <x v="1"/>
  </r>
  <r>
    <x v="0"/>
    <x v="0"/>
    <x v="0"/>
    <x v="1"/>
    <n v="6243443"/>
    <n v="9011070088"/>
    <x v="0"/>
    <x v="1"/>
    <s v="EDIFICIO ANTARA 135 PH"/>
    <x v="1"/>
    <x v="1"/>
  </r>
  <r>
    <x v="0"/>
    <x v="0"/>
    <x v="0"/>
    <x v="1"/>
    <n v="6243346"/>
    <n v="8110390635"/>
    <x v="0"/>
    <x v="1"/>
    <s v="UNIDAD RESIDENCIAL NOGALES DE TERRANOVA ETAPA I Y II"/>
    <x v="21"/>
    <x v="5"/>
  </r>
  <r>
    <x v="0"/>
    <x v="0"/>
    <x v="0"/>
    <x v="1"/>
    <n v="6242924"/>
    <n v="9006026649"/>
    <x v="0"/>
    <x v="3"/>
    <s v="PROPIEDAD HORIZONTAL BALCONES DE LA VILLA II ETAPA BLOQUES 1"/>
    <x v="23"/>
    <x v="6"/>
  </r>
  <r>
    <x v="0"/>
    <x v="0"/>
    <x v="0"/>
    <x v="2"/>
    <n v="6241854"/>
    <n v="7527184"/>
    <x v="0"/>
    <x v="1"/>
    <s v="GARCIA QUINTERO FELIX ANTONIO"/>
    <x v="7"/>
    <x v="7"/>
  </r>
  <r>
    <x v="0"/>
    <x v="0"/>
    <x v="0"/>
    <x v="1"/>
    <n v="6243601"/>
    <n v="9010098811"/>
    <x v="0"/>
    <x v="1"/>
    <s v="CONJUNTO RESIDENCIAL ARBOLEDA CAMPESTRE - CAMBULO PROPIEDAD"/>
    <x v="3"/>
    <x v="3"/>
  </r>
  <r>
    <x v="0"/>
    <x v="0"/>
    <x v="0"/>
    <x v="1"/>
    <n v="6243539"/>
    <n v="8605189410"/>
    <x v="0"/>
    <x v="1"/>
    <s v="CONJUNTO RESIDENCIAL LA PALMA I"/>
    <x v="1"/>
    <x v="1"/>
  </r>
  <r>
    <x v="0"/>
    <x v="0"/>
    <x v="0"/>
    <x v="1"/>
    <n v="6243416"/>
    <n v="9004357769"/>
    <x v="0"/>
    <x v="1"/>
    <s v="EDIFICIO SIMONETTA"/>
    <x v="2"/>
    <x v="2"/>
  </r>
  <r>
    <x v="0"/>
    <x v="0"/>
    <x v="0"/>
    <x v="1"/>
    <n v="6243372"/>
    <n v="8260024261"/>
    <x v="0"/>
    <x v="3"/>
    <s v="CONJUNTO MULTIFAMILIAR EL PARQUE"/>
    <x v="28"/>
    <x v="11"/>
  </r>
  <r>
    <x v="0"/>
    <x v="0"/>
    <x v="0"/>
    <x v="1"/>
    <n v="6243629"/>
    <n v="8605189410"/>
    <x v="0"/>
    <x v="3"/>
    <s v="CONJUNTO RESIDENCIAL LA PALMA I"/>
    <x v="1"/>
    <x v="1"/>
  </r>
  <r>
    <x v="0"/>
    <x v="0"/>
    <x v="0"/>
    <x v="1"/>
    <n v="6243430"/>
    <n v="9001408824"/>
    <x v="0"/>
    <x v="1"/>
    <s v="CONJUNTO RESIDENCIAL MONTICELO-PROPIEDAD HORIZONTAL"/>
    <x v="6"/>
    <x v="6"/>
  </r>
  <r>
    <x v="0"/>
    <x v="0"/>
    <x v="0"/>
    <x v="1"/>
    <n v="6243644"/>
    <n v="8002113983"/>
    <x v="0"/>
    <x v="3"/>
    <s v="CONJUNTO RESIDENCIAL MIRADOR DE SAN IGNACIO IV ETAPA"/>
    <x v="4"/>
    <x v="4"/>
  </r>
  <r>
    <x v="0"/>
    <x v="0"/>
    <x v="0"/>
    <x v="1"/>
    <n v="6243613"/>
    <n v="8605189410"/>
    <x v="0"/>
    <x v="3"/>
    <s v="CONJUNTO RESIDENCIAL LA PALMA I"/>
    <x v="1"/>
    <x v="1"/>
  </r>
  <r>
    <x v="0"/>
    <x v="0"/>
    <x v="0"/>
    <x v="1"/>
    <n v="6243734"/>
    <n v="8908077065"/>
    <x v="0"/>
    <x v="0"/>
    <s v="EDIFICIO BELEN"/>
    <x v="6"/>
    <x v="6"/>
  </r>
  <r>
    <x v="0"/>
    <x v="0"/>
    <x v="0"/>
    <x v="1"/>
    <n v="6243566"/>
    <n v="9000519361"/>
    <x v="0"/>
    <x v="3"/>
    <s v="AGRUPACION NUEVA CASTILLA ETAPA IV PH"/>
    <x v="1"/>
    <x v="1"/>
  </r>
  <r>
    <x v="0"/>
    <x v="0"/>
    <x v="0"/>
    <x v="1"/>
    <n v="6243609"/>
    <n v="9012611923"/>
    <x v="0"/>
    <x v="3"/>
    <s v="URBANIZACION AMARETTO PH"/>
    <x v="10"/>
    <x v="5"/>
  </r>
  <r>
    <x v="0"/>
    <x v="0"/>
    <x v="0"/>
    <x v="1"/>
    <n v="6243686"/>
    <n v="9004257852"/>
    <x v="0"/>
    <x v="2"/>
    <s v="EDIFICIO JUANA MARIA PROPIEDAD HORIZONTAL"/>
    <x v="9"/>
    <x v="8"/>
  </r>
  <r>
    <x v="0"/>
    <x v="0"/>
    <x v="0"/>
    <x v="1"/>
    <n v="6243830"/>
    <n v="9001174739"/>
    <x v="0"/>
    <x v="1"/>
    <s v="CONDOMINIO EDIFICIO MEDITERRANEO PROPIEDAD HORIZONTAL"/>
    <x v="18"/>
    <x v="10"/>
  </r>
  <r>
    <x v="0"/>
    <x v="0"/>
    <x v="0"/>
    <x v="1"/>
    <n v="6243842"/>
    <n v="8110213988"/>
    <x v="0"/>
    <x v="3"/>
    <s v="CONJUNTO RESIDENCIAL VILLA NUEVA DE LA AYURA"/>
    <x v="10"/>
    <x v="5"/>
  </r>
  <r>
    <x v="0"/>
    <x v="0"/>
    <x v="0"/>
    <x v="1"/>
    <n v="6244004"/>
    <n v="9011528091"/>
    <x v="0"/>
    <x v="1"/>
    <s v="EDIFICIO BAHIA PLAZA"/>
    <x v="7"/>
    <x v="7"/>
  </r>
  <r>
    <x v="0"/>
    <x v="0"/>
    <x v="0"/>
    <x v="1"/>
    <n v="6243957"/>
    <n v="8000116782"/>
    <x v="0"/>
    <x v="2"/>
    <s v="CONJUNTO RESIDENCIAL MULTIFAMILIARES ANTIOQUIA PH"/>
    <x v="1"/>
    <x v="1"/>
  </r>
  <r>
    <x v="0"/>
    <x v="0"/>
    <x v="0"/>
    <x v="1"/>
    <n v="6243889"/>
    <n v="8001529441"/>
    <x v="0"/>
    <x v="3"/>
    <s v="EDIFICIO VIGOVAL 30 PH"/>
    <x v="1"/>
    <x v="1"/>
  </r>
  <r>
    <x v="0"/>
    <x v="0"/>
    <x v="0"/>
    <x v="1"/>
    <n v="6242687"/>
    <n v="8902086408"/>
    <x v="0"/>
    <x v="1"/>
    <s v="UNIDAD RESIDENCIAL COLON"/>
    <x v="17"/>
    <x v="2"/>
  </r>
  <r>
    <x v="0"/>
    <x v="0"/>
    <x v="0"/>
    <x v="1"/>
    <n v="6243965"/>
    <n v="8909308431"/>
    <x v="0"/>
    <x v="1"/>
    <s v="CONJUNTO RESIDENCIAL EL ENCLAVE PH"/>
    <x v="14"/>
    <x v="5"/>
  </r>
  <r>
    <x v="0"/>
    <x v="0"/>
    <x v="0"/>
    <x v="1"/>
    <n v="6244119"/>
    <n v="8080022196"/>
    <x v="0"/>
    <x v="1"/>
    <s v="CONJUNTO RESIDENCIAL LOS MANGOS"/>
    <x v="38"/>
    <x v="4"/>
  </r>
  <r>
    <x v="0"/>
    <x v="0"/>
    <x v="0"/>
    <x v="1"/>
    <n v="6238708"/>
    <n v="9006975092"/>
    <x v="0"/>
    <x v="1"/>
    <s v="EDIFICIO BALCONES DE LA PRADERA TORRES 7 8 9 Y 10"/>
    <x v="9"/>
    <x v="8"/>
  </r>
  <r>
    <x v="0"/>
    <x v="0"/>
    <x v="0"/>
    <x v="1"/>
    <n v="6244249"/>
    <n v="9009163975"/>
    <x v="1"/>
    <x v="6"/>
    <s v="UNIDAD RESIDENCIAL CAMPUS NATURAL PH"/>
    <x v="42"/>
    <x v="5"/>
  </r>
  <r>
    <x v="0"/>
    <x v="0"/>
    <x v="0"/>
    <x v="1"/>
    <n v="6243929"/>
    <n v="9000595261"/>
    <x v="0"/>
    <x v="1"/>
    <s v="CONJUNTO RESIDENCIAL ARCO IRIS P H"/>
    <x v="13"/>
    <x v="9"/>
  </r>
  <r>
    <x v="0"/>
    <x v="0"/>
    <x v="0"/>
    <x v="1"/>
    <n v="6244203"/>
    <n v="8000250208"/>
    <x v="0"/>
    <x v="1"/>
    <s v="CENTRO COMERCIAL CAOBOS 147"/>
    <x v="1"/>
    <x v="1"/>
  </r>
  <r>
    <x v="0"/>
    <x v="0"/>
    <x v="0"/>
    <x v="1"/>
    <n v="6244001"/>
    <n v="8000886318"/>
    <x v="0"/>
    <x v="1"/>
    <s v="CONJUNTO HABITACIONAL COOMULTRASAN"/>
    <x v="2"/>
    <x v="2"/>
  </r>
  <r>
    <x v="0"/>
    <x v="0"/>
    <x v="0"/>
    <x v="1"/>
    <n v="6244306"/>
    <n v="9004357769"/>
    <x v="0"/>
    <x v="1"/>
    <s v="EDIFICIO SIMONETTA"/>
    <x v="2"/>
    <x v="2"/>
  </r>
  <r>
    <x v="0"/>
    <x v="0"/>
    <x v="0"/>
    <x v="1"/>
    <n v="6244383"/>
    <n v="8301322835"/>
    <x v="0"/>
    <x v="3"/>
    <s v="CONJUNTO RESIDENCIAL HATO CHICO RESERVADO PROPIEDAD HORIZONT"/>
    <x v="1"/>
    <x v="1"/>
  </r>
  <r>
    <x v="0"/>
    <x v="0"/>
    <x v="0"/>
    <x v="1"/>
    <n v="6244408"/>
    <n v="9001668771"/>
    <x v="0"/>
    <x v="0"/>
    <s v="EDIFICIO TORRE DE BARLOVENTO"/>
    <x v="6"/>
    <x v="6"/>
  </r>
  <r>
    <x v="0"/>
    <x v="0"/>
    <x v="0"/>
    <x v="1"/>
    <n v="6244460"/>
    <n v="9000960053"/>
    <x v="0"/>
    <x v="0"/>
    <s v="PROYECTO MIRO APARTAMENTOS ETAPA II TORRE 2PH"/>
    <x v="14"/>
    <x v="5"/>
  </r>
  <r>
    <x v="0"/>
    <x v="0"/>
    <x v="0"/>
    <x v="1"/>
    <n v="6244424"/>
    <n v="8020094479"/>
    <x v="1"/>
    <x v="6"/>
    <s v="EDIFICIO MILEMAR"/>
    <x v="27"/>
    <x v="13"/>
  </r>
  <r>
    <x v="0"/>
    <x v="0"/>
    <x v="0"/>
    <x v="1"/>
    <n v="6244551"/>
    <n v="8920014219"/>
    <x v="0"/>
    <x v="1"/>
    <s v="CONJUNTO RESIDENCIAL EL PRADO"/>
    <x v="37"/>
    <x v="16"/>
  </r>
  <r>
    <x v="0"/>
    <x v="0"/>
    <x v="0"/>
    <x v="2"/>
    <n v="6244366"/>
    <n v="16341833"/>
    <x v="0"/>
    <x v="1"/>
    <s v="GALVIS NAVIA TAGER"/>
    <x v="0"/>
    <x v="0"/>
  </r>
  <r>
    <x v="0"/>
    <x v="0"/>
    <x v="0"/>
    <x v="1"/>
    <n v="6244491"/>
    <n v="8002338742"/>
    <x v="0"/>
    <x v="2"/>
    <s v="PROPIEDAD HORIZONTAL CERROS DE VERSALLES"/>
    <x v="6"/>
    <x v="6"/>
  </r>
  <r>
    <x v="0"/>
    <x v="0"/>
    <x v="0"/>
    <x v="1"/>
    <n v="6244666"/>
    <n v="8300486860"/>
    <x v="0"/>
    <x v="1"/>
    <s v="AGRUPACION DE VIVIENDA ESCANDINAVIA NORTE PH"/>
    <x v="1"/>
    <x v="1"/>
  </r>
  <r>
    <x v="0"/>
    <x v="0"/>
    <x v="0"/>
    <x v="1"/>
    <n v="6244618"/>
    <n v="8000116782"/>
    <x v="0"/>
    <x v="0"/>
    <s v="CONJUNTO RESIDENCIAL MULTIFAMILIARES ANTIOQUIA PH"/>
    <x v="1"/>
    <x v="1"/>
  </r>
  <r>
    <x v="0"/>
    <x v="0"/>
    <x v="0"/>
    <x v="1"/>
    <n v="6244533"/>
    <n v="8902086408"/>
    <x v="0"/>
    <x v="1"/>
    <s v="UNIDAD RESIDENCIAL COLON"/>
    <x v="17"/>
    <x v="2"/>
  </r>
  <r>
    <x v="0"/>
    <x v="0"/>
    <x v="0"/>
    <x v="1"/>
    <n v="6244660"/>
    <n v="9003081963"/>
    <x v="0"/>
    <x v="1"/>
    <s v="CONJUNTO RESIDENCIAL JARDINES DE TANAMBI P H"/>
    <x v="11"/>
    <x v="9"/>
  </r>
  <r>
    <x v="0"/>
    <x v="0"/>
    <x v="0"/>
    <x v="1"/>
    <n v="6244878"/>
    <n v="8001529441"/>
    <x v="0"/>
    <x v="3"/>
    <s v="EDIFICIO VIGOVAL 30 PH"/>
    <x v="1"/>
    <x v="1"/>
  </r>
  <r>
    <x v="0"/>
    <x v="0"/>
    <x v="0"/>
    <x v="1"/>
    <n v="6244882"/>
    <n v="8001529441"/>
    <x v="0"/>
    <x v="3"/>
    <s v="EDIFICIO VIGOVAL 30 PH"/>
    <x v="1"/>
    <x v="1"/>
  </r>
  <r>
    <x v="0"/>
    <x v="0"/>
    <x v="0"/>
    <x v="1"/>
    <n v="6244922"/>
    <n v="8000559840"/>
    <x v="0"/>
    <x v="2"/>
    <s v="EDIFICIO COLINA CAMPESTRE 13 - PROPIEDAD HORIZONTAL"/>
    <x v="1"/>
    <x v="1"/>
  </r>
  <r>
    <x v="0"/>
    <x v="0"/>
    <x v="0"/>
    <x v="1"/>
    <n v="6244814"/>
    <n v="9001146828"/>
    <x v="0"/>
    <x v="3"/>
    <s v="AGRUPACIÓN DE VIVIENDA CIUDADELA FLORIDA DE LA SABANA ETAPA"/>
    <x v="1"/>
    <x v="1"/>
  </r>
  <r>
    <x v="0"/>
    <x v="0"/>
    <x v="0"/>
    <x v="0"/>
    <n v="6243684"/>
    <n v="9003107342"/>
    <x v="0"/>
    <x v="5"/>
    <s v="CONJUNTO RESIDENCIAL CERRADO LA TOSCANA PRIMERA ETAPA"/>
    <x v="6"/>
    <x v="6"/>
  </r>
  <r>
    <x v="0"/>
    <x v="0"/>
    <x v="0"/>
    <x v="1"/>
    <n v="6244360"/>
    <n v="8000897328"/>
    <x v="0"/>
    <x v="1"/>
    <s v="EDIFICIO PROPIEDAD HORIZONTAL CELULA 3 NUCLEO 1 DE LA URBANI"/>
    <x v="6"/>
    <x v="6"/>
  </r>
  <r>
    <x v="0"/>
    <x v="0"/>
    <x v="0"/>
    <x v="1"/>
    <n v="6244785"/>
    <n v="9013513736"/>
    <x v="0"/>
    <x v="1"/>
    <s v="EDIFICIO ENTREPARQUES PROPIEDAD HORIZONTAL"/>
    <x v="20"/>
    <x v="11"/>
  </r>
  <r>
    <x v="0"/>
    <x v="0"/>
    <x v="0"/>
    <x v="1"/>
    <n v="6244820"/>
    <n v="8002005019"/>
    <x v="0"/>
    <x v="5"/>
    <s v="PARQUE RESIDENCIAL PALMAS DE SORRENTO"/>
    <x v="7"/>
    <x v="7"/>
  </r>
  <r>
    <x v="0"/>
    <x v="0"/>
    <x v="0"/>
    <x v="1"/>
    <n v="6245289"/>
    <n v="9000487411"/>
    <x v="0"/>
    <x v="1"/>
    <s v="AGRUPACION DE VIVIENDA SABANA DE TIERRAGRATA SUPERMANZABA B"/>
    <x v="1"/>
    <x v="1"/>
  </r>
  <r>
    <x v="0"/>
    <x v="0"/>
    <x v="0"/>
    <x v="1"/>
    <n v="6245206"/>
    <n v="9001049740"/>
    <x v="0"/>
    <x v="0"/>
    <s v="CONDOMINIO HACIENDA DEL ALFEREZ - PROPIEDAD HORIZONTAL"/>
    <x v="0"/>
    <x v="0"/>
  </r>
  <r>
    <x v="0"/>
    <x v="0"/>
    <x v="0"/>
    <x v="1"/>
    <n v="6245305"/>
    <n v="9008703857"/>
    <x v="0"/>
    <x v="1"/>
    <s v="CONJUNTO RESIDENCIAL RESERVA DE LA LOMA"/>
    <x v="12"/>
    <x v="2"/>
  </r>
  <r>
    <x v="0"/>
    <x v="0"/>
    <x v="0"/>
    <x v="1"/>
    <n v="6245408"/>
    <n v="9005107523"/>
    <x v="0"/>
    <x v="4"/>
    <s v="EDIFICIO ROYAL - PROPIEDAD HORIZONTAL"/>
    <x v="6"/>
    <x v="6"/>
  </r>
  <r>
    <x v="0"/>
    <x v="0"/>
    <x v="0"/>
    <x v="1"/>
    <n v="6245413"/>
    <n v="9005107523"/>
    <x v="0"/>
    <x v="1"/>
    <s v="EDIFICIO ROYAL - PROPIEDAD HORIZONTAL"/>
    <x v="6"/>
    <x v="6"/>
  </r>
  <r>
    <x v="0"/>
    <x v="0"/>
    <x v="0"/>
    <x v="1"/>
    <n v="6245429"/>
    <n v="8000836465"/>
    <x v="0"/>
    <x v="1"/>
    <s v="EDIFICIO LOS SAMANES"/>
    <x v="7"/>
    <x v="7"/>
  </r>
  <r>
    <x v="0"/>
    <x v="0"/>
    <x v="0"/>
    <x v="1"/>
    <n v="6245414"/>
    <n v="9010034836"/>
    <x v="0"/>
    <x v="1"/>
    <s v="FORTEZZA PARQUE RESIDENCIAL - PROPIEDAD HORIZONTAL"/>
    <x v="3"/>
    <x v="3"/>
  </r>
  <r>
    <x v="0"/>
    <x v="0"/>
    <x v="0"/>
    <x v="1"/>
    <n v="6245588"/>
    <n v="8000881893"/>
    <x v="0"/>
    <x v="1"/>
    <s v="CONJUNTO RESIDENCIAL VALDERROBLES PROPIEDAD HORIZONTAL"/>
    <x v="14"/>
    <x v="5"/>
  </r>
  <r>
    <x v="0"/>
    <x v="0"/>
    <x v="0"/>
    <x v="1"/>
    <n v="6245231"/>
    <n v="8000456599"/>
    <x v="0"/>
    <x v="5"/>
    <s v="UNI RESI LAS FUENTES DE CAMINO REAL ETAPA I PROPI HORIZON"/>
    <x v="0"/>
    <x v="0"/>
  </r>
  <r>
    <x v="0"/>
    <x v="0"/>
    <x v="0"/>
    <x v="1"/>
    <n v="6245805"/>
    <n v="9000889189"/>
    <x v="0"/>
    <x v="1"/>
    <s v="AGRUPACION DE VIVIENDA FONTIBON RESERVADO - PROPIEDAD HORIZO"/>
    <x v="1"/>
    <x v="1"/>
  </r>
  <r>
    <x v="0"/>
    <x v="0"/>
    <x v="0"/>
    <x v="1"/>
    <n v="6245693"/>
    <n v="9003410221"/>
    <x v="0"/>
    <x v="1"/>
    <s v="EDIFICIO VERSALLES IMPERIAL"/>
    <x v="2"/>
    <x v="2"/>
  </r>
  <r>
    <x v="0"/>
    <x v="0"/>
    <x v="0"/>
    <x v="0"/>
    <n v="6245683"/>
    <n v="8050274594"/>
    <x v="0"/>
    <x v="1"/>
    <s v="CONDOMINIO SAN DIEGO PROPIEDAD HORIZONTAL"/>
    <x v="0"/>
    <x v="0"/>
  </r>
  <r>
    <x v="0"/>
    <x v="0"/>
    <x v="0"/>
    <x v="1"/>
    <n v="6245672"/>
    <n v="9001172510"/>
    <x v="0"/>
    <x v="1"/>
    <s v="CONJUNTO RESIDENCIAL JARDIN DE LAS AMERICAS I ETAPA"/>
    <x v="7"/>
    <x v="7"/>
  </r>
  <r>
    <x v="0"/>
    <x v="0"/>
    <x v="0"/>
    <x v="1"/>
    <n v="6245678"/>
    <n v="8040041533"/>
    <x v="0"/>
    <x v="0"/>
    <s v="CONJUNTO RESIDENCIAL PINARES DE GRANADA - PROPIEDAD HORI"/>
    <x v="12"/>
    <x v="2"/>
  </r>
  <r>
    <x v="0"/>
    <x v="0"/>
    <x v="0"/>
    <x v="1"/>
    <n v="6245795"/>
    <n v="9001854255"/>
    <x v="0"/>
    <x v="1"/>
    <s v="EDIFICIO CHICO 105 PROPIEDAD HORIZONTAL"/>
    <x v="1"/>
    <x v="1"/>
  </r>
  <r>
    <x v="0"/>
    <x v="0"/>
    <x v="0"/>
    <x v="1"/>
    <n v="6245757"/>
    <n v="8002159049"/>
    <x v="0"/>
    <x v="1"/>
    <s v="EDIFICIO LA CANTILLANA"/>
    <x v="7"/>
    <x v="7"/>
  </r>
  <r>
    <x v="0"/>
    <x v="0"/>
    <x v="0"/>
    <x v="1"/>
    <n v="6245801"/>
    <n v="8000335227"/>
    <x v="0"/>
    <x v="1"/>
    <s v="CONJUNTO RESIDENCIAL SAUSALITO PROPIEDAD HORIZONTAL"/>
    <x v="1"/>
    <x v="1"/>
  </r>
  <r>
    <x v="0"/>
    <x v="0"/>
    <x v="0"/>
    <x v="1"/>
    <n v="6245388"/>
    <n v="8000846491"/>
    <x v="1"/>
    <x v="6"/>
    <s v="UNIDAD RESIDENCIAL LOS CEDROS - PROPIEDAD HORIZONTAL"/>
    <x v="0"/>
    <x v="0"/>
  </r>
  <r>
    <x v="0"/>
    <x v="0"/>
    <x v="0"/>
    <x v="1"/>
    <n v="6245797"/>
    <n v="8050030684"/>
    <x v="0"/>
    <x v="1"/>
    <s v="CONJUNTO RESIDENCIAL MULTIFAMILIARES LA BASE"/>
    <x v="0"/>
    <x v="0"/>
  </r>
  <r>
    <x v="0"/>
    <x v="0"/>
    <x v="0"/>
    <x v="1"/>
    <n v="6245360"/>
    <n v="8001137741"/>
    <x v="0"/>
    <x v="3"/>
    <s v="CONJUNTO RESIDENCIAL EL PARAGUITAS"/>
    <x v="17"/>
    <x v="2"/>
  </r>
  <r>
    <x v="0"/>
    <x v="0"/>
    <x v="0"/>
    <x v="1"/>
    <n v="6245720"/>
    <n v="9004998682"/>
    <x v="0"/>
    <x v="3"/>
    <s v="CONJUNTO CERRADO RESERVA DE CASTILLA PH"/>
    <x v="6"/>
    <x v="6"/>
  </r>
  <r>
    <x v="0"/>
    <x v="0"/>
    <x v="0"/>
    <x v="1"/>
    <n v="6245778"/>
    <n v="8909308431"/>
    <x v="0"/>
    <x v="1"/>
    <s v="CONJUNTO RESIDENCIAL EL ENCLAVE PH"/>
    <x v="14"/>
    <x v="5"/>
  </r>
  <r>
    <x v="0"/>
    <x v="0"/>
    <x v="0"/>
    <x v="1"/>
    <n v="6246044"/>
    <n v="8000339520"/>
    <x v="0"/>
    <x v="1"/>
    <s v="CONJUNTO RESIDENCIAL INTERLOMAS PH"/>
    <x v="14"/>
    <x v="5"/>
  </r>
  <r>
    <x v="0"/>
    <x v="0"/>
    <x v="0"/>
    <x v="1"/>
    <n v="6246026"/>
    <n v="8000993335"/>
    <x v="0"/>
    <x v="1"/>
    <s v="CONJUNTO RESIDENCIAL EL TINAJERO PH"/>
    <x v="14"/>
    <x v="5"/>
  </r>
  <r>
    <x v="0"/>
    <x v="0"/>
    <x v="0"/>
    <x v="1"/>
    <n v="6245987"/>
    <n v="8301381676"/>
    <x v="0"/>
    <x v="1"/>
    <s v="CONJUNTO RESIDENCIAL MAZUREN AGRUPACION 06 ETAPAS A B Y C P"/>
    <x v="1"/>
    <x v="1"/>
  </r>
  <r>
    <x v="0"/>
    <x v="0"/>
    <x v="0"/>
    <x v="1"/>
    <n v="6246076"/>
    <n v="9000119321"/>
    <x v="0"/>
    <x v="1"/>
    <s v="CONJUNTO MULTIFAMILIAR CIUDADELA COMFENALCO"/>
    <x v="17"/>
    <x v="2"/>
  </r>
  <r>
    <x v="0"/>
    <x v="0"/>
    <x v="0"/>
    <x v="1"/>
    <n v="6246087"/>
    <n v="9000119321"/>
    <x v="0"/>
    <x v="1"/>
    <s v="CONJUNTO MULTIFAMILIAR CIUDADELA COMFENALCO"/>
    <x v="17"/>
    <x v="2"/>
  </r>
  <r>
    <x v="0"/>
    <x v="0"/>
    <x v="0"/>
    <x v="1"/>
    <n v="6246116"/>
    <n v="9001259765"/>
    <x v="0"/>
    <x v="1"/>
    <s v="CONJUNTO RESIDENCIAL LOS CENTAUROS"/>
    <x v="2"/>
    <x v="2"/>
  </r>
  <r>
    <x v="0"/>
    <x v="0"/>
    <x v="0"/>
    <x v="1"/>
    <n v="6245847"/>
    <n v="8000116782"/>
    <x v="0"/>
    <x v="3"/>
    <s v="CONJUNTO RESIDENCIAL MULTIFAMILIARES ANTIOQUIA PH"/>
    <x v="1"/>
    <x v="1"/>
  </r>
  <r>
    <x v="0"/>
    <x v="0"/>
    <x v="0"/>
    <x v="1"/>
    <n v="6246314"/>
    <n v="9001218848"/>
    <x v="0"/>
    <x v="1"/>
    <s v="CONJUNTO CERRADO ALTOS DE BUENA VISTA PH"/>
    <x v="11"/>
    <x v="9"/>
  </r>
  <r>
    <x v="0"/>
    <x v="0"/>
    <x v="0"/>
    <x v="1"/>
    <n v="6246082"/>
    <n v="8000456599"/>
    <x v="0"/>
    <x v="5"/>
    <s v="UNI RESI LAS FUENTES DE CAMINO REAL ETAPA I PROPI HORIZON"/>
    <x v="0"/>
    <x v="0"/>
  </r>
  <r>
    <x v="0"/>
    <x v="0"/>
    <x v="0"/>
    <x v="1"/>
    <n v="6246279"/>
    <n v="9002564806"/>
    <x v="0"/>
    <x v="3"/>
    <s v="PORVENIR RESERVADO 1 PH"/>
    <x v="1"/>
    <x v="1"/>
  </r>
  <r>
    <x v="0"/>
    <x v="0"/>
    <x v="0"/>
    <x v="1"/>
    <n v="6246226"/>
    <n v="9003373053"/>
    <x v="0"/>
    <x v="1"/>
    <s v="EDIFICIO PARK TOWN 94 PH"/>
    <x v="1"/>
    <x v="1"/>
  </r>
  <r>
    <x v="0"/>
    <x v="0"/>
    <x v="0"/>
    <x v="1"/>
    <n v="6246218"/>
    <n v="9010050065"/>
    <x v="0"/>
    <x v="1"/>
    <s v="EDIFICIO SINDAMANOY PROPIEDAD HORIZONTAL"/>
    <x v="6"/>
    <x v="6"/>
  </r>
  <r>
    <x v="0"/>
    <x v="0"/>
    <x v="0"/>
    <x v="1"/>
    <n v="6246235"/>
    <n v="8300032721"/>
    <x v="0"/>
    <x v="3"/>
    <s v="CONJUNTO RESIDENCIAL ENTRE RIOS UNIDAD NUEVE-PROPHORIZ"/>
    <x v="1"/>
    <x v="1"/>
  </r>
  <r>
    <x v="0"/>
    <x v="0"/>
    <x v="0"/>
    <x v="1"/>
    <n v="6246075"/>
    <n v="9001761578"/>
    <x v="0"/>
    <x v="3"/>
    <s v="CONJUNTO RESIDENCIAL PORTAL DE LAS SIERRAS - PROPIEDAD HORIZ"/>
    <x v="1"/>
    <x v="1"/>
  </r>
  <r>
    <x v="0"/>
    <x v="0"/>
    <x v="0"/>
    <x v="1"/>
    <n v="6246101"/>
    <n v="9001270452"/>
    <x v="0"/>
    <x v="5"/>
    <s v="CONJUNTO RESIDENCIAL Y COMERCIALCA¥AVERAL PH"/>
    <x v="11"/>
    <x v="9"/>
  </r>
  <r>
    <x v="0"/>
    <x v="0"/>
    <x v="0"/>
    <x v="1"/>
    <n v="6246300"/>
    <n v="9013241814"/>
    <x v="0"/>
    <x v="3"/>
    <s v="CONJUNTO DE USO MIXTO PUERTO AZUL PH ETAPA 1"/>
    <x v="21"/>
    <x v="5"/>
  </r>
  <r>
    <x v="0"/>
    <x v="0"/>
    <x v="0"/>
    <x v="1"/>
    <n v="6246438"/>
    <n v="9003583196"/>
    <x v="0"/>
    <x v="1"/>
    <s v="EDIFICIO ACROPOLIS - PROPIEDAD HORIZONTAL"/>
    <x v="6"/>
    <x v="6"/>
  </r>
  <r>
    <x v="0"/>
    <x v="0"/>
    <x v="0"/>
    <x v="1"/>
    <n v="6246483"/>
    <n v="8300524282"/>
    <x v="0"/>
    <x v="1"/>
    <s v="CONJUNTO RESIDENCIAL EL PORTAL DE LA COFRADIA PH"/>
    <x v="1"/>
    <x v="1"/>
  </r>
  <r>
    <x v="0"/>
    <x v="0"/>
    <x v="0"/>
    <x v="2"/>
    <n v="6246411"/>
    <n v="16341833"/>
    <x v="0"/>
    <x v="1"/>
    <s v="GALVIS NAVIA TAGER"/>
    <x v="0"/>
    <x v="0"/>
  </r>
  <r>
    <x v="0"/>
    <x v="0"/>
    <x v="0"/>
    <x v="1"/>
    <n v="6246552"/>
    <n v="8000781550"/>
    <x v="0"/>
    <x v="1"/>
    <s v="UNIDAD RESIDENCIAL VILLA EMILIA"/>
    <x v="1"/>
    <x v="1"/>
  </r>
  <r>
    <x v="0"/>
    <x v="0"/>
    <x v="0"/>
    <x v="1"/>
    <n v="6246402"/>
    <n v="8010044512"/>
    <x v="0"/>
    <x v="5"/>
    <s v="URBANIZACION SERRANIAS MANZANA 4 Y MANZANA 5"/>
    <x v="7"/>
    <x v="7"/>
  </r>
  <r>
    <x v="0"/>
    <x v="0"/>
    <x v="0"/>
    <x v="1"/>
    <n v="6246630"/>
    <n v="9005451500"/>
    <x v="0"/>
    <x v="3"/>
    <s v="CONJUNTO RESERVA DE LA FLORIDA"/>
    <x v="23"/>
    <x v="6"/>
  </r>
  <r>
    <x v="0"/>
    <x v="0"/>
    <x v="0"/>
    <x v="1"/>
    <n v="6246733"/>
    <n v="8002088786"/>
    <x v="0"/>
    <x v="1"/>
    <s v="CONJUNTO RESIDENCIAL PASEO REAL SECTOR II"/>
    <x v="2"/>
    <x v="2"/>
  </r>
  <r>
    <x v="0"/>
    <x v="0"/>
    <x v="0"/>
    <x v="1"/>
    <n v="6246773"/>
    <n v="9009746336"/>
    <x v="0"/>
    <x v="1"/>
    <s v="MORICHAL CONJUNTO CERRADO - PROPIEDAD HORIZONTAL"/>
    <x v="6"/>
    <x v="6"/>
  </r>
  <r>
    <x v="0"/>
    <x v="0"/>
    <x v="0"/>
    <x v="1"/>
    <n v="6246817"/>
    <n v="9008533776"/>
    <x v="0"/>
    <x v="1"/>
    <s v="CONJUNTO RESIDENCIAL LABRANTI RESERVADO ETAPA 2"/>
    <x v="43"/>
    <x v="4"/>
  </r>
  <r>
    <x v="0"/>
    <x v="0"/>
    <x v="0"/>
    <x v="1"/>
    <n v="6246824"/>
    <n v="9005134515"/>
    <x v="0"/>
    <x v="1"/>
    <s v="ALONDRA CONJUNTO RESIDENCIAL PH"/>
    <x v="1"/>
    <x v="1"/>
  </r>
  <r>
    <x v="0"/>
    <x v="0"/>
    <x v="0"/>
    <x v="1"/>
    <n v="6246497"/>
    <n v="8000449338"/>
    <x v="0"/>
    <x v="3"/>
    <s v="CONJUNTO RESIDENCIAL TONOLI PH"/>
    <x v="1"/>
    <x v="1"/>
  </r>
  <r>
    <x v="0"/>
    <x v="0"/>
    <x v="0"/>
    <x v="1"/>
    <n v="6246623"/>
    <n v="8300486860"/>
    <x v="0"/>
    <x v="1"/>
    <s v="AGRUPACION DE VIVIENDA ESCANDINAVIA NORTE PH"/>
    <x v="1"/>
    <x v="1"/>
  </r>
  <r>
    <x v="0"/>
    <x v="0"/>
    <x v="0"/>
    <x v="1"/>
    <n v="6246564"/>
    <n v="9000119321"/>
    <x v="0"/>
    <x v="1"/>
    <s v="CONJUNTO MULTIFAMILIAR CIUDADELA COMFENALCO"/>
    <x v="17"/>
    <x v="2"/>
  </r>
  <r>
    <x v="0"/>
    <x v="0"/>
    <x v="0"/>
    <x v="1"/>
    <n v="6245911"/>
    <n v="8100057435"/>
    <x v="0"/>
    <x v="5"/>
    <s v="CONJUNTO HABITACIONAL LAS AMERICAS - PROPIEDAD HORIZONTA"/>
    <x v="6"/>
    <x v="6"/>
  </r>
  <r>
    <x v="0"/>
    <x v="0"/>
    <x v="0"/>
    <x v="1"/>
    <n v="6247030"/>
    <n v="8000935271"/>
    <x v="0"/>
    <x v="1"/>
    <s v="URBANIZACION NUEVA VILLA DE ABURRA"/>
    <x v="14"/>
    <x v="5"/>
  </r>
  <r>
    <x v="0"/>
    <x v="0"/>
    <x v="0"/>
    <x v="1"/>
    <n v="6246966"/>
    <n v="8300134856"/>
    <x v="0"/>
    <x v="3"/>
    <s v="AGRUPACION DE VIVIENDA CIUDADELA NUEVA TIBABUYES SC"/>
    <x v="1"/>
    <x v="1"/>
  </r>
  <r>
    <x v="0"/>
    <x v="0"/>
    <x v="0"/>
    <x v="1"/>
    <n v="6246971"/>
    <n v="8001212925"/>
    <x v="0"/>
    <x v="1"/>
    <s v="CONJUNTO RESIDENCIAL ALTAMIRA III ETAPA"/>
    <x v="17"/>
    <x v="2"/>
  </r>
  <r>
    <x v="0"/>
    <x v="0"/>
    <x v="0"/>
    <x v="1"/>
    <n v="6246291"/>
    <n v="9003993636"/>
    <x v="0"/>
    <x v="7"/>
    <s v="EDIFICIO VALLARTA II"/>
    <x v="2"/>
    <x v="2"/>
  </r>
  <r>
    <x v="0"/>
    <x v="0"/>
    <x v="0"/>
    <x v="1"/>
    <n v="6247086"/>
    <n v="9011750783"/>
    <x v="0"/>
    <x v="1"/>
    <s v="CONJUNTO TORRES DE SANTA ALURA I ETAPA"/>
    <x v="20"/>
    <x v="11"/>
  </r>
  <r>
    <x v="0"/>
    <x v="0"/>
    <x v="0"/>
    <x v="0"/>
    <n v="6247022"/>
    <n v="8002436828"/>
    <x v="0"/>
    <x v="3"/>
    <s v="URBANIZACION BOLIVIA III ETAPA MANZANA J"/>
    <x v="1"/>
    <x v="1"/>
  </r>
  <r>
    <x v="0"/>
    <x v="0"/>
    <x v="0"/>
    <x v="1"/>
    <n v="6245861"/>
    <n v="9004180365"/>
    <x v="0"/>
    <x v="1"/>
    <s v="CONJUNTO RESIDENCIAL GOLF CLUB - PROPIEDAD HORIZONTAL"/>
    <x v="3"/>
    <x v="3"/>
  </r>
  <r>
    <x v="0"/>
    <x v="0"/>
    <x v="0"/>
    <x v="0"/>
    <n v="6247117"/>
    <n v="8100025847"/>
    <x v="0"/>
    <x v="1"/>
    <s v="CONJUNTO RESIDENCIAL CERRADO EL PORTAL DE SAN LUIS"/>
    <x v="6"/>
    <x v="6"/>
  </r>
  <r>
    <x v="0"/>
    <x v="0"/>
    <x v="0"/>
    <x v="1"/>
    <n v="6247073"/>
    <n v="8040067991"/>
    <x v="0"/>
    <x v="1"/>
    <s v="CONDOMINIO LA ZAFRA"/>
    <x v="17"/>
    <x v="2"/>
  </r>
  <r>
    <x v="0"/>
    <x v="0"/>
    <x v="0"/>
    <x v="1"/>
    <n v="6247176"/>
    <n v="8110395201"/>
    <x v="0"/>
    <x v="0"/>
    <s v="CONJUNTO RESIDENCIAL MIRADOR DE GUADALCANAL PH"/>
    <x v="10"/>
    <x v="5"/>
  </r>
  <r>
    <x v="0"/>
    <x v="0"/>
    <x v="0"/>
    <x v="1"/>
    <n v="6247301"/>
    <n v="9008519364"/>
    <x v="0"/>
    <x v="0"/>
    <s v="EDIFICIO BALMORAL 70 PROPIEDAD HORIZONTAL"/>
    <x v="6"/>
    <x v="6"/>
  </r>
  <r>
    <x v="0"/>
    <x v="0"/>
    <x v="0"/>
    <x v="1"/>
    <n v="6247516"/>
    <n v="9000889189"/>
    <x v="0"/>
    <x v="1"/>
    <s v="AGRUPACION DE VIVIENDA FONTIBON RESERVADO - PROPIEDAD HORIZO"/>
    <x v="1"/>
    <x v="1"/>
  </r>
  <r>
    <x v="0"/>
    <x v="0"/>
    <x v="0"/>
    <x v="1"/>
    <n v="6247337"/>
    <n v="9006558588"/>
    <x v="0"/>
    <x v="1"/>
    <s v="PARQUE RESIDENCIAL EL MIRADOR DEL COLIBRI I ET ANDALUCIA P H"/>
    <x v="13"/>
    <x v="9"/>
  </r>
  <r>
    <x v="0"/>
    <x v="0"/>
    <x v="0"/>
    <x v="1"/>
    <n v="6247389"/>
    <n v="9003657854"/>
    <x v="0"/>
    <x v="1"/>
    <s v="EDIFICIO VERDETTO PH"/>
    <x v="14"/>
    <x v="5"/>
  </r>
  <r>
    <x v="0"/>
    <x v="0"/>
    <x v="0"/>
    <x v="1"/>
    <n v="6247553"/>
    <n v="8000145559"/>
    <x v="0"/>
    <x v="1"/>
    <s v="CONJUNTO RESIDENCIAL VILLA DIAMANTE"/>
    <x v="2"/>
    <x v="2"/>
  </r>
  <r>
    <x v="0"/>
    <x v="0"/>
    <x v="0"/>
    <x v="1"/>
    <n v="6247494"/>
    <n v="9010462762"/>
    <x v="0"/>
    <x v="1"/>
    <s v="CONJUNTO CERRADO BRISAS DEL BOSQUE"/>
    <x v="7"/>
    <x v="7"/>
  </r>
  <r>
    <x v="0"/>
    <x v="0"/>
    <x v="0"/>
    <x v="2"/>
    <n v="6247515"/>
    <n v="41890886"/>
    <x v="0"/>
    <x v="1"/>
    <s v="FRANCO NARANJO LILIANA DE JESUS"/>
    <x v="7"/>
    <x v="7"/>
  </r>
  <r>
    <x v="0"/>
    <x v="0"/>
    <x v="0"/>
    <x v="1"/>
    <n v="6247467"/>
    <n v="9003468464"/>
    <x v="0"/>
    <x v="0"/>
    <s v="CONJUNTO PARQUE RESIDENCIAL PAISAJE DE SIERRA ALTA - PROPIED"/>
    <x v="6"/>
    <x v="6"/>
  </r>
  <r>
    <x v="0"/>
    <x v="0"/>
    <x v="0"/>
    <x v="1"/>
    <n v="6246794"/>
    <n v="8100003526"/>
    <x v="0"/>
    <x v="5"/>
    <s v="EDIFICIO TORRES DE BELEN PROPIEDAD HORIZONTAL"/>
    <x v="6"/>
    <x v="6"/>
  </r>
  <r>
    <x v="0"/>
    <x v="0"/>
    <x v="0"/>
    <x v="1"/>
    <n v="6246716"/>
    <n v="9001761578"/>
    <x v="0"/>
    <x v="3"/>
    <s v="CONJUNTO RESIDENCIAL PORTAL DE LAS SIERRAS - PROPIEDAD HORIZ"/>
    <x v="1"/>
    <x v="1"/>
  </r>
  <r>
    <x v="0"/>
    <x v="0"/>
    <x v="0"/>
    <x v="1"/>
    <n v="6247544"/>
    <n v="9008209727"/>
    <x v="0"/>
    <x v="1"/>
    <s v="CONJUNTO RESIDENCIAL TORRES DE LAS AMERICAS PH"/>
    <x v="11"/>
    <x v="9"/>
  </r>
  <r>
    <x v="0"/>
    <x v="0"/>
    <x v="0"/>
    <x v="1"/>
    <n v="6247584"/>
    <n v="8301476682"/>
    <x v="0"/>
    <x v="3"/>
    <s v="CONJUNTO RESIDENCIAL  SANTA MARIA  RESERVADO 4 PH"/>
    <x v="1"/>
    <x v="1"/>
  </r>
  <r>
    <x v="0"/>
    <x v="0"/>
    <x v="0"/>
    <x v="1"/>
    <n v="6247603"/>
    <n v="9003602187"/>
    <x v="0"/>
    <x v="1"/>
    <s v="CONJUNTO RESIDENCIAL BOSQUE DE PINOS ETAPA I Y II"/>
    <x v="2"/>
    <x v="2"/>
  </r>
  <r>
    <x v="0"/>
    <x v="0"/>
    <x v="0"/>
    <x v="1"/>
    <n v="6247612"/>
    <n v="8914113294"/>
    <x v="0"/>
    <x v="3"/>
    <s v="CONJUNTO MULTIFAMILIAR LA VILLA PH"/>
    <x v="11"/>
    <x v="9"/>
  </r>
  <r>
    <x v="0"/>
    <x v="0"/>
    <x v="0"/>
    <x v="1"/>
    <n v="6247636"/>
    <n v="9000035292"/>
    <x v="0"/>
    <x v="1"/>
    <s v="EDIFICIO MARIA TERESA II PROPIEDAD HORIZONTAL"/>
    <x v="0"/>
    <x v="0"/>
  </r>
  <r>
    <x v="0"/>
    <x v="0"/>
    <x v="0"/>
    <x v="1"/>
    <n v="6247641"/>
    <n v="8160024439"/>
    <x v="0"/>
    <x v="1"/>
    <s v="EDIFICIO PINARES DE LOS ANDES P H"/>
    <x v="11"/>
    <x v="9"/>
  </r>
  <r>
    <x v="0"/>
    <x v="0"/>
    <x v="0"/>
    <x v="1"/>
    <n v="6247671"/>
    <n v="8160024439"/>
    <x v="0"/>
    <x v="1"/>
    <s v="EDIFICIO PINARES DE LOS ANDES P H"/>
    <x v="11"/>
    <x v="9"/>
  </r>
  <r>
    <x v="0"/>
    <x v="0"/>
    <x v="0"/>
    <x v="1"/>
    <n v="6247712"/>
    <n v="8300092585"/>
    <x v="0"/>
    <x v="1"/>
    <s v="EDIFICIO AZAHARA CHICO PH"/>
    <x v="1"/>
    <x v="1"/>
  </r>
  <r>
    <x v="0"/>
    <x v="0"/>
    <x v="0"/>
    <x v="1"/>
    <n v="6247630"/>
    <n v="9011022493"/>
    <x v="0"/>
    <x v="1"/>
    <s v="URBANIZACION CONSOTA 2"/>
    <x v="7"/>
    <x v="7"/>
  </r>
  <r>
    <x v="0"/>
    <x v="0"/>
    <x v="0"/>
    <x v="1"/>
    <n v="6246725"/>
    <n v="9001761578"/>
    <x v="0"/>
    <x v="3"/>
    <s v="CONJUNTO RESIDENCIAL PORTAL DE LAS SIERRAS - PROPIEDAD HORIZ"/>
    <x v="1"/>
    <x v="1"/>
  </r>
  <r>
    <x v="0"/>
    <x v="0"/>
    <x v="0"/>
    <x v="1"/>
    <n v="6247738"/>
    <n v="9003207352"/>
    <x v="0"/>
    <x v="1"/>
    <s v="CONJUNTO RESIDENCIAL ABACO PH"/>
    <x v="1"/>
    <x v="1"/>
  </r>
  <r>
    <x v="0"/>
    <x v="0"/>
    <x v="0"/>
    <x v="1"/>
    <n v="6247705"/>
    <n v="9000734096"/>
    <x v="0"/>
    <x v="1"/>
    <s v="UNIDAD INMOBILIARIA CERRADA SIERRA VERDE - PH"/>
    <x v="6"/>
    <x v="6"/>
  </r>
  <r>
    <x v="0"/>
    <x v="0"/>
    <x v="0"/>
    <x v="1"/>
    <n v="6247396"/>
    <n v="9009796117"/>
    <x v="0"/>
    <x v="5"/>
    <s v="GALATEA PARQUE RESIDENCIAL PH"/>
    <x v="13"/>
    <x v="9"/>
  </r>
  <r>
    <x v="0"/>
    <x v="0"/>
    <x v="0"/>
    <x v="1"/>
    <n v="6247760"/>
    <n v="8001870947"/>
    <x v="0"/>
    <x v="2"/>
    <s v="EDIFICIO ALTO PRADO PH"/>
    <x v="14"/>
    <x v="5"/>
  </r>
  <r>
    <x v="0"/>
    <x v="0"/>
    <x v="0"/>
    <x v="1"/>
    <n v="6247831"/>
    <n v="9006010115"/>
    <x v="0"/>
    <x v="1"/>
    <s v="EDIFICIO ALCAZAR DEL FRANCES - PROPIEDAD HORIZONTAL"/>
    <x v="6"/>
    <x v="6"/>
  </r>
  <r>
    <x v="0"/>
    <x v="0"/>
    <x v="0"/>
    <x v="1"/>
    <n v="6247880"/>
    <n v="8300456344"/>
    <x v="0"/>
    <x v="1"/>
    <s v="EDIFICIO MIRABELL PH"/>
    <x v="1"/>
    <x v="1"/>
  </r>
  <r>
    <x v="0"/>
    <x v="0"/>
    <x v="0"/>
    <x v="1"/>
    <n v="6247745"/>
    <n v="9009836294"/>
    <x v="0"/>
    <x v="2"/>
    <s v="CONJUNTO RESIDENCIAL SENDERO VERDE PH"/>
    <x v="5"/>
    <x v="5"/>
  </r>
  <r>
    <x v="0"/>
    <x v="0"/>
    <x v="0"/>
    <x v="1"/>
    <n v="6247865"/>
    <n v="8000477145"/>
    <x v="0"/>
    <x v="1"/>
    <s v="EDIFICIO ALICANTE PROPIEDAD HORIZONTAL"/>
    <x v="6"/>
    <x v="6"/>
  </r>
  <r>
    <x v="0"/>
    <x v="0"/>
    <x v="0"/>
    <x v="1"/>
    <n v="6247958"/>
    <n v="9010188709"/>
    <x v="0"/>
    <x v="1"/>
    <s v="CONJUNTO RESIDENCIAL  AMAPOLA - PROPIEDAD HORIZONTAL"/>
    <x v="4"/>
    <x v="4"/>
  </r>
  <r>
    <x v="0"/>
    <x v="0"/>
    <x v="0"/>
    <x v="1"/>
    <n v="6247989"/>
    <n v="8300423020"/>
    <x v="0"/>
    <x v="1"/>
    <s v="CONJUNTO RESIDENCIAL SANTA MARIA DE LAS CARBELAS"/>
    <x v="1"/>
    <x v="1"/>
  </r>
  <r>
    <x v="0"/>
    <x v="0"/>
    <x v="0"/>
    <x v="1"/>
    <n v="6248050"/>
    <n v="9013019147"/>
    <x v="0"/>
    <x v="1"/>
    <s v="EDIFICIO QATAR APARTAMENTOS PROPIEDAD HORIZONTAL"/>
    <x v="2"/>
    <x v="2"/>
  </r>
  <r>
    <x v="0"/>
    <x v="0"/>
    <x v="0"/>
    <x v="1"/>
    <n v="6248059"/>
    <n v="8040000243"/>
    <x v="0"/>
    <x v="1"/>
    <s v="EDIFICIO ATENEA PLAZA PROPIEDAD HORIZONTAL"/>
    <x v="2"/>
    <x v="2"/>
  </r>
  <r>
    <x v="0"/>
    <x v="0"/>
    <x v="0"/>
    <x v="1"/>
    <n v="6248104"/>
    <n v="9004940810"/>
    <x v="0"/>
    <x v="1"/>
    <s v="EDIFICIO ALCAZAR DE MONTERREY PROPIEDAD HORIZONTAL"/>
    <x v="6"/>
    <x v="6"/>
  </r>
  <r>
    <x v="0"/>
    <x v="0"/>
    <x v="0"/>
    <x v="1"/>
    <n v="6248171"/>
    <n v="8040067991"/>
    <x v="0"/>
    <x v="1"/>
    <s v="CONDOMINIO LA ZAFRA"/>
    <x v="17"/>
    <x v="2"/>
  </r>
  <r>
    <x v="0"/>
    <x v="0"/>
    <x v="0"/>
    <x v="2"/>
    <n v="6248127"/>
    <n v="88143034"/>
    <x v="0"/>
    <x v="0"/>
    <s v="MOLINA RUIZ RAFAEL ANTONIO"/>
    <x v="1"/>
    <x v="1"/>
  </r>
  <r>
    <x v="0"/>
    <x v="0"/>
    <x v="0"/>
    <x v="1"/>
    <n v="6246982"/>
    <n v="8300524282"/>
    <x v="0"/>
    <x v="1"/>
    <s v="CONJUNTO RESIDENCIAL EL PORTAL DE LA COFRADIA PH"/>
    <x v="1"/>
    <x v="1"/>
  </r>
  <r>
    <x v="0"/>
    <x v="0"/>
    <x v="0"/>
    <x v="1"/>
    <n v="6248247"/>
    <n v="9001630851"/>
    <x v="0"/>
    <x v="1"/>
    <s v="URBANIZACION PARAISO DE COLORES PH"/>
    <x v="14"/>
    <x v="5"/>
  </r>
  <r>
    <x v="0"/>
    <x v="0"/>
    <x v="0"/>
    <x v="1"/>
    <n v="6248273"/>
    <n v="8000352001"/>
    <x v="0"/>
    <x v="1"/>
    <s v="EDIFICIO LOS ARREBOLES PH"/>
    <x v="14"/>
    <x v="5"/>
  </r>
  <r>
    <x v="0"/>
    <x v="0"/>
    <x v="0"/>
    <x v="1"/>
    <n v="6248404"/>
    <n v="9002673890"/>
    <x v="0"/>
    <x v="1"/>
    <s v="CONJUNTO RESIDENCIAL PALOS DE MOGUER"/>
    <x v="2"/>
    <x v="2"/>
  </r>
  <r>
    <x v="0"/>
    <x v="0"/>
    <x v="0"/>
    <x v="1"/>
    <n v="6247970"/>
    <n v="9002564806"/>
    <x v="0"/>
    <x v="3"/>
    <s v="PORVENIR RESERVADO 1 PH"/>
    <x v="1"/>
    <x v="1"/>
  </r>
  <r>
    <x v="0"/>
    <x v="0"/>
    <x v="0"/>
    <x v="1"/>
    <n v="6248444"/>
    <n v="9007028519"/>
    <x v="0"/>
    <x v="1"/>
    <s v="EDIFICIO UNIDAD RESIDENCIAL 24 URBANO"/>
    <x v="2"/>
    <x v="2"/>
  </r>
  <r>
    <x v="0"/>
    <x v="0"/>
    <x v="0"/>
    <x v="1"/>
    <n v="6248150"/>
    <n v="9004824384"/>
    <x v="0"/>
    <x v="1"/>
    <s v="CONJUNTO CERRADO VERSALLES PROPIEDAD HORIZONTAL"/>
    <x v="18"/>
    <x v="10"/>
  </r>
  <r>
    <x v="0"/>
    <x v="0"/>
    <x v="0"/>
    <x v="1"/>
    <n v="6248500"/>
    <n v="8100003794"/>
    <x v="0"/>
    <x v="0"/>
    <s v="EDIFICIO METROPOLIS PROPIEDAD HORIZONTAL"/>
    <x v="6"/>
    <x v="6"/>
  </r>
  <r>
    <x v="0"/>
    <x v="0"/>
    <x v="0"/>
    <x v="1"/>
    <n v="6248563"/>
    <n v="9002673890"/>
    <x v="0"/>
    <x v="1"/>
    <s v="CONJUNTO RESIDENCIAL PALOS DE MOGUER"/>
    <x v="2"/>
    <x v="2"/>
  </r>
  <r>
    <x v="0"/>
    <x v="0"/>
    <x v="0"/>
    <x v="1"/>
    <n v="6248557"/>
    <n v="8001680598"/>
    <x v="0"/>
    <x v="1"/>
    <s v="PROPIEDAD HORIZONTAL VILLA DEL CAMPO"/>
    <x v="6"/>
    <x v="6"/>
  </r>
  <r>
    <x v="0"/>
    <x v="0"/>
    <x v="0"/>
    <x v="1"/>
    <n v="6248575"/>
    <n v="8001498087"/>
    <x v="0"/>
    <x v="1"/>
    <s v="EDIFICIO ZAYVAL III PH"/>
    <x v="1"/>
    <x v="1"/>
  </r>
  <r>
    <x v="0"/>
    <x v="0"/>
    <x v="0"/>
    <x v="2"/>
    <n v="6248620"/>
    <n v="39753238"/>
    <x v="0"/>
    <x v="1"/>
    <s v="GAVILANES PRADA MARTHA ELENA"/>
    <x v="1"/>
    <x v="1"/>
  </r>
  <r>
    <x v="0"/>
    <x v="0"/>
    <x v="0"/>
    <x v="1"/>
    <n v="6248596"/>
    <n v="9003117702"/>
    <x v="0"/>
    <x v="5"/>
    <s v="EDIFICIO PORTAL DE LA 25 - PROPIEDAD HORIZONTAL"/>
    <x v="6"/>
    <x v="6"/>
  </r>
  <r>
    <x v="0"/>
    <x v="0"/>
    <x v="0"/>
    <x v="1"/>
    <n v="6248759"/>
    <n v="8001961438"/>
    <x v="0"/>
    <x v="1"/>
    <s v="CONJUNTO RESIDENCIAL HORIZONTES"/>
    <x v="1"/>
    <x v="1"/>
  </r>
  <r>
    <x v="0"/>
    <x v="0"/>
    <x v="0"/>
    <x v="1"/>
    <n v="6248847"/>
    <n v="8001664932"/>
    <x v="0"/>
    <x v="1"/>
    <s v="CONDOMINIO EDIFICIO GAVIOTAS"/>
    <x v="18"/>
    <x v="10"/>
  </r>
  <r>
    <x v="0"/>
    <x v="0"/>
    <x v="0"/>
    <x v="2"/>
    <n v="6245251"/>
    <n v="29920381"/>
    <x v="0"/>
    <x v="8"/>
    <s v="VELEZ LOAIZA NOELVA"/>
    <x v="0"/>
    <x v="0"/>
  </r>
  <r>
    <x v="0"/>
    <x v="0"/>
    <x v="0"/>
    <x v="1"/>
    <n v="6248877"/>
    <n v="8000125401"/>
    <x v="0"/>
    <x v="1"/>
    <s v="CONJUNTO RESIDENCIAL SANTA CATALINA III ETAPA - PROPIEDAD HO"/>
    <x v="0"/>
    <x v="0"/>
  </r>
  <r>
    <x v="0"/>
    <x v="0"/>
    <x v="0"/>
    <x v="1"/>
    <n v="6248910"/>
    <n v="8001961438"/>
    <x v="0"/>
    <x v="1"/>
    <s v="CONJUNTO RESIDENCIAL HORIZONTES"/>
    <x v="1"/>
    <x v="1"/>
  </r>
  <r>
    <x v="0"/>
    <x v="0"/>
    <x v="0"/>
    <x v="1"/>
    <n v="6248916"/>
    <n v="8301248554"/>
    <x v="0"/>
    <x v="1"/>
    <s v="EDIFICIO ZAGREB PROPIEDAD HORIZONTAL"/>
    <x v="1"/>
    <x v="1"/>
  </r>
  <r>
    <x v="0"/>
    <x v="0"/>
    <x v="0"/>
    <x v="1"/>
    <n v="6248923"/>
    <n v="9000058067"/>
    <x v="0"/>
    <x v="1"/>
    <s v="EDIFICIO PIEDRA PINTADA V PH"/>
    <x v="3"/>
    <x v="3"/>
  </r>
  <r>
    <x v="0"/>
    <x v="0"/>
    <x v="0"/>
    <x v="1"/>
    <n v="6249022"/>
    <n v="8040050095"/>
    <x v="0"/>
    <x v="1"/>
    <s v="EDIFICIO MULTIFAMILIAR BOSTON PLAZA"/>
    <x v="2"/>
    <x v="2"/>
  </r>
  <r>
    <x v="0"/>
    <x v="0"/>
    <x v="0"/>
    <x v="1"/>
    <n v="6249077"/>
    <n v="8010012282"/>
    <x v="0"/>
    <x v="1"/>
    <s v="CONJUNTO RESIDENCIAL ALTOS DE SOTAVENTO"/>
    <x v="7"/>
    <x v="7"/>
  </r>
  <r>
    <x v="0"/>
    <x v="0"/>
    <x v="0"/>
    <x v="2"/>
    <n v="6249144"/>
    <n v="29807204"/>
    <x v="0"/>
    <x v="0"/>
    <s v="PELAEZ PELAEZ RUBIELA"/>
    <x v="7"/>
    <x v="7"/>
  </r>
  <r>
    <x v="0"/>
    <x v="0"/>
    <x v="0"/>
    <x v="1"/>
    <n v="6249314"/>
    <n v="9006721251"/>
    <x v="0"/>
    <x v="1"/>
    <s v="EDIFICIO ALAMOS DEL PARQUE PROPIEDAD HORIZONTAL"/>
    <x v="14"/>
    <x v="5"/>
  </r>
  <r>
    <x v="0"/>
    <x v="0"/>
    <x v="0"/>
    <x v="1"/>
    <n v="6249355"/>
    <n v="8301423148"/>
    <x v="0"/>
    <x v="1"/>
    <s v="CONJUNTO RESIDENCIAL PORTAL DE MODELIA III"/>
    <x v="1"/>
    <x v="1"/>
  </r>
  <r>
    <x v="0"/>
    <x v="0"/>
    <x v="0"/>
    <x v="1"/>
    <n v="6249369"/>
    <n v="8000145559"/>
    <x v="0"/>
    <x v="1"/>
    <s v="CONJUNTO RESIDENCIAL VILLA DIAMANTE"/>
    <x v="2"/>
    <x v="2"/>
  </r>
  <r>
    <x v="0"/>
    <x v="0"/>
    <x v="0"/>
    <x v="1"/>
    <n v="6249424"/>
    <n v="8000145559"/>
    <x v="0"/>
    <x v="1"/>
    <s v="CONJUNTO RESIDENCIAL VILLA DIAMANTE"/>
    <x v="2"/>
    <x v="2"/>
  </r>
  <r>
    <x v="0"/>
    <x v="0"/>
    <x v="0"/>
    <x v="1"/>
    <n v="6240425"/>
    <n v="9005356261"/>
    <x v="0"/>
    <x v="5"/>
    <s v="EDIFICIO TORRE ALTAMIRANO - PROPIEDAD HORIZONTAL"/>
    <x v="6"/>
    <x v="6"/>
  </r>
  <r>
    <x v="0"/>
    <x v="0"/>
    <x v="0"/>
    <x v="1"/>
    <n v="6249491"/>
    <n v="9002564806"/>
    <x v="0"/>
    <x v="3"/>
    <s v="PORVENIR RESERVADO 1 PH"/>
    <x v="1"/>
    <x v="1"/>
  </r>
  <r>
    <x v="0"/>
    <x v="0"/>
    <x v="0"/>
    <x v="1"/>
    <n v="6249514"/>
    <n v="9002564806"/>
    <x v="0"/>
    <x v="3"/>
    <s v="PORVENIR RESERVADO 1 PH"/>
    <x v="1"/>
    <x v="1"/>
  </r>
  <r>
    <x v="0"/>
    <x v="0"/>
    <x v="0"/>
    <x v="1"/>
    <n v="6249698"/>
    <n v="8001972770"/>
    <x v="0"/>
    <x v="2"/>
    <s v="UNIDAD RESIDENCIAL SAUSALITO"/>
    <x v="11"/>
    <x v="9"/>
  </r>
  <r>
    <x v="0"/>
    <x v="0"/>
    <x v="0"/>
    <x v="1"/>
    <n v="6249652"/>
    <n v="9011398191"/>
    <x v="0"/>
    <x v="1"/>
    <s v="CONJUNTO DE USO MIXTO CUARZO -PROPIEDAD HORIZONTAL"/>
    <x v="14"/>
    <x v="5"/>
  </r>
  <r>
    <x v="0"/>
    <x v="0"/>
    <x v="0"/>
    <x v="1"/>
    <n v="6249647"/>
    <n v="8110100646"/>
    <x v="0"/>
    <x v="1"/>
    <s v="EDIFICIO SANTORINI DEL CAMPESTRE PH"/>
    <x v="14"/>
    <x v="5"/>
  </r>
  <r>
    <x v="0"/>
    <x v="0"/>
    <x v="0"/>
    <x v="2"/>
    <n v="6249716"/>
    <n v="41900717"/>
    <x v="0"/>
    <x v="0"/>
    <s v="CLAVIJO VALENCIA MARIA CLAUDIA"/>
    <x v="7"/>
    <x v="7"/>
  </r>
  <r>
    <x v="0"/>
    <x v="0"/>
    <x v="0"/>
    <x v="1"/>
    <n v="6249700"/>
    <n v="9010708003"/>
    <x v="0"/>
    <x v="2"/>
    <s v="EDIFICIO MIXTO VIENNA PH"/>
    <x v="10"/>
    <x v="5"/>
  </r>
  <r>
    <x v="0"/>
    <x v="0"/>
    <x v="0"/>
    <x v="0"/>
    <n v="6249744"/>
    <n v="9009799208"/>
    <x v="0"/>
    <x v="0"/>
    <s v="EDIFICIO SAUKARA CONJUNTO CERRADO"/>
    <x v="6"/>
    <x v="6"/>
  </r>
  <r>
    <x v="0"/>
    <x v="0"/>
    <x v="0"/>
    <x v="0"/>
    <n v="6249763"/>
    <n v="9004180365"/>
    <x v="0"/>
    <x v="1"/>
    <s v="CONJUNTO RESIDENCIAL GOLF CLUB - PROPIEDAD HORIZONTAL"/>
    <x v="3"/>
    <x v="3"/>
  </r>
  <r>
    <x v="0"/>
    <x v="0"/>
    <x v="0"/>
    <x v="0"/>
    <n v="6249769"/>
    <n v="8002475029"/>
    <x v="0"/>
    <x v="1"/>
    <s v="CONJUNTO RESIDENCIAL CUMBRES DE TIMIZA"/>
    <x v="1"/>
    <x v="1"/>
  </r>
  <r>
    <x v="0"/>
    <x v="0"/>
    <x v="0"/>
    <x v="1"/>
    <n v="6249774"/>
    <n v="9007169453"/>
    <x v="0"/>
    <x v="0"/>
    <s v="EDIFICIO SAN ANTONIO PH"/>
    <x v="1"/>
    <x v="1"/>
  </r>
  <r>
    <x v="0"/>
    <x v="0"/>
    <x v="0"/>
    <x v="1"/>
    <n v="6249707"/>
    <n v="8603514750"/>
    <x v="0"/>
    <x v="5"/>
    <s v="AGRUPACION RESIDENCIAL ALCALA CONJUNTO 1 PRIMERA ETAPA PH"/>
    <x v="1"/>
    <x v="1"/>
  </r>
  <r>
    <x v="0"/>
    <x v="0"/>
    <x v="0"/>
    <x v="1"/>
    <n v="6249725"/>
    <n v="9006443977"/>
    <x v="0"/>
    <x v="1"/>
    <s v="EDIFICIO 10-12 CIRCUNVALAR PH"/>
    <x v="11"/>
    <x v="9"/>
  </r>
  <r>
    <x v="0"/>
    <x v="0"/>
    <x v="0"/>
    <x v="1"/>
    <n v="6249808"/>
    <n v="8001648857"/>
    <x v="0"/>
    <x v="1"/>
    <s v="CONJUNTO RESIDENCIAL PORTAL DE LA SULTANA PROPIEDAD HORIZONT"/>
    <x v="1"/>
    <x v="1"/>
  </r>
  <r>
    <x v="0"/>
    <x v="0"/>
    <x v="0"/>
    <x v="1"/>
    <n v="6249881"/>
    <n v="9002487427"/>
    <x v="0"/>
    <x v="3"/>
    <s v="URBANIZACION SANTA MARIA DE LAS LOMAS PH"/>
    <x v="10"/>
    <x v="5"/>
  </r>
  <r>
    <x v="0"/>
    <x v="0"/>
    <x v="0"/>
    <x v="0"/>
    <n v="6249946"/>
    <n v="8110304422"/>
    <x v="0"/>
    <x v="1"/>
    <s v="UNIDAD RESIDENCIAL MANANTIALES DE ROBLEDO PH"/>
    <x v="14"/>
    <x v="5"/>
  </r>
  <r>
    <x v="0"/>
    <x v="0"/>
    <x v="0"/>
    <x v="1"/>
    <n v="6250041"/>
    <n v="9013019147"/>
    <x v="0"/>
    <x v="1"/>
    <s v="EDIFICIO QATAR APARTAMENTOS PROPIEDAD HORIZONTAL"/>
    <x v="2"/>
    <x v="2"/>
  </r>
  <r>
    <x v="0"/>
    <x v="0"/>
    <x v="0"/>
    <x v="0"/>
    <n v="6250125"/>
    <n v="9003923175"/>
    <x v="0"/>
    <x v="2"/>
    <s v="CAMINOS DEL PORVENIR 1"/>
    <x v="1"/>
    <x v="1"/>
  </r>
  <r>
    <x v="0"/>
    <x v="0"/>
    <x v="0"/>
    <x v="2"/>
    <n v="6250117"/>
    <n v="41948400"/>
    <x v="0"/>
    <x v="2"/>
    <s v="MARTINEZ SANTOS JACQUELINE"/>
    <x v="44"/>
    <x v="7"/>
  </r>
  <r>
    <x v="0"/>
    <x v="0"/>
    <x v="0"/>
    <x v="1"/>
    <n v="6250153"/>
    <n v="8300472182"/>
    <x v="0"/>
    <x v="1"/>
    <s v="EDIFICIO CANOVA PROPIEDAD HORIZONTAL"/>
    <x v="1"/>
    <x v="1"/>
  </r>
  <r>
    <x v="0"/>
    <x v="0"/>
    <x v="0"/>
    <x v="1"/>
    <n v="6250174"/>
    <n v="8300472182"/>
    <x v="0"/>
    <x v="1"/>
    <s v="EDIFICIO CANOVA PROPIEDAD HORIZONTAL"/>
    <x v="1"/>
    <x v="1"/>
  </r>
  <r>
    <x v="0"/>
    <x v="0"/>
    <x v="0"/>
    <x v="1"/>
    <n v="6250169"/>
    <n v="8300568054"/>
    <x v="0"/>
    <x v="2"/>
    <s v="EDIFICIO HACIENDA SAN ANTONIO ETAPAS I Y II"/>
    <x v="1"/>
    <x v="1"/>
  </r>
  <r>
    <x v="0"/>
    <x v="0"/>
    <x v="0"/>
    <x v="0"/>
    <n v="6250344"/>
    <n v="9000192171"/>
    <x v="0"/>
    <x v="0"/>
    <s v="EDIFICIO ALEJANDRA - PROPIEDAD HORIZONTAL -"/>
    <x v="6"/>
    <x v="6"/>
  </r>
  <r>
    <x v="0"/>
    <x v="0"/>
    <x v="0"/>
    <x v="1"/>
    <n v="6250450"/>
    <n v="8040146877"/>
    <x v="0"/>
    <x v="1"/>
    <s v="CONJUNTO RESIDENCIAL ARTEMIS I"/>
    <x v="2"/>
    <x v="2"/>
  </r>
  <r>
    <x v="0"/>
    <x v="0"/>
    <x v="0"/>
    <x v="1"/>
    <n v="6250516"/>
    <n v="8603534323"/>
    <x v="0"/>
    <x v="1"/>
    <s v="CONJUNTO RESIDENCIAL VALDEPEÑAS PH"/>
    <x v="1"/>
    <x v="1"/>
  </r>
  <r>
    <x v="0"/>
    <x v="0"/>
    <x v="0"/>
    <x v="4"/>
    <n v="6247446"/>
    <n v="8050024439"/>
    <x v="0"/>
    <x v="1"/>
    <s v="CONJUNTO RESIDENCIAL TORRES DE LA FONTANA PROPIEDAD HORI"/>
    <x v="0"/>
    <x v="0"/>
  </r>
  <r>
    <x v="0"/>
    <x v="0"/>
    <x v="0"/>
    <x v="2"/>
    <n v="6250612"/>
    <n v="38259277"/>
    <x v="0"/>
    <x v="1"/>
    <s v="BASTO SALAZAR CARMENZA"/>
    <x v="3"/>
    <x v="3"/>
  </r>
  <r>
    <x v="0"/>
    <x v="0"/>
    <x v="0"/>
    <x v="1"/>
    <n v="6250572"/>
    <n v="9007432579"/>
    <x v="0"/>
    <x v="0"/>
    <s v="EDIFICIO MEGAPARK UNIDAD RESIDENCIAL"/>
    <x v="2"/>
    <x v="2"/>
  </r>
  <r>
    <x v="0"/>
    <x v="0"/>
    <x v="0"/>
    <x v="1"/>
    <n v="6250564"/>
    <n v="8001933179"/>
    <x v="0"/>
    <x v="1"/>
    <s v="AGRUPACION DE VIVIENDA 4A LOS GUALANDAYES"/>
    <x v="1"/>
    <x v="1"/>
  </r>
  <r>
    <x v="0"/>
    <x v="0"/>
    <x v="0"/>
    <x v="1"/>
    <n v="6250514"/>
    <n v="9002627844"/>
    <x v="0"/>
    <x v="3"/>
    <s v="CONJUNTO RESIDENCIAL CEIBA REAL"/>
    <x v="29"/>
    <x v="14"/>
  </r>
  <r>
    <x v="0"/>
    <x v="0"/>
    <x v="0"/>
    <x v="0"/>
    <n v="6246155"/>
    <n v="9003107342"/>
    <x v="0"/>
    <x v="5"/>
    <s v="CONJUNTO RESIDENCIAL CERRADO LA TOSCANA PRIMERA ETAPA"/>
    <x v="6"/>
    <x v="6"/>
  </r>
  <r>
    <x v="0"/>
    <x v="0"/>
    <x v="0"/>
    <x v="1"/>
    <n v="6250670"/>
    <n v="8160016201"/>
    <x v="0"/>
    <x v="1"/>
    <s v="UNIDAD RESIDENCIAL LOS ALMENDROS"/>
    <x v="11"/>
    <x v="9"/>
  </r>
  <r>
    <x v="0"/>
    <x v="0"/>
    <x v="0"/>
    <x v="1"/>
    <n v="6250722"/>
    <n v="8001212925"/>
    <x v="0"/>
    <x v="1"/>
    <s v="CONJUNTO RESIDENCIAL ALTAMIRA III ETAPA"/>
    <x v="17"/>
    <x v="2"/>
  </r>
  <r>
    <x v="0"/>
    <x v="0"/>
    <x v="0"/>
    <x v="1"/>
    <n v="6250764"/>
    <n v="8001936062"/>
    <x v="0"/>
    <x v="1"/>
    <s v="CONJUNTO RESIDENCIAL LOS ELISEOS ETAPAS I Y II PH"/>
    <x v="1"/>
    <x v="1"/>
  </r>
  <r>
    <x v="0"/>
    <x v="0"/>
    <x v="0"/>
    <x v="1"/>
    <n v="6250716"/>
    <n v="9009373176"/>
    <x v="0"/>
    <x v="1"/>
    <s v="CONJUNTO RESIDENCIAL APOSENTOS"/>
    <x v="29"/>
    <x v="14"/>
  </r>
  <r>
    <x v="0"/>
    <x v="0"/>
    <x v="0"/>
    <x v="0"/>
    <n v="6250696"/>
    <n v="8300117400"/>
    <x v="0"/>
    <x v="1"/>
    <s v="EDIFICIO LEXINGTON PH"/>
    <x v="1"/>
    <x v="1"/>
  </r>
  <r>
    <x v="0"/>
    <x v="0"/>
    <x v="0"/>
    <x v="1"/>
    <n v="6249625"/>
    <n v="8000836465"/>
    <x v="0"/>
    <x v="1"/>
    <s v="EDIFICIO LOS SAMANES"/>
    <x v="7"/>
    <x v="7"/>
  </r>
  <r>
    <x v="0"/>
    <x v="0"/>
    <x v="0"/>
    <x v="1"/>
    <n v="6250815"/>
    <n v="8300146452"/>
    <x v="0"/>
    <x v="1"/>
    <s v="CONJUNTO RESIDENCIAL ARANJUEZ"/>
    <x v="1"/>
    <x v="1"/>
  </r>
  <r>
    <x v="0"/>
    <x v="0"/>
    <x v="0"/>
    <x v="2"/>
    <n v="6250908"/>
    <n v="7554545"/>
    <x v="0"/>
    <x v="1"/>
    <s v="GIRALDO ZAPATA JORGE HERNAN"/>
    <x v="7"/>
    <x v="7"/>
  </r>
  <r>
    <x v="0"/>
    <x v="0"/>
    <x v="0"/>
    <x v="1"/>
    <n v="6247386"/>
    <n v="9008611354"/>
    <x v="0"/>
    <x v="1"/>
    <s v="CONJUNTO CERRADO SANTO DOMINGO PROPIEDAD HORIZONTAL"/>
    <x v="3"/>
    <x v="3"/>
  </r>
  <r>
    <x v="0"/>
    <x v="0"/>
    <x v="0"/>
    <x v="1"/>
    <n v="6250855"/>
    <n v="8301367311"/>
    <x v="0"/>
    <x v="3"/>
    <s v="AGRUPACION DE VIVIENDA QUINTAS DE TIMIZA II PH"/>
    <x v="1"/>
    <x v="1"/>
  </r>
  <r>
    <x v="0"/>
    <x v="0"/>
    <x v="0"/>
    <x v="1"/>
    <n v="6250923"/>
    <n v="8160017881"/>
    <x v="0"/>
    <x v="3"/>
    <s v="CONJUNTO RESIDENCIAL COODELMAR II ETAPA PH"/>
    <x v="11"/>
    <x v="9"/>
  </r>
  <r>
    <x v="0"/>
    <x v="0"/>
    <x v="0"/>
    <x v="4"/>
    <n v="6250992"/>
    <n v="9000883165"/>
    <x v="0"/>
    <x v="1"/>
    <s v="EDIFICIO ALTAVISTA PH"/>
    <x v="1"/>
    <x v="1"/>
  </r>
  <r>
    <x v="0"/>
    <x v="0"/>
    <x v="0"/>
    <x v="1"/>
    <n v="6250921"/>
    <n v="9006184019"/>
    <x v="0"/>
    <x v="1"/>
    <s v="GRUPO HABITACIONAL EDIFICIO BLUE TOWER Y ADMINISTRADOR"/>
    <x v="45"/>
    <x v="10"/>
  </r>
  <r>
    <x v="0"/>
    <x v="0"/>
    <x v="0"/>
    <x v="1"/>
    <n v="6250954"/>
    <n v="9000650921"/>
    <x v="0"/>
    <x v="3"/>
    <s v="EDIFICIO PORTAL DE LOS NOGALES PROPIEDAD HORIZONTAL"/>
    <x v="6"/>
    <x v="6"/>
  </r>
  <r>
    <x v="0"/>
    <x v="0"/>
    <x v="0"/>
    <x v="1"/>
    <n v="6251240"/>
    <n v="8300481481"/>
    <x v="0"/>
    <x v="1"/>
    <s v="CONJUNTO RESIDENCIAL SAN ANDRES AFIDRO MANZANA 3 ETAPA - PRO"/>
    <x v="1"/>
    <x v="1"/>
  </r>
  <r>
    <x v="0"/>
    <x v="0"/>
    <x v="0"/>
    <x v="1"/>
    <n v="6251196"/>
    <n v="8000314411"/>
    <x v="0"/>
    <x v="3"/>
    <s v="MULTIFAMILIAR NORTE DE SANTANDER"/>
    <x v="1"/>
    <x v="1"/>
  </r>
  <r>
    <x v="0"/>
    <x v="0"/>
    <x v="0"/>
    <x v="1"/>
    <n v="6251202"/>
    <n v="9011398191"/>
    <x v="0"/>
    <x v="1"/>
    <s v="CONJUNTO DE USO MIXTO CUARZO -PROPIEDAD HORIZONTAL"/>
    <x v="14"/>
    <x v="5"/>
  </r>
  <r>
    <x v="0"/>
    <x v="0"/>
    <x v="0"/>
    <x v="1"/>
    <n v="6251261"/>
    <n v="9007325512"/>
    <x v="0"/>
    <x v="0"/>
    <s v="CONJUNTO RESIDENCIAL TRILOGIA"/>
    <x v="11"/>
    <x v="9"/>
  </r>
  <r>
    <x v="0"/>
    <x v="0"/>
    <x v="0"/>
    <x v="1"/>
    <n v="6251316"/>
    <n v="9011531723"/>
    <x v="0"/>
    <x v="3"/>
    <s v="CONJUNTO RESIDENCIAL TEREKAY 2 PROPIEDAD HORIZONTAL"/>
    <x v="3"/>
    <x v="3"/>
  </r>
  <r>
    <x v="0"/>
    <x v="0"/>
    <x v="0"/>
    <x v="1"/>
    <n v="6251318"/>
    <n v="9006993927"/>
    <x v="0"/>
    <x v="3"/>
    <s v="CONJUNTO RESIDENCIAL ENTRE PARQUES 29 PH"/>
    <x v="1"/>
    <x v="1"/>
  </r>
  <r>
    <x v="0"/>
    <x v="0"/>
    <x v="0"/>
    <x v="1"/>
    <n v="6251231"/>
    <n v="9006993927"/>
    <x v="0"/>
    <x v="3"/>
    <s v="CONJUNTO RESIDENCIAL ENTRE PARQUES 29 PH"/>
    <x v="1"/>
    <x v="1"/>
  </r>
  <r>
    <x v="0"/>
    <x v="0"/>
    <x v="0"/>
    <x v="1"/>
    <n v="6251249"/>
    <n v="8090041230"/>
    <x v="0"/>
    <x v="3"/>
    <s v="CONJUNTO RESIDENCIAL ARAGON II ETAPA DE FLANDES TOLIMA"/>
    <x v="31"/>
    <x v="3"/>
  </r>
  <r>
    <x v="0"/>
    <x v="0"/>
    <x v="0"/>
    <x v="1"/>
    <n v="6251415"/>
    <n v="9010412791"/>
    <x v="0"/>
    <x v="1"/>
    <s v="EDIFICIO PALLADIO CONDOMINIO"/>
    <x v="2"/>
    <x v="2"/>
  </r>
  <r>
    <x v="0"/>
    <x v="0"/>
    <x v="0"/>
    <x v="1"/>
    <n v="6251428"/>
    <n v="8301222642"/>
    <x v="0"/>
    <x v="3"/>
    <s v="CONJUNTO RESIDENCIAL ATICOS DE LA SABANA I ETAPA PH"/>
    <x v="1"/>
    <x v="1"/>
  </r>
  <r>
    <x v="0"/>
    <x v="0"/>
    <x v="0"/>
    <x v="2"/>
    <n v="6251389"/>
    <n v="41890886"/>
    <x v="0"/>
    <x v="1"/>
    <s v="FRANCO NARANJO LILIANA DE JESUS"/>
    <x v="7"/>
    <x v="7"/>
  </r>
  <r>
    <x v="0"/>
    <x v="0"/>
    <x v="0"/>
    <x v="1"/>
    <n v="6251543"/>
    <n v="8110431306"/>
    <x v="0"/>
    <x v="0"/>
    <s v="CONJUNTO RESIDENCIAL PORTO AZUL PH"/>
    <x v="10"/>
    <x v="5"/>
  </r>
  <r>
    <x v="0"/>
    <x v="0"/>
    <x v="0"/>
    <x v="1"/>
    <n v="6251548"/>
    <n v="9004644664"/>
    <x v="0"/>
    <x v="1"/>
    <s v="EDIFICIO PIAMONTE-PORPIEDAD HORIZONTAL"/>
    <x v="14"/>
    <x v="5"/>
  </r>
  <r>
    <x v="0"/>
    <x v="0"/>
    <x v="0"/>
    <x v="1"/>
    <n v="6251427"/>
    <n v="8300340781"/>
    <x v="0"/>
    <x v="3"/>
    <s v="CONJUNTO RESIDENCIAL BOLIVIA REAL III ETAPA PH"/>
    <x v="1"/>
    <x v="1"/>
  </r>
  <r>
    <x v="0"/>
    <x v="0"/>
    <x v="0"/>
    <x v="1"/>
    <n v="6250791"/>
    <n v="9008689471"/>
    <x v="0"/>
    <x v="1"/>
    <s v="CONJUNTO RESIDENCIAL RESERVA DE AVICHENTE"/>
    <x v="29"/>
    <x v="14"/>
  </r>
  <r>
    <x v="0"/>
    <x v="0"/>
    <x v="0"/>
    <x v="1"/>
    <n v="6251127"/>
    <n v="9001465422"/>
    <x v="0"/>
    <x v="4"/>
    <s v="CONJUNTO RESIDENCIAL PARQUES DE SAN RAFAEL PROP HORIZ"/>
    <x v="1"/>
    <x v="1"/>
  </r>
  <r>
    <x v="0"/>
    <x v="0"/>
    <x v="0"/>
    <x v="1"/>
    <n v="6251574"/>
    <n v="9001036204"/>
    <x v="0"/>
    <x v="1"/>
    <s v="EDIFICIO QUIRON PH"/>
    <x v="2"/>
    <x v="2"/>
  </r>
  <r>
    <x v="0"/>
    <x v="0"/>
    <x v="0"/>
    <x v="1"/>
    <n v="6251613"/>
    <n v="9010726615"/>
    <x v="0"/>
    <x v="1"/>
    <s v="CONJUNTO EL TRAPICHE"/>
    <x v="12"/>
    <x v="2"/>
  </r>
  <r>
    <x v="0"/>
    <x v="0"/>
    <x v="0"/>
    <x v="1"/>
    <n v="6251685"/>
    <n v="9001765603"/>
    <x v="0"/>
    <x v="1"/>
    <s v="EDIFICIO AVENIDA 15 PROPIEDAD HORIZONTAL"/>
    <x v="1"/>
    <x v="1"/>
  </r>
  <r>
    <x v="0"/>
    <x v="0"/>
    <x v="0"/>
    <x v="1"/>
    <n v="6251609"/>
    <n v="8300146452"/>
    <x v="0"/>
    <x v="1"/>
    <s v="CONJUNTO RESIDENCIAL ARANJUEZ"/>
    <x v="1"/>
    <x v="1"/>
  </r>
  <r>
    <x v="0"/>
    <x v="0"/>
    <x v="0"/>
    <x v="1"/>
    <n v="6251559"/>
    <n v="8160013103"/>
    <x v="0"/>
    <x v="1"/>
    <s v="EDIFICIO FENIX PH"/>
    <x v="11"/>
    <x v="9"/>
  </r>
  <r>
    <x v="0"/>
    <x v="0"/>
    <x v="0"/>
    <x v="1"/>
    <n v="6251238"/>
    <n v="8090041230"/>
    <x v="0"/>
    <x v="5"/>
    <s v="CONJUNTO RESIDENCIAL ARAGON II ETAPA DE FLANDES TOLIMA"/>
    <x v="31"/>
    <x v="3"/>
  </r>
  <r>
    <x v="0"/>
    <x v="0"/>
    <x v="0"/>
    <x v="1"/>
    <n v="6248470"/>
    <n v="8000449338"/>
    <x v="0"/>
    <x v="3"/>
    <s v="CONJUNTO RESIDENCIAL TONOLI PH"/>
    <x v="1"/>
    <x v="1"/>
  </r>
  <r>
    <x v="0"/>
    <x v="0"/>
    <x v="0"/>
    <x v="1"/>
    <n v="6251651"/>
    <n v="9003509468"/>
    <x v="0"/>
    <x v="1"/>
    <s v="EDIFICIO TERZETTO CONDOMINIO"/>
    <x v="2"/>
    <x v="2"/>
  </r>
  <r>
    <x v="0"/>
    <x v="0"/>
    <x v="0"/>
    <x v="2"/>
    <n v="6251673"/>
    <n v="10220633"/>
    <x v="0"/>
    <x v="1"/>
    <s v="DELGADO GUTIERREZ PEDRO JOSE"/>
    <x v="6"/>
    <x v="6"/>
  </r>
  <r>
    <x v="0"/>
    <x v="0"/>
    <x v="0"/>
    <x v="1"/>
    <n v="6251735"/>
    <n v="9006443977"/>
    <x v="0"/>
    <x v="1"/>
    <s v="EDIFICIO 10-12 CIRCUNVALAR PH"/>
    <x v="11"/>
    <x v="9"/>
  </r>
  <r>
    <x v="0"/>
    <x v="0"/>
    <x v="0"/>
    <x v="1"/>
    <n v="6251785"/>
    <n v="9001146828"/>
    <x v="0"/>
    <x v="1"/>
    <s v="AGRUPACIÓN DE VIVIENDA CIUDADELA FLORIDA DE LA SABANA ETAPA"/>
    <x v="1"/>
    <x v="1"/>
  </r>
  <r>
    <x v="0"/>
    <x v="0"/>
    <x v="0"/>
    <x v="1"/>
    <n v="6251872"/>
    <n v="8001828853"/>
    <x v="0"/>
    <x v="0"/>
    <s v="EDIFICIO FERRINI 81 PH"/>
    <x v="14"/>
    <x v="5"/>
  </r>
  <r>
    <x v="0"/>
    <x v="0"/>
    <x v="0"/>
    <x v="1"/>
    <n v="6251786"/>
    <n v="9002532583"/>
    <x v="0"/>
    <x v="3"/>
    <s v="CONJUNTO SIEMPRE VERDE - PROPIEDAD HORIZONTAL"/>
    <x v="14"/>
    <x v="5"/>
  </r>
  <r>
    <x v="0"/>
    <x v="0"/>
    <x v="0"/>
    <x v="1"/>
    <n v="6250166"/>
    <n v="8002475029"/>
    <x v="0"/>
    <x v="1"/>
    <s v="CONJUNTO RESIDENCIAL CUMBRES DE TIMIZA"/>
    <x v="1"/>
    <x v="1"/>
  </r>
  <r>
    <x v="0"/>
    <x v="0"/>
    <x v="0"/>
    <x v="2"/>
    <n v="6251777"/>
    <n v="24286457"/>
    <x v="0"/>
    <x v="1"/>
    <s v="HOYOS MESA LUCIA"/>
    <x v="6"/>
    <x v="6"/>
  </r>
  <r>
    <x v="0"/>
    <x v="0"/>
    <x v="0"/>
    <x v="1"/>
    <n v="6251933"/>
    <n v="9013382648"/>
    <x v="0"/>
    <x v="3"/>
    <s v="EDIFICIO SANTA MONIKA PROPIEDAD HORIZONTAL"/>
    <x v="28"/>
    <x v="11"/>
  </r>
  <r>
    <x v="0"/>
    <x v="0"/>
    <x v="0"/>
    <x v="1"/>
    <n v="6251757"/>
    <n v="9001140639"/>
    <x v="0"/>
    <x v="1"/>
    <s v="EDIFICIO DON DANIEL - PROPIEDAD HORIZONTAL"/>
    <x v="46"/>
    <x v="6"/>
  </r>
  <r>
    <x v="0"/>
    <x v="0"/>
    <x v="0"/>
    <x v="1"/>
    <n v="6251298"/>
    <n v="9001939536"/>
    <x v="0"/>
    <x v="3"/>
    <s v="CONJUNTO MIRARRIOS"/>
    <x v="15"/>
    <x v="4"/>
  </r>
  <r>
    <x v="0"/>
    <x v="0"/>
    <x v="0"/>
    <x v="4"/>
    <n v="6251797"/>
    <n v="8902118041"/>
    <x v="0"/>
    <x v="1"/>
    <s v="CONJUNTO RESIDENCIAL TORRES DEL TEJAR"/>
    <x v="2"/>
    <x v="2"/>
  </r>
  <r>
    <x v="0"/>
    <x v="0"/>
    <x v="0"/>
    <x v="1"/>
    <n v="6252145"/>
    <n v="9008611354"/>
    <x v="0"/>
    <x v="1"/>
    <s v="CONJUNTO CERRADO SANTO DOMINGO PROPIEDAD HORIZONTAL"/>
    <x v="3"/>
    <x v="3"/>
  </r>
  <r>
    <x v="0"/>
    <x v="0"/>
    <x v="0"/>
    <x v="1"/>
    <n v="6252071"/>
    <n v="9003699709"/>
    <x v="0"/>
    <x v="1"/>
    <s v="CONJUNTO RESIDENCIAL LAS ACACIAS CONDOMINIO CLUB"/>
    <x v="47"/>
    <x v="0"/>
  </r>
  <r>
    <x v="0"/>
    <x v="0"/>
    <x v="0"/>
    <x v="1"/>
    <n v="6252329"/>
    <n v="9007820790"/>
    <x v="0"/>
    <x v="1"/>
    <s v="EDIFICIO AREA CABLE"/>
    <x v="6"/>
    <x v="6"/>
  </r>
  <r>
    <x v="0"/>
    <x v="0"/>
    <x v="0"/>
    <x v="1"/>
    <n v="6252331"/>
    <n v="9007169453"/>
    <x v="0"/>
    <x v="0"/>
    <s v="EDIFICIO SAN ANTONIO PH"/>
    <x v="1"/>
    <x v="1"/>
  </r>
  <r>
    <x v="0"/>
    <x v="0"/>
    <x v="0"/>
    <x v="1"/>
    <n v="6252432"/>
    <n v="9008110116"/>
    <x v="0"/>
    <x v="1"/>
    <s v="PROPIEDAD HORIZONTAL - EDIFICIO LA RIVIERA"/>
    <x v="6"/>
    <x v="6"/>
  </r>
  <r>
    <x v="0"/>
    <x v="0"/>
    <x v="0"/>
    <x v="0"/>
    <n v="6252154"/>
    <n v="8002198325"/>
    <x v="0"/>
    <x v="3"/>
    <s v="MULTIFAMILIAR CAQUETA"/>
    <x v="1"/>
    <x v="1"/>
  </r>
  <r>
    <x v="0"/>
    <x v="0"/>
    <x v="0"/>
    <x v="1"/>
    <n v="6252283"/>
    <n v="9002527723"/>
    <x v="0"/>
    <x v="5"/>
    <s v="CONJUNTO RESIDENCIAL EL MIRADOR PH"/>
    <x v="9"/>
    <x v="8"/>
  </r>
  <r>
    <x v="0"/>
    <x v="0"/>
    <x v="0"/>
    <x v="1"/>
    <n v="6251579"/>
    <n v="8000339520"/>
    <x v="0"/>
    <x v="1"/>
    <s v="CONJUNTO RESIDENCIAL INTERLOMAS PH"/>
    <x v="14"/>
    <x v="5"/>
  </r>
  <r>
    <x v="0"/>
    <x v="0"/>
    <x v="0"/>
    <x v="1"/>
    <n v="6252517"/>
    <n v="9002046738"/>
    <x v="0"/>
    <x v="7"/>
    <s v="EDIFICIO TORRES DE SIENA - PROPIEDAD HORIZONTAL"/>
    <x v="6"/>
    <x v="6"/>
  </r>
  <r>
    <x v="0"/>
    <x v="0"/>
    <x v="0"/>
    <x v="1"/>
    <n v="6252810"/>
    <n v="9003117702"/>
    <x v="0"/>
    <x v="1"/>
    <s v="EDIFICIO PORTAL DE LA 25 - PROPIEDAD HORIZONTAL"/>
    <x v="6"/>
    <x v="6"/>
  </r>
  <r>
    <x v="0"/>
    <x v="0"/>
    <x v="0"/>
    <x v="1"/>
    <n v="6252793"/>
    <n v="9002673890"/>
    <x v="0"/>
    <x v="0"/>
    <s v="CONJUNTO RESIDENCIAL PALOS DE MOGUER"/>
    <x v="2"/>
    <x v="2"/>
  </r>
  <r>
    <x v="0"/>
    <x v="0"/>
    <x v="0"/>
    <x v="1"/>
    <n v="6252902"/>
    <n v="9000219600"/>
    <x v="0"/>
    <x v="1"/>
    <s v="CONJUNTO RESIDENCIAL SAN JOSE PLAZA"/>
    <x v="1"/>
    <x v="1"/>
  </r>
  <r>
    <x v="0"/>
    <x v="0"/>
    <x v="0"/>
    <x v="1"/>
    <n v="6252897"/>
    <n v="8000456599"/>
    <x v="0"/>
    <x v="2"/>
    <s v="UNI RESI LAS FUENTES DE CAMINO REAL ETAPA I PROPI HORIZON"/>
    <x v="0"/>
    <x v="0"/>
  </r>
  <r>
    <x v="0"/>
    <x v="0"/>
    <x v="0"/>
    <x v="1"/>
    <n v="6252995"/>
    <n v="8090074941"/>
    <x v="0"/>
    <x v="1"/>
    <s v="EDIFICIO ADRIANA PROPIEDAD HORIZONTAL"/>
    <x v="3"/>
    <x v="3"/>
  </r>
  <r>
    <x v="0"/>
    <x v="0"/>
    <x v="0"/>
    <x v="1"/>
    <n v="6253045"/>
    <n v="8300481481"/>
    <x v="0"/>
    <x v="1"/>
    <s v="CONJUNTO RESIDENCIAL SAN ANDRES AFIDRO MANZANA 3 ETAPA - PRO"/>
    <x v="1"/>
    <x v="1"/>
  </r>
  <r>
    <x v="0"/>
    <x v="0"/>
    <x v="0"/>
    <x v="1"/>
    <n v="6252794"/>
    <n v="9006585752"/>
    <x v="0"/>
    <x v="3"/>
    <s v="EDIFICIO MIRAVALLE"/>
    <x v="41"/>
    <x v="17"/>
  </r>
  <r>
    <x v="0"/>
    <x v="0"/>
    <x v="0"/>
    <x v="0"/>
    <n v="6253164"/>
    <n v="9010237872"/>
    <x v="0"/>
    <x v="2"/>
    <s v="LUZ ELENA ECHEBERY"/>
    <x v="13"/>
    <x v="9"/>
  </r>
  <r>
    <x v="0"/>
    <x v="0"/>
    <x v="0"/>
    <x v="1"/>
    <n v="6252868"/>
    <n v="8050026546"/>
    <x v="0"/>
    <x v="1"/>
    <s v="CONJUNTO RESIDENCIAL SANTA ANA DEL PRADO PROPIEDAD HORIZ"/>
    <x v="0"/>
    <x v="0"/>
  </r>
  <r>
    <x v="0"/>
    <x v="0"/>
    <x v="0"/>
    <x v="1"/>
    <n v="6253216"/>
    <n v="8300055266"/>
    <x v="0"/>
    <x v="3"/>
    <s v="TERRAZAS DE LOS LAGARTOS PRIMERA ETAPA TORRES I Y II PROPIED"/>
    <x v="1"/>
    <x v="1"/>
  </r>
  <r>
    <x v="0"/>
    <x v="0"/>
    <x v="0"/>
    <x v="1"/>
    <n v="6253253"/>
    <n v="9003726934"/>
    <x v="0"/>
    <x v="1"/>
    <s v="EDIFICIO ZIENTO 9-19 PROPIEDAD HORIZONTAL"/>
    <x v="1"/>
    <x v="1"/>
  </r>
  <r>
    <x v="0"/>
    <x v="0"/>
    <x v="0"/>
    <x v="1"/>
    <n v="6253160"/>
    <n v="8002414331"/>
    <x v="0"/>
    <x v="2"/>
    <s v="EDIFICIO TORRES DE PINARES"/>
    <x v="11"/>
    <x v="9"/>
  </r>
  <r>
    <x v="0"/>
    <x v="0"/>
    <x v="0"/>
    <x v="4"/>
    <n v="6253014"/>
    <n v="9001408548"/>
    <x v="0"/>
    <x v="0"/>
    <s v="EDIFICIO TORRES DE ANDORRA - PROPIEDAD HORIZONTAL"/>
    <x v="6"/>
    <x v="6"/>
  </r>
  <r>
    <x v="0"/>
    <x v="0"/>
    <x v="0"/>
    <x v="1"/>
    <n v="6253261"/>
    <n v="9000184379"/>
    <x v="0"/>
    <x v="1"/>
    <s v="CONJUNTO RESIDENCIAL TORRES DE SEVILLA"/>
    <x v="1"/>
    <x v="1"/>
  </r>
  <r>
    <x v="0"/>
    <x v="0"/>
    <x v="0"/>
    <x v="1"/>
    <n v="6253248"/>
    <n v="8130049651"/>
    <x v="0"/>
    <x v="1"/>
    <s v="CONJUNTO RESIDENCIAL TORRES DE VAREGAL"/>
    <x v="29"/>
    <x v="14"/>
  </r>
  <r>
    <x v="0"/>
    <x v="0"/>
    <x v="0"/>
    <x v="1"/>
    <n v="6253217"/>
    <n v="8301254398"/>
    <x v="0"/>
    <x v="0"/>
    <s v="AGRUPACION URBANIZACION TECHO"/>
    <x v="1"/>
    <x v="1"/>
  </r>
  <r>
    <x v="0"/>
    <x v="0"/>
    <x v="0"/>
    <x v="1"/>
    <n v="6253297"/>
    <n v="8140008356"/>
    <x v="0"/>
    <x v="2"/>
    <s v="CONDOMINIO VALLE DE ATRIZ PROPIEDAD HORIZONTAL"/>
    <x v="9"/>
    <x v="8"/>
  </r>
  <r>
    <x v="0"/>
    <x v="0"/>
    <x v="0"/>
    <x v="1"/>
    <n v="6253273"/>
    <n v="8130061037"/>
    <x v="0"/>
    <x v="1"/>
    <s v="EDIFICIO TORRES DE MIRAFLORES"/>
    <x v="29"/>
    <x v="14"/>
  </r>
  <r>
    <x v="0"/>
    <x v="0"/>
    <x v="0"/>
    <x v="1"/>
    <n v="6253378"/>
    <n v="8909426286"/>
    <x v="0"/>
    <x v="3"/>
    <s v="URBANIZACION VILLA JARDIN ETAPA 2 PH"/>
    <x v="14"/>
    <x v="5"/>
  </r>
  <r>
    <x v="0"/>
    <x v="0"/>
    <x v="0"/>
    <x v="1"/>
    <n v="6253288"/>
    <n v="8040076577"/>
    <x v="0"/>
    <x v="1"/>
    <s v="CONJUNTO RESIDENCIAL PARQUE DEL CACIQUE ETAPA I"/>
    <x v="2"/>
    <x v="2"/>
  </r>
  <r>
    <x v="0"/>
    <x v="0"/>
    <x v="0"/>
    <x v="4"/>
    <n v="6253245"/>
    <n v="8001811235"/>
    <x v="0"/>
    <x v="3"/>
    <s v="CONJUNTO RESIDENCIAL PROVITEQ UNIDAD 4"/>
    <x v="7"/>
    <x v="7"/>
  </r>
  <r>
    <x v="0"/>
    <x v="0"/>
    <x v="0"/>
    <x v="1"/>
    <n v="6253323"/>
    <n v="9000734096"/>
    <x v="0"/>
    <x v="3"/>
    <s v="UNIDAD INMOBILIARIA CERRADA SIERRA VERDE - PH"/>
    <x v="6"/>
    <x v="6"/>
  </r>
  <r>
    <x v="0"/>
    <x v="0"/>
    <x v="0"/>
    <x v="1"/>
    <n v="6253350"/>
    <n v="9008611354"/>
    <x v="0"/>
    <x v="1"/>
    <s v="CONJUNTO CERRADO SANTO DOMINGO PROPIEDAD HORIZONTAL"/>
    <x v="3"/>
    <x v="3"/>
  </r>
  <r>
    <x v="0"/>
    <x v="0"/>
    <x v="0"/>
    <x v="1"/>
    <n v="6253431"/>
    <n v="8605189410"/>
    <x v="0"/>
    <x v="1"/>
    <s v="CONJUNTO RESIDENCIAL LA PALMA I"/>
    <x v="1"/>
    <x v="1"/>
  </r>
  <r>
    <x v="0"/>
    <x v="0"/>
    <x v="0"/>
    <x v="1"/>
    <n v="6253480"/>
    <n v="9001774878"/>
    <x v="0"/>
    <x v="1"/>
    <s v="URBANIZACION TORRES DELA ACUARELA TORRE NUMERO 6 PH"/>
    <x v="11"/>
    <x v="9"/>
  </r>
  <r>
    <x v="0"/>
    <x v="0"/>
    <x v="0"/>
    <x v="0"/>
    <n v="6253410"/>
    <n v="8000053973"/>
    <x v="0"/>
    <x v="5"/>
    <s v="KAREN TORRES"/>
    <x v="1"/>
    <x v="1"/>
  </r>
  <r>
    <x v="0"/>
    <x v="0"/>
    <x v="0"/>
    <x v="1"/>
    <n v="6253532"/>
    <n v="9007678041"/>
    <x v="0"/>
    <x v="1"/>
    <s v="CONJUNTO DE VIVIENDA MULTIFAMILIAR MIRADOR DE BETANIA - PROP"/>
    <x v="6"/>
    <x v="6"/>
  </r>
  <r>
    <x v="0"/>
    <x v="0"/>
    <x v="0"/>
    <x v="1"/>
    <n v="6253673"/>
    <n v="8300481481"/>
    <x v="0"/>
    <x v="1"/>
    <s v="CONJUNTO RESIDENCIAL SAN ANDRES AFIDRO MANZANA 3 ETAPA - PRO"/>
    <x v="1"/>
    <x v="1"/>
  </r>
  <r>
    <x v="0"/>
    <x v="0"/>
    <x v="0"/>
    <x v="1"/>
    <n v="6253486"/>
    <n v="9001774878"/>
    <x v="0"/>
    <x v="3"/>
    <s v="URBANIZACION TORRES DELA ACUARELA TORRE NUMERO 6 PH"/>
    <x v="11"/>
    <x v="9"/>
  </r>
  <r>
    <x v="0"/>
    <x v="0"/>
    <x v="0"/>
    <x v="1"/>
    <n v="6253487"/>
    <n v="9011513437"/>
    <x v="0"/>
    <x v="3"/>
    <s v="CONJUNTO RESIDENCIAL PARQUE TUPARRO I PROPIEDAD HORIZONTAL"/>
    <x v="1"/>
    <x v="1"/>
  </r>
  <r>
    <x v="0"/>
    <x v="0"/>
    <x v="0"/>
    <x v="0"/>
    <n v="6253637"/>
    <n v="8000587468"/>
    <x v="0"/>
    <x v="3"/>
    <s v="CENTRO COMERCIAL ALTAMONTE"/>
    <x v="2"/>
    <x v="2"/>
  </r>
  <r>
    <x v="0"/>
    <x v="0"/>
    <x v="0"/>
    <x v="1"/>
    <n v="6251409"/>
    <n v="8300340781"/>
    <x v="0"/>
    <x v="3"/>
    <s v="CONJUNTO RESIDENCIAL BOLIVIA REAL III ETAPA PH"/>
    <x v="1"/>
    <x v="1"/>
  </r>
  <r>
    <x v="0"/>
    <x v="0"/>
    <x v="0"/>
    <x v="1"/>
    <n v="6253523"/>
    <n v="9000742030"/>
    <x v="0"/>
    <x v="1"/>
    <s v="CONDOMINIO CAMPESTRE BOSQUES DE NORMANDIA"/>
    <x v="12"/>
    <x v="2"/>
  </r>
  <r>
    <x v="0"/>
    <x v="0"/>
    <x v="0"/>
    <x v="1"/>
    <n v="6253676"/>
    <n v="8002202059"/>
    <x v="0"/>
    <x v="1"/>
    <s v="CONJUNTO RESIDENCIAL MIRANDELA AGRUPACION 2 PH"/>
    <x v="1"/>
    <x v="1"/>
  </r>
  <r>
    <x v="0"/>
    <x v="0"/>
    <x v="0"/>
    <x v="1"/>
    <n v="6253674"/>
    <n v="8909289426"/>
    <x v="0"/>
    <x v="1"/>
    <s v="NUCLEO DE VIVIENDA N°2 CIUDAD SAN DIEGO"/>
    <x v="14"/>
    <x v="5"/>
  </r>
  <r>
    <x v="0"/>
    <x v="0"/>
    <x v="0"/>
    <x v="1"/>
    <n v="6253801"/>
    <n v="8300080703"/>
    <x v="0"/>
    <x v="1"/>
    <s v="CONJUNTO RESIDENCIAL FUENTES DEL SALITRE"/>
    <x v="1"/>
    <x v="1"/>
  </r>
  <r>
    <x v="0"/>
    <x v="0"/>
    <x v="0"/>
    <x v="1"/>
    <n v="6253842"/>
    <n v="9000128881"/>
    <x v="0"/>
    <x v="1"/>
    <s v="CONJUNTO RESIDENCIAL VILLAS DE TOSCANA"/>
    <x v="1"/>
    <x v="1"/>
  </r>
  <r>
    <x v="0"/>
    <x v="0"/>
    <x v="0"/>
    <x v="2"/>
    <n v="6253846"/>
    <n v="24480224"/>
    <x v="0"/>
    <x v="1"/>
    <s v="TOBAR NIETO CELMIRA"/>
    <x v="7"/>
    <x v="7"/>
  </r>
  <r>
    <x v="0"/>
    <x v="0"/>
    <x v="0"/>
    <x v="1"/>
    <n v="6253954"/>
    <n v="8902086408"/>
    <x v="0"/>
    <x v="1"/>
    <s v="UNIDAD RESIDENCIAL COLON"/>
    <x v="17"/>
    <x v="2"/>
  </r>
  <r>
    <x v="0"/>
    <x v="0"/>
    <x v="0"/>
    <x v="1"/>
    <n v="6253865"/>
    <n v="9004221494"/>
    <x v="0"/>
    <x v="1"/>
    <s v="CONJUNTO RESIDENCIAL PARQUES DE CASTILLA 2 PH"/>
    <x v="1"/>
    <x v="1"/>
  </r>
  <r>
    <x v="0"/>
    <x v="0"/>
    <x v="0"/>
    <x v="1"/>
    <n v="6253860"/>
    <n v="9012049704"/>
    <x v="0"/>
    <x v="1"/>
    <s v="TORRE OLAYA PLAZA - PROPIDAD HORIZONTAL"/>
    <x v="1"/>
    <x v="1"/>
  </r>
  <r>
    <x v="0"/>
    <x v="0"/>
    <x v="0"/>
    <x v="1"/>
    <n v="6253923"/>
    <n v="8914099344"/>
    <x v="0"/>
    <x v="1"/>
    <s v="UNIDAD RESIDENCIAL MALLORCA PH"/>
    <x v="11"/>
    <x v="9"/>
  </r>
  <r>
    <x v="0"/>
    <x v="0"/>
    <x v="0"/>
    <x v="1"/>
    <n v="6253926"/>
    <n v="8002364689"/>
    <x v="0"/>
    <x v="1"/>
    <s v="UNIDAD RESIDENCIAL TORRES DE SAN MATEO PH"/>
    <x v="11"/>
    <x v="9"/>
  </r>
  <r>
    <x v="0"/>
    <x v="0"/>
    <x v="0"/>
    <x v="1"/>
    <n v="6253918"/>
    <n v="8110304422"/>
    <x v="0"/>
    <x v="2"/>
    <s v="UNIDAD RESIDENCIAL MANANTIALES DE ROBLEDO PH"/>
    <x v="14"/>
    <x v="5"/>
  </r>
  <r>
    <x v="0"/>
    <x v="0"/>
    <x v="0"/>
    <x v="1"/>
    <n v="6253990"/>
    <n v="9003508137"/>
    <x v="0"/>
    <x v="1"/>
    <s v="CONJUNTO RESIDENCIAL TORRE MIRO"/>
    <x v="2"/>
    <x v="2"/>
  </r>
  <r>
    <x v="0"/>
    <x v="0"/>
    <x v="0"/>
    <x v="1"/>
    <n v="6253927"/>
    <n v="8110304422"/>
    <x v="0"/>
    <x v="4"/>
    <s v="UNIDAD RESIDENCIAL MANANTIALES DE ROBLEDO PH"/>
    <x v="14"/>
    <x v="5"/>
  </r>
  <r>
    <x v="0"/>
    <x v="0"/>
    <x v="0"/>
    <x v="1"/>
    <n v="6253982"/>
    <n v="9001761578"/>
    <x v="0"/>
    <x v="3"/>
    <s v="CONJUNTO RESIDENCIAL PORTAL DE LAS SIERRAS - PROPIEDAD HORIZ"/>
    <x v="1"/>
    <x v="1"/>
  </r>
  <r>
    <x v="0"/>
    <x v="0"/>
    <x v="0"/>
    <x v="1"/>
    <n v="6253825"/>
    <n v="9004644664"/>
    <x v="0"/>
    <x v="1"/>
    <s v="EDIFICIO PIAMONTE-PORPIEDAD HORIZONTAL"/>
    <x v="14"/>
    <x v="5"/>
  </r>
  <r>
    <x v="0"/>
    <x v="0"/>
    <x v="0"/>
    <x v="0"/>
    <n v="6254031"/>
    <n v="9001172510"/>
    <x v="0"/>
    <x v="1"/>
    <s v="JANETH PLATA (ADM)"/>
    <x v="7"/>
    <x v="7"/>
  </r>
  <r>
    <x v="0"/>
    <x v="0"/>
    <x v="0"/>
    <x v="1"/>
    <n v="6254033"/>
    <n v="8130006893"/>
    <x v="0"/>
    <x v="1"/>
    <s v="CONJUNTO RESIDENCIAL MEDIA LUNA"/>
    <x v="29"/>
    <x v="14"/>
  </r>
  <r>
    <x v="0"/>
    <x v="0"/>
    <x v="0"/>
    <x v="1"/>
    <n v="6254070"/>
    <n v="9001195750"/>
    <x v="0"/>
    <x v="3"/>
    <s v="CONDOMINIO VILLAS DEL COUNTRY PIJAO ETAPA I Y II PH"/>
    <x v="0"/>
    <x v="0"/>
  </r>
  <r>
    <x v="0"/>
    <x v="0"/>
    <x v="0"/>
    <x v="1"/>
    <n v="6254191"/>
    <n v="9003508137"/>
    <x v="0"/>
    <x v="1"/>
    <s v="CONJUNTO RESIDENCIAL TORRE MIRO"/>
    <x v="2"/>
    <x v="2"/>
  </r>
  <r>
    <x v="0"/>
    <x v="0"/>
    <x v="0"/>
    <x v="2"/>
    <n v="6253942"/>
    <n v="31251490"/>
    <x v="0"/>
    <x v="1"/>
    <s v="OSORIO PEREZ SONIA"/>
    <x v="0"/>
    <x v="0"/>
  </r>
  <r>
    <x v="0"/>
    <x v="0"/>
    <x v="0"/>
    <x v="1"/>
    <n v="6254147"/>
    <n v="8040076577"/>
    <x v="0"/>
    <x v="1"/>
    <s v="CONJUNTO RESIDENCIAL PARQUE DEL CACIQUE ETAPA I"/>
    <x v="2"/>
    <x v="2"/>
  </r>
  <r>
    <x v="0"/>
    <x v="0"/>
    <x v="0"/>
    <x v="1"/>
    <n v="6254012"/>
    <n v="9002203519"/>
    <x v="0"/>
    <x v="5"/>
    <s v="CONJUNTO HABITACIONAL ALTOS DEL VERGEL - PROPIEDAD HORIZ"/>
    <x v="6"/>
    <x v="6"/>
  </r>
  <r>
    <x v="0"/>
    <x v="0"/>
    <x v="0"/>
    <x v="1"/>
    <n v="6254089"/>
    <n v="8160023835"/>
    <x v="0"/>
    <x v="5"/>
    <s v="EDIFICIO PUERTO DE VERACRUZ PH"/>
    <x v="11"/>
    <x v="9"/>
  </r>
  <r>
    <x v="0"/>
    <x v="0"/>
    <x v="0"/>
    <x v="1"/>
    <n v="6254311"/>
    <n v="8100011334"/>
    <x v="0"/>
    <x v="0"/>
    <s v="EDIFICIO VILLA PILAR 2 BLOQUE 5 PROPIEDAD HORIZONTAL"/>
    <x v="6"/>
    <x v="6"/>
  </r>
  <r>
    <x v="0"/>
    <x v="0"/>
    <x v="0"/>
    <x v="1"/>
    <n v="6254523"/>
    <n v="8002129314"/>
    <x v="0"/>
    <x v="2"/>
    <s v="CONJUNTO RESIDENCIAL ARCO IRIS"/>
    <x v="2"/>
    <x v="2"/>
  </r>
  <r>
    <x v="0"/>
    <x v="0"/>
    <x v="0"/>
    <x v="1"/>
    <n v="6254668"/>
    <n v="9003508137"/>
    <x v="0"/>
    <x v="1"/>
    <s v="CONJUNTO RESIDENCIAL TORRE MIRO"/>
    <x v="2"/>
    <x v="2"/>
  </r>
  <r>
    <x v="0"/>
    <x v="0"/>
    <x v="0"/>
    <x v="1"/>
    <n v="6254674"/>
    <n v="9002854293"/>
    <x v="0"/>
    <x v="1"/>
    <s v="CENTRO COMERCIAL ALEJANDRIA"/>
    <x v="48"/>
    <x v="3"/>
  </r>
  <r>
    <x v="0"/>
    <x v="0"/>
    <x v="0"/>
    <x v="1"/>
    <n v="6254322"/>
    <n v="9002451313"/>
    <x v="0"/>
    <x v="3"/>
    <s v="CONJUNTO RESIDENCIAL BOSQUES DEL ZAPAN MZ 5 - 2A PH"/>
    <x v="4"/>
    <x v="4"/>
  </r>
  <r>
    <x v="0"/>
    <x v="0"/>
    <x v="0"/>
    <x v="1"/>
    <n v="6254721"/>
    <n v="9000052677"/>
    <x v="0"/>
    <x v="0"/>
    <s v="UNIDAD RESIDENCIAL ESTADIO NORTE PH"/>
    <x v="14"/>
    <x v="5"/>
  </r>
  <r>
    <x v="0"/>
    <x v="0"/>
    <x v="0"/>
    <x v="1"/>
    <n v="6253967"/>
    <n v="8002309113"/>
    <x v="0"/>
    <x v="1"/>
    <s v="EDIFICIO LAS ARAUCARIAS"/>
    <x v="49"/>
    <x v="0"/>
  </r>
  <r>
    <x v="0"/>
    <x v="0"/>
    <x v="0"/>
    <x v="4"/>
    <n v="6254696"/>
    <n v="8300595229"/>
    <x v="0"/>
    <x v="1"/>
    <s v="EDIFICIO CHICO CANDIL PROPIEDAD HORIZONTAL"/>
    <x v="1"/>
    <x v="1"/>
  </r>
  <r>
    <x v="0"/>
    <x v="0"/>
    <x v="0"/>
    <x v="1"/>
    <n v="6254778"/>
    <n v="9011150375"/>
    <x v="0"/>
    <x v="0"/>
    <s v="URBANIZACION RESERVA DE BUCAROS"/>
    <x v="21"/>
    <x v="5"/>
  </r>
  <r>
    <x v="0"/>
    <x v="0"/>
    <x v="0"/>
    <x v="1"/>
    <n v="6254256"/>
    <n v="8090055553"/>
    <x v="0"/>
    <x v="5"/>
    <s v="EDIFICIO ARKACENTRO LOS PARRALES 1 - PROPIEDAD HORIZONTA"/>
    <x v="3"/>
    <x v="3"/>
  </r>
  <r>
    <x v="0"/>
    <x v="0"/>
    <x v="0"/>
    <x v="1"/>
    <n v="6254834"/>
    <n v="9002316241"/>
    <x v="0"/>
    <x v="1"/>
    <s v="EDIFICIO BERNALEJAS - PH"/>
    <x v="14"/>
    <x v="5"/>
  </r>
  <r>
    <x v="0"/>
    <x v="0"/>
    <x v="0"/>
    <x v="1"/>
    <n v="6254755"/>
    <n v="9000192171"/>
    <x v="0"/>
    <x v="1"/>
    <s v="EDIFICIO ALEJANDRA - PROPIEDAD HORIZONTAL -"/>
    <x v="6"/>
    <x v="6"/>
  </r>
  <r>
    <x v="0"/>
    <x v="0"/>
    <x v="0"/>
    <x v="1"/>
    <n v="6254281"/>
    <n v="9001172510"/>
    <x v="0"/>
    <x v="5"/>
    <s v="CONJUNTO RESIDENCIAL JARDIN DE LAS AMERICAS I ETAPA"/>
    <x v="7"/>
    <x v="7"/>
  </r>
  <r>
    <x v="0"/>
    <x v="0"/>
    <x v="0"/>
    <x v="1"/>
    <n v="6254677"/>
    <n v="9002854293"/>
    <x v="0"/>
    <x v="5"/>
    <s v="CENTRO COMERCIAL ALEJANDRIA"/>
    <x v="48"/>
    <x v="3"/>
  </r>
  <r>
    <x v="0"/>
    <x v="0"/>
    <x v="0"/>
    <x v="1"/>
    <n v="6254473"/>
    <n v="9012049704"/>
    <x v="0"/>
    <x v="1"/>
    <s v="TORRE OLAYA PLAZA - PROPIDAD HORIZONTAL"/>
    <x v="1"/>
    <x v="1"/>
  </r>
  <r>
    <x v="0"/>
    <x v="0"/>
    <x v="0"/>
    <x v="1"/>
    <n v="6254792"/>
    <n v="9003668667"/>
    <x v="0"/>
    <x v="1"/>
    <s v="CENTRO MEDICO DALI P H"/>
    <x v="1"/>
    <x v="1"/>
  </r>
  <r>
    <x v="0"/>
    <x v="0"/>
    <x v="0"/>
    <x v="1"/>
    <n v="6253847"/>
    <n v="9001038977"/>
    <x v="0"/>
    <x v="1"/>
    <s v="CONJUNTO RESIDENCIAL  NO4 DE LA URBANIZACION VILLA ALME"/>
    <x v="0"/>
    <x v="0"/>
  </r>
  <r>
    <x v="0"/>
    <x v="0"/>
    <x v="0"/>
    <x v="1"/>
    <n v="6254861"/>
    <n v="8000145559"/>
    <x v="0"/>
    <x v="1"/>
    <s v="CONJUNTO RESIDENCIAL VILLA DIAMANTE"/>
    <x v="2"/>
    <x v="2"/>
  </r>
  <r>
    <x v="0"/>
    <x v="0"/>
    <x v="0"/>
    <x v="1"/>
    <n v="6254799"/>
    <n v="9000671477"/>
    <x v="0"/>
    <x v="1"/>
    <s v="CONJUNTO CERRADO TORRES DE BUENA VISTA PROPIEDAD HORIZONTAL"/>
    <x v="6"/>
    <x v="6"/>
  </r>
  <r>
    <x v="0"/>
    <x v="0"/>
    <x v="0"/>
    <x v="1"/>
    <n v="6253827"/>
    <n v="8040028968"/>
    <x v="0"/>
    <x v="1"/>
    <s v="CONJUNTO RESIDENCIAL CARPATOS"/>
    <x v="2"/>
    <x v="2"/>
  </r>
  <r>
    <x v="0"/>
    <x v="0"/>
    <x v="0"/>
    <x v="0"/>
    <n v="6254915"/>
    <n v="9005731248"/>
    <x v="0"/>
    <x v="0"/>
    <s v="DANIELA GAYEGO"/>
    <x v="34"/>
    <x v="5"/>
  </r>
  <r>
    <x v="0"/>
    <x v="0"/>
    <x v="0"/>
    <x v="1"/>
    <n v="6254916"/>
    <n v="9007529796"/>
    <x v="0"/>
    <x v="1"/>
    <s v="EDIFICIO INFINTY PH"/>
    <x v="1"/>
    <x v="1"/>
  </r>
  <r>
    <x v="0"/>
    <x v="0"/>
    <x v="0"/>
    <x v="2"/>
    <n v="6252055"/>
    <n v="7554602"/>
    <x v="0"/>
    <x v="1"/>
    <s v="GONZALEZ POVEDA DIEGO"/>
    <x v="7"/>
    <x v="7"/>
  </r>
  <r>
    <x v="0"/>
    <x v="0"/>
    <x v="0"/>
    <x v="1"/>
    <n v="6255002"/>
    <n v="8300168053"/>
    <x v="0"/>
    <x v="3"/>
    <s v="CONJUNTO RESIDENCIAL PARQUE LOS SAUCES PH"/>
    <x v="1"/>
    <x v="1"/>
  </r>
  <r>
    <x v="0"/>
    <x v="0"/>
    <x v="0"/>
    <x v="1"/>
    <n v="6254955"/>
    <n v="9004836156"/>
    <x v="0"/>
    <x v="1"/>
    <s v="EDIFICIO NEPTUNO PH"/>
    <x v="11"/>
    <x v="9"/>
  </r>
  <r>
    <x v="0"/>
    <x v="0"/>
    <x v="0"/>
    <x v="1"/>
    <n v="6255005"/>
    <n v="8909333545"/>
    <x v="0"/>
    <x v="1"/>
    <s v="CONJUNTO RESIDENCIAL NUEVA ANDALUCIA AGRUPACIONES 6-7 PH"/>
    <x v="14"/>
    <x v="5"/>
  </r>
  <r>
    <x v="0"/>
    <x v="0"/>
    <x v="0"/>
    <x v="1"/>
    <n v="6253775"/>
    <n v="9000759981"/>
    <x v="0"/>
    <x v="1"/>
    <s v="CONJUNTO MULTIFAMILIAR ENTREAMIGOS DE LA DOCTORA"/>
    <x v="34"/>
    <x v="5"/>
  </r>
  <r>
    <x v="0"/>
    <x v="0"/>
    <x v="0"/>
    <x v="1"/>
    <n v="6255061"/>
    <n v="9006581086"/>
    <x v="0"/>
    <x v="1"/>
    <s v="CONJUNTO CERRADO BALCONES DE VERSALLES - PROPIEDAD HORIZONTA"/>
    <x v="18"/>
    <x v="10"/>
  </r>
  <r>
    <x v="0"/>
    <x v="0"/>
    <x v="0"/>
    <x v="1"/>
    <n v="6254986"/>
    <n v="9008209727"/>
    <x v="0"/>
    <x v="1"/>
    <s v="CONJUNTO RESIDENCIAL TORRES DE LAS AMERICAS PH"/>
    <x v="11"/>
    <x v="9"/>
  </r>
  <r>
    <x v="0"/>
    <x v="0"/>
    <x v="0"/>
    <x v="1"/>
    <n v="6255076"/>
    <n v="8040179931"/>
    <x v="0"/>
    <x v="1"/>
    <s v="EDIFICIO PORTO REAL"/>
    <x v="2"/>
    <x v="2"/>
  </r>
  <r>
    <x v="0"/>
    <x v="0"/>
    <x v="0"/>
    <x v="1"/>
    <n v="6255078"/>
    <n v="8140008356"/>
    <x v="0"/>
    <x v="1"/>
    <s v="CONDOMINIO VALLE DE ATRIZ PROPIEDAD HORIZONTAL"/>
    <x v="9"/>
    <x v="8"/>
  </r>
  <r>
    <x v="0"/>
    <x v="0"/>
    <x v="0"/>
    <x v="1"/>
    <n v="6255124"/>
    <n v="8000456599"/>
    <x v="0"/>
    <x v="3"/>
    <s v="UNI RESI LAS FUENTES DE CAMINO REAL ETAPA I PROPI HORIZON"/>
    <x v="0"/>
    <x v="0"/>
  </r>
  <r>
    <x v="0"/>
    <x v="0"/>
    <x v="0"/>
    <x v="1"/>
    <n v="6255201"/>
    <n v="9008734232"/>
    <x v="0"/>
    <x v="1"/>
    <s v="EDIFICIO ZARES PH"/>
    <x v="14"/>
    <x v="5"/>
  </r>
  <r>
    <x v="0"/>
    <x v="0"/>
    <x v="0"/>
    <x v="1"/>
    <n v="6255353"/>
    <n v="8002106328"/>
    <x v="0"/>
    <x v="1"/>
    <s v="EDIFICIO LOURDES CALLE 65 PH"/>
    <x v="1"/>
    <x v="1"/>
  </r>
  <r>
    <x v="0"/>
    <x v="0"/>
    <x v="0"/>
    <x v="1"/>
    <n v="6255145"/>
    <n v="8002484340"/>
    <x v="0"/>
    <x v="0"/>
    <s v="URBANIZACION EL TULCAN II ETAPA"/>
    <x v="11"/>
    <x v="9"/>
  </r>
  <r>
    <x v="0"/>
    <x v="0"/>
    <x v="0"/>
    <x v="1"/>
    <n v="6255033"/>
    <n v="9005990084"/>
    <x v="0"/>
    <x v="5"/>
    <s v="EDIFICIO  SANTORINI PROPIEDAD HORIZONTAL"/>
    <x v="6"/>
    <x v="6"/>
  </r>
  <r>
    <x v="0"/>
    <x v="0"/>
    <x v="0"/>
    <x v="1"/>
    <n v="6254640"/>
    <n v="9002001121"/>
    <x v="0"/>
    <x v="0"/>
    <s v="UNIDAD INMOBILIARIA  CERRADA MONTE VERDE - PROPIEDAD HOR"/>
    <x v="6"/>
    <x v="6"/>
  </r>
  <r>
    <x v="0"/>
    <x v="0"/>
    <x v="0"/>
    <x v="1"/>
    <n v="6255144"/>
    <n v="8001755731"/>
    <x v="0"/>
    <x v="1"/>
    <s v="MULTIFAMILIARES LOS ALMENDROS"/>
    <x v="11"/>
    <x v="9"/>
  </r>
  <r>
    <x v="0"/>
    <x v="0"/>
    <x v="0"/>
    <x v="1"/>
    <n v="6255277"/>
    <n v="8300845976"/>
    <x v="1"/>
    <x v="6"/>
    <s v="CONJUNTO RESIDENCIAL QUINTAS DE HORIZONTE"/>
    <x v="1"/>
    <x v="1"/>
  </r>
  <r>
    <x v="0"/>
    <x v="0"/>
    <x v="0"/>
    <x v="0"/>
    <n v="6255418"/>
    <n v="9007985602"/>
    <x v="0"/>
    <x v="3"/>
    <s v="EDIFICIO SAN LUCAS 106 PH"/>
    <x v="1"/>
    <x v="1"/>
  </r>
  <r>
    <x v="0"/>
    <x v="0"/>
    <x v="0"/>
    <x v="1"/>
    <n v="6255447"/>
    <n v="9010098811"/>
    <x v="0"/>
    <x v="1"/>
    <s v="CONJUNTO RESIDENCIAL ARBOLEDA CAMPESTRE - CAMBULO PROPIEDAD"/>
    <x v="3"/>
    <x v="3"/>
  </r>
  <r>
    <x v="0"/>
    <x v="0"/>
    <x v="0"/>
    <x v="1"/>
    <n v="6255434"/>
    <n v="9010098811"/>
    <x v="0"/>
    <x v="1"/>
    <s v="CONJUNTO RESIDENCIAL ARBOLEDA CAMPESTRE - CAMBULO PROPIEDAD"/>
    <x v="3"/>
    <x v="3"/>
  </r>
  <r>
    <x v="0"/>
    <x v="0"/>
    <x v="0"/>
    <x v="1"/>
    <n v="6255470"/>
    <n v="9004630137"/>
    <x v="0"/>
    <x v="1"/>
    <s v="EDIFICIO PORTON DE NAVARRA PH"/>
    <x v="1"/>
    <x v="1"/>
  </r>
  <r>
    <x v="0"/>
    <x v="0"/>
    <x v="0"/>
    <x v="1"/>
    <n v="6255445"/>
    <n v="8300192982"/>
    <x v="0"/>
    <x v="3"/>
    <s v="AGRUPACION RESIDENCIAL NUEVA TIBABUYES SECTOR A"/>
    <x v="1"/>
    <x v="1"/>
  </r>
  <r>
    <x v="0"/>
    <x v="0"/>
    <x v="0"/>
    <x v="1"/>
    <n v="6255463"/>
    <n v="9004630137"/>
    <x v="0"/>
    <x v="3"/>
    <s v="EDIFICIO PORTON DE NAVARRA PH"/>
    <x v="1"/>
    <x v="1"/>
  </r>
  <r>
    <x v="0"/>
    <x v="0"/>
    <x v="0"/>
    <x v="1"/>
    <n v="6255509"/>
    <n v="8300476723"/>
    <x v="0"/>
    <x v="3"/>
    <s v="MULTIFAMILIAR LOS CEREZOS CIUDADELA COLSUBSIDIO MANZANA 37 -"/>
    <x v="1"/>
    <x v="1"/>
  </r>
  <r>
    <x v="0"/>
    <x v="0"/>
    <x v="0"/>
    <x v="1"/>
    <n v="6255551"/>
    <n v="8001279636"/>
    <x v="0"/>
    <x v="1"/>
    <s v="EDIFICIO SERRANILLA-PROPIEDAD HORIZONTAL"/>
    <x v="1"/>
    <x v="1"/>
  </r>
  <r>
    <x v="0"/>
    <x v="0"/>
    <x v="0"/>
    <x v="1"/>
    <n v="6254508"/>
    <n v="8160023835"/>
    <x v="0"/>
    <x v="1"/>
    <s v="EDIFICIO PUERTO DE VERACRUZ PH"/>
    <x v="11"/>
    <x v="9"/>
  </r>
  <r>
    <x v="0"/>
    <x v="0"/>
    <x v="0"/>
    <x v="1"/>
    <n v="6255578"/>
    <n v="8160030448"/>
    <x v="0"/>
    <x v="1"/>
    <s v="BALCONES CONDOMINIO PH"/>
    <x v="11"/>
    <x v="9"/>
  </r>
  <r>
    <x v="0"/>
    <x v="0"/>
    <x v="0"/>
    <x v="4"/>
    <n v="6255598"/>
    <n v="8090087055"/>
    <x v="0"/>
    <x v="3"/>
    <s v="CLUB RESIDENCIAL ALAMEDA"/>
    <x v="3"/>
    <x v="3"/>
  </r>
  <r>
    <x v="0"/>
    <x v="0"/>
    <x v="0"/>
    <x v="1"/>
    <n v="6255617"/>
    <n v="8300031146"/>
    <x v="0"/>
    <x v="1"/>
    <s v="EDIFICIO GUIMOX-PROPIEDAD HORIZONTAL"/>
    <x v="1"/>
    <x v="1"/>
  </r>
  <r>
    <x v="0"/>
    <x v="0"/>
    <x v="0"/>
    <x v="1"/>
    <n v="6255630"/>
    <n v="8110365062"/>
    <x v="0"/>
    <x v="1"/>
    <s v="TORRES DE VICUÑA PH"/>
    <x v="14"/>
    <x v="5"/>
  </r>
  <r>
    <x v="0"/>
    <x v="0"/>
    <x v="0"/>
    <x v="1"/>
    <n v="6255632"/>
    <n v="8300714394"/>
    <x v="0"/>
    <x v="1"/>
    <s v="CONJUNTO RESIDENCIAL EL PATIO DE SAN DIEGO"/>
    <x v="1"/>
    <x v="1"/>
  </r>
  <r>
    <x v="0"/>
    <x v="0"/>
    <x v="0"/>
    <x v="1"/>
    <n v="6255401"/>
    <n v="9005745442"/>
    <x v="1"/>
    <x v="6"/>
    <s v="COPROPIETARIOS URBANIZACION BOSQUES DE VILLA GRANDE"/>
    <x v="50"/>
    <x v="18"/>
  </r>
  <r>
    <x v="0"/>
    <x v="0"/>
    <x v="0"/>
    <x v="1"/>
    <n v="6255696"/>
    <n v="8160010510"/>
    <x v="0"/>
    <x v="3"/>
    <s v="LOS NOGALES CONJUNTO NO 4 PROPIEDAD HORIZONTAL"/>
    <x v="11"/>
    <x v="9"/>
  </r>
  <r>
    <x v="0"/>
    <x v="0"/>
    <x v="0"/>
    <x v="1"/>
    <n v="6255779"/>
    <n v="9001569428"/>
    <x v="0"/>
    <x v="1"/>
    <s v="EDIFICIO MONTELUNA - PROPIEDAD HORIZONTAL"/>
    <x v="1"/>
    <x v="1"/>
  </r>
  <r>
    <x v="0"/>
    <x v="0"/>
    <x v="0"/>
    <x v="1"/>
    <n v="6255693"/>
    <n v="9000192171"/>
    <x v="0"/>
    <x v="3"/>
    <s v="EDIFICIO ALEJANDRA - PROPIEDAD HORIZONTAL -"/>
    <x v="6"/>
    <x v="6"/>
  </r>
  <r>
    <x v="0"/>
    <x v="0"/>
    <x v="0"/>
    <x v="1"/>
    <n v="6255802"/>
    <n v="8002129314"/>
    <x v="0"/>
    <x v="1"/>
    <s v="CONJUNTO RESIDENCIAL ARCO IRIS"/>
    <x v="2"/>
    <x v="2"/>
  </r>
  <r>
    <x v="0"/>
    <x v="0"/>
    <x v="0"/>
    <x v="4"/>
    <n v="6256003"/>
    <n v="8050024439"/>
    <x v="0"/>
    <x v="1"/>
    <s v="CONJUNTO RESIDENCIAL TORRES DE LA FONTANA PROPIEDAD HORI"/>
    <x v="0"/>
    <x v="0"/>
  </r>
  <r>
    <x v="0"/>
    <x v="0"/>
    <x v="0"/>
    <x v="1"/>
    <n v="6255938"/>
    <n v="8300524282"/>
    <x v="0"/>
    <x v="1"/>
    <s v="CONJUNTO RESIDENCIAL EL PORTAL DE LA COFRADIA PH"/>
    <x v="1"/>
    <x v="1"/>
  </r>
  <r>
    <x v="0"/>
    <x v="0"/>
    <x v="0"/>
    <x v="1"/>
    <n v="6255916"/>
    <n v="9005052404"/>
    <x v="0"/>
    <x v="1"/>
    <s v="EDIFICIO DONATELO PROPIEDAD HORIZONTAL"/>
    <x v="6"/>
    <x v="6"/>
  </r>
  <r>
    <x v="0"/>
    <x v="0"/>
    <x v="0"/>
    <x v="1"/>
    <n v="6255949"/>
    <n v="9003018106"/>
    <x v="0"/>
    <x v="1"/>
    <s v="EDIFICIO STREET 118"/>
    <x v="1"/>
    <x v="1"/>
  </r>
  <r>
    <x v="0"/>
    <x v="0"/>
    <x v="0"/>
    <x v="1"/>
    <n v="6252493"/>
    <n v="9008611354"/>
    <x v="0"/>
    <x v="1"/>
    <s v="CONJUNTO CERRADO SANTO DOMINGO PROPIEDAD HORIZONTAL"/>
    <x v="3"/>
    <x v="3"/>
  </r>
  <r>
    <x v="0"/>
    <x v="0"/>
    <x v="0"/>
    <x v="4"/>
    <n v="6255841"/>
    <n v="9004846981"/>
    <x v="0"/>
    <x v="1"/>
    <s v="UNIDAD RESIDENCIAL LOS PINOS PROPIEDAD HORIZONTAL"/>
    <x v="9"/>
    <x v="8"/>
  </r>
  <r>
    <x v="0"/>
    <x v="0"/>
    <x v="0"/>
    <x v="1"/>
    <n v="6256121"/>
    <n v="8001509180"/>
    <x v="0"/>
    <x v="1"/>
    <s v="CONJUNTO DE USO RESIDENCIAL LOS FRAILEJONES"/>
    <x v="1"/>
    <x v="1"/>
  </r>
  <r>
    <x v="0"/>
    <x v="0"/>
    <x v="0"/>
    <x v="1"/>
    <n v="6256262"/>
    <n v="9002451313"/>
    <x v="0"/>
    <x v="3"/>
    <s v="CONJUNTO RESIDENCIAL BOSQUES DEL ZAPAN MZ 5 - 2A PH"/>
    <x v="4"/>
    <x v="4"/>
  </r>
  <r>
    <x v="0"/>
    <x v="0"/>
    <x v="0"/>
    <x v="0"/>
    <n v="6256050"/>
    <n v="9010030500"/>
    <x v="0"/>
    <x v="1"/>
    <s v="CONJUNTO RESIDENCIAL TIERRA GRATA EL ESMERALDAL PH"/>
    <x v="10"/>
    <x v="5"/>
  </r>
  <r>
    <x v="0"/>
    <x v="0"/>
    <x v="0"/>
    <x v="1"/>
    <n v="6256101"/>
    <n v="9009121798"/>
    <x v="0"/>
    <x v="0"/>
    <s v="SOLERI PARQUE RESIDENCIAL"/>
    <x v="2"/>
    <x v="2"/>
  </r>
  <r>
    <x v="0"/>
    <x v="0"/>
    <x v="0"/>
    <x v="1"/>
    <n v="6256182"/>
    <n v="8907047861"/>
    <x v="0"/>
    <x v="0"/>
    <s v="CONJUNTO RESIDENCIAL LOS OCOBOS PRIMERA ETAPA"/>
    <x v="3"/>
    <x v="3"/>
  </r>
  <r>
    <x v="0"/>
    <x v="0"/>
    <x v="0"/>
    <x v="1"/>
    <n v="6256278"/>
    <n v="9002451313"/>
    <x v="0"/>
    <x v="3"/>
    <s v="CONJUNTO RESIDENCIAL BOSQUES DEL ZAPAN MZ 5 - 2A PH"/>
    <x v="4"/>
    <x v="4"/>
  </r>
  <r>
    <x v="0"/>
    <x v="0"/>
    <x v="0"/>
    <x v="1"/>
    <n v="6256291"/>
    <n v="9002451313"/>
    <x v="0"/>
    <x v="3"/>
    <s v="CONJUNTO RESIDENCIAL BOSQUES DEL ZAPAN MZ 5 - 2A PH"/>
    <x v="4"/>
    <x v="4"/>
  </r>
  <r>
    <x v="0"/>
    <x v="0"/>
    <x v="0"/>
    <x v="1"/>
    <n v="6256315"/>
    <n v="9002451313"/>
    <x v="0"/>
    <x v="3"/>
    <s v="CONJUNTO RESIDENCIAL BOSQUES DEL ZAPAN MZ 5 - 2A PH"/>
    <x v="4"/>
    <x v="4"/>
  </r>
  <r>
    <x v="0"/>
    <x v="0"/>
    <x v="0"/>
    <x v="1"/>
    <n v="6256329"/>
    <n v="9002451313"/>
    <x v="0"/>
    <x v="3"/>
    <s v="CONJUNTO RESIDENCIAL BOSQUES DEL ZAPAN MZ 5 - 2A PH"/>
    <x v="4"/>
    <x v="4"/>
  </r>
  <r>
    <x v="0"/>
    <x v="0"/>
    <x v="0"/>
    <x v="1"/>
    <n v="6248473"/>
    <n v="8000449338"/>
    <x v="0"/>
    <x v="3"/>
    <s v="CONJUNTO RESIDENCIAL TONOLI PH"/>
    <x v="1"/>
    <x v="1"/>
  </r>
  <r>
    <x v="0"/>
    <x v="0"/>
    <x v="0"/>
    <x v="1"/>
    <n v="6248476"/>
    <n v="8000449338"/>
    <x v="0"/>
    <x v="3"/>
    <s v="CONJUNTO RESIDENCIAL TONOLI PH"/>
    <x v="1"/>
    <x v="1"/>
  </r>
  <r>
    <x v="0"/>
    <x v="0"/>
    <x v="0"/>
    <x v="1"/>
    <n v="6248480"/>
    <n v="8000449338"/>
    <x v="0"/>
    <x v="3"/>
    <s v="CONJUNTO RESIDENCIAL TONOLI PH"/>
    <x v="1"/>
    <x v="1"/>
  </r>
  <r>
    <x v="0"/>
    <x v="0"/>
    <x v="0"/>
    <x v="1"/>
    <n v="6256227"/>
    <n v="8002331182"/>
    <x v="0"/>
    <x v="1"/>
    <s v="CONJUNTO RESIDENCIAL LA MOLIENDA PROPIEDAD HORIZONTAL"/>
    <x v="0"/>
    <x v="0"/>
  </r>
  <r>
    <x v="0"/>
    <x v="0"/>
    <x v="0"/>
    <x v="1"/>
    <n v="6256292"/>
    <n v="8001666573"/>
    <x v="0"/>
    <x v="1"/>
    <s v="CONJUNTO RESIDENCIAL CINCO ESTRELLAS"/>
    <x v="1"/>
    <x v="1"/>
  </r>
  <r>
    <x v="0"/>
    <x v="0"/>
    <x v="0"/>
    <x v="1"/>
    <n v="6256530"/>
    <n v="9000070569"/>
    <x v="0"/>
    <x v="0"/>
    <s v="CONJUNTO RESIDENCIAL BELMONTE PH"/>
    <x v="14"/>
    <x v="5"/>
  </r>
  <r>
    <x v="0"/>
    <x v="0"/>
    <x v="0"/>
    <x v="1"/>
    <n v="6256492"/>
    <n v="8300499931"/>
    <x v="0"/>
    <x v="0"/>
    <s v="EDIFICIO ALTOS DEL CASTILLO"/>
    <x v="1"/>
    <x v="1"/>
  </r>
  <r>
    <x v="0"/>
    <x v="0"/>
    <x v="0"/>
    <x v="1"/>
    <n v="6256618"/>
    <n v="9004306159"/>
    <x v="0"/>
    <x v="1"/>
    <s v="EDIFICIO PRANA PH"/>
    <x v="1"/>
    <x v="1"/>
  </r>
  <r>
    <x v="0"/>
    <x v="0"/>
    <x v="0"/>
    <x v="4"/>
    <n v="6256164"/>
    <n v="8110308536"/>
    <x v="0"/>
    <x v="1"/>
    <s v="CONJUNTO RESIDENCIAL ESTADIO DE LA PLAZA"/>
    <x v="14"/>
    <x v="5"/>
  </r>
  <r>
    <x v="0"/>
    <x v="0"/>
    <x v="0"/>
    <x v="1"/>
    <n v="6255057"/>
    <n v="8000380512"/>
    <x v="0"/>
    <x v="1"/>
    <s v="MULTIFAMILIARES BOYACA"/>
    <x v="1"/>
    <x v="1"/>
  </r>
  <r>
    <x v="0"/>
    <x v="0"/>
    <x v="0"/>
    <x v="1"/>
    <n v="6256661"/>
    <n v="8160017881"/>
    <x v="0"/>
    <x v="1"/>
    <s v="CONJUNTO RESIDENCIAL COODELMAR II ETAPA PH"/>
    <x v="11"/>
    <x v="9"/>
  </r>
  <r>
    <x v="0"/>
    <x v="0"/>
    <x v="0"/>
    <x v="2"/>
    <n v="6256432"/>
    <n v="60297796"/>
    <x v="0"/>
    <x v="1"/>
    <s v="FIGUEREDO MOLINA MARIA ALEXANDRA"/>
    <x v="18"/>
    <x v="10"/>
  </r>
  <r>
    <x v="0"/>
    <x v="0"/>
    <x v="0"/>
    <x v="1"/>
    <n v="6255835"/>
    <n v="8000236279"/>
    <x v="0"/>
    <x v="5"/>
    <s v="CONJUNTO RESIDENCIAL COOPROFESORES"/>
    <x v="2"/>
    <x v="2"/>
  </r>
  <r>
    <x v="0"/>
    <x v="0"/>
    <x v="0"/>
    <x v="1"/>
    <n v="6256200"/>
    <n v="9003876273"/>
    <x v="0"/>
    <x v="3"/>
    <s v="CONJUNTO RESIDENCIAL ALAMEDA DEL PORVENIR SEGUNDA ETAPA PH"/>
    <x v="1"/>
    <x v="1"/>
  </r>
  <r>
    <x v="0"/>
    <x v="0"/>
    <x v="0"/>
    <x v="1"/>
    <n v="6256779"/>
    <n v="8050032910"/>
    <x v="0"/>
    <x v="1"/>
    <s v="CONJUNTO RESIDENCIAL CAMPESTRE REAL I - PROPIEDAD HORIZO"/>
    <x v="0"/>
    <x v="0"/>
  </r>
  <r>
    <x v="0"/>
    <x v="0"/>
    <x v="0"/>
    <x v="1"/>
    <n v="6255861"/>
    <n v="8100003035"/>
    <x v="0"/>
    <x v="1"/>
    <s v="PROPIEDAD HORIZONTAL EDIFICIO PLAZA 51"/>
    <x v="6"/>
    <x v="6"/>
  </r>
  <r>
    <x v="0"/>
    <x v="0"/>
    <x v="0"/>
    <x v="4"/>
    <n v="6256237"/>
    <n v="8902118041"/>
    <x v="0"/>
    <x v="3"/>
    <s v="CONJUNTO RESIDENCIAL TORRES DEL TEJAR"/>
    <x v="2"/>
    <x v="2"/>
  </r>
  <r>
    <x v="0"/>
    <x v="0"/>
    <x v="0"/>
    <x v="1"/>
    <n v="6256800"/>
    <n v="9004824384"/>
    <x v="0"/>
    <x v="3"/>
    <s v="CONJUNTO CERRADO VERSALLES PROPIEDAD HORIZONTAL"/>
    <x v="18"/>
    <x v="10"/>
  </r>
  <r>
    <x v="0"/>
    <x v="0"/>
    <x v="0"/>
    <x v="1"/>
    <n v="6256720"/>
    <n v="9001335838"/>
    <x v="0"/>
    <x v="1"/>
    <s v="AGRUPACION DE VIVIENDA MIRADOR DE VILLAPILAR- PROPIEDAD"/>
    <x v="6"/>
    <x v="6"/>
  </r>
  <r>
    <x v="0"/>
    <x v="0"/>
    <x v="0"/>
    <x v="1"/>
    <n v="6256769"/>
    <n v="8090070164"/>
    <x v="0"/>
    <x v="3"/>
    <s v="MULTIFAMILIARES RINCON DEL CAMPESTRE PROPIEDAD HORIZONTA"/>
    <x v="3"/>
    <x v="3"/>
  </r>
  <r>
    <x v="0"/>
    <x v="0"/>
    <x v="0"/>
    <x v="1"/>
    <n v="6256869"/>
    <n v="8090061215"/>
    <x v="0"/>
    <x v="2"/>
    <s v="CONJUNTO CERRADO TORRES DEL BOSQUE-PROPIEDAD HORIZONTAL"/>
    <x v="3"/>
    <x v="3"/>
  </r>
  <r>
    <x v="0"/>
    <x v="0"/>
    <x v="0"/>
    <x v="1"/>
    <n v="6256894"/>
    <n v="8301008772"/>
    <x v="0"/>
    <x v="1"/>
    <s v="UNIDAD RESIDENCIAL ALTAMIRA CAMPESTRE"/>
    <x v="1"/>
    <x v="1"/>
  </r>
  <r>
    <x v="0"/>
    <x v="0"/>
    <x v="0"/>
    <x v="1"/>
    <n v="6256892"/>
    <n v="9003216445"/>
    <x v="0"/>
    <x v="1"/>
    <s v="LA HACIENDA CONDOMINIO CAMPESTRE - PROPIEDAD HORIZONTAL"/>
    <x v="3"/>
    <x v="3"/>
  </r>
  <r>
    <x v="0"/>
    <x v="0"/>
    <x v="0"/>
    <x v="1"/>
    <n v="6256954"/>
    <n v="9001335838"/>
    <x v="0"/>
    <x v="1"/>
    <s v="AGRUPACION DE VIVIENDA MIRADOR DE VILLAPILAR- PROPIEDAD"/>
    <x v="6"/>
    <x v="6"/>
  </r>
  <r>
    <x v="0"/>
    <x v="0"/>
    <x v="0"/>
    <x v="1"/>
    <n v="6257011"/>
    <n v="9005074510"/>
    <x v="0"/>
    <x v="1"/>
    <s v="CONJUNTO DE USO MIXTO PLAZA DEL RIO PH"/>
    <x v="14"/>
    <x v="5"/>
  </r>
  <r>
    <x v="0"/>
    <x v="0"/>
    <x v="0"/>
    <x v="1"/>
    <n v="6257000"/>
    <n v="8000993335"/>
    <x v="0"/>
    <x v="1"/>
    <s v="CONJUNTO RESIDENCIAL EL TINAJERO PH"/>
    <x v="14"/>
    <x v="5"/>
  </r>
  <r>
    <x v="0"/>
    <x v="0"/>
    <x v="0"/>
    <x v="1"/>
    <n v="6257146"/>
    <n v="9002451313"/>
    <x v="0"/>
    <x v="3"/>
    <s v="CONJUNTO RESIDENCIAL BOSQUES DEL ZAPAN MZ 5 - 2A PH"/>
    <x v="4"/>
    <x v="4"/>
  </r>
  <r>
    <x v="0"/>
    <x v="0"/>
    <x v="0"/>
    <x v="1"/>
    <n v="6257010"/>
    <n v="8001630183"/>
    <x v="0"/>
    <x v="1"/>
    <s v="CONJUNTO VILLA CALASANZ II ETAPA AGRUPACION IV"/>
    <x v="1"/>
    <x v="1"/>
  </r>
  <r>
    <x v="0"/>
    <x v="0"/>
    <x v="0"/>
    <x v="1"/>
    <n v="6256879"/>
    <n v="8000339520"/>
    <x v="0"/>
    <x v="1"/>
    <s v="CONJUNTO RESIDENCIAL INTERLOMAS PH"/>
    <x v="14"/>
    <x v="5"/>
  </r>
  <r>
    <x v="0"/>
    <x v="0"/>
    <x v="0"/>
    <x v="1"/>
    <n v="6256824"/>
    <n v="9008999204"/>
    <x v="0"/>
    <x v="1"/>
    <s v="CONJUNTO RESIDENCIAL ALTOS DE TATIKA TATIKA PH"/>
    <x v="17"/>
    <x v="2"/>
  </r>
  <r>
    <x v="0"/>
    <x v="0"/>
    <x v="0"/>
    <x v="0"/>
    <n v="6257036"/>
    <n v="9005129360"/>
    <x v="0"/>
    <x v="1"/>
    <s v="EDIFICIO MULTIFAMILIAR ALTOS DEL VERGEL"/>
    <x v="3"/>
    <x v="3"/>
  </r>
  <r>
    <x v="0"/>
    <x v="0"/>
    <x v="0"/>
    <x v="1"/>
    <n v="6257027"/>
    <n v="8000149838"/>
    <x v="0"/>
    <x v="1"/>
    <s v="EDIFICIO BALCONES DE MILAN - PROPIEDAD HORIZONTAL"/>
    <x v="6"/>
    <x v="6"/>
  </r>
  <r>
    <x v="0"/>
    <x v="0"/>
    <x v="0"/>
    <x v="1"/>
    <n v="6257091"/>
    <n v="9001303401"/>
    <x v="0"/>
    <x v="1"/>
    <s v="EDIFICIO CENTRO DE NEGOCIOS EL NOGAL"/>
    <x v="1"/>
    <x v="1"/>
  </r>
  <r>
    <x v="0"/>
    <x v="0"/>
    <x v="0"/>
    <x v="1"/>
    <n v="6257154"/>
    <n v="8909308431"/>
    <x v="0"/>
    <x v="1"/>
    <s v="CONJUNTO RESIDENCIAL EL ENCLAVE PH"/>
    <x v="14"/>
    <x v="5"/>
  </r>
  <r>
    <x v="0"/>
    <x v="0"/>
    <x v="0"/>
    <x v="1"/>
    <n v="6257143"/>
    <n v="9003215621"/>
    <x v="0"/>
    <x v="1"/>
    <s v="CONJUNTO RESIDENCIAL JARDIN DEL ATRIZ"/>
    <x v="9"/>
    <x v="8"/>
  </r>
  <r>
    <x v="0"/>
    <x v="0"/>
    <x v="0"/>
    <x v="1"/>
    <n v="6256302"/>
    <n v="9002451313"/>
    <x v="0"/>
    <x v="3"/>
    <s v="CONJUNTO RESIDENCIAL BOSQUES DEL ZAPAN MZ 5 - 2A PH"/>
    <x v="4"/>
    <x v="4"/>
  </r>
  <r>
    <x v="0"/>
    <x v="0"/>
    <x v="0"/>
    <x v="1"/>
    <n v="6257172"/>
    <n v="9002675041"/>
    <x v="0"/>
    <x v="3"/>
    <s v="CONJUNTO RESIDENCIAL PORVENIR RESERVADO DOS"/>
    <x v="1"/>
    <x v="1"/>
  </r>
  <r>
    <x v="0"/>
    <x v="0"/>
    <x v="0"/>
    <x v="1"/>
    <n v="6257229"/>
    <n v="8300320023"/>
    <x v="0"/>
    <x v="0"/>
    <s v="CONJUNTO RESIDENCIAL TORRES DE MULTICENTRO PH"/>
    <x v="1"/>
    <x v="1"/>
  </r>
  <r>
    <x v="0"/>
    <x v="0"/>
    <x v="0"/>
    <x v="1"/>
    <n v="6257062"/>
    <n v="8300845976"/>
    <x v="0"/>
    <x v="3"/>
    <s v="CONJUNTO RESIDENCIAL QUINTAS DE HORIZONTE"/>
    <x v="1"/>
    <x v="1"/>
  </r>
  <r>
    <x v="0"/>
    <x v="0"/>
    <x v="0"/>
    <x v="1"/>
    <n v="6257240"/>
    <n v="8301385883"/>
    <x v="0"/>
    <x v="3"/>
    <s v="CONJUNTO RESIDENCIAL LA ALEJANDRA  VI"/>
    <x v="1"/>
    <x v="1"/>
  </r>
  <r>
    <x v="0"/>
    <x v="0"/>
    <x v="0"/>
    <x v="1"/>
    <n v="6257072"/>
    <n v="8300845976"/>
    <x v="0"/>
    <x v="5"/>
    <s v="CONJUNTO RESIDENCIAL QUINTAS DE HORIZONTE"/>
    <x v="1"/>
    <x v="1"/>
  </r>
  <r>
    <x v="0"/>
    <x v="0"/>
    <x v="0"/>
    <x v="1"/>
    <n v="6257012"/>
    <n v="8100057435"/>
    <x v="0"/>
    <x v="5"/>
    <s v="CONJUNTO HABITACIONAL LAS AMERICAS - PROPIEDAD HORIZONTA"/>
    <x v="6"/>
    <x v="6"/>
  </r>
  <r>
    <x v="0"/>
    <x v="0"/>
    <x v="0"/>
    <x v="1"/>
    <n v="6257331"/>
    <n v="8000415729"/>
    <x v="0"/>
    <x v="1"/>
    <s v="CONJUNTO RESIDENCIAL SAN LUCAS DE LA SERRANIA"/>
    <x v="14"/>
    <x v="5"/>
  </r>
  <r>
    <x v="0"/>
    <x v="0"/>
    <x v="0"/>
    <x v="1"/>
    <n v="6257309"/>
    <n v="8002159049"/>
    <x v="0"/>
    <x v="1"/>
    <s v="EDIFICIO LA CANTILLANA"/>
    <x v="7"/>
    <x v="7"/>
  </r>
  <r>
    <x v="0"/>
    <x v="0"/>
    <x v="0"/>
    <x v="1"/>
    <n v="6257082"/>
    <n v="9007720361"/>
    <x v="0"/>
    <x v="5"/>
    <s v="CONJUNTO PORTAL DE LA MACARENA PH"/>
    <x v="13"/>
    <x v="9"/>
  </r>
  <r>
    <x v="0"/>
    <x v="0"/>
    <x v="0"/>
    <x v="1"/>
    <n v="6257391"/>
    <n v="9003106258"/>
    <x v="0"/>
    <x v="1"/>
    <s v="EDIFICIO KARIBE"/>
    <x v="2"/>
    <x v="2"/>
  </r>
  <r>
    <x v="0"/>
    <x v="0"/>
    <x v="0"/>
    <x v="1"/>
    <n v="6257460"/>
    <n v="8110398583"/>
    <x v="0"/>
    <x v="1"/>
    <s v="URBANIZACION TORRES DE SANTA ISABEL  PH"/>
    <x v="14"/>
    <x v="5"/>
  </r>
  <r>
    <x v="0"/>
    <x v="0"/>
    <x v="0"/>
    <x v="0"/>
    <n v="6257411"/>
    <n v="8110335313"/>
    <x v="0"/>
    <x v="1"/>
    <s v="EDIFICIO PORTON"/>
    <x v="14"/>
    <x v="5"/>
  </r>
  <r>
    <x v="0"/>
    <x v="0"/>
    <x v="0"/>
    <x v="1"/>
    <n v="6257415"/>
    <n v="8002338742"/>
    <x v="0"/>
    <x v="1"/>
    <s v="PROPIEDAD HORIZONTAL CERROS DE VERSALLES"/>
    <x v="6"/>
    <x v="6"/>
  </r>
  <r>
    <x v="0"/>
    <x v="0"/>
    <x v="0"/>
    <x v="1"/>
    <n v="6257443"/>
    <n v="8909327909"/>
    <x v="0"/>
    <x v="1"/>
    <s v="CONJUNTO RESIDENCIAL SORRENTO 1 PH"/>
    <x v="14"/>
    <x v="5"/>
  </r>
  <r>
    <x v="0"/>
    <x v="0"/>
    <x v="0"/>
    <x v="1"/>
    <n v="6257406"/>
    <n v="8002475029"/>
    <x v="0"/>
    <x v="0"/>
    <s v="CONJUNTO RESIDENCIAL CUMBRES DE TIMIZA"/>
    <x v="1"/>
    <x v="1"/>
  </r>
  <r>
    <x v="0"/>
    <x v="0"/>
    <x v="0"/>
    <x v="1"/>
    <n v="6256521"/>
    <n v="8140008356"/>
    <x v="0"/>
    <x v="1"/>
    <s v="CONDOMINIO VALLE DE ATRIZ PROPIEDAD HORIZONTAL"/>
    <x v="9"/>
    <x v="8"/>
  </r>
  <r>
    <x v="0"/>
    <x v="0"/>
    <x v="0"/>
    <x v="1"/>
    <n v="6257122"/>
    <n v="8909289426"/>
    <x v="0"/>
    <x v="5"/>
    <s v="NUCLEO DE VIVIENDA N°2 CIUDAD SAN DIEGO"/>
    <x v="14"/>
    <x v="5"/>
  </r>
  <r>
    <x v="0"/>
    <x v="0"/>
    <x v="0"/>
    <x v="1"/>
    <n v="6257550"/>
    <n v="8909389712"/>
    <x v="0"/>
    <x v="1"/>
    <s v="EDIFICIO CENTRO AYACUCHO PH"/>
    <x v="14"/>
    <x v="5"/>
  </r>
  <r>
    <x v="0"/>
    <x v="0"/>
    <x v="0"/>
    <x v="1"/>
    <n v="6256221"/>
    <n v="8300192982"/>
    <x v="0"/>
    <x v="3"/>
    <s v="AGRUPACION RESIDENCIAL NUEVA TIBABUYES SECTOR A"/>
    <x v="1"/>
    <x v="1"/>
  </r>
  <r>
    <x v="0"/>
    <x v="0"/>
    <x v="0"/>
    <x v="1"/>
    <n v="6254967"/>
    <n v="8160029232"/>
    <x v="0"/>
    <x v="1"/>
    <s v="EDIFICIO MANACOR PH"/>
    <x v="11"/>
    <x v="9"/>
  </r>
  <r>
    <x v="0"/>
    <x v="0"/>
    <x v="0"/>
    <x v="1"/>
    <n v="6257633"/>
    <n v="8907024171"/>
    <x v="0"/>
    <x v="1"/>
    <s v="UNIDAD HABITACIONAL METAIMA - PROPIEDAD HORIZONTAL"/>
    <x v="3"/>
    <x v="3"/>
  </r>
  <r>
    <x v="0"/>
    <x v="0"/>
    <x v="0"/>
    <x v="1"/>
    <n v="6257564"/>
    <n v="8090051837"/>
    <x v="0"/>
    <x v="1"/>
    <s v="EDIFICIO TORRELADERA"/>
    <x v="3"/>
    <x v="3"/>
  </r>
  <r>
    <x v="0"/>
    <x v="0"/>
    <x v="0"/>
    <x v="4"/>
    <n v="6257660"/>
    <n v="9010567806"/>
    <x v="0"/>
    <x v="1"/>
    <s v="CONJUNTO RESIDENCIAL SMART 17"/>
    <x v="2"/>
    <x v="2"/>
  </r>
  <r>
    <x v="0"/>
    <x v="0"/>
    <x v="0"/>
    <x v="1"/>
    <n v="6257755"/>
    <n v="9011945484"/>
    <x v="0"/>
    <x v="1"/>
    <s v="EDIFICIO MUNZI"/>
    <x v="1"/>
    <x v="1"/>
  </r>
  <r>
    <x v="0"/>
    <x v="0"/>
    <x v="0"/>
    <x v="1"/>
    <n v="6257758"/>
    <n v="9011149557"/>
    <x v="0"/>
    <x v="1"/>
    <s v="EDIFICIO SAN JUAN DE LOS ARRECIFES PROPIEDAD HORIZONTAL"/>
    <x v="6"/>
    <x v="6"/>
  </r>
  <r>
    <x v="0"/>
    <x v="0"/>
    <x v="0"/>
    <x v="1"/>
    <n v="6257841"/>
    <n v="8900027124"/>
    <x v="0"/>
    <x v="3"/>
    <s v="CONJUNTO RESIDENCIAL PROVITEQ UNIDAD TRES 3"/>
    <x v="7"/>
    <x v="7"/>
  </r>
  <r>
    <x v="0"/>
    <x v="0"/>
    <x v="0"/>
    <x v="0"/>
    <n v="6257800"/>
    <n v="9004104315"/>
    <x v="0"/>
    <x v="3"/>
    <s v="CONJUNTO RESIDENCIAL PORTAL DE MADELENA PROPIEDAD HORIZO"/>
    <x v="1"/>
    <x v="1"/>
  </r>
  <r>
    <x v="0"/>
    <x v="0"/>
    <x v="0"/>
    <x v="1"/>
    <n v="6257951"/>
    <n v="8001205710"/>
    <x v="0"/>
    <x v="3"/>
    <s v="CONJUNTO RESIDENCIAL EL MOLINO DE LA ABADIA II P H"/>
    <x v="1"/>
    <x v="1"/>
  </r>
  <r>
    <x v="0"/>
    <x v="0"/>
    <x v="0"/>
    <x v="1"/>
    <n v="6257760"/>
    <n v="9003477761"/>
    <x v="0"/>
    <x v="2"/>
    <s v="CONJUNTO HABITACIONAL LA CASCADA UNIDAD UNO"/>
    <x v="0"/>
    <x v="0"/>
  </r>
  <r>
    <x v="0"/>
    <x v="0"/>
    <x v="0"/>
    <x v="1"/>
    <n v="6257916"/>
    <n v="8300632767"/>
    <x v="0"/>
    <x v="1"/>
    <s v="AGRUPACIÓN DE VIVIENDA BOSQUES DE CASTILLA"/>
    <x v="1"/>
    <x v="1"/>
  </r>
  <r>
    <x v="0"/>
    <x v="0"/>
    <x v="0"/>
    <x v="1"/>
    <n v="6257842"/>
    <n v="8160004873"/>
    <x v="0"/>
    <x v="1"/>
    <s v="AGRUPACION RESIDENCIAL GAMMA III BLOQUE 29 32 Y 34 PH"/>
    <x v="11"/>
    <x v="9"/>
  </r>
  <r>
    <x v="0"/>
    <x v="0"/>
    <x v="0"/>
    <x v="1"/>
    <n v="6257931"/>
    <n v="8050274784"/>
    <x v="0"/>
    <x v="1"/>
    <s v="UNIDAD RESIDENCIAL SANTIAGO DE CALI I ETAPA"/>
    <x v="0"/>
    <x v="0"/>
  </r>
  <r>
    <x v="0"/>
    <x v="0"/>
    <x v="0"/>
    <x v="1"/>
    <n v="6257936"/>
    <n v="9001668771"/>
    <x v="0"/>
    <x v="0"/>
    <s v="EDIFICIO TORRE DE BARLOVENTO"/>
    <x v="6"/>
    <x v="6"/>
  </r>
  <r>
    <x v="0"/>
    <x v="0"/>
    <x v="0"/>
    <x v="0"/>
    <n v="6257975"/>
    <n v="8002249480"/>
    <x v="0"/>
    <x v="1"/>
    <s v="AGRUPACION DE VIVIENDA METROPOLIS UNIDAD 17 - PROPIEDAD HORI"/>
    <x v="1"/>
    <x v="1"/>
  </r>
  <r>
    <x v="0"/>
    <x v="0"/>
    <x v="0"/>
    <x v="1"/>
    <n v="6258020"/>
    <n v="8000911482"/>
    <x v="0"/>
    <x v="1"/>
    <s v="CONJUNTO RESIDENCIAL CASTELLANA REAL PH"/>
    <x v="14"/>
    <x v="5"/>
  </r>
  <r>
    <x v="0"/>
    <x v="0"/>
    <x v="0"/>
    <x v="0"/>
    <n v="6257046"/>
    <n v="9006094612"/>
    <x v="0"/>
    <x v="3"/>
    <s v="EDIFICIO PARANA"/>
    <x v="9"/>
    <x v="8"/>
  </r>
  <r>
    <x v="0"/>
    <x v="0"/>
    <x v="0"/>
    <x v="0"/>
    <n v="6257943"/>
    <n v="9011443327"/>
    <x v="0"/>
    <x v="3"/>
    <s v="CONJUNTO CERRADO  ENTREVERDE PH"/>
    <x v="11"/>
    <x v="9"/>
  </r>
  <r>
    <x v="0"/>
    <x v="0"/>
    <x v="0"/>
    <x v="1"/>
    <n v="6258200"/>
    <n v="8002268261"/>
    <x v="0"/>
    <x v="1"/>
    <s v="CONJUNTO RESIDENCIAL CEDRITOS VILLA SOL PROPIEDAD HORIZONTAL"/>
    <x v="1"/>
    <x v="1"/>
  </r>
  <r>
    <x v="0"/>
    <x v="0"/>
    <x v="0"/>
    <x v="1"/>
    <n v="6258258"/>
    <n v="8001205710"/>
    <x v="0"/>
    <x v="3"/>
    <s v="CONJUNTO RESIDENCIAL EL MOLINO DE LA ABADIA II P H"/>
    <x v="1"/>
    <x v="1"/>
  </r>
  <r>
    <x v="0"/>
    <x v="0"/>
    <x v="0"/>
    <x v="1"/>
    <n v="6258308"/>
    <n v="9002451313"/>
    <x v="0"/>
    <x v="3"/>
    <s v="CONJUNTO RESIDENCIAL BOSQUES DEL ZAPAN MZ 5 - 2A PH"/>
    <x v="4"/>
    <x v="4"/>
  </r>
  <r>
    <x v="0"/>
    <x v="0"/>
    <x v="0"/>
    <x v="1"/>
    <n v="6258323"/>
    <n v="9002451313"/>
    <x v="0"/>
    <x v="3"/>
    <s v="CONJUNTO RESIDENCIAL BOSQUES DEL ZAPAN MZ 5 - 2A PH"/>
    <x v="4"/>
    <x v="4"/>
  </r>
  <r>
    <x v="0"/>
    <x v="0"/>
    <x v="0"/>
    <x v="1"/>
    <n v="6258270"/>
    <n v="9003003308"/>
    <x v="0"/>
    <x v="0"/>
    <s v="CONJUNTO RESIDENCIAL ARAWAK"/>
    <x v="17"/>
    <x v="2"/>
  </r>
  <r>
    <x v="0"/>
    <x v="0"/>
    <x v="0"/>
    <x v="1"/>
    <n v="6258207"/>
    <n v="8100069705"/>
    <x v="0"/>
    <x v="2"/>
    <s v="CONJUNTO HABITACIONAL SANTANA"/>
    <x v="6"/>
    <x v="6"/>
  </r>
  <r>
    <x v="0"/>
    <x v="0"/>
    <x v="0"/>
    <x v="1"/>
    <n v="6258330"/>
    <n v="9002451313"/>
    <x v="0"/>
    <x v="3"/>
    <s v="CONJUNTO RESIDENCIAL BOSQUES DEL ZAPAN MZ 5 - 2A PH"/>
    <x v="4"/>
    <x v="4"/>
  </r>
  <r>
    <x v="0"/>
    <x v="0"/>
    <x v="0"/>
    <x v="1"/>
    <n v="6258337"/>
    <n v="9002451313"/>
    <x v="0"/>
    <x v="3"/>
    <s v="CONJUNTO RESIDENCIAL BOSQUES DEL ZAPAN MZ 5 - 2A PH"/>
    <x v="4"/>
    <x v="4"/>
  </r>
  <r>
    <x v="0"/>
    <x v="0"/>
    <x v="0"/>
    <x v="1"/>
    <n v="6258338"/>
    <n v="9002451313"/>
    <x v="0"/>
    <x v="3"/>
    <s v="CONJUNTO RESIDENCIAL BOSQUES DEL ZAPAN MZ 5 - 2A PH"/>
    <x v="1"/>
    <x v="1"/>
  </r>
  <r>
    <x v="0"/>
    <x v="0"/>
    <x v="0"/>
    <x v="1"/>
    <n v="6258340"/>
    <n v="9002451313"/>
    <x v="0"/>
    <x v="3"/>
    <s v="CONJUNTO RESIDENCIAL BOSQUES DEL ZAPAN MZ 5 - 2A PH"/>
    <x v="1"/>
    <x v="1"/>
  </r>
  <r>
    <x v="0"/>
    <x v="0"/>
    <x v="0"/>
    <x v="1"/>
    <n v="6258344"/>
    <n v="9002451313"/>
    <x v="0"/>
    <x v="3"/>
    <s v="CONJUNTO RESIDENCIAL BOSQUES DEL ZAPAN MZ 5 - 2A PH"/>
    <x v="1"/>
    <x v="1"/>
  </r>
  <r>
    <x v="0"/>
    <x v="0"/>
    <x v="0"/>
    <x v="1"/>
    <n v="6258260"/>
    <n v="8301254398"/>
    <x v="0"/>
    <x v="2"/>
    <s v="AGRUPACION URBANIZACION TECHO"/>
    <x v="1"/>
    <x v="1"/>
  </r>
  <r>
    <x v="0"/>
    <x v="0"/>
    <x v="0"/>
    <x v="1"/>
    <n v="6258277"/>
    <n v="8300699525"/>
    <x v="0"/>
    <x v="1"/>
    <s v="CONJUNTO RESIDENCIAL EL PINAR DEL COUNTRY PH"/>
    <x v="1"/>
    <x v="1"/>
  </r>
  <r>
    <x v="0"/>
    <x v="0"/>
    <x v="0"/>
    <x v="1"/>
    <n v="6258617"/>
    <n v="8090015071"/>
    <x v="0"/>
    <x v="0"/>
    <s v="EDIFICIO JOTACE PROPIEDAD HORIZONTAL"/>
    <x v="3"/>
    <x v="3"/>
  </r>
  <r>
    <x v="0"/>
    <x v="0"/>
    <x v="0"/>
    <x v="1"/>
    <n v="6258618"/>
    <n v="8300472182"/>
    <x v="0"/>
    <x v="1"/>
    <s v="EDIFICIO CANOVA PROPIEDAD HORIZONTAL"/>
    <x v="1"/>
    <x v="1"/>
  </r>
  <r>
    <x v="0"/>
    <x v="0"/>
    <x v="0"/>
    <x v="1"/>
    <n v="6258248"/>
    <n v="8902115543"/>
    <x v="0"/>
    <x v="3"/>
    <s v="CONJ RESIDENCIAL EL BOSQUE SECTOR G1"/>
    <x v="17"/>
    <x v="2"/>
  </r>
  <r>
    <x v="0"/>
    <x v="0"/>
    <x v="0"/>
    <x v="1"/>
    <n v="6257650"/>
    <n v="9005059282"/>
    <x v="0"/>
    <x v="1"/>
    <s v="CONJUNTO MULTIFAMILIAR EL CARMELO PROPIEDAD HORIZONTAL"/>
    <x v="6"/>
    <x v="6"/>
  </r>
  <r>
    <x v="0"/>
    <x v="0"/>
    <x v="0"/>
    <x v="1"/>
    <n v="6258675"/>
    <n v="8301141214"/>
    <x v="0"/>
    <x v="1"/>
    <s v="CONJUNTO RESIDENCIAL ACUARELA P H"/>
    <x v="1"/>
    <x v="1"/>
  </r>
  <r>
    <x v="0"/>
    <x v="0"/>
    <x v="0"/>
    <x v="1"/>
    <n v="6258705"/>
    <n v="9005107523"/>
    <x v="0"/>
    <x v="1"/>
    <s v="EDIFICIO ROYAL - PROPIEDAD HORIZONTAL"/>
    <x v="6"/>
    <x v="6"/>
  </r>
  <r>
    <x v="0"/>
    <x v="0"/>
    <x v="0"/>
    <x v="1"/>
    <n v="6258680"/>
    <n v="9004885018"/>
    <x v="0"/>
    <x v="1"/>
    <s v="EDIFICIO BASILEA"/>
    <x v="14"/>
    <x v="5"/>
  </r>
  <r>
    <x v="0"/>
    <x v="0"/>
    <x v="0"/>
    <x v="1"/>
    <n v="6257900"/>
    <n v="9003876273"/>
    <x v="0"/>
    <x v="3"/>
    <s v="CONJUNTO RESIDENCIAL ALAMEDA DEL PORVENIR SEGUNDA ETAPA PH"/>
    <x v="1"/>
    <x v="1"/>
  </r>
  <r>
    <x v="0"/>
    <x v="0"/>
    <x v="0"/>
    <x v="1"/>
    <n v="6258196"/>
    <n v="8090061530"/>
    <x v="0"/>
    <x v="3"/>
    <s v="CONJUNTO RESIDENCIAL HACIENDA REAL II - PROPIEDAD HORIZO"/>
    <x v="51"/>
    <x v="3"/>
  </r>
  <r>
    <x v="0"/>
    <x v="0"/>
    <x v="0"/>
    <x v="0"/>
    <n v="6258830"/>
    <n v="9005009376"/>
    <x v="0"/>
    <x v="1"/>
    <s v="CR MIRADOR DE LOS BERNAL"/>
    <x v="14"/>
    <x v="5"/>
  </r>
  <r>
    <x v="0"/>
    <x v="0"/>
    <x v="0"/>
    <x v="1"/>
    <n v="6258285"/>
    <n v="9002203519"/>
    <x v="0"/>
    <x v="3"/>
    <s v="CONJUNTO HABITACIONAL ALTOS DEL VERGEL - PROPIEDAD HORIZ"/>
    <x v="6"/>
    <x v="6"/>
  </r>
  <r>
    <x v="0"/>
    <x v="0"/>
    <x v="0"/>
    <x v="1"/>
    <n v="6258838"/>
    <n v="8000536641"/>
    <x v="0"/>
    <x v="3"/>
    <s v="CONJUNTO RESIDENCIAL BARRIO OLIMPICO DE PEREIRA II ETAPA PH"/>
    <x v="11"/>
    <x v="9"/>
  </r>
  <r>
    <x v="0"/>
    <x v="0"/>
    <x v="0"/>
    <x v="1"/>
    <n v="6257877"/>
    <n v="9003876273"/>
    <x v="0"/>
    <x v="3"/>
    <s v="CONJUNTO RESIDENCIAL ALAMEDA DEL PORVENIR"/>
    <x v="1"/>
    <x v="1"/>
  </r>
  <r>
    <x v="0"/>
    <x v="0"/>
    <x v="0"/>
    <x v="1"/>
    <n v="6257888"/>
    <n v="8300845976"/>
    <x v="0"/>
    <x v="3"/>
    <s v="CONJUNTO RESIDENCIAL QUINTAS DE HORIZONTE"/>
    <x v="1"/>
    <x v="1"/>
  </r>
  <r>
    <x v="0"/>
    <x v="0"/>
    <x v="0"/>
    <x v="1"/>
    <n v="6257889"/>
    <n v="8300845976"/>
    <x v="0"/>
    <x v="3"/>
    <s v="CONJUNTO RESIDENCIAL QUINTAS DE HORIZONTE"/>
    <x v="1"/>
    <x v="1"/>
  </r>
  <r>
    <x v="0"/>
    <x v="0"/>
    <x v="0"/>
    <x v="1"/>
    <n v="6257890"/>
    <n v="8300845976"/>
    <x v="0"/>
    <x v="3"/>
    <s v="CONJUNTO RESIDENCIAL QUINTAS DE HORIZONTE"/>
    <x v="1"/>
    <x v="1"/>
  </r>
  <r>
    <x v="0"/>
    <x v="0"/>
    <x v="0"/>
    <x v="1"/>
    <n v="6257891"/>
    <n v="8300845976"/>
    <x v="0"/>
    <x v="3"/>
    <s v="CONJUNTO RESIDENCIAL QUINTAS DE HORIZONTE"/>
    <x v="1"/>
    <x v="1"/>
  </r>
  <r>
    <x v="0"/>
    <x v="0"/>
    <x v="0"/>
    <x v="1"/>
    <n v="6257893"/>
    <n v="8300845976"/>
    <x v="0"/>
    <x v="3"/>
    <s v="CONJUNTO RESIDENCIAL QUINTAS DE HORIZONTE"/>
    <x v="1"/>
    <x v="1"/>
  </r>
  <r>
    <x v="0"/>
    <x v="0"/>
    <x v="0"/>
    <x v="1"/>
    <n v="6257894"/>
    <n v="8300845976"/>
    <x v="0"/>
    <x v="3"/>
    <s v="CONJUNTO RESIDENCIAL QUINTAS DE HORIZONTE"/>
    <x v="1"/>
    <x v="1"/>
  </r>
  <r>
    <x v="0"/>
    <x v="0"/>
    <x v="0"/>
    <x v="1"/>
    <n v="6257895"/>
    <n v="8300845976"/>
    <x v="0"/>
    <x v="3"/>
    <s v="CONJUNTO RESIDENCIAL QUINTAS DE HORIZONTE"/>
    <x v="1"/>
    <x v="1"/>
  </r>
  <r>
    <x v="0"/>
    <x v="0"/>
    <x v="0"/>
    <x v="1"/>
    <n v="6257896"/>
    <n v="8300845976"/>
    <x v="0"/>
    <x v="3"/>
    <s v="CONJUNTO RESIDENCIAL QUINTAS DE HORIZONTE"/>
    <x v="1"/>
    <x v="1"/>
  </r>
  <r>
    <x v="0"/>
    <x v="0"/>
    <x v="0"/>
    <x v="1"/>
    <n v="6257898"/>
    <n v="8300845976"/>
    <x v="0"/>
    <x v="3"/>
    <s v="CONJUNTO RESIDENCIAL QUINTAS DE HORIZONTE"/>
    <x v="1"/>
    <x v="1"/>
  </r>
  <r>
    <x v="0"/>
    <x v="0"/>
    <x v="0"/>
    <x v="1"/>
    <n v="6257902"/>
    <n v="8300845976"/>
    <x v="0"/>
    <x v="3"/>
    <s v="CONJUNTO RESIDENCIAL QUINTAS DE HORIZONTE"/>
    <x v="1"/>
    <x v="1"/>
  </r>
  <r>
    <x v="0"/>
    <x v="0"/>
    <x v="0"/>
    <x v="1"/>
    <n v="6257903"/>
    <n v="8300845976"/>
    <x v="0"/>
    <x v="3"/>
    <s v="CONJUNTO RESIDENCIAL QUINTAS DE HORIZONTE"/>
    <x v="1"/>
    <x v="1"/>
  </r>
  <r>
    <x v="0"/>
    <x v="0"/>
    <x v="0"/>
    <x v="1"/>
    <n v="6257359"/>
    <n v="9007561656"/>
    <x v="0"/>
    <x v="5"/>
    <s v="EDIFICIO LOS NOGALES BLOQUE B - PROPIEDAD HORIZONTAL"/>
    <x v="6"/>
    <x v="6"/>
  </r>
  <r>
    <x v="0"/>
    <x v="0"/>
    <x v="0"/>
    <x v="1"/>
    <n v="6258870"/>
    <n v="8909353609"/>
    <x v="1"/>
    <x v="6"/>
    <s v="CONJUNTO RESIDENCIAL VILLANUEVA PH"/>
    <x v="14"/>
    <x v="5"/>
  </r>
  <r>
    <x v="0"/>
    <x v="0"/>
    <x v="0"/>
    <x v="1"/>
    <n v="6258718"/>
    <n v="8000911482"/>
    <x v="0"/>
    <x v="1"/>
    <s v="CONJUNTO RESIDENCIAL CASTELLANA REAL PH"/>
    <x v="14"/>
    <x v="5"/>
  </r>
  <r>
    <x v="0"/>
    <x v="0"/>
    <x v="0"/>
    <x v="1"/>
    <n v="6256691"/>
    <n v="9002564806"/>
    <x v="0"/>
    <x v="1"/>
    <s v="PORVENIR RESERVADO 1 PH"/>
    <x v="1"/>
    <x v="1"/>
  </r>
  <r>
    <x v="0"/>
    <x v="0"/>
    <x v="0"/>
    <x v="1"/>
    <n v="6258914"/>
    <n v="9006211119"/>
    <x v="0"/>
    <x v="1"/>
    <s v="PARQUE CENTRAL - APARTAMENTOS"/>
    <x v="3"/>
    <x v="3"/>
  </r>
  <r>
    <x v="0"/>
    <x v="0"/>
    <x v="0"/>
    <x v="1"/>
    <n v="6258974"/>
    <n v="8000795991"/>
    <x v="0"/>
    <x v="1"/>
    <s v="AGRUPACIÓN DE VIVIENDA CEDRO MADEIRA IV - PROPIEDAD HORIZONT"/>
    <x v="1"/>
    <x v="1"/>
  </r>
  <r>
    <x v="0"/>
    <x v="0"/>
    <x v="0"/>
    <x v="4"/>
    <n v="6258944"/>
    <n v="9003495961"/>
    <x v="0"/>
    <x v="1"/>
    <s v="CONJUNTO DE USO MIXTO URBANIZACION JARDIN DE COLORES PH"/>
    <x v="14"/>
    <x v="5"/>
  </r>
  <r>
    <x v="0"/>
    <x v="0"/>
    <x v="0"/>
    <x v="0"/>
    <n v="6258994"/>
    <n v="8040179931"/>
    <x v="0"/>
    <x v="1"/>
    <s v="EDIFICIO PORTO REAL"/>
    <x v="2"/>
    <x v="2"/>
  </r>
  <r>
    <x v="0"/>
    <x v="0"/>
    <x v="0"/>
    <x v="1"/>
    <n v="6259007"/>
    <n v="8001644919"/>
    <x v="0"/>
    <x v="1"/>
    <s v="CONJUNTO RESIDENCIAL EL LLANO DE SAN JOSE II"/>
    <x v="1"/>
    <x v="1"/>
  </r>
  <r>
    <x v="0"/>
    <x v="0"/>
    <x v="0"/>
    <x v="2"/>
    <n v="6257987"/>
    <n v="66990179"/>
    <x v="0"/>
    <x v="5"/>
    <s v="BURBANO MUÑOZ GLORIA ELIZABETH"/>
    <x v="41"/>
    <x v="17"/>
  </r>
  <r>
    <x v="0"/>
    <x v="0"/>
    <x v="0"/>
    <x v="1"/>
    <n v="6258985"/>
    <n v="9010467914"/>
    <x v="0"/>
    <x v="1"/>
    <s v="CONJUNTO RESIDENCIAL AVELLANA PH"/>
    <x v="4"/>
    <x v="4"/>
  </r>
  <r>
    <x v="0"/>
    <x v="0"/>
    <x v="0"/>
    <x v="1"/>
    <n v="6258952"/>
    <n v="9000192171"/>
    <x v="0"/>
    <x v="1"/>
    <s v="EDIFICIO ALEJANDRA - PROPIEDAD HORIZONTAL -"/>
    <x v="6"/>
    <x v="6"/>
  </r>
  <r>
    <x v="0"/>
    <x v="0"/>
    <x v="0"/>
    <x v="0"/>
    <n v="6259134"/>
    <n v="9002470568"/>
    <x v="0"/>
    <x v="1"/>
    <s v="EDIFCIO PORTON DE PILARICA"/>
    <x v="14"/>
    <x v="5"/>
  </r>
  <r>
    <x v="0"/>
    <x v="0"/>
    <x v="0"/>
    <x v="1"/>
    <n v="6259135"/>
    <n v="8300961800"/>
    <x v="0"/>
    <x v="1"/>
    <s v="EDIFICIO HUITACA PROPIEDAD HORIZONTAL"/>
    <x v="1"/>
    <x v="1"/>
  </r>
  <r>
    <x v="0"/>
    <x v="0"/>
    <x v="0"/>
    <x v="1"/>
    <n v="6259171"/>
    <n v="9000734096"/>
    <x v="0"/>
    <x v="1"/>
    <s v="UNIDAD INMOBILIARIA CERRADA SIERRA VERDE - PH"/>
    <x v="6"/>
    <x v="6"/>
  </r>
  <r>
    <x v="0"/>
    <x v="0"/>
    <x v="0"/>
    <x v="1"/>
    <n v="6259209"/>
    <n v="9000452313"/>
    <x v="0"/>
    <x v="1"/>
    <s v="EDIFICIO LA BARCELONETA"/>
    <x v="2"/>
    <x v="2"/>
  </r>
  <r>
    <x v="0"/>
    <x v="0"/>
    <x v="0"/>
    <x v="1"/>
    <n v="6259147"/>
    <n v="8001949355"/>
    <x v="0"/>
    <x v="1"/>
    <s v="EDIFICIO VILLAPILAR 2 BLOQUE 4  PROPIEDAD HORIZONTAL"/>
    <x v="6"/>
    <x v="6"/>
  </r>
  <r>
    <x v="0"/>
    <x v="0"/>
    <x v="0"/>
    <x v="1"/>
    <n v="6256049"/>
    <n v="8000456599"/>
    <x v="0"/>
    <x v="5"/>
    <s v="UNI RESI LAS FUENTES DE CAMINO REAL ETAPA I PROPI HORIZON"/>
    <x v="0"/>
    <x v="0"/>
  </r>
  <r>
    <x v="0"/>
    <x v="0"/>
    <x v="0"/>
    <x v="1"/>
    <n v="6259403"/>
    <n v="8000646392"/>
    <x v="0"/>
    <x v="0"/>
    <s v="PROPIEDAD HORIZONTAL EDIFICIO LAS GARZAS"/>
    <x v="6"/>
    <x v="6"/>
  </r>
  <r>
    <x v="0"/>
    <x v="0"/>
    <x v="0"/>
    <x v="1"/>
    <n v="6259234"/>
    <n v="8110176948"/>
    <x v="0"/>
    <x v="2"/>
    <s v="CONDOMINIO NUEVA GALICIA PH"/>
    <x v="14"/>
    <x v="5"/>
  </r>
  <r>
    <x v="0"/>
    <x v="0"/>
    <x v="0"/>
    <x v="1"/>
    <n v="6259429"/>
    <n v="9010422891"/>
    <x v="0"/>
    <x v="1"/>
    <s v="EDIFICIO BAMBU 320"/>
    <x v="52"/>
    <x v="18"/>
  </r>
  <r>
    <x v="0"/>
    <x v="0"/>
    <x v="0"/>
    <x v="1"/>
    <n v="6259469"/>
    <n v="8100003794"/>
    <x v="0"/>
    <x v="5"/>
    <s v="EDIFICIO METROPOLIS PROPIEDAD HORIZONTAL"/>
    <x v="6"/>
    <x v="6"/>
  </r>
  <r>
    <x v="0"/>
    <x v="0"/>
    <x v="0"/>
    <x v="0"/>
    <n v="6259467"/>
    <n v="8110335313"/>
    <x v="0"/>
    <x v="1"/>
    <s v="EDIFICIO PORTON"/>
    <x v="14"/>
    <x v="5"/>
  </r>
  <r>
    <x v="0"/>
    <x v="0"/>
    <x v="0"/>
    <x v="1"/>
    <n v="6259497"/>
    <n v="9000049322"/>
    <x v="0"/>
    <x v="1"/>
    <s v="CONJUNTO RESIDENCIAL ALAMEDA DE SAN JOSE III PH"/>
    <x v="1"/>
    <x v="1"/>
  </r>
  <r>
    <x v="0"/>
    <x v="0"/>
    <x v="0"/>
    <x v="0"/>
    <n v="6259483"/>
    <n v="9010030500"/>
    <x v="0"/>
    <x v="1"/>
    <s v="CONJUNTO RESIDENCIAL TIERRA GRATA EL ESMERALDAL PH"/>
    <x v="10"/>
    <x v="5"/>
  </r>
  <r>
    <x v="0"/>
    <x v="0"/>
    <x v="0"/>
    <x v="1"/>
    <n v="6259153"/>
    <n v="8300961800"/>
    <x v="0"/>
    <x v="3"/>
    <s v="EDIFICIO HUITACA PROPIEDAD HORIZONTAL"/>
    <x v="1"/>
    <x v="1"/>
  </r>
  <r>
    <x v="0"/>
    <x v="0"/>
    <x v="0"/>
    <x v="1"/>
    <n v="6259569"/>
    <n v="8301210333"/>
    <x v="0"/>
    <x v="2"/>
    <s v="CONJUNTO RESIDENCIAL VERSALLES REAL I URBANIZACION VERSALLES"/>
    <x v="1"/>
    <x v="1"/>
  </r>
  <r>
    <x v="0"/>
    <x v="0"/>
    <x v="0"/>
    <x v="1"/>
    <n v="6259669"/>
    <n v="8903315490"/>
    <x v="0"/>
    <x v="1"/>
    <s v="CONJUNTO RESIDENCIAL HORIZONTES A - PROPIEDAD HORIZONTAL"/>
    <x v="0"/>
    <x v="0"/>
  </r>
  <r>
    <x v="0"/>
    <x v="0"/>
    <x v="0"/>
    <x v="1"/>
    <n v="6259627"/>
    <n v="9007266831"/>
    <x v="0"/>
    <x v="1"/>
    <s v="CONJUNTO DE VIVIENDA ECOHAUS PH"/>
    <x v="8"/>
    <x v="4"/>
  </r>
  <r>
    <x v="0"/>
    <x v="0"/>
    <x v="0"/>
    <x v="1"/>
    <n v="6259594"/>
    <n v="9005226828"/>
    <x v="0"/>
    <x v="0"/>
    <s v="CONSTRUCCIONES Y ESTUDIOS TECNICOS SAS"/>
    <x v="13"/>
    <x v="9"/>
  </r>
  <r>
    <x v="0"/>
    <x v="0"/>
    <x v="0"/>
    <x v="1"/>
    <n v="6259737"/>
    <n v="9000984277"/>
    <x v="0"/>
    <x v="1"/>
    <s v="EDIFICIO CHICO 94 PH"/>
    <x v="1"/>
    <x v="1"/>
  </r>
  <r>
    <x v="0"/>
    <x v="0"/>
    <x v="0"/>
    <x v="1"/>
    <n v="6259860"/>
    <n v="8001431677"/>
    <x v="0"/>
    <x v="1"/>
    <s v="AGRUPACION  DE VIVIENDA METROPOLIS UNIDAD 25 PH"/>
    <x v="1"/>
    <x v="1"/>
  </r>
  <r>
    <x v="0"/>
    <x v="0"/>
    <x v="0"/>
    <x v="1"/>
    <n v="6259935"/>
    <n v="8001499891"/>
    <x v="0"/>
    <x v="0"/>
    <s v="EDIFICIO ALCAPARROS 90"/>
    <x v="1"/>
    <x v="1"/>
  </r>
  <r>
    <x v="0"/>
    <x v="0"/>
    <x v="0"/>
    <x v="1"/>
    <n v="6260062"/>
    <n v="8300575918"/>
    <x v="0"/>
    <x v="1"/>
    <s v="CONJUNTO RESIDENCIAL EL REDIL DE GALICIA"/>
    <x v="1"/>
    <x v="1"/>
  </r>
  <r>
    <x v="0"/>
    <x v="0"/>
    <x v="0"/>
    <x v="1"/>
    <n v="6260097"/>
    <n v="9006975092"/>
    <x v="0"/>
    <x v="2"/>
    <s v="EDIFICIO BALCONES DE LA PRADERA TORRES 7 8 9 Y 10"/>
    <x v="9"/>
    <x v="8"/>
  </r>
  <r>
    <x v="0"/>
    <x v="0"/>
    <x v="0"/>
    <x v="1"/>
    <n v="6260095"/>
    <n v="9006975092"/>
    <x v="0"/>
    <x v="1"/>
    <s v="EDIFICIO BALCONES DE LA PRADERA TORRES 7 8 9 Y 10"/>
    <x v="9"/>
    <x v="8"/>
  </r>
  <r>
    <x v="0"/>
    <x v="0"/>
    <x v="0"/>
    <x v="1"/>
    <n v="6260274"/>
    <n v="9006026649"/>
    <x v="0"/>
    <x v="1"/>
    <s v="PROPIEDAD HORIZONTAL BALCONES DE LA VILLA II ETAPA BLOQUES 1"/>
    <x v="23"/>
    <x v="6"/>
  </r>
  <r>
    <x v="0"/>
    <x v="0"/>
    <x v="0"/>
    <x v="1"/>
    <n v="6260327"/>
    <n v="9006026649"/>
    <x v="0"/>
    <x v="1"/>
    <s v="PROPIEDAD HORIZONTAL BALCONES DE LA VILLA II ETAPA BLOQUES 1"/>
    <x v="6"/>
    <x v="6"/>
  </r>
  <r>
    <x v="0"/>
    <x v="0"/>
    <x v="0"/>
    <x v="1"/>
    <n v="6260220"/>
    <n v="9011841400"/>
    <x v="0"/>
    <x v="3"/>
    <s v="EDIFICIO ALCAZARES DE TOLEDO PROPIEDAD HORIZONTAL"/>
    <x v="6"/>
    <x v="6"/>
  </r>
  <r>
    <x v="0"/>
    <x v="0"/>
    <x v="0"/>
    <x v="1"/>
    <n v="6260302"/>
    <n v="8300665837"/>
    <x v="0"/>
    <x v="3"/>
    <s v="CONJUNTO RESIDENCIAL JUAN DEL CORRAL"/>
    <x v="1"/>
    <x v="1"/>
  </r>
  <r>
    <x v="0"/>
    <x v="0"/>
    <x v="0"/>
    <x v="4"/>
    <n v="6260332"/>
    <n v="9003489709"/>
    <x v="0"/>
    <x v="1"/>
    <s v="CONJUNTO SERREZUELA APARTAMENTOS PROPIEDAD HORIZONTAL"/>
    <x v="11"/>
    <x v="9"/>
  </r>
  <r>
    <x v="0"/>
    <x v="0"/>
    <x v="0"/>
    <x v="1"/>
    <n v="6260396"/>
    <n v="8300575918"/>
    <x v="0"/>
    <x v="1"/>
    <s v="CONJUNTO RESIDENCIAL EL REDIL DE GALICIA"/>
    <x v="1"/>
    <x v="1"/>
  </r>
  <r>
    <x v="0"/>
    <x v="0"/>
    <x v="0"/>
    <x v="1"/>
    <n v="6260392"/>
    <n v="8300575918"/>
    <x v="0"/>
    <x v="1"/>
    <s v="CONJUNTO RESIDENCIAL EL REDIL DE GALICIA"/>
    <x v="1"/>
    <x v="1"/>
  </r>
  <r>
    <x v="0"/>
    <x v="0"/>
    <x v="0"/>
    <x v="1"/>
    <n v="6260387"/>
    <n v="8300575918"/>
    <x v="0"/>
    <x v="1"/>
    <s v="CONJUNTO RESIDENCIAL EL REDIL DE GALICIA"/>
    <x v="1"/>
    <x v="1"/>
  </r>
  <r>
    <x v="0"/>
    <x v="0"/>
    <x v="0"/>
    <x v="1"/>
    <n v="6260349"/>
    <n v="8000145559"/>
    <x v="0"/>
    <x v="0"/>
    <s v="CONJUNTO RESIDENCIAL VILLA DIAMANTE"/>
    <x v="2"/>
    <x v="2"/>
  </r>
  <r>
    <x v="0"/>
    <x v="0"/>
    <x v="0"/>
    <x v="1"/>
    <n v="6260364"/>
    <n v="8300632767"/>
    <x v="0"/>
    <x v="1"/>
    <s v="AGRUPACIÓN DE VIVIENDA BOSQUES DE CASTILLA"/>
    <x v="1"/>
    <x v="1"/>
  </r>
  <r>
    <x v="0"/>
    <x v="0"/>
    <x v="0"/>
    <x v="1"/>
    <n v="6260449"/>
    <n v="9005434649"/>
    <x v="0"/>
    <x v="2"/>
    <s v="AMATISTA PH"/>
    <x v="11"/>
    <x v="9"/>
  </r>
  <r>
    <x v="0"/>
    <x v="0"/>
    <x v="0"/>
    <x v="2"/>
    <n v="6260448"/>
    <n v="89009624"/>
    <x v="0"/>
    <x v="1"/>
    <s v="ARCE CASTRO JHON AYMER"/>
    <x v="7"/>
    <x v="7"/>
  </r>
  <r>
    <x v="0"/>
    <x v="0"/>
    <x v="0"/>
    <x v="1"/>
    <n v="6260832"/>
    <n v="8300575918"/>
    <x v="0"/>
    <x v="1"/>
    <s v="CONJUNTO RESIDENCIAL EL REDIL DE GALICIA"/>
    <x v="1"/>
    <x v="1"/>
  </r>
  <r>
    <x v="0"/>
    <x v="0"/>
    <x v="0"/>
    <x v="1"/>
    <n v="6260840"/>
    <n v="9000741680"/>
    <x v="0"/>
    <x v="1"/>
    <s v="SAN JACINTO APARTAMENTOS - PROPIEDAD HORIZONTAL"/>
    <x v="3"/>
    <x v="3"/>
  </r>
  <r>
    <x v="0"/>
    <x v="0"/>
    <x v="0"/>
    <x v="1"/>
    <n v="6260853"/>
    <n v="9005762003"/>
    <x v="0"/>
    <x v="1"/>
    <s v="TERRAZINO CLUB RESIDENCIAL PH"/>
    <x v="13"/>
    <x v="9"/>
  </r>
  <r>
    <x v="0"/>
    <x v="0"/>
    <x v="0"/>
    <x v="1"/>
    <n v="6260873"/>
    <n v="8001577312"/>
    <x v="0"/>
    <x v="0"/>
    <s v="MONTANA CONJUNTO RESIDENCIAL 1 Y 2 ETAPA"/>
    <x v="2"/>
    <x v="2"/>
  </r>
  <r>
    <x v="0"/>
    <x v="0"/>
    <x v="0"/>
    <x v="1"/>
    <n v="6260921"/>
    <n v="9010098811"/>
    <x v="0"/>
    <x v="1"/>
    <s v="CONJUNTO RESIDENCIAL ARBOLEDA CAMPESTRE - CAMBULO PROPIEDAD"/>
    <x v="3"/>
    <x v="3"/>
  </r>
  <r>
    <x v="0"/>
    <x v="0"/>
    <x v="0"/>
    <x v="1"/>
    <n v="6261122"/>
    <n v="9005006816"/>
    <x v="0"/>
    <x v="1"/>
    <s v="CERRO FUERTE - PROPIEDAD HORIZONTAL"/>
    <x v="19"/>
    <x v="4"/>
  </r>
  <r>
    <x v="0"/>
    <x v="0"/>
    <x v="0"/>
    <x v="1"/>
    <n v="6260977"/>
    <n v="8001431677"/>
    <x v="0"/>
    <x v="1"/>
    <s v="AGRUPACION  DE VIVIENDA METROPOLIS UNIDAD 25 PH"/>
    <x v="1"/>
    <x v="1"/>
  </r>
  <r>
    <x v="0"/>
    <x v="0"/>
    <x v="0"/>
    <x v="4"/>
    <n v="6259875"/>
    <n v="8050024439"/>
    <x v="0"/>
    <x v="1"/>
    <s v="CONJUNTO RESIDENCIAL TORRES DE LA FONTANA PROPIEDAD HORI"/>
    <x v="0"/>
    <x v="0"/>
  </r>
  <r>
    <x v="0"/>
    <x v="0"/>
    <x v="0"/>
    <x v="0"/>
    <n v="6232168"/>
    <n v="9008071860"/>
    <x v="0"/>
    <x v="1"/>
    <s v="CONJUNTO RESIDENCIAL BELVERDE II PH"/>
    <x v="43"/>
    <x v="4"/>
  </r>
  <r>
    <x v="0"/>
    <x v="0"/>
    <x v="0"/>
    <x v="1"/>
    <n v="6260356"/>
    <n v="8110365062"/>
    <x v="0"/>
    <x v="1"/>
    <s v="TORRES DE VICUÑA PH"/>
    <x v="14"/>
    <x v="5"/>
  </r>
  <r>
    <x v="0"/>
    <x v="0"/>
    <x v="0"/>
    <x v="1"/>
    <n v="6258216"/>
    <n v="8300845976"/>
    <x v="0"/>
    <x v="5"/>
    <s v="CONJUNTO RESIDENCIAL QUINTAS DE HORIZONTE"/>
    <x v="1"/>
    <x v="1"/>
  </r>
  <r>
    <x v="0"/>
    <x v="0"/>
    <x v="0"/>
    <x v="0"/>
    <n v="6257591"/>
    <n v="8000587468"/>
    <x v="0"/>
    <x v="3"/>
    <s v="CENTRO COMERCIAL ALTAMONTE"/>
    <x v="2"/>
    <x v="2"/>
  </r>
  <r>
    <x v="0"/>
    <x v="0"/>
    <x v="0"/>
    <x v="0"/>
    <n v="6259196"/>
    <n v="9003204555"/>
    <x v="0"/>
    <x v="1"/>
    <s v="EDIFICIO LOMBARDIA"/>
    <x v="20"/>
    <x v="11"/>
  </r>
  <r>
    <x v="0"/>
    <x v="0"/>
    <x v="0"/>
    <x v="1"/>
    <n v="6258221"/>
    <n v="8300845976"/>
    <x v="0"/>
    <x v="5"/>
    <s v="CONJUNTO RESIDENCIAL QUINTAS DE HORIZONTE"/>
    <x v="1"/>
    <x v="1"/>
  </r>
  <r>
    <x v="0"/>
    <x v="0"/>
    <x v="0"/>
    <x v="2"/>
    <n v="6259299"/>
    <n v="29920381"/>
    <x v="0"/>
    <x v="5"/>
    <s v="VELEZ LOAIZA NOELVA"/>
    <x v="0"/>
    <x v="0"/>
  </r>
  <r>
    <x v="0"/>
    <x v="0"/>
    <x v="0"/>
    <x v="2"/>
    <n v="6259507"/>
    <n v="1094912269"/>
    <x v="0"/>
    <x v="1"/>
    <s v="ORDOÑEZ  CASTRO DIANA CAROLINA"/>
    <x v="7"/>
    <x v="7"/>
  </r>
  <r>
    <x v="0"/>
    <x v="0"/>
    <x v="0"/>
    <x v="1"/>
    <n v="6259477"/>
    <n v="9000671477"/>
    <x v="0"/>
    <x v="4"/>
    <s v="CONJUNTO CERRADO TORRES DE BUENA VISTA PROPIEDAD HORIZONTAL"/>
    <x v="6"/>
    <x v="6"/>
  </r>
  <r>
    <x v="0"/>
    <x v="0"/>
    <x v="0"/>
    <x v="1"/>
    <n v="6245167"/>
    <n v="9006208611"/>
    <x v="0"/>
    <x v="1"/>
    <s v="CONJUNTO RESIDENCIAL PORTAL DE SAN BASILIO"/>
    <x v="1"/>
    <x v="1"/>
  </r>
  <r>
    <x v="0"/>
    <x v="0"/>
    <x v="0"/>
    <x v="0"/>
    <n v="6256999"/>
    <n v="9010960041"/>
    <x v="1"/>
    <x v="6"/>
    <s v="CONJUNTO RESIDENCIAL TORRES DE MILAN PROPIEDAD HORIZONTAL"/>
    <x v="1"/>
    <x v="1"/>
  </r>
  <r>
    <x v="0"/>
    <x v="0"/>
    <x v="0"/>
    <x v="0"/>
    <n v="6244346"/>
    <n v="8002067771"/>
    <x v="0"/>
    <x v="1"/>
    <s v="EDIFICIO LA FONTANA PH"/>
    <x v="11"/>
    <x v="9"/>
  </r>
  <r>
    <x v="0"/>
    <x v="0"/>
    <x v="0"/>
    <x v="1"/>
    <n v="6232103"/>
    <n v="8001719879"/>
    <x v="0"/>
    <x v="1"/>
    <s v="URBANIZACION ARCO IRIS ETAPA 1"/>
    <x v="14"/>
    <x v="5"/>
  </r>
  <r>
    <x v="0"/>
    <x v="0"/>
    <x v="0"/>
    <x v="0"/>
    <n v="6246524"/>
    <n v="8000339520"/>
    <x v="0"/>
    <x v="1"/>
    <s v="CONJUNTO RESIDENCIAL INTERLOMAS PH"/>
    <x v="14"/>
    <x v="5"/>
  </r>
  <r>
    <x v="0"/>
    <x v="0"/>
    <x v="0"/>
    <x v="1"/>
    <n v="6209586"/>
    <n v="9010467914"/>
    <x v="0"/>
    <x v="1"/>
    <s v="CONJUNTO RESIDENCIAL AVELLANA PH"/>
    <x v="4"/>
    <x v="4"/>
  </r>
  <r>
    <x v="0"/>
    <x v="0"/>
    <x v="0"/>
    <x v="1"/>
    <n v="6210177"/>
    <n v="8110207954"/>
    <x v="0"/>
    <x v="2"/>
    <s v="EDIFICIO TORRE DE LA QUINTA"/>
    <x v="14"/>
    <x v="5"/>
  </r>
  <r>
    <x v="0"/>
    <x v="0"/>
    <x v="0"/>
    <x v="1"/>
    <n v="6213883"/>
    <n v="9000446676"/>
    <x v="0"/>
    <x v="0"/>
    <s v="CONJUNTO RESIDENCIAL LA ALEJANDRA III"/>
    <x v="1"/>
    <x v="1"/>
  </r>
  <r>
    <x v="0"/>
    <x v="0"/>
    <x v="0"/>
    <x v="1"/>
    <n v="6232075"/>
    <n v="8000881893"/>
    <x v="0"/>
    <x v="7"/>
    <s v="CONJUNTO RESIDENCIAL VALDERROBLES PROPIEDAD HORIZONTAL"/>
    <x v="14"/>
    <x v="5"/>
  </r>
  <r>
    <x v="0"/>
    <x v="0"/>
    <x v="0"/>
    <x v="1"/>
    <n v="6236622"/>
    <n v="8002309113"/>
    <x v="0"/>
    <x v="1"/>
    <s v="EDIFICIO LAS ARAUCARIAS"/>
    <x v="49"/>
    <x v="0"/>
  </r>
  <r>
    <x v="0"/>
    <x v="0"/>
    <x v="0"/>
    <x v="1"/>
    <n v="6244949"/>
    <n v="9000595261"/>
    <x v="0"/>
    <x v="1"/>
    <s v="CONJUNTO RESIDENCIAL ARCO IRIS P H"/>
    <x v="13"/>
    <x v="9"/>
  </r>
  <r>
    <x v="0"/>
    <x v="0"/>
    <x v="0"/>
    <x v="1"/>
    <n v="6248962"/>
    <n v="9012389211"/>
    <x v="0"/>
    <x v="0"/>
    <s v="URBANIZACION SENDERO DE BOSQUE VERDE PH"/>
    <x v="14"/>
    <x v="5"/>
  </r>
  <r>
    <x v="0"/>
    <x v="0"/>
    <x v="0"/>
    <x v="0"/>
    <n v="6210922"/>
    <n v="9010960041"/>
    <x v="0"/>
    <x v="2"/>
    <s v="TORRES DE MILAN"/>
    <x v="6"/>
    <x v="6"/>
  </r>
  <r>
    <x v="0"/>
    <x v="0"/>
    <x v="0"/>
    <x v="0"/>
    <n v="6232416"/>
    <n v="9000176592"/>
    <x v="0"/>
    <x v="5"/>
    <s v="EDIFICIO SANTA HELENA PROPIEDAD HORIZONTAL"/>
    <x v="6"/>
    <x v="6"/>
  </r>
  <r>
    <x v="0"/>
    <x v="0"/>
    <x v="1"/>
    <x v="1"/>
    <n v="6265926"/>
    <n v="9004684039"/>
    <x v="0"/>
    <x v="2"/>
    <s v="TORREMOLINOS PROPIEDAD HORIZONTAL"/>
    <x v="2"/>
    <x v="2"/>
  </r>
  <r>
    <x v="0"/>
    <x v="0"/>
    <x v="1"/>
    <x v="1"/>
    <n v="6265932"/>
    <n v="9002927455"/>
    <x v="0"/>
    <x v="1"/>
    <s v="EDIFICO PALOS VERDES - PROPIEDAD HORIZONTAL"/>
    <x v="6"/>
    <x v="6"/>
  </r>
  <r>
    <x v="0"/>
    <x v="0"/>
    <x v="1"/>
    <x v="1"/>
    <n v="6265946"/>
    <n v="8909363151"/>
    <x v="0"/>
    <x v="1"/>
    <s v="URBANIZACION SURAMERICANA ENVIGADO PH"/>
    <x v="10"/>
    <x v="5"/>
  </r>
  <r>
    <x v="0"/>
    <x v="0"/>
    <x v="1"/>
    <x v="1"/>
    <n v="6265950"/>
    <n v="9004684039"/>
    <x v="0"/>
    <x v="3"/>
    <s v="TORREMOLINOS PROPIEDAD HORIZONTAL"/>
    <x v="2"/>
    <x v="2"/>
  </r>
  <r>
    <x v="0"/>
    <x v="0"/>
    <x v="1"/>
    <x v="1"/>
    <n v="6265958"/>
    <n v="8300557273"/>
    <x v="0"/>
    <x v="1"/>
    <s v="CONJUNTO RESIDENCIAL CERRO ARACURY PH"/>
    <x v="1"/>
    <x v="1"/>
  </r>
  <r>
    <x v="0"/>
    <x v="0"/>
    <x v="1"/>
    <x v="1"/>
    <n v="6266066"/>
    <n v="9011645003"/>
    <x v="0"/>
    <x v="1"/>
    <s v="EDIFICIO ALTA VISTA - PROPIEDAD HORIZONTAL"/>
    <x v="6"/>
    <x v="6"/>
  </r>
  <r>
    <x v="0"/>
    <x v="0"/>
    <x v="1"/>
    <x v="1"/>
    <n v="6266080"/>
    <n v="8002524471"/>
    <x v="0"/>
    <x v="1"/>
    <s v="PROPIEDAD HORIZONTAL EDIFICIO DA VINCI"/>
    <x v="6"/>
    <x v="6"/>
  </r>
  <r>
    <x v="0"/>
    <x v="0"/>
    <x v="1"/>
    <x v="1"/>
    <n v="6266083"/>
    <n v="9002316241"/>
    <x v="0"/>
    <x v="1"/>
    <s v="EDIFICIO BERNALEJAS - PH"/>
    <x v="14"/>
    <x v="5"/>
  </r>
  <r>
    <x v="0"/>
    <x v="0"/>
    <x v="1"/>
    <x v="1"/>
    <n v="6266096"/>
    <n v="8300520867"/>
    <x v="0"/>
    <x v="1"/>
    <s v="EDIFICIO RINCON DEL PROGRESO PH"/>
    <x v="1"/>
    <x v="1"/>
  </r>
  <r>
    <x v="0"/>
    <x v="0"/>
    <x v="1"/>
    <x v="1"/>
    <n v="6266123"/>
    <n v="9007720361"/>
    <x v="0"/>
    <x v="5"/>
    <s v="CONJUNTO PORTAL DE LA MACARENA PH"/>
    <x v="13"/>
    <x v="9"/>
  </r>
  <r>
    <x v="0"/>
    <x v="0"/>
    <x v="1"/>
    <x v="1"/>
    <n v="6266213"/>
    <n v="9002455093"/>
    <x v="0"/>
    <x v="3"/>
    <s v="CONJUNTO LOS CONDOMINIOS II TIERRA BUENA"/>
    <x v="1"/>
    <x v="1"/>
  </r>
  <r>
    <x v="0"/>
    <x v="0"/>
    <x v="1"/>
    <x v="1"/>
    <n v="6266327"/>
    <n v="9002046738"/>
    <x v="0"/>
    <x v="1"/>
    <s v="EDIFICIO TORRES DE SIENA - PROPIEDAD HORIZONTAL"/>
    <x v="6"/>
    <x v="6"/>
  </r>
  <r>
    <x v="0"/>
    <x v="0"/>
    <x v="1"/>
    <x v="1"/>
    <n v="6266345"/>
    <n v="9005311570"/>
    <x v="0"/>
    <x v="5"/>
    <s v="EDIFICIO DI BARI"/>
    <x v="17"/>
    <x v="2"/>
  </r>
  <r>
    <x v="0"/>
    <x v="0"/>
    <x v="1"/>
    <x v="1"/>
    <n v="6266433"/>
    <n v="9004998682"/>
    <x v="0"/>
    <x v="2"/>
    <s v="CONJUNTO CERRADO RESERVA DE CASTILLA PH"/>
    <x v="6"/>
    <x v="6"/>
  </r>
  <r>
    <x v="0"/>
    <x v="0"/>
    <x v="1"/>
    <x v="1"/>
    <n v="6266438"/>
    <n v="9004998682"/>
    <x v="0"/>
    <x v="1"/>
    <s v="CONJUNTO CERRADO RESERVA DE CASTILLA PH"/>
    <x v="6"/>
    <x v="6"/>
  </r>
  <r>
    <x v="0"/>
    <x v="0"/>
    <x v="1"/>
    <x v="1"/>
    <n v="6266456"/>
    <n v="9003477761"/>
    <x v="0"/>
    <x v="1"/>
    <s v="CONJUNTO HABITACIONAL LA CASCADA UNIDAD UNO"/>
    <x v="0"/>
    <x v="0"/>
  </r>
  <r>
    <x v="0"/>
    <x v="0"/>
    <x v="1"/>
    <x v="1"/>
    <n v="6266476"/>
    <n v="9004763532"/>
    <x v="0"/>
    <x v="3"/>
    <s v="EDIFICIO N° 12 VILLA SURAMERICANA PH"/>
    <x v="14"/>
    <x v="5"/>
  </r>
  <r>
    <x v="0"/>
    <x v="0"/>
    <x v="1"/>
    <x v="1"/>
    <n v="6266481"/>
    <n v="8902115543"/>
    <x v="0"/>
    <x v="1"/>
    <s v="CONJ RESIDENCIAL EL BOSQUE SECTOR G1"/>
    <x v="17"/>
    <x v="2"/>
  </r>
  <r>
    <x v="0"/>
    <x v="0"/>
    <x v="1"/>
    <x v="1"/>
    <n v="6266544"/>
    <n v="9000128754"/>
    <x v="0"/>
    <x v="1"/>
    <s v="CONJUNTO RESIDENCIAL CERRADO BALCONES DE VILLA DEL PRADO PH"/>
    <x v="11"/>
    <x v="9"/>
  </r>
  <r>
    <x v="0"/>
    <x v="0"/>
    <x v="1"/>
    <x v="1"/>
    <n v="6266610"/>
    <n v="8002104471"/>
    <x v="0"/>
    <x v="1"/>
    <s v="EDIFICIO RINCON DE SAN CANCIO PROPIEDAD HORIZONTAL"/>
    <x v="6"/>
    <x v="6"/>
  </r>
  <r>
    <x v="0"/>
    <x v="0"/>
    <x v="1"/>
    <x v="1"/>
    <n v="6266691"/>
    <n v="8002535981"/>
    <x v="0"/>
    <x v="1"/>
    <s v="PROPIEDAD HORIZONTAL EDIFICIO ACANDI"/>
    <x v="6"/>
    <x v="6"/>
  </r>
  <r>
    <x v="0"/>
    <x v="0"/>
    <x v="1"/>
    <x v="1"/>
    <n v="6266711"/>
    <n v="9004998682"/>
    <x v="0"/>
    <x v="1"/>
    <s v="CONJUNTO CERRADO RESERVA DE CASTILLA PH"/>
    <x v="6"/>
    <x v="6"/>
  </r>
  <r>
    <x v="0"/>
    <x v="0"/>
    <x v="1"/>
    <x v="1"/>
    <n v="6266716"/>
    <n v="8300520867"/>
    <x v="0"/>
    <x v="1"/>
    <s v="EDIFICIO RINCON DEL PROGRESO PH"/>
    <x v="1"/>
    <x v="1"/>
  </r>
  <r>
    <x v="0"/>
    <x v="0"/>
    <x v="1"/>
    <x v="1"/>
    <n v="6266755"/>
    <n v="8903296080"/>
    <x v="0"/>
    <x v="2"/>
    <s v="CONJUNTO RESIDENCIAL OASIS DE PASOANCHO L-2"/>
    <x v="0"/>
    <x v="0"/>
  </r>
  <r>
    <x v="0"/>
    <x v="0"/>
    <x v="1"/>
    <x v="1"/>
    <n v="6266841"/>
    <n v="9010126751"/>
    <x v="0"/>
    <x v="5"/>
    <s v="CAMINOS DEL BOSQUE PARQUE RESIDENCIAL - PROPIEDAD HORIZONTAL"/>
    <x v="7"/>
    <x v="7"/>
  </r>
  <r>
    <x v="0"/>
    <x v="0"/>
    <x v="1"/>
    <x v="1"/>
    <n v="6266859"/>
    <n v="8160006887"/>
    <x v="0"/>
    <x v="1"/>
    <s v="CONJUNTO RESIDENCIAL RINCON DE LA VILLA ETAPA I"/>
    <x v="11"/>
    <x v="9"/>
  </r>
  <r>
    <x v="0"/>
    <x v="0"/>
    <x v="1"/>
    <x v="1"/>
    <n v="6266902"/>
    <n v="9000859178"/>
    <x v="0"/>
    <x v="0"/>
    <s v="CONJUNTO RESIDENCIAL AMATISTA"/>
    <x v="14"/>
    <x v="5"/>
  </r>
  <r>
    <x v="0"/>
    <x v="0"/>
    <x v="1"/>
    <x v="1"/>
    <n v="6266926"/>
    <n v="8110304422"/>
    <x v="0"/>
    <x v="1"/>
    <s v="UNIDAD RESIDENCIAL MANANTIALES DE ROBLEDO PH"/>
    <x v="14"/>
    <x v="5"/>
  </r>
  <r>
    <x v="0"/>
    <x v="0"/>
    <x v="1"/>
    <x v="1"/>
    <n v="6267031"/>
    <n v="9009002841"/>
    <x v="0"/>
    <x v="5"/>
    <s v="CONJUNTO RESIDENCIAL BALCONES DE VILLA VERDE PH"/>
    <x v="11"/>
    <x v="9"/>
  </r>
  <r>
    <x v="0"/>
    <x v="0"/>
    <x v="1"/>
    <x v="1"/>
    <n v="6267147"/>
    <n v="9006211119"/>
    <x v="0"/>
    <x v="1"/>
    <s v="PARQUE CENTRAL - APARTAMENTOS"/>
    <x v="3"/>
    <x v="3"/>
  </r>
  <r>
    <x v="0"/>
    <x v="0"/>
    <x v="1"/>
    <x v="1"/>
    <n v="6267152"/>
    <n v="9008445649"/>
    <x v="0"/>
    <x v="3"/>
    <s v="CONJUNTO RESIDENCIAL TORRES DE SANTA ANA-PROPIEDAD HORIZONTA"/>
    <x v="4"/>
    <x v="4"/>
  </r>
  <r>
    <x v="0"/>
    <x v="0"/>
    <x v="1"/>
    <x v="1"/>
    <n v="6267153"/>
    <n v="9008445649"/>
    <x v="0"/>
    <x v="1"/>
    <s v="CONJUNTO RESIDENCIAL TORRES DE SANTA ANA-PROPIEDAD HORIZONTA"/>
    <x v="4"/>
    <x v="4"/>
  </r>
  <r>
    <x v="0"/>
    <x v="0"/>
    <x v="1"/>
    <x v="1"/>
    <n v="6267194"/>
    <n v="9004886071"/>
    <x v="0"/>
    <x v="1"/>
    <s v="EDIFICIO SANTIAMEN ETAPA I Y II PH"/>
    <x v="14"/>
    <x v="5"/>
  </r>
  <r>
    <x v="0"/>
    <x v="0"/>
    <x v="1"/>
    <x v="1"/>
    <n v="6267224"/>
    <n v="8000990427"/>
    <x v="0"/>
    <x v="2"/>
    <s v="EDIFICIO ALTOS DEL CEDRITO PROPIEDAD HORIZONTAL"/>
    <x v="1"/>
    <x v="1"/>
  </r>
  <r>
    <x v="0"/>
    <x v="0"/>
    <x v="1"/>
    <x v="1"/>
    <n v="6267280"/>
    <n v="8300431068"/>
    <x v="0"/>
    <x v="1"/>
    <s v="EDIFICIO BOSQUES DE LA CAÑADA INTERIORES 1 Y 2 PROPIEDAD HOR"/>
    <x v="1"/>
    <x v="1"/>
  </r>
  <r>
    <x v="0"/>
    <x v="0"/>
    <x v="1"/>
    <x v="1"/>
    <n v="6267374"/>
    <n v="9011149557"/>
    <x v="0"/>
    <x v="1"/>
    <s v="EDIFICIO SAN JUAN DE LOS ARRECIFES PROPIEDAD HORIZONTAL"/>
    <x v="6"/>
    <x v="6"/>
  </r>
  <r>
    <x v="0"/>
    <x v="0"/>
    <x v="1"/>
    <x v="1"/>
    <n v="6267379"/>
    <n v="8050026546"/>
    <x v="0"/>
    <x v="7"/>
    <s v="CONJUNTO RESIDENCIAL SANTA ANA DEL PRADO PROPIEDAD HORIZ"/>
    <x v="0"/>
    <x v="0"/>
  </r>
  <r>
    <x v="0"/>
    <x v="0"/>
    <x v="1"/>
    <x v="1"/>
    <n v="6279525"/>
    <n v="8001212101"/>
    <x v="0"/>
    <x v="5"/>
    <s v="PARQUE RESIDENCIAL LAS VERANERAS"/>
    <x v="7"/>
    <x v="7"/>
  </r>
  <r>
    <x v="0"/>
    <x v="0"/>
    <x v="1"/>
    <x v="1"/>
    <n v="6279533"/>
    <n v="8300699525"/>
    <x v="0"/>
    <x v="1"/>
    <s v="CONJUNTO RESIDENCIAL EL PINAR DEL COUNTRY PH"/>
    <x v="1"/>
    <x v="1"/>
  </r>
  <r>
    <x v="0"/>
    <x v="0"/>
    <x v="1"/>
    <x v="1"/>
    <n v="6279710"/>
    <n v="8301339314"/>
    <x v="0"/>
    <x v="3"/>
    <s v="CONJUNTO RESIDENCIAL SENDEROS DE SUBA PH"/>
    <x v="1"/>
    <x v="1"/>
  </r>
  <r>
    <x v="0"/>
    <x v="0"/>
    <x v="1"/>
    <x v="1"/>
    <n v="6279717"/>
    <n v="9008670321"/>
    <x v="0"/>
    <x v="1"/>
    <s v="EDIFICIO DE USO MIXTO TORRE BICENTENARIO PH"/>
    <x v="14"/>
    <x v="5"/>
  </r>
  <r>
    <x v="0"/>
    <x v="0"/>
    <x v="1"/>
    <x v="1"/>
    <n v="6279742"/>
    <n v="9010422352"/>
    <x v="0"/>
    <x v="1"/>
    <s v="CONJUNTO RESIDENCIAL PORTAL DE LA SIERRA ETAPA I"/>
    <x v="29"/>
    <x v="14"/>
  </r>
  <r>
    <x v="0"/>
    <x v="0"/>
    <x v="1"/>
    <x v="1"/>
    <n v="6279781"/>
    <n v="9000634498"/>
    <x v="0"/>
    <x v="3"/>
    <s v="EDIFICIO EL PINO PH"/>
    <x v="1"/>
    <x v="1"/>
  </r>
  <r>
    <x v="0"/>
    <x v="0"/>
    <x v="1"/>
    <x v="1"/>
    <n v="6279836"/>
    <n v="8010028041"/>
    <x v="0"/>
    <x v="0"/>
    <s v="CONJUNTO RESIDENCIAL PALMAS DEL MODELO"/>
    <x v="7"/>
    <x v="7"/>
  </r>
  <r>
    <x v="0"/>
    <x v="0"/>
    <x v="1"/>
    <x v="4"/>
    <n v="6261417"/>
    <n v="9007275838"/>
    <x v="0"/>
    <x v="0"/>
    <s v="EDIFICIO CENTENARIO  PROPIEDAD HORIZONTAL"/>
    <x v="6"/>
    <x v="6"/>
  </r>
  <r>
    <x v="0"/>
    <x v="0"/>
    <x v="1"/>
    <x v="4"/>
    <n v="6261584"/>
    <n v="8070043222"/>
    <x v="0"/>
    <x v="1"/>
    <s v="CONDOMINIO CINERA"/>
    <x v="18"/>
    <x v="10"/>
  </r>
  <r>
    <x v="0"/>
    <x v="0"/>
    <x v="1"/>
    <x v="4"/>
    <n v="6261728"/>
    <n v="9001174739"/>
    <x v="0"/>
    <x v="1"/>
    <s v="CONDOMINIO EDIFICIO MEDITERRANEO PROPIEDAD HORIZONTAL"/>
    <x v="18"/>
    <x v="10"/>
  </r>
  <r>
    <x v="0"/>
    <x v="0"/>
    <x v="1"/>
    <x v="4"/>
    <n v="6262390"/>
    <n v="9001174739"/>
    <x v="0"/>
    <x v="1"/>
    <s v="CONDOMINIO EDIFICIO MEDITERRANEO PROPIEDAD HORIZONTAL"/>
    <x v="18"/>
    <x v="10"/>
  </r>
  <r>
    <x v="0"/>
    <x v="0"/>
    <x v="1"/>
    <x v="4"/>
    <n v="6262598"/>
    <n v="8160011690"/>
    <x v="0"/>
    <x v="3"/>
    <s v="EL PORTAL DE TERRANOVA PH"/>
    <x v="11"/>
    <x v="9"/>
  </r>
  <r>
    <x v="0"/>
    <x v="0"/>
    <x v="1"/>
    <x v="4"/>
    <n v="6262948"/>
    <n v="8100025245"/>
    <x v="0"/>
    <x v="1"/>
    <s v="EDIFICIO CENTRO CADIZ PROPIEDAD HORIZONTAL"/>
    <x v="6"/>
    <x v="6"/>
  </r>
  <r>
    <x v="0"/>
    <x v="0"/>
    <x v="1"/>
    <x v="4"/>
    <n v="6263527"/>
    <n v="9001174739"/>
    <x v="0"/>
    <x v="1"/>
    <s v="CONDOMINIO EDIFICIO MEDITERRANEO PROPIEDAD HORIZONTAL"/>
    <x v="18"/>
    <x v="10"/>
  </r>
  <r>
    <x v="0"/>
    <x v="0"/>
    <x v="1"/>
    <x v="4"/>
    <n v="6264068"/>
    <n v="94192169"/>
    <x v="0"/>
    <x v="1"/>
    <s v="VELEZ RESTREPO BERNARDO"/>
    <x v="0"/>
    <x v="0"/>
  </r>
  <r>
    <x v="0"/>
    <x v="0"/>
    <x v="1"/>
    <x v="4"/>
    <n v="6264085"/>
    <n v="94192169"/>
    <x v="0"/>
    <x v="2"/>
    <s v="VELEZ RESTREPO BERNARDO"/>
    <x v="0"/>
    <x v="0"/>
  </r>
  <r>
    <x v="0"/>
    <x v="0"/>
    <x v="1"/>
    <x v="4"/>
    <n v="6264419"/>
    <n v="9010673019"/>
    <x v="0"/>
    <x v="1"/>
    <s v="EDIFICIO EL ALCAZAR I - PROPIEDAD HORIZONTAL"/>
    <x v="6"/>
    <x v="6"/>
  </r>
  <r>
    <x v="0"/>
    <x v="0"/>
    <x v="1"/>
    <x v="4"/>
    <n v="6265308"/>
    <n v="9007450453"/>
    <x v="0"/>
    <x v="0"/>
    <s v="CONJUNTO CERRADO DE VIVIENDA MULTIFAMILIAR RESERVA DEL CERRO"/>
    <x v="6"/>
    <x v="6"/>
  </r>
  <r>
    <x v="0"/>
    <x v="0"/>
    <x v="1"/>
    <x v="4"/>
    <n v="6265426"/>
    <n v="8902118041"/>
    <x v="0"/>
    <x v="1"/>
    <s v="CONJUNTO RESIDENCIAL TORRES DEL TEJAR"/>
    <x v="2"/>
    <x v="2"/>
  </r>
  <r>
    <x v="0"/>
    <x v="0"/>
    <x v="1"/>
    <x v="4"/>
    <n v="6265848"/>
    <n v="8110308536"/>
    <x v="0"/>
    <x v="1"/>
    <s v="CONJUNTO RESIDENCIAL ESTADIO DE LA PLAZA"/>
    <x v="14"/>
    <x v="5"/>
  </r>
  <r>
    <x v="0"/>
    <x v="0"/>
    <x v="1"/>
    <x v="4"/>
    <n v="6266162"/>
    <n v="9004846981"/>
    <x v="0"/>
    <x v="1"/>
    <s v="UNIDAD RESIDENCIAL LOS PINOS PROPIEDAD HORIZONTAL"/>
    <x v="9"/>
    <x v="8"/>
  </r>
  <r>
    <x v="0"/>
    <x v="0"/>
    <x v="1"/>
    <x v="4"/>
    <n v="6266413"/>
    <n v="9001839461"/>
    <x v="0"/>
    <x v="3"/>
    <s v="CONDOMINIO CAMPESTRE HOTELERO FINCAS PANACA"/>
    <x v="53"/>
    <x v="7"/>
  </r>
  <r>
    <x v="0"/>
    <x v="0"/>
    <x v="1"/>
    <x v="4"/>
    <n v="6266420"/>
    <n v="8090087055"/>
    <x v="0"/>
    <x v="1"/>
    <s v="CLUB RESIDENCIAL ALAMEDA"/>
    <x v="3"/>
    <x v="3"/>
  </r>
  <r>
    <x v="0"/>
    <x v="0"/>
    <x v="1"/>
    <x v="4"/>
    <n v="6266943"/>
    <n v="8100056999"/>
    <x v="0"/>
    <x v="5"/>
    <s v="CONJUNTO HABITACIONAL PINARES DEL RIO II"/>
    <x v="23"/>
    <x v="6"/>
  </r>
  <r>
    <x v="0"/>
    <x v="0"/>
    <x v="1"/>
    <x v="4"/>
    <n v="6267756"/>
    <n v="8100023650"/>
    <x v="0"/>
    <x v="1"/>
    <s v="EDIFICIO BLOQUE 3 PROPIEDAD HORIZONTAL"/>
    <x v="6"/>
    <x v="6"/>
  </r>
  <r>
    <x v="0"/>
    <x v="0"/>
    <x v="1"/>
    <x v="4"/>
    <n v="6268115"/>
    <n v="8090056196"/>
    <x v="0"/>
    <x v="5"/>
    <s v="CONDOMINIO PAKISTAN I ETAPA"/>
    <x v="31"/>
    <x v="3"/>
  </r>
  <r>
    <x v="0"/>
    <x v="0"/>
    <x v="1"/>
    <x v="4"/>
    <n v="6268248"/>
    <n v="9003303021"/>
    <x v="0"/>
    <x v="0"/>
    <s v="CONJUNTO RESIDENCIAL Y COMERCIAL PUNTA DEL SOL - PROPIED"/>
    <x v="14"/>
    <x v="5"/>
  </r>
  <r>
    <x v="0"/>
    <x v="0"/>
    <x v="1"/>
    <x v="4"/>
    <n v="6269113"/>
    <n v="9006094612"/>
    <x v="0"/>
    <x v="3"/>
    <s v="EDIFICIO ALTO DE PARANA"/>
    <x v="9"/>
    <x v="8"/>
  </r>
  <r>
    <x v="0"/>
    <x v="0"/>
    <x v="1"/>
    <x v="4"/>
    <n v="6269542"/>
    <n v="9006614952"/>
    <x v="0"/>
    <x v="5"/>
    <s v="PARQUE RESIDENCIAL CALLEJA DE SAN JOSE PRIMERA ETAPA"/>
    <x v="7"/>
    <x v="7"/>
  </r>
  <r>
    <x v="0"/>
    <x v="0"/>
    <x v="1"/>
    <x v="4"/>
    <n v="6270380"/>
    <n v="9009180582"/>
    <x v="0"/>
    <x v="1"/>
    <s v="CONJUNTO RESIDENCIAL CAMINO DE SAN LUIS PROPIEDAD HORIZONTAL"/>
    <x v="1"/>
    <x v="1"/>
  </r>
  <r>
    <x v="0"/>
    <x v="0"/>
    <x v="1"/>
    <x v="4"/>
    <n v="6270507"/>
    <n v="9003004915"/>
    <x v="0"/>
    <x v="1"/>
    <s v="CONJUNTO RESIDENCIAL AZAHARES DE BELEN  PROPIEDAD HORIZO"/>
    <x v="3"/>
    <x v="3"/>
  </r>
  <r>
    <x v="0"/>
    <x v="0"/>
    <x v="1"/>
    <x v="4"/>
    <n v="6271028"/>
    <n v="9007450453"/>
    <x v="0"/>
    <x v="0"/>
    <s v="CONJUNTO CERRADO DE VIVIENDA MULTIFAMILIAR RESERVA DEL CERRO"/>
    <x v="6"/>
    <x v="6"/>
  </r>
  <r>
    <x v="0"/>
    <x v="0"/>
    <x v="1"/>
    <x v="4"/>
    <n v="6271930"/>
    <n v="9000883165"/>
    <x v="0"/>
    <x v="7"/>
    <s v="EDIFICIO ALTAVISTA PH"/>
    <x v="1"/>
    <x v="1"/>
  </r>
  <r>
    <x v="0"/>
    <x v="0"/>
    <x v="1"/>
    <x v="4"/>
    <n v="6272083"/>
    <n v="8010015792"/>
    <x v="0"/>
    <x v="3"/>
    <s v="EDIFICIO EL CEDRAL PROPIEDAD HORIZONTAL"/>
    <x v="7"/>
    <x v="7"/>
  </r>
  <r>
    <x v="0"/>
    <x v="0"/>
    <x v="1"/>
    <x v="4"/>
    <n v="6272535"/>
    <n v="8110308536"/>
    <x v="0"/>
    <x v="0"/>
    <s v="CONJUNTO RESIDENCIAL ESTADIO DE LA PLAZA"/>
    <x v="14"/>
    <x v="5"/>
  </r>
  <r>
    <x v="0"/>
    <x v="0"/>
    <x v="1"/>
    <x v="4"/>
    <n v="6273078"/>
    <n v="8110308536"/>
    <x v="0"/>
    <x v="1"/>
    <s v="CONJUNTO RESIDENCIAL ESTADIO DE LA PLAZA"/>
    <x v="14"/>
    <x v="5"/>
  </r>
  <r>
    <x v="0"/>
    <x v="0"/>
    <x v="1"/>
    <x v="4"/>
    <n v="6273164"/>
    <n v="9000627197"/>
    <x v="0"/>
    <x v="1"/>
    <s v="UNIDAD INMOBILIARIA CERRADA PORTAL DE LOS CEREZOS PROPIEDAD"/>
    <x v="6"/>
    <x v="6"/>
  </r>
  <r>
    <x v="0"/>
    <x v="0"/>
    <x v="1"/>
    <x v="4"/>
    <n v="6274251"/>
    <n v="8110409250"/>
    <x v="0"/>
    <x v="1"/>
    <s v="CONJUNTO RESIDENCIAL ALIZARES ETAPAS 1 Y 2 PH"/>
    <x v="14"/>
    <x v="5"/>
  </r>
  <r>
    <x v="0"/>
    <x v="0"/>
    <x v="1"/>
    <x v="4"/>
    <n v="6274759"/>
    <n v="9002053587"/>
    <x v="0"/>
    <x v="5"/>
    <s v="UNIDAD RESIDENCIAL QUINTAS DE LOS ROBLES PROPIEDAD HORIZ"/>
    <x v="11"/>
    <x v="9"/>
  </r>
  <r>
    <x v="0"/>
    <x v="0"/>
    <x v="1"/>
    <x v="4"/>
    <n v="6274845"/>
    <n v="9001408548"/>
    <x v="0"/>
    <x v="0"/>
    <s v="EDIFICIO TORRES DE ANDORRA - PROPIEDAD HORIZONTAL"/>
    <x v="6"/>
    <x v="6"/>
  </r>
  <r>
    <x v="0"/>
    <x v="0"/>
    <x v="1"/>
    <x v="4"/>
    <n v="6275064"/>
    <n v="9010673019"/>
    <x v="0"/>
    <x v="1"/>
    <s v="EDIFICIO EL ALCAZAR I - PROPIEDAD HORIZONTAL"/>
    <x v="6"/>
    <x v="6"/>
  </r>
  <r>
    <x v="0"/>
    <x v="0"/>
    <x v="1"/>
    <x v="4"/>
    <n v="6276640"/>
    <n v="9001408548"/>
    <x v="0"/>
    <x v="3"/>
    <s v="EDIFICIO TORRES DE ANDORRA - PROPIEDAD HORIZONTAL"/>
    <x v="6"/>
    <x v="6"/>
  </r>
  <r>
    <x v="0"/>
    <x v="0"/>
    <x v="1"/>
    <x v="4"/>
    <n v="6276859"/>
    <n v="9009664723"/>
    <x v="0"/>
    <x v="1"/>
    <s v="EDIFICIO SPIRELLO PROPIEDAD HORIZONTAL"/>
    <x v="6"/>
    <x v="6"/>
  </r>
  <r>
    <x v="0"/>
    <x v="0"/>
    <x v="1"/>
    <x v="4"/>
    <n v="6277084"/>
    <n v="8001140840"/>
    <x v="0"/>
    <x v="1"/>
    <s v="EDIFICIO URAPANES PH"/>
    <x v="11"/>
    <x v="9"/>
  </r>
  <r>
    <x v="0"/>
    <x v="0"/>
    <x v="1"/>
    <x v="4"/>
    <n v="6277232"/>
    <n v="8300138200"/>
    <x v="0"/>
    <x v="1"/>
    <s v="AGRUPACION DE VIVIENDA LOS HIGUERILLOS"/>
    <x v="1"/>
    <x v="1"/>
  </r>
  <r>
    <x v="0"/>
    <x v="0"/>
    <x v="1"/>
    <x v="4"/>
    <n v="6278248"/>
    <n v="9003495961"/>
    <x v="0"/>
    <x v="1"/>
    <s v="CONJUNTO DE USO MIXTO URBANIZACION JARDIN DE COLORES PH"/>
    <x v="14"/>
    <x v="5"/>
  </r>
  <r>
    <x v="0"/>
    <x v="0"/>
    <x v="1"/>
    <x v="1"/>
    <n v="6264414"/>
    <n v="8090114882"/>
    <x v="0"/>
    <x v="4"/>
    <s v="CONDOMINIO PARQUES DE PAKISTAN I ETAPA"/>
    <x v="31"/>
    <x v="3"/>
  </r>
  <r>
    <x v="0"/>
    <x v="0"/>
    <x v="1"/>
    <x v="1"/>
    <n v="6264447"/>
    <n v="9001787275"/>
    <x v="0"/>
    <x v="3"/>
    <s v="CONJUNTO RESIDENCIAL RECREO RESERVADO 4 PH"/>
    <x v="1"/>
    <x v="1"/>
  </r>
  <r>
    <x v="0"/>
    <x v="0"/>
    <x v="1"/>
    <x v="1"/>
    <n v="6264504"/>
    <n v="9008586157"/>
    <x v="0"/>
    <x v="1"/>
    <s v="EDIFICIO AGUALINDA PROPIEDAD HORIZONTAL"/>
    <x v="3"/>
    <x v="3"/>
  </r>
  <r>
    <x v="0"/>
    <x v="0"/>
    <x v="1"/>
    <x v="1"/>
    <n v="6264519"/>
    <n v="9000631787"/>
    <x v="0"/>
    <x v="1"/>
    <s v="CONJUNTO CERRADO LA ESTANCIA DEL VERGEL PROP HORIZONTAL"/>
    <x v="3"/>
    <x v="3"/>
  </r>
  <r>
    <x v="0"/>
    <x v="0"/>
    <x v="1"/>
    <x v="1"/>
    <n v="6264545"/>
    <n v="8000145559"/>
    <x v="0"/>
    <x v="1"/>
    <s v="CONJUNTO RESIDENCIAL VILLA DIAMANTE"/>
    <x v="2"/>
    <x v="2"/>
  </r>
  <r>
    <x v="0"/>
    <x v="0"/>
    <x v="1"/>
    <x v="1"/>
    <n v="6264593"/>
    <n v="9009200826"/>
    <x v="2"/>
    <x v="6"/>
    <s v="CONJUNTO RESIDENCIAL SANTA LUCIA PROPIEDAD HORIZONTAL"/>
    <x v="17"/>
    <x v="2"/>
  </r>
  <r>
    <x v="0"/>
    <x v="0"/>
    <x v="1"/>
    <x v="1"/>
    <n v="6264703"/>
    <n v="9009092369"/>
    <x v="0"/>
    <x v="1"/>
    <s v="CONJUNTO RESIDENCIAL TORRES PORTAL DEL PARQUE PH"/>
    <x v="17"/>
    <x v="2"/>
  </r>
  <r>
    <x v="0"/>
    <x v="0"/>
    <x v="1"/>
    <x v="1"/>
    <n v="6264729"/>
    <n v="8000706967"/>
    <x v="0"/>
    <x v="5"/>
    <s v="PROPIEDAD HORIZONTAL EDIFICIO EL TUNAL"/>
    <x v="6"/>
    <x v="6"/>
  </r>
  <r>
    <x v="0"/>
    <x v="0"/>
    <x v="1"/>
    <x v="1"/>
    <n v="6264745"/>
    <n v="9009312962"/>
    <x v="0"/>
    <x v="1"/>
    <s v="ALCAZAR DE LOS NOGALES PROPIEDAD HORIZONTAL"/>
    <x v="6"/>
    <x v="6"/>
  </r>
  <r>
    <x v="0"/>
    <x v="0"/>
    <x v="1"/>
    <x v="1"/>
    <n v="6264767"/>
    <n v="9010467914"/>
    <x v="0"/>
    <x v="1"/>
    <s v="CONJUNTO RESIDENCIAL AVELLANA PH"/>
    <x v="4"/>
    <x v="4"/>
  </r>
  <r>
    <x v="0"/>
    <x v="0"/>
    <x v="1"/>
    <x v="1"/>
    <n v="6264770"/>
    <n v="9007820790"/>
    <x v="0"/>
    <x v="1"/>
    <s v="EDIFICIO AREA CABLE"/>
    <x v="6"/>
    <x v="6"/>
  </r>
  <r>
    <x v="0"/>
    <x v="0"/>
    <x v="1"/>
    <x v="1"/>
    <n v="6264772"/>
    <n v="8002338742"/>
    <x v="0"/>
    <x v="1"/>
    <s v="PROPIEDAD HORIZONTAL CERROS DE VERSALLES"/>
    <x v="6"/>
    <x v="6"/>
  </r>
  <r>
    <x v="0"/>
    <x v="0"/>
    <x v="1"/>
    <x v="1"/>
    <n v="6264781"/>
    <n v="8605270257"/>
    <x v="0"/>
    <x v="1"/>
    <s v="URBANIZACION MAZUREN AGRUPACION 05 PROPIEDAD HORIZONTAL"/>
    <x v="1"/>
    <x v="1"/>
  </r>
  <r>
    <x v="0"/>
    <x v="0"/>
    <x v="1"/>
    <x v="1"/>
    <n v="6264798"/>
    <n v="9005616437"/>
    <x v="0"/>
    <x v="3"/>
    <s v="CONJUNTO CERRADO NUEVA BILBAO - PROPIEDAD HORIZONTAL"/>
    <x v="3"/>
    <x v="3"/>
  </r>
  <r>
    <x v="0"/>
    <x v="0"/>
    <x v="1"/>
    <x v="1"/>
    <n v="6264928"/>
    <n v="8050273858"/>
    <x v="0"/>
    <x v="1"/>
    <s v="CONJUN RESIDENCIAL TORRES DE COMFANDI VI ETAPA CONJTU"/>
    <x v="0"/>
    <x v="0"/>
  </r>
  <r>
    <x v="0"/>
    <x v="0"/>
    <x v="1"/>
    <x v="1"/>
    <n v="6264946"/>
    <n v="8100030937"/>
    <x v="0"/>
    <x v="0"/>
    <s v="EDIFICIO TORRE MEDITERRANEA PROPIEDAD HORIZONTAL"/>
    <x v="6"/>
    <x v="6"/>
  </r>
  <r>
    <x v="0"/>
    <x v="0"/>
    <x v="1"/>
    <x v="1"/>
    <n v="6264965"/>
    <n v="8605213490"/>
    <x v="0"/>
    <x v="1"/>
    <s v="CONJUNTO RESIDENCIAL PIJAO DE ORO"/>
    <x v="1"/>
    <x v="1"/>
  </r>
  <r>
    <x v="0"/>
    <x v="0"/>
    <x v="1"/>
    <x v="1"/>
    <n v="6264969"/>
    <n v="8300481481"/>
    <x v="0"/>
    <x v="1"/>
    <s v="CONJUNTO RESIDENCIAL SAN ANDRES AFIDRO MANZANA 3 ETAPA - PRO"/>
    <x v="1"/>
    <x v="1"/>
  </r>
  <r>
    <x v="0"/>
    <x v="0"/>
    <x v="1"/>
    <x v="1"/>
    <n v="6264987"/>
    <n v="8605213490"/>
    <x v="0"/>
    <x v="3"/>
    <s v="CONJUNTO RESIDENCIAL PIJAO DE ORO"/>
    <x v="1"/>
    <x v="1"/>
  </r>
  <r>
    <x v="0"/>
    <x v="0"/>
    <x v="1"/>
    <x v="1"/>
    <n v="6265030"/>
    <n v="9001787275"/>
    <x v="0"/>
    <x v="3"/>
    <s v="CONJUNTO RESIDENCIAL RECREO RESERVADO 4 PH"/>
    <x v="1"/>
    <x v="1"/>
  </r>
  <r>
    <x v="0"/>
    <x v="0"/>
    <x v="1"/>
    <x v="1"/>
    <n v="6265117"/>
    <n v="9001761578"/>
    <x v="0"/>
    <x v="3"/>
    <s v="CONJUNTO RESIDENCIAL PORTAL DE LAS SIERRAS - PROPIEDAD HORIZ"/>
    <x v="1"/>
    <x v="1"/>
  </r>
  <r>
    <x v="0"/>
    <x v="0"/>
    <x v="1"/>
    <x v="1"/>
    <n v="6265164"/>
    <n v="9013513736"/>
    <x v="0"/>
    <x v="1"/>
    <s v="EDIFICIO ENTREPARQUES PROPIEDAD HORIZONTAL"/>
    <x v="20"/>
    <x v="11"/>
  </r>
  <r>
    <x v="0"/>
    <x v="0"/>
    <x v="1"/>
    <x v="1"/>
    <n v="6265192"/>
    <n v="9000176592"/>
    <x v="0"/>
    <x v="2"/>
    <s v="EDIFICIO SANTA HELENA PROPIEDAD HORIZONTAL"/>
    <x v="6"/>
    <x v="6"/>
  </r>
  <r>
    <x v="0"/>
    <x v="0"/>
    <x v="1"/>
    <x v="1"/>
    <n v="6265247"/>
    <n v="8300590188"/>
    <x v="0"/>
    <x v="1"/>
    <s v="CONJUNTO RESIDENCIAL LA ESTANCIA III PH"/>
    <x v="1"/>
    <x v="1"/>
  </r>
  <r>
    <x v="0"/>
    <x v="0"/>
    <x v="1"/>
    <x v="1"/>
    <n v="6265266"/>
    <n v="9010098811"/>
    <x v="0"/>
    <x v="1"/>
    <s v="CONJUNTO RESIDENCIAL ARBOLEDA CAMPESTRE - CAMBULO PROPIEDAD"/>
    <x v="3"/>
    <x v="3"/>
  </r>
  <r>
    <x v="0"/>
    <x v="0"/>
    <x v="1"/>
    <x v="1"/>
    <n v="6265331"/>
    <n v="9005059282"/>
    <x v="0"/>
    <x v="2"/>
    <s v="CONJUNTO MULTIFAMILIAR EL CARMELO PROPIEDAD HORIZONTAL"/>
    <x v="6"/>
    <x v="6"/>
  </r>
  <r>
    <x v="0"/>
    <x v="0"/>
    <x v="1"/>
    <x v="1"/>
    <n v="6265440"/>
    <n v="9000741680"/>
    <x v="0"/>
    <x v="1"/>
    <s v="SAN JACINTO APARTAMENTOS - PROPIEDAD HORIZONTAL"/>
    <x v="3"/>
    <x v="3"/>
  </r>
  <r>
    <x v="0"/>
    <x v="0"/>
    <x v="1"/>
    <x v="1"/>
    <n v="6265476"/>
    <n v="8300369490"/>
    <x v="0"/>
    <x v="2"/>
    <s v="AGRUPACION II DE LA URBANIZACION PARQUES DE LORENA PROPIEDAD"/>
    <x v="1"/>
    <x v="1"/>
  </r>
  <r>
    <x v="0"/>
    <x v="0"/>
    <x v="1"/>
    <x v="1"/>
    <n v="6265529"/>
    <n v="8001739710"/>
    <x v="0"/>
    <x v="1"/>
    <s v="EDIFICIO BOLIVIA PH"/>
    <x v="14"/>
    <x v="5"/>
  </r>
  <r>
    <x v="0"/>
    <x v="0"/>
    <x v="1"/>
    <x v="1"/>
    <n v="6265575"/>
    <n v="8000598691"/>
    <x v="0"/>
    <x v="3"/>
    <s v="AGRUPACION PRADOS DEL COUNTRY PROPIEDAD HORIZONTAL"/>
    <x v="1"/>
    <x v="1"/>
  </r>
  <r>
    <x v="0"/>
    <x v="0"/>
    <x v="1"/>
    <x v="1"/>
    <n v="6265592"/>
    <n v="8300747061"/>
    <x v="0"/>
    <x v="1"/>
    <s v="EDIFICIO SUITE CROWN BUILDING"/>
    <x v="1"/>
    <x v="1"/>
  </r>
  <r>
    <x v="0"/>
    <x v="0"/>
    <x v="1"/>
    <x v="1"/>
    <n v="6265594"/>
    <n v="9003204555"/>
    <x v="0"/>
    <x v="1"/>
    <s v="EDIFICIO LOMBARDIA"/>
    <x v="20"/>
    <x v="11"/>
  </r>
  <r>
    <x v="0"/>
    <x v="0"/>
    <x v="1"/>
    <x v="1"/>
    <n v="6265595"/>
    <n v="8300747061"/>
    <x v="0"/>
    <x v="2"/>
    <s v="EDIFICIO SUITE CROWN BUILDING"/>
    <x v="1"/>
    <x v="1"/>
  </r>
  <r>
    <x v="0"/>
    <x v="0"/>
    <x v="1"/>
    <x v="1"/>
    <n v="6265626"/>
    <n v="8920014219"/>
    <x v="0"/>
    <x v="1"/>
    <s v="CONJUNTO RESIDENCIAL EL PRADO"/>
    <x v="37"/>
    <x v="16"/>
  </r>
  <r>
    <x v="0"/>
    <x v="0"/>
    <x v="1"/>
    <x v="1"/>
    <n v="6265653"/>
    <n v="9000631787"/>
    <x v="0"/>
    <x v="3"/>
    <s v="CONJUNTO CERRADO LA ESTANCIA DEL VERGEL PROP HORIZONTAL"/>
    <x v="3"/>
    <x v="3"/>
  </r>
  <r>
    <x v="0"/>
    <x v="0"/>
    <x v="1"/>
    <x v="1"/>
    <n v="6265724"/>
    <n v="8002535981"/>
    <x v="0"/>
    <x v="1"/>
    <s v="PROPIEDAD HORIZONTAL EDIFICIO ACANDI"/>
    <x v="6"/>
    <x v="6"/>
  </r>
  <r>
    <x v="0"/>
    <x v="0"/>
    <x v="1"/>
    <x v="1"/>
    <n v="6265766"/>
    <n v="8010006979"/>
    <x v="0"/>
    <x v="5"/>
    <s v="EDIFICIO EL RINCON DEL RETIRO"/>
    <x v="7"/>
    <x v="7"/>
  </r>
  <r>
    <x v="0"/>
    <x v="0"/>
    <x v="1"/>
    <x v="1"/>
    <n v="6277945"/>
    <n v="9005948578"/>
    <x v="0"/>
    <x v="1"/>
    <s v="EDIFICIO BOSTON PARK 2"/>
    <x v="14"/>
    <x v="5"/>
  </r>
  <r>
    <x v="0"/>
    <x v="0"/>
    <x v="1"/>
    <x v="1"/>
    <n v="6278044"/>
    <n v="9010417366"/>
    <x v="0"/>
    <x v="0"/>
    <s v="CONJUNTO RESIDENCIAL HACIENDA PEÑALISA TAGUA"/>
    <x v="15"/>
    <x v="4"/>
  </r>
  <r>
    <x v="0"/>
    <x v="0"/>
    <x v="1"/>
    <x v="1"/>
    <n v="6278074"/>
    <n v="8902040726"/>
    <x v="0"/>
    <x v="1"/>
    <s v="EDIFICIO SAN FELIPE"/>
    <x v="2"/>
    <x v="2"/>
  </r>
  <r>
    <x v="0"/>
    <x v="0"/>
    <x v="1"/>
    <x v="1"/>
    <n v="6278173"/>
    <n v="8908034442"/>
    <x v="0"/>
    <x v="1"/>
    <s v="CENTRO COMERCIAL LOS ROSALES PH"/>
    <x v="6"/>
    <x v="6"/>
  </r>
  <r>
    <x v="0"/>
    <x v="0"/>
    <x v="1"/>
    <x v="1"/>
    <n v="6278226"/>
    <n v="9010139206"/>
    <x v="0"/>
    <x v="4"/>
    <s v="RESERVA DE CADIZ PROPIEDAD HORIZONTAL"/>
    <x v="3"/>
    <x v="3"/>
  </r>
  <r>
    <x v="0"/>
    <x v="0"/>
    <x v="1"/>
    <x v="1"/>
    <n v="6278274"/>
    <n v="8909223182"/>
    <x v="0"/>
    <x v="0"/>
    <s v="EDIFICIO CASTROPOL PH"/>
    <x v="14"/>
    <x v="5"/>
  </r>
  <r>
    <x v="0"/>
    <x v="0"/>
    <x v="1"/>
    <x v="1"/>
    <n v="6278283"/>
    <n v="9003266409"/>
    <x v="0"/>
    <x v="3"/>
    <s v="ALTAVISTA CENTRO COMERCIAL"/>
    <x v="7"/>
    <x v="7"/>
  </r>
  <r>
    <x v="0"/>
    <x v="0"/>
    <x v="1"/>
    <x v="1"/>
    <n v="6278451"/>
    <n v="9009985071"/>
    <x v="0"/>
    <x v="1"/>
    <s v="CONJUNTO TORRES DE LA CEIBA"/>
    <x v="2"/>
    <x v="2"/>
  </r>
  <r>
    <x v="0"/>
    <x v="0"/>
    <x v="1"/>
    <x v="1"/>
    <n v="6278476"/>
    <n v="8160029232"/>
    <x v="0"/>
    <x v="1"/>
    <s v="EDIFICIO MANACOR PH"/>
    <x v="11"/>
    <x v="9"/>
  </r>
  <r>
    <x v="0"/>
    <x v="0"/>
    <x v="1"/>
    <x v="1"/>
    <n v="6278506"/>
    <n v="8000409901"/>
    <x v="0"/>
    <x v="1"/>
    <s v="EDIFICIO TORRES DE PUNTACANA - PROPIEDAD HORIZONTAL"/>
    <x v="1"/>
    <x v="1"/>
  </r>
  <r>
    <x v="0"/>
    <x v="0"/>
    <x v="1"/>
    <x v="1"/>
    <n v="6278511"/>
    <n v="8301476682"/>
    <x v="0"/>
    <x v="3"/>
    <s v="CONJUNTO RESIDENCIAL  SANTA MARIA  RESERVADO 4 PH"/>
    <x v="1"/>
    <x v="1"/>
  </r>
  <r>
    <x v="0"/>
    <x v="0"/>
    <x v="1"/>
    <x v="1"/>
    <n v="6278606"/>
    <n v="8130049651"/>
    <x v="0"/>
    <x v="1"/>
    <s v="CONJUNTO RESIDENCIAL TORRES DE VAREGAL"/>
    <x v="29"/>
    <x v="14"/>
  </r>
  <r>
    <x v="0"/>
    <x v="0"/>
    <x v="1"/>
    <x v="1"/>
    <n v="6278624"/>
    <n v="8130049651"/>
    <x v="0"/>
    <x v="1"/>
    <s v="CONJUNTO RESIDENCIAL TORRES DE VAREGAL"/>
    <x v="29"/>
    <x v="14"/>
  </r>
  <r>
    <x v="0"/>
    <x v="0"/>
    <x v="1"/>
    <x v="1"/>
    <n v="6278638"/>
    <n v="8002369862"/>
    <x v="0"/>
    <x v="1"/>
    <s v="CONJUNTO RESIDENCIAL LA RESERVA"/>
    <x v="1"/>
    <x v="1"/>
  </r>
  <r>
    <x v="0"/>
    <x v="0"/>
    <x v="1"/>
    <x v="1"/>
    <n v="6278644"/>
    <n v="8160004558"/>
    <x v="0"/>
    <x v="1"/>
    <s v="EDIFICIO BALCONES DE LA ALAMEDA"/>
    <x v="11"/>
    <x v="9"/>
  </r>
  <r>
    <x v="0"/>
    <x v="0"/>
    <x v="1"/>
    <x v="1"/>
    <n v="6278645"/>
    <n v="8002369862"/>
    <x v="0"/>
    <x v="1"/>
    <s v="CONJUNTO RESIDENCIAL LA RESERVA"/>
    <x v="1"/>
    <x v="1"/>
  </r>
  <r>
    <x v="0"/>
    <x v="0"/>
    <x v="1"/>
    <x v="1"/>
    <n v="6278669"/>
    <n v="8002535981"/>
    <x v="0"/>
    <x v="1"/>
    <s v="PROPIEDAD HORIZONTAL EDIFICIO ACANDI"/>
    <x v="6"/>
    <x v="6"/>
  </r>
  <r>
    <x v="0"/>
    <x v="0"/>
    <x v="1"/>
    <x v="1"/>
    <n v="6278691"/>
    <n v="8160013103"/>
    <x v="0"/>
    <x v="0"/>
    <s v="EDIFICIO FENIX PH"/>
    <x v="11"/>
    <x v="9"/>
  </r>
  <r>
    <x v="0"/>
    <x v="0"/>
    <x v="1"/>
    <x v="1"/>
    <n v="6278707"/>
    <n v="8110365062"/>
    <x v="0"/>
    <x v="7"/>
    <s v="TORRES DE VICUÑA PH"/>
    <x v="14"/>
    <x v="5"/>
  </r>
  <r>
    <x v="0"/>
    <x v="0"/>
    <x v="1"/>
    <x v="1"/>
    <n v="6278713"/>
    <n v="8300632767"/>
    <x v="0"/>
    <x v="1"/>
    <s v="AGRUPACIÓN DE VIVIENDA BOSQUES DE CASTILLA"/>
    <x v="1"/>
    <x v="1"/>
  </r>
  <r>
    <x v="0"/>
    <x v="0"/>
    <x v="1"/>
    <x v="1"/>
    <n v="6278832"/>
    <n v="8001465261"/>
    <x v="0"/>
    <x v="1"/>
    <s v="CONJUNTO RESIDENCIAL INTICAYA"/>
    <x v="1"/>
    <x v="1"/>
  </r>
  <r>
    <x v="0"/>
    <x v="0"/>
    <x v="1"/>
    <x v="1"/>
    <n v="6278835"/>
    <n v="9007678041"/>
    <x v="0"/>
    <x v="1"/>
    <s v="CONJUNTO DE VIVIENDA MULTIFAMILIAR MIRADOR DE BETANIA - PROP"/>
    <x v="6"/>
    <x v="6"/>
  </r>
  <r>
    <x v="0"/>
    <x v="0"/>
    <x v="1"/>
    <x v="1"/>
    <n v="6278838"/>
    <n v="9007678041"/>
    <x v="0"/>
    <x v="1"/>
    <s v="CONJUNTO DE VIVIENDA MULTIFAMILIAR MIRADOR DE BETANIA - PROP"/>
    <x v="6"/>
    <x v="6"/>
  </r>
  <r>
    <x v="0"/>
    <x v="0"/>
    <x v="1"/>
    <x v="1"/>
    <n v="6278840"/>
    <n v="8000194403"/>
    <x v="0"/>
    <x v="1"/>
    <s v="CONJUNTO RESIDENCIAL YULIMA II ETAPA UNIDA G Y H"/>
    <x v="7"/>
    <x v="7"/>
  </r>
  <r>
    <x v="0"/>
    <x v="0"/>
    <x v="1"/>
    <x v="1"/>
    <n v="6278843"/>
    <n v="8002284922"/>
    <x v="0"/>
    <x v="1"/>
    <s v="CONJUNTO RESIDENCIAL ALAMEDA DE SANTA CLARA I"/>
    <x v="1"/>
    <x v="1"/>
  </r>
  <r>
    <x v="0"/>
    <x v="0"/>
    <x v="1"/>
    <x v="1"/>
    <n v="6278874"/>
    <n v="8000415729"/>
    <x v="0"/>
    <x v="1"/>
    <s v="CONJUNTO RESIDENCIAL SAN LUCAS DE LA SERRANIA"/>
    <x v="14"/>
    <x v="5"/>
  </r>
  <r>
    <x v="0"/>
    <x v="0"/>
    <x v="1"/>
    <x v="1"/>
    <n v="6278949"/>
    <n v="8001564503"/>
    <x v="0"/>
    <x v="1"/>
    <s v="EDIFICIO MULTIFAMILIAR Y COMERCIAL LA RELIQUIA PH"/>
    <x v="1"/>
    <x v="1"/>
  </r>
  <r>
    <x v="0"/>
    <x v="0"/>
    <x v="1"/>
    <x v="1"/>
    <n v="6278957"/>
    <n v="9002605817"/>
    <x v="0"/>
    <x v="5"/>
    <s v="LA ITALIA PH"/>
    <x v="11"/>
    <x v="9"/>
  </r>
  <r>
    <x v="0"/>
    <x v="0"/>
    <x v="1"/>
    <x v="1"/>
    <n v="6278964"/>
    <n v="8001564503"/>
    <x v="0"/>
    <x v="1"/>
    <s v="EDIFICIO MULTIFAMILIAR Y COMERCIAL LA RELIQUIA PH"/>
    <x v="1"/>
    <x v="1"/>
  </r>
  <r>
    <x v="0"/>
    <x v="0"/>
    <x v="1"/>
    <x v="1"/>
    <n v="6278985"/>
    <n v="9006279888"/>
    <x v="0"/>
    <x v="1"/>
    <s v="CONDOMINIO PALOS VERDES HACIENDA RESIDENCIAL-PROPIEDAD HORIZ"/>
    <x v="3"/>
    <x v="3"/>
  </r>
  <r>
    <x v="0"/>
    <x v="0"/>
    <x v="1"/>
    <x v="1"/>
    <n v="6279028"/>
    <n v="8301053480"/>
    <x v="0"/>
    <x v="1"/>
    <s v="EDIFICIO RIO DE ORO"/>
    <x v="1"/>
    <x v="1"/>
  </r>
  <r>
    <x v="0"/>
    <x v="0"/>
    <x v="1"/>
    <x v="1"/>
    <n v="6279045"/>
    <n v="8002517686"/>
    <x v="0"/>
    <x v="1"/>
    <s v="EDIFICIO SANTORINI PH"/>
    <x v="11"/>
    <x v="9"/>
  </r>
  <r>
    <x v="0"/>
    <x v="0"/>
    <x v="1"/>
    <x v="1"/>
    <n v="6279046"/>
    <n v="9011945484"/>
    <x v="0"/>
    <x v="1"/>
    <s v="EDIFICIO MUNZI"/>
    <x v="1"/>
    <x v="1"/>
  </r>
  <r>
    <x v="0"/>
    <x v="0"/>
    <x v="1"/>
    <x v="1"/>
    <n v="6279051"/>
    <n v="8002517686"/>
    <x v="0"/>
    <x v="1"/>
    <s v="EDIFICIO SANTORINI PH"/>
    <x v="11"/>
    <x v="9"/>
  </r>
  <r>
    <x v="0"/>
    <x v="0"/>
    <x v="1"/>
    <x v="1"/>
    <n v="6279120"/>
    <n v="9005762612"/>
    <x v="0"/>
    <x v="1"/>
    <s v="CONJUNTO RESIDENCIAL NRO 1 PUERTA DEL SOL - P H"/>
    <x v="6"/>
    <x v="6"/>
  </r>
  <r>
    <x v="0"/>
    <x v="0"/>
    <x v="1"/>
    <x v="1"/>
    <n v="6279207"/>
    <n v="9003004320"/>
    <x v="0"/>
    <x v="1"/>
    <s v="UNIDAD RESIDENCIAL TORRES DE BARCELONA"/>
    <x v="5"/>
    <x v="5"/>
  </r>
  <r>
    <x v="0"/>
    <x v="0"/>
    <x v="1"/>
    <x v="1"/>
    <n v="6279295"/>
    <n v="9006559482"/>
    <x v="0"/>
    <x v="1"/>
    <s v="EDIFICIO VULCANO"/>
    <x v="7"/>
    <x v="7"/>
  </r>
  <r>
    <x v="0"/>
    <x v="0"/>
    <x v="1"/>
    <x v="1"/>
    <n v="6279303"/>
    <n v="8140022403"/>
    <x v="0"/>
    <x v="3"/>
    <s v="RESIDENCIAS MULTIFAMILIARES PUCALPA II PROPIEDAD HORIZONTAL"/>
    <x v="9"/>
    <x v="8"/>
  </r>
  <r>
    <x v="0"/>
    <x v="0"/>
    <x v="1"/>
    <x v="1"/>
    <n v="6279306"/>
    <n v="9006504188"/>
    <x v="0"/>
    <x v="1"/>
    <s v="CONJUNTO RESIDENCIAL TEREKAY PROPIEDAD HORIZONTAL"/>
    <x v="3"/>
    <x v="3"/>
  </r>
  <r>
    <x v="0"/>
    <x v="0"/>
    <x v="1"/>
    <x v="1"/>
    <n v="6279310"/>
    <n v="8140022403"/>
    <x v="0"/>
    <x v="1"/>
    <s v="RESIDENCIAS MULTIFAMILIARES PUCALPA II PROPIEDAD HORIZONTAL"/>
    <x v="9"/>
    <x v="8"/>
  </r>
  <r>
    <x v="0"/>
    <x v="0"/>
    <x v="1"/>
    <x v="1"/>
    <n v="6279353"/>
    <n v="8000205933"/>
    <x v="0"/>
    <x v="0"/>
    <s v="EDIFICIO MORELIA"/>
    <x v="0"/>
    <x v="0"/>
  </r>
  <r>
    <x v="0"/>
    <x v="0"/>
    <x v="1"/>
    <x v="1"/>
    <n v="6279440"/>
    <n v="9001599034"/>
    <x v="0"/>
    <x v="1"/>
    <s v="EDIFICIO PUENTE TIERRA PROPIEDAD HORIZONTAL"/>
    <x v="1"/>
    <x v="1"/>
  </r>
  <r>
    <x v="0"/>
    <x v="0"/>
    <x v="1"/>
    <x v="1"/>
    <n v="6279478"/>
    <n v="9010064782"/>
    <x v="0"/>
    <x v="1"/>
    <s v="CEDRO CONJUNTO RESIDENCIAL - PROPIEDAD HORIZONTAL"/>
    <x v="4"/>
    <x v="4"/>
  </r>
  <r>
    <x v="0"/>
    <x v="0"/>
    <x v="1"/>
    <x v="1"/>
    <n v="6262721"/>
    <n v="9010098811"/>
    <x v="0"/>
    <x v="5"/>
    <s v="CONJUNTO RESIDENCIAL ARBOLEDA CAMPESTRE - CAMBULO PROPIEDAD"/>
    <x v="3"/>
    <x v="3"/>
  </r>
  <r>
    <x v="0"/>
    <x v="0"/>
    <x v="1"/>
    <x v="1"/>
    <n v="6262745"/>
    <n v="9002455093"/>
    <x v="0"/>
    <x v="3"/>
    <s v="CONJUNTO LOS CONDOMINIOS II TIERRA BUENA"/>
    <x v="1"/>
    <x v="1"/>
  </r>
  <r>
    <x v="0"/>
    <x v="0"/>
    <x v="1"/>
    <x v="1"/>
    <n v="6262756"/>
    <n v="8300530317"/>
    <x v="0"/>
    <x v="0"/>
    <s v="EDIFICIO CIUDAD MARBELLA I ETAPA INTERIORES 123 Y 4 PROPIE"/>
    <x v="1"/>
    <x v="1"/>
  </r>
  <r>
    <x v="0"/>
    <x v="0"/>
    <x v="1"/>
    <x v="1"/>
    <n v="6262760"/>
    <n v="8000145559"/>
    <x v="0"/>
    <x v="1"/>
    <s v="CONJUNTO RESIDENCIAL VILLA DIAMANTE"/>
    <x v="2"/>
    <x v="2"/>
  </r>
  <r>
    <x v="0"/>
    <x v="0"/>
    <x v="1"/>
    <x v="1"/>
    <n v="6262790"/>
    <n v="8300610611"/>
    <x v="0"/>
    <x v="3"/>
    <s v="EDIFICIO ALCALA DEL PRADO"/>
    <x v="1"/>
    <x v="1"/>
  </r>
  <r>
    <x v="0"/>
    <x v="0"/>
    <x v="1"/>
    <x v="1"/>
    <n v="6262866"/>
    <n v="9005521438"/>
    <x v="0"/>
    <x v="5"/>
    <s v="EDIFICIO VILLA CARMENZA X1 BLOQUE 1 PROPIEDAD HORIZONTAL"/>
    <x v="6"/>
    <x v="6"/>
  </r>
  <r>
    <x v="0"/>
    <x v="0"/>
    <x v="1"/>
    <x v="1"/>
    <n v="6262867"/>
    <n v="9000816150"/>
    <x v="0"/>
    <x v="1"/>
    <s v="UNIDAD RESIDENCIAL PALMAS DE MARDEL"/>
    <x v="2"/>
    <x v="2"/>
  </r>
  <r>
    <x v="0"/>
    <x v="0"/>
    <x v="1"/>
    <x v="1"/>
    <n v="6262889"/>
    <n v="8300481481"/>
    <x v="0"/>
    <x v="1"/>
    <s v="CONJUNTO RESIDENCIAL SAN ANDRES AFIDRO MANZANA 3 ETAPA - PRO"/>
    <x v="1"/>
    <x v="1"/>
  </r>
  <r>
    <x v="0"/>
    <x v="0"/>
    <x v="1"/>
    <x v="1"/>
    <n v="6262917"/>
    <n v="9009121798"/>
    <x v="0"/>
    <x v="0"/>
    <s v="SOLERI PARQUE RESIDENCIAL"/>
    <x v="2"/>
    <x v="2"/>
  </r>
  <r>
    <x v="0"/>
    <x v="0"/>
    <x v="1"/>
    <x v="1"/>
    <n v="6262994"/>
    <n v="9002455093"/>
    <x v="0"/>
    <x v="3"/>
    <s v="CONJUNTO LOS CONDOMINIOS II TIERRA BUENA"/>
    <x v="1"/>
    <x v="1"/>
  </r>
  <r>
    <x v="0"/>
    <x v="0"/>
    <x v="1"/>
    <x v="1"/>
    <n v="6263036"/>
    <n v="9004644664"/>
    <x v="0"/>
    <x v="1"/>
    <s v="EDIFICIO PIAMONTE-PORPIEDAD HORIZONTAL"/>
    <x v="14"/>
    <x v="5"/>
  </r>
  <r>
    <x v="0"/>
    <x v="0"/>
    <x v="1"/>
    <x v="1"/>
    <n v="6263125"/>
    <n v="9001146828"/>
    <x v="0"/>
    <x v="0"/>
    <s v="AGRUPACIÓN DE VIVIENDA CIUDADELA FLORIDA DE LA SABANA ETAPA"/>
    <x v="1"/>
    <x v="1"/>
  </r>
  <r>
    <x v="0"/>
    <x v="0"/>
    <x v="1"/>
    <x v="1"/>
    <n v="6263127"/>
    <n v="8300755992"/>
    <x v="0"/>
    <x v="2"/>
    <s v="PORTON DE GRATAMIRA PH"/>
    <x v="1"/>
    <x v="1"/>
  </r>
  <r>
    <x v="0"/>
    <x v="0"/>
    <x v="1"/>
    <x v="1"/>
    <n v="6263175"/>
    <n v="9006830915"/>
    <x v="0"/>
    <x v="2"/>
    <s v="CONJUNTO RESIDENCIAL VILLAS DE LA MERCED PH"/>
    <x v="13"/>
    <x v="9"/>
  </r>
  <r>
    <x v="0"/>
    <x v="0"/>
    <x v="1"/>
    <x v="1"/>
    <n v="6263267"/>
    <n v="9007266831"/>
    <x v="0"/>
    <x v="1"/>
    <s v="CONJUNTO DE VIVIENDA ECOHAUS PH"/>
    <x v="8"/>
    <x v="4"/>
  </r>
  <r>
    <x v="0"/>
    <x v="0"/>
    <x v="1"/>
    <x v="1"/>
    <n v="6263375"/>
    <n v="9010726615"/>
    <x v="0"/>
    <x v="1"/>
    <s v="CONJUNTO EL TRAPICHE"/>
    <x v="12"/>
    <x v="2"/>
  </r>
  <r>
    <x v="0"/>
    <x v="0"/>
    <x v="1"/>
    <x v="1"/>
    <n v="6263408"/>
    <n v="8301329556"/>
    <x v="0"/>
    <x v="3"/>
    <s v="CONJUNTO RESIDENCIAL SAN SIMEON    PH"/>
    <x v="1"/>
    <x v="1"/>
  </r>
  <r>
    <x v="0"/>
    <x v="0"/>
    <x v="1"/>
    <x v="1"/>
    <n v="6263483"/>
    <n v="9009817530"/>
    <x v="0"/>
    <x v="3"/>
    <s v="GUADUALES DEL CAFE PH"/>
    <x v="54"/>
    <x v="7"/>
  </r>
  <r>
    <x v="0"/>
    <x v="0"/>
    <x v="1"/>
    <x v="1"/>
    <n v="6263506"/>
    <n v="8000145559"/>
    <x v="0"/>
    <x v="1"/>
    <s v="CONJUNTO RESIDENCIAL VILLA DIAMANTE"/>
    <x v="2"/>
    <x v="2"/>
  </r>
  <r>
    <x v="0"/>
    <x v="0"/>
    <x v="1"/>
    <x v="1"/>
    <n v="6263548"/>
    <n v="9002145109"/>
    <x v="0"/>
    <x v="1"/>
    <s v="CONJUNTO RESIDENCIAL LA JULIA PH"/>
    <x v="11"/>
    <x v="9"/>
  </r>
  <r>
    <x v="0"/>
    <x v="0"/>
    <x v="1"/>
    <x v="1"/>
    <n v="6263576"/>
    <n v="8010018400"/>
    <x v="0"/>
    <x v="5"/>
    <s v="CONJUNTO RESIDENCIAL TORRES DE SAN MARINO"/>
    <x v="7"/>
    <x v="7"/>
  </r>
  <r>
    <x v="0"/>
    <x v="0"/>
    <x v="1"/>
    <x v="1"/>
    <n v="6263591"/>
    <n v="9002620277"/>
    <x v="0"/>
    <x v="1"/>
    <s v="CR KYOTO TORRE 2 PH"/>
    <x v="1"/>
    <x v="1"/>
  </r>
  <r>
    <x v="0"/>
    <x v="0"/>
    <x v="1"/>
    <x v="1"/>
    <n v="6263676"/>
    <n v="8001774266"/>
    <x v="0"/>
    <x v="1"/>
    <s v="CONJUNTO RESIDENCIAL SIERRAS DEL MORAL MANZANA II"/>
    <x v="1"/>
    <x v="1"/>
  </r>
  <r>
    <x v="0"/>
    <x v="0"/>
    <x v="1"/>
    <x v="1"/>
    <n v="6263722"/>
    <n v="9011694932"/>
    <x v="0"/>
    <x v="2"/>
    <s v="CONJUNTO RESIDENCIAL HOREB APARTAMENTOS ETAPA 1 Y 2"/>
    <x v="7"/>
    <x v="7"/>
  </r>
  <r>
    <x v="0"/>
    <x v="0"/>
    <x v="1"/>
    <x v="1"/>
    <n v="6263737"/>
    <n v="8160017881"/>
    <x v="0"/>
    <x v="1"/>
    <s v="CONJUNTO RESIDENCIAL COODELMAR II ETAPA PH"/>
    <x v="11"/>
    <x v="9"/>
  </r>
  <r>
    <x v="0"/>
    <x v="0"/>
    <x v="1"/>
    <x v="1"/>
    <n v="6263818"/>
    <n v="9008938445"/>
    <x v="0"/>
    <x v="1"/>
    <s v="AGRUPACION DE VIVIENDA SAMARIA III - PROPIEDAD HORIZONTAL"/>
    <x v="1"/>
    <x v="1"/>
  </r>
  <r>
    <x v="0"/>
    <x v="0"/>
    <x v="1"/>
    <x v="1"/>
    <n v="6263825"/>
    <n v="8300202178"/>
    <x v="0"/>
    <x v="2"/>
    <s v="AGRUPACION DE VIVIENDA LA COFRADIA MANZANA 44"/>
    <x v="1"/>
    <x v="1"/>
  </r>
  <r>
    <x v="0"/>
    <x v="0"/>
    <x v="1"/>
    <x v="1"/>
    <n v="6263845"/>
    <n v="8001553858"/>
    <x v="0"/>
    <x v="1"/>
    <s v="CONJUNTO MULTIFAMILIAR  MINUTO DE DIOS N1"/>
    <x v="1"/>
    <x v="1"/>
  </r>
  <r>
    <x v="0"/>
    <x v="0"/>
    <x v="1"/>
    <x v="1"/>
    <n v="6263896"/>
    <n v="8000158834"/>
    <x v="0"/>
    <x v="1"/>
    <s v="PROPIEDAD HORIZONTAL CEDROS DE VILLAPILAR"/>
    <x v="6"/>
    <x v="6"/>
  </r>
  <r>
    <x v="0"/>
    <x v="0"/>
    <x v="1"/>
    <x v="1"/>
    <n v="6263908"/>
    <n v="8110255341"/>
    <x v="0"/>
    <x v="1"/>
    <s v="CONJUNTO RESIDENCIAL JARDINES DE SANTA MONICA"/>
    <x v="14"/>
    <x v="5"/>
  </r>
  <r>
    <x v="0"/>
    <x v="0"/>
    <x v="1"/>
    <x v="1"/>
    <n v="6264023"/>
    <n v="8090126251"/>
    <x v="0"/>
    <x v="1"/>
    <s v="CONJUNTO  RESIDENCIAL   PRADOS  DE  SAN  REMO"/>
    <x v="31"/>
    <x v="3"/>
  </r>
  <r>
    <x v="0"/>
    <x v="0"/>
    <x v="1"/>
    <x v="1"/>
    <n v="6264061"/>
    <n v="8040028968"/>
    <x v="0"/>
    <x v="1"/>
    <s v="CONJUNTO RESIDENCIAL CARPATOS"/>
    <x v="2"/>
    <x v="2"/>
  </r>
  <r>
    <x v="0"/>
    <x v="0"/>
    <x v="1"/>
    <x v="1"/>
    <n v="6264074"/>
    <n v="9005451500"/>
    <x v="0"/>
    <x v="3"/>
    <s v="CONJUNTO RESERVA DE LA FLORIDA"/>
    <x v="23"/>
    <x v="6"/>
  </r>
  <r>
    <x v="0"/>
    <x v="0"/>
    <x v="1"/>
    <x v="1"/>
    <n v="6264097"/>
    <n v="8002525423"/>
    <x v="0"/>
    <x v="1"/>
    <s v="EDIFICIO TORRE LAS VILLAS PH"/>
    <x v="1"/>
    <x v="1"/>
  </r>
  <r>
    <x v="0"/>
    <x v="0"/>
    <x v="1"/>
    <x v="1"/>
    <n v="6264100"/>
    <n v="9000741680"/>
    <x v="0"/>
    <x v="1"/>
    <s v="SAN JACINTO APARTAMENTOS - PROPIEDAD HORIZONTAL"/>
    <x v="3"/>
    <x v="3"/>
  </r>
  <r>
    <x v="0"/>
    <x v="0"/>
    <x v="1"/>
    <x v="1"/>
    <n v="6264108"/>
    <n v="9006026649"/>
    <x v="0"/>
    <x v="1"/>
    <s v="PROPIEDAD HORIZONTAL BALCONES DE LA VILLA II ETAPA BLOQUES 1"/>
    <x v="6"/>
    <x v="6"/>
  </r>
  <r>
    <x v="0"/>
    <x v="0"/>
    <x v="1"/>
    <x v="1"/>
    <n v="6264140"/>
    <n v="8903155612"/>
    <x v="0"/>
    <x v="3"/>
    <s v="CENTRO COMERCIAL ANTONIO NARI¥O"/>
    <x v="0"/>
    <x v="0"/>
  </r>
  <r>
    <x v="0"/>
    <x v="0"/>
    <x v="1"/>
    <x v="1"/>
    <n v="6264152"/>
    <n v="8001644919"/>
    <x v="0"/>
    <x v="1"/>
    <s v="CONJUNTO RESIDENCIAL EL LLANO DE SAN JOSE II"/>
    <x v="1"/>
    <x v="1"/>
  </r>
  <r>
    <x v="0"/>
    <x v="0"/>
    <x v="1"/>
    <x v="1"/>
    <n v="6264193"/>
    <n v="9001501654"/>
    <x v="0"/>
    <x v="1"/>
    <s v="AGRUPACION TORRES NUEVA CASTILLA I"/>
    <x v="1"/>
    <x v="1"/>
  </r>
  <r>
    <x v="0"/>
    <x v="0"/>
    <x v="1"/>
    <x v="1"/>
    <n v="6264216"/>
    <n v="9001670399"/>
    <x v="0"/>
    <x v="1"/>
    <s v="CONJUNTO TIERRAGRATA 2 AGRUPACION 3 ETAPA 1 Y 2 PH"/>
    <x v="1"/>
    <x v="1"/>
  </r>
  <r>
    <x v="0"/>
    <x v="0"/>
    <x v="1"/>
    <x v="1"/>
    <n v="6264279"/>
    <n v="8001933179"/>
    <x v="0"/>
    <x v="3"/>
    <s v="AGRUPACION DE VIVIENDA 4A LOS GUALANDAYES"/>
    <x v="1"/>
    <x v="1"/>
  </r>
  <r>
    <x v="0"/>
    <x v="0"/>
    <x v="1"/>
    <x v="1"/>
    <n v="6264302"/>
    <n v="9004521002"/>
    <x v="0"/>
    <x v="3"/>
    <s v="EDIFICIO TORRE SANTA CLARA"/>
    <x v="21"/>
    <x v="5"/>
  </r>
  <r>
    <x v="0"/>
    <x v="0"/>
    <x v="1"/>
    <x v="1"/>
    <n v="6264311"/>
    <n v="9011945484"/>
    <x v="0"/>
    <x v="1"/>
    <s v="EDIFICIO MUNZI"/>
    <x v="1"/>
    <x v="1"/>
  </r>
  <r>
    <x v="0"/>
    <x v="0"/>
    <x v="1"/>
    <x v="1"/>
    <n v="6264368"/>
    <n v="8301018025"/>
    <x v="0"/>
    <x v="0"/>
    <s v="CONJUNTO RESIDENCIAL EL PORTAL DEL MORTIÑO PROPIEDAD HORIZON"/>
    <x v="1"/>
    <x v="1"/>
  </r>
  <r>
    <x v="0"/>
    <x v="0"/>
    <x v="1"/>
    <x v="1"/>
    <n v="6264383"/>
    <n v="8110308812"/>
    <x v="0"/>
    <x v="0"/>
    <s v="URBANIZACION CANTA PIEDRA"/>
    <x v="10"/>
    <x v="5"/>
  </r>
  <r>
    <x v="0"/>
    <x v="0"/>
    <x v="1"/>
    <x v="1"/>
    <n v="6264385"/>
    <n v="9001761578"/>
    <x v="0"/>
    <x v="3"/>
    <s v="CONJUNTO RESIDENCIAL PORTAL DE LAS SIERRAS - PROPIEDAD HORIZ"/>
    <x v="1"/>
    <x v="1"/>
  </r>
  <r>
    <x v="0"/>
    <x v="0"/>
    <x v="1"/>
    <x v="1"/>
    <n v="6276500"/>
    <n v="9007325512"/>
    <x v="0"/>
    <x v="1"/>
    <s v="CONJUNTO RESIDENCIAL TRILOGIA"/>
    <x v="11"/>
    <x v="9"/>
  </r>
  <r>
    <x v="0"/>
    <x v="0"/>
    <x v="1"/>
    <x v="1"/>
    <n v="6276528"/>
    <n v="9001765603"/>
    <x v="0"/>
    <x v="1"/>
    <s v="EDIFICIO AVENIDA 15 PROPIEDAD HORIZONTAL"/>
    <x v="1"/>
    <x v="1"/>
  </r>
  <r>
    <x v="0"/>
    <x v="0"/>
    <x v="1"/>
    <x v="1"/>
    <n v="6276539"/>
    <n v="8000373164"/>
    <x v="0"/>
    <x v="3"/>
    <s v="EDIFICIO LOS VELEROS PROPIEDAD HORIZONTAL"/>
    <x v="11"/>
    <x v="9"/>
  </r>
  <r>
    <x v="0"/>
    <x v="0"/>
    <x v="1"/>
    <x v="1"/>
    <n v="6276632"/>
    <n v="8000993335"/>
    <x v="0"/>
    <x v="1"/>
    <s v="CONJUNTO RESIDENCIAL EL TINAJERO PH"/>
    <x v="14"/>
    <x v="5"/>
  </r>
  <r>
    <x v="0"/>
    <x v="0"/>
    <x v="1"/>
    <x v="1"/>
    <n v="6276663"/>
    <n v="9002146391"/>
    <x v="0"/>
    <x v="3"/>
    <s v="BALCONES MANZANEDA PROPIEDAD HORIZONTAL"/>
    <x v="1"/>
    <x v="1"/>
  </r>
  <r>
    <x v="0"/>
    <x v="0"/>
    <x v="1"/>
    <x v="1"/>
    <n v="6276679"/>
    <n v="8001431677"/>
    <x v="0"/>
    <x v="1"/>
    <s v="AGRUPACION  DE VIVIENDA METROPOLIS UNIDAD 25 PH"/>
    <x v="1"/>
    <x v="1"/>
  </r>
  <r>
    <x v="0"/>
    <x v="0"/>
    <x v="1"/>
    <x v="1"/>
    <n v="6276679"/>
    <n v="8001431677"/>
    <x v="0"/>
    <x v="1"/>
    <s v="AGRUPACION  DE VIVIENDA METROPOLIS UNIDAD 25 PH"/>
    <x v="1"/>
    <x v="1"/>
  </r>
  <r>
    <x v="0"/>
    <x v="0"/>
    <x v="1"/>
    <x v="1"/>
    <n v="6276724"/>
    <n v="8300298081"/>
    <x v="0"/>
    <x v="1"/>
    <s v="EDIFICIO IMOVAL V PH"/>
    <x v="1"/>
    <x v="1"/>
  </r>
  <r>
    <x v="0"/>
    <x v="0"/>
    <x v="1"/>
    <x v="1"/>
    <n v="6276730"/>
    <n v="8050026546"/>
    <x v="0"/>
    <x v="7"/>
    <s v="CONJUNTO RESIDENCIAL SANTA ANA DEL PRADO PROPIEDAD HORIZ"/>
    <x v="0"/>
    <x v="0"/>
  </r>
  <r>
    <x v="0"/>
    <x v="0"/>
    <x v="1"/>
    <x v="1"/>
    <n v="6276796"/>
    <n v="8110395201"/>
    <x v="0"/>
    <x v="1"/>
    <s v="CONJUNTO RESIDENCIAL MIRADOR DE GUADALCANAL PH"/>
    <x v="10"/>
    <x v="5"/>
  </r>
  <r>
    <x v="0"/>
    <x v="0"/>
    <x v="1"/>
    <x v="1"/>
    <n v="6276810"/>
    <n v="8110029789"/>
    <x v="0"/>
    <x v="1"/>
    <s v="EDIFICIO BOREAL PH"/>
    <x v="14"/>
    <x v="5"/>
  </r>
  <r>
    <x v="0"/>
    <x v="0"/>
    <x v="1"/>
    <x v="1"/>
    <n v="6276887"/>
    <n v="9010089363"/>
    <x v="0"/>
    <x v="0"/>
    <s v="EDIFICIO MULTIFAMILIAR TORRE MAIPU - PROPIEDAD HORIZONTAL"/>
    <x v="11"/>
    <x v="9"/>
  </r>
  <r>
    <x v="0"/>
    <x v="0"/>
    <x v="1"/>
    <x v="1"/>
    <n v="6276900"/>
    <n v="8000843583"/>
    <x v="0"/>
    <x v="3"/>
    <s v="CONJUNTO RESIDENCIAL VILLA DEL PINAR PH"/>
    <x v="11"/>
    <x v="9"/>
  </r>
  <r>
    <x v="0"/>
    <x v="0"/>
    <x v="1"/>
    <x v="1"/>
    <n v="6276968"/>
    <n v="8001212925"/>
    <x v="0"/>
    <x v="3"/>
    <s v="CONJUNTO RESIDENCIAL ALTAMIRA III ETAPA"/>
    <x v="17"/>
    <x v="2"/>
  </r>
  <r>
    <x v="0"/>
    <x v="0"/>
    <x v="1"/>
    <x v="1"/>
    <n v="6276971"/>
    <n v="8002414893"/>
    <x v="0"/>
    <x v="1"/>
    <s v="EDIFICIO BALMORAL PROPIEDAD HORIZONTAL"/>
    <x v="11"/>
    <x v="9"/>
  </r>
  <r>
    <x v="0"/>
    <x v="0"/>
    <x v="1"/>
    <x v="1"/>
    <n v="6277000"/>
    <n v="8301347091"/>
    <x v="0"/>
    <x v="0"/>
    <s v="CONJUNTO RESIDENCIAL LA CABAÑA PROPIEDAD HORIZONTAL"/>
    <x v="1"/>
    <x v="1"/>
  </r>
  <r>
    <x v="0"/>
    <x v="0"/>
    <x v="1"/>
    <x v="1"/>
    <n v="6277028"/>
    <n v="9004819255"/>
    <x v="0"/>
    <x v="5"/>
    <s v="EDIFICIO LAS COLINAS PH"/>
    <x v="11"/>
    <x v="9"/>
  </r>
  <r>
    <x v="0"/>
    <x v="0"/>
    <x v="1"/>
    <x v="1"/>
    <n v="6277215"/>
    <n v="8001357491"/>
    <x v="0"/>
    <x v="3"/>
    <s v="AGRUPACION RESIDENCIAL TEJARES DEL NORTE III PRIMERA Y SEGUN"/>
    <x v="1"/>
    <x v="1"/>
  </r>
  <r>
    <x v="0"/>
    <x v="0"/>
    <x v="1"/>
    <x v="1"/>
    <n v="6277219"/>
    <n v="8001855308"/>
    <x v="0"/>
    <x v="0"/>
    <s v="EDIFICIO PLAZUELA DE MILAN PROPIEDAD HORIZONTAL"/>
    <x v="6"/>
    <x v="6"/>
  </r>
  <r>
    <x v="0"/>
    <x v="0"/>
    <x v="1"/>
    <x v="1"/>
    <n v="6277281"/>
    <n v="8260004260"/>
    <x v="2"/>
    <x v="6"/>
    <s v="CONDOMINIO CAMPESTRE EL PARAISO"/>
    <x v="28"/>
    <x v="11"/>
  </r>
  <r>
    <x v="0"/>
    <x v="0"/>
    <x v="1"/>
    <x v="1"/>
    <n v="6277290"/>
    <n v="8110029789"/>
    <x v="0"/>
    <x v="1"/>
    <s v="EDIFICIO BOREAL PH"/>
    <x v="14"/>
    <x v="5"/>
  </r>
  <r>
    <x v="0"/>
    <x v="0"/>
    <x v="1"/>
    <x v="1"/>
    <n v="6277334"/>
    <n v="9002455093"/>
    <x v="0"/>
    <x v="3"/>
    <s v="CONJUNTO LOS CONDOMINIOS II TIERRA BUENA"/>
    <x v="1"/>
    <x v="1"/>
  </r>
  <r>
    <x v="0"/>
    <x v="0"/>
    <x v="1"/>
    <x v="1"/>
    <n v="6277344"/>
    <n v="8100057750"/>
    <x v="0"/>
    <x v="5"/>
    <s v="CONJUNTO CERRADO LOTE A BOSQUES DE LA LIVONIA PROPIEDAD"/>
    <x v="6"/>
    <x v="6"/>
  </r>
  <r>
    <x v="0"/>
    <x v="0"/>
    <x v="1"/>
    <x v="1"/>
    <n v="6277346"/>
    <n v="8100057750"/>
    <x v="0"/>
    <x v="2"/>
    <s v="CONJUNTO CERRADO LOTE A BOSQUES DE LA LIVONIA PROPIEDAD"/>
    <x v="6"/>
    <x v="6"/>
  </r>
  <r>
    <x v="0"/>
    <x v="0"/>
    <x v="1"/>
    <x v="1"/>
    <n v="6277412"/>
    <n v="9007266831"/>
    <x v="0"/>
    <x v="1"/>
    <s v="CONJUNTO DE VIVIENDA ECOHAUS PH"/>
    <x v="8"/>
    <x v="4"/>
  </r>
  <r>
    <x v="0"/>
    <x v="0"/>
    <x v="1"/>
    <x v="1"/>
    <n v="6277421"/>
    <n v="8002484340"/>
    <x v="0"/>
    <x v="3"/>
    <s v="URBANIZACION EL TULCAN II ETAPA"/>
    <x v="11"/>
    <x v="9"/>
  </r>
  <r>
    <x v="0"/>
    <x v="0"/>
    <x v="1"/>
    <x v="1"/>
    <n v="6277422"/>
    <n v="9007424968"/>
    <x v="0"/>
    <x v="5"/>
    <s v="EL CONJUNTO RESIDENCIAL QUINTAS DE MILAN II PH"/>
    <x v="13"/>
    <x v="9"/>
  </r>
  <r>
    <x v="0"/>
    <x v="0"/>
    <x v="1"/>
    <x v="1"/>
    <n v="6277430"/>
    <n v="8000846491"/>
    <x v="0"/>
    <x v="5"/>
    <s v="UNIDAD RESIDENCIAL LOS CEDROS - PROPIEDAD HORIZONTAL"/>
    <x v="0"/>
    <x v="0"/>
  </r>
  <r>
    <x v="0"/>
    <x v="0"/>
    <x v="1"/>
    <x v="1"/>
    <n v="6277432"/>
    <n v="8002511963"/>
    <x v="0"/>
    <x v="1"/>
    <s v="CONJUNTO RESIDENCIAL TORRES DEL SOL PH"/>
    <x v="13"/>
    <x v="9"/>
  </r>
  <r>
    <x v="0"/>
    <x v="0"/>
    <x v="1"/>
    <x v="1"/>
    <n v="6277517"/>
    <n v="8002414893"/>
    <x v="0"/>
    <x v="1"/>
    <s v="EDIFICIO BALMORAL PROPIEDAD HORIZONTAL"/>
    <x v="11"/>
    <x v="9"/>
  </r>
  <r>
    <x v="0"/>
    <x v="0"/>
    <x v="1"/>
    <x v="1"/>
    <n v="6277537"/>
    <n v="9001192281"/>
    <x v="0"/>
    <x v="3"/>
    <s v="URBANIZACION LA VILLA DE MARCOS PH"/>
    <x v="13"/>
    <x v="9"/>
  </r>
  <r>
    <x v="0"/>
    <x v="0"/>
    <x v="1"/>
    <x v="1"/>
    <n v="6277585"/>
    <n v="9008930781"/>
    <x v="0"/>
    <x v="0"/>
    <s v="CONJUNTO CERRADO ENTREVERDE"/>
    <x v="23"/>
    <x v="6"/>
  </r>
  <r>
    <x v="0"/>
    <x v="0"/>
    <x v="1"/>
    <x v="1"/>
    <n v="6277592"/>
    <n v="9009126767"/>
    <x v="0"/>
    <x v="3"/>
    <s v="CONJUNTO RESIDENCIAL PEDREGAL"/>
    <x v="1"/>
    <x v="1"/>
  </r>
  <r>
    <x v="0"/>
    <x v="0"/>
    <x v="1"/>
    <x v="1"/>
    <n v="6277635"/>
    <n v="8301269393"/>
    <x v="0"/>
    <x v="1"/>
    <s v="CONJUNTO RESIDENCIAL RECREO DE SAN IGNACIO"/>
    <x v="1"/>
    <x v="1"/>
  </r>
  <r>
    <x v="0"/>
    <x v="0"/>
    <x v="1"/>
    <x v="1"/>
    <n v="6277643"/>
    <n v="8001424770"/>
    <x v="0"/>
    <x v="2"/>
    <s v="PARQUE RESIDENCIAL LA ALQUERIA SAN ISIDRO PH"/>
    <x v="10"/>
    <x v="5"/>
  </r>
  <r>
    <x v="0"/>
    <x v="0"/>
    <x v="1"/>
    <x v="1"/>
    <n v="6277661"/>
    <n v="8110344302"/>
    <x v="0"/>
    <x v="1"/>
    <s v="CONJUNTO RESIDENCIAL FLORES E LA COLINA 1"/>
    <x v="10"/>
    <x v="5"/>
  </r>
  <r>
    <x v="0"/>
    <x v="0"/>
    <x v="1"/>
    <x v="1"/>
    <n v="6277679"/>
    <n v="8000561524"/>
    <x v="0"/>
    <x v="2"/>
    <s v="UNIDAD RESIDENCIAL CEDROS DE LA COLINA PH"/>
    <x v="14"/>
    <x v="5"/>
  </r>
  <r>
    <x v="0"/>
    <x v="0"/>
    <x v="1"/>
    <x v="1"/>
    <n v="6277731"/>
    <n v="9007363919"/>
    <x v="0"/>
    <x v="0"/>
    <s v="TORRE 8CORVILAR COMUNEROS PH"/>
    <x v="2"/>
    <x v="2"/>
  </r>
  <r>
    <x v="0"/>
    <x v="0"/>
    <x v="1"/>
    <x v="1"/>
    <n v="6277859"/>
    <n v="9007771237"/>
    <x v="0"/>
    <x v="1"/>
    <s v="EDIFICIO SCALA 10"/>
    <x v="2"/>
    <x v="2"/>
  </r>
  <r>
    <x v="0"/>
    <x v="0"/>
    <x v="1"/>
    <x v="1"/>
    <n v="6261176"/>
    <n v="9008533776"/>
    <x v="0"/>
    <x v="1"/>
    <s v="CONJUNTO RESIDENCIAL LABRANTI RESERVADO ETAPA 2"/>
    <x v="43"/>
    <x v="4"/>
  </r>
  <r>
    <x v="0"/>
    <x v="0"/>
    <x v="1"/>
    <x v="1"/>
    <n v="6261183"/>
    <n v="8000158834"/>
    <x v="0"/>
    <x v="1"/>
    <s v="PROPIEDAD HORIZONTAL CEDROS DE VILLAPILAR"/>
    <x v="6"/>
    <x v="6"/>
  </r>
  <r>
    <x v="0"/>
    <x v="0"/>
    <x v="1"/>
    <x v="1"/>
    <n v="6261342"/>
    <n v="9011513437"/>
    <x v="0"/>
    <x v="1"/>
    <s v="CONJUNTO RESIDENCIAL PARQUE TUPARRO I PROPIEDAD HORIZONTAL"/>
    <x v="1"/>
    <x v="1"/>
  </r>
  <r>
    <x v="0"/>
    <x v="0"/>
    <x v="1"/>
    <x v="1"/>
    <n v="6261507"/>
    <n v="8001755731"/>
    <x v="0"/>
    <x v="1"/>
    <s v="MULTIFAMILIARES LOS ALMENDROS"/>
    <x v="11"/>
    <x v="9"/>
  </r>
  <r>
    <x v="0"/>
    <x v="0"/>
    <x v="1"/>
    <x v="1"/>
    <n v="6261514"/>
    <n v="8000902264"/>
    <x v="0"/>
    <x v="1"/>
    <s v="CONJUNTO RESIDENCIAL ARCABUZ"/>
    <x v="18"/>
    <x v="10"/>
  </r>
  <r>
    <x v="0"/>
    <x v="0"/>
    <x v="1"/>
    <x v="1"/>
    <n v="6261527"/>
    <n v="8040048111"/>
    <x v="0"/>
    <x v="3"/>
    <s v="CONJUNTO RESIDENCIAL BALCONES DE GRATAMIRA"/>
    <x v="2"/>
    <x v="2"/>
  </r>
  <r>
    <x v="0"/>
    <x v="0"/>
    <x v="1"/>
    <x v="1"/>
    <n v="6261529"/>
    <n v="8040048111"/>
    <x v="0"/>
    <x v="1"/>
    <s v="CONJUNTO RESIDENCIAL BALCONES DE GRATAMIRA"/>
    <x v="2"/>
    <x v="2"/>
  </r>
  <r>
    <x v="0"/>
    <x v="0"/>
    <x v="1"/>
    <x v="1"/>
    <n v="6261630"/>
    <n v="8160030566"/>
    <x v="0"/>
    <x v="1"/>
    <s v="EDIFICIO ALCAZAR DE MARAYA"/>
    <x v="11"/>
    <x v="9"/>
  </r>
  <r>
    <x v="0"/>
    <x v="0"/>
    <x v="1"/>
    <x v="1"/>
    <n v="6261735"/>
    <n v="8300516743"/>
    <x v="0"/>
    <x v="1"/>
    <s v="CONJUNTO RESIDENCIAL HACIENDA DE LA COLINA PH"/>
    <x v="1"/>
    <x v="1"/>
  </r>
  <r>
    <x v="0"/>
    <x v="0"/>
    <x v="1"/>
    <x v="1"/>
    <n v="6261813"/>
    <n v="8301008772"/>
    <x v="0"/>
    <x v="1"/>
    <s v="UNIDAD RESIDENCIAL ALTAMIRA CAMPESTRE"/>
    <x v="1"/>
    <x v="1"/>
  </r>
  <r>
    <x v="0"/>
    <x v="0"/>
    <x v="1"/>
    <x v="1"/>
    <n v="6261850"/>
    <n v="8300632767"/>
    <x v="0"/>
    <x v="1"/>
    <s v="AGRUPACIÓN DE VIVIENDA BOSQUES DE CASTILLA"/>
    <x v="1"/>
    <x v="1"/>
  </r>
  <r>
    <x v="0"/>
    <x v="0"/>
    <x v="1"/>
    <x v="1"/>
    <n v="6261954"/>
    <n v="8300698272"/>
    <x v="0"/>
    <x v="1"/>
    <s v="EDIFICIO SAN PATRICIO PROPIEDAD HORIZONTAL"/>
    <x v="1"/>
    <x v="1"/>
  </r>
  <r>
    <x v="0"/>
    <x v="0"/>
    <x v="1"/>
    <x v="1"/>
    <n v="6261998"/>
    <n v="9011450760"/>
    <x v="0"/>
    <x v="3"/>
    <s v="CONJUNTO RESIDENCIAL EL RETIRO PROPIEDAD HORIZONTAL"/>
    <x v="11"/>
    <x v="9"/>
  </r>
  <r>
    <x v="0"/>
    <x v="0"/>
    <x v="1"/>
    <x v="1"/>
    <n v="6262102"/>
    <n v="8909279976"/>
    <x v="0"/>
    <x v="3"/>
    <s v="CONJUNTO RESIDENCIAL EL CARIBE PH"/>
    <x v="14"/>
    <x v="5"/>
  </r>
  <r>
    <x v="0"/>
    <x v="0"/>
    <x v="1"/>
    <x v="1"/>
    <n v="6262277"/>
    <n v="8000085110"/>
    <x v="0"/>
    <x v="0"/>
    <s v="CONJUNTO RESIDENCIAL PORTAL DEL VALLE PH"/>
    <x v="10"/>
    <x v="5"/>
  </r>
  <r>
    <x v="0"/>
    <x v="0"/>
    <x v="1"/>
    <x v="1"/>
    <n v="6262354"/>
    <n v="9007335262"/>
    <x v="0"/>
    <x v="1"/>
    <s v="EDIFICIO NUEVO PORTAL PH"/>
    <x v="14"/>
    <x v="5"/>
  </r>
  <r>
    <x v="0"/>
    <x v="0"/>
    <x v="1"/>
    <x v="1"/>
    <n v="6262472"/>
    <n v="8160008511"/>
    <x v="0"/>
    <x v="1"/>
    <s v="EDIFICIO CABO MARZO"/>
    <x v="11"/>
    <x v="9"/>
  </r>
  <r>
    <x v="0"/>
    <x v="0"/>
    <x v="1"/>
    <x v="1"/>
    <n v="6262473"/>
    <n v="9002316241"/>
    <x v="0"/>
    <x v="1"/>
    <s v="EDIFICIO BERNALEJAS - PH"/>
    <x v="14"/>
    <x v="5"/>
  </r>
  <r>
    <x v="0"/>
    <x v="0"/>
    <x v="1"/>
    <x v="1"/>
    <n v="6262534"/>
    <n v="8140022403"/>
    <x v="0"/>
    <x v="3"/>
    <s v="RESIDENCIAS MULTIFAMILIARES PUCALPA II PROPIEDAD HORIZONTAL"/>
    <x v="9"/>
    <x v="8"/>
  </r>
  <r>
    <x v="0"/>
    <x v="0"/>
    <x v="1"/>
    <x v="1"/>
    <n v="6262542"/>
    <n v="9011405364"/>
    <x v="0"/>
    <x v="1"/>
    <s v="TORRE MAKANA CONJUNTO RESIDENCIAL - PROPIEDAD HORIZONTAL"/>
    <x v="7"/>
    <x v="7"/>
  </r>
  <r>
    <x v="0"/>
    <x v="0"/>
    <x v="1"/>
    <x v="1"/>
    <n v="6262544"/>
    <n v="8040010785"/>
    <x v="0"/>
    <x v="0"/>
    <s v="UNIDAD RESIDENCIAL PIACENZA"/>
    <x v="2"/>
    <x v="2"/>
  </r>
  <r>
    <x v="0"/>
    <x v="0"/>
    <x v="1"/>
    <x v="1"/>
    <n v="6262552"/>
    <n v="9005074510"/>
    <x v="0"/>
    <x v="1"/>
    <s v="CONJUNTO DE USO MIXTO PLAZA DEL RIO PH"/>
    <x v="14"/>
    <x v="5"/>
  </r>
  <r>
    <x v="0"/>
    <x v="0"/>
    <x v="1"/>
    <x v="1"/>
    <n v="6262615"/>
    <n v="9010098811"/>
    <x v="0"/>
    <x v="1"/>
    <s v="CONJUNTO RESIDENCIAL ARBOLEDA CAMPESTRE - CAMBULO PROPIEDAD"/>
    <x v="3"/>
    <x v="3"/>
  </r>
  <r>
    <x v="0"/>
    <x v="0"/>
    <x v="1"/>
    <x v="1"/>
    <n v="6262617"/>
    <n v="9007596840"/>
    <x v="0"/>
    <x v="3"/>
    <s v="CONJUNTO RESIDENCIAL DALIA - PROPIEDAD HORIZONTAL"/>
    <x v="4"/>
    <x v="4"/>
  </r>
  <r>
    <x v="0"/>
    <x v="0"/>
    <x v="1"/>
    <x v="1"/>
    <n v="6262627"/>
    <n v="9003370793"/>
    <x v="0"/>
    <x v="1"/>
    <s v="CONJUNTO RESIDENCIAL BOSQUES DE CANTABRIA PH"/>
    <x v="11"/>
    <x v="9"/>
  </r>
  <r>
    <x v="0"/>
    <x v="0"/>
    <x v="1"/>
    <x v="1"/>
    <n v="6262662"/>
    <n v="9007877110"/>
    <x v="0"/>
    <x v="1"/>
    <s v="URBANIZACION AIRES DE SURAMERICA PH"/>
    <x v="5"/>
    <x v="5"/>
  </r>
  <r>
    <x v="0"/>
    <x v="0"/>
    <x v="1"/>
    <x v="1"/>
    <n v="6262668"/>
    <n v="9006283631"/>
    <x v="0"/>
    <x v="1"/>
    <s v="EDIFICIO LAURELES DEL RIO I ETAPA PH"/>
    <x v="6"/>
    <x v="6"/>
  </r>
  <r>
    <x v="0"/>
    <x v="0"/>
    <x v="1"/>
    <x v="1"/>
    <n v="6274968"/>
    <n v="8300309920"/>
    <x v="0"/>
    <x v="1"/>
    <s v="CONJUNTO RESIDENCIAL  EL SALITRE MONSERRATE"/>
    <x v="1"/>
    <x v="1"/>
  </r>
  <r>
    <x v="0"/>
    <x v="0"/>
    <x v="1"/>
    <x v="1"/>
    <n v="6274973"/>
    <n v="8902086408"/>
    <x v="0"/>
    <x v="1"/>
    <s v="UNIDAD RESIDENCIAL COLON"/>
    <x v="17"/>
    <x v="2"/>
  </r>
  <r>
    <x v="0"/>
    <x v="0"/>
    <x v="1"/>
    <x v="1"/>
    <n v="6275008"/>
    <n v="9009121798"/>
    <x v="0"/>
    <x v="0"/>
    <s v="SOLERI PARQUE RESIDENCIAL"/>
    <x v="2"/>
    <x v="2"/>
  </r>
  <r>
    <x v="0"/>
    <x v="0"/>
    <x v="1"/>
    <x v="1"/>
    <n v="6275031"/>
    <n v="9002287525"/>
    <x v="0"/>
    <x v="1"/>
    <s v="EDIFICIO RESIDENCIAL Y COMERCIAL TORRE ALONDRA PH"/>
    <x v="34"/>
    <x v="5"/>
  </r>
  <r>
    <x v="0"/>
    <x v="0"/>
    <x v="1"/>
    <x v="1"/>
    <n v="6275055"/>
    <n v="8110419144"/>
    <x v="0"/>
    <x v="1"/>
    <s v="CONJUNTO RESIDENCIAL SENDEROS DE OTRAPARTE"/>
    <x v="10"/>
    <x v="5"/>
  </r>
  <r>
    <x v="0"/>
    <x v="0"/>
    <x v="1"/>
    <x v="1"/>
    <n v="6275127"/>
    <n v="9001408824"/>
    <x v="0"/>
    <x v="7"/>
    <s v="CONJUNTO RESIDENCIAL MONTICELO-PROPIEDAD HORIZONTAL"/>
    <x v="6"/>
    <x v="6"/>
  </r>
  <r>
    <x v="0"/>
    <x v="0"/>
    <x v="1"/>
    <x v="1"/>
    <n v="6275188"/>
    <n v="8001032081"/>
    <x v="0"/>
    <x v="1"/>
    <s v="EDIFICIO BOSQUE EL CHUZCAL PH"/>
    <x v="10"/>
    <x v="5"/>
  </r>
  <r>
    <x v="0"/>
    <x v="0"/>
    <x v="1"/>
    <x v="1"/>
    <n v="6275216"/>
    <n v="8000091065"/>
    <x v="0"/>
    <x v="1"/>
    <s v="UNIDAD RESIDENCIAL GEMELOS DE LOS CHORROS PROPIEDAD HORI"/>
    <x v="0"/>
    <x v="0"/>
  </r>
  <r>
    <x v="0"/>
    <x v="0"/>
    <x v="1"/>
    <x v="1"/>
    <n v="6275311"/>
    <n v="9007678041"/>
    <x v="0"/>
    <x v="1"/>
    <s v="CONJUNTO DE VIVIENDA MULTIFAMILIAR MIRADOR DE BETANIA - PROP"/>
    <x v="6"/>
    <x v="6"/>
  </r>
  <r>
    <x v="0"/>
    <x v="0"/>
    <x v="1"/>
    <x v="1"/>
    <n v="6275358"/>
    <n v="9003095455"/>
    <x v="0"/>
    <x v="2"/>
    <s v="CONJUNTO RESIDENCIAL SENDEROS DE UNICENTRO PROPIEDAD HOR"/>
    <x v="11"/>
    <x v="9"/>
  </r>
  <r>
    <x v="0"/>
    <x v="0"/>
    <x v="1"/>
    <x v="1"/>
    <n v="6275424"/>
    <n v="8300166064"/>
    <x v="0"/>
    <x v="3"/>
    <s v="CONJUNTO RESIDENCIAL EL PINAR DE LOS ALAMOS II PH"/>
    <x v="1"/>
    <x v="1"/>
  </r>
  <r>
    <x v="0"/>
    <x v="0"/>
    <x v="1"/>
    <x v="1"/>
    <n v="6275543"/>
    <n v="8110308812"/>
    <x v="0"/>
    <x v="0"/>
    <s v="URBANIZACION CANTA PIEDRA"/>
    <x v="10"/>
    <x v="5"/>
  </r>
  <r>
    <x v="0"/>
    <x v="0"/>
    <x v="1"/>
    <x v="1"/>
    <n v="6275564"/>
    <n v="8909858033"/>
    <x v="0"/>
    <x v="1"/>
    <s v="CONJUNTO RESIDENCIAL PINAR DEL RIO 2 PH"/>
    <x v="14"/>
    <x v="5"/>
  </r>
  <r>
    <x v="0"/>
    <x v="0"/>
    <x v="1"/>
    <x v="1"/>
    <n v="6275639"/>
    <n v="9009201326"/>
    <x v="0"/>
    <x v="1"/>
    <s v="CONJUNTO RESIDENCIAL CALATAY PARQUE RESIDENCIAL - PROPIEDAD"/>
    <x v="3"/>
    <x v="3"/>
  </r>
  <r>
    <x v="0"/>
    <x v="0"/>
    <x v="1"/>
    <x v="1"/>
    <n v="6275762"/>
    <n v="8300651886"/>
    <x v="0"/>
    <x v="3"/>
    <s v="EDIFICIO EL CORAL PH"/>
    <x v="1"/>
    <x v="1"/>
  </r>
  <r>
    <x v="0"/>
    <x v="0"/>
    <x v="1"/>
    <x v="1"/>
    <n v="6275790"/>
    <n v="8010005275"/>
    <x v="0"/>
    <x v="0"/>
    <s v="EDIFICIO LOS ALMENDROS"/>
    <x v="7"/>
    <x v="7"/>
  </r>
  <r>
    <x v="0"/>
    <x v="0"/>
    <x v="1"/>
    <x v="1"/>
    <n v="6276048"/>
    <n v="8300516743"/>
    <x v="2"/>
    <x v="6"/>
    <s v="CONJUNTO RESIDENCIAL HACIENDA DE LA COLINA PH"/>
    <x v="1"/>
    <x v="1"/>
  </r>
  <r>
    <x v="0"/>
    <x v="0"/>
    <x v="1"/>
    <x v="1"/>
    <n v="6276054"/>
    <n v="8908078031"/>
    <x v="0"/>
    <x v="3"/>
    <s v="CENTRO COMERCIAL PARQUE CALDAS"/>
    <x v="6"/>
    <x v="6"/>
  </r>
  <r>
    <x v="0"/>
    <x v="0"/>
    <x v="1"/>
    <x v="1"/>
    <n v="6276075"/>
    <n v="8000902264"/>
    <x v="0"/>
    <x v="0"/>
    <s v="CONJUNTO RESIDENCIAL ARCABUZ"/>
    <x v="18"/>
    <x v="10"/>
  </r>
  <r>
    <x v="0"/>
    <x v="0"/>
    <x v="1"/>
    <x v="1"/>
    <n v="6276079"/>
    <n v="8301199561"/>
    <x v="0"/>
    <x v="1"/>
    <s v="EDIFICIO LA CASCADA PH"/>
    <x v="1"/>
    <x v="1"/>
  </r>
  <r>
    <x v="0"/>
    <x v="0"/>
    <x v="1"/>
    <x v="1"/>
    <n v="6276107"/>
    <n v="8090052953"/>
    <x v="0"/>
    <x v="1"/>
    <s v="EDIFICIO CAMINO DORADO PROPIEDAD  HORIZONTAL"/>
    <x v="3"/>
    <x v="3"/>
  </r>
  <r>
    <x v="0"/>
    <x v="0"/>
    <x v="1"/>
    <x v="1"/>
    <n v="6276111"/>
    <n v="8160003692"/>
    <x v="0"/>
    <x v="1"/>
    <s v="EDIFICIO SALAMANCA"/>
    <x v="11"/>
    <x v="9"/>
  </r>
  <r>
    <x v="0"/>
    <x v="0"/>
    <x v="1"/>
    <x v="1"/>
    <n v="6276201"/>
    <n v="9001780325"/>
    <x v="0"/>
    <x v="5"/>
    <s v="CONJUNTO CERRADO MULTIFAMILIAR PALMAS DE BELMONTE PH"/>
    <x v="11"/>
    <x v="9"/>
  </r>
  <r>
    <x v="0"/>
    <x v="0"/>
    <x v="1"/>
    <x v="1"/>
    <n v="6276229"/>
    <n v="9005059282"/>
    <x v="0"/>
    <x v="1"/>
    <s v="CONJUNTO MULTIFAMILIAR EL CARMELO PROPIEDAD HORIZONTAL"/>
    <x v="6"/>
    <x v="6"/>
  </r>
  <r>
    <x v="0"/>
    <x v="0"/>
    <x v="1"/>
    <x v="1"/>
    <n v="6276235"/>
    <n v="8000846491"/>
    <x v="0"/>
    <x v="5"/>
    <s v="UNIDAD RESIDENCIAL LOS CEDROS - PROPIEDAD HORIZONTAL"/>
    <x v="0"/>
    <x v="0"/>
  </r>
  <r>
    <x v="0"/>
    <x v="0"/>
    <x v="1"/>
    <x v="1"/>
    <n v="6276255"/>
    <n v="8001848537"/>
    <x v="0"/>
    <x v="3"/>
    <s v="CONJUNTO RESIDENCIAL CAMBULOS DEL COUNTRY"/>
    <x v="1"/>
    <x v="1"/>
  </r>
  <r>
    <x v="0"/>
    <x v="0"/>
    <x v="1"/>
    <x v="1"/>
    <n v="6276330"/>
    <n v="8160004873"/>
    <x v="0"/>
    <x v="1"/>
    <s v="AGRUPACION RESIDENCIAL GAMMA III BLOQUE 29 32 Y 34 PH"/>
    <x v="11"/>
    <x v="9"/>
  </r>
  <r>
    <x v="0"/>
    <x v="0"/>
    <x v="1"/>
    <x v="1"/>
    <n v="6276350"/>
    <n v="8040018379"/>
    <x v="0"/>
    <x v="1"/>
    <s v="CONJUNTO RESIDENCIAL ESTRELLA DE LA SIERRA PROPIEDAD HORIZON"/>
    <x v="2"/>
    <x v="2"/>
  </r>
  <r>
    <x v="0"/>
    <x v="0"/>
    <x v="1"/>
    <x v="1"/>
    <n v="6276400"/>
    <n v="8300082430"/>
    <x v="0"/>
    <x v="3"/>
    <s v="CONJUNTO RESIDENCIAL EL MORAL 7 Y 8 PH"/>
    <x v="1"/>
    <x v="1"/>
  </r>
  <r>
    <x v="0"/>
    <x v="0"/>
    <x v="1"/>
    <x v="1"/>
    <n v="6276412"/>
    <n v="8300082430"/>
    <x v="0"/>
    <x v="3"/>
    <s v="CONJUNTO RESIDENCIAL EL MORAL 7 Y 8 PH"/>
    <x v="1"/>
    <x v="1"/>
  </r>
  <r>
    <x v="0"/>
    <x v="0"/>
    <x v="1"/>
    <x v="1"/>
    <n v="6276424"/>
    <n v="9001291213"/>
    <x v="0"/>
    <x v="1"/>
    <s v="CONJUNTO RESIDENCIAL LOS CENTAUROS II"/>
    <x v="2"/>
    <x v="2"/>
  </r>
  <r>
    <x v="0"/>
    <x v="0"/>
    <x v="1"/>
    <x v="1"/>
    <n v="6276446"/>
    <n v="8902040726"/>
    <x v="0"/>
    <x v="1"/>
    <s v="EDIFICIO SAN FELIPE"/>
    <x v="2"/>
    <x v="2"/>
  </r>
  <r>
    <x v="0"/>
    <x v="0"/>
    <x v="1"/>
    <x v="1"/>
    <n v="6276465"/>
    <n v="9004741806"/>
    <x v="0"/>
    <x v="3"/>
    <s v="CONJUNTO RESIDENCIAL AGAPANTO I PROPIEDAD HORIZONTAL"/>
    <x v="4"/>
    <x v="4"/>
  </r>
  <r>
    <x v="0"/>
    <x v="0"/>
    <x v="1"/>
    <x v="1"/>
    <n v="6276488"/>
    <n v="8160006404"/>
    <x v="0"/>
    <x v="1"/>
    <s v="EDIFICIO TORRES LOS ALPES PROPIEDAD HORIZONTAL"/>
    <x v="11"/>
    <x v="9"/>
  </r>
  <r>
    <x v="0"/>
    <x v="0"/>
    <x v="1"/>
    <x v="1"/>
    <n v="6271426"/>
    <n v="9005487273"/>
    <x v="0"/>
    <x v="1"/>
    <s v="EDIFICIO MARBELLA PROPIEDAD HORIZONTAL"/>
    <x v="1"/>
    <x v="1"/>
  </r>
  <r>
    <x v="0"/>
    <x v="0"/>
    <x v="1"/>
    <x v="1"/>
    <n v="6271499"/>
    <n v="9000013011"/>
    <x v="0"/>
    <x v="4"/>
    <s v="CONJUNTO CERRADO PORTAL DE SAN LUIS"/>
    <x v="6"/>
    <x v="6"/>
  </r>
  <r>
    <x v="0"/>
    <x v="0"/>
    <x v="1"/>
    <x v="1"/>
    <n v="6271526"/>
    <n v="9009796117"/>
    <x v="0"/>
    <x v="1"/>
    <s v="GALATEA PARQUE RESIDENCIAL PH"/>
    <x v="13"/>
    <x v="9"/>
  </r>
  <r>
    <x v="0"/>
    <x v="0"/>
    <x v="1"/>
    <x v="1"/>
    <n v="6271536"/>
    <n v="8110398236"/>
    <x v="0"/>
    <x v="1"/>
    <s v="EDIFICIO PE?ALOMA P H"/>
    <x v="14"/>
    <x v="5"/>
  </r>
  <r>
    <x v="0"/>
    <x v="0"/>
    <x v="1"/>
    <x v="1"/>
    <n v="6271555"/>
    <n v="9000752461"/>
    <x v="0"/>
    <x v="3"/>
    <s v="CONDOMINIO CAMPESTRE ALEJANDRIA"/>
    <x v="11"/>
    <x v="9"/>
  </r>
  <r>
    <x v="0"/>
    <x v="0"/>
    <x v="1"/>
    <x v="1"/>
    <n v="6271577"/>
    <n v="9004680011"/>
    <x v="0"/>
    <x v="1"/>
    <s v="EDIFICIO ECO NEVADO PH"/>
    <x v="1"/>
    <x v="1"/>
  </r>
  <r>
    <x v="0"/>
    <x v="0"/>
    <x v="1"/>
    <x v="1"/>
    <n v="6271593"/>
    <n v="9002978171"/>
    <x v="0"/>
    <x v="1"/>
    <s v="EDIFICIO TOBIAS PROPIEDAD HORIZONTAL"/>
    <x v="6"/>
    <x v="6"/>
  </r>
  <r>
    <x v="0"/>
    <x v="0"/>
    <x v="1"/>
    <x v="1"/>
    <n v="6271599"/>
    <n v="9000595817"/>
    <x v="0"/>
    <x v="1"/>
    <s v="CONJUNTO CERRADO RESERVA DE LOS ALAMOS PH"/>
    <x v="11"/>
    <x v="9"/>
  </r>
  <r>
    <x v="0"/>
    <x v="0"/>
    <x v="1"/>
    <x v="1"/>
    <n v="6271648"/>
    <n v="9010517756"/>
    <x v="0"/>
    <x v="1"/>
    <s v="CONJUNTO RESIDENCIAL CRISTALES DEL LLANO"/>
    <x v="55"/>
    <x v="16"/>
  </r>
  <r>
    <x v="0"/>
    <x v="0"/>
    <x v="1"/>
    <x v="1"/>
    <n v="6271697"/>
    <n v="9000233410"/>
    <x v="0"/>
    <x v="3"/>
    <s v="CONJUNTO RESIDENCIAL ARBOLEDA DEL SEMINARIO DE LAS SUBETAPA"/>
    <x v="14"/>
    <x v="5"/>
  </r>
  <r>
    <x v="0"/>
    <x v="0"/>
    <x v="1"/>
    <x v="1"/>
    <n v="6271736"/>
    <n v="8001018635"/>
    <x v="0"/>
    <x v="0"/>
    <s v="EDIFICIO ORIHUELA I PH"/>
    <x v="14"/>
    <x v="5"/>
  </r>
  <r>
    <x v="0"/>
    <x v="0"/>
    <x v="1"/>
    <x v="1"/>
    <n v="6271835"/>
    <n v="8300590188"/>
    <x v="0"/>
    <x v="2"/>
    <s v="CONJUNTO RESIDENCIAL LA ESTANCIA III PH"/>
    <x v="1"/>
    <x v="1"/>
  </r>
  <r>
    <x v="0"/>
    <x v="0"/>
    <x v="1"/>
    <x v="1"/>
    <n v="6271866"/>
    <n v="9002241083"/>
    <x v="0"/>
    <x v="1"/>
    <s v="CONDOMINIO TORRES DEL PRADO PROPIEDAD HORIZONTAL"/>
    <x v="9"/>
    <x v="8"/>
  </r>
  <r>
    <x v="0"/>
    <x v="0"/>
    <x v="1"/>
    <x v="1"/>
    <n v="6271897"/>
    <n v="9001658141"/>
    <x v="0"/>
    <x v="1"/>
    <s v="CONJUNTO RESIDENCIAL BALCONES DE PROVENZA SECTOR B"/>
    <x v="33"/>
    <x v="2"/>
  </r>
  <r>
    <x v="0"/>
    <x v="0"/>
    <x v="1"/>
    <x v="1"/>
    <n v="6271955"/>
    <n v="9006656584"/>
    <x v="0"/>
    <x v="1"/>
    <s v="PROYECTO BELLO HORIZONTE"/>
    <x v="1"/>
    <x v="1"/>
  </r>
  <r>
    <x v="0"/>
    <x v="0"/>
    <x v="1"/>
    <x v="1"/>
    <n v="6271972"/>
    <n v="8300134856"/>
    <x v="0"/>
    <x v="3"/>
    <s v="AGRUPACION DE VIVIENDA CIUDADELA NUEVA TIBABUYES SC"/>
    <x v="1"/>
    <x v="1"/>
  </r>
  <r>
    <x v="0"/>
    <x v="0"/>
    <x v="1"/>
    <x v="1"/>
    <n v="6272017"/>
    <n v="8001032081"/>
    <x v="0"/>
    <x v="1"/>
    <s v="EDIFICIO BOSQUE EL CHUZCAL PH"/>
    <x v="10"/>
    <x v="5"/>
  </r>
  <r>
    <x v="0"/>
    <x v="0"/>
    <x v="1"/>
    <x v="1"/>
    <n v="6272069"/>
    <n v="8300408427"/>
    <x v="0"/>
    <x v="1"/>
    <s v="MULTIFAMILIARES ANGELA AGRUPACION 2 PH"/>
    <x v="1"/>
    <x v="1"/>
  </r>
  <r>
    <x v="0"/>
    <x v="0"/>
    <x v="1"/>
    <x v="1"/>
    <n v="6272103"/>
    <n v="8040074058"/>
    <x v="0"/>
    <x v="1"/>
    <s v="URBANIZACION BOSQUES DE LA FLORIDA"/>
    <x v="17"/>
    <x v="2"/>
  </r>
  <r>
    <x v="0"/>
    <x v="0"/>
    <x v="1"/>
    <x v="1"/>
    <n v="6272116"/>
    <n v="8002037169"/>
    <x v="0"/>
    <x v="1"/>
    <s v="AGRUPACION DE VIVIENDA NUEVA TIBABUYES SECTOR B PROPIEDAD HO"/>
    <x v="1"/>
    <x v="1"/>
  </r>
  <r>
    <x v="0"/>
    <x v="0"/>
    <x v="1"/>
    <x v="1"/>
    <n v="6272232"/>
    <n v="8002545114"/>
    <x v="0"/>
    <x v="0"/>
    <s v="EDIFICIO BUCARAL"/>
    <x v="2"/>
    <x v="2"/>
  </r>
  <r>
    <x v="0"/>
    <x v="0"/>
    <x v="1"/>
    <x v="1"/>
    <n v="6272343"/>
    <n v="9003876273"/>
    <x v="0"/>
    <x v="1"/>
    <s v="CONJUNTO RESIDENCIAL ALAMEDA DEL PORVENIR SEGUNDA ETAPA PH"/>
    <x v="1"/>
    <x v="1"/>
  </r>
  <r>
    <x v="0"/>
    <x v="0"/>
    <x v="1"/>
    <x v="1"/>
    <n v="6272469"/>
    <n v="8000897328"/>
    <x v="0"/>
    <x v="1"/>
    <s v="EDIFICIO PROPIEDAD HORIZONTAL CELULA 3 NUCLEO 1 DE LA URBANI"/>
    <x v="6"/>
    <x v="6"/>
  </r>
  <r>
    <x v="0"/>
    <x v="0"/>
    <x v="1"/>
    <x v="1"/>
    <n v="6272515"/>
    <n v="9005359732"/>
    <x v="0"/>
    <x v="1"/>
    <s v="EDIFICIO MEDITERRANEO PROPIEDAD HORIZONTAL"/>
    <x v="3"/>
    <x v="3"/>
  </r>
  <r>
    <x v="0"/>
    <x v="0"/>
    <x v="1"/>
    <x v="1"/>
    <n v="6272518"/>
    <n v="8300330408"/>
    <x v="0"/>
    <x v="4"/>
    <s v="EDIFICIO PARQUE DE LOS ANDES"/>
    <x v="1"/>
    <x v="1"/>
  </r>
  <r>
    <x v="0"/>
    <x v="0"/>
    <x v="1"/>
    <x v="1"/>
    <n v="6272598"/>
    <n v="9000142589"/>
    <x v="0"/>
    <x v="0"/>
    <s v="CONJUNTO RESIDENCIAL CERRONORTE PH"/>
    <x v="14"/>
    <x v="5"/>
  </r>
  <r>
    <x v="0"/>
    <x v="0"/>
    <x v="1"/>
    <x v="1"/>
    <n v="6272640"/>
    <n v="9010241888"/>
    <x v="0"/>
    <x v="0"/>
    <s v="URBANIZACION  SAN  JOAQUIN  BLOQUE 5 PH"/>
    <x v="11"/>
    <x v="9"/>
  </r>
  <r>
    <x v="0"/>
    <x v="0"/>
    <x v="1"/>
    <x v="1"/>
    <n v="6272651"/>
    <n v="9002106361"/>
    <x v="0"/>
    <x v="2"/>
    <s v="EDIFICIO TORRES DE SAN MIGUEL"/>
    <x v="1"/>
    <x v="1"/>
  </r>
  <r>
    <x v="0"/>
    <x v="0"/>
    <x v="1"/>
    <x v="1"/>
    <n v="6272661"/>
    <n v="9005433103"/>
    <x v="0"/>
    <x v="1"/>
    <s v="EDIFICIO FLORENCIA PROPIEDAD HORIZONTAL"/>
    <x v="1"/>
    <x v="1"/>
  </r>
  <r>
    <x v="0"/>
    <x v="0"/>
    <x v="1"/>
    <x v="1"/>
    <n v="6272707"/>
    <n v="9003732366"/>
    <x v="0"/>
    <x v="1"/>
    <s v="CONJUNTO RESIDENCIAL GRANADA CLUB ETAPA 2 - PROPIEDAD HORIZO"/>
    <x v="1"/>
    <x v="1"/>
  </r>
  <r>
    <x v="0"/>
    <x v="0"/>
    <x v="1"/>
    <x v="1"/>
    <n v="6272721"/>
    <n v="8040005371"/>
    <x v="0"/>
    <x v="1"/>
    <s v="CONJUNTO RESIDENCIAL LOS PIRINEOS"/>
    <x v="17"/>
    <x v="2"/>
  </r>
  <r>
    <x v="0"/>
    <x v="0"/>
    <x v="1"/>
    <x v="1"/>
    <n v="6272820"/>
    <n v="8090070379"/>
    <x v="0"/>
    <x v="1"/>
    <s v="CONJUNTO CERRADO MULTIFAMILIARES  VILLA VALENTINA"/>
    <x v="3"/>
    <x v="3"/>
  </r>
  <r>
    <x v="0"/>
    <x v="0"/>
    <x v="1"/>
    <x v="1"/>
    <n v="6272840"/>
    <n v="8002368144"/>
    <x v="0"/>
    <x v="1"/>
    <s v="EDIFICIO TORRES DE ALTAMIRA"/>
    <x v="7"/>
    <x v="7"/>
  </r>
  <r>
    <x v="0"/>
    <x v="0"/>
    <x v="1"/>
    <x v="1"/>
    <n v="6272933"/>
    <n v="9010089363"/>
    <x v="0"/>
    <x v="0"/>
    <s v="EDIFICIO MULTIFAMILIAR TORRE MAIPU - PROPIEDAD HORIZONTAL"/>
    <x v="11"/>
    <x v="9"/>
  </r>
  <r>
    <x v="0"/>
    <x v="0"/>
    <x v="1"/>
    <x v="1"/>
    <n v="6272949"/>
    <n v="9001376343"/>
    <x v="0"/>
    <x v="1"/>
    <s v="CONDOMINIO EL ROSARIO PROPIEDAD HORIZONTAL"/>
    <x v="6"/>
    <x v="6"/>
  </r>
  <r>
    <x v="0"/>
    <x v="0"/>
    <x v="1"/>
    <x v="1"/>
    <n v="6272955"/>
    <n v="9001787861"/>
    <x v="0"/>
    <x v="1"/>
    <s v="EDIFICIO PINO VERDE - PROPIEDAD HORIZONTAL"/>
    <x v="1"/>
    <x v="1"/>
  </r>
  <r>
    <x v="0"/>
    <x v="0"/>
    <x v="1"/>
    <x v="1"/>
    <n v="6273042"/>
    <n v="8090061215"/>
    <x v="0"/>
    <x v="0"/>
    <s v="CONJUNTO CERRADO TORRES DEL BOSQUE-PROPIEDAD HORIZONTAL"/>
    <x v="3"/>
    <x v="3"/>
  </r>
  <r>
    <x v="0"/>
    <x v="0"/>
    <x v="1"/>
    <x v="1"/>
    <n v="6273059"/>
    <n v="8002129314"/>
    <x v="0"/>
    <x v="1"/>
    <s v="CONJUNTO RESIDENCIAL ARCO IRIS"/>
    <x v="2"/>
    <x v="2"/>
  </r>
  <r>
    <x v="0"/>
    <x v="0"/>
    <x v="1"/>
    <x v="2"/>
    <n v="6261508"/>
    <n v="10138571"/>
    <x v="0"/>
    <x v="3"/>
    <s v="RAMIREZ GIRALDO LEONARDO ANTONIO"/>
    <x v="13"/>
    <x v="9"/>
  </r>
  <r>
    <x v="0"/>
    <x v="0"/>
    <x v="1"/>
    <x v="2"/>
    <n v="6261551"/>
    <n v="10138571"/>
    <x v="0"/>
    <x v="9"/>
    <s v="RAMIREZ GIRALDO LEONARDO ANTONIO"/>
    <x v="13"/>
    <x v="9"/>
  </r>
  <r>
    <x v="0"/>
    <x v="0"/>
    <x v="1"/>
    <x v="2"/>
    <n v="6262596"/>
    <n v="41900717"/>
    <x v="0"/>
    <x v="1"/>
    <s v="CLAVIJO VALENCIA MARIA CLAUDIA"/>
    <x v="7"/>
    <x v="7"/>
  </r>
  <r>
    <x v="0"/>
    <x v="0"/>
    <x v="1"/>
    <x v="2"/>
    <n v="6263746"/>
    <n v="10214796"/>
    <x v="0"/>
    <x v="1"/>
    <s v="OSPINA ROJAS ALBERTO"/>
    <x v="7"/>
    <x v="7"/>
  </r>
  <r>
    <x v="0"/>
    <x v="0"/>
    <x v="1"/>
    <x v="2"/>
    <n v="6263808"/>
    <n v="12117402"/>
    <x v="0"/>
    <x v="1"/>
    <s v="ROJAS PUENTES FELIX ARMANDO"/>
    <x v="29"/>
    <x v="14"/>
  </r>
  <r>
    <x v="0"/>
    <x v="0"/>
    <x v="1"/>
    <x v="2"/>
    <n v="6264337"/>
    <n v="1094912269"/>
    <x v="0"/>
    <x v="5"/>
    <s v="ORDOÑEZ  CASTRO DIANA CAROLINA"/>
    <x v="7"/>
    <x v="7"/>
  </r>
  <r>
    <x v="0"/>
    <x v="0"/>
    <x v="1"/>
    <x v="2"/>
    <n v="6264581"/>
    <n v="10138571"/>
    <x v="0"/>
    <x v="5"/>
    <s v="RAMIREZ GIRALDO LEONARDO ANTONIO"/>
    <x v="13"/>
    <x v="9"/>
  </r>
  <r>
    <x v="0"/>
    <x v="0"/>
    <x v="1"/>
    <x v="2"/>
    <n v="6264674"/>
    <n v="28565832"/>
    <x v="0"/>
    <x v="5"/>
    <s v="RAMIREZ ORTIZ ISBELIA"/>
    <x v="3"/>
    <x v="3"/>
  </r>
  <r>
    <x v="0"/>
    <x v="0"/>
    <x v="1"/>
    <x v="2"/>
    <n v="6264842"/>
    <n v="10265960"/>
    <x v="0"/>
    <x v="1"/>
    <s v="CASTRILLON GRAJALES ARMANDO"/>
    <x v="6"/>
    <x v="6"/>
  </r>
  <r>
    <x v="0"/>
    <x v="0"/>
    <x v="1"/>
    <x v="2"/>
    <n v="6265500"/>
    <n v="24348352"/>
    <x v="0"/>
    <x v="1"/>
    <s v="YEPES GIRALDO MARIA JOSE"/>
    <x v="1"/>
    <x v="1"/>
  </r>
  <r>
    <x v="0"/>
    <x v="0"/>
    <x v="1"/>
    <x v="2"/>
    <n v="6266171"/>
    <n v="71378362"/>
    <x v="0"/>
    <x v="5"/>
    <s v="TORO LONDOÑO PEDRO MAURICIO"/>
    <x v="7"/>
    <x v="7"/>
  </r>
  <r>
    <x v="0"/>
    <x v="0"/>
    <x v="1"/>
    <x v="2"/>
    <n v="6266508"/>
    <n v="10220633"/>
    <x v="0"/>
    <x v="1"/>
    <s v="DELGADO GUTIERREZ PEDRO JOSE"/>
    <x v="6"/>
    <x v="6"/>
  </r>
  <r>
    <x v="0"/>
    <x v="0"/>
    <x v="1"/>
    <x v="2"/>
    <n v="6267158"/>
    <n v="42109237"/>
    <x v="0"/>
    <x v="2"/>
    <s v="RUBIO MEJIA CLAUDIA MILENA"/>
    <x v="13"/>
    <x v="9"/>
  </r>
  <r>
    <x v="0"/>
    <x v="0"/>
    <x v="1"/>
    <x v="2"/>
    <n v="6267853"/>
    <n v="17132458"/>
    <x v="0"/>
    <x v="5"/>
    <s v="VALENCIA IDARRAGA HUGO"/>
    <x v="7"/>
    <x v="7"/>
  </r>
  <r>
    <x v="0"/>
    <x v="0"/>
    <x v="1"/>
    <x v="2"/>
    <n v="6270199"/>
    <n v="41524229"/>
    <x v="0"/>
    <x v="0"/>
    <s v="GARZON DURAN MARIA CRISTINA"/>
    <x v="1"/>
    <x v="1"/>
  </r>
  <r>
    <x v="0"/>
    <x v="0"/>
    <x v="1"/>
    <x v="2"/>
    <n v="6271120"/>
    <n v="89004608"/>
    <x v="0"/>
    <x v="1"/>
    <s v="MESA NIÑO JORGE IVAN"/>
    <x v="7"/>
    <x v="7"/>
  </r>
  <r>
    <x v="0"/>
    <x v="0"/>
    <x v="1"/>
    <x v="2"/>
    <n v="6271475"/>
    <n v="14396251"/>
    <x v="0"/>
    <x v="1"/>
    <s v="ALVIS  MARTINEZ JESUS FRANCISCO"/>
    <x v="3"/>
    <x v="3"/>
  </r>
  <r>
    <x v="0"/>
    <x v="0"/>
    <x v="1"/>
    <x v="2"/>
    <n v="6271598"/>
    <n v="41920163"/>
    <x v="0"/>
    <x v="4"/>
    <s v="OLAYA CARDOSO ZULMA JINETH"/>
    <x v="7"/>
    <x v="7"/>
  </r>
  <r>
    <x v="0"/>
    <x v="0"/>
    <x v="1"/>
    <x v="2"/>
    <n v="6272082"/>
    <n v="31251490"/>
    <x v="0"/>
    <x v="2"/>
    <s v="OSORIO PEREZ SONIA"/>
    <x v="0"/>
    <x v="0"/>
  </r>
  <r>
    <x v="0"/>
    <x v="0"/>
    <x v="1"/>
    <x v="2"/>
    <n v="6272593"/>
    <n v="89005263"/>
    <x v="0"/>
    <x v="0"/>
    <s v="NORENA QUITIAN GUSTAVO"/>
    <x v="7"/>
    <x v="7"/>
  </r>
  <r>
    <x v="0"/>
    <x v="0"/>
    <x v="1"/>
    <x v="2"/>
    <n v="6272770"/>
    <n v="9870498"/>
    <x v="0"/>
    <x v="1"/>
    <s v="GONZALEZ  TAMAYO JUAN PABLO"/>
    <x v="11"/>
    <x v="9"/>
  </r>
  <r>
    <x v="0"/>
    <x v="0"/>
    <x v="1"/>
    <x v="2"/>
    <n v="6272931"/>
    <n v="79438392"/>
    <x v="0"/>
    <x v="0"/>
    <s v="MARTINEZ URIBE ANDRES FELIPE DE LA"/>
    <x v="7"/>
    <x v="7"/>
  </r>
  <r>
    <x v="0"/>
    <x v="0"/>
    <x v="1"/>
    <x v="2"/>
    <n v="6273067"/>
    <n v="41889692"/>
    <x v="0"/>
    <x v="1"/>
    <s v="MESA JARAMILLO CLARA INES"/>
    <x v="7"/>
    <x v="7"/>
  </r>
  <r>
    <x v="0"/>
    <x v="0"/>
    <x v="1"/>
    <x v="1"/>
    <n v="6269477"/>
    <n v="8300134856"/>
    <x v="0"/>
    <x v="3"/>
    <s v="AGRUPACION DE VIVIENDA CIUDADELA NUEVA TIBABUYES SC"/>
    <x v="1"/>
    <x v="1"/>
  </r>
  <r>
    <x v="0"/>
    <x v="0"/>
    <x v="1"/>
    <x v="1"/>
    <n v="6269479"/>
    <n v="8000335227"/>
    <x v="0"/>
    <x v="1"/>
    <s v="CONJUNTO RESIDENCIAL SAUSALITO PROPIEDAD HORIZONTAL"/>
    <x v="1"/>
    <x v="1"/>
  </r>
  <r>
    <x v="0"/>
    <x v="0"/>
    <x v="1"/>
    <x v="1"/>
    <n v="6269533"/>
    <n v="8320099271"/>
    <x v="0"/>
    <x v="0"/>
    <s v="URBANIZACION VILLA LAURA PH"/>
    <x v="8"/>
    <x v="4"/>
  </r>
  <r>
    <x v="0"/>
    <x v="0"/>
    <x v="1"/>
    <x v="1"/>
    <n v="6269535"/>
    <n v="9005735226"/>
    <x v="0"/>
    <x v="1"/>
    <s v="CONJUNTO TORRE ALMERIA APARTAMENTOS PH"/>
    <x v="7"/>
    <x v="7"/>
  </r>
  <r>
    <x v="0"/>
    <x v="0"/>
    <x v="1"/>
    <x v="1"/>
    <n v="6269553"/>
    <n v="8002202059"/>
    <x v="0"/>
    <x v="1"/>
    <s v="CONJUNTO RESIDENCIAL MIRANDELA AGRUPACION 2 PH"/>
    <x v="1"/>
    <x v="1"/>
  </r>
  <r>
    <x v="0"/>
    <x v="0"/>
    <x v="1"/>
    <x v="1"/>
    <n v="6269572"/>
    <n v="8301254398"/>
    <x v="0"/>
    <x v="0"/>
    <s v="AGRUPACION URBANIZACION TECHO"/>
    <x v="1"/>
    <x v="1"/>
  </r>
  <r>
    <x v="0"/>
    <x v="0"/>
    <x v="1"/>
    <x v="1"/>
    <n v="6269582"/>
    <n v="8002082991"/>
    <x v="0"/>
    <x v="1"/>
    <s v="EDIFICIO ALICANTE PROPIEDAD HORIZONTAL"/>
    <x v="11"/>
    <x v="9"/>
  </r>
  <r>
    <x v="0"/>
    <x v="0"/>
    <x v="1"/>
    <x v="1"/>
    <n v="6269586"/>
    <n v="8040028968"/>
    <x v="0"/>
    <x v="1"/>
    <s v="CONJUNTO RESIDENCIAL CARPATOS"/>
    <x v="2"/>
    <x v="2"/>
  </r>
  <r>
    <x v="0"/>
    <x v="0"/>
    <x v="1"/>
    <x v="1"/>
    <n v="6269636"/>
    <n v="8000952163"/>
    <x v="0"/>
    <x v="1"/>
    <s v="CONJUNTO RESIDENCIAL LA PENINSULA FAVUIS"/>
    <x v="17"/>
    <x v="2"/>
  </r>
  <r>
    <x v="0"/>
    <x v="0"/>
    <x v="1"/>
    <x v="1"/>
    <n v="6269643"/>
    <n v="8909333545"/>
    <x v="0"/>
    <x v="1"/>
    <s v="CONJUNTO RESIDENCIAL NUEVA ANDALUCIA AGRUPACIONES 6-7 PH"/>
    <x v="14"/>
    <x v="5"/>
  </r>
  <r>
    <x v="0"/>
    <x v="0"/>
    <x v="1"/>
    <x v="1"/>
    <n v="6269670"/>
    <n v="9001032312"/>
    <x v="0"/>
    <x v="1"/>
    <s v="EDIFICIO TORRE SANTA CRUZ PH"/>
    <x v="14"/>
    <x v="5"/>
  </r>
  <r>
    <x v="0"/>
    <x v="0"/>
    <x v="1"/>
    <x v="1"/>
    <n v="6269761"/>
    <n v="9004370904"/>
    <x v="2"/>
    <x v="6"/>
    <s v="EDIFICIO ALTAGRACIA PROPIEDAD HORIZONTAL"/>
    <x v="0"/>
    <x v="0"/>
  </r>
  <r>
    <x v="0"/>
    <x v="0"/>
    <x v="1"/>
    <x v="1"/>
    <n v="6269826"/>
    <n v="9009983872"/>
    <x v="0"/>
    <x v="2"/>
    <s v="EDIFICIO OFFICE 120 PROPIEDAD HORIZONTAL"/>
    <x v="1"/>
    <x v="1"/>
  </r>
  <r>
    <x v="0"/>
    <x v="0"/>
    <x v="1"/>
    <x v="1"/>
    <n v="6269904"/>
    <n v="8300699525"/>
    <x v="0"/>
    <x v="1"/>
    <s v="CONJUNTO RESIDENCIAL EL PINAR DEL COUNTRY PH"/>
    <x v="1"/>
    <x v="1"/>
  </r>
  <r>
    <x v="0"/>
    <x v="0"/>
    <x v="1"/>
    <x v="1"/>
    <n v="6269924"/>
    <n v="8010001233"/>
    <x v="0"/>
    <x v="3"/>
    <s v="CONJUNTO RESIDENCIAL PASADENA COUNTRY EN PROPIEDAD HORIZONTA"/>
    <x v="7"/>
    <x v="7"/>
  </r>
  <r>
    <x v="0"/>
    <x v="0"/>
    <x v="1"/>
    <x v="1"/>
    <n v="6269928"/>
    <n v="8000909286"/>
    <x v="0"/>
    <x v="1"/>
    <s v="CONJUNTO RESIDENCIAL SANTA HELENA DE BAVIERA ETAPA 1"/>
    <x v="1"/>
    <x v="1"/>
  </r>
  <r>
    <x v="0"/>
    <x v="0"/>
    <x v="1"/>
    <x v="1"/>
    <n v="6269933"/>
    <n v="9002675041"/>
    <x v="0"/>
    <x v="1"/>
    <s v="CONJUNTO RESIDENCIAL PORVENIR RESERVADO DOS"/>
    <x v="1"/>
    <x v="1"/>
  </r>
  <r>
    <x v="0"/>
    <x v="0"/>
    <x v="1"/>
    <x v="1"/>
    <n v="6269941"/>
    <n v="8000158834"/>
    <x v="0"/>
    <x v="1"/>
    <s v="PROPIEDAD HORIZONTAL CEDROS DE VILLAPILAR"/>
    <x v="6"/>
    <x v="6"/>
  </r>
  <r>
    <x v="0"/>
    <x v="0"/>
    <x v="1"/>
    <x v="1"/>
    <n v="6269971"/>
    <n v="8908072824"/>
    <x v="0"/>
    <x v="3"/>
    <s v="CENTRO COMERCIAL COLMENARES PROPIEDAD HORIZONTAL"/>
    <x v="6"/>
    <x v="6"/>
  </r>
  <r>
    <x v="0"/>
    <x v="0"/>
    <x v="1"/>
    <x v="1"/>
    <n v="6270060"/>
    <n v="8110470510"/>
    <x v="0"/>
    <x v="1"/>
    <s v="CONJUNTO RESIDENCIAL CERCANIAS DE LA MOTA PH"/>
    <x v="14"/>
    <x v="5"/>
  </r>
  <r>
    <x v="0"/>
    <x v="0"/>
    <x v="1"/>
    <x v="1"/>
    <n v="6270139"/>
    <n v="9000889189"/>
    <x v="0"/>
    <x v="3"/>
    <s v="AGRUPACION DE VIVIENDA FONTIBON RESERVADO - PROPIEDAD HORIZO"/>
    <x v="1"/>
    <x v="1"/>
  </r>
  <r>
    <x v="0"/>
    <x v="0"/>
    <x v="1"/>
    <x v="1"/>
    <n v="6270155"/>
    <n v="8300520867"/>
    <x v="0"/>
    <x v="1"/>
    <s v="EDIFICIO RINCON DEL PROGRESO PH"/>
    <x v="1"/>
    <x v="1"/>
  </r>
  <r>
    <x v="0"/>
    <x v="0"/>
    <x v="1"/>
    <x v="1"/>
    <n v="6270194"/>
    <n v="8100010920"/>
    <x v="0"/>
    <x v="0"/>
    <s v="EDIFICIO VILLA PILAR 2 BLOQUE 1 PROPIEDAD HORIZONTAL"/>
    <x v="6"/>
    <x v="6"/>
  </r>
  <r>
    <x v="0"/>
    <x v="0"/>
    <x v="1"/>
    <x v="1"/>
    <n v="6270195"/>
    <n v="8300499931"/>
    <x v="0"/>
    <x v="3"/>
    <s v="EDIFICIO ALTOS DEL CASTILLO"/>
    <x v="1"/>
    <x v="1"/>
  </r>
  <r>
    <x v="0"/>
    <x v="0"/>
    <x v="1"/>
    <x v="1"/>
    <n v="6270201"/>
    <n v="9009992618"/>
    <x v="0"/>
    <x v="3"/>
    <s v="CONJUNTO RESIDENCIAL CR 3 BLOQUE O EDIFICIO C PROPIEDAD HORI"/>
    <x v="6"/>
    <x v="6"/>
  </r>
  <r>
    <x v="0"/>
    <x v="0"/>
    <x v="1"/>
    <x v="1"/>
    <n v="6270267"/>
    <n v="9008543946"/>
    <x v="0"/>
    <x v="1"/>
    <s v="CELULA DOS NUCLEO 2 DE LA URBANIZACION VILLA PILAR PROPIEDAD"/>
    <x v="6"/>
    <x v="6"/>
  </r>
  <r>
    <x v="0"/>
    <x v="0"/>
    <x v="1"/>
    <x v="1"/>
    <n v="6270353"/>
    <n v="9003003308"/>
    <x v="0"/>
    <x v="0"/>
    <s v="CONJUNTO RESIDENCIAL ARAWAK"/>
    <x v="17"/>
    <x v="2"/>
  </r>
  <r>
    <x v="0"/>
    <x v="0"/>
    <x v="1"/>
    <x v="1"/>
    <n v="6270428"/>
    <n v="8000199404"/>
    <x v="0"/>
    <x v="1"/>
    <s v="CONJUNTO RESIDENCIAL ARBOLEDA I"/>
    <x v="0"/>
    <x v="0"/>
  </r>
  <r>
    <x v="0"/>
    <x v="0"/>
    <x v="1"/>
    <x v="1"/>
    <n v="6270443"/>
    <n v="9005876873"/>
    <x v="0"/>
    <x v="3"/>
    <s v="CONJUNTO RESIDENCIAL YAKARI PROPIEDAD HORIZONTAL"/>
    <x v="4"/>
    <x v="4"/>
  </r>
  <r>
    <x v="0"/>
    <x v="0"/>
    <x v="1"/>
    <x v="1"/>
    <n v="6270454"/>
    <n v="9007820790"/>
    <x v="0"/>
    <x v="3"/>
    <s v="EDIFICIO AREA CABLE"/>
    <x v="6"/>
    <x v="6"/>
  </r>
  <r>
    <x v="0"/>
    <x v="0"/>
    <x v="1"/>
    <x v="1"/>
    <n v="6270469"/>
    <n v="8002129314"/>
    <x v="0"/>
    <x v="3"/>
    <s v="CONJUNTO RESIDENCIAL ARCO IRIS"/>
    <x v="2"/>
    <x v="2"/>
  </r>
  <r>
    <x v="0"/>
    <x v="0"/>
    <x v="1"/>
    <x v="1"/>
    <n v="6270543"/>
    <n v="9005099456"/>
    <x v="0"/>
    <x v="1"/>
    <s v="EDIFICIO CANCUN CLUB"/>
    <x v="18"/>
    <x v="10"/>
  </r>
  <r>
    <x v="0"/>
    <x v="0"/>
    <x v="1"/>
    <x v="1"/>
    <n v="6270592"/>
    <n v="9007569461"/>
    <x v="0"/>
    <x v="1"/>
    <s v="EDIFICIO DE USO MIXTO PORTAL DE SAN IGNACIO PH"/>
    <x v="14"/>
    <x v="5"/>
  </r>
  <r>
    <x v="0"/>
    <x v="0"/>
    <x v="1"/>
    <x v="1"/>
    <n v="6270616"/>
    <n v="9001140639"/>
    <x v="0"/>
    <x v="7"/>
    <s v="EDIFICIO DON DANIEL - PROPIEDAD HORIZONTAL"/>
    <x v="6"/>
    <x v="6"/>
  </r>
  <r>
    <x v="0"/>
    <x v="0"/>
    <x v="1"/>
    <x v="1"/>
    <n v="6270644"/>
    <n v="9009992933"/>
    <x v="0"/>
    <x v="0"/>
    <s v="CONJUNTO RESIDENCIAL CR 3 BLOQUE O EDIFICIO J PROPIEDAD HORI"/>
    <x v="6"/>
    <x v="6"/>
  </r>
  <r>
    <x v="0"/>
    <x v="0"/>
    <x v="1"/>
    <x v="1"/>
    <n v="6270647"/>
    <n v="9004623588"/>
    <x v="0"/>
    <x v="1"/>
    <s v="CONJUNTO RESIDENCIAL CIUDAD TINTAL II ETAPA 5 MZ 3 LOTE B -"/>
    <x v="1"/>
    <x v="1"/>
  </r>
  <r>
    <x v="0"/>
    <x v="0"/>
    <x v="1"/>
    <x v="1"/>
    <n v="6270685"/>
    <n v="8100028501"/>
    <x v="0"/>
    <x v="0"/>
    <s v="EDIFICIO CERROS DEL CAMPIN BLOQUE FRONTINO PROPIEDAD HORIZON"/>
    <x v="6"/>
    <x v="6"/>
  </r>
  <r>
    <x v="0"/>
    <x v="0"/>
    <x v="1"/>
    <x v="1"/>
    <n v="6270688"/>
    <n v="8160009701"/>
    <x v="0"/>
    <x v="3"/>
    <s v="UNIDAD RESIDENCIAL VILLAS DE LA MADRID PROPIEDAD HORIZONTAL"/>
    <x v="11"/>
    <x v="9"/>
  </r>
  <r>
    <x v="0"/>
    <x v="0"/>
    <x v="1"/>
    <x v="1"/>
    <n v="6270793"/>
    <n v="9007569461"/>
    <x v="0"/>
    <x v="1"/>
    <s v="EDIFICIO DE USO MIXTO PORTAL DE SAN IGNACIO PH"/>
    <x v="14"/>
    <x v="5"/>
  </r>
  <r>
    <x v="0"/>
    <x v="0"/>
    <x v="1"/>
    <x v="1"/>
    <n v="6270817"/>
    <n v="8909291006"/>
    <x v="0"/>
    <x v="1"/>
    <s v="EDIFICIO PALMARES PH"/>
    <x v="14"/>
    <x v="5"/>
  </r>
  <r>
    <x v="0"/>
    <x v="0"/>
    <x v="1"/>
    <x v="1"/>
    <n v="6270862"/>
    <n v="8001733016"/>
    <x v="0"/>
    <x v="1"/>
    <s v="CONJUNTO RESIDENCIAL SANTA BARBARA NORTE MANZA I"/>
    <x v="1"/>
    <x v="1"/>
  </r>
  <r>
    <x v="0"/>
    <x v="0"/>
    <x v="1"/>
    <x v="1"/>
    <n v="6270868"/>
    <n v="8140022403"/>
    <x v="0"/>
    <x v="1"/>
    <s v="RESIDENCIAS MULTIFAMILIARES PUCALPA II PROPIEDAD HORIZONTAL"/>
    <x v="9"/>
    <x v="8"/>
  </r>
  <r>
    <x v="0"/>
    <x v="0"/>
    <x v="1"/>
    <x v="1"/>
    <n v="6270926"/>
    <n v="8100057750"/>
    <x v="0"/>
    <x v="0"/>
    <s v="CONJUNTO CERRADO LOTE A BOSQUES DE LA LIVONIA PROPIEDAD"/>
    <x v="6"/>
    <x v="6"/>
  </r>
  <r>
    <x v="0"/>
    <x v="0"/>
    <x v="1"/>
    <x v="1"/>
    <n v="6270963"/>
    <n v="9007459091"/>
    <x v="0"/>
    <x v="5"/>
    <s v="EDIFICIO BELLINI"/>
    <x v="56"/>
    <x v="9"/>
  </r>
  <r>
    <x v="0"/>
    <x v="0"/>
    <x v="1"/>
    <x v="1"/>
    <n v="6271075"/>
    <n v="9002203519"/>
    <x v="0"/>
    <x v="1"/>
    <s v="CONJUNTO HABITACIONAL ALTOS DEL VERGEL - PROPIEDAD HORIZ"/>
    <x v="6"/>
    <x v="6"/>
  </r>
  <r>
    <x v="0"/>
    <x v="0"/>
    <x v="1"/>
    <x v="1"/>
    <n v="6271083"/>
    <n v="9003508137"/>
    <x v="0"/>
    <x v="1"/>
    <s v="CONJUNTO RESIDENCIAL TORRE MIRO"/>
    <x v="2"/>
    <x v="2"/>
  </r>
  <r>
    <x v="0"/>
    <x v="0"/>
    <x v="1"/>
    <x v="1"/>
    <n v="6271377"/>
    <n v="9002287525"/>
    <x v="0"/>
    <x v="1"/>
    <s v="EDIFICIO RESIDENCIAL Y COMERCIAL TORRE ALONDRA PH"/>
    <x v="34"/>
    <x v="5"/>
  </r>
  <r>
    <x v="0"/>
    <x v="0"/>
    <x v="1"/>
    <x v="1"/>
    <n v="6267542"/>
    <n v="9001218848"/>
    <x v="0"/>
    <x v="1"/>
    <s v="CONJUNTO CERRADO ALTOS DE BUENA VISTA PH"/>
    <x v="11"/>
    <x v="9"/>
  </r>
  <r>
    <x v="0"/>
    <x v="0"/>
    <x v="1"/>
    <x v="1"/>
    <n v="6267543"/>
    <n v="8100014837"/>
    <x v="0"/>
    <x v="0"/>
    <s v="EDIFICIO LOS CORALES PROPIEDAD HORIZONTAL"/>
    <x v="6"/>
    <x v="6"/>
  </r>
  <r>
    <x v="0"/>
    <x v="0"/>
    <x v="1"/>
    <x v="1"/>
    <n v="6267587"/>
    <n v="8160009770"/>
    <x v="0"/>
    <x v="1"/>
    <s v="EDIFICIO MONTEBELLO PH"/>
    <x v="11"/>
    <x v="9"/>
  </r>
  <r>
    <x v="0"/>
    <x v="0"/>
    <x v="1"/>
    <x v="1"/>
    <n v="6267620"/>
    <n v="9000901323"/>
    <x v="0"/>
    <x v="1"/>
    <s v="EDIFICIO TORRELIMA II PH"/>
    <x v="14"/>
    <x v="5"/>
  </r>
  <r>
    <x v="0"/>
    <x v="0"/>
    <x v="1"/>
    <x v="1"/>
    <n v="6267631"/>
    <n v="8100008390"/>
    <x v="0"/>
    <x v="1"/>
    <s v="EDIFICIO TORRES DE BELEN II PROPIEDAD HORIZONTAL"/>
    <x v="6"/>
    <x v="6"/>
  </r>
  <r>
    <x v="0"/>
    <x v="0"/>
    <x v="1"/>
    <x v="1"/>
    <n v="6267740"/>
    <n v="8090041230"/>
    <x v="0"/>
    <x v="5"/>
    <s v="CONJUNTO RESIDENCIAL ARAGON II ETAPA DE FLANDES TOLIMA"/>
    <x v="31"/>
    <x v="3"/>
  </r>
  <r>
    <x v="0"/>
    <x v="0"/>
    <x v="1"/>
    <x v="1"/>
    <n v="6267760"/>
    <n v="8301141214"/>
    <x v="0"/>
    <x v="1"/>
    <s v="CONJUNTO RESIDENCIAL ACUARELA P H"/>
    <x v="1"/>
    <x v="1"/>
  </r>
  <r>
    <x v="0"/>
    <x v="0"/>
    <x v="1"/>
    <x v="1"/>
    <n v="6267793"/>
    <n v="8010006979"/>
    <x v="0"/>
    <x v="5"/>
    <s v="EDIFICIO EL RINCON DEL RETIRO"/>
    <x v="7"/>
    <x v="7"/>
  </r>
  <r>
    <x v="0"/>
    <x v="0"/>
    <x v="1"/>
    <x v="1"/>
    <n v="6267886"/>
    <n v="8002129314"/>
    <x v="0"/>
    <x v="2"/>
    <s v="CONJUNTO RESIDENCIAL ARCO IRIS"/>
    <x v="2"/>
    <x v="2"/>
  </r>
  <r>
    <x v="0"/>
    <x v="0"/>
    <x v="1"/>
    <x v="1"/>
    <n v="6267901"/>
    <n v="9003380838"/>
    <x v="0"/>
    <x v="1"/>
    <s v="CONJUNTO RESIDENCIAL SIERRAVERDE"/>
    <x v="2"/>
    <x v="2"/>
  </r>
  <r>
    <x v="0"/>
    <x v="0"/>
    <x v="1"/>
    <x v="1"/>
    <n v="6267903"/>
    <n v="8002508998"/>
    <x v="0"/>
    <x v="1"/>
    <s v="UNIDAD RESIDENCIAL CABO VERDE DE CASTROPOLO PH"/>
    <x v="14"/>
    <x v="5"/>
  </r>
  <r>
    <x v="0"/>
    <x v="0"/>
    <x v="1"/>
    <x v="1"/>
    <n v="6267923"/>
    <n v="9002720491"/>
    <x v="2"/>
    <x v="6"/>
    <s v="EDIFICIO BALCONES DE MIRAFLORES PH"/>
    <x v="14"/>
    <x v="5"/>
  </r>
  <r>
    <x v="0"/>
    <x v="0"/>
    <x v="1"/>
    <x v="1"/>
    <n v="6267988"/>
    <n v="9006751300"/>
    <x v="0"/>
    <x v="1"/>
    <s v="EDIFICIO TORRES DE BARCELONA PROPIEDAD HORIZONTAL"/>
    <x v="6"/>
    <x v="6"/>
  </r>
  <r>
    <x v="0"/>
    <x v="0"/>
    <x v="1"/>
    <x v="1"/>
    <n v="6267997"/>
    <n v="8605263368"/>
    <x v="0"/>
    <x v="1"/>
    <s v="CONJUNTO RESIDENCIAL SANTA BARBARA NORTE MANZANA C PH"/>
    <x v="1"/>
    <x v="1"/>
  </r>
  <r>
    <x v="0"/>
    <x v="0"/>
    <x v="1"/>
    <x v="1"/>
    <n v="6268029"/>
    <n v="8100025388"/>
    <x v="0"/>
    <x v="1"/>
    <s v="CONJUNTO CERRADO MIRADOR DE LA SIERRA PROPIEDAD HORIZONTAL"/>
    <x v="6"/>
    <x v="6"/>
  </r>
  <r>
    <x v="0"/>
    <x v="0"/>
    <x v="1"/>
    <x v="1"/>
    <n v="6268042"/>
    <n v="9006571605"/>
    <x v="0"/>
    <x v="1"/>
    <s v="EDIFICIO PORTAL DEL MONTE PH"/>
    <x v="10"/>
    <x v="5"/>
  </r>
  <r>
    <x v="0"/>
    <x v="0"/>
    <x v="1"/>
    <x v="1"/>
    <n v="6268051"/>
    <n v="8301008772"/>
    <x v="0"/>
    <x v="1"/>
    <s v="UNIDAD RESIDENCIAL ALTAMIRA CAMPESTRE"/>
    <x v="1"/>
    <x v="1"/>
  </r>
  <r>
    <x v="0"/>
    <x v="0"/>
    <x v="1"/>
    <x v="1"/>
    <n v="6268074"/>
    <n v="9000248580"/>
    <x v="0"/>
    <x v="0"/>
    <s v="EDIFICIO SANTA CRUZ DE LA SIERRA II PROPIEDAD HORIZONTAL"/>
    <x v="6"/>
    <x v="6"/>
  </r>
  <r>
    <x v="0"/>
    <x v="0"/>
    <x v="1"/>
    <x v="1"/>
    <n v="6268102"/>
    <n v="8000658741"/>
    <x v="0"/>
    <x v="0"/>
    <s v="UNIDAD RESIDENCIAL ALTOS DE CAÑAVERAL III ETAPA"/>
    <x v="17"/>
    <x v="2"/>
  </r>
  <r>
    <x v="0"/>
    <x v="0"/>
    <x v="1"/>
    <x v="1"/>
    <n v="6268191"/>
    <n v="9000179311"/>
    <x v="0"/>
    <x v="1"/>
    <s v="CONJUNTO RESIDENCIAL SAUCES DE LA CONCHA"/>
    <x v="10"/>
    <x v="5"/>
  </r>
  <r>
    <x v="0"/>
    <x v="0"/>
    <x v="1"/>
    <x v="1"/>
    <n v="6268205"/>
    <n v="8300412873"/>
    <x v="0"/>
    <x v="3"/>
    <s v="EDIFICIO GRANADA ETAPAS I Y II"/>
    <x v="1"/>
    <x v="1"/>
  </r>
  <r>
    <x v="0"/>
    <x v="0"/>
    <x v="1"/>
    <x v="1"/>
    <n v="6268301"/>
    <n v="8000158834"/>
    <x v="0"/>
    <x v="1"/>
    <s v="PROPIEDAD HORIZONTAL CEDROS DE VILLAPILAR"/>
    <x v="6"/>
    <x v="6"/>
  </r>
  <r>
    <x v="0"/>
    <x v="0"/>
    <x v="1"/>
    <x v="1"/>
    <n v="6268342"/>
    <n v="9006399041"/>
    <x v="0"/>
    <x v="3"/>
    <s v="CONJUNTO RESIDENCIAL PINARES CAMPESTRE ETAPA I PH"/>
    <x v="11"/>
    <x v="9"/>
  </r>
  <r>
    <x v="0"/>
    <x v="0"/>
    <x v="1"/>
    <x v="1"/>
    <n v="6268390"/>
    <n v="8010016934"/>
    <x v="0"/>
    <x v="1"/>
    <s v="CONJUNTO RESIDENCIAL BOSQUES DE PALERMO"/>
    <x v="7"/>
    <x v="7"/>
  </r>
  <r>
    <x v="0"/>
    <x v="0"/>
    <x v="1"/>
    <x v="1"/>
    <n v="6268460"/>
    <n v="8300107556"/>
    <x v="0"/>
    <x v="0"/>
    <s v="URBANIZACION ATARDECERES DE SUBA ETAPAS III Y IV PH"/>
    <x v="1"/>
    <x v="1"/>
  </r>
  <r>
    <x v="0"/>
    <x v="0"/>
    <x v="1"/>
    <x v="1"/>
    <n v="6268466"/>
    <n v="8300658251"/>
    <x v="0"/>
    <x v="1"/>
    <s v="EDIFICIO LA ARBOLEDA PROPIEDAD HORIZONTAL"/>
    <x v="1"/>
    <x v="1"/>
  </r>
  <r>
    <x v="0"/>
    <x v="0"/>
    <x v="1"/>
    <x v="1"/>
    <n v="6268515"/>
    <n v="9002532583"/>
    <x v="0"/>
    <x v="1"/>
    <s v="CONJUNTO SIEMPRE VERDE - PROPIEDAD HORIZONTAL"/>
    <x v="14"/>
    <x v="5"/>
  </r>
  <r>
    <x v="0"/>
    <x v="0"/>
    <x v="1"/>
    <x v="1"/>
    <n v="6268519"/>
    <n v="8300564551"/>
    <x v="0"/>
    <x v="1"/>
    <s v="EDIFICIO MIRADOR DEL PARQUE ETAPAS I Y II PROPIEDAD HORIZONT"/>
    <x v="1"/>
    <x v="1"/>
  </r>
  <r>
    <x v="0"/>
    <x v="0"/>
    <x v="1"/>
    <x v="1"/>
    <n v="6268521"/>
    <n v="9002532583"/>
    <x v="0"/>
    <x v="1"/>
    <s v="CONJUNTO SIEMPRE VERDE - PROPIEDAD HORIZONTAL"/>
    <x v="14"/>
    <x v="5"/>
  </r>
  <r>
    <x v="0"/>
    <x v="0"/>
    <x v="1"/>
    <x v="1"/>
    <n v="6268523"/>
    <n v="8001379241"/>
    <x v="0"/>
    <x v="1"/>
    <s v="UNIDAD RESIDENCIAL CAMINO DE ALAMOS PH"/>
    <x v="11"/>
    <x v="9"/>
  </r>
  <r>
    <x v="0"/>
    <x v="0"/>
    <x v="1"/>
    <x v="1"/>
    <n v="6268579"/>
    <n v="9000650921"/>
    <x v="0"/>
    <x v="1"/>
    <s v="EDIFICIO PORTAL DE LOS NOGALES PROPIEDAD HORIZONTAL"/>
    <x v="6"/>
    <x v="6"/>
  </r>
  <r>
    <x v="0"/>
    <x v="0"/>
    <x v="1"/>
    <x v="1"/>
    <n v="6268683"/>
    <n v="9000013011"/>
    <x v="0"/>
    <x v="1"/>
    <s v="CONJUNTO CERRADO PORTAL DE SAN LUIS"/>
    <x v="6"/>
    <x v="6"/>
  </r>
  <r>
    <x v="0"/>
    <x v="0"/>
    <x v="1"/>
    <x v="1"/>
    <n v="6268782"/>
    <n v="9008703857"/>
    <x v="0"/>
    <x v="0"/>
    <s v="CONJUNTO RESIDENCIAL RESERVA DE LA LOMA"/>
    <x v="12"/>
    <x v="2"/>
  </r>
  <r>
    <x v="0"/>
    <x v="0"/>
    <x v="1"/>
    <x v="1"/>
    <n v="6268804"/>
    <n v="9000179311"/>
    <x v="0"/>
    <x v="1"/>
    <s v="CONJUNTO RESIDENCIAL SAUCES DE LA CONCHA"/>
    <x v="10"/>
    <x v="5"/>
  </r>
  <r>
    <x v="0"/>
    <x v="0"/>
    <x v="1"/>
    <x v="1"/>
    <n v="6268876"/>
    <n v="8001509180"/>
    <x v="0"/>
    <x v="0"/>
    <s v="CONJUNTO DE USO RESIDENCIAL LOS FRAILEJONES"/>
    <x v="1"/>
    <x v="1"/>
  </r>
  <r>
    <x v="0"/>
    <x v="0"/>
    <x v="1"/>
    <x v="1"/>
    <n v="6268883"/>
    <n v="9004644664"/>
    <x v="0"/>
    <x v="1"/>
    <s v="EDIFICIO PIAMONTE-PORPIEDAD HORIZONTAL"/>
    <x v="14"/>
    <x v="5"/>
  </r>
  <r>
    <x v="0"/>
    <x v="0"/>
    <x v="1"/>
    <x v="1"/>
    <n v="6269033"/>
    <n v="9004998682"/>
    <x v="0"/>
    <x v="0"/>
    <s v="CONJUNTO CERRADO RESERVA DE CASTILLA PH"/>
    <x v="6"/>
    <x v="6"/>
  </r>
  <r>
    <x v="0"/>
    <x v="0"/>
    <x v="1"/>
    <x v="1"/>
    <n v="6269195"/>
    <n v="8300300697"/>
    <x v="0"/>
    <x v="2"/>
    <s v="AGRUPACION DE VIVIENDA CASTILLA REAL TERCERA ETAPA E PH"/>
    <x v="1"/>
    <x v="1"/>
  </r>
  <r>
    <x v="0"/>
    <x v="0"/>
    <x v="1"/>
    <x v="1"/>
    <n v="6269243"/>
    <n v="9005782761"/>
    <x v="0"/>
    <x v="1"/>
    <s v="CONJUNTO RESIDENCIAL MOLINO VERDE PROPIEDAD HORIZONTAL"/>
    <x v="1"/>
    <x v="1"/>
  </r>
  <r>
    <x v="0"/>
    <x v="0"/>
    <x v="1"/>
    <x v="1"/>
    <n v="6269287"/>
    <n v="8000788343"/>
    <x v="0"/>
    <x v="1"/>
    <s v="CENTRO MEDICO DE LA SABANA P H"/>
    <x v="1"/>
    <x v="1"/>
  </r>
  <r>
    <x v="0"/>
    <x v="0"/>
    <x v="1"/>
    <x v="1"/>
    <n v="6269320"/>
    <n v="8090070164"/>
    <x v="0"/>
    <x v="3"/>
    <s v="MULTIFAMILIARES RINCON DEL CAMPESTRE PROPIEDAD HORIZONTA"/>
    <x v="3"/>
    <x v="3"/>
  </r>
  <r>
    <x v="0"/>
    <x v="0"/>
    <x v="1"/>
    <x v="1"/>
    <n v="6269346"/>
    <n v="9000040984"/>
    <x v="0"/>
    <x v="0"/>
    <s v="CONJUNTO RESIDENCIAL LA ARBOLEDA PH"/>
    <x v="1"/>
    <x v="1"/>
  </r>
  <r>
    <x v="0"/>
    <x v="0"/>
    <x v="1"/>
    <x v="1"/>
    <n v="6269387"/>
    <n v="9001739301"/>
    <x v="0"/>
    <x v="3"/>
    <s v="EDIFICIO MARABU TORRE A - PROPIEDAD HORIZONTAL"/>
    <x v="6"/>
    <x v="6"/>
  </r>
  <r>
    <x v="0"/>
    <x v="0"/>
    <x v="1"/>
    <x v="1"/>
    <n v="6269430"/>
    <n v="9011443327"/>
    <x v="0"/>
    <x v="3"/>
    <s v="CONJUNTO CERRADO  ENTREVERDE PH"/>
    <x v="11"/>
    <x v="9"/>
  </r>
  <r>
    <x v="0"/>
    <x v="0"/>
    <x v="1"/>
    <x v="1"/>
    <n v="6269435"/>
    <n v="9003204555"/>
    <x v="0"/>
    <x v="3"/>
    <s v="EDIFICIO LOMBARDIA"/>
    <x v="20"/>
    <x v="11"/>
  </r>
  <r>
    <x v="0"/>
    <x v="0"/>
    <x v="1"/>
    <x v="1"/>
    <n v="6269441"/>
    <n v="9007432579"/>
    <x v="0"/>
    <x v="1"/>
    <s v="EDIFICIO MEGAPARK UNIDAD RESIDENCIAL"/>
    <x v="2"/>
    <x v="2"/>
  </r>
  <r>
    <x v="0"/>
    <x v="0"/>
    <x v="1"/>
    <x v="4"/>
    <n v="6278404"/>
    <n v="9002224247"/>
    <x v="0"/>
    <x v="1"/>
    <s v="EDIFICIO PASEO VERSALLES TORRE B- PROPIEDAD HORIZONTAL"/>
    <x v="6"/>
    <x v="6"/>
  </r>
  <r>
    <x v="0"/>
    <x v="0"/>
    <x v="1"/>
    <x v="4"/>
    <n v="6278422"/>
    <n v="9008721448"/>
    <x v="0"/>
    <x v="1"/>
    <s v="EDIFICIO CHAPELET PH"/>
    <x v="14"/>
    <x v="5"/>
  </r>
  <r>
    <x v="0"/>
    <x v="0"/>
    <x v="1"/>
    <x v="4"/>
    <n v="6278443"/>
    <n v="8300488337"/>
    <x v="0"/>
    <x v="1"/>
    <s v="CONJUNTO MULTIFAMILIAR COMPARTIR BOCHICA LOTE 3 PH"/>
    <x v="1"/>
    <x v="1"/>
  </r>
  <r>
    <x v="0"/>
    <x v="0"/>
    <x v="1"/>
    <x v="4"/>
    <n v="6278444"/>
    <n v="9004754740"/>
    <x v="0"/>
    <x v="3"/>
    <s v="CONJUNTO RESIDENCIAL CERRADO  PUERTO  MADERO PH"/>
    <x v="11"/>
    <x v="9"/>
  </r>
  <r>
    <x v="0"/>
    <x v="0"/>
    <x v="1"/>
    <x v="4"/>
    <n v="6278961"/>
    <n v="94192169"/>
    <x v="0"/>
    <x v="1"/>
    <s v="VELEZ RESTREPO BERNARDO"/>
    <x v="0"/>
    <x v="0"/>
  </r>
  <r>
    <x v="0"/>
    <x v="0"/>
    <x v="1"/>
    <x v="4"/>
    <n v="6278993"/>
    <n v="8001917821"/>
    <x v="0"/>
    <x v="1"/>
    <s v="EDIFICIO SANTA ISABEL PH"/>
    <x v="11"/>
    <x v="9"/>
  </r>
  <r>
    <x v="0"/>
    <x v="0"/>
    <x v="1"/>
    <x v="4"/>
    <n v="6279674"/>
    <n v="9002163989"/>
    <x v="0"/>
    <x v="1"/>
    <s v="CONJUNTO HABITACIONAL TORRES DE NIZA PROPIEDAD HORIZONTAL"/>
    <x v="6"/>
    <x v="6"/>
  </r>
  <r>
    <x v="0"/>
    <x v="0"/>
    <x v="1"/>
    <x v="1"/>
    <n v="6273073"/>
    <n v="8090126251"/>
    <x v="0"/>
    <x v="1"/>
    <s v="CONJUNTO  RESIDENCIAL   PRADOS  DE  SAN  REMO"/>
    <x v="31"/>
    <x v="3"/>
  </r>
  <r>
    <x v="0"/>
    <x v="0"/>
    <x v="1"/>
    <x v="1"/>
    <n v="6273097"/>
    <n v="8100023571"/>
    <x v="0"/>
    <x v="1"/>
    <s v="EDIFICIO CERROS DE SAN LUIS PROPIEDAD HORIZONTAL"/>
    <x v="6"/>
    <x v="6"/>
  </r>
  <r>
    <x v="0"/>
    <x v="0"/>
    <x v="1"/>
    <x v="1"/>
    <n v="6273187"/>
    <n v="9009360541"/>
    <x v="0"/>
    <x v="1"/>
    <s v="YUMA CIUDADELA RESIDENCIAL"/>
    <x v="29"/>
    <x v="14"/>
  </r>
  <r>
    <x v="0"/>
    <x v="0"/>
    <x v="1"/>
    <x v="1"/>
    <n v="6273232"/>
    <n v="9010241888"/>
    <x v="0"/>
    <x v="0"/>
    <s v="URBANIZACION  SAN  JOAQUIN  BLOQUE 5 PH"/>
    <x v="11"/>
    <x v="9"/>
  </r>
  <r>
    <x v="0"/>
    <x v="0"/>
    <x v="1"/>
    <x v="1"/>
    <n v="6273262"/>
    <n v="8300473958"/>
    <x v="0"/>
    <x v="1"/>
    <s v="EDIFICIO VILLEMAR RESERVADO PH"/>
    <x v="1"/>
    <x v="1"/>
  </r>
  <r>
    <x v="0"/>
    <x v="0"/>
    <x v="1"/>
    <x v="1"/>
    <n v="6273278"/>
    <n v="8001633654"/>
    <x v="0"/>
    <x v="1"/>
    <s v="EDIFICIO ANDALUCIA PROPIEDAD HORIZONTAL"/>
    <x v="6"/>
    <x v="6"/>
  </r>
  <r>
    <x v="0"/>
    <x v="0"/>
    <x v="1"/>
    <x v="1"/>
    <n v="6273301"/>
    <n v="8001557732"/>
    <x v="0"/>
    <x v="3"/>
    <s v="CONJUNTO RESIDENCIAL LOS CRISTALES III Y IV ETAPA PH"/>
    <x v="1"/>
    <x v="1"/>
  </r>
  <r>
    <x v="0"/>
    <x v="0"/>
    <x v="1"/>
    <x v="1"/>
    <n v="6273661"/>
    <n v="8300055266"/>
    <x v="0"/>
    <x v="1"/>
    <s v="TERRAZAS DE LOS LAGARTOS PRIMERA ETAPA TORRES I Y II PROPIED"/>
    <x v="1"/>
    <x v="1"/>
  </r>
  <r>
    <x v="0"/>
    <x v="0"/>
    <x v="1"/>
    <x v="1"/>
    <n v="6273792"/>
    <n v="8040010785"/>
    <x v="0"/>
    <x v="0"/>
    <s v="UNIDAD RESIDENCIAL PIACENZA"/>
    <x v="2"/>
    <x v="2"/>
  </r>
  <r>
    <x v="0"/>
    <x v="0"/>
    <x v="1"/>
    <x v="1"/>
    <n v="6273867"/>
    <n v="9005589471"/>
    <x v="0"/>
    <x v="1"/>
    <s v="CONJUNTO CERRADO TORRES DEL ESTE PROPIEDAD HORIZONTAL"/>
    <x v="18"/>
    <x v="10"/>
  </r>
  <r>
    <x v="0"/>
    <x v="0"/>
    <x v="1"/>
    <x v="1"/>
    <n v="6273951"/>
    <n v="9000219600"/>
    <x v="0"/>
    <x v="1"/>
    <s v="CONJUNTO RESIDENCIAL SAN JOSE PLAZA"/>
    <x v="1"/>
    <x v="1"/>
  </r>
  <r>
    <x v="0"/>
    <x v="0"/>
    <x v="1"/>
    <x v="1"/>
    <n v="6273959"/>
    <n v="9011231083"/>
    <x v="0"/>
    <x v="3"/>
    <s v="CONJUNTO RESISDENCIAL TERRAZAS DE ALEJANDRIA"/>
    <x v="31"/>
    <x v="3"/>
  </r>
  <r>
    <x v="0"/>
    <x v="0"/>
    <x v="1"/>
    <x v="1"/>
    <n v="6273973"/>
    <n v="9005059282"/>
    <x v="0"/>
    <x v="5"/>
    <s v="CONJUNTO MULTIFAMILIAR EL CARMELO PROPIEDAD HORIZONTAL"/>
    <x v="6"/>
    <x v="6"/>
  </r>
  <r>
    <x v="0"/>
    <x v="0"/>
    <x v="1"/>
    <x v="1"/>
    <n v="6273976"/>
    <n v="9002720491"/>
    <x v="2"/>
    <x v="6"/>
    <s v="EDIFICIO BALCONES DE MIRAFLORES PH"/>
    <x v="14"/>
    <x v="5"/>
  </r>
  <r>
    <x v="0"/>
    <x v="0"/>
    <x v="1"/>
    <x v="1"/>
    <n v="6273979"/>
    <n v="9005059282"/>
    <x v="0"/>
    <x v="1"/>
    <s v="CONJUNTO MULTIFAMILIAR EL CARMELO PROPIEDAD HORIZONTAL"/>
    <x v="6"/>
    <x v="6"/>
  </r>
  <r>
    <x v="0"/>
    <x v="0"/>
    <x v="1"/>
    <x v="1"/>
    <n v="6273997"/>
    <n v="8300684125"/>
    <x v="0"/>
    <x v="1"/>
    <s v="AGRUPACION DE VIVIENDA LA FONTANA 2 TORRE U"/>
    <x v="1"/>
    <x v="1"/>
  </r>
  <r>
    <x v="0"/>
    <x v="0"/>
    <x v="1"/>
    <x v="1"/>
    <n v="6274014"/>
    <n v="9002620277"/>
    <x v="0"/>
    <x v="1"/>
    <s v="CR KYOTO TORRE 2 PH"/>
    <x v="1"/>
    <x v="1"/>
  </r>
  <r>
    <x v="0"/>
    <x v="0"/>
    <x v="1"/>
    <x v="1"/>
    <n v="6274088"/>
    <n v="8090065920"/>
    <x v="0"/>
    <x v="1"/>
    <s v="CONJUNTO RESIDENCIAL ARAGON IV ETAPA"/>
    <x v="31"/>
    <x v="3"/>
  </r>
  <r>
    <x v="0"/>
    <x v="0"/>
    <x v="1"/>
    <x v="1"/>
    <n v="6274102"/>
    <n v="8160049525"/>
    <x v="0"/>
    <x v="1"/>
    <s v="CONJUNTO RESIDENCIAL LA PUERTA DE ABACANTO PH"/>
    <x v="11"/>
    <x v="9"/>
  </r>
  <r>
    <x v="0"/>
    <x v="0"/>
    <x v="1"/>
    <x v="1"/>
    <n v="6274115"/>
    <n v="9006571605"/>
    <x v="0"/>
    <x v="0"/>
    <s v="EDIFICIO PORTAL DEL MONTE PH"/>
    <x v="10"/>
    <x v="5"/>
  </r>
  <r>
    <x v="0"/>
    <x v="0"/>
    <x v="1"/>
    <x v="1"/>
    <n v="6274123"/>
    <n v="9008435329"/>
    <x v="0"/>
    <x v="1"/>
    <s v="EDIFICIO KUBIK 145 PROPIEDAD HORIZONTAL"/>
    <x v="1"/>
    <x v="1"/>
  </r>
  <r>
    <x v="0"/>
    <x v="0"/>
    <x v="1"/>
    <x v="1"/>
    <n v="6274160"/>
    <n v="9007028519"/>
    <x v="0"/>
    <x v="0"/>
    <s v="EDIFICIO UNIDAD RESIDENCIAL 24 URBANO"/>
    <x v="2"/>
    <x v="2"/>
  </r>
  <r>
    <x v="0"/>
    <x v="0"/>
    <x v="1"/>
    <x v="1"/>
    <n v="6274181"/>
    <n v="8002285028"/>
    <x v="0"/>
    <x v="2"/>
    <s v="EDIFICIO GIBRALTAR - PROPIEDAD HORIZONTAL"/>
    <x v="1"/>
    <x v="1"/>
  </r>
  <r>
    <x v="0"/>
    <x v="0"/>
    <x v="1"/>
    <x v="1"/>
    <n v="6274200"/>
    <n v="8920014219"/>
    <x v="0"/>
    <x v="1"/>
    <s v="CONJUNTO RESIDENCIAL EL PRADO"/>
    <x v="37"/>
    <x v="16"/>
  </r>
  <r>
    <x v="0"/>
    <x v="0"/>
    <x v="1"/>
    <x v="1"/>
    <n v="6274257"/>
    <n v="8301330310"/>
    <x v="0"/>
    <x v="1"/>
    <s v="MULTIFAMILIARES TIBANA MANZANA 14"/>
    <x v="1"/>
    <x v="1"/>
  </r>
  <r>
    <x v="0"/>
    <x v="0"/>
    <x v="1"/>
    <x v="1"/>
    <n v="6274367"/>
    <n v="9011370283"/>
    <x v="0"/>
    <x v="1"/>
    <s v="CONJUNTO RESIDENCIAL BRISAS DEL CAMPO VIS"/>
    <x v="7"/>
    <x v="7"/>
  </r>
  <r>
    <x v="0"/>
    <x v="0"/>
    <x v="1"/>
    <x v="1"/>
    <n v="6274386"/>
    <n v="8050273414"/>
    <x v="0"/>
    <x v="1"/>
    <s v="CONJUNTO RESIDENCIAL BOSQUES DE SAN JOAQUIN - PROPIEDAD"/>
    <x v="0"/>
    <x v="0"/>
  </r>
  <r>
    <x v="0"/>
    <x v="0"/>
    <x v="1"/>
    <x v="1"/>
    <n v="6274464"/>
    <n v="9001192281"/>
    <x v="0"/>
    <x v="3"/>
    <s v="URBANIZACION LA VILLA DE MARCOS PH"/>
    <x v="13"/>
    <x v="9"/>
  </r>
  <r>
    <x v="0"/>
    <x v="0"/>
    <x v="1"/>
    <x v="1"/>
    <n v="6274468"/>
    <n v="9010311712"/>
    <x v="0"/>
    <x v="3"/>
    <s v="PARQUE RESIDENCIAL MODELIA"/>
    <x v="13"/>
    <x v="9"/>
  </r>
  <r>
    <x v="0"/>
    <x v="0"/>
    <x v="1"/>
    <x v="1"/>
    <n v="6274501"/>
    <n v="8000091065"/>
    <x v="0"/>
    <x v="1"/>
    <s v="UNIDAD RESIDENCIAL GEMELOS DE LOS CHORROS PROPIEDAD HORI"/>
    <x v="0"/>
    <x v="0"/>
  </r>
  <r>
    <x v="0"/>
    <x v="0"/>
    <x v="1"/>
    <x v="1"/>
    <n v="6274543"/>
    <n v="9003034958"/>
    <x v="0"/>
    <x v="1"/>
    <s v="SAN JUANITO PROPIEDAD HORIZONTAL"/>
    <x v="9"/>
    <x v="8"/>
  </r>
  <r>
    <x v="0"/>
    <x v="0"/>
    <x v="1"/>
    <x v="1"/>
    <n v="6274577"/>
    <n v="8050077253"/>
    <x v="0"/>
    <x v="1"/>
    <s v="CONJUNTO RESIDENCIAL VILLACAMPESTRE"/>
    <x v="0"/>
    <x v="0"/>
  </r>
  <r>
    <x v="0"/>
    <x v="0"/>
    <x v="1"/>
    <x v="1"/>
    <n v="6274599"/>
    <n v="8100028501"/>
    <x v="0"/>
    <x v="1"/>
    <s v="EDIFICIO CERROS DEL CAMPIN BLOQUE FRONTINO PROPIEDAD HORIZON"/>
    <x v="6"/>
    <x v="6"/>
  </r>
  <r>
    <x v="0"/>
    <x v="0"/>
    <x v="1"/>
    <x v="1"/>
    <n v="6274703"/>
    <n v="8002484340"/>
    <x v="0"/>
    <x v="3"/>
    <s v="URBANIZACION EL TULCAN II ETAPA"/>
    <x v="11"/>
    <x v="9"/>
  </r>
  <r>
    <x v="0"/>
    <x v="0"/>
    <x v="1"/>
    <x v="1"/>
    <n v="6274706"/>
    <n v="8110176948"/>
    <x v="0"/>
    <x v="2"/>
    <s v="CONDOMINIO NUEVA GALICIA PH"/>
    <x v="14"/>
    <x v="5"/>
  </r>
  <r>
    <x v="0"/>
    <x v="0"/>
    <x v="1"/>
    <x v="1"/>
    <n v="6274738"/>
    <n v="8300283900"/>
    <x v="0"/>
    <x v="1"/>
    <s v="URBANIZACIÓN ATLANTA II ETAPA SEGUNDO SECTOR"/>
    <x v="1"/>
    <x v="1"/>
  </r>
  <r>
    <x v="0"/>
    <x v="0"/>
    <x v="1"/>
    <x v="1"/>
    <n v="6274756"/>
    <n v="9008095128"/>
    <x v="0"/>
    <x v="0"/>
    <s v="CONJUNTO RESIDENCIAL LABRANTI RESERVADO ETAPA 3"/>
    <x v="43"/>
    <x v="4"/>
  </r>
  <r>
    <x v="0"/>
    <x v="0"/>
    <x v="1"/>
    <x v="1"/>
    <n v="6274766"/>
    <n v="8605154154"/>
    <x v="0"/>
    <x v="1"/>
    <s v="CONJUNTO RESIDENCIAL USATAMA MANZANA K"/>
    <x v="1"/>
    <x v="1"/>
  </r>
  <r>
    <x v="0"/>
    <x v="0"/>
    <x v="1"/>
    <x v="1"/>
    <n v="6274812"/>
    <n v="8301330310"/>
    <x v="0"/>
    <x v="1"/>
    <s v="MULTIFAMILIARES TIBANA MANZANA 14"/>
    <x v="1"/>
    <x v="1"/>
  </r>
  <r>
    <x v="0"/>
    <x v="0"/>
    <x v="1"/>
    <x v="1"/>
    <n v="6274831"/>
    <n v="8000145559"/>
    <x v="0"/>
    <x v="1"/>
    <s v="CONJUNTO RESIDENCIAL VILLA DIAMANTE"/>
    <x v="2"/>
    <x v="2"/>
  </r>
  <r>
    <x v="0"/>
    <x v="0"/>
    <x v="1"/>
    <x v="1"/>
    <n v="6274860"/>
    <n v="8090065920"/>
    <x v="0"/>
    <x v="1"/>
    <s v="CONJUNTO RESIDENCIAL ARAGON IV ETAPA"/>
    <x v="31"/>
    <x v="3"/>
  </r>
  <r>
    <x v="0"/>
    <x v="0"/>
    <x v="1"/>
    <x v="1"/>
    <n v="6274954"/>
    <n v="9009201326"/>
    <x v="0"/>
    <x v="1"/>
    <s v="CONJUNTO RESIDENCIAL CALATAY PARQUE RESIDENCIAL - PROPIEDAD"/>
    <x v="3"/>
    <x v="3"/>
  </r>
  <r>
    <x v="0"/>
    <x v="0"/>
    <x v="1"/>
    <x v="2"/>
    <n v="6273918"/>
    <n v="38259277"/>
    <x v="0"/>
    <x v="1"/>
    <s v="BASTO SALAZAR CARMENZA"/>
    <x v="3"/>
    <x v="3"/>
  </r>
  <r>
    <x v="0"/>
    <x v="0"/>
    <x v="1"/>
    <x v="2"/>
    <n v="6274330"/>
    <n v="24484049"/>
    <x v="0"/>
    <x v="1"/>
    <s v="ROMAN  RODAS MARIA MARGARITA"/>
    <x v="7"/>
    <x v="7"/>
  </r>
  <r>
    <x v="0"/>
    <x v="0"/>
    <x v="1"/>
    <x v="2"/>
    <n v="6275446"/>
    <n v="1094912269"/>
    <x v="0"/>
    <x v="2"/>
    <s v="ORDOÑEZ  CASTRO DIANA CAROLINA"/>
    <x v="7"/>
    <x v="7"/>
  </r>
  <r>
    <x v="0"/>
    <x v="0"/>
    <x v="1"/>
    <x v="2"/>
    <n v="6276901"/>
    <n v="41889692"/>
    <x v="0"/>
    <x v="1"/>
    <s v="MESA JARAMILLO CLARA INES"/>
    <x v="7"/>
    <x v="7"/>
  </r>
  <r>
    <x v="0"/>
    <x v="0"/>
    <x v="1"/>
    <x v="2"/>
    <n v="6277172"/>
    <n v="12103581"/>
    <x v="0"/>
    <x v="1"/>
    <s v="ROJAS SANCHEZ JIMENO"/>
    <x v="1"/>
    <x v="1"/>
  </r>
  <r>
    <x v="0"/>
    <x v="0"/>
    <x v="1"/>
    <x v="2"/>
    <n v="6277204"/>
    <n v="10089244"/>
    <x v="0"/>
    <x v="1"/>
    <s v="PATIÑO AMARILES DIEGO"/>
    <x v="11"/>
    <x v="9"/>
  </r>
  <r>
    <x v="0"/>
    <x v="0"/>
    <x v="1"/>
    <x v="2"/>
    <n v="6278507"/>
    <n v="41924985"/>
    <x v="0"/>
    <x v="5"/>
    <s v="ARANGO MONTOYA OLGA LUCIDIA"/>
    <x v="7"/>
    <x v="7"/>
  </r>
  <r>
    <x v="0"/>
    <x v="0"/>
    <x v="1"/>
    <x v="2"/>
    <n v="6278689"/>
    <n v="1094907544"/>
    <x v="0"/>
    <x v="1"/>
    <s v="GONZALEZ RESTREPO MAURICIO"/>
    <x v="7"/>
    <x v="7"/>
  </r>
  <r>
    <x v="0"/>
    <x v="0"/>
    <x v="1"/>
    <x v="2"/>
    <n v="6279597"/>
    <n v="29807204"/>
    <x v="0"/>
    <x v="1"/>
    <s v="PELAEZ PELAEZ RUBIELA"/>
    <x v="7"/>
    <x v="7"/>
  </r>
  <r>
    <x v="0"/>
    <x v="0"/>
    <x v="1"/>
    <x v="3"/>
    <n v="6268236"/>
    <n v="8912223713"/>
    <x v="0"/>
    <x v="5"/>
    <s v="SERVISUR SAS"/>
    <x v="9"/>
    <x v="8"/>
  </r>
  <r>
    <x v="0"/>
    <x v="0"/>
    <x v="1"/>
    <x v="3"/>
    <n v="6276820"/>
    <n v="8305091131"/>
    <x v="0"/>
    <x v="0"/>
    <s v="LOB INGENERIA SAS"/>
    <x v="11"/>
    <x v="9"/>
  </r>
  <r>
    <x v="0"/>
    <x v="0"/>
    <x v="1"/>
    <x v="1"/>
    <n v="6284249"/>
    <n v="9011531723"/>
    <x v="0"/>
    <x v="1"/>
    <s v="CONJUNTO RESIDENCIAL TEREKAY 2 PROPIEDAD HORIZONTAL"/>
    <x v="3"/>
    <x v="3"/>
  </r>
  <r>
    <x v="0"/>
    <x v="0"/>
    <x v="1"/>
    <x v="1"/>
    <n v="6284252"/>
    <n v="9000935154"/>
    <x v="0"/>
    <x v="1"/>
    <s v="CONJUNTO RESIDENCIAL CERRADO SANTA JUANA DE LAS VILLAS PH"/>
    <x v="11"/>
    <x v="9"/>
  </r>
  <r>
    <x v="0"/>
    <x v="0"/>
    <x v="1"/>
    <x v="1"/>
    <n v="6284263"/>
    <n v="9006026649"/>
    <x v="0"/>
    <x v="1"/>
    <s v="PROPIEDAD HORIZONTAL BALCONES DE LA VILLA II ETAPA BLOQUES 1"/>
    <x v="23"/>
    <x v="6"/>
  </r>
  <r>
    <x v="0"/>
    <x v="0"/>
    <x v="1"/>
    <x v="1"/>
    <n v="6284433"/>
    <n v="9001839225"/>
    <x v="0"/>
    <x v="3"/>
    <s v="EDIFICIO BARCELONA PH"/>
    <x v="10"/>
    <x v="5"/>
  </r>
  <r>
    <x v="0"/>
    <x v="0"/>
    <x v="1"/>
    <x v="1"/>
    <n v="6284458"/>
    <n v="9010030500"/>
    <x v="0"/>
    <x v="1"/>
    <s v="CONJUNTO RESIDENCIAL TIERRA GRATA EL ESMERALDAL PH"/>
    <x v="10"/>
    <x v="5"/>
  </r>
  <r>
    <x v="0"/>
    <x v="0"/>
    <x v="1"/>
    <x v="1"/>
    <n v="6284492"/>
    <n v="9011443327"/>
    <x v="0"/>
    <x v="3"/>
    <s v="CONJUNTO CERRADO  ENTREVERDE PH"/>
    <x v="11"/>
    <x v="9"/>
  </r>
  <r>
    <x v="0"/>
    <x v="0"/>
    <x v="1"/>
    <x v="1"/>
    <n v="6284526"/>
    <n v="8909400604"/>
    <x v="0"/>
    <x v="1"/>
    <s v="CONJUNTO RESIDENCIAL BOSQUES DE ALEJANDRIA PH"/>
    <x v="14"/>
    <x v="5"/>
  </r>
  <r>
    <x v="0"/>
    <x v="0"/>
    <x v="1"/>
    <x v="1"/>
    <n v="6284527"/>
    <n v="9006999782"/>
    <x v="0"/>
    <x v="1"/>
    <s v="URBANIZACION EL ROSAL I ETAPA PH"/>
    <x v="14"/>
    <x v="5"/>
  </r>
  <r>
    <x v="0"/>
    <x v="0"/>
    <x v="1"/>
    <x v="1"/>
    <n v="6284674"/>
    <n v="9005521438"/>
    <x v="0"/>
    <x v="1"/>
    <s v="EDIFICIO VILLA CARMENZA X1 BLOQUE 1 PROPIEDAD HORIZONTAL"/>
    <x v="6"/>
    <x v="6"/>
  </r>
  <r>
    <x v="0"/>
    <x v="0"/>
    <x v="1"/>
    <x v="1"/>
    <n v="6284745"/>
    <n v="9000650907"/>
    <x v="0"/>
    <x v="3"/>
    <s v="EDIFICIO PORTAL DE LOS NOGALES BLOQUE UNO - PROPIEDAD HO"/>
    <x v="6"/>
    <x v="6"/>
  </r>
  <r>
    <x v="0"/>
    <x v="0"/>
    <x v="1"/>
    <x v="1"/>
    <n v="6284815"/>
    <n v="8300961800"/>
    <x v="0"/>
    <x v="3"/>
    <s v="EDIFICIO HUITACA PROPIEDAD HORIZONTAL"/>
    <x v="1"/>
    <x v="1"/>
  </r>
  <r>
    <x v="0"/>
    <x v="0"/>
    <x v="1"/>
    <x v="1"/>
    <n v="6284925"/>
    <n v="9003142855"/>
    <x v="0"/>
    <x v="3"/>
    <s v="EDIFICIO ORMITCH"/>
    <x v="52"/>
    <x v="18"/>
  </r>
  <r>
    <x v="0"/>
    <x v="0"/>
    <x v="1"/>
    <x v="1"/>
    <n v="6284950"/>
    <n v="9012622324"/>
    <x v="0"/>
    <x v="1"/>
    <s v="CONJUNTO RESIDENCIAL MIRADOR DE LA PRADERA PH"/>
    <x v="13"/>
    <x v="9"/>
  </r>
  <r>
    <x v="0"/>
    <x v="0"/>
    <x v="1"/>
    <x v="1"/>
    <n v="6285052"/>
    <n v="9006751300"/>
    <x v="0"/>
    <x v="1"/>
    <s v="EDIFICIO TORRES DE BARCELONA PROPIEDAD HORIZONTAL"/>
    <x v="6"/>
    <x v="6"/>
  </r>
  <r>
    <x v="0"/>
    <x v="0"/>
    <x v="1"/>
    <x v="1"/>
    <n v="6285079"/>
    <n v="8002129314"/>
    <x v="0"/>
    <x v="2"/>
    <s v="CONJUNTO RESIDENCIAL ARCO IRIS"/>
    <x v="2"/>
    <x v="2"/>
  </r>
  <r>
    <x v="0"/>
    <x v="0"/>
    <x v="1"/>
    <x v="1"/>
    <n v="6285194"/>
    <n v="9001270452"/>
    <x v="0"/>
    <x v="1"/>
    <s v="CONJUNTO RESIDENCIAL Y COMERCIALCA¥AVERAL PH"/>
    <x v="11"/>
    <x v="9"/>
  </r>
  <r>
    <x v="0"/>
    <x v="0"/>
    <x v="1"/>
    <x v="1"/>
    <n v="6285237"/>
    <n v="9000219600"/>
    <x v="0"/>
    <x v="1"/>
    <s v="CONJUNTO RESIDENCIAL SAN JOSE PLAZA"/>
    <x v="1"/>
    <x v="1"/>
  </r>
  <r>
    <x v="0"/>
    <x v="0"/>
    <x v="1"/>
    <x v="1"/>
    <n v="6285311"/>
    <n v="8001553858"/>
    <x v="0"/>
    <x v="1"/>
    <s v="CONJUNTO MULTIFAMILIAR  MINUTO DE DIOS N1"/>
    <x v="1"/>
    <x v="1"/>
  </r>
  <r>
    <x v="0"/>
    <x v="0"/>
    <x v="1"/>
    <x v="1"/>
    <n v="6285499"/>
    <n v="8040133735"/>
    <x v="0"/>
    <x v="1"/>
    <s v="URBANIZACION SANTA MONICA DEL TEJAR"/>
    <x v="2"/>
    <x v="2"/>
  </r>
  <r>
    <x v="0"/>
    <x v="0"/>
    <x v="1"/>
    <x v="1"/>
    <n v="6285516"/>
    <n v="8300749191"/>
    <x v="0"/>
    <x v="3"/>
    <s v="CONJUNTO RESIDENCIAL PINO ROJO PH"/>
    <x v="1"/>
    <x v="1"/>
  </r>
  <r>
    <x v="0"/>
    <x v="0"/>
    <x v="1"/>
    <x v="1"/>
    <n v="6285624"/>
    <n v="8002414893"/>
    <x v="0"/>
    <x v="1"/>
    <s v="EDIFICIO BALMORAL PROPIEDAD HORIZONTAL"/>
    <x v="11"/>
    <x v="9"/>
  </r>
  <r>
    <x v="0"/>
    <x v="0"/>
    <x v="1"/>
    <x v="1"/>
    <n v="6285634"/>
    <n v="8040171665"/>
    <x v="0"/>
    <x v="1"/>
    <s v="EDIFICIO PRESTIGIO"/>
    <x v="2"/>
    <x v="2"/>
  </r>
  <r>
    <x v="0"/>
    <x v="0"/>
    <x v="1"/>
    <x v="1"/>
    <n v="6285760"/>
    <n v="8300481481"/>
    <x v="0"/>
    <x v="1"/>
    <s v="CONJUNTO RESIDENCIAL SAN ANDRES AFIDRO MANZANA 3 ETAPA - PRO"/>
    <x v="1"/>
    <x v="1"/>
  </r>
  <r>
    <x v="0"/>
    <x v="0"/>
    <x v="1"/>
    <x v="1"/>
    <n v="6285917"/>
    <n v="9011359161"/>
    <x v="0"/>
    <x v="1"/>
    <s v="CONJUNTO RESIDENCIAL MULTICENTRO ETAPA I"/>
    <x v="29"/>
    <x v="14"/>
  </r>
  <r>
    <x v="0"/>
    <x v="0"/>
    <x v="1"/>
    <x v="1"/>
    <n v="6285930"/>
    <n v="9003883090"/>
    <x v="0"/>
    <x v="2"/>
    <s v="CONJUNTO RESIDENCIAL PARQUES DEL PORVENIR PROPIEDAD HORIZONT"/>
    <x v="1"/>
    <x v="1"/>
  </r>
  <r>
    <x v="0"/>
    <x v="0"/>
    <x v="1"/>
    <x v="1"/>
    <n v="6286082"/>
    <n v="8002147238"/>
    <x v="0"/>
    <x v="2"/>
    <s v="AGRUPACION RESIDENCIAL TEJARES DEL NORTE IV - PROPIEDAD HORI"/>
    <x v="1"/>
    <x v="1"/>
  </r>
  <r>
    <x v="0"/>
    <x v="0"/>
    <x v="1"/>
    <x v="1"/>
    <n v="6286108"/>
    <n v="9005356261"/>
    <x v="0"/>
    <x v="1"/>
    <s v="EDIFICIO TORRE ALTAMIRANO - PROPIEDAD HORIZONTAL"/>
    <x v="6"/>
    <x v="6"/>
  </r>
  <r>
    <x v="0"/>
    <x v="0"/>
    <x v="1"/>
    <x v="1"/>
    <n v="6286227"/>
    <n v="9011694932"/>
    <x v="0"/>
    <x v="2"/>
    <s v="CONJUNTO RESIDENCIAL HOREB APARTAMENTOS ETAPA 1 Y 2"/>
    <x v="7"/>
    <x v="7"/>
  </r>
  <r>
    <x v="0"/>
    <x v="0"/>
    <x v="1"/>
    <x v="1"/>
    <n v="6286240"/>
    <n v="9003468464"/>
    <x v="0"/>
    <x v="3"/>
    <s v="CONJUNTO PARQUE RESIDENCIAL PAISAJE DE SIERRA ALTA - PROPIED"/>
    <x v="6"/>
    <x v="6"/>
  </r>
  <r>
    <x v="0"/>
    <x v="0"/>
    <x v="1"/>
    <x v="1"/>
    <n v="6286316"/>
    <n v="8001666573"/>
    <x v="0"/>
    <x v="1"/>
    <s v="CONJUNTO RESIDENCIAL CINCO ESTRELLAS"/>
    <x v="1"/>
    <x v="1"/>
  </r>
  <r>
    <x v="0"/>
    <x v="0"/>
    <x v="1"/>
    <x v="1"/>
    <n v="6286325"/>
    <n v="8300134856"/>
    <x v="0"/>
    <x v="1"/>
    <s v="AGRUPACION DE VIVIENDA CIUDADELA NUEVA TIBABUYES SC"/>
    <x v="1"/>
    <x v="1"/>
  </r>
  <r>
    <x v="0"/>
    <x v="0"/>
    <x v="1"/>
    <x v="1"/>
    <n v="6286521"/>
    <n v="8080016417"/>
    <x v="0"/>
    <x v="1"/>
    <s v="MONTANA CONDOMINIO"/>
    <x v="38"/>
    <x v="4"/>
  </r>
  <r>
    <x v="0"/>
    <x v="0"/>
    <x v="1"/>
    <x v="1"/>
    <n v="6286575"/>
    <n v="8002285028"/>
    <x v="0"/>
    <x v="1"/>
    <s v="EDIFICIO GIBRALTAR - PROPIEDAD HORIZONTAL"/>
    <x v="1"/>
    <x v="1"/>
  </r>
  <r>
    <x v="0"/>
    <x v="0"/>
    <x v="1"/>
    <x v="1"/>
    <n v="6286709"/>
    <n v="9002613618"/>
    <x v="0"/>
    <x v="1"/>
    <s v="URBANIZACION TORRES DE LA ACUARELA TORRE NO 5 PROPIEDAD"/>
    <x v="11"/>
    <x v="9"/>
  </r>
  <r>
    <x v="0"/>
    <x v="0"/>
    <x v="1"/>
    <x v="1"/>
    <n v="6286738"/>
    <n v="8001935666"/>
    <x v="0"/>
    <x v="1"/>
    <s v="CONJUNTO RESIDENCIAL PASEO REAL I"/>
    <x v="2"/>
    <x v="2"/>
  </r>
  <r>
    <x v="0"/>
    <x v="0"/>
    <x v="1"/>
    <x v="1"/>
    <n v="6286865"/>
    <n v="9000630581"/>
    <x v="0"/>
    <x v="1"/>
    <s v="CONDOMINIO BOSQUE RESIDENCIAL LA RESERVA PH"/>
    <x v="1"/>
    <x v="1"/>
  </r>
  <r>
    <x v="0"/>
    <x v="0"/>
    <x v="1"/>
    <x v="1"/>
    <n v="6287019"/>
    <n v="8300481481"/>
    <x v="0"/>
    <x v="1"/>
    <s v="CONJUNTO RESIDENCIAL SAN ANDRES AFIDRO MANZANA 3 ETAPA - PRO"/>
    <x v="1"/>
    <x v="1"/>
  </r>
  <r>
    <x v="0"/>
    <x v="0"/>
    <x v="1"/>
    <x v="1"/>
    <n v="6287047"/>
    <n v="9009121798"/>
    <x v="0"/>
    <x v="1"/>
    <s v="SOLERI PARQUE RESIDENCIAL"/>
    <x v="2"/>
    <x v="2"/>
  </r>
  <r>
    <x v="0"/>
    <x v="0"/>
    <x v="1"/>
    <x v="1"/>
    <n v="6287120"/>
    <n v="8000909286"/>
    <x v="0"/>
    <x v="1"/>
    <s v="CONJUNTO RESIDENCIAL SANTA HELENA DE BAVIERA ETAPA 1"/>
    <x v="1"/>
    <x v="1"/>
  </r>
  <r>
    <x v="0"/>
    <x v="0"/>
    <x v="1"/>
    <x v="1"/>
    <n v="6287227"/>
    <n v="8603534323"/>
    <x v="0"/>
    <x v="3"/>
    <s v="CONJUNTO RESIDENCIAL VALDEPEÑAS PH"/>
    <x v="1"/>
    <x v="1"/>
  </r>
  <r>
    <x v="0"/>
    <x v="0"/>
    <x v="1"/>
    <x v="1"/>
    <n v="6287336"/>
    <n v="8000149838"/>
    <x v="0"/>
    <x v="1"/>
    <s v="EDIFICIO BALCONES DE MILAN - PROPIEDAD HORIZONTAL"/>
    <x v="6"/>
    <x v="6"/>
  </r>
  <r>
    <x v="0"/>
    <x v="0"/>
    <x v="1"/>
    <x v="1"/>
    <n v="6287341"/>
    <n v="9000001644"/>
    <x v="0"/>
    <x v="1"/>
    <s v="EDIFICIO LA SALLE"/>
    <x v="1"/>
    <x v="1"/>
  </r>
  <r>
    <x v="0"/>
    <x v="0"/>
    <x v="1"/>
    <x v="1"/>
    <n v="6297471"/>
    <n v="9010188709"/>
    <x v="0"/>
    <x v="2"/>
    <s v="CONJUNTO RESIDENCIAL  AMAPOLA - PROPIEDAD HORIZONTAL"/>
    <x v="4"/>
    <x v="4"/>
  </r>
  <r>
    <x v="0"/>
    <x v="0"/>
    <x v="1"/>
    <x v="1"/>
    <n v="6297593"/>
    <n v="8100025388"/>
    <x v="0"/>
    <x v="1"/>
    <s v="CONJUNTO CERRADO MIRADOR DE LA SIERRA PROPIEDAD HORIZONTAL"/>
    <x v="6"/>
    <x v="6"/>
  </r>
  <r>
    <x v="0"/>
    <x v="0"/>
    <x v="1"/>
    <x v="4"/>
    <n v="6280630"/>
    <n v="8110409250"/>
    <x v="0"/>
    <x v="1"/>
    <s v="CONJUNTO RESIDENCIAL ALIZARES ETAPAS 1 Y 2 PH"/>
    <x v="14"/>
    <x v="5"/>
  </r>
  <r>
    <x v="0"/>
    <x v="0"/>
    <x v="1"/>
    <x v="4"/>
    <n v="6280681"/>
    <n v="8070043222"/>
    <x v="0"/>
    <x v="1"/>
    <s v="CONDOMINIO CINERA"/>
    <x v="18"/>
    <x v="10"/>
  </r>
  <r>
    <x v="0"/>
    <x v="0"/>
    <x v="1"/>
    <x v="4"/>
    <n v="6281223"/>
    <n v="8090122296"/>
    <x v="0"/>
    <x v="1"/>
    <s v="EDIFICIO CENTRO COMERCIAL POPULAR II SANANDRESITOS PH"/>
    <x v="3"/>
    <x v="3"/>
  </r>
  <r>
    <x v="0"/>
    <x v="0"/>
    <x v="1"/>
    <x v="4"/>
    <n v="6281282"/>
    <n v="94192169"/>
    <x v="0"/>
    <x v="1"/>
    <s v="VELEZ RESTREPO BERNARDO"/>
    <x v="0"/>
    <x v="0"/>
  </r>
  <r>
    <x v="0"/>
    <x v="0"/>
    <x v="1"/>
    <x v="4"/>
    <n v="6282185"/>
    <n v="8040083649"/>
    <x v="0"/>
    <x v="1"/>
    <s v="CONJUNTO RESIDENCIAL PALMAR DE LAGO"/>
    <x v="2"/>
    <x v="2"/>
  </r>
  <r>
    <x v="0"/>
    <x v="0"/>
    <x v="1"/>
    <x v="4"/>
    <n v="6282301"/>
    <n v="8002148393"/>
    <x v="0"/>
    <x v="5"/>
    <s v="EDIFICIO SAMARKANDA PROPIEDAD HORIZONTAL"/>
    <x v="6"/>
    <x v="6"/>
  </r>
  <r>
    <x v="0"/>
    <x v="0"/>
    <x v="1"/>
    <x v="4"/>
    <n v="6283096"/>
    <n v="8010016934"/>
    <x v="0"/>
    <x v="0"/>
    <s v="CONJUNTO RESIDENCIAL BOSQUES DE PALERMO"/>
    <x v="7"/>
    <x v="7"/>
  </r>
  <r>
    <x v="0"/>
    <x v="0"/>
    <x v="1"/>
    <x v="4"/>
    <n v="6283155"/>
    <n v="8010016934"/>
    <x v="0"/>
    <x v="0"/>
    <s v="CONJUNTO RESIDENCIAL BOSQUES DE PALERMO"/>
    <x v="7"/>
    <x v="7"/>
  </r>
  <r>
    <x v="0"/>
    <x v="0"/>
    <x v="1"/>
    <x v="4"/>
    <n v="6283341"/>
    <n v="9003495961"/>
    <x v="0"/>
    <x v="1"/>
    <s v="CONJUNTO DE USO MIXTO URBANIZACION JARDIN DE COLORES PH"/>
    <x v="14"/>
    <x v="5"/>
  </r>
  <r>
    <x v="0"/>
    <x v="0"/>
    <x v="1"/>
    <x v="4"/>
    <n v="6284156"/>
    <n v="9000842040"/>
    <x v="0"/>
    <x v="1"/>
    <s v="EDIFICIO SIENNA PROPIEDAD HORIZONTAL"/>
    <x v="1"/>
    <x v="1"/>
  </r>
  <r>
    <x v="0"/>
    <x v="0"/>
    <x v="1"/>
    <x v="4"/>
    <n v="6284156"/>
    <n v="9000842040"/>
    <x v="0"/>
    <x v="1"/>
    <s v="EDIFICIO SIENNA PROPIEDAD HORIZONTAL"/>
    <x v="1"/>
    <x v="1"/>
  </r>
  <r>
    <x v="0"/>
    <x v="0"/>
    <x v="1"/>
    <x v="4"/>
    <n v="6284469"/>
    <n v="9003108516"/>
    <x v="0"/>
    <x v="3"/>
    <s v="CONDOMINIO REMANSO DEL TIGRE PH"/>
    <x v="11"/>
    <x v="9"/>
  </r>
  <r>
    <x v="0"/>
    <x v="0"/>
    <x v="1"/>
    <x v="4"/>
    <n v="6284531"/>
    <n v="9010019891"/>
    <x v="0"/>
    <x v="1"/>
    <s v="CONJUNTO CERRADO PORTAL DE LA FLORIDA"/>
    <x v="6"/>
    <x v="6"/>
  </r>
  <r>
    <x v="0"/>
    <x v="0"/>
    <x v="1"/>
    <x v="4"/>
    <n v="6284577"/>
    <n v="9004104315"/>
    <x v="0"/>
    <x v="3"/>
    <s v="CONJUNTO RESIDENCIAL PORTAL DE MADELENA PROPIEDAD HORIZO"/>
    <x v="1"/>
    <x v="1"/>
  </r>
  <r>
    <x v="0"/>
    <x v="0"/>
    <x v="1"/>
    <x v="4"/>
    <n v="6284609"/>
    <n v="9010960041"/>
    <x v="0"/>
    <x v="1"/>
    <s v="CONJUNTO RESIDENCIAL TORRES DE MILAN PROPIEDAD HORIZONTAL"/>
    <x v="6"/>
    <x v="6"/>
  </r>
  <r>
    <x v="0"/>
    <x v="0"/>
    <x v="1"/>
    <x v="4"/>
    <n v="6284625"/>
    <n v="9010019891"/>
    <x v="0"/>
    <x v="1"/>
    <s v="CONJUNTO CERRADO PORTAL DE LA FLORIDA"/>
    <x v="6"/>
    <x v="6"/>
  </r>
  <r>
    <x v="0"/>
    <x v="0"/>
    <x v="1"/>
    <x v="4"/>
    <n v="6285706"/>
    <n v="9002470568"/>
    <x v="0"/>
    <x v="1"/>
    <s v="EDIFICIO PORTÓN DE PILARICA PH"/>
    <x v="14"/>
    <x v="5"/>
  </r>
  <r>
    <x v="0"/>
    <x v="0"/>
    <x v="1"/>
    <x v="4"/>
    <n v="6285893"/>
    <n v="9008388022"/>
    <x v="0"/>
    <x v="1"/>
    <s v="EDIFICIO PRIMERAVENIDA"/>
    <x v="29"/>
    <x v="14"/>
  </r>
  <r>
    <x v="0"/>
    <x v="0"/>
    <x v="1"/>
    <x v="4"/>
    <n v="6286157"/>
    <n v="8605285585"/>
    <x v="0"/>
    <x v="1"/>
    <s v="AGRUPACION DE VIVIENDA EL BALCON DE LINDARAJA UNIDAD 2 PH"/>
    <x v="1"/>
    <x v="1"/>
  </r>
  <r>
    <x v="0"/>
    <x v="0"/>
    <x v="1"/>
    <x v="4"/>
    <n v="6286199"/>
    <n v="9012864696"/>
    <x v="0"/>
    <x v="1"/>
    <s v="CONJUNTO RESIDENCIAL AMARANTO PH"/>
    <x v="4"/>
    <x v="4"/>
  </r>
  <r>
    <x v="0"/>
    <x v="0"/>
    <x v="1"/>
    <x v="4"/>
    <n v="6286306"/>
    <n v="9010019891"/>
    <x v="0"/>
    <x v="1"/>
    <s v="CONJUNTO CERRADO PORTAL DE LA FLORIDA"/>
    <x v="23"/>
    <x v="6"/>
  </r>
  <r>
    <x v="0"/>
    <x v="0"/>
    <x v="1"/>
    <x v="4"/>
    <n v="6286455"/>
    <n v="8100056999"/>
    <x v="0"/>
    <x v="5"/>
    <s v="CONJUNTO HABITACIONAL PINARES DEL RIO II"/>
    <x v="23"/>
    <x v="6"/>
  </r>
  <r>
    <x v="0"/>
    <x v="0"/>
    <x v="1"/>
    <x v="4"/>
    <n v="6288010"/>
    <n v="8300052895"/>
    <x v="0"/>
    <x v="1"/>
    <s v="CONJUNTO RESIDENCIAL SURALA I PROPIEDAD HORIZONTAL"/>
    <x v="1"/>
    <x v="1"/>
  </r>
  <r>
    <x v="0"/>
    <x v="0"/>
    <x v="1"/>
    <x v="4"/>
    <n v="6288043"/>
    <n v="9003700991"/>
    <x v="0"/>
    <x v="2"/>
    <s v="EDIFICIO GUACARI PROPIEDAD HORIZONTAL PH"/>
    <x v="14"/>
    <x v="5"/>
  </r>
  <r>
    <x v="0"/>
    <x v="0"/>
    <x v="1"/>
    <x v="4"/>
    <n v="6288286"/>
    <n v="8605173732"/>
    <x v="0"/>
    <x v="1"/>
    <s v="AGRUPACION DE VIVIENDA PARQUE RESIDENCIAL EL GRECO II ETAPA"/>
    <x v="1"/>
    <x v="1"/>
  </r>
  <r>
    <x v="0"/>
    <x v="0"/>
    <x v="1"/>
    <x v="4"/>
    <n v="6288295"/>
    <n v="8605173732"/>
    <x v="0"/>
    <x v="1"/>
    <s v="AGRUPACION DE VIVIENDA PARQUE RESIDENCIAL EL GRECO II ETAPA"/>
    <x v="1"/>
    <x v="1"/>
  </r>
  <r>
    <x v="0"/>
    <x v="0"/>
    <x v="1"/>
    <x v="4"/>
    <n v="6288488"/>
    <n v="8300052895"/>
    <x v="0"/>
    <x v="1"/>
    <s v="CONJUNTO RESIDENCIAL SURALA I PROPIEDAD HORIZONTAL"/>
    <x v="1"/>
    <x v="1"/>
  </r>
  <r>
    <x v="0"/>
    <x v="0"/>
    <x v="1"/>
    <x v="4"/>
    <n v="6288616"/>
    <n v="9001508431"/>
    <x v="0"/>
    <x v="1"/>
    <s v="EDIFICIO LÁNGOLO PH"/>
    <x v="1"/>
    <x v="1"/>
  </r>
  <r>
    <x v="0"/>
    <x v="0"/>
    <x v="1"/>
    <x v="4"/>
    <n v="6288729"/>
    <n v="8001844471"/>
    <x v="0"/>
    <x v="1"/>
    <s v="EDIFICIO LOS ALPES PROPIEDAD HORIZONTAL"/>
    <x v="11"/>
    <x v="9"/>
  </r>
  <r>
    <x v="0"/>
    <x v="0"/>
    <x v="1"/>
    <x v="4"/>
    <n v="6288879"/>
    <n v="8090061437"/>
    <x v="0"/>
    <x v="1"/>
    <s v="AGRUPACION DE VIVIENDA RINCON DE LAS MARGARITAS"/>
    <x v="3"/>
    <x v="3"/>
  </r>
  <r>
    <x v="0"/>
    <x v="0"/>
    <x v="1"/>
    <x v="4"/>
    <n v="6288947"/>
    <n v="9003543395"/>
    <x v="0"/>
    <x v="1"/>
    <s v="SOL DE PLATA - PROPIEDAD HORIZONTAL"/>
    <x v="1"/>
    <x v="1"/>
  </r>
  <r>
    <x v="0"/>
    <x v="0"/>
    <x v="1"/>
    <x v="4"/>
    <n v="6289098"/>
    <n v="8605173732"/>
    <x v="0"/>
    <x v="1"/>
    <s v="AGRUPACION DE VIVIENDA PARQUE RESIDENCIAL EL GRECO II ETAPA"/>
    <x v="1"/>
    <x v="1"/>
  </r>
  <r>
    <x v="0"/>
    <x v="0"/>
    <x v="1"/>
    <x v="4"/>
    <n v="6289117"/>
    <n v="9011722027"/>
    <x v="0"/>
    <x v="0"/>
    <s v="CONJUNTO HABITACIONAL LAS AMERICAS PH"/>
    <x v="11"/>
    <x v="9"/>
  </r>
  <r>
    <x v="0"/>
    <x v="0"/>
    <x v="1"/>
    <x v="4"/>
    <n v="6289602"/>
    <n v="8100025245"/>
    <x v="0"/>
    <x v="1"/>
    <s v="EDIFICIO CENTRO CADIZ PROPIEDAD HORIZONTAL"/>
    <x v="6"/>
    <x v="6"/>
  </r>
  <r>
    <x v="0"/>
    <x v="0"/>
    <x v="1"/>
    <x v="4"/>
    <n v="6290276"/>
    <n v="9011722027"/>
    <x v="0"/>
    <x v="5"/>
    <s v="CONJUNTO HABITACIONAL LAS AMERICAS PH"/>
    <x v="11"/>
    <x v="9"/>
  </r>
  <r>
    <x v="0"/>
    <x v="0"/>
    <x v="1"/>
    <x v="4"/>
    <n v="6290628"/>
    <n v="9000206776"/>
    <x v="0"/>
    <x v="1"/>
    <s v="EDIFICIO PLAZUELA VIZCAYA - PROPIEDAD HORIZONTAL"/>
    <x v="6"/>
    <x v="6"/>
  </r>
  <r>
    <x v="0"/>
    <x v="0"/>
    <x v="1"/>
    <x v="4"/>
    <n v="6290723"/>
    <n v="9003584843"/>
    <x v="0"/>
    <x v="1"/>
    <s v="CONJUNTO HABITACIONAL LA CASCADA UNIDAD II"/>
    <x v="0"/>
    <x v="0"/>
  </r>
  <r>
    <x v="0"/>
    <x v="0"/>
    <x v="1"/>
    <x v="4"/>
    <n v="6291126"/>
    <n v="8001939225"/>
    <x v="0"/>
    <x v="3"/>
    <s v="CONJUNTO RESIDENCIAL EL PORTAL DE LOS CEDROS PH"/>
    <x v="11"/>
    <x v="9"/>
  </r>
  <r>
    <x v="0"/>
    <x v="0"/>
    <x v="1"/>
    <x v="4"/>
    <n v="6291220"/>
    <n v="9011585220"/>
    <x v="0"/>
    <x v="1"/>
    <s v="EDIFICIO TIZIANI PROPIEADAD HORIZONTAL"/>
    <x v="6"/>
    <x v="6"/>
  </r>
  <r>
    <x v="0"/>
    <x v="0"/>
    <x v="1"/>
    <x v="4"/>
    <n v="6291310"/>
    <n v="9006325885"/>
    <x v="0"/>
    <x v="1"/>
    <s v="CONJUNTO CERRADO LOMBARDIA"/>
    <x v="20"/>
    <x v="11"/>
  </r>
  <r>
    <x v="0"/>
    <x v="0"/>
    <x v="1"/>
    <x v="4"/>
    <n v="6291555"/>
    <n v="9006325885"/>
    <x v="0"/>
    <x v="1"/>
    <s v="CONJUNTO CERRADO LOMBARDIA"/>
    <x v="20"/>
    <x v="11"/>
  </r>
  <r>
    <x v="0"/>
    <x v="0"/>
    <x v="1"/>
    <x v="1"/>
    <n v="6282550"/>
    <n v="9009985071"/>
    <x v="0"/>
    <x v="1"/>
    <s v="CONJUNTO TORRES DE LA CEIBA"/>
    <x v="2"/>
    <x v="2"/>
  </r>
  <r>
    <x v="0"/>
    <x v="0"/>
    <x v="1"/>
    <x v="1"/>
    <n v="6282581"/>
    <n v="8902066985"/>
    <x v="0"/>
    <x v="1"/>
    <s v="CONJUNTO RESIDENCIAL ANDALUCIA"/>
    <x v="2"/>
    <x v="2"/>
  </r>
  <r>
    <x v="0"/>
    <x v="0"/>
    <x v="1"/>
    <x v="1"/>
    <n v="6282648"/>
    <n v="9010297872"/>
    <x v="0"/>
    <x v="1"/>
    <s v="CONJUNTO CERRADO BAMBU PH"/>
    <x v="13"/>
    <x v="9"/>
  </r>
  <r>
    <x v="0"/>
    <x v="0"/>
    <x v="1"/>
    <x v="1"/>
    <n v="6282670"/>
    <n v="8110470510"/>
    <x v="0"/>
    <x v="1"/>
    <s v="CONJUNTO RESIDENCIAL CERCANIAS DE LA MOTA PH"/>
    <x v="14"/>
    <x v="5"/>
  </r>
  <r>
    <x v="0"/>
    <x v="0"/>
    <x v="1"/>
    <x v="1"/>
    <n v="6282683"/>
    <n v="9007397202"/>
    <x v="0"/>
    <x v="2"/>
    <s v="EDIFICIO LOS CARACOLES PH"/>
    <x v="14"/>
    <x v="5"/>
  </r>
  <r>
    <x v="0"/>
    <x v="0"/>
    <x v="1"/>
    <x v="1"/>
    <n v="6282684"/>
    <n v="8300750375"/>
    <x v="0"/>
    <x v="3"/>
    <s v="EDIFICIO ALTAMONTE PH"/>
    <x v="1"/>
    <x v="1"/>
  </r>
  <r>
    <x v="0"/>
    <x v="0"/>
    <x v="1"/>
    <x v="1"/>
    <n v="6282756"/>
    <n v="8300423425"/>
    <x v="0"/>
    <x v="2"/>
    <s v="AGRUP DE VIVIENDA AV CENTENARIO ETAPA III LOTE 1"/>
    <x v="1"/>
    <x v="1"/>
  </r>
  <r>
    <x v="0"/>
    <x v="0"/>
    <x v="1"/>
    <x v="1"/>
    <n v="6282765"/>
    <n v="9002527723"/>
    <x v="0"/>
    <x v="1"/>
    <s v="CONJUNTO RESIDENCIAL EL MIRADOR PH"/>
    <x v="9"/>
    <x v="8"/>
  </r>
  <r>
    <x v="0"/>
    <x v="0"/>
    <x v="1"/>
    <x v="1"/>
    <n v="6282822"/>
    <n v="9012563571"/>
    <x v="0"/>
    <x v="1"/>
    <s v="CONJUNTO CERRADO LA QUINTA PROPIEDAD HORIZONTAL"/>
    <x v="6"/>
    <x v="6"/>
  </r>
  <r>
    <x v="0"/>
    <x v="0"/>
    <x v="1"/>
    <x v="1"/>
    <n v="6282832"/>
    <n v="8300058672"/>
    <x v="0"/>
    <x v="1"/>
    <s v="EDIFICIO GUADAL COUNTRY"/>
    <x v="1"/>
    <x v="1"/>
  </r>
  <r>
    <x v="0"/>
    <x v="0"/>
    <x v="1"/>
    <x v="1"/>
    <n v="6282839"/>
    <n v="9001135651"/>
    <x v="0"/>
    <x v="1"/>
    <s v="EDIFICIO BALCONES DE LA COLINA PH"/>
    <x v="1"/>
    <x v="1"/>
  </r>
  <r>
    <x v="0"/>
    <x v="0"/>
    <x v="1"/>
    <x v="1"/>
    <n v="6282847"/>
    <n v="9001135651"/>
    <x v="0"/>
    <x v="2"/>
    <s v="EDIFICIO BALCONES DE LA COLINA PH"/>
    <x v="1"/>
    <x v="1"/>
  </r>
  <r>
    <x v="0"/>
    <x v="0"/>
    <x v="1"/>
    <x v="1"/>
    <n v="6282858"/>
    <n v="9006786179"/>
    <x v="0"/>
    <x v="1"/>
    <s v="CONJUNTO RESIDENCIAL TORRES DE SAN MARTIN"/>
    <x v="57"/>
    <x v="19"/>
  </r>
  <r>
    <x v="0"/>
    <x v="0"/>
    <x v="1"/>
    <x v="1"/>
    <n v="6282925"/>
    <n v="8301254398"/>
    <x v="0"/>
    <x v="1"/>
    <s v="AGRUPACION URBANIZACION TECHO"/>
    <x v="1"/>
    <x v="1"/>
  </r>
  <r>
    <x v="0"/>
    <x v="0"/>
    <x v="1"/>
    <x v="1"/>
    <n v="6282937"/>
    <n v="8301254398"/>
    <x v="0"/>
    <x v="1"/>
    <s v="AGRUPACION URBANIZACION TECHO"/>
    <x v="1"/>
    <x v="1"/>
  </r>
  <r>
    <x v="0"/>
    <x v="0"/>
    <x v="1"/>
    <x v="1"/>
    <n v="6282944"/>
    <n v="9001408824"/>
    <x v="0"/>
    <x v="1"/>
    <s v="CONJUNTO RESIDENCIAL MONTICELO-PROPIEDAD HORIZONTAL"/>
    <x v="6"/>
    <x v="6"/>
  </r>
  <r>
    <x v="0"/>
    <x v="0"/>
    <x v="1"/>
    <x v="1"/>
    <n v="6282979"/>
    <n v="8300442078"/>
    <x v="0"/>
    <x v="3"/>
    <s v="CONJUNTO RESIDENCIAL ISABELLA PROPIEDAD HORIZONTAL"/>
    <x v="1"/>
    <x v="1"/>
  </r>
  <r>
    <x v="0"/>
    <x v="0"/>
    <x v="1"/>
    <x v="1"/>
    <n v="6282996"/>
    <n v="8300340781"/>
    <x v="0"/>
    <x v="3"/>
    <s v="CONJUNTO RESIDENCIAL BOLIVIA REAL III ETAPA PH"/>
    <x v="1"/>
    <x v="1"/>
  </r>
  <r>
    <x v="0"/>
    <x v="0"/>
    <x v="1"/>
    <x v="1"/>
    <n v="6283060"/>
    <n v="8914113294"/>
    <x v="0"/>
    <x v="1"/>
    <s v="CONJUNTO MULTIFAMILIAR LA VILLA PH"/>
    <x v="11"/>
    <x v="9"/>
  </r>
  <r>
    <x v="0"/>
    <x v="0"/>
    <x v="1"/>
    <x v="1"/>
    <n v="6283092"/>
    <n v="8001870947"/>
    <x v="0"/>
    <x v="1"/>
    <s v="EDIFICIO ALTO PRADO PH"/>
    <x v="14"/>
    <x v="5"/>
  </r>
  <r>
    <x v="0"/>
    <x v="0"/>
    <x v="1"/>
    <x v="1"/>
    <n v="6283097"/>
    <n v="8300167349"/>
    <x v="0"/>
    <x v="1"/>
    <s v="EDIFICIO ENSENADA DEL CHICO"/>
    <x v="1"/>
    <x v="1"/>
  </r>
  <r>
    <x v="0"/>
    <x v="0"/>
    <x v="1"/>
    <x v="1"/>
    <n v="6283107"/>
    <n v="9000446676"/>
    <x v="0"/>
    <x v="2"/>
    <s v="CONJUNTO RESIDENCIAL LA ALEJANDRA III"/>
    <x v="1"/>
    <x v="1"/>
  </r>
  <r>
    <x v="0"/>
    <x v="0"/>
    <x v="1"/>
    <x v="1"/>
    <n v="6283117"/>
    <n v="8300564551"/>
    <x v="2"/>
    <x v="6"/>
    <s v="EDIFICIO MIRADOR DEL PARQUE ETAPAS I Y II PROPIEDAD HORIZONT"/>
    <x v="1"/>
    <x v="1"/>
  </r>
  <r>
    <x v="0"/>
    <x v="0"/>
    <x v="1"/>
    <x v="1"/>
    <n v="6283154"/>
    <n v="8002309113"/>
    <x v="0"/>
    <x v="1"/>
    <s v="EDIFICIO LAS ARAUCARIAS"/>
    <x v="49"/>
    <x v="0"/>
  </r>
  <r>
    <x v="0"/>
    <x v="0"/>
    <x v="1"/>
    <x v="1"/>
    <n v="6283162"/>
    <n v="8000539637"/>
    <x v="0"/>
    <x v="3"/>
    <s v="CONJUNTO RESIDENCIAL OCOBOS III Y IV ETAPA PH"/>
    <x v="3"/>
    <x v="3"/>
  </r>
  <r>
    <x v="0"/>
    <x v="0"/>
    <x v="1"/>
    <x v="1"/>
    <n v="6283199"/>
    <n v="9002286409"/>
    <x v="0"/>
    <x v="1"/>
    <s v="ALTOS DEL PARQUE"/>
    <x v="0"/>
    <x v="0"/>
  </r>
  <r>
    <x v="0"/>
    <x v="0"/>
    <x v="1"/>
    <x v="1"/>
    <n v="6283237"/>
    <n v="8002369862"/>
    <x v="0"/>
    <x v="1"/>
    <s v="CONJUNTO RESIDENCIAL LA RESERVA"/>
    <x v="1"/>
    <x v="1"/>
  </r>
  <r>
    <x v="0"/>
    <x v="0"/>
    <x v="1"/>
    <x v="1"/>
    <n v="6283259"/>
    <n v="8603530338"/>
    <x v="0"/>
    <x v="1"/>
    <s v="CONJUNTO RESIDENCIAL BOLIVIA 8 PH"/>
    <x v="1"/>
    <x v="1"/>
  </r>
  <r>
    <x v="0"/>
    <x v="0"/>
    <x v="1"/>
    <x v="1"/>
    <n v="6283353"/>
    <n v="9010941633"/>
    <x v="0"/>
    <x v="0"/>
    <s v="EDIFICIO SANTA MARIA DE LA ARBOLEDA"/>
    <x v="6"/>
    <x v="6"/>
  </r>
  <r>
    <x v="0"/>
    <x v="0"/>
    <x v="1"/>
    <x v="1"/>
    <n v="6283392"/>
    <n v="9010417366"/>
    <x v="0"/>
    <x v="1"/>
    <s v="CONJUNTO RESIDENCIAL HACIENDA PEÑALISA TAGUA"/>
    <x v="58"/>
    <x v="20"/>
  </r>
  <r>
    <x v="0"/>
    <x v="0"/>
    <x v="1"/>
    <x v="1"/>
    <n v="6283441"/>
    <n v="8301136719"/>
    <x v="0"/>
    <x v="2"/>
    <s v="CONJUNTO RESIDENCIAL SANTA MONICA ORIENTAL"/>
    <x v="1"/>
    <x v="1"/>
  </r>
  <r>
    <x v="0"/>
    <x v="0"/>
    <x v="1"/>
    <x v="1"/>
    <n v="6283541"/>
    <n v="9003003308"/>
    <x v="0"/>
    <x v="0"/>
    <s v="CONJUNTO RESIDENCIAL ARAWAK"/>
    <x v="17"/>
    <x v="2"/>
  </r>
  <r>
    <x v="0"/>
    <x v="0"/>
    <x v="1"/>
    <x v="1"/>
    <n v="6283602"/>
    <n v="8000897328"/>
    <x v="0"/>
    <x v="1"/>
    <s v="EDIFICIO PROPIEDAD HORIZONTAL CELULA 3 NUCLEO 1 DE LA URBANI"/>
    <x v="6"/>
    <x v="6"/>
  </r>
  <r>
    <x v="0"/>
    <x v="0"/>
    <x v="1"/>
    <x v="1"/>
    <n v="6283745"/>
    <n v="8160061084"/>
    <x v="0"/>
    <x v="1"/>
    <s v="CONJUNTO RESIDENCIAL CERRADO BARAJAS PROPIEDAD HORIZONTA"/>
    <x v="11"/>
    <x v="9"/>
  </r>
  <r>
    <x v="0"/>
    <x v="0"/>
    <x v="1"/>
    <x v="1"/>
    <n v="6283922"/>
    <n v="9003216445"/>
    <x v="0"/>
    <x v="1"/>
    <s v="LA HACIENDA CONDOMINIO CAMPESTRE - PROPIEDAD HORIZONTAL"/>
    <x v="3"/>
    <x v="3"/>
  </r>
  <r>
    <x v="0"/>
    <x v="0"/>
    <x v="1"/>
    <x v="1"/>
    <n v="6283955"/>
    <n v="9002373402"/>
    <x v="0"/>
    <x v="1"/>
    <s v="CONJUNTO CERRADO CONDADOS DE LA SABANA II - PROPIEDAD HORIZO"/>
    <x v="1"/>
    <x v="1"/>
  </r>
  <r>
    <x v="0"/>
    <x v="0"/>
    <x v="1"/>
    <x v="1"/>
    <n v="6283964"/>
    <n v="9001463949"/>
    <x v="0"/>
    <x v="2"/>
    <s v="CONJUNTO RESIDENCIAL SAN JOSE DE LOS ARBOLES"/>
    <x v="8"/>
    <x v="4"/>
  </r>
  <r>
    <x v="0"/>
    <x v="0"/>
    <x v="1"/>
    <x v="1"/>
    <n v="6284023"/>
    <n v="9011750783"/>
    <x v="0"/>
    <x v="4"/>
    <s v="CONJUNTO TORRES DE SANTA ALURA I ETAPA"/>
    <x v="20"/>
    <x v="11"/>
  </r>
  <r>
    <x v="0"/>
    <x v="0"/>
    <x v="1"/>
    <x v="1"/>
    <n v="6284079"/>
    <n v="9010139206"/>
    <x v="0"/>
    <x v="0"/>
    <s v="RESERVA DE CADIZ PROPIEDAD HORIZONTAL"/>
    <x v="3"/>
    <x v="3"/>
  </r>
  <r>
    <x v="0"/>
    <x v="0"/>
    <x v="1"/>
    <x v="1"/>
    <n v="6284117"/>
    <n v="9005538581"/>
    <x v="0"/>
    <x v="1"/>
    <s v="EDIFICIO CLARO OSCURO"/>
    <x v="14"/>
    <x v="5"/>
  </r>
  <r>
    <x v="0"/>
    <x v="0"/>
    <x v="1"/>
    <x v="1"/>
    <n v="6284131"/>
    <n v="9006758014"/>
    <x v="0"/>
    <x v="1"/>
    <s v="PARQUE RESIDENCIAL PAPIRO PH"/>
    <x v="13"/>
    <x v="9"/>
  </r>
  <r>
    <x v="0"/>
    <x v="0"/>
    <x v="1"/>
    <x v="1"/>
    <n v="6284148"/>
    <n v="8605266480"/>
    <x v="0"/>
    <x v="0"/>
    <s v="CONJUNTO MULTIFAMILIARES LA ALHAMBRA"/>
    <x v="1"/>
    <x v="1"/>
  </r>
  <r>
    <x v="0"/>
    <x v="0"/>
    <x v="1"/>
    <x v="1"/>
    <n v="6284173"/>
    <n v="9009177403"/>
    <x v="0"/>
    <x v="3"/>
    <s v="MULTIFAMILIAR EDIFICIO ANDALUCIA GRAN RESERVA"/>
    <x v="27"/>
    <x v="13"/>
  </r>
  <r>
    <x v="0"/>
    <x v="0"/>
    <x v="1"/>
    <x v="1"/>
    <n v="6295682"/>
    <n v="8002319268"/>
    <x v="0"/>
    <x v="3"/>
    <s v="AGRUPACIÓN D´CIUDADELA NUEVA TIBABUYES"/>
    <x v="1"/>
    <x v="1"/>
  </r>
  <r>
    <x v="0"/>
    <x v="0"/>
    <x v="1"/>
    <x v="1"/>
    <n v="6295688"/>
    <n v="8002319268"/>
    <x v="0"/>
    <x v="3"/>
    <s v="AGRUPACIÓN D´CIUDADELA NUEVA TIBABUYES"/>
    <x v="1"/>
    <x v="1"/>
  </r>
  <r>
    <x v="0"/>
    <x v="0"/>
    <x v="1"/>
    <x v="1"/>
    <n v="6295693"/>
    <n v="8002319268"/>
    <x v="0"/>
    <x v="3"/>
    <s v="AGRUPACIÓN D´CIUDADELA NUEVA TIBABUYES"/>
    <x v="1"/>
    <x v="1"/>
  </r>
  <r>
    <x v="0"/>
    <x v="0"/>
    <x v="1"/>
    <x v="1"/>
    <n v="6295697"/>
    <n v="8002319268"/>
    <x v="0"/>
    <x v="3"/>
    <s v="AGRUPACIÓN D´CIUDADELA NUEVA TIBABUYES"/>
    <x v="1"/>
    <x v="1"/>
  </r>
  <r>
    <x v="0"/>
    <x v="0"/>
    <x v="1"/>
    <x v="1"/>
    <n v="6295725"/>
    <n v="9001038977"/>
    <x v="0"/>
    <x v="1"/>
    <s v="CONJUNTO RESIDENCIAL  NO4 DE LA URBANIZACION VILLA ALME"/>
    <x v="0"/>
    <x v="0"/>
  </r>
  <r>
    <x v="0"/>
    <x v="0"/>
    <x v="1"/>
    <x v="1"/>
    <n v="6295836"/>
    <n v="8300304184"/>
    <x v="0"/>
    <x v="1"/>
    <s v="CONJUNTO RESIDENCIAL ATICOS DEL NORTE III SECTOR UNIDAD II -"/>
    <x v="1"/>
    <x v="1"/>
  </r>
  <r>
    <x v="0"/>
    <x v="0"/>
    <x v="1"/>
    <x v="1"/>
    <n v="6295971"/>
    <n v="8001116601"/>
    <x v="0"/>
    <x v="0"/>
    <s v="EDIFICIO EL OBELISCO PH"/>
    <x v="11"/>
    <x v="9"/>
  </r>
  <r>
    <x v="0"/>
    <x v="0"/>
    <x v="1"/>
    <x v="1"/>
    <n v="6296004"/>
    <n v="9003216445"/>
    <x v="0"/>
    <x v="1"/>
    <s v="LA HACIENDA CONDOMINIO CAMPESTRE - PROPIEDAD HORIZONTAL"/>
    <x v="3"/>
    <x v="3"/>
  </r>
  <r>
    <x v="0"/>
    <x v="0"/>
    <x v="1"/>
    <x v="1"/>
    <n v="6296124"/>
    <n v="9007334952"/>
    <x v="0"/>
    <x v="1"/>
    <s v="CONJUNTO RESIDENCIAL PUERTO BAHIA II ETAPA"/>
    <x v="31"/>
    <x v="3"/>
  </r>
  <r>
    <x v="0"/>
    <x v="0"/>
    <x v="1"/>
    <x v="1"/>
    <n v="6296127"/>
    <n v="9007334952"/>
    <x v="0"/>
    <x v="5"/>
    <s v="CONJUNTO RESIDENCIAL PUERTO BAHIA II ETAPA"/>
    <x v="31"/>
    <x v="3"/>
  </r>
  <r>
    <x v="0"/>
    <x v="0"/>
    <x v="1"/>
    <x v="1"/>
    <n v="6296146"/>
    <n v="8001430471"/>
    <x v="0"/>
    <x v="1"/>
    <s v="EDIFICIO PICASSO PROPIEDAD HORIZONTAL"/>
    <x v="11"/>
    <x v="9"/>
  </r>
  <r>
    <x v="0"/>
    <x v="0"/>
    <x v="1"/>
    <x v="1"/>
    <n v="6296258"/>
    <n v="8902086408"/>
    <x v="0"/>
    <x v="1"/>
    <s v="UNIDAD RESIDENCIAL COLON"/>
    <x v="17"/>
    <x v="2"/>
  </r>
  <r>
    <x v="0"/>
    <x v="0"/>
    <x v="1"/>
    <x v="1"/>
    <n v="6296270"/>
    <n v="8300166064"/>
    <x v="0"/>
    <x v="3"/>
    <s v="CONJUNTO RESIDENCIAL EL PINAR DE LOS ALAMOS II PH"/>
    <x v="1"/>
    <x v="1"/>
  </r>
  <r>
    <x v="0"/>
    <x v="0"/>
    <x v="1"/>
    <x v="1"/>
    <n v="6296320"/>
    <n v="8000766212"/>
    <x v="0"/>
    <x v="1"/>
    <s v="UNIDAD RESIDENCIAL CASALOMA"/>
    <x v="2"/>
    <x v="2"/>
  </r>
  <r>
    <x v="0"/>
    <x v="0"/>
    <x v="1"/>
    <x v="1"/>
    <n v="6296338"/>
    <n v="9011149557"/>
    <x v="0"/>
    <x v="0"/>
    <s v="EDIFICIO SAN JUAN DE LOS ARRECIFES PROPIEDAD HORIZONTAL"/>
    <x v="6"/>
    <x v="6"/>
  </r>
  <r>
    <x v="0"/>
    <x v="0"/>
    <x v="1"/>
    <x v="1"/>
    <n v="6296391"/>
    <n v="9010602628"/>
    <x v="0"/>
    <x v="2"/>
    <s v="SANTA MÓNICA CONDOMINIO PROPIEDAD HORIZONTAL"/>
    <x v="9"/>
    <x v="8"/>
  </r>
  <r>
    <x v="0"/>
    <x v="0"/>
    <x v="1"/>
    <x v="1"/>
    <n v="6296454"/>
    <n v="8040104113"/>
    <x v="0"/>
    <x v="1"/>
    <s v="EDIFICIO SAN ALONSO SEÑORIAL"/>
    <x v="2"/>
    <x v="2"/>
  </r>
  <r>
    <x v="0"/>
    <x v="0"/>
    <x v="1"/>
    <x v="1"/>
    <n v="6296466"/>
    <n v="8002037169"/>
    <x v="0"/>
    <x v="1"/>
    <s v="AGRUPACION DE VIVIENDA NUEVA TIBABUYES SECTOR B PROPIEDAD HO"/>
    <x v="1"/>
    <x v="1"/>
  </r>
  <r>
    <x v="0"/>
    <x v="0"/>
    <x v="1"/>
    <x v="1"/>
    <n v="6296554"/>
    <n v="9000446676"/>
    <x v="0"/>
    <x v="1"/>
    <s v="CONJUNTO RESIDENCIAL LA ALEJANDRA III"/>
    <x v="1"/>
    <x v="1"/>
  </r>
  <r>
    <x v="0"/>
    <x v="0"/>
    <x v="1"/>
    <x v="1"/>
    <n v="6296646"/>
    <n v="8100003690"/>
    <x v="0"/>
    <x v="1"/>
    <s v="EDIFICIO BALKARES PROPIEDAD HORIZONTAL"/>
    <x v="6"/>
    <x v="6"/>
  </r>
  <r>
    <x v="0"/>
    <x v="0"/>
    <x v="1"/>
    <x v="1"/>
    <n v="6296663"/>
    <n v="9009000092"/>
    <x v="0"/>
    <x v="1"/>
    <s v="CONJUNTO RESIDENCIAL PUERTO 65"/>
    <x v="59"/>
    <x v="2"/>
  </r>
  <r>
    <x v="0"/>
    <x v="0"/>
    <x v="1"/>
    <x v="1"/>
    <n v="6296718"/>
    <n v="8300961800"/>
    <x v="0"/>
    <x v="1"/>
    <s v="EDIFICIO HUITACA PROPIEDAD HORIZONTAL"/>
    <x v="1"/>
    <x v="1"/>
  </r>
  <r>
    <x v="0"/>
    <x v="0"/>
    <x v="1"/>
    <x v="1"/>
    <n v="6296814"/>
    <n v="8300514249"/>
    <x v="0"/>
    <x v="1"/>
    <s v="CONJUNTO RESIDENCIAL PRADOS DE LA SABANA III ETAPA PH"/>
    <x v="1"/>
    <x v="1"/>
  </r>
  <r>
    <x v="0"/>
    <x v="0"/>
    <x v="1"/>
    <x v="1"/>
    <n v="6296840"/>
    <n v="9004343905"/>
    <x v="0"/>
    <x v="1"/>
    <s v="PARQUE RESIDENCIAL VILLA SOL PH"/>
    <x v="11"/>
    <x v="9"/>
  </r>
  <r>
    <x v="0"/>
    <x v="0"/>
    <x v="1"/>
    <x v="1"/>
    <n v="6296897"/>
    <n v="9005059282"/>
    <x v="0"/>
    <x v="1"/>
    <s v="CONJUNTO MULTIFAMILIAR EL CARMELO PROPIEDAD HORIZONTAL"/>
    <x v="6"/>
    <x v="6"/>
  </r>
  <r>
    <x v="0"/>
    <x v="0"/>
    <x v="1"/>
    <x v="1"/>
    <n v="6297115"/>
    <n v="8110305183"/>
    <x v="0"/>
    <x v="1"/>
    <s v="URBANIZACION PARQUE RESIDENCIAL LA CAMPIÑA PH"/>
    <x v="14"/>
    <x v="5"/>
  </r>
  <r>
    <x v="0"/>
    <x v="0"/>
    <x v="1"/>
    <x v="1"/>
    <n v="6297120"/>
    <n v="9010275118"/>
    <x v="0"/>
    <x v="1"/>
    <s v="EDIFICIO GRANADA REAL PARQUE RESIDENCIAL"/>
    <x v="7"/>
    <x v="7"/>
  </r>
  <r>
    <x v="0"/>
    <x v="0"/>
    <x v="1"/>
    <x v="1"/>
    <n v="6297162"/>
    <n v="8301370928"/>
    <x v="0"/>
    <x v="1"/>
    <s v="CONJUNTO RESIDENCIAL TOSCANA 2 PROPIEDAD HORIZONTAL"/>
    <x v="1"/>
    <x v="1"/>
  </r>
  <r>
    <x v="0"/>
    <x v="0"/>
    <x v="1"/>
    <x v="1"/>
    <n v="6297165"/>
    <n v="9003750233"/>
    <x v="0"/>
    <x v="1"/>
    <s v="EDIFICIO BONAIRE PH"/>
    <x v="14"/>
    <x v="5"/>
  </r>
  <r>
    <x v="0"/>
    <x v="0"/>
    <x v="1"/>
    <x v="1"/>
    <n v="6297216"/>
    <n v="9007820790"/>
    <x v="0"/>
    <x v="0"/>
    <s v="EDIFICIO AREA CABLE"/>
    <x v="6"/>
    <x v="6"/>
  </r>
  <r>
    <x v="0"/>
    <x v="0"/>
    <x v="1"/>
    <x v="1"/>
    <n v="6297250"/>
    <n v="9005311570"/>
    <x v="0"/>
    <x v="0"/>
    <s v="EDIFICIO DI BARI"/>
    <x v="17"/>
    <x v="2"/>
  </r>
  <r>
    <x v="0"/>
    <x v="0"/>
    <x v="1"/>
    <x v="1"/>
    <n v="6297274"/>
    <n v="9000184379"/>
    <x v="0"/>
    <x v="1"/>
    <s v="CONJUNTO RESIDENCIAL TORRES DE SEVILLA"/>
    <x v="1"/>
    <x v="1"/>
  </r>
  <r>
    <x v="0"/>
    <x v="0"/>
    <x v="1"/>
    <x v="1"/>
    <n v="6297292"/>
    <n v="8300961800"/>
    <x v="0"/>
    <x v="1"/>
    <s v="EDIFICIO HUITACA PROPIEDAD HORIZONTAL"/>
    <x v="1"/>
    <x v="1"/>
  </r>
  <r>
    <x v="0"/>
    <x v="0"/>
    <x v="1"/>
    <x v="1"/>
    <n v="6297305"/>
    <n v="9002811538"/>
    <x v="0"/>
    <x v="1"/>
    <s v="CONJUNTO QUINTAS DE CAFELIA- PROPIEDAD HORIZONTAL"/>
    <x v="11"/>
    <x v="9"/>
  </r>
  <r>
    <x v="0"/>
    <x v="0"/>
    <x v="1"/>
    <x v="1"/>
    <n v="6297336"/>
    <n v="9003204555"/>
    <x v="0"/>
    <x v="4"/>
    <s v="EDIFICIO LOMBARDIA"/>
    <x v="20"/>
    <x v="11"/>
  </r>
  <r>
    <x v="0"/>
    <x v="0"/>
    <x v="1"/>
    <x v="1"/>
    <n v="6297394"/>
    <n v="9000013011"/>
    <x v="0"/>
    <x v="3"/>
    <s v="CONJUNTO CERRADO PORTAL DE SAN LUIS"/>
    <x v="6"/>
    <x v="6"/>
  </r>
  <r>
    <x v="0"/>
    <x v="0"/>
    <x v="1"/>
    <x v="1"/>
    <n v="6297412"/>
    <n v="8001566230"/>
    <x v="0"/>
    <x v="3"/>
    <s v="CONJUNTO RESIDENCIAL EL BOSQUE DE SUBA AGRUPACION UNO"/>
    <x v="1"/>
    <x v="1"/>
  </r>
  <r>
    <x v="0"/>
    <x v="0"/>
    <x v="1"/>
    <x v="1"/>
    <n v="6297464"/>
    <n v="8000116782"/>
    <x v="0"/>
    <x v="2"/>
    <s v="CONJUNTO RESIDENCIAL MULTIFAMILIARES ANTIOQUIA PH"/>
    <x v="1"/>
    <x v="1"/>
  </r>
  <r>
    <x v="0"/>
    <x v="0"/>
    <x v="1"/>
    <x v="1"/>
    <n v="6280376"/>
    <n v="9010104810"/>
    <x v="0"/>
    <x v="1"/>
    <s v="CONJUNTO RESIDENCIAL TORRES DE VILLA VERDE - PROPIEDAD HORIZ"/>
    <x v="11"/>
    <x v="9"/>
  </r>
  <r>
    <x v="0"/>
    <x v="0"/>
    <x v="1"/>
    <x v="1"/>
    <n v="6280447"/>
    <n v="8300427435"/>
    <x v="0"/>
    <x v="1"/>
    <s v="EDIFICIO PLAZUELAS DE TIBANA IV PROPIEDAD HORIZONTAL"/>
    <x v="1"/>
    <x v="1"/>
  </r>
  <r>
    <x v="0"/>
    <x v="0"/>
    <x v="1"/>
    <x v="1"/>
    <n v="6280468"/>
    <n v="8300427435"/>
    <x v="0"/>
    <x v="1"/>
    <s v="EDIFICIO PLAZUELAS DE TIBANA IV PROPIEDAD HORIZONTAL"/>
    <x v="1"/>
    <x v="1"/>
  </r>
  <r>
    <x v="0"/>
    <x v="0"/>
    <x v="1"/>
    <x v="1"/>
    <n v="6280521"/>
    <n v="9002455093"/>
    <x v="0"/>
    <x v="3"/>
    <s v="CONJUNTO LOS CONDOMINIOS II TIERRA BUENA"/>
    <x v="1"/>
    <x v="1"/>
  </r>
  <r>
    <x v="0"/>
    <x v="0"/>
    <x v="1"/>
    <x v="1"/>
    <n v="6280669"/>
    <n v="8000846491"/>
    <x v="0"/>
    <x v="1"/>
    <s v="UNIDAD RESIDENCIAL LOS CEDROS - PROPIEDAD HORIZONTAL"/>
    <x v="0"/>
    <x v="0"/>
  </r>
  <r>
    <x v="0"/>
    <x v="0"/>
    <x v="1"/>
    <x v="1"/>
    <n v="6280726"/>
    <n v="9003477761"/>
    <x v="0"/>
    <x v="1"/>
    <s v="CONJUNTO HABITACIONAL LA CASCADA UNIDAD UNO"/>
    <x v="0"/>
    <x v="0"/>
  </r>
  <r>
    <x v="0"/>
    <x v="0"/>
    <x v="1"/>
    <x v="1"/>
    <n v="6280734"/>
    <n v="8300298081"/>
    <x v="0"/>
    <x v="1"/>
    <s v="EDIFICIO IMOVAL V PH"/>
    <x v="1"/>
    <x v="1"/>
  </r>
  <r>
    <x v="0"/>
    <x v="0"/>
    <x v="1"/>
    <x v="1"/>
    <n v="6280768"/>
    <n v="9002266646"/>
    <x v="0"/>
    <x v="3"/>
    <s v="EDIFICIO ALEJANDRA PROPIEDAD HORIZONTAL"/>
    <x v="1"/>
    <x v="1"/>
  </r>
  <r>
    <x v="0"/>
    <x v="0"/>
    <x v="1"/>
    <x v="1"/>
    <n v="6280814"/>
    <n v="9000734096"/>
    <x v="0"/>
    <x v="1"/>
    <s v="UNIDAD INMOBILIARIA CERRADA SIERRA VERDE - PH"/>
    <x v="6"/>
    <x v="6"/>
  </r>
  <r>
    <x v="0"/>
    <x v="0"/>
    <x v="1"/>
    <x v="1"/>
    <n v="6280895"/>
    <n v="8300476723"/>
    <x v="0"/>
    <x v="3"/>
    <s v="MULTIFAMILIAR LOS CEREZOS CIUDADELA COLSUBSIDIO MANZANA 37 -"/>
    <x v="1"/>
    <x v="1"/>
  </r>
  <r>
    <x v="0"/>
    <x v="0"/>
    <x v="1"/>
    <x v="1"/>
    <n v="6280929"/>
    <n v="8090061437"/>
    <x v="0"/>
    <x v="1"/>
    <s v="AGRUPACION DE VIVIENDA RINCON DE LAS MARGARITAS"/>
    <x v="3"/>
    <x v="3"/>
  </r>
  <r>
    <x v="0"/>
    <x v="0"/>
    <x v="1"/>
    <x v="1"/>
    <n v="6280932"/>
    <n v="9008265105"/>
    <x v="2"/>
    <x v="6"/>
    <s v="EDIFICIO AZALIA"/>
    <x v="2"/>
    <x v="2"/>
  </r>
  <r>
    <x v="0"/>
    <x v="0"/>
    <x v="1"/>
    <x v="1"/>
    <n v="6280934"/>
    <n v="8100057750"/>
    <x v="0"/>
    <x v="1"/>
    <s v="CONJUNTO CERRADO LOTE A BOSQUES DE LA LIVONIA PROPIEDAD"/>
    <x v="6"/>
    <x v="6"/>
  </r>
  <r>
    <x v="0"/>
    <x v="0"/>
    <x v="1"/>
    <x v="1"/>
    <n v="6281037"/>
    <n v="9011443327"/>
    <x v="0"/>
    <x v="3"/>
    <s v="CONJUNTO CERRADO  ENTREVERDE PH"/>
    <x v="11"/>
    <x v="9"/>
  </r>
  <r>
    <x v="0"/>
    <x v="0"/>
    <x v="1"/>
    <x v="1"/>
    <n v="6281239"/>
    <n v="8100069705"/>
    <x v="0"/>
    <x v="1"/>
    <s v="CONJUNTO HABITACIONAL SANTANA"/>
    <x v="6"/>
    <x v="6"/>
  </r>
  <r>
    <x v="0"/>
    <x v="0"/>
    <x v="1"/>
    <x v="1"/>
    <n v="6281287"/>
    <n v="8010008065"/>
    <x v="0"/>
    <x v="5"/>
    <s v="CONJUNTO RESIDENCIAL PLAZOLETA ANDINA"/>
    <x v="7"/>
    <x v="7"/>
  </r>
  <r>
    <x v="0"/>
    <x v="0"/>
    <x v="1"/>
    <x v="1"/>
    <n v="6281288"/>
    <n v="8001529441"/>
    <x v="0"/>
    <x v="3"/>
    <s v="EDIFICIO VIGOVAL 30 PH"/>
    <x v="1"/>
    <x v="1"/>
  </r>
  <r>
    <x v="0"/>
    <x v="0"/>
    <x v="1"/>
    <x v="1"/>
    <n v="6281302"/>
    <n v="9007521823"/>
    <x v="0"/>
    <x v="1"/>
    <s v="EDIFICIO DISTRITO SESENTA (60) PROPIEDAD HORIZONTAL"/>
    <x v="3"/>
    <x v="3"/>
  </r>
  <r>
    <x v="0"/>
    <x v="0"/>
    <x v="1"/>
    <x v="1"/>
    <n v="6281350"/>
    <n v="9006211119"/>
    <x v="0"/>
    <x v="0"/>
    <s v="PARQUE CENTRAL - APARTAMENTOS"/>
    <x v="3"/>
    <x v="3"/>
  </r>
  <r>
    <x v="0"/>
    <x v="0"/>
    <x v="1"/>
    <x v="1"/>
    <n v="6281408"/>
    <n v="9002532583"/>
    <x v="0"/>
    <x v="3"/>
    <s v="CONJUNTO SIEMPRE VERDE - PROPIEDAD HORIZONTAL"/>
    <x v="14"/>
    <x v="5"/>
  </r>
  <r>
    <x v="0"/>
    <x v="0"/>
    <x v="1"/>
    <x v="1"/>
    <n v="6281433"/>
    <n v="8001328337"/>
    <x v="0"/>
    <x v="3"/>
    <s v="CONJUNTO RESIDENCIAL TORCOROMA"/>
    <x v="2"/>
    <x v="2"/>
  </r>
  <r>
    <x v="0"/>
    <x v="0"/>
    <x v="1"/>
    <x v="1"/>
    <n v="6281435"/>
    <n v="8100042192"/>
    <x v="0"/>
    <x v="1"/>
    <s v="CONJUNTO CERRADO CAMINO DE LA PALMA PROPIEDAD HORIZONTAL"/>
    <x v="6"/>
    <x v="6"/>
  </r>
  <r>
    <x v="0"/>
    <x v="0"/>
    <x v="1"/>
    <x v="1"/>
    <n v="6281437"/>
    <n v="9007720361"/>
    <x v="0"/>
    <x v="0"/>
    <s v="CONJUNTO PORTAL DE LA MACARENA PH"/>
    <x v="13"/>
    <x v="9"/>
  </r>
  <r>
    <x v="0"/>
    <x v="0"/>
    <x v="1"/>
    <x v="1"/>
    <n v="6281440"/>
    <n v="8001328337"/>
    <x v="0"/>
    <x v="1"/>
    <s v="CONJUNTO RESIDENCIAL TORCOROMA"/>
    <x v="2"/>
    <x v="2"/>
  </r>
  <r>
    <x v="0"/>
    <x v="0"/>
    <x v="1"/>
    <x v="1"/>
    <n v="6281445"/>
    <n v="8001328337"/>
    <x v="0"/>
    <x v="1"/>
    <s v="CONJUNTO RESIDENCIAL TORCOROMA"/>
    <x v="2"/>
    <x v="2"/>
  </r>
  <r>
    <x v="0"/>
    <x v="0"/>
    <x v="1"/>
    <x v="1"/>
    <n v="6281495"/>
    <n v="8300100770"/>
    <x v="0"/>
    <x v="0"/>
    <s v="AGRUPACION DE VIVIENDA LA CALLEJA 2000 SEGUNDA ETAPA PH"/>
    <x v="1"/>
    <x v="1"/>
  </r>
  <r>
    <x v="0"/>
    <x v="0"/>
    <x v="1"/>
    <x v="1"/>
    <n v="6281605"/>
    <n v="8301254398"/>
    <x v="0"/>
    <x v="2"/>
    <s v="AGRUPACION URBANIZACION TECHO"/>
    <x v="1"/>
    <x v="1"/>
  </r>
  <r>
    <x v="0"/>
    <x v="0"/>
    <x v="1"/>
    <x v="1"/>
    <n v="6281619"/>
    <n v="9004221494"/>
    <x v="0"/>
    <x v="1"/>
    <s v="CONJUNTO RESIDENCIAL PARQUES DE CASTILLA 2 PH"/>
    <x v="1"/>
    <x v="1"/>
  </r>
  <r>
    <x v="0"/>
    <x v="0"/>
    <x v="1"/>
    <x v="1"/>
    <n v="6281676"/>
    <n v="9004221494"/>
    <x v="0"/>
    <x v="1"/>
    <s v="CONJUNTO RESIDENCIAL PARQUES DE CASTILLA 2 PH"/>
    <x v="1"/>
    <x v="1"/>
  </r>
  <r>
    <x v="0"/>
    <x v="0"/>
    <x v="1"/>
    <x v="1"/>
    <n v="6281722"/>
    <n v="9007006781"/>
    <x v="0"/>
    <x v="0"/>
    <s v="EDIFICIO PALMEIRAS PH"/>
    <x v="5"/>
    <x v="5"/>
  </r>
  <r>
    <x v="0"/>
    <x v="0"/>
    <x v="1"/>
    <x v="1"/>
    <n v="6281753"/>
    <n v="9000013011"/>
    <x v="0"/>
    <x v="2"/>
    <s v="CONJUNTO CERRADO PORTAL DE SAN LUIS"/>
    <x v="6"/>
    <x v="6"/>
  </r>
  <r>
    <x v="0"/>
    <x v="0"/>
    <x v="1"/>
    <x v="1"/>
    <n v="6281761"/>
    <n v="8110304422"/>
    <x v="0"/>
    <x v="2"/>
    <s v="UNIDAD RESIDENCIAL MANANTIALES DE ROBLEDO PH"/>
    <x v="14"/>
    <x v="5"/>
  </r>
  <r>
    <x v="0"/>
    <x v="0"/>
    <x v="1"/>
    <x v="1"/>
    <n v="6281782"/>
    <n v="9002532583"/>
    <x v="0"/>
    <x v="1"/>
    <s v="CONJUNTO SIEMPRE VERDE - PROPIEDAD HORIZONTAL"/>
    <x v="14"/>
    <x v="5"/>
  </r>
  <r>
    <x v="0"/>
    <x v="0"/>
    <x v="1"/>
    <x v="1"/>
    <n v="6282059"/>
    <n v="8090116603"/>
    <x v="0"/>
    <x v="3"/>
    <s v="CONJUNTO RESIDENCIAL ATOLSURE PROPIEDAD HORIZONTAL"/>
    <x v="3"/>
    <x v="3"/>
  </r>
  <r>
    <x v="0"/>
    <x v="0"/>
    <x v="1"/>
    <x v="1"/>
    <n v="6282183"/>
    <n v="8002511963"/>
    <x v="0"/>
    <x v="1"/>
    <s v="CONJUNTO RESIDENCIAL TORRES DEL SOL PH"/>
    <x v="13"/>
    <x v="9"/>
  </r>
  <r>
    <x v="0"/>
    <x v="0"/>
    <x v="1"/>
    <x v="1"/>
    <n v="6282203"/>
    <n v="8300472182"/>
    <x v="0"/>
    <x v="1"/>
    <s v="EDIFICIO CANOVA PROPIEDAD HORIZONTAL"/>
    <x v="1"/>
    <x v="1"/>
  </r>
  <r>
    <x v="0"/>
    <x v="0"/>
    <x v="1"/>
    <x v="1"/>
    <n v="6282269"/>
    <n v="9003509468"/>
    <x v="0"/>
    <x v="1"/>
    <s v="EDIFICIO TERZETTO CONDOMINIO"/>
    <x v="2"/>
    <x v="2"/>
  </r>
  <r>
    <x v="0"/>
    <x v="0"/>
    <x v="1"/>
    <x v="1"/>
    <n v="6282309"/>
    <n v="8040048111"/>
    <x v="0"/>
    <x v="1"/>
    <s v="CONJUNTO RESIDENCIAL BALCONES DE GRATAMIRA"/>
    <x v="2"/>
    <x v="2"/>
  </r>
  <r>
    <x v="0"/>
    <x v="0"/>
    <x v="1"/>
    <x v="1"/>
    <n v="6282406"/>
    <n v="8000886318"/>
    <x v="0"/>
    <x v="1"/>
    <s v="CONJUNTO HABITACIONAL COOMULTRASAN"/>
    <x v="2"/>
    <x v="2"/>
  </r>
  <r>
    <x v="0"/>
    <x v="0"/>
    <x v="1"/>
    <x v="1"/>
    <n v="6282548"/>
    <n v="9002266646"/>
    <x v="0"/>
    <x v="3"/>
    <s v="EDIFICIO ALEJANDRA PROPIEDAD HORIZONTAL"/>
    <x v="1"/>
    <x v="1"/>
  </r>
  <r>
    <x v="0"/>
    <x v="0"/>
    <x v="1"/>
    <x v="1"/>
    <n v="6294283"/>
    <n v="9006660028"/>
    <x v="0"/>
    <x v="1"/>
    <s v="CONJUNTO RESIDENCIAL URBANIZACION AGATA PROPIEDAD HORIZONTAL"/>
    <x v="14"/>
    <x v="5"/>
  </r>
  <r>
    <x v="0"/>
    <x v="0"/>
    <x v="1"/>
    <x v="1"/>
    <n v="6294286"/>
    <n v="8300108056"/>
    <x v="0"/>
    <x v="1"/>
    <s v="EDIFICIO RESIDENCIAL RIVIERA NORTE 3 PROPIEDAD HORIZONTAL"/>
    <x v="1"/>
    <x v="1"/>
  </r>
  <r>
    <x v="0"/>
    <x v="0"/>
    <x v="1"/>
    <x v="1"/>
    <n v="6294303"/>
    <n v="9004998682"/>
    <x v="0"/>
    <x v="0"/>
    <s v="CONJUNTO CERRADO RESERVA DE CASTILLA PH"/>
    <x v="6"/>
    <x v="6"/>
  </r>
  <r>
    <x v="0"/>
    <x v="0"/>
    <x v="1"/>
    <x v="1"/>
    <n v="6294439"/>
    <n v="8000952163"/>
    <x v="0"/>
    <x v="1"/>
    <s v="CONJUNTO RESIDENCIAL LA PENINSULA FAVUIS"/>
    <x v="17"/>
    <x v="2"/>
  </r>
  <r>
    <x v="0"/>
    <x v="0"/>
    <x v="1"/>
    <x v="1"/>
    <n v="6294458"/>
    <n v="9006751300"/>
    <x v="0"/>
    <x v="1"/>
    <s v="EDIFICIO TORRES DE BARCELONA PROPIEDAD HORIZONTAL"/>
    <x v="6"/>
    <x v="6"/>
  </r>
  <r>
    <x v="0"/>
    <x v="0"/>
    <x v="1"/>
    <x v="1"/>
    <n v="6294477"/>
    <n v="8301062960"/>
    <x v="2"/>
    <x v="6"/>
    <s v="AGRUPACION DE VIVIENDA LOS PINOS PH"/>
    <x v="1"/>
    <x v="1"/>
  </r>
  <r>
    <x v="0"/>
    <x v="0"/>
    <x v="1"/>
    <x v="1"/>
    <n v="6294627"/>
    <n v="9003602187"/>
    <x v="0"/>
    <x v="0"/>
    <s v="CONJUNTO RESIDENCIAL BOSQUE DE PINOS ETAPA I Y II"/>
    <x v="2"/>
    <x v="2"/>
  </r>
  <r>
    <x v="0"/>
    <x v="0"/>
    <x v="1"/>
    <x v="1"/>
    <n v="6294629"/>
    <n v="8090061215"/>
    <x v="0"/>
    <x v="2"/>
    <s v="CONJUNTO CERRADO TORRES DEL BOSQUE-PROPIEDAD HORIZONTAL"/>
    <x v="3"/>
    <x v="3"/>
  </r>
  <r>
    <x v="0"/>
    <x v="0"/>
    <x v="1"/>
    <x v="1"/>
    <n v="6294691"/>
    <n v="8001933179"/>
    <x v="0"/>
    <x v="1"/>
    <s v="AGRUPACION DE VIVIENDA 4A LOS GUALANDAYES"/>
    <x v="1"/>
    <x v="1"/>
  </r>
  <r>
    <x v="0"/>
    <x v="0"/>
    <x v="1"/>
    <x v="1"/>
    <n v="6294695"/>
    <n v="8301370928"/>
    <x v="0"/>
    <x v="3"/>
    <s v="CONJUNTO RESIDENCIAL TOSCANA 2 PROPIEDAD HORIZONTAL"/>
    <x v="1"/>
    <x v="1"/>
  </r>
  <r>
    <x v="0"/>
    <x v="0"/>
    <x v="1"/>
    <x v="1"/>
    <n v="6294701"/>
    <n v="9000452313"/>
    <x v="0"/>
    <x v="0"/>
    <s v="EDIFICIO LA BARCELONETA"/>
    <x v="2"/>
    <x v="2"/>
  </r>
  <r>
    <x v="0"/>
    <x v="0"/>
    <x v="1"/>
    <x v="1"/>
    <n v="6294772"/>
    <n v="8000598691"/>
    <x v="0"/>
    <x v="1"/>
    <s v="AGRUPACION PRADOS DEL COUNTRY PROPIEDAD HORIZONTAL"/>
    <x v="1"/>
    <x v="1"/>
  </r>
  <r>
    <x v="0"/>
    <x v="0"/>
    <x v="1"/>
    <x v="1"/>
    <n v="6294791"/>
    <n v="8909308431"/>
    <x v="0"/>
    <x v="1"/>
    <s v="CONJUNTO RESIDENCIAL EL ENCLAVE PH"/>
    <x v="14"/>
    <x v="5"/>
  </r>
  <r>
    <x v="0"/>
    <x v="0"/>
    <x v="1"/>
    <x v="1"/>
    <n v="6294804"/>
    <n v="8300107556"/>
    <x v="0"/>
    <x v="1"/>
    <s v="URBANIZACION ATARDECERES DE SUBA ETAPAS III Y IV PH"/>
    <x v="1"/>
    <x v="1"/>
  </r>
  <r>
    <x v="0"/>
    <x v="0"/>
    <x v="1"/>
    <x v="1"/>
    <n v="6294819"/>
    <n v="8000335227"/>
    <x v="0"/>
    <x v="1"/>
    <s v="CONJUNTO RESIDENCIAL SAUSALITO PROPIEDAD HORIZONTAL"/>
    <x v="1"/>
    <x v="1"/>
  </r>
  <r>
    <x v="0"/>
    <x v="0"/>
    <x v="1"/>
    <x v="1"/>
    <n v="6294890"/>
    <n v="8002319268"/>
    <x v="0"/>
    <x v="3"/>
    <s v="AGRUPACIÓN D´CIUDADELA NUEVA TIBABUYES"/>
    <x v="1"/>
    <x v="1"/>
  </r>
  <r>
    <x v="0"/>
    <x v="0"/>
    <x v="1"/>
    <x v="1"/>
    <n v="6294905"/>
    <n v="9007514561"/>
    <x v="0"/>
    <x v="1"/>
    <s v="CONJUNTO RESIDENCIAL MIRADOR DE LOS HAYUELOS ETAPA I PH"/>
    <x v="1"/>
    <x v="1"/>
  </r>
  <r>
    <x v="0"/>
    <x v="0"/>
    <x v="1"/>
    <x v="1"/>
    <n v="6294906"/>
    <n v="9006003416"/>
    <x v="0"/>
    <x v="1"/>
    <s v="CONJUNTO RESIDENCIAL MIRADOR DE LA COLINA"/>
    <x v="20"/>
    <x v="11"/>
  </r>
  <r>
    <x v="0"/>
    <x v="0"/>
    <x v="1"/>
    <x v="1"/>
    <n v="6294920"/>
    <n v="8000721972"/>
    <x v="0"/>
    <x v="3"/>
    <s v="EDIFICIO LOS CONQUISTADORES PROPIEDAD HORIZONTAL"/>
    <x v="6"/>
    <x v="6"/>
  </r>
  <r>
    <x v="0"/>
    <x v="0"/>
    <x v="1"/>
    <x v="1"/>
    <n v="6294925"/>
    <n v="9001630851"/>
    <x v="0"/>
    <x v="1"/>
    <s v="URBANIZACION PARAISO DE COLORES PH"/>
    <x v="14"/>
    <x v="5"/>
  </r>
  <r>
    <x v="0"/>
    <x v="0"/>
    <x v="1"/>
    <x v="1"/>
    <n v="6295026"/>
    <n v="8300312516"/>
    <x v="0"/>
    <x v="1"/>
    <s v="CONJUNTO RESIDENCIAL LA ALAMEDA TORRE III TERCERA ETAPA PROP"/>
    <x v="1"/>
    <x v="1"/>
  </r>
  <r>
    <x v="0"/>
    <x v="0"/>
    <x v="1"/>
    <x v="1"/>
    <n v="6295028"/>
    <n v="9003370793"/>
    <x v="0"/>
    <x v="3"/>
    <s v="CONJUNTO RESIDENCIAL BOSQUES DE CANTABRIA PH"/>
    <x v="11"/>
    <x v="9"/>
  </r>
  <r>
    <x v="0"/>
    <x v="0"/>
    <x v="1"/>
    <x v="1"/>
    <n v="6295046"/>
    <n v="9003370793"/>
    <x v="0"/>
    <x v="3"/>
    <s v="CONJUNTO RESIDENCIAL BOSQUES DE CANTABRIA PH"/>
    <x v="11"/>
    <x v="9"/>
  </r>
  <r>
    <x v="0"/>
    <x v="0"/>
    <x v="1"/>
    <x v="1"/>
    <n v="6295150"/>
    <n v="9005059282"/>
    <x v="0"/>
    <x v="2"/>
    <s v="CONJUNTO MULTIFAMILIAR EL CARMELO PROPIEDAD HORIZONTAL"/>
    <x v="6"/>
    <x v="6"/>
  </r>
  <r>
    <x v="0"/>
    <x v="0"/>
    <x v="1"/>
    <x v="1"/>
    <n v="6295162"/>
    <n v="9005762612"/>
    <x v="0"/>
    <x v="1"/>
    <s v="CONJUNTO RESIDENCIAL NRO 1 PUERTA DEL SOL - P H"/>
    <x v="6"/>
    <x v="6"/>
  </r>
  <r>
    <x v="0"/>
    <x v="0"/>
    <x v="1"/>
    <x v="1"/>
    <n v="6295197"/>
    <n v="8002547547"/>
    <x v="0"/>
    <x v="2"/>
    <s v="PROPIEDAD HORIZONTAL CERROS DE LA ESTRELLA"/>
    <x v="6"/>
    <x v="6"/>
  </r>
  <r>
    <x v="0"/>
    <x v="0"/>
    <x v="1"/>
    <x v="1"/>
    <n v="6295269"/>
    <n v="8301248554"/>
    <x v="0"/>
    <x v="1"/>
    <s v="EDIFICIO ZAGREB PROPIEDAD HORIZONTAL"/>
    <x v="1"/>
    <x v="1"/>
  </r>
  <r>
    <x v="0"/>
    <x v="0"/>
    <x v="1"/>
    <x v="1"/>
    <n v="6295340"/>
    <n v="9000671477"/>
    <x v="0"/>
    <x v="2"/>
    <s v="CONJUNTO CERRADO TORRES DE BUENA VISTA PROPIEDAD HORIZONTAL"/>
    <x v="6"/>
    <x v="6"/>
  </r>
  <r>
    <x v="0"/>
    <x v="0"/>
    <x v="1"/>
    <x v="1"/>
    <n v="6295377"/>
    <n v="8000518876"/>
    <x v="0"/>
    <x v="0"/>
    <s v="AGRUPACION DE VIVIENDA SANTA MARIA"/>
    <x v="1"/>
    <x v="1"/>
  </r>
  <r>
    <x v="0"/>
    <x v="0"/>
    <x v="1"/>
    <x v="1"/>
    <n v="6295393"/>
    <n v="8603530338"/>
    <x v="0"/>
    <x v="1"/>
    <s v="CONJUNTO RESIDENCIAL BOLIVIA 8 PH"/>
    <x v="1"/>
    <x v="1"/>
  </r>
  <r>
    <x v="0"/>
    <x v="0"/>
    <x v="1"/>
    <x v="1"/>
    <n v="6295397"/>
    <n v="8001063952"/>
    <x v="0"/>
    <x v="3"/>
    <s v="CR CIUDADELA CAFAM MANZANA 32 SUPER LOTE B II ETAPA PH"/>
    <x v="1"/>
    <x v="1"/>
  </r>
  <r>
    <x v="0"/>
    <x v="0"/>
    <x v="1"/>
    <x v="1"/>
    <n v="6295465"/>
    <n v="9004649980"/>
    <x v="0"/>
    <x v="3"/>
    <s v="CONJUNTO CALLE 139 RESERVADO PH"/>
    <x v="1"/>
    <x v="1"/>
  </r>
  <r>
    <x v="0"/>
    <x v="0"/>
    <x v="1"/>
    <x v="1"/>
    <n v="6295471"/>
    <n v="9005006816"/>
    <x v="0"/>
    <x v="3"/>
    <s v="CERRO FUERTE - PROPIEDAD HORIZONTAL"/>
    <x v="19"/>
    <x v="4"/>
  </r>
  <r>
    <x v="0"/>
    <x v="0"/>
    <x v="1"/>
    <x v="1"/>
    <n v="6295547"/>
    <n v="8301065173"/>
    <x v="0"/>
    <x v="3"/>
    <s v="CONJUNTO RESIDENCIAL VILLAS DE ALCALA SUPER LOTE 2"/>
    <x v="1"/>
    <x v="1"/>
  </r>
  <r>
    <x v="0"/>
    <x v="0"/>
    <x v="1"/>
    <x v="1"/>
    <n v="6295620"/>
    <n v="9002854293"/>
    <x v="0"/>
    <x v="3"/>
    <s v="CENTRO COMERCIAL ALEJANDRIA"/>
    <x v="31"/>
    <x v="3"/>
  </r>
  <r>
    <x v="0"/>
    <x v="0"/>
    <x v="1"/>
    <x v="1"/>
    <n v="6295630"/>
    <n v="8002338742"/>
    <x v="0"/>
    <x v="2"/>
    <s v="PROPIEDAD HORIZONTAL CERROS DE VERSALLES"/>
    <x v="6"/>
    <x v="6"/>
  </r>
  <r>
    <x v="0"/>
    <x v="0"/>
    <x v="1"/>
    <x v="1"/>
    <n v="6295681"/>
    <n v="9009992791"/>
    <x v="0"/>
    <x v="0"/>
    <s v="CONJUNTO RESIDENCIAL CR 3  BLOQUE O EDIFICO H PROPIEDAD HORI"/>
    <x v="6"/>
    <x v="6"/>
  </r>
  <r>
    <x v="0"/>
    <x v="0"/>
    <x v="1"/>
    <x v="1"/>
    <n v="6279965"/>
    <n v="8301414919"/>
    <x v="0"/>
    <x v="1"/>
    <s v="CONJUNTO RESIDENCIAL CAMINOS DE MAGDALA PH"/>
    <x v="1"/>
    <x v="1"/>
  </r>
  <r>
    <x v="0"/>
    <x v="0"/>
    <x v="1"/>
    <x v="1"/>
    <n v="6279967"/>
    <n v="8301414919"/>
    <x v="0"/>
    <x v="3"/>
    <s v="CONJUNTO RESIDENCIAL CAMINOS DE MAGDALA PH"/>
    <x v="1"/>
    <x v="1"/>
  </r>
  <r>
    <x v="0"/>
    <x v="0"/>
    <x v="1"/>
    <x v="1"/>
    <n v="6279984"/>
    <n v="8300298081"/>
    <x v="0"/>
    <x v="1"/>
    <s v="EDIFICIO IMOVAL V PH"/>
    <x v="1"/>
    <x v="1"/>
  </r>
  <r>
    <x v="0"/>
    <x v="0"/>
    <x v="1"/>
    <x v="1"/>
    <n v="6280038"/>
    <n v="8909363151"/>
    <x v="0"/>
    <x v="1"/>
    <s v="URBANIZACION SURAMERICANA ENVIGADO PH"/>
    <x v="10"/>
    <x v="5"/>
  </r>
  <r>
    <x v="0"/>
    <x v="0"/>
    <x v="1"/>
    <x v="1"/>
    <n v="6280101"/>
    <n v="9003223341"/>
    <x v="0"/>
    <x v="0"/>
    <s v="PROPIEDAD HORIZONTAL EDIFICIO MIRADOR DE LA 28"/>
    <x v="6"/>
    <x v="6"/>
  </r>
  <r>
    <x v="0"/>
    <x v="0"/>
    <x v="1"/>
    <x v="1"/>
    <n v="6280122"/>
    <n v="9002286409"/>
    <x v="0"/>
    <x v="1"/>
    <s v="ALTOS DEL PARQUE"/>
    <x v="0"/>
    <x v="0"/>
  </r>
  <r>
    <x v="0"/>
    <x v="0"/>
    <x v="1"/>
    <x v="1"/>
    <n v="6280148"/>
    <n v="8050274784"/>
    <x v="0"/>
    <x v="1"/>
    <s v="UNIDAD RESIDENCIAL SANTIAGO DE CALI I ETAPA"/>
    <x v="0"/>
    <x v="0"/>
  </r>
  <r>
    <x v="0"/>
    <x v="0"/>
    <x v="1"/>
    <x v="1"/>
    <n v="6280179"/>
    <n v="8001849947"/>
    <x v="0"/>
    <x v="1"/>
    <s v="ASOCIACION DE COPROPIETARIOS DEL EDIFICIO CARTAGENA PRINCESS"/>
    <x v="52"/>
    <x v="18"/>
  </r>
  <r>
    <x v="0"/>
    <x v="0"/>
    <x v="1"/>
    <x v="1"/>
    <n v="6280216"/>
    <n v="8160012311"/>
    <x v="0"/>
    <x v="5"/>
    <s v="EDIFICIO MIRADOR DEL OCASO PH"/>
    <x v="11"/>
    <x v="9"/>
  </r>
  <r>
    <x v="0"/>
    <x v="0"/>
    <x v="1"/>
    <x v="1"/>
    <n v="6280246"/>
    <n v="8160003993"/>
    <x v="0"/>
    <x v="1"/>
    <s v="EDIFICIO TENERIFE PH"/>
    <x v="11"/>
    <x v="9"/>
  </r>
  <r>
    <x v="0"/>
    <x v="0"/>
    <x v="1"/>
    <x v="1"/>
    <n v="6280264"/>
    <n v="9002046738"/>
    <x v="0"/>
    <x v="0"/>
    <s v="EDIFICIO TORRES DE SIENA - PROPIEDAD HORIZONTAL"/>
    <x v="6"/>
    <x v="6"/>
  </r>
  <r>
    <x v="0"/>
    <x v="0"/>
    <x v="1"/>
    <x v="1"/>
    <n v="6280282"/>
    <n v="9003186870"/>
    <x v="0"/>
    <x v="1"/>
    <s v="EDIFICIO SANT¨ ANGELO PROPIEDAD HORIZONTAL"/>
    <x v="6"/>
    <x v="6"/>
  </r>
  <r>
    <x v="0"/>
    <x v="0"/>
    <x v="1"/>
    <x v="1"/>
    <n v="6280304"/>
    <n v="9011419361"/>
    <x v="0"/>
    <x v="3"/>
    <s v="EDIFICIO OVAL MEDICA PH"/>
    <x v="11"/>
    <x v="9"/>
  </r>
  <r>
    <x v="0"/>
    <x v="0"/>
    <x v="1"/>
    <x v="1"/>
    <n v="6280324"/>
    <n v="9011359161"/>
    <x v="0"/>
    <x v="5"/>
    <s v="CONJUNTO RESIDENCIAL MULTICENTRO ETAPA I"/>
    <x v="29"/>
    <x v="14"/>
  </r>
  <r>
    <x v="0"/>
    <x v="0"/>
    <x v="1"/>
    <x v="1"/>
    <n v="6280339"/>
    <n v="8000409901"/>
    <x v="0"/>
    <x v="3"/>
    <s v="EDIFICIO TORRES DE PUNTACANA - PROPIEDAD HORIZONTAL"/>
    <x v="1"/>
    <x v="1"/>
  </r>
  <r>
    <x v="0"/>
    <x v="0"/>
    <x v="1"/>
    <x v="1"/>
    <n v="6292572"/>
    <n v="9002965061"/>
    <x v="0"/>
    <x v="1"/>
    <s v="CONJUNTO RESIDENCIAL GRATAMIRA CAMPESTRE I PH"/>
    <x v="1"/>
    <x v="1"/>
  </r>
  <r>
    <x v="0"/>
    <x v="0"/>
    <x v="1"/>
    <x v="1"/>
    <n v="6292583"/>
    <n v="8000536641"/>
    <x v="0"/>
    <x v="3"/>
    <s v="CONJUNTO RESIDENCIAL BARRIO OLIMPICO DE PEREIRA II ETAPA PH"/>
    <x v="11"/>
    <x v="9"/>
  </r>
  <r>
    <x v="0"/>
    <x v="0"/>
    <x v="1"/>
    <x v="1"/>
    <n v="6292688"/>
    <n v="8300312516"/>
    <x v="0"/>
    <x v="1"/>
    <s v="CONJUNTO RESIDENCIAL LA ALAMEDA TORRE III TERCERA ETAPA PROP"/>
    <x v="1"/>
    <x v="1"/>
  </r>
  <r>
    <x v="0"/>
    <x v="0"/>
    <x v="1"/>
    <x v="1"/>
    <n v="6292721"/>
    <n v="8002103316"/>
    <x v="0"/>
    <x v="1"/>
    <s v="UNIDAD RESIDENCIAL LA ALHAMBRA PROPIEDAD HORIZONTAL"/>
    <x v="11"/>
    <x v="9"/>
  </r>
  <r>
    <x v="0"/>
    <x v="0"/>
    <x v="1"/>
    <x v="1"/>
    <n v="6292796"/>
    <n v="8090065920"/>
    <x v="0"/>
    <x v="1"/>
    <s v="CONJUNTO RESIDENCIAL ARAGON IV ETAPA"/>
    <x v="31"/>
    <x v="3"/>
  </r>
  <r>
    <x v="0"/>
    <x v="0"/>
    <x v="1"/>
    <x v="1"/>
    <n v="6292836"/>
    <n v="8902086408"/>
    <x v="0"/>
    <x v="1"/>
    <s v="UNIDAD RESIDENCIAL COLON"/>
    <x v="17"/>
    <x v="2"/>
  </r>
  <r>
    <x v="0"/>
    <x v="0"/>
    <x v="1"/>
    <x v="1"/>
    <n v="6292885"/>
    <n v="8100028501"/>
    <x v="0"/>
    <x v="1"/>
    <s v="EDIFICIO CERROS DEL CAMPIN BLOQUE FRONTINO PROPIEDAD HORIZON"/>
    <x v="6"/>
    <x v="6"/>
  </r>
  <r>
    <x v="0"/>
    <x v="0"/>
    <x v="1"/>
    <x v="1"/>
    <n v="6292901"/>
    <n v="9005725214"/>
    <x v="0"/>
    <x v="1"/>
    <s v="EDIFICIO SAMOA"/>
    <x v="2"/>
    <x v="2"/>
  </r>
  <r>
    <x v="0"/>
    <x v="0"/>
    <x v="1"/>
    <x v="1"/>
    <n v="6292904"/>
    <n v="9001270452"/>
    <x v="0"/>
    <x v="1"/>
    <s v="CONJUNTO RESIDENCIAL Y COMERCIALCA¥AVERAL PH"/>
    <x v="11"/>
    <x v="9"/>
  </r>
  <r>
    <x v="0"/>
    <x v="0"/>
    <x v="1"/>
    <x v="1"/>
    <n v="6292948"/>
    <n v="8100010920"/>
    <x v="0"/>
    <x v="0"/>
    <s v="EDIFICIO VILLA PILAR 2 BLOQUE 1 PROPIEDAD HORIZONTAL"/>
    <x v="6"/>
    <x v="6"/>
  </r>
  <r>
    <x v="0"/>
    <x v="0"/>
    <x v="1"/>
    <x v="1"/>
    <n v="6292957"/>
    <n v="9002106361"/>
    <x v="0"/>
    <x v="2"/>
    <s v="EDIFICIO TORRES DE SAN MIGUEL"/>
    <x v="1"/>
    <x v="1"/>
  </r>
  <r>
    <x v="0"/>
    <x v="0"/>
    <x v="1"/>
    <x v="1"/>
    <n v="6293039"/>
    <n v="8300117400"/>
    <x v="0"/>
    <x v="1"/>
    <s v="EDIFICIO LEXINGTON PH"/>
    <x v="1"/>
    <x v="1"/>
  </r>
  <r>
    <x v="0"/>
    <x v="0"/>
    <x v="1"/>
    <x v="1"/>
    <n v="6293074"/>
    <n v="9003344982"/>
    <x v="0"/>
    <x v="1"/>
    <s v="CONJUNTO CERRADO RIVERA CAMPESTRE PH"/>
    <x v="11"/>
    <x v="9"/>
  </r>
  <r>
    <x v="0"/>
    <x v="0"/>
    <x v="1"/>
    <x v="1"/>
    <n v="6293084"/>
    <n v="8301254398"/>
    <x v="0"/>
    <x v="2"/>
    <s v="AGRUPACION URBANIZACION TECHO"/>
    <x v="1"/>
    <x v="1"/>
  </r>
  <r>
    <x v="0"/>
    <x v="0"/>
    <x v="1"/>
    <x v="1"/>
    <n v="6293139"/>
    <n v="8300300697"/>
    <x v="0"/>
    <x v="1"/>
    <s v="AGRUPACION DE VIVIENDA CASTILLA REAL TERCERA ETAPA E PH"/>
    <x v="1"/>
    <x v="1"/>
  </r>
  <r>
    <x v="0"/>
    <x v="0"/>
    <x v="1"/>
    <x v="1"/>
    <n v="6293187"/>
    <n v="8130061037"/>
    <x v="0"/>
    <x v="7"/>
    <s v="EDIFICIO TORRES DE MIRAFLORES"/>
    <x v="29"/>
    <x v="14"/>
  </r>
  <r>
    <x v="0"/>
    <x v="0"/>
    <x v="1"/>
    <x v="1"/>
    <n v="6293231"/>
    <n v="9001070661"/>
    <x v="0"/>
    <x v="1"/>
    <s v="CONJUNTO RESIDENCIAL ZUITAMA P H"/>
    <x v="13"/>
    <x v="9"/>
  </r>
  <r>
    <x v="0"/>
    <x v="0"/>
    <x v="1"/>
    <x v="1"/>
    <n v="6293270"/>
    <n v="8001680598"/>
    <x v="0"/>
    <x v="3"/>
    <s v="PROPIEDAD HORIZONTAL VILLA DEL CAMPO"/>
    <x v="6"/>
    <x v="6"/>
  </r>
  <r>
    <x v="0"/>
    <x v="0"/>
    <x v="1"/>
    <x v="1"/>
    <n v="6293275"/>
    <n v="9007924551"/>
    <x v="0"/>
    <x v="1"/>
    <s v="EDIFICO PORTICO DE BRITALIA - PROPIEDAD HORIZONTAL"/>
    <x v="1"/>
    <x v="1"/>
  </r>
  <r>
    <x v="0"/>
    <x v="0"/>
    <x v="1"/>
    <x v="1"/>
    <n v="6293297"/>
    <n v="8902065890"/>
    <x v="0"/>
    <x v="3"/>
    <s v="CONJUNTO MULTIFAMILIAR PUERTA DEL SOL IV ETAPA"/>
    <x v="2"/>
    <x v="2"/>
  </r>
  <r>
    <x v="0"/>
    <x v="0"/>
    <x v="1"/>
    <x v="1"/>
    <n v="6293306"/>
    <n v="9005653978"/>
    <x v="0"/>
    <x v="1"/>
    <s v="EDIFICIO TORRE BLANCA F - ´PROPIEDAD HORIZONTAL"/>
    <x v="6"/>
    <x v="6"/>
  </r>
  <r>
    <x v="0"/>
    <x v="0"/>
    <x v="1"/>
    <x v="1"/>
    <n v="6293340"/>
    <n v="8260024261"/>
    <x v="0"/>
    <x v="3"/>
    <s v="CONJUNTO MULTIFAMILIAR EL PARQUE"/>
    <x v="28"/>
    <x v="11"/>
  </r>
  <r>
    <x v="0"/>
    <x v="0"/>
    <x v="1"/>
    <x v="1"/>
    <n v="6293448"/>
    <n v="8001098251"/>
    <x v="0"/>
    <x v="1"/>
    <s v="EDIFICIO BAHIA TAMPICO PH"/>
    <x v="14"/>
    <x v="5"/>
  </r>
  <r>
    <x v="0"/>
    <x v="0"/>
    <x v="1"/>
    <x v="1"/>
    <n v="6293478"/>
    <n v="9003699709"/>
    <x v="0"/>
    <x v="1"/>
    <s v="CONJUNTO RESIDENCIAL LAS ACACIAS CONDOMINIO CLUB"/>
    <x v="60"/>
    <x v="0"/>
  </r>
  <r>
    <x v="0"/>
    <x v="0"/>
    <x v="1"/>
    <x v="1"/>
    <n v="6293493"/>
    <n v="9010089363"/>
    <x v="0"/>
    <x v="1"/>
    <s v="EDIFICIO MULTIFAMILIAR TORRE MAIPU - PROPIEDAD HORIZONTAL"/>
    <x v="11"/>
    <x v="9"/>
  </r>
  <r>
    <x v="0"/>
    <x v="0"/>
    <x v="1"/>
    <x v="1"/>
    <n v="6293558"/>
    <n v="9009985071"/>
    <x v="0"/>
    <x v="1"/>
    <s v="CONJUNTO TORRES DE LA CEIBA"/>
    <x v="2"/>
    <x v="2"/>
  </r>
  <r>
    <x v="0"/>
    <x v="0"/>
    <x v="1"/>
    <x v="1"/>
    <n v="6293571"/>
    <n v="8300564551"/>
    <x v="0"/>
    <x v="1"/>
    <s v="EDIFICIO MIRADOR DEL PARQUE ETAPAS I Y II PROPIEDAD HORIZONT"/>
    <x v="1"/>
    <x v="1"/>
  </r>
  <r>
    <x v="0"/>
    <x v="0"/>
    <x v="1"/>
    <x v="1"/>
    <n v="6293623"/>
    <n v="9001474070"/>
    <x v="0"/>
    <x v="5"/>
    <s v="EDIFICIO SIGLO XXI PROPIEDAD HORIZONTAL"/>
    <x v="11"/>
    <x v="9"/>
  </r>
  <r>
    <x v="0"/>
    <x v="0"/>
    <x v="1"/>
    <x v="1"/>
    <n v="6293639"/>
    <n v="9002106361"/>
    <x v="0"/>
    <x v="2"/>
    <s v="EDIFICIO TORRES DE SAN MIGUEL"/>
    <x v="1"/>
    <x v="1"/>
  </r>
  <r>
    <x v="0"/>
    <x v="0"/>
    <x v="1"/>
    <x v="1"/>
    <n v="6293653"/>
    <n v="9002106361"/>
    <x v="0"/>
    <x v="2"/>
    <s v="EDIFICIO TORRES DE SAN MIGUEL"/>
    <x v="1"/>
    <x v="1"/>
  </r>
  <r>
    <x v="0"/>
    <x v="0"/>
    <x v="1"/>
    <x v="1"/>
    <n v="6293671"/>
    <n v="8002113983"/>
    <x v="0"/>
    <x v="3"/>
    <s v="CONJUNTO RESIDENCIAL MIRADOR DE SAN IGNACIO IV ETAPA"/>
    <x v="4"/>
    <x v="4"/>
  </r>
  <r>
    <x v="0"/>
    <x v="0"/>
    <x v="1"/>
    <x v="1"/>
    <n v="6293683"/>
    <n v="9000021201"/>
    <x v="0"/>
    <x v="2"/>
    <s v="CONJUNTO CAMPESTRE CASTELLON DE LA FLORIDA"/>
    <x v="23"/>
    <x v="6"/>
  </r>
  <r>
    <x v="0"/>
    <x v="0"/>
    <x v="1"/>
    <x v="1"/>
    <n v="6293775"/>
    <n v="8001472634"/>
    <x v="0"/>
    <x v="3"/>
    <s v="EDIFICIO ERA 2003 TORRE B - PROPIEDAD HORIZONTAL"/>
    <x v="1"/>
    <x v="1"/>
  </r>
  <r>
    <x v="0"/>
    <x v="0"/>
    <x v="1"/>
    <x v="1"/>
    <n v="6293788"/>
    <n v="8001472634"/>
    <x v="0"/>
    <x v="3"/>
    <s v="EDIFICIO ERA 2003 TORRE B - PROPIEDAD HORIZONTAL"/>
    <x v="1"/>
    <x v="1"/>
  </r>
  <r>
    <x v="0"/>
    <x v="0"/>
    <x v="1"/>
    <x v="1"/>
    <n v="6293795"/>
    <n v="8001472634"/>
    <x v="0"/>
    <x v="3"/>
    <s v="EDIFICIO ERA 2003 TORRE B - PROPIEDAD HORIZONTAL"/>
    <x v="1"/>
    <x v="1"/>
  </r>
  <r>
    <x v="0"/>
    <x v="0"/>
    <x v="1"/>
    <x v="1"/>
    <n v="6293907"/>
    <n v="9005182821"/>
    <x v="0"/>
    <x v="1"/>
    <s v="EDIFICIO SYVEL PH"/>
    <x v="14"/>
    <x v="5"/>
  </r>
  <r>
    <x v="0"/>
    <x v="0"/>
    <x v="1"/>
    <x v="1"/>
    <n v="6293927"/>
    <n v="9001495053"/>
    <x v="0"/>
    <x v="1"/>
    <s v="EDIFICIO VERDEZZA P-H-"/>
    <x v="14"/>
    <x v="5"/>
  </r>
  <r>
    <x v="0"/>
    <x v="0"/>
    <x v="1"/>
    <x v="1"/>
    <n v="6293943"/>
    <n v="9012525104"/>
    <x v="0"/>
    <x v="1"/>
    <s v="EDIFICIO MULTIFAMILIAR G39 PROPIEDAD HORIZONTAL"/>
    <x v="6"/>
    <x v="6"/>
  </r>
  <r>
    <x v="0"/>
    <x v="0"/>
    <x v="1"/>
    <x v="1"/>
    <n v="6293951"/>
    <n v="8300304184"/>
    <x v="0"/>
    <x v="1"/>
    <s v="CONJUNTO RESIDENCIAL ATICOS DEL NORTE III SECTOR UNIDAD II -"/>
    <x v="1"/>
    <x v="1"/>
  </r>
  <r>
    <x v="0"/>
    <x v="0"/>
    <x v="1"/>
    <x v="1"/>
    <n v="6293960"/>
    <n v="8301269393"/>
    <x v="0"/>
    <x v="4"/>
    <s v="CONJUNTO RESIDENCIAL RECREO DE SAN IGNACIO"/>
    <x v="1"/>
    <x v="1"/>
  </r>
  <r>
    <x v="0"/>
    <x v="0"/>
    <x v="1"/>
    <x v="1"/>
    <n v="6294069"/>
    <n v="8300304184"/>
    <x v="0"/>
    <x v="1"/>
    <s v="CONJUNTO RESIDENCIAL ATICOS DEL NORTE III SECTOR UNIDAD II -"/>
    <x v="1"/>
    <x v="1"/>
  </r>
  <r>
    <x v="0"/>
    <x v="0"/>
    <x v="1"/>
    <x v="1"/>
    <n v="6294200"/>
    <n v="8603534323"/>
    <x v="0"/>
    <x v="5"/>
    <s v="CONJUNTO RESIDENCIAL VALDEPEÑAS PH"/>
    <x v="1"/>
    <x v="1"/>
  </r>
  <r>
    <x v="0"/>
    <x v="0"/>
    <x v="1"/>
    <x v="1"/>
    <n v="6294226"/>
    <n v="8100033949"/>
    <x v="0"/>
    <x v="3"/>
    <s v="CONJUNTO CERRADO BELLA MONTANA"/>
    <x v="6"/>
    <x v="6"/>
  </r>
  <r>
    <x v="0"/>
    <x v="0"/>
    <x v="1"/>
    <x v="1"/>
    <n v="6294278"/>
    <n v="8300841285"/>
    <x v="0"/>
    <x v="1"/>
    <s v="CONJUNTO RESIDENCIAL PARQUES DE PRIMAVERA I ETAPAS I Y II -"/>
    <x v="1"/>
    <x v="1"/>
  </r>
  <r>
    <x v="0"/>
    <x v="0"/>
    <x v="1"/>
    <x v="1"/>
    <n v="6294280"/>
    <n v="8002272376"/>
    <x v="0"/>
    <x v="1"/>
    <s v="CONJUNTO RESIDENCIAL PALMA DE MALLORCA"/>
    <x v="11"/>
    <x v="9"/>
  </r>
  <r>
    <x v="0"/>
    <x v="0"/>
    <x v="1"/>
    <x v="1"/>
    <n v="6291479"/>
    <n v="8300312516"/>
    <x v="0"/>
    <x v="3"/>
    <s v="CONJUNTO RESIDENCIAL LA ALAMEDA TORRE III TERCERA ETAPA PROP"/>
    <x v="1"/>
    <x v="1"/>
  </r>
  <r>
    <x v="0"/>
    <x v="0"/>
    <x v="1"/>
    <x v="1"/>
    <n v="6291529"/>
    <n v="9004870868"/>
    <x v="0"/>
    <x v="0"/>
    <s v="EDIFICIO PALERMO PH"/>
    <x v="14"/>
    <x v="5"/>
  </r>
  <r>
    <x v="0"/>
    <x v="0"/>
    <x v="1"/>
    <x v="1"/>
    <n v="6291543"/>
    <n v="8605270257"/>
    <x v="0"/>
    <x v="1"/>
    <s v="URBANIZACION MAZUREN AGRUPACION 05 PROPIEDAD HORIZONTAL"/>
    <x v="1"/>
    <x v="1"/>
  </r>
  <r>
    <x v="0"/>
    <x v="0"/>
    <x v="1"/>
    <x v="1"/>
    <n v="6291547"/>
    <n v="8301460815"/>
    <x v="0"/>
    <x v="3"/>
    <s v="CONJUNTO RESIDENCIAL CASTILLA IV ETAPA PH"/>
    <x v="1"/>
    <x v="1"/>
  </r>
  <r>
    <x v="0"/>
    <x v="0"/>
    <x v="1"/>
    <x v="1"/>
    <n v="6291551"/>
    <n v="8301460815"/>
    <x v="0"/>
    <x v="3"/>
    <s v="CONJUNTO RESIDENCIAL CASTILLA IV ETAPA PH"/>
    <x v="1"/>
    <x v="1"/>
  </r>
  <r>
    <x v="0"/>
    <x v="0"/>
    <x v="1"/>
    <x v="1"/>
    <n v="6291553"/>
    <n v="8301460815"/>
    <x v="0"/>
    <x v="3"/>
    <s v="CONJUNTO RESIDENCIAL CASTILLA IV ETAPA PH"/>
    <x v="1"/>
    <x v="1"/>
  </r>
  <r>
    <x v="0"/>
    <x v="0"/>
    <x v="1"/>
    <x v="1"/>
    <n v="6291560"/>
    <n v="8301460815"/>
    <x v="0"/>
    <x v="3"/>
    <s v="CONJUNTO RESIDENCIAL CASTILLA IV ETAPA PH"/>
    <x v="1"/>
    <x v="1"/>
  </r>
  <r>
    <x v="0"/>
    <x v="0"/>
    <x v="1"/>
    <x v="1"/>
    <n v="6291706"/>
    <n v="9010907333"/>
    <x v="0"/>
    <x v="1"/>
    <s v="JUAN PABLO II PH TORRE 6"/>
    <x v="25"/>
    <x v="5"/>
  </r>
  <r>
    <x v="0"/>
    <x v="0"/>
    <x v="1"/>
    <x v="1"/>
    <n v="6291790"/>
    <n v="8110003798"/>
    <x v="0"/>
    <x v="1"/>
    <s v="CONJUNTO RESIDENCIAL BOSQUES DEL RODEO ETAPAS 1 Y 2"/>
    <x v="14"/>
    <x v="5"/>
  </r>
  <r>
    <x v="0"/>
    <x v="0"/>
    <x v="1"/>
    <x v="1"/>
    <n v="6292027"/>
    <n v="8920014219"/>
    <x v="0"/>
    <x v="1"/>
    <s v="CONJUNTO RESIDENCIAL EL PRADO"/>
    <x v="37"/>
    <x v="16"/>
  </r>
  <r>
    <x v="0"/>
    <x v="0"/>
    <x v="1"/>
    <x v="1"/>
    <n v="6292042"/>
    <n v="9009360541"/>
    <x v="0"/>
    <x v="1"/>
    <s v="YUMA CIUDADELA RESIDENCIAL"/>
    <x v="29"/>
    <x v="14"/>
  </r>
  <r>
    <x v="0"/>
    <x v="0"/>
    <x v="1"/>
    <x v="1"/>
    <n v="6292047"/>
    <n v="9004589076"/>
    <x v="0"/>
    <x v="1"/>
    <s v="EDIFICIO PORTAL DE LA ESTRELLA"/>
    <x v="1"/>
    <x v="1"/>
  </r>
  <r>
    <x v="0"/>
    <x v="0"/>
    <x v="1"/>
    <x v="1"/>
    <n v="6292050"/>
    <n v="8002086890"/>
    <x v="0"/>
    <x v="1"/>
    <s v="CONJUNTO RESIDENCIAL RECREO DE MODELIA P H"/>
    <x v="1"/>
    <x v="1"/>
  </r>
  <r>
    <x v="0"/>
    <x v="0"/>
    <x v="1"/>
    <x v="1"/>
    <n v="6292136"/>
    <n v="9005725214"/>
    <x v="0"/>
    <x v="1"/>
    <s v="EDIFICIO SAMOA"/>
    <x v="2"/>
    <x v="2"/>
  </r>
  <r>
    <x v="0"/>
    <x v="0"/>
    <x v="1"/>
    <x v="1"/>
    <n v="6292143"/>
    <n v="8100033949"/>
    <x v="0"/>
    <x v="1"/>
    <s v="CONJUNTO CERRADO BELLA MONTANA"/>
    <x v="6"/>
    <x v="6"/>
  </r>
  <r>
    <x v="0"/>
    <x v="0"/>
    <x v="1"/>
    <x v="1"/>
    <n v="6292160"/>
    <n v="9004824384"/>
    <x v="0"/>
    <x v="1"/>
    <s v="CONJUNTO CERRADO VERSALLES PROPIEDAD HORIZONTAL"/>
    <x v="18"/>
    <x v="10"/>
  </r>
  <r>
    <x v="0"/>
    <x v="0"/>
    <x v="1"/>
    <x v="1"/>
    <n v="6292209"/>
    <n v="8300371049"/>
    <x v="0"/>
    <x v="1"/>
    <s v="EDIFICIO CANCILLER PH"/>
    <x v="1"/>
    <x v="1"/>
  </r>
  <r>
    <x v="0"/>
    <x v="0"/>
    <x v="1"/>
    <x v="1"/>
    <n v="6292211"/>
    <n v="9008703857"/>
    <x v="0"/>
    <x v="1"/>
    <s v="CONJUNTO RESIDENCIAL RESERVA DE LA LOMA"/>
    <x v="12"/>
    <x v="2"/>
  </r>
  <r>
    <x v="0"/>
    <x v="0"/>
    <x v="1"/>
    <x v="1"/>
    <n v="6292239"/>
    <n v="8190053514"/>
    <x v="0"/>
    <x v="3"/>
    <s v="CENTRO COMERCIAL LA 22"/>
    <x v="57"/>
    <x v="19"/>
  </r>
  <r>
    <x v="0"/>
    <x v="0"/>
    <x v="1"/>
    <x v="1"/>
    <n v="6292284"/>
    <n v="8300840373"/>
    <x v="0"/>
    <x v="3"/>
    <s v="CONJUNTO RESIDENCIAL EL TAMBO PROPIEDAD HORIZONTAL"/>
    <x v="1"/>
    <x v="1"/>
  </r>
  <r>
    <x v="0"/>
    <x v="0"/>
    <x v="1"/>
    <x v="1"/>
    <n v="6292292"/>
    <n v="8110151281"/>
    <x v="0"/>
    <x v="0"/>
    <s v="EDIFICIO PRADOS DE LA CASTELLANA PH"/>
    <x v="14"/>
    <x v="5"/>
  </r>
  <r>
    <x v="0"/>
    <x v="0"/>
    <x v="1"/>
    <x v="1"/>
    <n v="6292294"/>
    <n v="8300300697"/>
    <x v="0"/>
    <x v="1"/>
    <s v="AGRUPACION DE VIVIENDA CASTILLA REAL TERCERA ETAPA E PH"/>
    <x v="1"/>
    <x v="1"/>
  </r>
  <r>
    <x v="0"/>
    <x v="0"/>
    <x v="1"/>
    <x v="1"/>
    <n v="6292303"/>
    <n v="8100030937"/>
    <x v="0"/>
    <x v="0"/>
    <s v="EDIFICIO TORRE MEDITERRANEA PROPIEDAD HORIZONTAL"/>
    <x v="6"/>
    <x v="6"/>
  </r>
  <r>
    <x v="0"/>
    <x v="0"/>
    <x v="1"/>
    <x v="1"/>
    <n v="6292307"/>
    <n v="9009579679"/>
    <x v="0"/>
    <x v="1"/>
    <s v="CONJUNTO RESIDENCIAL TORRES DE CASTILLA"/>
    <x v="33"/>
    <x v="2"/>
  </r>
  <r>
    <x v="0"/>
    <x v="0"/>
    <x v="1"/>
    <x v="1"/>
    <n v="6292342"/>
    <n v="9007720361"/>
    <x v="0"/>
    <x v="2"/>
    <s v="CONJUNTO PORTAL DE LA MACARENA PH"/>
    <x v="13"/>
    <x v="9"/>
  </r>
  <r>
    <x v="0"/>
    <x v="0"/>
    <x v="1"/>
    <x v="1"/>
    <n v="6292351"/>
    <n v="9000081411"/>
    <x v="0"/>
    <x v="1"/>
    <s v="CONJUNTO RESIDENCIAL ALTAMIRA RESERVADO"/>
    <x v="3"/>
    <x v="3"/>
  </r>
  <r>
    <x v="0"/>
    <x v="0"/>
    <x v="1"/>
    <x v="1"/>
    <n v="6292371"/>
    <n v="9001376343"/>
    <x v="0"/>
    <x v="1"/>
    <s v="CONDOMINIO EL ROSARIO PROPIEDAD HORIZONTAL"/>
    <x v="6"/>
    <x v="6"/>
  </r>
  <r>
    <x v="0"/>
    <x v="0"/>
    <x v="1"/>
    <x v="1"/>
    <n v="6292470"/>
    <n v="8130021956"/>
    <x v="0"/>
    <x v="1"/>
    <s v="EDIFICIO ANTARES"/>
    <x v="29"/>
    <x v="14"/>
  </r>
  <r>
    <x v="0"/>
    <x v="0"/>
    <x v="1"/>
    <x v="1"/>
    <n v="6292484"/>
    <n v="8100003690"/>
    <x v="0"/>
    <x v="1"/>
    <s v="EDIFICIO BALKARES PROPIEDAD HORIZONTAL"/>
    <x v="6"/>
    <x v="6"/>
  </r>
  <r>
    <x v="0"/>
    <x v="0"/>
    <x v="1"/>
    <x v="1"/>
    <n v="6292539"/>
    <n v="8301419341"/>
    <x v="0"/>
    <x v="2"/>
    <s v="CONJUNTO RESIDENCIAL EL PORTAL II - PROPIEDAD HORIZONTAL"/>
    <x v="1"/>
    <x v="1"/>
  </r>
  <r>
    <x v="0"/>
    <x v="0"/>
    <x v="1"/>
    <x v="1"/>
    <n v="6292547"/>
    <n v="8002547547"/>
    <x v="0"/>
    <x v="2"/>
    <s v="PROPIEDAD HORIZONTAL CERROS DE LA ESTRELLA"/>
    <x v="6"/>
    <x v="6"/>
  </r>
  <r>
    <x v="0"/>
    <x v="0"/>
    <x v="1"/>
    <x v="1"/>
    <n v="6292551"/>
    <n v="8000788343"/>
    <x v="0"/>
    <x v="1"/>
    <s v="CENTRO MEDICO DE LA SABANA P H"/>
    <x v="1"/>
    <x v="1"/>
  </r>
  <r>
    <x v="0"/>
    <x v="0"/>
    <x v="1"/>
    <x v="1"/>
    <n v="6292563"/>
    <n v="9011945484"/>
    <x v="0"/>
    <x v="1"/>
    <s v="EDIFICIO MUNZI"/>
    <x v="1"/>
    <x v="1"/>
  </r>
  <r>
    <x v="0"/>
    <x v="0"/>
    <x v="1"/>
    <x v="1"/>
    <n v="6292566"/>
    <n v="8300404280"/>
    <x v="0"/>
    <x v="3"/>
    <s v="CONJUNTO RESIDENCIAL EL LABRADOR II  - PROPIEDAD HORIZONTAL"/>
    <x v="1"/>
    <x v="1"/>
  </r>
  <r>
    <x v="0"/>
    <x v="0"/>
    <x v="1"/>
    <x v="2"/>
    <n v="6288060"/>
    <n v="38259277"/>
    <x v="0"/>
    <x v="1"/>
    <s v="BASTO SALAZAR CARMENZA"/>
    <x v="3"/>
    <x v="3"/>
  </r>
  <r>
    <x v="0"/>
    <x v="0"/>
    <x v="1"/>
    <x v="2"/>
    <n v="6288307"/>
    <n v="1053788582"/>
    <x v="0"/>
    <x v="2"/>
    <s v="OSSA DUQUE CLAUDIA MARCELA"/>
    <x v="6"/>
    <x v="6"/>
  </r>
  <r>
    <x v="0"/>
    <x v="0"/>
    <x v="1"/>
    <x v="2"/>
    <n v="6288968"/>
    <n v="26256378"/>
    <x v="0"/>
    <x v="1"/>
    <s v="LOZANO ROJAS OLGA"/>
    <x v="11"/>
    <x v="9"/>
  </r>
  <r>
    <x v="0"/>
    <x v="0"/>
    <x v="1"/>
    <x v="2"/>
    <n v="6290194"/>
    <n v="35498335"/>
    <x v="0"/>
    <x v="1"/>
    <s v="NUÑEZ CUERVO LIGIA YOLANDA"/>
    <x v="1"/>
    <x v="1"/>
  </r>
  <r>
    <x v="0"/>
    <x v="0"/>
    <x v="1"/>
    <x v="2"/>
    <n v="6290267"/>
    <n v="10095900"/>
    <x v="0"/>
    <x v="5"/>
    <s v="COLORADO  BETANCUR OMAR ANTONIO"/>
    <x v="13"/>
    <x v="9"/>
  </r>
  <r>
    <x v="0"/>
    <x v="0"/>
    <x v="1"/>
    <x v="2"/>
    <n v="6290324"/>
    <n v="35498335"/>
    <x v="0"/>
    <x v="2"/>
    <s v="NUÑEZ CUERVO LIGIA YOLANDA"/>
    <x v="1"/>
    <x v="1"/>
  </r>
  <r>
    <x v="0"/>
    <x v="0"/>
    <x v="1"/>
    <x v="2"/>
    <n v="6291040"/>
    <n v="29920381"/>
    <x v="0"/>
    <x v="5"/>
    <s v="VELEZ LOAIZA NOELVA"/>
    <x v="0"/>
    <x v="0"/>
  </r>
  <r>
    <x v="0"/>
    <x v="0"/>
    <x v="1"/>
    <x v="2"/>
    <n v="6291074"/>
    <n v="41889692"/>
    <x v="0"/>
    <x v="0"/>
    <s v="MESA JARAMILLO CLARA INES"/>
    <x v="7"/>
    <x v="7"/>
  </r>
  <r>
    <x v="0"/>
    <x v="0"/>
    <x v="1"/>
    <x v="2"/>
    <n v="6292040"/>
    <n v="41889692"/>
    <x v="0"/>
    <x v="0"/>
    <s v="MESA JARAMILLO CLARA INES"/>
    <x v="7"/>
    <x v="7"/>
  </r>
  <r>
    <x v="0"/>
    <x v="0"/>
    <x v="1"/>
    <x v="2"/>
    <n v="6294467"/>
    <n v="16778549"/>
    <x v="0"/>
    <x v="1"/>
    <s v="JOERNS CASTRO OSCAR"/>
    <x v="40"/>
    <x v="0"/>
  </r>
  <r>
    <x v="0"/>
    <x v="0"/>
    <x v="1"/>
    <x v="2"/>
    <n v="6297325"/>
    <n v="9733476"/>
    <x v="0"/>
    <x v="1"/>
    <s v="GIRALDO SUAREZ WILTHON ANDRES"/>
    <x v="7"/>
    <x v="7"/>
  </r>
  <r>
    <x v="0"/>
    <x v="0"/>
    <x v="1"/>
    <x v="5"/>
    <n v="6293508"/>
    <n v="8903007455"/>
    <x v="0"/>
    <x v="1"/>
    <s v="PANADERIA Y PASTELERIA SANDER Y CIA S EN C"/>
    <x v="0"/>
    <x v="0"/>
  </r>
  <r>
    <x v="0"/>
    <x v="0"/>
    <x v="1"/>
    <x v="5"/>
    <n v="6296813"/>
    <n v="6096286"/>
    <x v="0"/>
    <x v="0"/>
    <s v="GONZALEZ VASQUEZ GUSTAVO"/>
    <x v="0"/>
    <x v="0"/>
  </r>
  <r>
    <x v="0"/>
    <x v="0"/>
    <x v="1"/>
    <x v="1"/>
    <n v="6290073"/>
    <n v="8603534323"/>
    <x v="0"/>
    <x v="4"/>
    <s v="CONJUNTO RESIDENCIAL VALDEPEÑAS PH"/>
    <x v="1"/>
    <x v="1"/>
  </r>
  <r>
    <x v="0"/>
    <x v="0"/>
    <x v="1"/>
    <x v="1"/>
    <n v="6290090"/>
    <n v="8002012334"/>
    <x v="0"/>
    <x v="1"/>
    <s v="CONDOMINIO CIUDADELA GUADALUPE - PROPIEDAD HORIZONTAL"/>
    <x v="0"/>
    <x v="0"/>
  </r>
  <r>
    <x v="0"/>
    <x v="0"/>
    <x v="1"/>
    <x v="1"/>
    <n v="6290108"/>
    <n v="9007533286"/>
    <x v="0"/>
    <x v="1"/>
    <s v="EIFICIO PORTAL DE LA CHIMENEA"/>
    <x v="6"/>
    <x v="6"/>
  </r>
  <r>
    <x v="0"/>
    <x v="0"/>
    <x v="1"/>
    <x v="1"/>
    <n v="6290124"/>
    <n v="9000889189"/>
    <x v="0"/>
    <x v="1"/>
    <s v="AGRUPACION DE VIVIENDA FONTIBON RESERVADO - PROPIEDAD HORIZO"/>
    <x v="1"/>
    <x v="1"/>
  </r>
  <r>
    <x v="0"/>
    <x v="0"/>
    <x v="1"/>
    <x v="1"/>
    <n v="6290142"/>
    <n v="9010034836"/>
    <x v="0"/>
    <x v="5"/>
    <s v="FORTEZZA PARQUE RESIDENCIAL - PROPIEDAD HORIZONTAL"/>
    <x v="3"/>
    <x v="3"/>
  </r>
  <r>
    <x v="0"/>
    <x v="0"/>
    <x v="1"/>
    <x v="1"/>
    <n v="6290211"/>
    <n v="9005059282"/>
    <x v="0"/>
    <x v="4"/>
    <s v="CONJUNTO MULTIFAMILIAR EL CARMELO PROPIEDAD HORIZONTAL"/>
    <x v="6"/>
    <x v="6"/>
  </r>
  <r>
    <x v="0"/>
    <x v="0"/>
    <x v="1"/>
    <x v="1"/>
    <n v="6290257"/>
    <n v="8300605410"/>
    <x v="0"/>
    <x v="0"/>
    <s v="CONJUNTO RESIDENCIAL PARQUES DE ATAHUALPA 4 PH"/>
    <x v="1"/>
    <x v="1"/>
  </r>
  <r>
    <x v="0"/>
    <x v="0"/>
    <x v="1"/>
    <x v="1"/>
    <n v="6290278"/>
    <n v="9003602187"/>
    <x v="0"/>
    <x v="0"/>
    <s v="CONJUNTO RESIDENCIAL BOSQUE DE PINOS ETAPA I Y II"/>
    <x v="2"/>
    <x v="2"/>
  </r>
  <r>
    <x v="0"/>
    <x v="0"/>
    <x v="1"/>
    <x v="1"/>
    <n v="6290311"/>
    <n v="8300755992"/>
    <x v="0"/>
    <x v="1"/>
    <s v="PORTON DE GRATAMIRA PH"/>
    <x v="1"/>
    <x v="1"/>
  </r>
  <r>
    <x v="0"/>
    <x v="0"/>
    <x v="1"/>
    <x v="1"/>
    <n v="6290402"/>
    <n v="8002103316"/>
    <x v="0"/>
    <x v="3"/>
    <s v="UNIDAD RESIDENCIAL LA ALHAMBRA PROPIEDAD HORIZONTAL"/>
    <x v="11"/>
    <x v="9"/>
  </r>
  <r>
    <x v="0"/>
    <x v="0"/>
    <x v="1"/>
    <x v="1"/>
    <n v="6290403"/>
    <n v="8002472823"/>
    <x v="0"/>
    <x v="1"/>
    <s v="EDIFICIO CONDOMINIO CASTELFUERTE PH"/>
    <x v="14"/>
    <x v="5"/>
  </r>
  <r>
    <x v="0"/>
    <x v="0"/>
    <x v="1"/>
    <x v="1"/>
    <n v="6290410"/>
    <n v="9003370793"/>
    <x v="0"/>
    <x v="3"/>
    <s v="CONJUNTO RESIDENCIAL BOSQUES DE CANTABRIA PH"/>
    <x v="11"/>
    <x v="9"/>
  </r>
  <r>
    <x v="0"/>
    <x v="0"/>
    <x v="1"/>
    <x v="1"/>
    <n v="6290416"/>
    <n v="8301254398"/>
    <x v="0"/>
    <x v="1"/>
    <s v="AGRUPACION URBANIZACION TECHO"/>
    <x v="1"/>
    <x v="1"/>
  </r>
  <r>
    <x v="0"/>
    <x v="0"/>
    <x v="1"/>
    <x v="1"/>
    <n v="6290422"/>
    <n v="9003142855"/>
    <x v="0"/>
    <x v="3"/>
    <s v="EDIFICIO ORMITCH"/>
    <x v="52"/>
    <x v="18"/>
  </r>
  <r>
    <x v="0"/>
    <x v="0"/>
    <x v="1"/>
    <x v="1"/>
    <n v="6290433"/>
    <n v="8301254398"/>
    <x v="0"/>
    <x v="0"/>
    <s v="AGRUPACION URBANIZACION TECHO"/>
    <x v="1"/>
    <x v="1"/>
  </r>
  <r>
    <x v="0"/>
    <x v="0"/>
    <x v="1"/>
    <x v="1"/>
    <n v="6290459"/>
    <n v="8110409838"/>
    <x v="0"/>
    <x v="2"/>
    <s v="EDIFICIO TORRE ALTA PH"/>
    <x v="14"/>
    <x v="5"/>
  </r>
  <r>
    <x v="0"/>
    <x v="0"/>
    <x v="1"/>
    <x v="1"/>
    <n v="6290507"/>
    <n v="9012622324"/>
    <x v="0"/>
    <x v="5"/>
    <s v="CONJUNTO RESIDENCIAL MIRADOR DE LA PRADERA PH"/>
    <x v="13"/>
    <x v="9"/>
  </r>
  <r>
    <x v="0"/>
    <x v="0"/>
    <x v="1"/>
    <x v="1"/>
    <n v="6290509"/>
    <n v="8000091065"/>
    <x v="0"/>
    <x v="1"/>
    <s v="UNIDAD RESIDENCIAL GEMELOS DE LOS CHORROS PROPIEDAD HORI"/>
    <x v="0"/>
    <x v="0"/>
  </r>
  <r>
    <x v="0"/>
    <x v="0"/>
    <x v="1"/>
    <x v="1"/>
    <n v="6290554"/>
    <n v="9006660028"/>
    <x v="0"/>
    <x v="1"/>
    <s v="CONJUNTO RESIDENCIAL URBANIZACION AGATA PROPIEDAD HORIZONTAL"/>
    <x v="14"/>
    <x v="5"/>
  </r>
  <r>
    <x v="0"/>
    <x v="0"/>
    <x v="1"/>
    <x v="1"/>
    <n v="6290555"/>
    <n v="9010602628"/>
    <x v="0"/>
    <x v="1"/>
    <s v="SANTA MÓNICA CONDOMINIO PROPIEDAD HORIZONTAL"/>
    <x v="9"/>
    <x v="8"/>
  </r>
  <r>
    <x v="0"/>
    <x v="0"/>
    <x v="1"/>
    <x v="1"/>
    <n v="6290557"/>
    <n v="8301254398"/>
    <x v="0"/>
    <x v="2"/>
    <s v="AGRUPACION URBANIZACION TECHO"/>
    <x v="1"/>
    <x v="1"/>
  </r>
  <r>
    <x v="0"/>
    <x v="0"/>
    <x v="1"/>
    <x v="1"/>
    <n v="6290675"/>
    <n v="8300481481"/>
    <x v="0"/>
    <x v="1"/>
    <s v="CONJUNTO RESIDENCIAL SAN ANDRES AFIDRO MANZANA 3 ETAPA - PRO"/>
    <x v="1"/>
    <x v="1"/>
  </r>
  <r>
    <x v="0"/>
    <x v="0"/>
    <x v="1"/>
    <x v="1"/>
    <n v="6290702"/>
    <n v="9006184019"/>
    <x v="0"/>
    <x v="1"/>
    <s v="GRUPO HABITACIONAL EDIFICIO BLUE TOWER Y ADMINISTRADOR"/>
    <x v="18"/>
    <x v="10"/>
  </r>
  <r>
    <x v="0"/>
    <x v="0"/>
    <x v="1"/>
    <x v="1"/>
    <n v="6290706"/>
    <n v="9009796117"/>
    <x v="0"/>
    <x v="1"/>
    <s v="GALATEA PARQUE RESIDENCIAL PH"/>
    <x v="13"/>
    <x v="9"/>
  </r>
  <r>
    <x v="0"/>
    <x v="0"/>
    <x v="1"/>
    <x v="1"/>
    <n v="6290754"/>
    <n v="9012389211"/>
    <x v="0"/>
    <x v="3"/>
    <s v="URBANIZACION SENDERO DE BOSQUE VERDE PH"/>
    <x v="14"/>
    <x v="5"/>
  </r>
  <r>
    <x v="0"/>
    <x v="0"/>
    <x v="1"/>
    <x v="1"/>
    <n v="6290769"/>
    <n v="8301460815"/>
    <x v="0"/>
    <x v="3"/>
    <s v="CONJUNTO RESIDENCIAL CASTILLA IV ETAPA PH"/>
    <x v="1"/>
    <x v="1"/>
  </r>
  <r>
    <x v="0"/>
    <x v="0"/>
    <x v="1"/>
    <x v="1"/>
    <n v="6290795"/>
    <n v="9005074510"/>
    <x v="0"/>
    <x v="5"/>
    <s v="CONJUNTO DE USO MIXTO PLAZA DEL RIO PH"/>
    <x v="14"/>
    <x v="5"/>
  </r>
  <r>
    <x v="0"/>
    <x v="0"/>
    <x v="1"/>
    <x v="1"/>
    <n v="6291012"/>
    <n v="8909858033"/>
    <x v="0"/>
    <x v="1"/>
    <s v="CONJUNTO RESIDENCIAL PINAR DEL RIO 2 PH"/>
    <x v="14"/>
    <x v="5"/>
  </r>
  <r>
    <x v="0"/>
    <x v="0"/>
    <x v="1"/>
    <x v="1"/>
    <n v="6291047"/>
    <n v="9008670890"/>
    <x v="0"/>
    <x v="3"/>
    <s v="CONJUNTO COMERCIAL Y RESIDENCIAL LA PLAZUELA"/>
    <x v="26"/>
    <x v="7"/>
  </r>
  <r>
    <x v="0"/>
    <x v="0"/>
    <x v="1"/>
    <x v="1"/>
    <n v="6291085"/>
    <n v="9010030500"/>
    <x v="0"/>
    <x v="1"/>
    <s v="CONJUNTO RESIDENCIAL TIERRA GRATA EL ESMERALDAL PH"/>
    <x v="10"/>
    <x v="5"/>
  </r>
  <r>
    <x v="0"/>
    <x v="0"/>
    <x v="1"/>
    <x v="1"/>
    <n v="6291109"/>
    <n v="8100002843"/>
    <x v="0"/>
    <x v="0"/>
    <s v="EDIFICIO CENTRO PROFESIONAL PROPIEDAD HORIZONTAL"/>
    <x v="6"/>
    <x v="6"/>
  </r>
  <r>
    <x v="0"/>
    <x v="0"/>
    <x v="1"/>
    <x v="1"/>
    <n v="6291138"/>
    <n v="8902102780"/>
    <x v="0"/>
    <x v="3"/>
    <s v="EDIFICIO GEO VON LENGERKE PRIMERA ETAPA"/>
    <x v="2"/>
    <x v="2"/>
  </r>
  <r>
    <x v="0"/>
    <x v="0"/>
    <x v="1"/>
    <x v="1"/>
    <n v="6291293"/>
    <n v="8300446911"/>
    <x v="0"/>
    <x v="1"/>
    <s v="AGRUP MULTIFAMILIAR CIUDADELA CAFAM V ETAPA P H"/>
    <x v="1"/>
    <x v="1"/>
  </r>
  <r>
    <x v="0"/>
    <x v="0"/>
    <x v="1"/>
    <x v="1"/>
    <n v="6291300"/>
    <n v="8040048111"/>
    <x v="0"/>
    <x v="1"/>
    <s v="CONJUNTO RESIDENCIAL BALCONES DE GRATAMIRA"/>
    <x v="2"/>
    <x v="2"/>
  </r>
  <r>
    <x v="0"/>
    <x v="0"/>
    <x v="1"/>
    <x v="1"/>
    <n v="6291308"/>
    <n v="9002688151"/>
    <x v="0"/>
    <x v="3"/>
    <s v="EDIFICIO INFINITO"/>
    <x v="52"/>
    <x v="18"/>
  </r>
  <r>
    <x v="0"/>
    <x v="0"/>
    <x v="1"/>
    <x v="1"/>
    <n v="6291335"/>
    <n v="8050077253"/>
    <x v="0"/>
    <x v="1"/>
    <s v="CONJUNTO RESIDENCIAL VILLACAMPESTRE"/>
    <x v="0"/>
    <x v="0"/>
  </r>
  <r>
    <x v="0"/>
    <x v="0"/>
    <x v="1"/>
    <x v="1"/>
    <n v="6291474"/>
    <n v="9006578856"/>
    <x v="0"/>
    <x v="1"/>
    <s v="EDIFICIO MULTIFAMILIAR TORRE LUNA"/>
    <x v="6"/>
    <x v="6"/>
  </r>
  <r>
    <x v="0"/>
    <x v="0"/>
    <x v="1"/>
    <x v="2"/>
    <n v="6280563"/>
    <n v="88143034"/>
    <x v="0"/>
    <x v="1"/>
    <s v="MOLINA RUIZ RAFAEL ANTONIO"/>
    <x v="1"/>
    <x v="1"/>
  </r>
  <r>
    <x v="0"/>
    <x v="0"/>
    <x v="1"/>
    <x v="2"/>
    <n v="6283484"/>
    <n v="36150490"/>
    <x v="0"/>
    <x v="1"/>
    <s v="ROJAS  DE CASTAÑEDA ELIZABETH"/>
    <x v="29"/>
    <x v="14"/>
  </r>
  <r>
    <x v="0"/>
    <x v="0"/>
    <x v="1"/>
    <x v="2"/>
    <n v="6284082"/>
    <n v="7521965"/>
    <x v="0"/>
    <x v="5"/>
    <s v="CLAVIJO VALENCIA ANCIZAR"/>
    <x v="7"/>
    <x v="7"/>
  </r>
  <r>
    <x v="0"/>
    <x v="0"/>
    <x v="1"/>
    <x v="2"/>
    <n v="6284283"/>
    <n v="16229361"/>
    <x v="0"/>
    <x v="1"/>
    <s v="VERDE OROZCO JUAN CARLOS"/>
    <x v="0"/>
    <x v="0"/>
  </r>
  <r>
    <x v="0"/>
    <x v="0"/>
    <x v="1"/>
    <x v="2"/>
    <n v="6284657"/>
    <n v="65752751"/>
    <x v="0"/>
    <x v="1"/>
    <s v="GUTIERREZ RODRIGUEZ MONICA"/>
    <x v="3"/>
    <x v="3"/>
  </r>
  <r>
    <x v="0"/>
    <x v="0"/>
    <x v="1"/>
    <x v="2"/>
    <n v="6286875"/>
    <n v="52094209"/>
    <x v="0"/>
    <x v="1"/>
    <s v="GONZALEZ RENDON MARIA TERESA"/>
    <x v="1"/>
    <x v="1"/>
  </r>
  <r>
    <x v="0"/>
    <x v="0"/>
    <x v="1"/>
    <x v="2"/>
    <n v="6287460"/>
    <n v="35498335"/>
    <x v="0"/>
    <x v="1"/>
    <s v="NUÑEZ CUERVO LIGIA YOLANDA"/>
    <x v="1"/>
    <x v="1"/>
  </r>
  <r>
    <x v="0"/>
    <x v="0"/>
    <x v="1"/>
    <x v="1"/>
    <n v="6288637"/>
    <n v="9001839225"/>
    <x v="0"/>
    <x v="1"/>
    <s v="EDIFICIO BARCELONA PH"/>
    <x v="10"/>
    <x v="5"/>
  </r>
  <r>
    <x v="0"/>
    <x v="0"/>
    <x v="1"/>
    <x v="1"/>
    <n v="6288648"/>
    <n v="9004180365"/>
    <x v="0"/>
    <x v="0"/>
    <s v="CONJUNTO RESIDENCIAL GOLF CLUB - PROPIEDAD HORIZONTAL"/>
    <x v="3"/>
    <x v="3"/>
  </r>
  <r>
    <x v="0"/>
    <x v="0"/>
    <x v="1"/>
    <x v="1"/>
    <n v="6288674"/>
    <n v="9002046738"/>
    <x v="0"/>
    <x v="1"/>
    <s v="EDIFICIO TORRES DE SIENA - PROPIEDAD HORIZONTAL"/>
    <x v="6"/>
    <x v="6"/>
  </r>
  <r>
    <x v="0"/>
    <x v="0"/>
    <x v="1"/>
    <x v="1"/>
    <n v="6288760"/>
    <n v="9002455093"/>
    <x v="0"/>
    <x v="1"/>
    <s v="CONJUNTO LOS CONDOMINIOS II TIERRA BUENA"/>
    <x v="1"/>
    <x v="1"/>
  </r>
  <r>
    <x v="0"/>
    <x v="0"/>
    <x v="1"/>
    <x v="1"/>
    <n v="6288835"/>
    <n v="8001328337"/>
    <x v="0"/>
    <x v="1"/>
    <s v="CONJUNTO RESIDENCIAL TORCOROMA"/>
    <x v="2"/>
    <x v="2"/>
  </r>
  <r>
    <x v="0"/>
    <x v="0"/>
    <x v="1"/>
    <x v="1"/>
    <n v="6288844"/>
    <n v="9003450568"/>
    <x v="0"/>
    <x v="1"/>
    <s v="EDIFICIO OPORTO 93"/>
    <x v="1"/>
    <x v="1"/>
  </r>
  <r>
    <x v="0"/>
    <x v="0"/>
    <x v="1"/>
    <x v="1"/>
    <n v="6288862"/>
    <n v="9002809625"/>
    <x v="0"/>
    <x v="0"/>
    <s v="CONJUNTO RESIDENCIAL LOS ARCES ROJOS"/>
    <x v="1"/>
    <x v="1"/>
  </r>
  <r>
    <x v="0"/>
    <x v="0"/>
    <x v="1"/>
    <x v="1"/>
    <n v="6288869"/>
    <n v="9001335838"/>
    <x v="0"/>
    <x v="1"/>
    <s v="AGRUPACION DE VIVIENDA MIRADOR DE VILLAPILAR- PROPIEDAD"/>
    <x v="6"/>
    <x v="6"/>
  </r>
  <r>
    <x v="0"/>
    <x v="0"/>
    <x v="1"/>
    <x v="1"/>
    <n v="6288924"/>
    <n v="9002272465"/>
    <x v="2"/>
    <x v="6"/>
    <s v="AGRUPACION VIGIA DEL PARQUE ETAPA 1 PH"/>
    <x v="1"/>
    <x v="1"/>
  </r>
  <r>
    <x v="0"/>
    <x v="0"/>
    <x v="1"/>
    <x v="1"/>
    <n v="6288996"/>
    <n v="8000424273"/>
    <x v="0"/>
    <x v="1"/>
    <s v="CONJUNTO RESIDENCIAL EDIFICIO SAGO"/>
    <x v="1"/>
    <x v="1"/>
  </r>
  <r>
    <x v="0"/>
    <x v="0"/>
    <x v="1"/>
    <x v="1"/>
    <n v="6289012"/>
    <n v="8301341241"/>
    <x v="0"/>
    <x v="5"/>
    <s v="CONJUNTO RESIDENCIAL PORTALES DEL NORTE I MZ III - P H"/>
    <x v="1"/>
    <x v="1"/>
  </r>
  <r>
    <x v="0"/>
    <x v="0"/>
    <x v="1"/>
    <x v="1"/>
    <n v="6289021"/>
    <n v="8300845976"/>
    <x v="0"/>
    <x v="0"/>
    <s v="CONJUNTO RESIDENCIAL QUINTAS DE HORIZONTE"/>
    <x v="1"/>
    <x v="1"/>
  </r>
  <r>
    <x v="0"/>
    <x v="0"/>
    <x v="1"/>
    <x v="1"/>
    <n v="6289024"/>
    <n v="8110304422"/>
    <x v="0"/>
    <x v="1"/>
    <s v="UNIDAD RESIDENCIAL MANANTIALES DE ROBLEDO PH"/>
    <x v="14"/>
    <x v="5"/>
  </r>
  <r>
    <x v="0"/>
    <x v="0"/>
    <x v="1"/>
    <x v="1"/>
    <n v="6289025"/>
    <n v="9011542052"/>
    <x v="0"/>
    <x v="1"/>
    <s v="EDIFICIO MULTIFAMILIAR BELMONTE"/>
    <x v="28"/>
    <x v="11"/>
  </r>
  <r>
    <x v="0"/>
    <x v="0"/>
    <x v="1"/>
    <x v="1"/>
    <n v="6289028"/>
    <n v="9003476321"/>
    <x v="0"/>
    <x v="1"/>
    <s v="CONJUNTO CERRADO CIUDADELA VILLA DE LEYVA PH"/>
    <x v="11"/>
    <x v="9"/>
  </r>
  <r>
    <x v="0"/>
    <x v="0"/>
    <x v="1"/>
    <x v="1"/>
    <n v="6289054"/>
    <n v="8100042192"/>
    <x v="0"/>
    <x v="1"/>
    <s v="CONJUNTO CERRADO CAMINO DE LA PALMA PROPIEDAD HORIZONTAL"/>
    <x v="61"/>
    <x v="6"/>
  </r>
  <r>
    <x v="0"/>
    <x v="0"/>
    <x v="1"/>
    <x v="1"/>
    <n v="6289059"/>
    <n v="9007165070"/>
    <x v="0"/>
    <x v="1"/>
    <s v="CONJUNTO RESIDENCIAL BELVERDE I"/>
    <x v="43"/>
    <x v="4"/>
  </r>
  <r>
    <x v="0"/>
    <x v="0"/>
    <x v="1"/>
    <x v="1"/>
    <n v="6289069"/>
    <n v="8301341241"/>
    <x v="0"/>
    <x v="1"/>
    <s v="CONJUNTO RESIDENCIAL PORTALES DEL NORTE I MZ III - P H"/>
    <x v="1"/>
    <x v="1"/>
  </r>
  <r>
    <x v="0"/>
    <x v="0"/>
    <x v="1"/>
    <x v="1"/>
    <n v="6289136"/>
    <n v="9011443327"/>
    <x v="0"/>
    <x v="3"/>
    <s v="CONJUNTO CERRADO  ENTREVERDE PH"/>
    <x v="11"/>
    <x v="9"/>
  </r>
  <r>
    <x v="0"/>
    <x v="0"/>
    <x v="1"/>
    <x v="1"/>
    <n v="6289270"/>
    <n v="9003574089"/>
    <x v="0"/>
    <x v="1"/>
    <s v="EDIFICIO SERREZUELA - PROPIEDAD HORIZONTAL"/>
    <x v="6"/>
    <x v="6"/>
  </r>
  <r>
    <x v="0"/>
    <x v="0"/>
    <x v="1"/>
    <x v="1"/>
    <n v="6289319"/>
    <n v="9003146066"/>
    <x v="0"/>
    <x v="1"/>
    <s v="CONJUNTO RESIDENCIALSALTAMONTE PH"/>
    <x v="10"/>
    <x v="5"/>
  </r>
  <r>
    <x v="0"/>
    <x v="0"/>
    <x v="1"/>
    <x v="1"/>
    <n v="6289395"/>
    <n v="8903122401"/>
    <x v="0"/>
    <x v="0"/>
    <s v="EDIFICIO ESPAÑA - PROPIEDAD HORIZONTAL-"/>
    <x v="0"/>
    <x v="0"/>
  </r>
  <r>
    <x v="0"/>
    <x v="0"/>
    <x v="1"/>
    <x v="1"/>
    <n v="6289432"/>
    <n v="9007533286"/>
    <x v="0"/>
    <x v="1"/>
    <s v="EIFICIO PORTAL DE LA CHIMENEA"/>
    <x v="6"/>
    <x v="6"/>
  </r>
  <r>
    <x v="0"/>
    <x v="0"/>
    <x v="1"/>
    <x v="1"/>
    <n v="6289447"/>
    <n v="9008435329"/>
    <x v="0"/>
    <x v="1"/>
    <s v="EDIFICIO KUBIK 145 PROPIEDAD HORIZONTAL"/>
    <x v="1"/>
    <x v="1"/>
  </r>
  <r>
    <x v="0"/>
    <x v="0"/>
    <x v="1"/>
    <x v="1"/>
    <n v="6289518"/>
    <n v="8300385884"/>
    <x v="0"/>
    <x v="3"/>
    <s v="URBANIZACION RAFAEL NUÑEZ V ETAPA MANZANA 3 LOTE 2 - PH"/>
    <x v="1"/>
    <x v="1"/>
  </r>
  <r>
    <x v="0"/>
    <x v="0"/>
    <x v="1"/>
    <x v="1"/>
    <n v="6289528"/>
    <n v="9012389211"/>
    <x v="0"/>
    <x v="0"/>
    <s v="URBANIZACION SENDERO DE BOSQUE VERDE PH"/>
    <x v="14"/>
    <x v="5"/>
  </r>
  <r>
    <x v="0"/>
    <x v="0"/>
    <x v="1"/>
    <x v="1"/>
    <n v="6289546"/>
    <n v="9002001121"/>
    <x v="0"/>
    <x v="1"/>
    <s v="UNIDAD INMOBILIARIA  CERRADA MONTE VERDE - PROPIEDAD HOR"/>
    <x v="6"/>
    <x v="6"/>
  </r>
  <r>
    <x v="0"/>
    <x v="0"/>
    <x v="1"/>
    <x v="1"/>
    <n v="6289561"/>
    <n v="8909327909"/>
    <x v="0"/>
    <x v="1"/>
    <s v="CONJUNTO RESIDENCIAL SORRENTO 1 PH"/>
    <x v="14"/>
    <x v="5"/>
  </r>
  <r>
    <x v="0"/>
    <x v="0"/>
    <x v="1"/>
    <x v="1"/>
    <n v="6289573"/>
    <n v="8001266961"/>
    <x v="0"/>
    <x v="3"/>
    <s v="PROPIEDAD HORIZONTAL CONJUNTO CERRADO LA ITALIA"/>
    <x v="6"/>
    <x v="6"/>
  </r>
  <r>
    <x v="0"/>
    <x v="0"/>
    <x v="1"/>
    <x v="1"/>
    <n v="6289577"/>
    <n v="9002346641"/>
    <x v="0"/>
    <x v="1"/>
    <s v="CONJUNTO CERRADO ACUARELA DE CAMPOHERMOSO PROPIEDAD HORIZONT"/>
    <x v="6"/>
    <x v="6"/>
  </r>
  <r>
    <x v="0"/>
    <x v="0"/>
    <x v="1"/>
    <x v="1"/>
    <n v="6289621"/>
    <n v="9003734276"/>
    <x v="0"/>
    <x v="0"/>
    <s v="CONJUNTO RESIDENCIAL URBANIZACION ALEGRIAS DE LA VILLA PH"/>
    <x v="11"/>
    <x v="9"/>
  </r>
  <r>
    <x v="0"/>
    <x v="0"/>
    <x v="1"/>
    <x v="1"/>
    <n v="6289630"/>
    <n v="8908047591"/>
    <x v="0"/>
    <x v="1"/>
    <s v="PROPIEDAD HORIZONTAL EDIFICIO EL CARRETERO"/>
    <x v="6"/>
    <x v="6"/>
  </r>
  <r>
    <x v="0"/>
    <x v="0"/>
    <x v="1"/>
    <x v="1"/>
    <n v="6289682"/>
    <n v="8301248554"/>
    <x v="0"/>
    <x v="1"/>
    <s v="EDIFICIO ZAGREB PROPIEDAD HORIZONTAL"/>
    <x v="1"/>
    <x v="1"/>
  </r>
  <r>
    <x v="0"/>
    <x v="0"/>
    <x v="1"/>
    <x v="1"/>
    <n v="6289704"/>
    <n v="8001942340"/>
    <x v="0"/>
    <x v="3"/>
    <s v="CONJUNTO RESIDENCIAL LA CHOCITA 4 - PROPIEDAD HORIZONTAL"/>
    <x v="1"/>
    <x v="1"/>
  </r>
  <r>
    <x v="0"/>
    <x v="0"/>
    <x v="1"/>
    <x v="1"/>
    <n v="6289812"/>
    <n v="8909327909"/>
    <x v="0"/>
    <x v="1"/>
    <s v="CONJUNTO RESIDENCIAL SORRENTO 1 PH"/>
    <x v="14"/>
    <x v="5"/>
  </r>
  <r>
    <x v="0"/>
    <x v="0"/>
    <x v="1"/>
    <x v="1"/>
    <n v="6290009"/>
    <n v="8000909286"/>
    <x v="0"/>
    <x v="1"/>
    <s v="CONJUNTO RESIDENCIAL SANTA HELENA DE BAVIERA ETAPA 1"/>
    <x v="1"/>
    <x v="1"/>
  </r>
  <r>
    <x v="0"/>
    <x v="0"/>
    <x v="1"/>
    <x v="1"/>
    <n v="6290023"/>
    <n v="8301209783"/>
    <x v="0"/>
    <x v="3"/>
    <s v="CONJUNTO RESIDENCIAL PLAZUELAS DE TIBANA I PH"/>
    <x v="1"/>
    <x v="1"/>
  </r>
  <r>
    <x v="0"/>
    <x v="0"/>
    <x v="1"/>
    <x v="1"/>
    <n v="6290024"/>
    <n v="8914113294"/>
    <x v="0"/>
    <x v="1"/>
    <s v="CONJUNTO MULTIFAMILIAR LA VILLA PH"/>
    <x v="11"/>
    <x v="9"/>
  </r>
  <r>
    <x v="0"/>
    <x v="0"/>
    <x v="1"/>
    <x v="1"/>
    <n v="6290041"/>
    <n v="8301367311"/>
    <x v="0"/>
    <x v="3"/>
    <s v="AGRUPACION DE VIVIENDA QUINTAS DE TIMIZA II PH"/>
    <x v="1"/>
    <x v="1"/>
  </r>
  <r>
    <x v="0"/>
    <x v="0"/>
    <x v="1"/>
    <x v="1"/>
    <n v="6287371"/>
    <n v="9004663468"/>
    <x v="0"/>
    <x v="1"/>
    <s v="CONJUNTO RESIDENCIAL MIRADOR BARCELONA PROPIEDAD HORIZONTAL"/>
    <x v="14"/>
    <x v="5"/>
  </r>
  <r>
    <x v="0"/>
    <x v="0"/>
    <x v="1"/>
    <x v="1"/>
    <n v="6287398"/>
    <n v="8110440549"/>
    <x v="0"/>
    <x v="1"/>
    <s v="CONJUNTO RESIDENCIAL LA PLAYA APARTAMENTOS PH"/>
    <x v="14"/>
    <x v="5"/>
  </r>
  <r>
    <x v="0"/>
    <x v="0"/>
    <x v="1"/>
    <x v="1"/>
    <n v="6287454"/>
    <n v="9003370793"/>
    <x v="0"/>
    <x v="0"/>
    <s v="CONJUNTO RESIDENCIAL BOSQUES DE CANTABRIA PH"/>
    <x v="11"/>
    <x v="9"/>
  </r>
  <r>
    <x v="0"/>
    <x v="0"/>
    <x v="1"/>
    <x v="1"/>
    <n v="6287596"/>
    <n v="8040179931"/>
    <x v="0"/>
    <x v="1"/>
    <s v="EDIFICIO PORTO REAL"/>
    <x v="2"/>
    <x v="2"/>
  </r>
  <r>
    <x v="0"/>
    <x v="0"/>
    <x v="1"/>
    <x v="1"/>
    <n v="6287627"/>
    <n v="8001633654"/>
    <x v="0"/>
    <x v="5"/>
    <s v="EDIFICIO ANDALUCIA PROPIEDAD HORIZONTAL"/>
    <x v="6"/>
    <x v="6"/>
  </r>
  <r>
    <x v="0"/>
    <x v="0"/>
    <x v="1"/>
    <x v="1"/>
    <n v="6287682"/>
    <n v="8160017881"/>
    <x v="0"/>
    <x v="1"/>
    <s v="CONJUNTO RESIDENCIAL COODELMAR II ETAPA PH"/>
    <x v="11"/>
    <x v="9"/>
  </r>
  <r>
    <x v="0"/>
    <x v="0"/>
    <x v="1"/>
    <x v="1"/>
    <n v="6287733"/>
    <n v="8300302084"/>
    <x v="2"/>
    <x v="6"/>
    <s v="EDIFICIO KALYPSO-PROPIEDAD HORIZONTAL"/>
    <x v="1"/>
    <x v="1"/>
  </r>
  <r>
    <x v="0"/>
    <x v="0"/>
    <x v="1"/>
    <x v="1"/>
    <n v="6287744"/>
    <n v="8090087981"/>
    <x v="0"/>
    <x v="3"/>
    <s v="EDIFICIO UNIVERSIDAD DEL TOLIMA SEDE CENTRO"/>
    <x v="3"/>
    <x v="3"/>
  </r>
  <r>
    <x v="0"/>
    <x v="0"/>
    <x v="1"/>
    <x v="1"/>
    <n v="6287751"/>
    <n v="8001319601"/>
    <x v="0"/>
    <x v="1"/>
    <s v="CENTRO COMERCIAL SANTIAGO"/>
    <x v="0"/>
    <x v="0"/>
  </r>
  <r>
    <x v="0"/>
    <x v="0"/>
    <x v="1"/>
    <x v="1"/>
    <n v="6287842"/>
    <n v="8603534323"/>
    <x v="0"/>
    <x v="3"/>
    <s v="CONJUNTO RESIDENCIAL VALDEPEÑAS PH"/>
    <x v="1"/>
    <x v="1"/>
  </r>
  <r>
    <x v="0"/>
    <x v="0"/>
    <x v="1"/>
    <x v="1"/>
    <n v="6287843"/>
    <n v="9005038246"/>
    <x v="0"/>
    <x v="1"/>
    <s v="CONJUNTO RESIDENSIAL VILLAS DE MARBELLA"/>
    <x v="8"/>
    <x v="4"/>
  </r>
  <r>
    <x v="0"/>
    <x v="0"/>
    <x v="1"/>
    <x v="1"/>
    <n v="6287870"/>
    <n v="8050274594"/>
    <x v="0"/>
    <x v="3"/>
    <s v="CONDOMINIO SAN DIEGO PROPIEDAD HORIZONTAL"/>
    <x v="0"/>
    <x v="0"/>
  </r>
  <r>
    <x v="0"/>
    <x v="0"/>
    <x v="1"/>
    <x v="1"/>
    <n v="6287949"/>
    <n v="8300596542"/>
    <x v="2"/>
    <x v="6"/>
    <s v="EDIFICIO PLAZA SAN PATRICIO PH"/>
    <x v="1"/>
    <x v="1"/>
  </r>
  <r>
    <x v="0"/>
    <x v="0"/>
    <x v="1"/>
    <x v="1"/>
    <n v="6287966"/>
    <n v="8300596542"/>
    <x v="0"/>
    <x v="1"/>
    <s v="EDIFICIO PLAZA SAN PATRICIO PH"/>
    <x v="1"/>
    <x v="1"/>
  </r>
  <r>
    <x v="0"/>
    <x v="0"/>
    <x v="1"/>
    <x v="1"/>
    <n v="6287990"/>
    <n v="9005408039"/>
    <x v="0"/>
    <x v="1"/>
    <s v="EDIFICIO ATALAYA DEL CAMINO"/>
    <x v="6"/>
    <x v="6"/>
  </r>
  <r>
    <x v="0"/>
    <x v="0"/>
    <x v="1"/>
    <x v="1"/>
    <n v="6288013"/>
    <n v="9002235200"/>
    <x v="0"/>
    <x v="1"/>
    <s v="CONJUNTO RESIDENCIAL BRISAS DE GIRARDOT V ETAPA"/>
    <x v="38"/>
    <x v="4"/>
  </r>
  <r>
    <x v="0"/>
    <x v="0"/>
    <x v="1"/>
    <x v="1"/>
    <n v="6288050"/>
    <n v="9003993636"/>
    <x v="0"/>
    <x v="1"/>
    <s v="EDIFICIO VALLARTA II"/>
    <x v="2"/>
    <x v="2"/>
  </r>
  <r>
    <x v="0"/>
    <x v="0"/>
    <x v="1"/>
    <x v="1"/>
    <n v="6288057"/>
    <n v="9005389981"/>
    <x v="0"/>
    <x v="1"/>
    <s v="CONJUNTO ALTAVISTA PROPIEDAD HORIZONTAL"/>
    <x v="18"/>
    <x v="10"/>
  </r>
  <r>
    <x v="0"/>
    <x v="0"/>
    <x v="1"/>
    <x v="1"/>
    <n v="6288096"/>
    <n v="8050081811"/>
    <x v="0"/>
    <x v="1"/>
    <s v="CONJUNTO RESIDENCIAL TORRES DE COMFANDI I ETAPA"/>
    <x v="0"/>
    <x v="0"/>
  </r>
  <r>
    <x v="0"/>
    <x v="0"/>
    <x v="1"/>
    <x v="1"/>
    <n v="6288131"/>
    <n v="9007213391"/>
    <x v="0"/>
    <x v="1"/>
    <s v="CONJUNTO RESIDENCIAL SAO BENTO PH"/>
    <x v="14"/>
    <x v="5"/>
  </r>
  <r>
    <x v="0"/>
    <x v="0"/>
    <x v="1"/>
    <x v="1"/>
    <n v="6288135"/>
    <n v="9001070661"/>
    <x v="0"/>
    <x v="1"/>
    <s v="CONJUNTO RESIDENCIAL ZUITAMA P H"/>
    <x v="13"/>
    <x v="9"/>
  </r>
  <r>
    <x v="0"/>
    <x v="0"/>
    <x v="1"/>
    <x v="1"/>
    <n v="6288207"/>
    <n v="8300322908"/>
    <x v="0"/>
    <x v="3"/>
    <s v="CONJUNTO RESIDENCIAL SERRANA PH"/>
    <x v="1"/>
    <x v="1"/>
  </r>
  <r>
    <x v="0"/>
    <x v="0"/>
    <x v="1"/>
    <x v="1"/>
    <n v="6288218"/>
    <n v="9006283631"/>
    <x v="0"/>
    <x v="1"/>
    <s v="EDIFICIO LAURELES DEL RIO I ETAPA PH"/>
    <x v="6"/>
    <x v="6"/>
  </r>
  <r>
    <x v="0"/>
    <x v="0"/>
    <x v="1"/>
    <x v="1"/>
    <n v="6288231"/>
    <n v="8110398236"/>
    <x v="0"/>
    <x v="1"/>
    <s v="EDIFICIO PE?ALOMA P H"/>
    <x v="14"/>
    <x v="5"/>
  </r>
  <r>
    <x v="0"/>
    <x v="0"/>
    <x v="1"/>
    <x v="1"/>
    <n v="6288237"/>
    <n v="9009297293"/>
    <x v="0"/>
    <x v="3"/>
    <s v="EDIFICIO PINAMAR  APARTAMENTOS  PROPIEDAD  HORIZONTAL"/>
    <x v="11"/>
    <x v="9"/>
  </r>
  <r>
    <x v="0"/>
    <x v="0"/>
    <x v="1"/>
    <x v="1"/>
    <n v="6288275"/>
    <n v="8002484340"/>
    <x v="0"/>
    <x v="1"/>
    <s v="URBANIZACION EL TULCAN II ETAPA"/>
    <x v="11"/>
    <x v="9"/>
  </r>
  <r>
    <x v="0"/>
    <x v="0"/>
    <x v="1"/>
    <x v="1"/>
    <n v="6288292"/>
    <n v="9005762612"/>
    <x v="0"/>
    <x v="1"/>
    <s v="CONJUNTO RESIDENCIAL NRO 1 PUERTA DEL SOL - P H"/>
    <x v="6"/>
    <x v="6"/>
  </r>
  <r>
    <x v="0"/>
    <x v="0"/>
    <x v="1"/>
    <x v="1"/>
    <n v="6288314"/>
    <n v="8002508998"/>
    <x v="0"/>
    <x v="1"/>
    <s v="UNIDAD RESIDENCIAL CABO VERDE DE CASTROPOLO PH"/>
    <x v="14"/>
    <x v="5"/>
  </r>
  <r>
    <x v="0"/>
    <x v="0"/>
    <x v="1"/>
    <x v="1"/>
    <n v="6288335"/>
    <n v="9001335838"/>
    <x v="0"/>
    <x v="1"/>
    <s v="AGRUPACION DE VIVIENDA MIRADOR DE VILLAPILAR- PROPIEDAD"/>
    <x v="6"/>
    <x v="6"/>
  </r>
  <r>
    <x v="0"/>
    <x v="0"/>
    <x v="1"/>
    <x v="1"/>
    <n v="6288357"/>
    <n v="8000219392"/>
    <x v="0"/>
    <x v="1"/>
    <s v="EDIFICIO PARRAGA PH"/>
    <x v="14"/>
    <x v="5"/>
  </r>
  <r>
    <x v="0"/>
    <x v="0"/>
    <x v="1"/>
    <x v="1"/>
    <n v="6288396"/>
    <n v="8001472634"/>
    <x v="0"/>
    <x v="3"/>
    <s v="EDIFICIO ERA 2003 TORRE B - PROPIEDAD HORIZONTAL"/>
    <x v="1"/>
    <x v="1"/>
  </r>
  <r>
    <x v="0"/>
    <x v="0"/>
    <x v="1"/>
    <x v="1"/>
    <n v="6288404"/>
    <n v="9012851214"/>
    <x v="0"/>
    <x v="3"/>
    <s v="CONJUNTO CERRADO TEKA PH"/>
    <x v="13"/>
    <x v="9"/>
  </r>
  <r>
    <x v="0"/>
    <x v="0"/>
    <x v="1"/>
    <x v="1"/>
    <n v="6288461"/>
    <n v="9008533776"/>
    <x v="0"/>
    <x v="1"/>
    <s v="CONJUNTO RESIDENCIAL LABRANTI RESERVADO ETAPA 2"/>
    <x v="43"/>
    <x v="4"/>
  </r>
  <r>
    <x v="0"/>
    <x v="0"/>
    <x v="1"/>
    <x v="1"/>
    <n v="6288463"/>
    <n v="8002021237"/>
    <x v="0"/>
    <x v="3"/>
    <s v="CONJUNTO RESIDENCIAL BOLIVIA XVI PH"/>
    <x v="1"/>
    <x v="1"/>
  </r>
  <r>
    <x v="0"/>
    <x v="0"/>
    <x v="1"/>
    <x v="1"/>
    <n v="6288577"/>
    <n v="9002266646"/>
    <x v="0"/>
    <x v="3"/>
    <s v="EDIFICIO ALEJANDRA PROPIEDAD HORIZONTAL"/>
    <x v="1"/>
    <x v="1"/>
  </r>
  <r>
    <x v="0"/>
    <x v="0"/>
    <x v="1"/>
    <x v="1"/>
    <n v="6288583"/>
    <n v="8090114882"/>
    <x v="0"/>
    <x v="4"/>
    <s v="CONDOMINIO PARQUES DE PAKISTAN I ETAPA"/>
    <x v="31"/>
    <x v="3"/>
  </r>
  <r>
    <x v="0"/>
    <x v="0"/>
    <x v="1"/>
    <x v="1"/>
    <n v="6288618"/>
    <n v="8160004873"/>
    <x v="0"/>
    <x v="1"/>
    <s v="AGRUPACION RESIDENCIAL GAMMA III BLOQUE 29 32 Y 34 PH"/>
    <x v="11"/>
    <x v="9"/>
  </r>
  <r>
    <x v="0"/>
    <x v="0"/>
    <x v="1"/>
    <x v="4"/>
    <n v="6291610"/>
    <n v="9007275838"/>
    <x v="0"/>
    <x v="0"/>
    <s v="EDIFICIO CENTENARIO  PROPIEDAD HORIZONTAL"/>
    <x v="6"/>
    <x v="6"/>
  </r>
  <r>
    <x v="0"/>
    <x v="0"/>
    <x v="1"/>
    <x v="4"/>
    <n v="6292069"/>
    <n v="9005129360"/>
    <x v="0"/>
    <x v="1"/>
    <s v="EDIFICIO MULTIFAMILIAR ALTOS DEL VERGEL"/>
    <x v="3"/>
    <x v="3"/>
  </r>
  <r>
    <x v="0"/>
    <x v="0"/>
    <x v="1"/>
    <x v="4"/>
    <n v="6292162"/>
    <n v="9004104315"/>
    <x v="0"/>
    <x v="1"/>
    <s v="CONJUNTO RESIDENCIAL PORTAL DE MADELENA PROPIEDAD HORIZO"/>
    <x v="1"/>
    <x v="1"/>
  </r>
  <r>
    <x v="0"/>
    <x v="0"/>
    <x v="1"/>
    <x v="4"/>
    <n v="6292438"/>
    <n v="8110182276"/>
    <x v="0"/>
    <x v="0"/>
    <s v="URBANIZACION  FLOR DEL CAMPO PH"/>
    <x v="10"/>
    <x v="5"/>
  </r>
  <r>
    <x v="0"/>
    <x v="0"/>
    <x v="1"/>
    <x v="4"/>
    <n v="6292827"/>
    <n v="9000118552"/>
    <x v="0"/>
    <x v="0"/>
    <s v="EDIFICIO MARIANA PROPIEDAD HORIZONTAL"/>
    <x v="6"/>
    <x v="6"/>
  </r>
  <r>
    <x v="0"/>
    <x v="0"/>
    <x v="1"/>
    <x v="4"/>
    <n v="6293108"/>
    <n v="8000121184"/>
    <x v="0"/>
    <x v="3"/>
    <s v="CONJUNTO RESIDENCIAL PROVITEQ UNIDAD DOS"/>
    <x v="7"/>
    <x v="7"/>
  </r>
  <r>
    <x v="0"/>
    <x v="0"/>
    <x v="1"/>
    <x v="4"/>
    <n v="6293333"/>
    <n v="9004846981"/>
    <x v="0"/>
    <x v="1"/>
    <s v="UNIDAD RESIDENCIAL LOS PINOS PROPIEDAD HORIZONTAL"/>
    <x v="9"/>
    <x v="8"/>
  </r>
  <r>
    <x v="0"/>
    <x v="0"/>
    <x v="1"/>
    <x v="4"/>
    <n v="6294245"/>
    <n v="9002543278"/>
    <x v="0"/>
    <x v="1"/>
    <s v="CONDOMINIO TERRA ALTA"/>
    <x v="2"/>
    <x v="2"/>
  </r>
  <r>
    <x v="0"/>
    <x v="0"/>
    <x v="1"/>
    <x v="4"/>
    <n v="6294395"/>
    <n v="9002065896"/>
    <x v="0"/>
    <x v="3"/>
    <s v="CONJUNTO RESIDENCIAL Y COMERCIAL CAÑAVERAL II - PH"/>
    <x v="11"/>
    <x v="9"/>
  </r>
  <r>
    <x v="0"/>
    <x v="0"/>
    <x v="1"/>
    <x v="4"/>
    <n v="6294738"/>
    <n v="9012864696"/>
    <x v="0"/>
    <x v="3"/>
    <s v="CONJUNTO RESIDENCIAL AMARANTO PH"/>
    <x v="4"/>
    <x v="4"/>
  </r>
  <r>
    <x v="0"/>
    <x v="0"/>
    <x v="1"/>
    <x v="4"/>
    <n v="6294748"/>
    <n v="9012864696"/>
    <x v="0"/>
    <x v="1"/>
    <s v="CONJUNTO RESIDENCIAL AMARANTO PH"/>
    <x v="4"/>
    <x v="4"/>
  </r>
  <r>
    <x v="0"/>
    <x v="0"/>
    <x v="1"/>
    <x v="4"/>
    <n v="6295545"/>
    <n v="8100025245"/>
    <x v="0"/>
    <x v="0"/>
    <s v="EDIFICIO CENTRO CADIZ PROPIEDAD HORIZONTAL"/>
    <x v="6"/>
    <x v="6"/>
  </r>
  <r>
    <x v="0"/>
    <x v="0"/>
    <x v="1"/>
    <x v="4"/>
    <n v="6296315"/>
    <n v="9003543395"/>
    <x v="0"/>
    <x v="1"/>
    <s v="SOL DE PLATA - PROPIEDAD HORIZONTAL"/>
    <x v="1"/>
    <x v="1"/>
  </r>
  <r>
    <x v="0"/>
    <x v="0"/>
    <x v="1"/>
    <x v="4"/>
    <n v="6296375"/>
    <n v="8000543861"/>
    <x v="0"/>
    <x v="3"/>
    <s v="CONJUNTO RESIDENCIAL CEDRO BOLIVAR II PH"/>
    <x v="1"/>
    <x v="1"/>
  </r>
  <r>
    <x v="0"/>
    <x v="0"/>
    <x v="1"/>
    <x v="4"/>
    <n v="6296435"/>
    <n v="9009880162"/>
    <x v="0"/>
    <x v="1"/>
    <s v="CONJUNTO CERRADO GIRASOLES"/>
    <x v="18"/>
    <x v="10"/>
  </r>
  <r>
    <x v="0"/>
    <x v="0"/>
    <x v="1"/>
    <x v="4"/>
    <n v="6296527"/>
    <n v="8100023034"/>
    <x v="0"/>
    <x v="1"/>
    <s v="PROPIEDAD HORIZONTAL EDIFICIO BUENAVISTA"/>
    <x v="6"/>
    <x v="6"/>
  </r>
  <r>
    <x v="0"/>
    <x v="0"/>
    <x v="1"/>
    <x v="4"/>
    <n v="6296745"/>
    <n v="8001989821"/>
    <x v="0"/>
    <x v="1"/>
    <s v="CONJUNTO RESIDENCIAL JEREZ DE LA FRONTERA I Y II PH"/>
    <x v="1"/>
    <x v="1"/>
  </r>
  <r>
    <x v="0"/>
    <x v="0"/>
    <x v="1"/>
    <x v="4"/>
    <n v="6296841"/>
    <n v="9001408548"/>
    <x v="0"/>
    <x v="0"/>
    <s v="EDIFICIO TORRES DE ANDORRA - PROPIEDAD HORIZONTAL"/>
    <x v="6"/>
    <x v="6"/>
  </r>
  <r>
    <x v="0"/>
    <x v="0"/>
    <x v="1"/>
    <x v="4"/>
    <n v="6297113"/>
    <n v="8300488337"/>
    <x v="0"/>
    <x v="1"/>
    <s v="CONJUNTO MULTIFAMILIAR COMPARTIR BOCHICA LOTE 3 PH"/>
    <x v="1"/>
    <x v="1"/>
  </r>
  <r>
    <x v="0"/>
    <x v="0"/>
    <x v="1"/>
    <x v="4"/>
    <n v="6297123"/>
    <n v="8100023034"/>
    <x v="0"/>
    <x v="7"/>
    <s v="PROPIEDAD HORIZONTAL EDIFICIO BUENAVISTA"/>
    <x v="6"/>
    <x v="6"/>
  </r>
  <r>
    <x v="0"/>
    <x v="0"/>
    <x v="1"/>
    <x v="1"/>
    <n v="6306129"/>
    <n v="9002474220"/>
    <x v="0"/>
    <x v="1"/>
    <s v="EDIFICIO OPERA 139 PROPIEDAD HORIZONTAL"/>
    <x v="1"/>
    <x v="1"/>
  </r>
  <r>
    <x v="0"/>
    <x v="0"/>
    <x v="1"/>
    <x v="1"/>
    <n v="6306196"/>
    <n v="9010602628"/>
    <x v="0"/>
    <x v="3"/>
    <s v="SANTA MÓNICA CONDOMINIO PROPIEDAD HORIZONTAL"/>
    <x v="9"/>
    <x v="8"/>
  </r>
  <r>
    <x v="0"/>
    <x v="0"/>
    <x v="1"/>
    <x v="1"/>
    <n v="6306214"/>
    <n v="8908065286"/>
    <x v="0"/>
    <x v="3"/>
    <s v="EDIFICIO SANTA ELENA PROPIEDAD HORIZONTAL"/>
    <x v="6"/>
    <x v="6"/>
  </r>
  <r>
    <x v="0"/>
    <x v="0"/>
    <x v="1"/>
    <x v="1"/>
    <n v="6306230"/>
    <n v="8000657981"/>
    <x v="0"/>
    <x v="1"/>
    <s v="CONJUNTO RESIDENCIAL ALEJANDRA PH"/>
    <x v="14"/>
    <x v="5"/>
  </r>
  <r>
    <x v="0"/>
    <x v="0"/>
    <x v="1"/>
    <x v="1"/>
    <n v="6306322"/>
    <n v="9000519361"/>
    <x v="0"/>
    <x v="3"/>
    <s v="AGRUPACION NUEVA CASTILLA ETAPA IV PH"/>
    <x v="1"/>
    <x v="1"/>
  </r>
  <r>
    <x v="0"/>
    <x v="0"/>
    <x v="1"/>
    <x v="1"/>
    <n v="6306336"/>
    <n v="9001376343"/>
    <x v="0"/>
    <x v="1"/>
    <s v="CONDOMINIO EL ROSARIO PROPIEDAD HORIZONTAL"/>
    <x v="6"/>
    <x v="6"/>
  </r>
  <r>
    <x v="0"/>
    <x v="0"/>
    <x v="1"/>
    <x v="1"/>
    <n v="6306391"/>
    <n v="8300575459"/>
    <x v="0"/>
    <x v="1"/>
    <s v="CONJUNTO RESIDENCIAL LA ALEJANDRIA II PH"/>
    <x v="1"/>
    <x v="1"/>
  </r>
  <r>
    <x v="0"/>
    <x v="0"/>
    <x v="1"/>
    <x v="1"/>
    <n v="6306400"/>
    <n v="8301367311"/>
    <x v="0"/>
    <x v="3"/>
    <s v="AGRUPACION DE VIVIENDA QUINTAS DE TIMIZA II PH"/>
    <x v="1"/>
    <x v="1"/>
  </r>
  <r>
    <x v="0"/>
    <x v="0"/>
    <x v="1"/>
    <x v="1"/>
    <n v="6306460"/>
    <n v="9011750783"/>
    <x v="0"/>
    <x v="1"/>
    <s v="CONJUNTO TORRES DE SANTA ALURA I ETAPA"/>
    <x v="20"/>
    <x v="11"/>
  </r>
  <r>
    <x v="0"/>
    <x v="0"/>
    <x v="1"/>
    <x v="1"/>
    <n v="6306480"/>
    <n v="8100063261"/>
    <x v="0"/>
    <x v="1"/>
    <s v="CONJUNTO RESIDENCIAL LA DANIELA PROPIEDAD HORIZONTAL"/>
    <x v="6"/>
    <x v="6"/>
  </r>
  <r>
    <x v="0"/>
    <x v="0"/>
    <x v="1"/>
    <x v="1"/>
    <n v="6306530"/>
    <n v="9002203519"/>
    <x v="0"/>
    <x v="5"/>
    <s v="CONJUNTO HABITACIONAL ALTOS DEL VERGEL - PROPIEDAD HORIZ"/>
    <x v="6"/>
    <x v="6"/>
  </r>
  <r>
    <x v="0"/>
    <x v="0"/>
    <x v="1"/>
    <x v="1"/>
    <n v="6306549"/>
    <n v="9007993198"/>
    <x v="0"/>
    <x v="1"/>
    <s v="URBANIZACION INDIGO PH"/>
    <x v="34"/>
    <x v="5"/>
  </r>
  <r>
    <x v="0"/>
    <x v="0"/>
    <x v="1"/>
    <x v="1"/>
    <n v="6306581"/>
    <n v="8160008124"/>
    <x v="0"/>
    <x v="1"/>
    <s v="EDIFICIO OCEANIA PH"/>
    <x v="11"/>
    <x v="9"/>
  </r>
  <r>
    <x v="0"/>
    <x v="0"/>
    <x v="1"/>
    <x v="1"/>
    <n v="6306630"/>
    <n v="8001974951"/>
    <x v="0"/>
    <x v="1"/>
    <s v="CONJUNTO RESIDENCIAL LA FRATERNIDAD-PROPIEDAD HORIZONTAL"/>
    <x v="1"/>
    <x v="1"/>
  </r>
  <r>
    <x v="0"/>
    <x v="0"/>
    <x v="1"/>
    <x v="1"/>
    <n v="6306686"/>
    <n v="9007006781"/>
    <x v="0"/>
    <x v="1"/>
    <s v="EDIFICIO PALMEIRAS PH"/>
    <x v="5"/>
    <x v="5"/>
  </r>
  <r>
    <x v="0"/>
    <x v="0"/>
    <x v="1"/>
    <x v="1"/>
    <n v="6306687"/>
    <n v="9007529796"/>
    <x v="0"/>
    <x v="1"/>
    <s v="EDIFICIO INFINITY PH"/>
    <x v="1"/>
    <x v="1"/>
  </r>
  <r>
    <x v="0"/>
    <x v="0"/>
    <x v="1"/>
    <x v="1"/>
    <n v="6306867"/>
    <n v="8301186111"/>
    <x v="0"/>
    <x v="3"/>
    <s v="AGRUPACION DE VIVIENDA NAVETAS IV- PROPIEDAD HORIZONTAL"/>
    <x v="1"/>
    <x v="1"/>
  </r>
  <r>
    <x v="0"/>
    <x v="0"/>
    <x v="1"/>
    <x v="1"/>
    <n v="6306929"/>
    <n v="9006208611"/>
    <x v="0"/>
    <x v="1"/>
    <s v="CONJUNTO RESIDENCIAL PORTAL DE SAN BASILIO"/>
    <x v="1"/>
    <x v="1"/>
  </r>
  <r>
    <x v="0"/>
    <x v="0"/>
    <x v="1"/>
    <x v="1"/>
    <n v="6306943"/>
    <n v="8001635976"/>
    <x v="0"/>
    <x v="3"/>
    <s v="CONDOMINIOS LA ESMERALDA"/>
    <x v="62"/>
    <x v="6"/>
  </r>
  <r>
    <x v="0"/>
    <x v="0"/>
    <x v="1"/>
    <x v="1"/>
    <n v="6306953"/>
    <n v="8110072555"/>
    <x v="0"/>
    <x v="1"/>
    <s v="EDIFICIO AMERICANO 2 PH"/>
    <x v="14"/>
    <x v="5"/>
  </r>
  <r>
    <x v="0"/>
    <x v="0"/>
    <x v="1"/>
    <x v="1"/>
    <n v="6306965"/>
    <n v="8001635976"/>
    <x v="0"/>
    <x v="3"/>
    <s v="CONDOMINIOS LA ESMERALDA"/>
    <x v="62"/>
    <x v="6"/>
  </r>
  <r>
    <x v="0"/>
    <x v="0"/>
    <x v="1"/>
    <x v="1"/>
    <n v="6307009"/>
    <n v="8300435590"/>
    <x v="0"/>
    <x v="1"/>
    <s v="EDIFICIO ALMENAR 48 PROPIEDAD HORIZONTAL"/>
    <x v="1"/>
    <x v="1"/>
  </r>
  <r>
    <x v="0"/>
    <x v="0"/>
    <x v="1"/>
    <x v="1"/>
    <n v="6307015"/>
    <n v="9002203519"/>
    <x v="0"/>
    <x v="5"/>
    <s v="CONJUNTO HABITACIONAL ALTOS DEL VERGEL - PROPIEDAD HORIZ"/>
    <x v="6"/>
    <x v="6"/>
  </r>
  <r>
    <x v="0"/>
    <x v="0"/>
    <x v="1"/>
    <x v="1"/>
    <n v="6307117"/>
    <n v="8909337745"/>
    <x v="0"/>
    <x v="1"/>
    <s v="EDIFICIO EL VERGEL"/>
    <x v="14"/>
    <x v="5"/>
  </r>
  <r>
    <x v="0"/>
    <x v="0"/>
    <x v="1"/>
    <x v="1"/>
    <n v="6307119"/>
    <n v="8002404390"/>
    <x v="0"/>
    <x v="1"/>
    <s v="CONJUNTO RESIDENCIAL BALCONES DEL SALITRE PROP HORIZ"/>
    <x v="1"/>
    <x v="1"/>
  </r>
  <r>
    <x v="0"/>
    <x v="0"/>
    <x v="1"/>
    <x v="1"/>
    <n v="6307121"/>
    <n v="8603514750"/>
    <x v="0"/>
    <x v="5"/>
    <s v="AGRUPACION RESIDENCIAL ALCALA CONJUNTO 1 PRIMERA ETAPA PH"/>
    <x v="1"/>
    <x v="1"/>
  </r>
  <r>
    <x v="0"/>
    <x v="0"/>
    <x v="1"/>
    <x v="1"/>
    <n v="6307133"/>
    <n v="9008994020"/>
    <x v="0"/>
    <x v="1"/>
    <s v="EDIFICIO BALCONES DE VIZCAYA"/>
    <x v="2"/>
    <x v="2"/>
  </r>
  <r>
    <x v="0"/>
    <x v="0"/>
    <x v="1"/>
    <x v="1"/>
    <n v="6307168"/>
    <n v="8301186111"/>
    <x v="0"/>
    <x v="3"/>
    <s v="AGRUPACION DE VIVIENDA NAVETAS IV- PROPIEDAD HORIZONTAL"/>
    <x v="1"/>
    <x v="1"/>
  </r>
  <r>
    <x v="0"/>
    <x v="0"/>
    <x v="1"/>
    <x v="1"/>
    <n v="6307173"/>
    <n v="8301186111"/>
    <x v="0"/>
    <x v="3"/>
    <s v="AGRUPACION DE VIVIENDA NAVETAS IV- PROPIEDAD HORIZONTAL"/>
    <x v="1"/>
    <x v="1"/>
  </r>
  <r>
    <x v="0"/>
    <x v="0"/>
    <x v="1"/>
    <x v="1"/>
    <n v="6307196"/>
    <n v="8300435590"/>
    <x v="0"/>
    <x v="1"/>
    <s v="EDIFICIO ALMENAR 48 PROPIEDAD HORIZONTAL"/>
    <x v="1"/>
    <x v="1"/>
  </r>
  <r>
    <x v="0"/>
    <x v="0"/>
    <x v="1"/>
    <x v="1"/>
    <n v="6307199"/>
    <n v="8300845976"/>
    <x v="0"/>
    <x v="0"/>
    <s v="CONJUNTO RESIDENCIAL QUINTAS DE HORIZONTE"/>
    <x v="1"/>
    <x v="1"/>
  </r>
  <r>
    <x v="0"/>
    <x v="0"/>
    <x v="1"/>
    <x v="1"/>
    <n v="6307256"/>
    <n v="8909858033"/>
    <x v="0"/>
    <x v="1"/>
    <s v="CONJUNTO RESIDENCIAL PINAR DEL RIO 2 PH"/>
    <x v="14"/>
    <x v="5"/>
  </r>
  <r>
    <x v="0"/>
    <x v="0"/>
    <x v="1"/>
    <x v="1"/>
    <n v="6307289"/>
    <n v="9007760148"/>
    <x v="0"/>
    <x v="1"/>
    <s v="EDIFICIO MULTIFAMILIAR VILLA CAMILA"/>
    <x v="2"/>
    <x v="2"/>
  </r>
  <r>
    <x v="0"/>
    <x v="0"/>
    <x v="1"/>
    <x v="1"/>
    <n v="6307307"/>
    <n v="8000650982"/>
    <x v="0"/>
    <x v="1"/>
    <s v="URBANIZACION TULCAN I"/>
    <x v="11"/>
    <x v="9"/>
  </r>
  <r>
    <x v="0"/>
    <x v="0"/>
    <x v="1"/>
    <x v="1"/>
    <n v="6304675"/>
    <n v="8600498330"/>
    <x v="0"/>
    <x v="1"/>
    <s v="CONJUNTO RESIDENCIAL SANTA BARBARA NORTE MANZANA J"/>
    <x v="1"/>
    <x v="1"/>
  </r>
  <r>
    <x v="0"/>
    <x v="0"/>
    <x v="1"/>
    <x v="1"/>
    <n v="6304756"/>
    <n v="8002475029"/>
    <x v="0"/>
    <x v="3"/>
    <s v="CONJUNTO RESIDENCIAL CUMBRES DE TIMIZA"/>
    <x v="1"/>
    <x v="1"/>
  </r>
  <r>
    <x v="0"/>
    <x v="0"/>
    <x v="1"/>
    <x v="1"/>
    <n v="6304837"/>
    <n v="8300140184"/>
    <x v="0"/>
    <x v="1"/>
    <s v="AGRUPACION DE VIVIENDA RAFAEL NUÑEZ IV ETAPA - PH"/>
    <x v="1"/>
    <x v="1"/>
  </r>
  <r>
    <x v="0"/>
    <x v="0"/>
    <x v="1"/>
    <x v="1"/>
    <n v="6304895"/>
    <n v="9011242197"/>
    <x v="0"/>
    <x v="1"/>
    <s v="CONJUNTO CERRADO ARBOLEDA DEL PARQUE - PROPIEDAD HORIZONTAL"/>
    <x v="6"/>
    <x v="6"/>
  </r>
  <r>
    <x v="0"/>
    <x v="0"/>
    <x v="1"/>
    <x v="1"/>
    <n v="6304907"/>
    <n v="8001269584"/>
    <x v="0"/>
    <x v="1"/>
    <s v="CONJUNTO RESIDENCIAL MONTELAR PH"/>
    <x v="14"/>
    <x v="5"/>
  </r>
  <r>
    <x v="0"/>
    <x v="0"/>
    <x v="1"/>
    <x v="1"/>
    <n v="6304914"/>
    <n v="8001018635"/>
    <x v="0"/>
    <x v="0"/>
    <s v="EDIFICIO ORIHUELA I PH"/>
    <x v="14"/>
    <x v="5"/>
  </r>
  <r>
    <x v="0"/>
    <x v="0"/>
    <x v="1"/>
    <x v="1"/>
    <n v="6304915"/>
    <n v="9010034836"/>
    <x v="0"/>
    <x v="1"/>
    <s v="FORTEZZA PARQUE RESIDENCIAL - PROPIEDAD HORIZONTAL"/>
    <x v="3"/>
    <x v="3"/>
  </r>
  <r>
    <x v="0"/>
    <x v="0"/>
    <x v="1"/>
    <x v="1"/>
    <n v="6304939"/>
    <n v="8301330310"/>
    <x v="0"/>
    <x v="7"/>
    <s v="MULTIFAMILIARES TIBANA MANZANA 14"/>
    <x v="1"/>
    <x v="1"/>
  </r>
  <r>
    <x v="0"/>
    <x v="0"/>
    <x v="1"/>
    <x v="1"/>
    <n v="6305002"/>
    <n v="8300383340"/>
    <x v="0"/>
    <x v="1"/>
    <s v="EDIFICIO CALLE 94A PH"/>
    <x v="1"/>
    <x v="1"/>
  </r>
  <r>
    <x v="0"/>
    <x v="0"/>
    <x v="1"/>
    <x v="1"/>
    <n v="6305011"/>
    <n v="8001633654"/>
    <x v="0"/>
    <x v="1"/>
    <s v="EDIFICIO ANDALUCIA PROPIEDAD HORIZONTAL"/>
    <x v="6"/>
    <x v="6"/>
  </r>
  <r>
    <x v="0"/>
    <x v="0"/>
    <x v="1"/>
    <x v="1"/>
    <n v="6305087"/>
    <n v="8160017881"/>
    <x v="0"/>
    <x v="1"/>
    <s v="CONJUNTO RESIDENCIAL COODELMAR II ETAPA PH"/>
    <x v="11"/>
    <x v="9"/>
  </r>
  <r>
    <x v="0"/>
    <x v="0"/>
    <x v="1"/>
    <x v="1"/>
    <n v="6305109"/>
    <n v="8160017881"/>
    <x v="0"/>
    <x v="1"/>
    <s v="CONJUNTO RESIDENCIAL COODELMAR II ETAPA PH"/>
    <x v="11"/>
    <x v="9"/>
  </r>
  <r>
    <x v="0"/>
    <x v="0"/>
    <x v="1"/>
    <x v="1"/>
    <n v="6305111"/>
    <n v="9010973278"/>
    <x v="0"/>
    <x v="1"/>
    <s v="GIRARDOT 628 - PROPIEDAD HORIZONTAL"/>
    <x v="2"/>
    <x v="2"/>
  </r>
  <r>
    <x v="0"/>
    <x v="0"/>
    <x v="1"/>
    <x v="1"/>
    <n v="6305143"/>
    <n v="9002586754"/>
    <x v="0"/>
    <x v="1"/>
    <s v="EDIFICIO AVENIDA 30 DE AGOSTO"/>
    <x v="11"/>
    <x v="9"/>
  </r>
  <r>
    <x v="0"/>
    <x v="0"/>
    <x v="1"/>
    <x v="1"/>
    <n v="6305147"/>
    <n v="8110462551"/>
    <x v="0"/>
    <x v="1"/>
    <s v="EDIFICIO TORREMOLINOS P H"/>
    <x v="14"/>
    <x v="5"/>
  </r>
  <r>
    <x v="0"/>
    <x v="0"/>
    <x v="1"/>
    <x v="1"/>
    <n v="6305213"/>
    <n v="8300750375"/>
    <x v="0"/>
    <x v="3"/>
    <s v="EDIFICIO ALTAMONTE PH"/>
    <x v="1"/>
    <x v="1"/>
  </r>
  <r>
    <x v="0"/>
    <x v="0"/>
    <x v="1"/>
    <x v="1"/>
    <n v="6305250"/>
    <n v="9003133178"/>
    <x v="0"/>
    <x v="5"/>
    <s v="CONJUNTO CERRADO SAN JUAN DE LA SIERRA PH"/>
    <x v="11"/>
    <x v="9"/>
  </r>
  <r>
    <x v="0"/>
    <x v="0"/>
    <x v="1"/>
    <x v="1"/>
    <n v="6305265"/>
    <n v="9010104810"/>
    <x v="0"/>
    <x v="5"/>
    <s v="CONJUNTO RESIDENCIAL TORRES DE VILLA VERDE - PROPIEDAD HORIZ"/>
    <x v="11"/>
    <x v="9"/>
  </r>
  <r>
    <x v="0"/>
    <x v="0"/>
    <x v="1"/>
    <x v="1"/>
    <n v="6305271"/>
    <n v="9000663501"/>
    <x v="0"/>
    <x v="1"/>
    <s v="CONJUNTO RESIDENCIAL BALCONES DE SAN MARTIN"/>
    <x v="1"/>
    <x v="1"/>
  </r>
  <r>
    <x v="0"/>
    <x v="0"/>
    <x v="1"/>
    <x v="1"/>
    <n v="6305311"/>
    <n v="9001265015"/>
    <x v="0"/>
    <x v="1"/>
    <s v="URBANIZACION CAMINOS DE MONTICELLO P-H"/>
    <x v="14"/>
    <x v="5"/>
  </r>
  <r>
    <x v="0"/>
    <x v="0"/>
    <x v="1"/>
    <x v="1"/>
    <n v="6305329"/>
    <n v="9002010860"/>
    <x v="0"/>
    <x v="5"/>
    <s v="CONDOMINIO PARQUES DE PAKISTAN IV ETAPA"/>
    <x v="31"/>
    <x v="3"/>
  </r>
  <r>
    <x v="0"/>
    <x v="0"/>
    <x v="1"/>
    <x v="1"/>
    <n v="6305367"/>
    <n v="8301385883"/>
    <x v="0"/>
    <x v="3"/>
    <s v="CONJUNTO RESIDENCIAL LA ALEJANDRA  VI"/>
    <x v="1"/>
    <x v="1"/>
  </r>
  <r>
    <x v="0"/>
    <x v="0"/>
    <x v="1"/>
    <x v="1"/>
    <n v="6305377"/>
    <n v="8301254398"/>
    <x v="0"/>
    <x v="2"/>
    <s v="AGRUPACION URBANIZACION TECHO"/>
    <x v="1"/>
    <x v="1"/>
  </r>
  <r>
    <x v="0"/>
    <x v="0"/>
    <x v="1"/>
    <x v="1"/>
    <n v="6305422"/>
    <n v="9003004320"/>
    <x v="0"/>
    <x v="0"/>
    <s v="UNIDAD RESIDENCIAL TORRES DE BARCELONA"/>
    <x v="5"/>
    <x v="5"/>
  </r>
  <r>
    <x v="0"/>
    <x v="0"/>
    <x v="1"/>
    <x v="1"/>
    <n v="6305436"/>
    <n v="9002608076"/>
    <x v="0"/>
    <x v="2"/>
    <s v="CONJUNTO RESIDENCIAL ARBOLEDA DE SAN GABRIEL V"/>
    <x v="1"/>
    <x v="1"/>
  </r>
  <r>
    <x v="0"/>
    <x v="0"/>
    <x v="1"/>
    <x v="1"/>
    <n v="6305451"/>
    <n v="8100006047"/>
    <x v="0"/>
    <x v="1"/>
    <s v="CONDCONJCERRADO ACROPOLIS ALTA SUIZA TUNO PH"/>
    <x v="6"/>
    <x v="6"/>
  </r>
  <r>
    <x v="0"/>
    <x v="0"/>
    <x v="1"/>
    <x v="1"/>
    <n v="6305515"/>
    <n v="8002414331"/>
    <x v="0"/>
    <x v="1"/>
    <s v="EDIFICIO TORRES DE PINARES"/>
    <x v="11"/>
    <x v="9"/>
  </r>
  <r>
    <x v="0"/>
    <x v="0"/>
    <x v="1"/>
    <x v="1"/>
    <n v="6305557"/>
    <n v="9009146759"/>
    <x v="0"/>
    <x v="1"/>
    <s v="CONJUNTO RESIDENCIAL PARQUES DE BOLIVAR ARMENIA N° 1 VIP"/>
    <x v="7"/>
    <x v="7"/>
  </r>
  <r>
    <x v="0"/>
    <x v="0"/>
    <x v="1"/>
    <x v="1"/>
    <n v="6305576"/>
    <n v="9002186026"/>
    <x v="0"/>
    <x v="1"/>
    <s v="EDIFICIO ALBATROS PH"/>
    <x v="6"/>
    <x v="6"/>
  </r>
  <r>
    <x v="0"/>
    <x v="0"/>
    <x v="1"/>
    <x v="1"/>
    <n v="6305581"/>
    <n v="9006558588"/>
    <x v="0"/>
    <x v="1"/>
    <s v="PARQUE RESIDENCIAL EL MIRADOR DEL COLIBRI I ET ANDALUCIA P H"/>
    <x v="13"/>
    <x v="9"/>
  </r>
  <r>
    <x v="0"/>
    <x v="0"/>
    <x v="1"/>
    <x v="1"/>
    <n v="6305608"/>
    <n v="8000236279"/>
    <x v="0"/>
    <x v="1"/>
    <s v="CONJUNTO RESIDENCIAL COOPROFESORES"/>
    <x v="2"/>
    <x v="2"/>
  </r>
  <r>
    <x v="0"/>
    <x v="0"/>
    <x v="1"/>
    <x v="1"/>
    <n v="6305626"/>
    <n v="8001635976"/>
    <x v="0"/>
    <x v="3"/>
    <s v="CONDOMINIOS LA ESMERALDA"/>
    <x v="62"/>
    <x v="6"/>
  </r>
  <r>
    <x v="0"/>
    <x v="0"/>
    <x v="1"/>
    <x v="1"/>
    <n v="6305633"/>
    <n v="8040035871"/>
    <x v="0"/>
    <x v="1"/>
    <s v="CONJUNTO RESIDENCIAL TORRES DEL DIAMANTE III ETAPA"/>
    <x v="2"/>
    <x v="2"/>
  </r>
  <r>
    <x v="0"/>
    <x v="0"/>
    <x v="1"/>
    <x v="1"/>
    <n v="6305655"/>
    <n v="8100032317"/>
    <x v="0"/>
    <x v="3"/>
    <s v="CONDOMINIO QUINTAS DE CATALINA"/>
    <x v="6"/>
    <x v="6"/>
  </r>
  <r>
    <x v="0"/>
    <x v="0"/>
    <x v="1"/>
    <x v="1"/>
    <n v="6305659"/>
    <n v="9002487427"/>
    <x v="0"/>
    <x v="1"/>
    <s v="URBANIZACION SANTA MARIA DE LAS LOMAS PH"/>
    <x v="10"/>
    <x v="5"/>
  </r>
  <r>
    <x v="0"/>
    <x v="0"/>
    <x v="1"/>
    <x v="1"/>
    <n v="6305699"/>
    <n v="8300309920"/>
    <x v="0"/>
    <x v="1"/>
    <s v="CONJUNTO RESIDENCIAL  EL SALITRE MONSERRATE"/>
    <x v="1"/>
    <x v="1"/>
  </r>
  <r>
    <x v="0"/>
    <x v="0"/>
    <x v="1"/>
    <x v="1"/>
    <n v="6305885"/>
    <n v="9007738780"/>
    <x v="0"/>
    <x v="2"/>
    <s v="CONDOMINIO COLINAS DEL BOSQUE PROPIEDAD HORIZONTAL"/>
    <x v="8"/>
    <x v="4"/>
  </r>
  <r>
    <x v="0"/>
    <x v="0"/>
    <x v="1"/>
    <x v="1"/>
    <n v="6305940"/>
    <n v="9005782761"/>
    <x v="0"/>
    <x v="2"/>
    <s v="CONJUNTO RESIDENCIAL MOLINO VERDE PROPIEDAD HORIZONTAL"/>
    <x v="1"/>
    <x v="1"/>
  </r>
  <r>
    <x v="0"/>
    <x v="0"/>
    <x v="1"/>
    <x v="4"/>
    <n v="6308504"/>
    <n v="9009393530"/>
    <x v="0"/>
    <x v="1"/>
    <s v="CONJUNTO RESIDENCIAL SACROMONTE PROPIEDAD HORIZONTAL"/>
    <x v="17"/>
    <x v="2"/>
  </r>
  <r>
    <x v="0"/>
    <x v="0"/>
    <x v="1"/>
    <x v="4"/>
    <n v="6308510"/>
    <n v="9009393530"/>
    <x v="0"/>
    <x v="1"/>
    <s v="CONJUNTO RESIDENCIAL SACROMONTE PROPIEDAD HORIZONTAL"/>
    <x v="17"/>
    <x v="2"/>
  </r>
  <r>
    <x v="0"/>
    <x v="0"/>
    <x v="1"/>
    <x v="4"/>
    <n v="6309149"/>
    <n v="9004104315"/>
    <x v="0"/>
    <x v="1"/>
    <s v="CONJUNTO RESIDENCIAL PORTAL DE MADELENA PROPIEDAD HORIZO"/>
    <x v="1"/>
    <x v="1"/>
  </r>
  <r>
    <x v="0"/>
    <x v="0"/>
    <x v="1"/>
    <x v="4"/>
    <n v="6309184"/>
    <n v="9004104315"/>
    <x v="0"/>
    <x v="3"/>
    <s v="CONJUNTO RESIDENCIAL PORTAL DE MADELENA PROPIEDAD HORIZO"/>
    <x v="1"/>
    <x v="1"/>
  </r>
  <r>
    <x v="0"/>
    <x v="0"/>
    <x v="1"/>
    <x v="4"/>
    <n v="6309188"/>
    <n v="9004104315"/>
    <x v="0"/>
    <x v="3"/>
    <s v="CONJUNTO RESIDENCIAL PORTAL DE MADELENA PROPIEDAD HORIZO"/>
    <x v="1"/>
    <x v="1"/>
  </r>
  <r>
    <x v="0"/>
    <x v="0"/>
    <x v="1"/>
    <x v="4"/>
    <n v="6309403"/>
    <n v="8110335313"/>
    <x v="0"/>
    <x v="1"/>
    <s v="EDIFICIO PORTON DE SANTA TERESA PH"/>
    <x v="14"/>
    <x v="5"/>
  </r>
  <r>
    <x v="0"/>
    <x v="0"/>
    <x v="1"/>
    <x v="4"/>
    <n v="6309444"/>
    <n v="8301166751"/>
    <x v="0"/>
    <x v="1"/>
    <s v="EDIFICIO OLMOS PROPIEDAD HORIZONTAL"/>
    <x v="1"/>
    <x v="1"/>
  </r>
  <r>
    <x v="0"/>
    <x v="0"/>
    <x v="1"/>
    <x v="4"/>
    <n v="6309951"/>
    <n v="9000815335"/>
    <x v="0"/>
    <x v="1"/>
    <s v="CONDOMINIO LA HERRERIA CONJUNTO 2  PH"/>
    <x v="40"/>
    <x v="0"/>
  </r>
  <r>
    <x v="0"/>
    <x v="0"/>
    <x v="1"/>
    <x v="4"/>
    <n v="6310281"/>
    <n v="8110308536"/>
    <x v="0"/>
    <x v="2"/>
    <s v="CONJUNTO RESIDENCIAL ESTADIO DE LA PLAZA"/>
    <x v="14"/>
    <x v="5"/>
  </r>
  <r>
    <x v="0"/>
    <x v="0"/>
    <x v="1"/>
    <x v="4"/>
    <n v="6310473"/>
    <n v="9010476784"/>
    <x v="0"/>
    <x v="3"/>
    <s v="EDIFICIO TRENTO 55 - PROPIEDAD HORIZONTAL"/>
    <x v="6"/>
    <x v="6"/>
  </r>
  <r>
    <x v="0"/>
    <x v="0"/>
    <x v="1"/>
    <x v="4"/>
    <n v="6310482"/>
    <n v="8090087055"/>
    <x v="0"/>
    <x v="2"/>
    <s v="CLUB RESIDENCIAL ALAMEDA"/>
    <x v="3"/>
    <x v="3"/>
  </r>
  <r>
    <x v="0"/>
    <x v="0"/>
    <x v="1"/>
    <x v="4"/>
    <n v="6310651"/>
    <n v="9000815335"/>
    <x v="0"/>
    <x v="1"/>
    <s v="CONDOMINIO LA HERRERIA CONJUNTO 2  PH"/>
    <x v="40"/>
    <x v="0"/>
  </r>
  <r>
    <x v="0"/>
    <x v="0"/>
    <x v="1"/>
    <x v="4"/>
    <n v="6311083"/>
    <n v="8090061437"/>
    <x v="0"/>
    <x v="1"/>
    <s v="AGRUPACION DE VIVIENDA RINCON DE LAS MARGARITAS"/>
    <x v="3"/>
    <x v="3"/>
  </r>
  <r>
    <x v="0"/>
    <x v="0"/>
    <x v="1"/>
    <x v="4"/>
    <n v="6311417"/>
    <n v="8090056196"/>
    <x v="0"/>
    <x v="4"/>
    <s v="CONDOMINIO PAKISTAN I ETAPA"/>
    <x v="3"/>
    <x v="3"/>
  </r>
  <r>
    <x v="0"/>
    <x v="0"/>
    <x v="1"/>
    <x v="4"/>
    <n v="6312127"/>
    <n v="9002224247"/>
    <x v="0"/>
    <x v="1"/>
    <s v="EDIFICIO PASEO VERSALLES TORRE B- PROPIEDAD HORIZONTAL"/>
    <x v="6"/>
    <x v="6"/>
  </r>
  <r>
    <x v="0"/>
    <x v="0"/>
    <x v="1"/>
    <x v="4"/>
    <n v="6312399"/>
    <n v="9003682531"/>
    <x v="0"/>
    <x v="1"/>
    <s v="CONJUNTO RESIDENCIAL LA PRADERA PH"/>
    <x v="17"/>
    <x v="2"/>
  </r>
  <r>
    <x v="0"/>
    <x v="0"/>
    <x v="1"/>
    <x v="4"/>
    <n v="6312679"/>
    <n v="8001844471"/>
    <x v="0"/>
    <x v="1"/>
    <s v="EDIFICIO LOS ALPES PROPIEDAD HORIZONTAL"/>
    <x v="11"/>
    <x v="9"/>
  </r>
  <r>
    <x v="0"/>
    <x v="0"/>
    <x v="1"/>
    <x v="4"/>
    <n v="6312782"/>
    <n v="9002224247"/>
    <x v="0"/>
    <x v="1"/>
    <s v="EDIFICIO PASEO VERSALLES TORRE B- PROPIEDAD HORIZONTAL"/>
    <x v="6"/>
    <x v="6"/>
  </r>
  <r>
    <x v="0"/>
    <x v="0"/>
    <x v="1"/>
    <x v="4"/>
    <n v="6313289"/>
    <n v="8110050993"/>
    <x v="0"/>
    <x v="1"/>
    <s v="EDIFICIO NUEVO POBLADO PH"/>
    <x v="14"/>
    <x v="5"/>
  </r>
  <r>
    <x v="0"/>
    <x v="0"/>
    <x v="1"/>
    <x v="4"/>
    <n v="6313515"/>
    <n v="8000121184"/>
    <x v="0"/>
    <x v="3"/>
    <s v="CONJUNTO RESIDENCIAL PROVITEQ UNIDAD DOS"/>
    <x v="7"/>
    <x v="7"/>
  </r>
  <r>
    <x v="0"/>
    <x v="0"/>
    <x v="1"/>
    <x v="4"/>
    <n v="6313684"/>
    <n v="8002085221"/>
    <x v="0"/>
    <x v="1"/>
    <s v="EDIFICIO LA PRIMAVERA DEL CEDRO PH"/>
    <x v="1"/>
    <x v="1"/>
  </r>
  <r>
    <x v="0"/>
    <x v="0"/>
    <x v="1"/>
    <x v="4"/>
    <n v="6313743"/>
    <n v="9002637358"/>
    <x v="0"/>
    <x v="1"/>
    <s v="EDIFICIO SON RISE I"/>
    <x v="3"/>
    <x v="3"/>
  </r>
  <r>
    <x v="0"/>
    <x v="0"/>
    <x v="1"/>
    <x v="4"/>
    <n v="6314220"/>
    <n v="8605321413"/>
    <x v="0"/>
    <x v="1"/>
    <s v="CONJUNTO RESIDENCIAL USATAMA MANZANA F"/>
    <x v="1"/>
    <x v="1"/>
  </r>
  <r>
    <x v="0"/>
    <x v="0"/>
    <x v="1"/>
    <x v="4"/>
    <n v="6314562"/>
    <n v="9002145109"/>
    <x v="0"/>
    <x v="0"/>
    <s v="CONJUNTO RESIDENCIAL LA JULIA PH"/>
    <x v="11"/>
    <x v="9"/>
  </r>
  <r>
    <x v="0"/>
    <x v="0"/>
    <x v="1"/>
    <x v="1"/>
    <n v="6303419"/>
    <n v="9008023531"/>
    <x v="0"/>
    <x v="1"/>
    <s v="CONJUNTO RESIDENCIAL PASEO DE LA ALAMEDA  PH"/>
    <x v="0"/>
    <x v="0"/>
  </r>
  <r>
    <x v="0"/>
    <x v="0"/>
    <x v="1"/>
    <x v="1"/>
    <n v="6303440"/>
    <n v="8100011255"/>
    <x v="0"/>
    <x v="3"/>
    <s v="EDIFICIO VILLAPILAR 2 BLOQUE 3 PROPIEDAD HORIZONTAL"/>
    <x v="6"/>
    <x v="6"/>
  </r>
  <r>
    <x v="0"/>
    <x v="0"/>
    <x v="1"/>
    <x v="1"/>
    <n v="6303453"/>
    <n v="8110076644"/>
    <x v="0"/>
    <x v="1"/>
    <s v="EDIFICIO SAN ESTEBAN DEL CONQUISTADOR PH"/>
    <x v="14"/>
    <x v="5"/>
  </r>
  <r>
    <x v="0"/>
    <x v="0"/>
    <x v="1"/>
    <x v="1"/>
    <n v="6303493"/>
    <n v="9004824384"/>
    <x v="0"/>
    <x v="1"/>
    <s v="CONJUNTO CERRADO VERSALLES PROPIEDAD HORIZONTAL"/>
    <x v="18"/>
    <x v="10"/>
  </r>
  <r>
    <x v="0"/>
    <x v="0"/>
    <x v="1"/>
    <x v="1"/>
    <n v="6303507"/>
    <n v="9010417366"/>
    <x v="0"/>
    <x v="1"/>
    <s v="CONJUNTO RESIDENCIAL HACIENDA PEÑALISA TAGUA"/>
    <x v="15"/>
    <x v="4"/>
  </r>
  <r>
    <x v="0"/>
    <x v="0"/>
    <x v="1"/>
    <x v="1"/>
    <n v="6303530"/>
    <n v="9006184019"/>
    <x v="0"/>
    <x v="1"/>
    <s v="GRUPO HABITACIONAL EDIFICIO BLUE TOWER Y ADMINISTRADOR"/>
    <x v="18"/>
    <x v="10"/>
  </r>
  <r>
    <x v="0"/>
    <x v="0"/>
    <x v="1"/>
    <x v="1"/>
    <n v="6303544"/>
    <n v="9000022476"/>
    <x v="0"/>
    <x v="3"/>
    <s v="CONJUNTO RESIDENCIAL VILLA STELLA PH"/>
    <x v="1"/>
    <x v="1"/>
  </r>
  <r>
    <x v="0"/>
    <x v="0"/>
    <x v="1"/>
    <x v="1"/>
    <n v="6303557"/>
    <n v="9007223015"/>
    <x v="0"/>
    <x v="1"/>
    <s v="CONJUNTO RESIDENCIAL CERATTO ETAPA I - PROPIEDAD HORIZONTAL"/>
    <x v="14"/>
    <x v="5"/>
  </r>
  <r>
    <x v="0"/>
    <x v="0"/>
    <x v="1"/>
    <x v="1"/>
    <n v="6303577"/>
    <n v="9007561656"/>
    <x v="0"/>
    <x v="1"/>
    <s v="EDIFICIO LOS NOGALES BLOQUE B - PROPIEDAD HORIZONTAL"/>
    <x v="6"/>
    <x v="6"/>
  </r>
  <r>
    <x v="0"/>
    <x v="0"/>
    <x v="1"/>
    <x v="1"/>
    <n v="6303581"/>
    <n v="8002475527"/>
    <x v="0"/>
    <x v="1"/>
    <s v="PARQUE RESIDENCIAL SURBANA IV ETAPA"/>
    <x v="1"/>
    <x v="1"/>
  </r>
  <r>
    <x v="0"/>
    <x v="0"/>
    <x v="1"/>
    <x v="1"/>
    <n v="6303626"/>
    <n v="9001021287"/>
    <x v="0"/>
    <x v="3"/>
    <s v="CONJUNTO RESIDENCIAL TIERRA VERDE PH"/>
    <x v="13"/>
    <x v="9"/>
  </r>
  <r>
    <x v="0"/>
    <x v="0"/>
    <x v="1"/>
    <x v="1"/>
    <n v="6303680"/>
    <n v="8300318371"/>
    <x v="0"/>
    <x v="1"/>
    <s v="EDIFICIO CEREZAL PH"/>
    <x v="1"/>
    <x v="1"/>
  </r>
  <r>
    <x v="0"/>
    <x v="0"/>
    <x v="1"/>
    <x v="1"/>
    <n v="6303707"/>
    <n v="8301330310"/>
    <x v="0"/>
    <x v="7"/>
    <s v="MULTIFAMILIARES TIBANA MANZANA 14"/>
    <x v="1"/>
    <x v="1"/>
  </r>
  <r>
    <x v="0"/>
    <x v="0"/>
    <x v="1"/>
    <x v="1"/>
    <n v="6303843"/>
    <n v="8100009611"/>
    <x v="0"/>
    <x v="0"/>
    <s v="EDIFICIO VILLAPILAR 2 BLOQUE 2 - PROPIEDAD HORIZONTAL"/>
    <x v="6"/>
    <x v="6"/>
  </r>
  <r>
    <x v="0"/>
    <x v="0"/>
    <x v="1"/>
    <x v="1"/>
    <n v="6303848"/>
    <n v="8100009611"/>
    <x v="0"/>
    <x v="1"/>
    <s v="EDIFICIO VILLAPILAR 2 BLOQUE 2 - PROPIEDAD HORIZONTAL"/>
    <x v="6"/>
    <x v="6"/>
  </r>
  <r>
    <x v="0"/>
    <x v="0"/>
    <x v="1"/>
    <x v="1"/>
    <n v="6304063"/>
    <n v="8000952163"/>
    <x v="0"/>
    <x v="1"/>
    <s v="CONJUNTO RESIDENCIAL LA PENINSULA FAVUIS"/>
    <x v="17"/>
    <x v="2"/>
  </r>
  <r>
    <x v="0"/>
    <x v="0"/>
    <x v="1"/>
    <x v="1"/>
    <n v="6304121"/>
    <n v="8909308431"/>
    <x v="0"/>
    <x v="1"/>
    <s v="CONJUNTO RESIDENCIAL EL ENCLAVE PH"/>
    <x v="14"/>
    <x v="5"/>
  </r>
  <r>
    <x v="0"/>
    <x v="0"/>
    <x v="1"/>
    <x v="1"/>
    <n v="6304163"/>
    <n v="9010034836"/>
    <x v="0"/>
    <x v="1"/>
    <s v="FORTEZZA PARQUE RESIDENCIAL - PROPIEDAD HORIZONTAL"/>
    <x v="3"/>
    <x v="3"/>
  </r>
  <r>
    <x v="0"/>
    <x v="0"/>
    <x v="1"/>
    <x v="1"/>
    <n v="6304171"/>
    <n v="8001770270"/>
    <x v="0"/>
    <x v="3"/>
    <s v="CONJUNTO RESIDENCIAL CASTILLA DE ORO"/>
    <x v="1"/>
    <x v="1"/>
  </r>
  <r>
    <x v="0"/>
    <x v="0"/>
    <x v="1"/>
    <x v="1"/>
    <n v="6304175"/>
    <n v="9002809625"/>
    <x v="0"/>
    <x v="2"/>
    <s v="CONJUNTO RESIDENCIAL LOS ARCES ROJOS"/>
    <x v="1"/>
    <x v="1"/>
  </r>
  <r>
    <x v="0"/>
    <x v="0"/>
    <x v="1"/>
    <x v="1"/>
    <n v="6304188"/>
    <n v="8603539395"/>
    <x v="0"/>
    <x v="1"/>
    <s v="EDIFICIO NIZA VIII-32"/>
    <x v="1"/>
    <x v="1"/>
  </r>
  <r>
    <x v="0"/>
    <x v="0"/>
    <x v="1"/>
    <x v="1"/>
    <n v="6304192"/>
    <n v="9005059282"/>
    <x v="0"/>
    <x v="2"/>
    <s v="CONJUNTO MULTIFAMILIAR EL CARMELO PROPIEDAD HORIZONTAL"/>
    <x v="6"/>
    <x v="6"/>
  </r>
  <r>
    <x v="0"/>
    <x v="0"/>
    <x v="1"/>
    <x v="1"/>
    <n v="6304203"/>
    <n v="9000631787"/>
    <x v="0"/>
    <x v="1"/>
    <s v="CONJUNTO CERRADO LA ESTANCIA DEL VERGEL PROP HORIZONTAL"/>
    <x v="3"/>
    <x v="3"/>
  </r>
  <r>
    <x v="0"/>
    <x v="0"/>
    <x v="1"/>
    <x v="1"/>
    <n v="6304219"/>
    <n v="8090110525"/>
    <x v="0"/>
    <x v="1"/>
    <s v="EDIFICIO MULTIFAMILIAR VILLA ARKADIA II"/>
    <x v="3"/>
    <x v="3"/>
  </r>
  <r>
    <x v="0"/>
    <x v="0"/>
    <x v="1"/>
    <x v="1"/>
    <n v="6304223"/>
    <n v="8000902264"/>
    <x v="0"/>
    <x v="1"/>
    <s v="CONJUNTO RESIDENCIAL ARCABUZ"/>
    <x v="18"/>
    <x v="10"/>
  </r>
  <r>
    <x v="0"/>
    <x v="0"/>
    <x v="1"/>
    <x v="1"/>
    <n v="6304237"/>
    <n v="8100027361"/>
    <x v="0"/>
    <x v="1"/>
    <s v="CONJUNTO CERRADO RINCON DE ATALAYA PROPIEDAD HORIZONTAL"/>
    <x v="6"/>
    <x v="6"/>
  </r>
  <r>
    <x v="0"/>
    <x v="0"/>
    <x v="1"/>
    <x v="1"/>
    <n v="6304274"/>
    <n v="8000559840"/>
    <x v="0"/>
    <x v="1"/>
    <s v="EDIFICIO COLINA CAMPESTRE 13 - PROPIEDAD HORIZONTAL "/>
    <x v="1"/>
    <x v="1"/>
  </r>
  <r>
    <x v="0"/>
    <x v="0"/>
    <x v="1"/>
    <x v="1"/>
    <n v="6304312"/>
    <n v="9005074510"/>
    <x v="0"/>
    <x v="1"/>
    <s v="CONJUNTO DE USO MIXTO PLAZA DEL RIO PH"/>
    <x v="14"/>
    <x v="5"/>
  </r>
  <r>
    <x v="0"/>
    <x v="0"/>
    <x v="1"/>
    <x v="1"/>
    <n v="6304386"/>
    <n v="8300452216"/>
    <x v="0"/>
    <x v="1"/>
    <s v="EDIFICIO MARTHA LUCIA PH"/>
    <x v="1"/>
    <x v="1"/>
  </r>
  <r>
    <x v="0"/>
    <x v="0"/>
    <x v="1"/>
    <x v="1"/>
    <n v="6304465"/>
    <n v="8050106027"/>
    <x v="0"/>
    <x v="3"/>
    <s v="CONJUNTO RESIDENCIAL TORRES DE COMFANDI- II ETAPA CONJUN"/>
    <x v="0"/>
    <x v="0"/>
  </r>
  <r>
    <x v="0"/>
    <x v="0"/>
    <x v="1"/>
    <x v="1"/>
    <n v="6304468"/>
    <n v="8002265416"/>
    <x v="0"/>
    <x v="3"/>
    <s v="EDIFICIO CORAMAR PROPIEDAD HORIZONTAL"/>
    <x v="1"/>
    <x v="1"/>
  </r>
  <r>
    <x v="0"/>
    <x v="0"/>
    <x v="1"/>
    <x v="1"/>
    <n v="6304471"/>
    <n v="8300322836"/>
    <x v="0"/>
    <x v="1"/>
    <s v="CONJUNTO RESIDENCIAL RONDA DE SAN PATRICIO PH"/>
    <x v="1"/>
    <x v="1"/>
  </r>
  <r>
    <x v="0"/>
    <x v="0"/>
    <x v="1"/>
    <x v="1"/>
    <n v="6304484"/>
    <n v="9000734096"/>
    <x v="0"/>
    <x v="3"/>
    <s v="UNIDAD INMOBILIARIA CERRADA SIERRA VERDE - PH"/>
    <x v="6"/>
    <x v="6"/>
  </r>
  <r>
    <x v="0"/>
    <x v="0"/>
    <x v="1"/>
    <x v="1"/>
    <n v="6304502"/>
    <n v="8001096760"/>
    <x v="0"/>
    <x v="3"/>
    <s v="CONJUNTO RESIDENCIAL SANTA BARBARA NORTE MANZANA B"/>
    <x v="1"/>
    <x v="1"/>
  </r>
  <r>
    <x v="0"/>
    <x v="0"/>
    <x v="1"/>
    <x v="1"/>
    <n v="6304509"/>
    <n v="9003159785"/>
    <x v="0"/>
    <x v="1"/>
    <s v="EDIFICIO ALCARAVAN PH"/>
    <x v="11"/>
    <x v="9"/>
  </r>
  <r>
    <x v="0"/>
    <x v="0"/>
    <x v="1"/>
    <x v="1"/>
    <n v="6304559"/>
    <n v="8300140184"/>
    <x v="0"/>
    <x v="1"/>
    <s v="AGRUPACION DE VIVIENDA RAFAEL NUÑEZ IV ETAPA - PH"/>
    <x v="1"/>
    <x v="1"/>
  </r>
  <r>
    <x v="0"/>
    <x v="0"/>
    <x v="1"/>
    <x v="1"/>
    <n v="6304575"/>
    <n v="8160044445"/>
    <x v="0"/>
    <x v="0"/>
    <s v="CONJUNTO RESIDENCIAL COODELMAR III PH"/>
    <x v="11"/>
    <x v="9"/>
  </r>
  <r>
    <x v="0"/>
    <x v="0"/>
    <x v="1"/>
    <x v="1"/>
    <n v="6304581"/>
    <n v="9009985071"/>
    <x v="0"/>
    <x v="1"/>
    <s v="CONJUNTO TORRES DE LA CEIBA"/>
    <x v="2"/>
    <x v="2"/>
  </r>
  <r>
    <x v="0"/>
    <x v="0"/>
    <x v="1"/>
    <x v="1"/>
    <n v="6304603"/>
    <n v="8001464722"/>
    <x v="0"/>
    <x v="1"/>
    <s v="UNIDAD RESIDENCIAL CAÑAVERALES SECTOR VI"/>
    <x v="0"/>
    <x v="0"/>
  </r>
  <r>
    <x v="0"/>
    <x v="0"/>
    <x v="1"/>
    <x v="1"/>
    <n v="6304604"/>
    <n v="8300146452"/>
    <x v="0"/>
    <x v="0"/>
    <s v="CONJUNTO RESIDENCIAL ARANJUEZ"/>
    <x v="1"/>
    <x v="1"/>
  </r>
  <r>
    <x v="0"/>
    <x v="0"/>
    <x v="1"/>
    <x v="1"/>
    <n v="6304652"/>
    <n v="8603514750"/>
    <x v="0"/>
    <x v="3"/>
    <s v="AGRUPACION RESIDENCIAL ALCALA CONJUNTO 1 PRIMERA ETAPA PH"/>
    <x v="1"/>
    <x v="1"/>
  </r>
  <r>
    <x v="0"/>
    <x v="0"/>
    <x v="1"/>
    <x v="4"/>
    <n v="6300535"/>
    <n v="9002543278"/>
    <x v="0"/>
    <x v="3"/>
    <s v="CONDOMINIO TERRA ALTA"/>
    <x v="2"/>
    <x v="2"/>
  </r>
  <r>
    <x v="0"/>
    <x v="0"/>
    <x v="1"/>
    <x v="4"/>
    <n v="6300672"/>
    <n v="9002511672"/>
    <x v="0"/>
    <x v="1"/>
    <s v="CONDOMINIO PLENITUD CONJUNTO A"/>
    <x v="18"/>
    <x v="10"/>
  </r>
  <r>
    <x v="0"/>
    <x v="0"/>
    <x v="1"/>
    <x v="4"/>
    <n v="6300813"/>
    <n v="8002307781"/>
    <x v="0"/>
    <x v="1"/>
    <s v="CONJUNTO RESIDENCIAL BILBAO - PROPIEDAD HORIZONTAL"/>
    <x v="1"/>
    <x v="1"/>
  </r>
  <r>
    <x v="0"/>
    <x v="0"/>
    <x v="1"/>
    <x v="4"/>
    <n v="6300951"/>
    <n v="9005062874"/>
    <x v="0"/>
    <x v="5"/>
    <s v="CONDOMINIO QUINTAS DE SAN FRANCISCO"/>
    <x v="31"/>
    <x v="3"/>
  </r>
  <r>
    <x v="0"/>
    <x v="0"/>
    <x v="1"/>
    <x v="4"/>
    <n v="6301006"/>
    <n v="8301036748"/>
    <x v="0"/>
    <x v="5"/>
    <s v="EDIFICIO TOLOTA II - PROPIEDAD HORIZONTAL"/>
    <x v="1"/>
    <x v="1"/>
  </r>
  <r>
    <x v="0"/>
    <x v="0"/>
    <x v="1"/>
    <x v="4"/>
    <n v="6301909"/>
    <n v="9008053155"/>
    <x v="0"/>
    <x v="1"/>
    <s v="CONJUNTO RESIDENCIAL BARLOVENTO PH"/>
    <x v="21"/>
    <x v="5"/>
  </r>
  <r>
    <x v="0"/>
    <x v="0"/>
    <x v="1"/>
    <x v="4"/>
    <n v="6302056"/>
    <n v="9008030904"/>
    <x v="0"/>
    <x v="1"/>
    <s v="CONJUNTO RESIDENCIAL ANDINO PH"/>
    <x v="1"/>
    <x v="1"/>
  </r>
  <r>
    <x v="0"/>
    <x v="0"/>
    <x v="1"/>
    <x v="4"/>
    <n v="6302126"/>
    <n v="9007275838"/>
    <x v="0"/>
    <x v="1"/>
    <s v="EDIFICIO CENTENARIO  PROPIEDAD HORIZONTAL"/>
    <x v="6"/>
    <x v="6"/>
  </r>
  <r>
    <x v="0"/>
    <x v="0"/>
    <x v="1"/>
    <x v="4"/>
    <n v="6302146"/>
    <n v="9003303021"/>
    <x v="0"/>
    <x v="0"/>
    <s v="CONJUNTO RESIDENCIAL Y COMERCIAL PUNTA DEL SOL - PROPIED"/>
    <x v="14"/>
    <x v="5"/>
  </r>
  <r>
    <x v="0"/>
    <x v="0"/>
    <x v="1"/>
    <x v="4"/>
    <n v="6302402"/>
    <n v="8001716946"/>
    <x v="0"/>
    <x v="1"/>
    <s v="CONJUNTO MULTIFAMILIAR BELHORIZONTE V ETAPA"/>
    <x v="17"/>
    <x v="2"/>
  </r>
  <r>
    <x v="0"/>
    <x v="0"/>
    <x v="1"/>
    <x v="4"/>
    <n v="6302414"/>
    <n v="8320014052"/>
    <x v="0"/>
    <x v="3"/>
    <s v="CONJUNTO RESIDENCIAL OASIS DE SAN MATEO"/>
    <x v="4"/>
    <x v="4"/>
  </r>
  <r>
    <x v="0"/>
    <x v="0"/>
    <x v="1"/>
    <x v="4"/>
    <n v="6302450"/>
    <n v="9005118834"/>
    <x v="0"/>
    <x v="1"/>
    <s v="EDIFICIO VILLA LUNA"/>
    <x v="14"/>
    <x v="5"/>
  </r>
  <r>
    <x v="0"/>
    <x v="0"/>
    <x v="1"/>
    <x v="4"/>
    <n v="6302629"/>
    <n v="9000815335"/>
    <x v="0"/>
    <x v="1"/>
    <s v="CONDOMINIO LA HERRERIA CONJUNTO 2  PH"/>
    <x v="40"/>
    <x v="0"/>
  </r>
  <r>
    <x v="0"/>
    <x v="0"/>
    <x v="1"/>
    <x v="4"/>
    <n v="6302823"/>
    <n v="8002085221"/>
    <x v="0"/>
    <x v="1"/>
    <s v="EDIFICIO LA PRIMAVERA DEL CEDRO PH"/>
    <x v="1"/>
    <x v="1"/>
  </r>
  <r>
    <x v="0"/>
    <x v="0"/>
    <x v="1"/>
    <x v="4"/>
    <n v="6303034"/>
    <n v="8900025998"/>
    <x v="0"/>
    <x v="3"/>
    <s v="URBANIZACION MARIA CRISTINA ETAPA I"/>
    <x v="7"/>
    <x v="7"/>
  </r>
  <r>
    <x v="0"/>
    <x v="0"/>
    <x v="1"/>
    <x v="4"/>
    <n v="6303203"/>
    <n v="9004876029"/>
    <x v="0"/>
    <x v="1"/>
    <s v="CONDOMINIO TORRES DE IPACARAI II ETAPA"/>
    <x v="29"/>
    <x v="14"/>
  </r>
  <r>
    <x v="0"/>
    <x v="0"/>
    <x v="1"/>
    <x v="4"/>
    <n v="6303223"/>
    <n v="8110308536"/>
    <x v="0"/>
    <x v="0"/>
    <s v="CONJUNTO RESIDENCIAL ESTADIO DE LA PLAZA"/>
    <x v="14"/>
    <x v="5"/>
  </r>
  <r>
    <x v="0"/>
    <x v="0"/>
    <x v="1"/>
    <x v="4"/>
    <n v="6303314"/>
    <n v="9008053155"/>
    <x v="0"/>
    <x v="1"/>
    <s v="CONJUNTO RESIDENCIAL BARLOVENTO PH"/>
    <x v="21"/>
    <x v="5"/>
  </r>
  <r>
    <x v="0"/>
    <x v="0"/>
    <x v="1"/>
    <x v="4"/>
    <n v="6303383"/>
    <n v="8301391989"/>
    <x v="0"/>
    <x v="3"/>
    <s v="EDIFICIO MULTIFAMILIAR VILLA ANITA 72 - PROPIEDAD HORIZONTAL"/>
    <x v="1"/>
    <x v="1"/>
  </r>
  <r>
    <x v="0"/>
    <x v="0"/>
    <x v="1"/>
    <x v="4"/>
    <n v="6304028"/>
    <n v="9012017198"/>
    <x v="0"/>
    <x v="0"/>
    <s v="EDIFICIO CENTRO MEDICO SAN DIEGO PH"/>
    <x v="1"/>
    <x v="1"/>
  </r>
  <r>
    <x v="0"/>
    <x v="0"/>
    <x v="1"/>
    <x v="4"/>
    <n v="6304093"/>
    <n v="8301008772"/>
    <x v="0"/>
    <x v="1"/>
    <s v="UNIDAD RESIDENCIAL ALTAMIRA CAMPESTRE"/>
    <x v="1"/>
    <x v="1"/>
  </r>
  <r>
    <x v="0"/>
    <x v="0"/>
    <x v="1"/>
    <x v="4"/>
    <n v="6304097"/>
    <n v="8070043222"/>
    <x v="0"/>
    <x v="1"/>
    <s v="CONDOMINIO CINERA"/>
    <x v="18"/>
    <x v="10"/>
  </r>
  <r>
    <x v="0"/>
    <x v="0"/>
    <x v="1"/>
    <x v="4"/>
    <n v="6304104"/>
    <n v="9011565515"/>
    <x v="0"/>
    <x v="1"/>
    <s v="CONJUNTO RESIDENCIAL BRISAS DEL RIO PH"/>
    <x v="63"/>
    <x v="5"/>
  </r>
  <r>
    <x v="0"/>
    <x v="0"/>
    <x v="1"/>
    <x v="4"/>
    <n v="6304371"/>
    <n v="8160033474"/>
    <x v="0"/>
    <x v="1"/>
    <s v="EDIFICIO LAS CASCADAS PROPIEDAD HORIZONTAL"/>
    <x v="11"/>
    <x v="9"/>
  </r>
  <r>
    <x v="0"/>
    <x v="0"/>
    <x v="1"/>
    <x v="4"/>
    <n v="6304689"/>
    <n v="9009022976"/>
    <x v="0"/>
    <x v="2"/>
    <s v="CONJUNTO RESIDENCIAL PARQUES DE BOLIVAR ARMENIA"/>
    <x v="7"/>
    <x v="7"/>
  </r>
  <r>
    <x v="0"/>
    <x v="0"/>
    <x v="1"/>
    <x v="4"/>
    <n v="6304697"/>
    <n v="9009022976"/>
    <x v="0"/>
    <x v="1"/>
    <s v="CONJUNTO RESIDENCIAL PARQUES DE BOLIVAR ARMENIA"/>
    <x v="7"/>
    <x v="7"/>
  </r>
  <r>
    <x v="0"/>
    <x v="0"/>
    <x v="1"/>
    <x v="4"/>
    <n v="6304768"/>
    <n v="9009489434"/>
    <x v="0"/>
    <x v="1"/>
    <s v="EDIFICIO  TORRE EPIC"/>
    <x v="7"/>
    <x v="7"/>
  </r>
  <r>
    <x v="0"/>
    <x v="0"/>
    <x v="1"/>
    <x v="4"/>
    <n v="6304773"/>
    <n v="9005080623"/>
    <x v="0"/>
    <x v="3"/>
    <s v="CONJUNTO RESIDENCIAL HACIENDA AVIGÑON PH"/>
    <x v="14"/>
    <x v="5"/>
  </r>
  <r>
    <x v="0"/>
    <x v="0"/>
    <x v="1"/>
    <x v="4"/>
    <n v="6304835"/>
    <n v="9003628200"/>
    <x v="0"/>
    <x v="3"/>
    <s v="CONJUNTO RESIDENCIAL BAHIA PALMA  PROPIEDAD HORIZONTAL"/>
    <x v="11"/>
    <x v="9"/>
  </r>
  <r>
    <x v="0"/>
    <x v="0"/>
    <x v="1"/>
    <x v="4"/>
    <n v="6304854"/>
    <n v="9005062874"/>
    <x v="0"/>
    <x v="3"/>
    <s v="CONDOMINIO QUINTAS DE SAN FRANCISCO"/>
    <x v="31"/>
    <x v="3"/>
  </r>
  <r>
    <x v="0"/>
    <x v="0"/>
    <x v="1"/>
    <x v="4"/>
    <n v="6305049"/>
    <n v="8002085221"/>
    <x v="0"/>
    <x v="1"/>
    <s v="EDIFICIO LA PRIMAVERA DEL CEDRO PH"/>
    <x v="1"/>
    <x v="1"/>
  </r>
  <r>
    <x v="0"/>
    <x v="0"/>
    <x v="1"/>
    <x v="4"/>
    <n v="6305164"/>
    <n v="9009489434"/>
    <x v="0"/>
    <x v="1"/>
    <s v="EDIFICIO  TORRE EPIC"/>
    <x v="7"/>
    <x v="7"/>
  </r>
  <r>
    <x v="0"/>
    <x v="0"/>
    <x v="1"/>
    <x v="4"/>
    <n v="6305876"/>
    <n v="8100021693"/>
    <x v="0"/>
    <x v="0"/>
    <s v="EDIFICIO ALTOS DE GALICIA II  PROPIEDAD HORIZONTAL"/>
    <x v="64"/>
    <x v="7"/>
  </r>
  <r>
    <x v="0"/>
    <x v="0"/>
    <x v="1"/>
    <x v="4"/>
    <n v="6306407"/>
    <n v="8002229277"/>
    <x v="0"/>
    <x v="3"/>
    <s v="CONJUNTO RESIDENCIAL EL PORTON DE SAN MICHEL PH"/>
    <x v="14"/>
    <x v="5"/>
  </r>
  <r>
    <x v="0"/>
    <x v="0"/>
    <x v="1"/>
    <x v="4"/>
    <n v="6306600"/>
    <n v="8001668784"/>
    <x v="0"/>
    <x v="5"/>
    <s v="URBANIZACION MI FUTURO I ETAPA"/>
    <x v="38"/>
    <x v="4"/>
  </r>
  <r>
    <x v="0"/>
    <x v="0"/>
    <x v="1"/>
    <x v="4"/>
    <n v="6306996"/>
    <n v="9000910788"/>
    <x v="0"/>
    <x v="1"/>
    <s v="EDIFICIO PANAMERICANO"/>
    <x v="0"/>
    <x v="0"/>
  </r>
  <r>
    <x v="0"/>
    <x v="0"/>
    <x v="1"/>
    <x v="4"/>
    <n v="6307149"/>
    <n v="9000627197"/>
    <x v="0"/>
    <x v="1"/>
    <s v="UNIDAD INMOBILIARIA CERRADA PORTAL DE LOS CEREZOS PROPIEDAD"/>
    <x v="6"/>
    <x v="6"/>
  </r>
  <r>
    <x v="0"/>
    <x v="0"/>
    <x v="1"/>
    <x v="4"/>
    <n v="6307238"/>
    <n v="8605173732"/>
    <x v="0"/>
    <x v="1"/>
    <s v="AGRUPACION DE VIVIENDA PARQUE RESIDENCIAL EL GRECO II ETAPA"/>
    <x v="1"/>
    <x v="1"/>
  </r>
  <r>
    <x v="0"/>
    <x v="0"/>
    <x v="1"/>
    <x v="4"/>
    <n v="6307561"/>
    <n v="8001087187"/>
    <x v="0"/>
    <x v="3"/>
    <s v="AGRUPACION DE VIVIENDA JARDINES DE ORIENTE I - PROPIEDAD HOR"/>
    <x v="1"/>
    <x v="1"/>
  </r>
  <r>
    <x v="0"/>
    <x v="0"/>
    <x v="1"/>
    <x v="4"/>
    <n v="6307668"/>
    <n v="8909247446"/>
    <x v="0"/>
    <x v="3"/>
    <s v="URBANIZACION EL CARMELO PH"/>
    <x v="14"/>
    <x v="5"/>
  </r>
  <r>
    <x v="0"/>
    <x v="0"/>
    <x v="1"/>
    <x v="4"/>
    <n v="6308266"/>
    <n v="8090087055"/>
    <x v="0"/>
    <x v="2"/>
    <s v="CLUB RESIDENCIAL ALAMEDA"/>
    <x v="3"/>
    <x v="3"/>
  </r>
  <r>
    <x v="0"/>
    <x v="0"/>
    <x v="1"/>
    <x v="4"/>
    <n v="6308354"/>
    <n v="9012864696"/>
    <x v="0"/>
    <x v="3"/>
    <s v="CONJUNTO RESIDENCIAL AMARANTO PH"/>
    <x v="4"/>
    <x v="4"/>
  </r>
  <r>
    <x v="0"/>
    <x v="0"/>
    <x v="1"/>
    <x v="4"/>
    <n v="6308463"/>
    <n v="9009393530"/>
    <x v="0"/>
    <x v="1"/>
    <s v="CONJUNTO RESIDENCIAL SACROMONTE PROPIEDAD HORIZONTAL"/>
    <x v="17"/>
    <x v="2"/>
  </r>
  <r>
    <x v="0"/>
    <x v="0"/>
    <x v="1"/>
    <x v="4"/>
    <n v="6308466"/>
    <n v="9009393530"/>
    <x v="0"/>
    <x v="1"/>
    <s v="CONJUNTO RESIDENCIAL SACROMONTE PROPIEDAD HORIZONTAL"/>
    <x v="17"/>
    <x v="2"/>
  </r>
  <r>
    <x v="0"/>
    <x v="0"/>
    <x v="1"/>
    <x v="4"/>
    <n v="6308478"/>
    <n v="8090056196"/>
    <x v="0"/>
    <x v="5"/>
    <s v="CONDOMINIO PAKISTAN I ETAPA"/>
    <x v="31"/>
    <x v="3"/>
  </r>
  <r>
    <x v="0"/>
    <x v="0"/>
    <x v="1"/>
    <x v="1"/>
    <n v="6302072"/>
    <n v="9003172526"/>
    <x v="0"/>
    <x v="1"/>
    <s v="EDIFICIO EL FRAILE PROPIEDAD HORIZONTAL"/>
    <x v="0"/>
    <x v="0"/>
  </r>
  <r>
    <x v="0"/>
    <x v="0"/>
    <x v="1"/>
    <x v="1"/>
    <n v="6302093"/>
    <n v="8300841285"/>
    <x v="0"/>
    <x v="1"/>
    <s v="CONJUNTO RESIDENCIAL PARQUES DE PRIMAVERA I ETAPAS I Y II -"/>
    <x v="1"/>
    <x v="1"/>
  </r>
  <r>
    <x v="0"/>
    <x v="0"/>
    <x v="1"/>
    <x v="1"/>
    <n v="6302176"/>
    <n v="9010244678"/>
    <x v="0"/>
    <x v="3"/>
    <s v="EDIFICIO CHALET LA CABAÑA PH"/>
    <x v="1"/>
    <x v="1"/>
  </r>
  <r>
    <x v="0"/>
    <x v="0"/>
    <x v="1"/>
    <x v="1"/>
    <n v="6302227"/>
    <n v="9007334952"/>
    <x v="0"/>
    <x v="1"/>
    <s v="CONJUNTO RESIDENCIAL PUERTO BAHIA II ETAPA"/>
    <x v="31"/>
    <x v="3"/>
  </r>
  <r>
    <x v="0"/>
    <x v="0"/>
    <x v="1"/>
    <x v="1"/>
    <n v="6302251"/>
    <n v="9009796117"/>
    <x v="0"/>
    <x v="1"/>
    <s v="GALATEA PARQUE RESIDENCIAL PH"/>
    <x v="13"/>
    <x v="9"/>
  </r>
  <r>
    <x v="0"/>
    <x v="0"/>
    <x v="1"/>
    <x v="1"/>
    <n v="6302273"/>
    <n v="9000184379"/>
    <x v="0"/>
    <x v="1"/>
    <s v="CONJUNTO RESIDENCIAL TORRES DE SEVILLA"/>
    <x v="1"/>
    <x v="1"/>
  </r>
  <r>
    <x v="0"/>
    <x v="0"/>
    <x v="1"/>
    <x v="1"/>
    <n v="6302287"/>
    <n v="9010467914"/>
    <x v="0"/>
    <x v="1"/>
    <s v="CONJUNTO RESIDENCIAL AVELLANA PH"/>
    <x v="4"/>
    <x v="4"/>
  </r>
  <r>
    <x v="0"/>
    <x v="0"/>
    <x v="1"/>
    <x v="1"/>
    <n v="6302350"/>
    <n v="9012064361"/>
    <x v="0"/>
    <x v="0"/>
    <s v="EDIFICIO ARA CONDOMINIO CLUB PROPIEDAD HORIZONTAL"/>
    <x v="2"/>
    <x v="2"/>
  </r>
  <r>
    <x v="0"/>
    <x v="0"/>
    <x v="1"/>
    <x v="1"/>
    <n v="6302372"/>
    <n v="8301224119"/>
    <x v="0"/>
    <x v="1"/>
    <s v="EDIFICIO PEÑA VERDE - PROPIEDAD HORIZONTAL"/>
    <x v="1"/>
    <x v="1"/>
  </r>
  <r>
    <x v="0"/>
    <x v="0"/>
    <x v="1"/>
    <x v="1"/>
    <n v="6302453"/>
    <n v="8110079119"/>
    <x v="0"/>
    <x v="1"/>
    <s v="UNIDAD RESIDENCIAL SALAMANCA DE LA MOTA  PH"/>
    <x v="14"/>
    <x v="5"/>
  </r>
  <r>
    <x v="0"/>
    <x v="0"/>
    <x v="1"/>
    <x v="1"/>
    <n v="6302487"/>
    <n v="8000952163"/>
    <x v="0"/>
    <x v="1"/>
    <s v="CONJUNTO RESIDENCIAL LA PENINSULA FAVUIS"/>
    <x v="17"/>
    <x v="2"/>
  </r>
  <r>
    <x v="0"/>
    <x v="0"/>
    <x v="1"/>
    <x v="1"/>
    <n v="6302515"/>
    <n v="9005107523"/>
    <x v="0"/>
    <x v="7"/>
    <s v="EDIFICIO ROYAL - PROPIEDAD HORIZONTAL"/>
    <x v="6"/>
    <x v="6"/>
  </r>
  <r>
    <x v="0"/>
    <x v="0"/>
    <x v="1"/>
    <x v="1"/>
    <n v="6302602"/>
    <n v="9001146828"/>
    <x v="0"/>
    <x v="1"/>
    <s v="AGRUPACIÓN DE VIVIENDA CIUDADELA FLORIDA DE LA SABANA ETAPA"/>
    <x v="1"/>
    <x v="1"/>
  </r>
  <r>
    <x v="0"/>
    <x v="0"/>
    <x v="1"/>
    <x v="1"/>
    <n v="6302605"/>
    <n v="8300841285"/>
    <x v="0"/>
    <x v="1"/>
    <s v="CONJUNTO RESIDENCIAL PARQUES DE PRIMAVERA I ETAPAS I Y II -"/>
    <x v="1"/>
    <x v="1"/>
  </r>
  <r>
    <x v="0"/>
    <x v="0"/>
    <x v="1"/>
    <x v="1"/>
    <n v="6302608"/>
    <n v="8000983498"/>
    <x v="0"/>
    <x v="1"/>
    <s v="EDIFICIO SANTORINI"/>
    <x v="7"/>
    <x v="7"/>
  </r>
  <r>
    <x v="0"/>
    <x v="0"/>
    <x v="1"/>
    <x v="1"/>
    <n v="6302682"/>
    <n v="8002268261"/>
    <x v="0"/>
    <x v="2"/>
    <s v="CONJUNTO RESIDENCIAL CEDRITOS VILLA SOL PROPIEDAD HORIZONTAL"/>
    <x v="1"/>
    <x v="1"/>
  </r>
  <r>
    <x v="0"/>
    <x v="0"/>
    <x v="1"/>
    <x v="1"/>
    <n v="6302707"/>
    <n v="9000022476"/>
    <x v="0"/>
    <x v="3"/>
    <s v="CONJUNTO RESIDENCIAL VILLA STELLA PH"/>
    <x v="1"/>
    <x v="1"/>
  </r>
  <r>
    <x v="0"/>
    <x v="0"/>
    <x v="1"/>
    <x v="1"/>
    <n v="6302709"/>
    <n v="8300076113"/>
    <x v="0"/>
    <x v="0"/>
    <s v="EDIFICIO ALBORADA"/>
    <x v="1"/>
    <x v="1"/>
  </r>
  <r>
    <x v="0"/>
    <x v="0"/>
    <x v="1"/>
    <x v="1"/>
    <n v="6302748"/>
    <n v="8909393155"/>
    <x v="0"/>
    <x v="1"/>
    <s v="URBANIZACIÓN ENTRECOLINAS PRIMERA ETAPA"/>
    <x v="5"/>
    <x v="5"/>
  </r>
  <r>
    <x v="0"/>
    <x v="0"/>
    <x v="1"/>
    <x v="1"/>
    <n v="6302766"/>
    <n v="8300283900"/>
    <x v="0"/>
    <x v="3"/>
    <s v="URBANIZACIÓN ATLANTA II ETAPA SEGUNDO SECTOR"/>
    <x v="1"/>
    <x v="1"/>
  </r>
  <r>
    <x v="0"/>
    <x v="0"/>
    <x v="1"/>
    <x v="1"/>
    <n v="6302776"/>
    <n v="9012064361"/>
    <x v="0"/>
    <x v="0"/>
    <s v="EDIFICIO ARA CONDOMINIO CLUB PROPIEDAD HORIZONTAL"/>
    <x v="2"/>
    <x v="2"/>
  </r>
  <r>
    <x v="0"/>
    <x v="0"/>
    <x v="1"/>
    <x v="1"/>
    <n v="6302778"/>
    <n v="9012064361"/>
    <x v="0"/>
    <x v="0"/>
    <s v="EDIFICIO ARA CONDOMINIO CLUB PROPIEDAD HORIZONTAL"/>
    <x v="2"/>
    <x v="2"/>
  </r>
  <r>
    <x v="0"/>
    <x v="0"/>
    <x v="1"/>
    <x v="1"/>
    <n v="6302779"/>
    <n v="8260024261"/>
    <x v="0"/>
    <x v="3"/>
    <s v="CONJUNTO MULTIFAMILIAR EL PARQUE"/>
    <x v="28"/>
    <x v="11"/>
  </r>
  <r>
    <x v="0"/>
    <x v="0"/>
    <x v="1"/>
    <x v="1"/>
    <n v="6302903"/>
    <n v="9001117016"/>
    <x v="0"/>
    <x v="3"/>
    <s v="CONJUNTO RESIDENCIAL QUINTAS DEL RECREO ETAPA IIIB SM 16-2"/>
    <x v="1"/>
    <x v="1"/>
  </r>
  <r>
    <x v="0"/>
    <x v="0"/>
    <x v="1"/>
    <x v="1"/>
    <n v="6302926"/>
    <n v="8100021693"/>
    <x v="0"/>
    <x v="0"/>
    <s v="EDIFICIO ALTOS DE GALICIA II  PROPIEDAD HORIZONTAL"/>
    <x v="6"/>
    <x v="6"/>
  </r>
  <r>
    <x v="0"/>
    <x v="0"/>
    <x v="1"/>
    <x v="1"/>
    <n v="6302967"/>
    <n v="9007650371"/>
    <x v="0"/>
    <x v="3"/>
    <s v="LA ILUSION II CONJUNTO RESIDENCIAL- PROPIEDAD HORIZONTAL"/>
    <x v="4"/>
    <x v="4"/>
  </r>
  <r>
    <x v="0"/>
    <x v="0"/>
    <x v="1"/>
    <x v="1"/>
    <n v="6303045"/>
    <n v="9013173051"/>
    <x v="0"/>
    <x v="1"/>
    <s v="EDIFICIO RESIDENCIAL CASMOR V"/>
    <x v="1"/>
    <x v="1"/>
  </r>
  <r>
    <x v="0"/>
    <x v="0"/>
    <x v="1"/>
    <x v="1"/>
    <n v="6303101"/>
    <n v="9004589076"/>
    <x v="0"/>
    <x v="1"/>
    <s v="EDIFICIO PORTAL DE LA ESTRELLA"/>
    <x v="1"/>
    <x v="1"/>
  </r>
  <r>
    <x v="0"/>
    <x v="0"/>
    <x v="1"/>
    <x v="1"/>
    <n v="6303118"/>
    <n v="9009836294"/>
    <x v="0"/>
    <x v="1"/>
    <s v="CONJUNTO RESIDENCIAL SENDERO VERDE PH"/>
    <x v="5"/>
    <x v="5"/>
  </r>
  <r>
    <x v="0"/>
    <x v="0"/>
    <x v="1"/>
    <x v="1"/>
    <n v="6303150"/>
    <n v="8160024439"/>
    <x v="0"/>
    <x v="1"/>
    <s v="EDIFICIO PINARES DE LOS ANDES P H"/>
    <x v="11"/>
    <x v="9"/>
  </r>
  <r>
    <x v="0"/>
    <x v="0"/>
    <x v="1"/>
    <x v="1"/>
    <n v="6303165"/>
    <n v="9003477761"/>
    <x v="0"/>
    <x v="5"/>
    <s v="CONJUNTO HABITACIONAL LA CASCADA UNIDAD UNO"/>
    <x v="0"/>
    <x v="0"/>
  </r>
  <r>
    <x v="0"/>
    <x v="0"/>
    <x v="1"/>
    <x v="1"/>
    <n v="6303220"/>
    <n v="8909337745"/>
    <x v="0"/>
    <x v="1"/>
    <s v="EDIFICIO EL VERGEL"/>
    <x v="14"/>
    <x v="5"/>
  </r>
  <r>
    <x v="0"/>
    <x v="0"/>
    <x v="1"/>
    <x v="1"/>
    <n v="6303228"/>
    <n v="9002523025"/>
    <x v="0"/>
    <x v="3"/>
    <s v="CONJUNTO RESIDENCIAL TERRAGRANDE II ETAPA 2"/>
    <x v="4"/>
    <x v="4"/>
  </r>
  <r>
    <x v="0"/>
    <x v="0"/>
    <x v="1"/>
    <x v="1"/>
    <n v="6303263"/>
    <n v="9013312692"/>
    <x v="0"/>
    <x v="1"/>
    <s v="PARQUE RESIDENCIAL SAN JOSE"/>
    <x v="7"/>
    <x v="7"/>
  </r>
  <r>
    <x v="0"/>
    <x v="0"/>
    <x v="1"/>
    <x v="1"/>
    <n v="6303303"/>
    <n v="8300383340"/>
    <x v="0"/>
    <x v="1"/>
    <s v="EDIFICIO CALLE 94A PH"/>
    <x v="1"/>
    <x v="1"/>
  </r>
  <r>
    <x v="0"/>
    <x v="0"/>
    <x v="1"/>
    <x v="1"/>
    <n v="6303331"/>
    <n v="9008999204"/>
    <x v="0"/>
    <x v="1"/>
    <s v="CONJUNTO RESIDENCIAL ALTOS DE TATIKA TATIKA PH"/>
    <x v="17"/>
    <x v="2"/>
  </r>
  <r>
    <x v="0"/>
    <x v="0"/>
    <x v="1"/>
    <x v="1"/>
    <n v="6303354"/>
    <n v="9001117016"/>
    <x v="0"/>
    <x v="3"/>
    <s v="CONJUNTO RESIDENCIAL QUINTAS DEL RECREO ETAPA IIIB SM 16-2"/>
    <x v="1"/>
    <x v="1"/>
  </r>
  <r>
    <x v="0"/>
    <x v="0"/>
    <x v="1"/>
    <x v="1"/>
    <n v="6303358"/>
    <n v="9001117016"/>
    <x v="0"/>
    <x v="3"/>
    <s v="CONJUNTO RESIDENCIAL QUINTAS DEL RECREO ETAPA IIIB SM 16-2"/>
    <x v="1"/>
    <x v="1"/>
  </r>
  <r>
    <x v="0"/>
    <x v="0"/>
    <x v="1"/>
    <x v="1"/>
    <n v="6303374"/>
    <n v="9005074510"/>
    <x v="0"/>
    <x v="1"/>
    <s v="CONJUNTO DE USO MIXTO PLAZA DEL RIO PH"/>
    <x v="14"/>
    <x v="5"/>
  </r>
  <r>
    <x v="0"/>
    <x v="0"/>
    <x v="1"/>
    <x v="1"/>
    <n v="6303410"/>
    <n v="8010005512"/>
    <x v="0"/>
    <x v="3"/>
    <s v="CONDOMINIO ALTOS DEL BOSQUE"/>
    <x v="7"/>
    <x v="7"/>
  </r>
  <r>
    <x v="0"/>
    <x v="0"/>
    <x v="1"/>
    <x v="1"/>
    <n v="6303413"/>
    <n v="9013513736"/>
    <x v="0"/>
    <x v="1"/>
    <s v="EDIFICIO ENTREPARQUES PROPIEDAD HORIZONTAL"/>
    <x v="20"/>
    <x v="11"/>
  </r>
  <r>
    <x v="0"/>
    <x v="0"/>
    <x v="1"/>
    <x v="1"/>
    <n v="6300602"/>
    <n v="8600403353"/>
    <x v="0"/>
    <x v="3"/>
    <s v="CONJUNTO RESIDENCIAL BOSQUES DE KENNEDY"/>
    <x v="1"/>
    <x v="1"/>
  </r>
  <r>
    <x v="0"/>
    <x v="0"/>
    <x v="1"/>
    <x v="1"/>
    <n v="6300611"/>
    <n v="8002202059"/>
    <x v="0"/>
    <x v="1"/>
    <s v="CONJUNTO RESIDENCIAL MIRANDELA AGRUPACION 2 PH"/>
    <x v="1"/>
    <x v="1"/>
  </r>
  <r>
    <x v="0"/>
    <x v="0"/>
    <x v="1"/>
    <x v="1"/>
    <n v="6300707"/>
    <n v="9001117016"/>
    <x v="0"/>
    <x v="3"/>
    <s v="CONJUNTO RESIDENCIAL QUINTAS DEL RECREO ETAPA IIIB SM 16-2"/>
    <x v="1"/>
    <x v="1"/>
  </r>
  <r>
    <x v="0"/>
    <x v="0"/>
    <x v="1"/>
    <x v="1"/>
    <n v="6300708"/>
    <n v="9001117016"/>
    <x v="0"/>
    <x v="3"/>
    <s v="CONJUNTO RESIDENCIAL QUINTAS DEL RECREO ETAPA IIIB SM 16-2"/>
    <x v="1"/>
    <x v="1"/>
  </r>
  <r>
    <x v="0"/>
    <x v="0"/>
    <x v="1"/>
    <x v="1"/>
    <n v="6300733"/>
    <n v="9002001121"/>
    <x v="0"/>
    <x v="1"/>
    <s v="UNIDAD INMOBILIARIA  CERRADA MONTE VERDE - PROPIEDAD HOR"/>
    <x v="61"/>
    <x v="6"/>
  </r>
  <r>
    <x v="0"/>
    <x v="0"/>
    <x v="1"/>
    <x v="1"/>
    <n v="6300737"/>
    <n v="9006325885"/>
    <x v="0"/>
    <x v="3"/>
    <s v="CONJUNTO CERRADO LOMBARDIA"/>
    <x v="20"/>
    <x v="11"/>
  </r>
  <r>
    <x v="0"/>
    <x v="0"/>
    <x v="1"/>
    <x v="1"/>
    <n v="6300749"/>
    <n v="9006325885"/>
    <x v="0"/>
    <x v="3"/>
    <s v="CONJUNTO CERRADO LOMBARDIA"/>
    <x v="20"/>
    <x v="11"/>
  </r>
  <r>
    <x v="0"/>
    <x v="0"/>
    <x v="1"/>
    <x v="1"/>
    <n v="6300761"/>
    <n v="8002194623"/>
    <x v="0"/>
    <x v="1"/>
    <s v="EDIFICIO BUGANVILL PH"/>
    <x v="11"/>
    <x v="9"/>
  </r>
  <r>
    <x v="0"/>
    <x v="0"/>
    <x v="1"/>
    <x v="1"/>
    <n v="6300771"/>
    <n v="8300108056"/>
    <x v="0"/>
    <x v="1"/>
    <s v="EDIFICIO RESIDENCIAL RIVIERA NORTE 3 PROPIEDAD HORIZONTAL"/>
    <x v="1"/>
    <x v="1"/>
  </r>
  <r>
    <x v="0"/>
    <x v="0"/>
    <x v="1"/>
    <x v="1"/>
    <n v="6300783"/>
    <n v="9011513437"/>
    <x v="0"/>
    <x v="1"/>
    <s v="CONJUNTO RESIDENCIAL PARQUE TUPARRO I PROPIEDAD HORIZONTAL"/>
    <x v="1"/>
    <x v="1"/>
  </r>
  <r>
    <x v="0"/>
    <x v="0"/>
    <x v="1"/>
    <x v="1"/>
    <n v="6300883"/>
    <n v="9005827499"/>
    <x v="0"/>
    <x v="1"/>
    <s v="MULTIFAMILIAR BALCONES DE PROVENZA - PROPIEDAD HORIZONTAL"/>
    <x v="3"/>
    <x v="3"/>
  </r>
  <r>
    <x v="0"/>
    <x v="0"/>
    <x v="1"/>
    <x v="1"/>
    <n v="6300913"/>
    <n v="9010514371"/>
    <x v="0"/>
    <x v="0"/>
    <s v="EDIFICIO ALICANTE - PROPIEDAD HORIZONTAL"/>
    <x v="1"/>
    <x v="1"/>
  </r>
  <r>
    <x v="0"/>
    <x v="0"/>
    <x v="1"/>
    <x v="1"/>
    <n v="6300915"/>
    <n v="8001529441"/>
    <x v="0"/>
    <x v="3"/>
    <s v="EDIFICIO VIGOVAL 30 PH"/>
    <x v="1"/>
    <x v="1"/>
  </r>
  <r>
    <x v="0"/>
    <x v="0"/>
    <x v="1"/>
    <x v="1"/>
    <n v="6300956"/>
    <n v="9009796117"/>
    <x v="0"/>
    <x v="3"/>
    <s v="GALATEA PARQUE RESIDENCIAL PH"/>
    <x v="13"/>
    <x v="9"/>
  </r>
  <r>
    <x v="0"/>
    <x v="0"/>
    <x v="1"/>
    <x v="1"/>
    <n v="6300957"/>
    <n v="9003450568"/>
    <x v="0"/>
    <x v="1"/>
    <s v="EDIFICIO OPORTO 93"/>
    <x v="1"/>
    <x v="1"/>
  </r>
  <r>
    <x v="0"/>
    <x v="0"/>
    <x v="1"/>
    <x v="1"/>
    <n v="6300959"/>
    <n v="9003450568"/>
    <x v="0"/>
    <x v="1"/>
    <s v="EDIFICIO OPORTO 93"/>
    <x v="1"/>
    <x v="1"/>
  </r>
  <r>
    <x v="0"/>
    <x v="0"/>
    <x v="1"/>
    <x v="1"/>
    <n v="6300961"/>
    <n v="9003450568"/>
    <x v="0"/>
    <x v="1"/>
    <s v="EDIFICIO OPORTO 93"/>
    <x v="1"/>
    <x v="1"/>
  </r>
  <r>
    <x v="0"/>
    <x v="0"/>
    <x v="1"/>
    <x v="1"/>
    <n v="6300979"/>
    <n v="9002713230"/>
    <x v="0"/>
    <x v="5"/>
    <s v="CONJUNTO RESIDENCIAL LA CASTELLANA  PROPIEDAD HORIZONTAL"/>
    <x v="11"/>
    <x v="9"/>
  </r>
  <r>
    <x v="0"/>
    <x v="0"/>
    <x v="1"/>
    <x v="1"/>
    <n v="6301028"/>
    <n v="8090051837"/>
    <x v="0"/>
    <x v="1"/>
    <s v="EDIFICIO TORRELADERA"/>
    <x v="3"/>
    <x v="3"/>
  </r>
  <r>
    <x v="0"/>
    <x v="0"/>
    <x v="1"/>
    <x v="1"/>
    <n v="6301053"/>
    <n v="8050104045"/>
    <x v="0"/>
    <x v="1"/>
    <s v="CONJUNTO 3 LOS GUAYACANES"/>
    <x v="0"/>
    <x v="0"/>
  </r>
  <r>
    <x v="0"/>
    <x v="0"/>
    <x v="1"/>
    <x v="1"/>
    <n v="6301102"/>
    <n v="8909327909"/>
    <x v="0"/>
    <x v="1"/>
    <s v="CONJUNTO RESIDENCIAL SORRENTO 1 PH"/>
    <x v="14"/>
    <x v="5"/>
  </r>
  <r>
    <x v="0"/>
    <x v="0"/>
    <x v="1"/>
    <x v="1"/>
    <n v="6301123"/>
    <n v="9006751300"/>
    <x v="0"/>
    <x v="1"/>
    <s v="EDIFICIO TORRES DE BARCELONA PROPIEDAD HORIZONTAL"/>
    <x v="6"/>
    <x v="6"/>
  </r>
  <r>
    <x v="0"/>
    <x v="0"/>
    <x v="1"/>
    <x v="1"/>
    <n v="6301183"/>
    <n v="8300713601"/>
    <x v="0"/>
    <x v="3"/>
    <s v="AGRUPACION DE VIVIENDA TORREMOLINOS SUPERMANZANA 1 PH"/>
    <x v="1"/>
    <x v="1"/>
  </r>
  <r>
    <x v="0"/>
    <x v="0"/>
    <x v="1"/>
    <x v="1"/>
    <n v="6301204"/>
    <n v="9000813733"/>
    <x v="0"/>
    <x v="1"/>
    <s v="EDIFICIO RIVIERA -PROPIEDAD HORIZONTAL"/>
    <x v="6"/>
    <x v="6"/>
  </r>
  <r>
    <x v="0"/>
    <x v="0"/>
    <x v="1"/>
    <x v="1"/>
    <n v="6301219"/>
    <n v="8100028501"/>
    <x v="0"/>
    <x v="1"/>
    <s v="EDIFICIO CERROS DEL CAMPIN BLOQUE FRONTINO PROPIEDAD HORIZON"/>
    <x v="6"/>
    <x v="6"/>
  </r>
  <r>
    <x v="0"/>
    <x v="0"/>
    <x v="1"/>
    <x v="1"/>
    <n v="6301318"/>
    <n v="9000048213"/>
    <x v="0"/>
    <x v="3"/>
    <s v="CONJUNTO RESIDENCIAL TOLEDO CAMPESTRE"/>
    <x v="7"/>
    <x v="7"/>
  </r>
  <r>
    <x v="0"/>
    <x v="0"/>
    <x v="1"/>
    <x v="1"/>
    <n v="6301506"/>
    <n v="8300605410"/>
    <x v="0"/>
    <x v="3"/>
    <s v="CONJUNTO RESIDENCIAL PARQUES DE ATAHUALPA 4 PH"/>
    <x v="1"/>
    <x v="1"/>
  </r>
  <r>
    <x v="0"/>
    <x v="0"/>
    <x v="1"/>
    <x v="1"/>
    <n v="6301528"/>
    <n v="8920014219"/>
    <x v="0"/>
    <x v="1"/>
    <s v="CONJUNTO RESIDENCIAL EL PRADO"/>
    <x v="37"/>
    <x v="16"/>
  </r>
  <r>
    <x v="0"/>
    <x v="0"/>
    <x v="1"/>
    <x v="1"/>
    <n v="6301543"/>
    <n v="9002319214"/>
    <x v="0"/>
    <x v="1"/>
    <s v="CONJUNTO RESIDENCIAL RINCON DE GRANADA IV ETAPA SUPERLOTE 4"/>
    <x v="1"/>
    <x v="1"/>
  </r>
  <r>
    <x v="0"/>
    <x v="0"/>
    <x v="1"/>
    <x v="1"/>
    <n v="6301875"/>
    <n v="8100057435"/>
    <x v="0"/>
    <x v="3"/>
    <s v="CONJUNTO HABITACIONAL LAS AMERICAS - PROPIEDAD HORIZONTA"/>
    <x v="6"/>
    <x v="6"/>
  </r>
  <r>
    <x v="0"/>
    <x v="0"/>
    <x v="1"/>
    <x v="1"/>
    <n v="6301880"/>
    <n v="8100057435"/>
    <x v="0"/>
    <x v="3"/>
    <s v="CONJUNTO HABITACIONAL LAS AMERICAS - PROPIEDAD HORIZONTA"/>
    <x v="6"/>
    <x v="6"/>
  </r>
  <r>
    <x v="0"/>
    <x v="0"/>
    <x v="1"/>
    <x v="1"/>
    <n v="6301970"/>
    <n v="9000037511"/>
    <x v="0"/>
    <x v="1"/>
    <s v="EDIFICIO CIUDADELA COMFAMILIAR CUBA VI ET BLOQUE I PH"/>
    <x v="11"/>
    <x v="9"/>
  </r>
  <r>
    <x v="0"/>
    <x v="0"/>
    <x v="1"/>
    <x v="1"/>
    <n v="6302006"/>
    <n v="9008519364"/>
    <x v="0"/>
    <x v="1"/>
    <s v="EDIFICIO BALMORAL 70 PROPIEDAD HORIZONTAL"/>
    <x v="6"/>
    <x v="6"/>
  </r>
  <r>
    <x v="0"/>
    <x v="0"/>
    <x v="1"/>
    <x v="1"/>
    <n v="6302022"/>
    <n v="8002507334"/>
    <x v="0"/>
    <x v="3"/>
    <s v="CONUNTO RESIDENCIAL PARQUE TAKAY A1 - A2"/>
    <x v="1"/>
    <x v="1"/>
  </r>
  <r>
    <x v="0"/>
    <x v="0"/>
    <x v="1"/>
    <x v="1"/>
    <n v="6302032"/>
    <n v="8914109281"/>
    <x v="0"/>
    <x v="1"/>
    <s v="EDIFICIO ABADIA PROPIEDAD HORIZONTAL"/>
    <x v="11"/>
    <x v="9"/>
  </r>
  <r>
    <x v="0"/>
    <x v="0"/>
    <x v="1"/>
    <x v="1"/>
    <n v="6313292"/>
    <n v="8110090961"/>
    <x v="0"/>
    <x v="3"/>
    <s v="CONJUNTO RESIDENCIAL RESGUARDO DE ROBLEDO"/>
    <x v="14"/>
    <x v="5"/>
  </r>
  <r>
    <x v="0"/>
    <x v="0"/>
    <x v="1"/>
    <x v="1"/>
    <n v="6313316"/>
    <n v="8100063279"/>
    <x v="0"/>
    <x v="1"/>
    <s v="EDIFICIO MONTERREY PROPIEDAD HORIZONTAL"/>
    <x v="6"/>
    <x v="6"/>
  </r>
  <r>
    <x v="0"/>
    <x v="0"/>
    <x v="1"/>
    <x v="1"/>
    <n v="6313360"/>
    <n v="9012235426"/>
    <x v="0"/>
    <x v="1"/>
    <s v="EDIFICIO BRITANNIA APARTAMENTOS"/>
    <x v="7"/>
    <x v="7"/>
  </r>
  <r>
    <x v="0"/>
    <x v="0"/>
    <x v="1"/>
    <x v="1"/>
    <n v="6313369"/>
    <n v="9002935310"/>
    <x v="0"/>
    <x v="1"/>
    <s v="CONJUNTO RESIDENCIAL PUNTO 52 PH"/>
    <x v="1"/>
    <x v="1"/>
  </r>
  <r>
    <x v="0"/>
    <x v="0"/>
    <x v="1"/>
    <x v="1"/>
    <n v="6313573"/>
    <n v="8001509180"/>
    <x v="0"/>
    <x v="1"/>
    <s v="CONJUNTO DE USO RESIDENCIAL LOS FRAILEJONES"/>
    <x v="1"/>
    <x v="1"/>
  </r>
  <r>
    <x v="0"/>
    <x v="0"/>
    <x v="1"/>
    <x v="1"/>
    <n v="6313632"/>
    <n v="8301431913"/>
    <x v="0"/>
    <x v="1"/>
    <s v="EDIFICIO PARQUE 95 PROPIEDAD HORIZONTAL"/>
    <x v="1"/>
    <x v="1"/>
  </r>
  <r>
    <x v="0"/>
    <x v="0"/>
    <x v="1"/>
    <x v="1"/>
    <n v="6313709"/>
    <n v="8301459181"/>
    <x v="0"/>
    <x v="3"/>
    <s v="EDIFICIO MARLY 51 PROPIEDAD HORIZONTAL"/>
    <x v="1"/>
    <x v="1"/>
  </r>
  <r>
    <x v="0"/>
    <x v="0"/>
    <x v="1"/>
    <x v="1"/>
    <n v="6313786"/>
    <n v="8300961800"/>
    <x v="0"/>
    <x v="1"/>
    <s v="EDIFICIO HUITACA PROPIEDAD HORIZONTAL"/>
    <x v="1"/>
    <x v="1"/>
  </r>
  <r>
    <x v="0"/>
    <x v="0"/>
    <x v="1"/>
    <x v="1"/>
    <n v="6313892"/>
    <n v="8300684125"/>
    <x v="0"/>
    <x v="1"/>
    <s v="AGRUPACION DE VIVIENDA LA FONTANA 2 TORRE U"/>
    <x v="1"/>
    <x v="1"/>
  </r>
  <r>
    <x v="0"/>
    <x v="0"/>
    <x v="1"/>
    <x v="1"/>
    <n v="6313953"/>
    <n v="9008209727"/>
    <x v="0"/>
    <x v="2"/>
    <s v="CONJUNTO RESIDENCIAL TORRES DE LAS AMERICAS PH"/>
    <x v="11"/>
    <x v="9"/>
  </r>
  <r>
    <x v="0"/>
    <x v="0"/>
    <x v="1"/>
    <x v="1"/>
    <n v="6313983"/>
    <n v="8110304422"/>
    <x v="0"/>
    <x v="2"/>
    <s v="UNIDAD RESIDENCIAL MANANTIALES DE ROBLEDO PH"/>
    <x v="14"/>
    <x v="5"/>
  </r>
  <r>
    <x v="0"/>
    <x v="0"/>
    <x v="1"/>
    <x v="1"/>
    <n v="6313996"/>
    <n v="8002120650"/>
    <x v="2"/>
    <x v="6"/>
    <s v="CONJUNTO RESIDENCIAL MONTEMAYOR PH"/>
    <x v="2"/>
    <x v="2"/>
  </r>
  <r>
    <x v="0"/>
    <x v="0"/>
    <x v="1"/>
    <x v="1"/>
    <n v="6314044"/>
    <n v="8040048111"/>
    <x v="0"/>
    <x v="1"/>
    <s v="CONJUNTO RESIDENCIAL BALCONES DE GRATAMIRA"/>
    <x v="2"/>
    <x v="2"/>
  </r>
  <r>
    <x v="0"/>
    <x v="0"/>
    <x v="1"/>
    <x v="1"/>
    <n v="6314066"/>
    <n v="8603539395"/>
    <x v="0"/>
    <x v="1"/>
    <s v="EDIFICIO NIZA VIII-32"/>
    <x v="1"/>
    <x v="1"/>
  </r>
  <r>
    <x v="0"/>
    <x v="0"/>
    <x v="1"/>
    <x v="1"/>
    <n v="6314118"/>
    <n v="9003734276"/>
    <x v="0"/>
    <x v="0"/>
    <s v="CONJUNTO RESIDENCIAL URBANIZACION ALEGRIAS DE LA VILLA PH"/>
    <x v="11"/>
    <x v="9"/>
  </r>
  <r>
    <x v="0"/>
    <x v="0"/>
    <x v="1"/>
    <x v="1"/>
    <n v="6314148"/>
    <n v="8050106027"/>
    <x v="0"/>
    <x v="3"/>
    <s v="CONJUNTO RESIDENCIAL TORRES DE COMFANDI- II ETAPA CONJUN"/>
    <x v="0"/>
    <x v="0"/>
  </r>
  <r>
    <x v="0"/>
    <x v="0"/>
    <x v="1"/>
    <x v="1"/>
    <n v="6314195"/>
    <n v="9010126751"/>
    <x v="0"/>
    <x v="3"/>
    <s v="CAMINOS DEL BOSQUE PARQUE RESIDENCIAL - PROPIEDAD HORIZONTAL"/>
    <x v="7"/>
    <x v="7"/>
  </r>
  <r>
    <x v="0"/>
    <x v="0"/>
    <x v="1"/>
    <x v="1"/>
    <n v="6314204"/>
    <n v="8603530338"/>
    <x v="0"/>
    <x v="1"/>
    <s v="CONJUNTO RESIDENCIAL BOLIVIA 8 PH"/>
    <x v="1"/>
    <x v="1"/>
  </r>
  <r>
    <x v="0"/>
    <x v="0"/>
    <x v="1"/>
    <x v="1"/>
    <n v="6314334"/>
    <n v="8000897328"/>
    <x v="0"/>
    <x v="3"/>
    <s v="EDIFICIO PROPIEDAD HORIZONTAL CELULA 3 NUCLEO 1 DE LA URBANI"/>
    <x v="6"/>
    <x v="6"/>
  </r>
  <r>
    <x v="0"/>
    <x v="0"/>
    <x v="1"/>
    <x v="1"/>
    <n v="6314366"/>
    <n v="8002319268"/>
    <x v="0"/>
    <x v="3"/>
    <s v="AGRUPACIÓN D´CIUDADELA NUEVA TIBABUYES"/>
    <x v="1"/>
    <x v="1"/>
  </r>
  <r>
    <x v="0"/>
    <x v="0"/>
    <x v="1"/>
    <x v="1"/>
    <n v="6314477"/>
    <n v="9005389981"/>
    <x v="0"/>
    <x v="5"/>
    <s v="CONJUNTO ALTAVISTA PROPIEDAD HORIZONTAL"/>
    <x v="18"/>
    <x v="10"/>
  </r>
  <r>
    <x v="0"/>
    <x v="0"/>
    <x v="1"/>
    <x v="4"/>
    <n v="6297961"/>
    <n v="9005445293"/>
    <x v="0"/>
    <x v="0"/>
    <s v="CONJUNTO CERRADO CERROS DE NIZA PROPIEDAD HORIZONTAL"/>
    <x v="6"/>
    <x v="6"/>
  </r>
  <r>
    <x v="0"/>
    <x v="0"/>
    <x v="1"/>
    <x v="4"/>
    <n v="6298355"/>
    <n v="8000479023"/>
    <x v="0"/>
    <x v="1"/>
    <s v="AGRUPACION DE VIVIENDA GRANADA NORTE ETAPA II - PROPIEDAD HO"/>
    <x v="1"/>
    <x v="1"/>
  </r>
  <r>
    <x v="0"/>
    <x v="0"/>
    <x v="1"/>
    <x v="4"/>
    <n v="6298654"/>
    <n v="9000321182"/>
    <x v="0"/>
    <x v="1"/>
    <s v="CONJUNTO RESIDENCIAL RESERVAS DEL BOSQUE"/>
    <x v="3"/>
    <x v="3"/>
  </r>
  <r>
    <x v="0"/>
    <x v="0"/>
    <x v="1"/>
    <x v="4"/>
    <n v="6298869"/>
    <n v="9002470568"/>
    <x v="0"/>
    <x v="1"/>
    <s v="EDIFICIO PORTÓN DE PILARICA PH"/>
    <x v="14"/>
    <x v="5"/>
  </r>
  <r>
    <x v="0"/>
    <x v="0"/>
    <x v="1"/>
    <x v="4"/>
    <n v="6299630"/>
    <n v="9009393530"/>
    <x v="0"/>
    <x v="1"/>
    <s v="CONJUNTO RESIDENCIAL SACROMONTE PROPIEDAD HORIZONTAL"/>
    <x v="17"/>
    <x v="2"/>
  </r>
  <r>
    <x v="0"/>
    <x v="0"/>
    <x v="1"/>
    <x v="4"/>
    <n v="6299633"/>
    <n v="9009393530"/>
    <x v="0"/>
    <x v="1"/>
    <s v="CONJUNTO RESIDENCIAL SACROMONTE PROPIEDAD HORIZONTAL"/>
    <x v="17"/>
    <x v="2"/>
  </r>
  <r>
    <x v="0"/>
    <x v="0"/>
    <x v="1"/>
    <x v="4"/>
    <n v="6299635"/>
    <n v="9009393530"/>
    <x v="0"/>
    <x v="1"/>
    <s v="CONJUNTO RESIDENCIAL SACROMONTE PROPIEDAD HORIZONTAL"/>
    <x v="17"/>
    <x v="2"/>
  </r>
  <r>
    <x v="0"/>
    <x v="0"/>
    <x v="1"/>
    <x v="4"/>
    <n v="6299693"/>
    <n v="9004468621"/>
    <x v="0"/>
    <x v="1"/>
    <s v="CONDOMINIO CAMPESTRE RINCON DE LOS NOGALES II - PH"/>
    <x v="8"/>
    <x v="4"/>
  </r>
  <r>
    <x v="0"/>
    <x v="0"/>
    <x v="1"/>
    <x v="4"/>
    <n v="6299840"/>
    <n v="8040143754"/>
    <x v="0"/>
    <x v="0"/>
    <s v="EDIFICIOS DON CAMILO Y DON GUILLERMO CONJUNTO RESIDENCIA"/>
    <x v="2"/>
    <x v="2"/>
  </r>
  <r>
    <x v="0"/>
    <x v="0"/>
    <x v="1"/>
    <x v="4"/>
    <n v="6299931"/>
    <n v="9003682531"/>
    <x v="0"/>
    <x v="1"/>
    <s v="CONJUNTO RESIDENCIAL LA PRADERA PH"/>
    <x v="17"/>
    <x v="2"/>
  </r>
  <r>
    <x v="0"/>
    <x v="0"/>
    <x v="1"/>
    <x v="4"/>
    <n v="6299994"/>
    <n v="9008030904"/>
    <x v="0"/>
    <x v="1"/>
    <s v="CONJUNTO RESIDENCIAL ANDINO PH"/>
    <x v="1"/>
    <x v="1"/>
  </r>
  <r>
    <x v="0"/>
    <x v="0"/>
    <x v="1"/>
    <x v="4"/>
    <n v="6300002"/>
    <n v="9005062874"/>
    <x v="0"/>
    <x v="5"/>
    <s v="CONDOMINIO QUINTAS DE SAN FRANCISCO"/>
    <x v="31"/>
    <x v="3"/>
  </r>
  <r>
    <x v="0"/>
    <x v="0"/>
    <x v="1"/>
    <x v="4"/>
    <n v="6300173"/>
    <n v="9002065896"/>
    <x v="0"/>
    <x v="1"/>
    <s v="CONJUNTO RESIDENCIAL Y COMERCIAL CAÑAVERAL II - PH"/>
    <x v="11"/>
    <x v="9"/>
  </r>
  <r>
    <x v="0"/>
    <x v="0"/>
    <x v="1"/>
    <x v="4"/>
    <n v="6300195"/>
    <n v="8090061437"/>
    <x v="0"/>
    <x v="0"/>
    <s v="AGRUPACION DE VIVIENDA RINCON DE LAS MARGARITAS"/>
    <x v="3"/>
    <x v="3"/>
  </r>
  <r>
    <x v="0"/>
    <x v="0"/>
    <x v="1"/>
    <x v="4"/>
    <n v="6300253"/>
    <n v="8110308536"/>
    <x v="0"/>
    <x v="1"/>
    <s v="CONJUNTO RESIDENCIAL ESTADIO DE LA PLAZA"/>
    <x v="14"/>
    <x v="5"/>
  </r>
  <r>
    <x v="0"/>
    <x v="0"/>
    <x v="1"/>
    <x v="4"/>
    <n v="6300265"/>
    <n v="8110308536"/>
    <x v="0"/>
    <x v="2"/>
    <s v="CONJUNTO RESIDENCIAL ESTADIO DE LA PLAZA"/>
    <x v="14"/>
    <x v="5"/>
  </r>
  <r>
    <x v="0"/>
    <x v="0"/>
    <x v="1"/>
    <x v="1"/>
    <n v="6298909"/>
    <n v="9001013081"/>
    <x v="0"/>
    <x v="1"/>
    <s v="COJUNTO HABITACIONAL PLAZUELA DE LA LEONORA ETAPA I PROPIEDA"/>
    <x v="6"/>
    <x v="6"/>
  </r>
  <r>
    <x v="0"/>
    <x v="0"/>
    <x v="1"/>
    <x v="1"/>
    <n v="6298984"/>
    <n v="9009836294"/>
    <x v="0"/>
    <x v="1"/>
    <s v="CONJUNTO RESIDENCIAL SENDERO VERDE PH"/>
    <x v="5"/>
    <x v="5"/>
  </r>
  <r>
    <x v="0"/>
    <x v="0"/>
    <x v="1"/>
    <x v="1"/>
    <n v="6299188"/>
    <n v="9003637103"/>
    <x v="0"/>
    <x v="2"/>
    <s v="AGRUPACION DE VIVIENDA NUEVA CIUDAD ETAPA 5 - PROPIEDAD HORI"/>
    <x v="1"/>
    <x v="1"/>
  </r>
  <r>
    <x v="0"/>
    <x v="0"/>
    <x v="1"/>
    <x v="1"/>
    <n v="6299195"/>
    <n v="9003637103"/>
    <x v="0"/>
    <x v="3"/>
    <s v="AGRUPACION DE VIVIENDA NUEVA CIUDAD ETAPA 5 - PROPIEDAD HORI"/>
    <x v="1"/>
    <x v="1"/>
  </r>
  <r>
    <x v="0"/>
    <x v="0"/>
    <x v="1"/>
    <x v="1"/>
    <n v="6299369"/>
    <n v="8605154154"/>
    <x v="0"/>
    <x v="1"/>
    <s v="CONJUNTO RESIDENCIAL USATAMA MANZANA K"/>
    <x v="1"/>
    <x v="1"/>
  </r>
  <r>
    <x v="0"/>
    <x v="0"/>
    <x v="1"/>
    <x v="1"/>
    <n v="6299445"/>
    <n v="8100025847"/>
    <x v="0"/>
    <x v="1"/>
    <s v="CONJUNTO RESIDENCIAL CERRADO EL PORTAL DE SAN LUIS"/>
    <x v="6"/>
    <x v="6"/>
  </r>
  <r>
    <x v="0"/>
    <x v="0"/>
    <x v="1"/>
    <x v="1"/>
    <n v="6299561"/>
    <n v="9007223015"/>
    <x v="0"/>
    <x v="1"/>
    <s v="CONJUNTO RESIDENCIAL CERATTO ETAPA I - PROPIEDAD HORIZONTAL"/>
    <x v="14"/>
    <x v="5"/>
  </r>
  <r>
    <x v="0"/>
    <x v="0"/>
    <x v="1"/>
    <x v="1"/>
    <n v="6299773"/>
    <n v="8909380464"/>
    <x v="0"/>
    <x v="1"/>
    <s v="EDIFICIO PROPIEDAD HORIZONTAL EL ESCORIAL N 3"/>
    <x v="14"/>
    <x v="5"/>
  </r>
  <r>
    <x v="0"/>
    <x v="0"/>
    <x v="1"/>
    <x v="1"/>
    <n v="6299794"/>
    <n v="8909279976"/>
    <x v="0"/>
    <x v="3"/>
    <s v="CONJUNTO RESIDENCIAL EL CARIBE PH"/>
    <x v="14"/>
    <x v="5"/>
  </r>
  <r>
    <x v="0"/>
    <x v="0"/>
    <x v="1"/>
    <x v="1"/>
    <n v="6299822"/>
    <n v="9006909728"/>
    <x v="0"/>
    <x v="1"/>
    <s v="CONJUNTO RESIDENCIAL TERRA APARTAMENTOS ETAPA UNO Y ETAPA DO"/>
    <x v="7"/>
    <x v="7"/>
  </r>
  <r>
    <x v="0"/>
    <x v="0"/>
    <x v="1"/>
    <x v="1"/>
    <n v="6299828"/>
    <n v="8002285028"/>
    <x v="0"/>
    <x v="1"/>
    <s v="EDIFICIO GIBRALTAR - PROPIEDAD HORIZONTAL"/>
    <x v="1"/>
    <x v="1"/>
  </r>
  <r>
    <x v="0"/>
    <x v="0"/>
    <x v="1"/>
    <x v="1"/>
    <n v="6299836"/>
    <n v="8110470510"/>
    <x v="0"/>
    <x v="1"/>
    <s v="CONJUNTO RESIDENCIAL CERCANIAS DE LA MOTA PH"/>
    <x v="14"/>
    <x v="5"/>
  </r>
  <r>
    <x v="0"/>
    <x v="0"/>
    <x v="1"/>
    <x v="1"/>
    <n v="6299842"/>
    <n v="8002285028"/>
    <x v="0"/>
    <x v="2"/>
    <s v="EDIFICIO GIBRALTAR - PROPIEDAD HORIZONTAL"/>
    <x v="1"/>
    <x v="1"/>
  </r>
  <r>
    <x v="0"/>
    <x v="0"/>
    <x v="1"/>
    <x v="1"/>
    <n v="6299846"/>
    <n v="9001117016"/>
    <x v="0"/>
    <x v="3"/>
    <s v="CONJUNTO RESIDENCIAL QUINTAS DEL RECREO ETAPA IIIB SM 16-2"/>
    <x v="1"/>
    <x v="1"/>
  </r>
  <r>
    <x v="0"/>
    <x v="0"/>
    <x v="1"/>
    <x v="1"/>
    <n v="6299863"/>
    <n v="8002414893"/>
    <x v="0"/>
    <x v="1"/>
    <s v="EDIFICIO BALMORAL PROPIEDAD HORIZONTAL"/>
    <x v="11"/>
    <x v="9"/>
  </r>
  <r>
    <x v="0"/>
    <x v="0"/>
    <x v="1"/>
    <x v="1"/>
    <n v="6299869"/>
    <n v="8000158834"/>
    <x v="0"/>
    <x v="5"/>
    <s v="PROPIEDAD HORIZONTAL CEDROS DE VILLAPILAR"/>
    <x v="6"/>
    <x v="6"/>
  </r>
  <r>
    <x v="0"/>
    <x v="0"/>
    <x v="1"/>
    <x v="1"/>
    <n v="6299904"/>
    <n v="8110072555"/>
    <x v="0"/>
    <x v="1"/>
    <s v="EDIFICIO AMERICANO 2 PH"/>
    <x v="14"/>
    <x v="5"/>
  </r>
  <r>
    <x v="0"/>
    <x v="0"/>
    <x v="1"/>
    <x v="1"/>
    <n v="6299963"/>
    <n v="9007334952"/>
    <x v="0"/>
    <x v="5"/>
    <s v="CONJUNTO RESIDENCIAL PUERTO BAHIA II ETAPA"/>
    <x v="31"/>
    <x v="3"/>
  </r>
  <r>
    <x v="0"/>
    <x v="0"/>
    <x v="1"/>
    <x v="1"/>
    <n v="6300040"/>
    <n v="9000595261"/>
    <x v="0"/>
    <x v="2"/>
    <s v="CONJUNTO RESIDENCIAL ARCO IRIS P H"/>
    <x v="13"/>
    <x v="9"/>
  </r>
  <r>
    <x v="0"/>
    <x v="0"/>
    <x v="1"/>
    <x v="1"/>
    <n v="6300127"/>
    <n v="9006443977"/>
    <x v="0"/>
    <x v="1"/>
    <s v="EDIFICIO 10-12 CIRCUNVALAR PH"/>
    <x v="11"/>
    <x v="9"/>
  </r>
  <r>
    <x v="0"/>
    <x v="0"/>
    <x v="1"/>
    <x v="1"/>
    <n v="6300133"/>
    <n v="9005531797"/>
    <x v="0"/>
    <x v="0"/>
    <s v="EDIFICIO MONTE GRANDE"/>
    <x v="2"/>
    <x v="2"/>
  </r>
  <r>
    <x v="0"/>
    <x v="0"/>
    <x v="1"/>
    <x v="1"/>
    <n v="6300150"/>
    <n v="9001668771"/>
    <x v="0"/>
    <x v="3"/>
    <s v="EDIFICIO TORRE DE BARLOVENTO"/>
    <x v="6"/>
    <x v="6"/>
  </r>
  <r>
    <x v="0"/>
    <x v="0"/>
    <x v="1"/>
    <x v="1"/>
    <n v="6300156"/>
    <n v="9001532742"/>
    <x v="0"/>
    <x v="1"/>
    <s v="CONJUNTO CERRADO LA FONTANA - PROPIEDAD HORIZONTAL"/>
    <x v="61"/>
    <x v="6"/>
  </r>
  <r>
    <x v="0"/>
    <x v="0"/>
    <x v="1"/>
    <x v="1"/>
    <n v="6300204"/>
    <n v="9007514561"/>
    <x v="0"/>
    <x v="1"/>
    <s v="CONJUNTO RESIDENCIAL MIRADOR DE LOS HAYUELOS ETAPA I PH"/>
    <x v="1"/>
    <x v="1"/>
  </r>
  <r>
    <x v="0"/>
    <x v="0"/>
    <x v="1"/>
    <x v="1"/>
    <n v="6300240"/>
    <n v="9002289553"/>
    <x v="0"/>
    <x v="1"/>
    <s v="CONJUNTO RESIDENCIAL MULTIFAMILIARES TAYRONA MANZANA D"/>
    <x v="1"/>
    <x v="1"/>
  </r>
  <r>
    <x v="0"/>
    <x v="0"/>
    <x v="1"/>
    <x v="1"/>
    <n v="6300270"/>
    <n v="9001761578"/>
    <x v="0"/>
    <x v="3"/>
    <s v="CONJUNTO RESIDENCIAL PORTAL DE LAS SIERRAS - PROPIEDAD HORIZ"/>
    <x v="1"/>
    <x v="1"/>
  </r>
  <r>
    <x v="0"/>
    <x v="0"/>
    <x v="1"/>
    <x v="1"/>
    <n v="6300284"/>
    <n v="9013173051"/>
    <x v="0"/>
    <x v="1"/>
    <s v="EDIFICIO RESIDENCIAL CASMOR V"/>
    <x v="1"/>
    <x v="1"/>
  </r>
  <r>
    <x v="0"/>
    <x v="0"/>
    <x v="1"/>
    <x v="1"/>
    <n v="6300315"/>
    <n v="9003204555"/>
    <x v="0"/>
    <x v="1"/>
    <s v="EDIFICIO LOMBARDIA"/>
    <x v="20"/>
    <x v="11"/>
  </r>
  <r>
    <x v="0"/>
    <x v="0"/>
    <x v="1"/>
    <x v="1"/>
    <n v="6300338"/>
    <n v="8001974951"/>
    <x v="0"/>
    <x v="1"/>
    <s v="CONJUNTO RESIDENCIAL LA FRATERNIDAD-PROPIEDAD HORIZONTAL"/>
    <x v="1"/>
    <x v="1"/>
  </r>
  <r>
    <x v="0"/>
    <x v="0"/>
    <x v="1"/>
    <x v="1"/>
    <n v="6300339"/>
    <n v="8001974951"/>
    <x v="0"/>
    <x v="3"/>
    <s v="CONJUNTO RESIDENCIAL LA FRATERNIDAD-PROPIEDAD HORIZONTAL"/>
    <x v="1"/>
    <x v="1"/>
  </r>
  <r>
    <x v="0"/>
    <x v="0"/>
    <x v="1"/>
    <x v="1"/>
    <n v="6300341"/>
    <n v="9003266409"/>
    <x v="0"/>
    <x v="3"/>
    <s v="ALTAVISTA CENTRO COMERCIAL"/>
    <x v="7"/>
    <x v="7"/>
  </r>
  <r>
    <x v="0"/>
    <x v="0"/>
    <x v="1"/>
    <x v="1"/>
    <n v="6300364"/>
    <n v="9012064361"/>
    <x v="0"/>
    <x v="2"/>
    <s v="EDIFICIO ARA CONDOMINIO CLUB PROPIEDAD HORIZONTAL"/>
    <x v="2"/>
    <x v="2"/>
  </r>
  <r>
    <x v="0"/>
    <x v="0"/>
    <x v="1"/>
    <x v="1"/>
    <n v="6300378"/>
    <n v="9010126751"/>
    <x v="0"/>
    <x v="1"/>
    <s v="CAMINOS DEL BOSQUE PARQUE RESIDENCIAL - PROPIEDAD HORIZONTAL"/>
    <x v="7"/>
    <x v="7"/>
  </r>
  <r>
    <x v="0"/>
    <x v="0"/>
    <x v="1"/>
    <x v="1"/>
    <n v="6300394"/>
    <n v="9003450568"/>
    <x v="0"/>
    <x v="1"/>
    <s v="EDIFICIO OPORTO 93"/>
    <x v="1"/>
    <x v="1"/>
  </r>
  <r>
    <x v="0"/>
    <x v="0"/>
    <x v="1"/>
    <x v="1"/>
    <n v="6300403"/>
    <n v="8300861284"/>
    <x v="0"/>
    <x v="1"/>
    <s v="EDIFICIO ZEFIROT III TORRES C Y D PH"/>
    <x v="1"/>
    <x v="1"/>
  </r>
  <r>
    <x v="0"/>
    <x v="0"/>
    <x v="1"/>
    <x v="1"/>
    <n v="6300439"/>
    <n v="8300796191"/>
    <x v="0"/>
    <x v="1"/>
    <s v="EDIFICIO SAN REMO III PROPIEDAD HORIZONTAL"/>
    <x v="1"/>
    <x v="1"/>
  </r>
  <r>
    <x v="0"/>
    <x v="0"/>
    <x v="1"/>
    <x v="1"/>
    <n v="6300449"/>
    <n v="8300132265"/>
    <x v="0"/>
    <x v="1"/>
    <s v="CONJUNTO RESIDENCIAL TORRES DE SAN CARLOS"/>
    <x v="1"/>
    <x v="1"/>
  </r>
  <r>
    <x v="0"/>
    <x v="0"/>
    <x v="1"/>
    <x v="1"/>
    <n v="6300480"/>
    <n v="9004437859"/>
    <x v="0"/>
    <x v="3"/>
    <s v="EL NOGAL CLUB RESIDENCIAL"/>
    <x v="11"/>
    <x v="9"/>
  </r>
  <r>
    <x v="0"/>
    <x v="0"/>
    <x v="1"/>
    <x v="1"/>
    <n v="6300584"/>
    <n v="9009836294"/>
    <x v="0"/>
    <x v="1"/>
    <s v="CONJUNTO RESIDENCIAL SENDERO VERDE PH"/>
    <x v="5"/>
    <x v="5"/>
  </r>
  <r>
    <x v="0"/>
    <x v="0"/>
    <x v="1"/>
    <x v="1"/>
    <n v="6300590"/>
    <n v="8040087981"/>
    <x v="0"/>
    <x v="3"/>
    <s v="CONJUNTO RESIDENCIAL ALTOS DE GRANADA"/>
    <x v="12"/>
    <x v="2"/>
  </r>
  <r>
    <x v="0"/>
    <x v="0"/>
    <x v="1"/>
    <x v="1"/>
    <n v="6311597"/>
    <n v="9010297872"/>
    <x v="0"/>
    <x v="1"/>
    <s v="CONJUNTO CERRADO BAMBU PH"/>
    <x v="11"/>
    <x v="9"/>
  </r>
  <r>
    <x v="0"/>
    <x v="0"/>
    <x v="1"/>
    <x v="1"/>
    <n v="6311829"/>
    <n v="8001907493"/>
    <x v="0"/>
    <x v="1"/>
    <s v="EDIFICIO SANTA MARIA DE BAROJA PH"/>
    <x v="11"/>
    <x v="9"/>
  </r>
  <r>
    <x v="0"/>
    <x v="0"/>
    <x v="1"/>
    <x v="1"/>
    <n v="6311848"/>
    <n v="8907024171"/>
    <x v="0"/>
    <x v="0"/>
    <s v="UNIDAD HABITACIONAL METAIMA - PROPIEDAD HORIZONTAL"/>
    <x v="3"/>
    <x v="3"/>
  </r>
  <r>
    <x v="0"/>
    <x v="0"/>
    <x v="1"/>
    <x v="1"/>
    <n v="6311878"/>
    <n v="8300152146"/>
    <x v="0"/>
    <x v="1"/>
    <s v="CONJUNTO MULTIFAMILIAR RINCON DE TECHO II ETAPA"/>
    <x v="1"/>
    <x v="1"/>
  </r>
  <r>
    <x v="0"/>
    <x v="0"/>
    <x v="1"/>
    <x v="1"/>
    <n v="6312020"/>
    <n v="8130112336"/>
    <x v="0"/>
    <x v="1"/>
    <s v="EDIFICIO TORRELADERA"/>
    <x v="29"/>
    <x v="14"/>
  </r>
  <r>
    <x v="0"/>
    <x v="0"/>
    <x v="1"/>
    <x v="1"/>
    <n v="6312231"/>
    <n v="9001670399"/>
    <x v="0"/>
    <x v="1"/>
    <s v="CONJUNTO TIERRAGRATA 2 AGRUPACION 3 ETAPA 1 Y 2 PH"/>
    <x v="1"/>
    <x v="1"/>
  </r>
  <r>
    <x v="0"/>
    <x v="0"/>
    <x v="1"/>
    <x v="1"/>
    <n v="6312244"/>
    <n v="8902086408"/>
    <x v="0"/>
    <x v="1"/>
    <s v="UNIDAD RESIDENCIAL COLON"/>
    <x v="17"/>
    <x v="2"/>
  </r>
  <r>
    <x v="0"/>
    <x v="0"/>
    <x v="1"/>
    <x v="1"/>
    <n v="6312358"/>
    <n v="9003876273"/>
    <x v="0"/>
    <x v="1"/>
    <s v="CONJUNTO RESIDENCIAL ALAMEDA DEL PORVENIR SEGUNDA ETAPA PH"/>
    <x v="1"/>
    <x v="1"/>
  </r>
  <r>
    <x v="0"/>
    <x v="0"/>
    <x v="1"/>
    <x v="1"/>
    <n v="6312381"/>
    <n v="8300152146"/>
    <x v="0"/>
    <x v="1"/>
    <s v="CONJUNTO MULTIFAMILIAR RINCON DE TECHO II ETAPA"/>
    <x v="1"/>
    <x v="1"/>
  </r>
  <r>
    <x v="0"/>
    <x v="0"/>
    <x v="1"/>
    <x v="1"/>
    <n v="6312384"/>
    <n v="8300152146"/>
    <x v="0"/>
    <x v="1"/>
    <s v="CONJUNTO MULTIFAMILIAR RINCON DE TECHO II ETAPA"/>
    <x v="1"/>
    <x v="1"/>
  </r>
  <r>
    <x v="0"/>
    <x v="0"/>
    <x v="1"/>
    <x v="1"/>
    <n v="6312392"/>
    <n v="8300152146"/>
    <x v="0"/>
    <x v="1"/>
    <s v="CONJUNTO MULTIFAMILIAR RINCON DE TECHO II ETAPA"/>
    <x v="1"/>
    <x v="1"/>
  </r>
  <r>
    <x v="0"/>
    <x v="0"/>
    <x v="1"/>
    <x v="1"/>
    <n v="6312403"/>
    <n v="8914113294"/>
    <x v="0"/>
    <x v="1"/>
    <s v="CONJUNTO MULTIFAMILIAR LA VILLA PH"/>
    <x v="11"/>
    <x v="9"/>
  </r>
  <r>
    <x v="0"/>
    <x v="0"/>
    <x v="1"/>
    <x v="1"/>
    <n v="6312408"/>
    <n v="8300152146"/>
    <x v="0"/>
    <x v="1"/>
    <s v="CONJUNTO MULTIFAMILIAR RINCON DE TECHO II ETAPA"/>
    <x v="1"/>
    <x v="1"/>
  </r>
  <r>
    <x v="0"/>
    <x v="0"/>
    <x v="1"/>
    <x v="1"/>
    <n v="6312411"/>
    <n v="8300152146"/>
    <x v="0"/>
    <x v="1"/>
    <s v="CONJUNTO MULTIFAMILIAR RINCON DE TECHO II ETAPA"/>
    <x v="1"/>
    <x v="1"/>
  </r>
  <r>
    <x v="0"/>
    <x v="0"/>
    <x v="1"/>
    <x v="1"/>
    <n v="6312415"/>
    <n v="8300152146"/>
    <x v="0"/>
    <x v="1"/>
    <s v="CONJUNTO MULTIFAMILIAR RINCON DE TECHO II ETAPA"/>
    <x v="1"/>
    <x v="1"/>
  </r>
  <r>
    <x v="0"/>
    <x v="0"/>
    <x v="1"/>
    <x v="1"/>
    <n v="6312445"/>
    <n v="8000849622"/>
    <x v="0"/>
    <x v="1"/>
    <s v="CONJUNTO RESIDENCIAL CERRADO LA ANGELITA PH"/>
    <x v="11"/>
    <x v="9"/>
  </r>
  <r>
    <x v="0"/>
    <x v="0"/>
    <x v="1"/>
    <x v="1"/>
    <n v="6312504"/>
    <n v="9002535556"/>
    <x v="0"/>
    <x v="1"/>
    <s v="CONJUNTO RESIDENCIAL PARQUES DE CASTILLA 3 - PROPIEDAD HORIZ"/>
    <x v="1"/>
    <x v="1"/>
  </r>
  <r>
    <x v="0"/>
    <x v="0"/>
    <x v="1"/>
    <x v="1"/>
    <n v="6312609"/>
    <n v="9010034836"/>
    <x v="0"/>
    <x v="3"/>
    <s v="FORTEZZA PARQUE RESIDENCIAL - PROPIEDAD HORIZONTAL"/>
    <x v="3"/>
    <x v="3"/>
  </r>
  <r>
    <x v="0"/>
    <x v="0"/>
    <x v="1"/>
    <x v="1"/>
    <n v="6312619"/>
    <n v="9005876873"/>
    <x v="0"/>
    <x v="3"/>
    <s v="CONJUNTO RESIDENCIAL YAKARI PROPIEDAD HORIZONTAL"/>
    <x v="4"/>
    <x v="4"/>
  </r>
  <r>
    <x v="0"/>
    <x v="0"/>
    <x v="1"/>
    <x v="1"/>
    <n v="6312663"/>
    <n v="9001532742"/>
    <x v="0"/>
    <x v="1"/>
    <s v="CONJUNTO CERRADO LA FONTANA - PROPIEDAD HORIZONTAL"/>
    <x v="6"/>
    <x v="6"/>
  </r>
  <r>
    <x v="0"/>
    <x v="0"/>
    <x v="1"/>
    <x v="1"/>
    <n v="6312727"/>
    <n v="9000184379"/>
    <x v="0"/>
    <x v="1"/>
    <s v="CONJUNTO RESIDENCIAL TORRES DE SEVILLA"/>
    <x v="1"/>
    <x v="1"/>
  </r>
  <r>
    <x v="0"/>
    <x v="0"/>
    <x v="1"/>
    <x v="1"/>
    <n v="6312880"/>
    <n v="8000380512"/>
    <x v="0"/>
    <x v="1"/>
    <s v="MULTIFAMILIARES BOYACA"/>
    <x v="1"/>
    <x v="1"/>
  </r>
  <r>
    <x v="0"/>
    <x v="0"/>
    <x v="1"/>
    <x v="1"/>
    <n v="6312885"/>
    <n v="9005389981"/>
    <x v="0"/>
    <x v="7"/>
    <s v="CONJUNTO ALTAVISTA PROPIEDAD HORIZONTAL"/>
    <x v="18"/>
    <x v="10"/>
  </r>
  <r>
    <x v="0"/>
    <x v="0"/>
    <x v="1"/>
    <x v="1"/>
    <n v="6312909"/>
    <n v="9003700081"/>
    <x v="0"/>
    <x v="1"/>
    <s v="EDIFICIO EL ENCANTO DE TOSCANA PH"/>
    <x v="1"/>
    <x v="1"/>
  </r>
  <r>
    <x v="0"/>
    <x v="0"/>
    <x v="1"/>
    <x v="1"/>
    <n v="6312949"/>
    <n v="8002285028"/>
    <x v="0"/>
    <x v="1"/>
    <s v="EDIFICIO GIBRALTAR - PROPIEDAD HORIZONTAL"/>
    <x v="1"/>
    <x v="1"/>
  </r>
  <r>
    <x v="0"/>
    <x v="0"/>
    <x v="1"/>
    <x v="1"/>
    <n v="6313021"/>
    <n v="8100063261"/>
    <x v="0"/>
    <x v="5"/>
    <s v="CONJUNTO RESIDENCIAL LA DANIELA PROPIEDAD HORIZONTAL"/>
    <x v="6"/>
    <x v="6"/>
  </r>
  <r>
    <x v="0"/>
    <x v="0"/>
    <x v="1"/>
    <x v="1"/>
    <n v="6313042"/>
    <n v="8050081811"/>
    <x v="0"/>
    <x v="1"/>
    <s v="CONJUNTO RESIDENCIAL TORRES DE COMFANDI I ETAPA"/>
    <x v="0"/>
    <x v="0"/>
  </r>
  <r>
    <x v="0"/>
    <x v="0"/>
    <x v="1"/>
    <x v="1"/>
    <n v="6313050"/>
    <n v="8050081811"/>
    <x v="0"/>
    <x v="3"/>
    <s v="CONJUNTO RESIDENCIAL TORRES DE COMFANDI I ETAPA"/>
    <x v="0"/>
    <x v="0"/>
  </r>
  <r>
    <x v="0"/>
    <x v="0"/>
    <x v="1"/>
    <x v="1"/>
    <n v="6313059"/>
    <n v="8300520867"/>
    <x v="0"/>
    <x v="1"/>
    <s v="EDIFICIO RINCON DEL PROGRESO PH"/>
    <x v="1"/>
    <x v="1"/>
  </r>
  <r>
    <x v="0"/>
    <x v="0"/>
    <x v="1"/>
    <x v="1"/>
    <n v="6313103"/>
    <n v="9009890482"/>
    <x v="0"/>
    <x v="1"/>
    <s v="URBANIZACION VILLAPILAR CELULA 16 SECTOR II NUCLEO 3 PROPIED"/>
    <x v="6"/>
    <x v="6"/>
  </r>
  <r>
    <x v="0"/>
    <x v="0"/>
    <x v="1"/>
    <x v="1"/>
    <n v="6313135"/>
    <n v="9002535556"/>
    <x v="0"/>
    <x v="1"/>
    <s v="CONJUNTO RESIDENCIAL PARQUES DE CASTILLA 3 - PROPIEDAD HORIZ"/>
    <x v="1"/>
    <x v="1"/>
  </r>
  <r>
    <x v="0"/>
    <x v="0"/>
    <x v="1"/>
    <x v="1"/>
    <n v="6313156"/>
    <n v="9001192281"/>
    <x v="0"/>
    <x v="3"/>
    <s v="URBANIZACION LA VILLA DE MARCOS PH"/>
    <x v="13"/>
    <x v="9"/>
  </r>
  <r>
    <x v="0"/>
    <x v="0"/>
    <x v="1"/>
    <x v="1"/>
    <n v="6313164"/>
    <n v="8300520867"/>
    <x v="0"/>
    <x v="1"/>
    <s v="EDIFICIO RINCON DEL PROGRESO PH"/>
    <x v="1"/>
    <x v="1"/>
  </r>
  <r>
    <x v="0"/>
    <x v="0"/>
    <x v="1"/>
    <x v="1"/>
    <n v="6313168"/>
    <n v="9007877110"/>
    <x v="0"/>
    <x v="1"/>
    <s v="URBANIZACION AIRES DE SURAMERICA PH"/>
    <x v="5"/>
    <x v="5"/>
  </r>
  <r>
    <x v="0"/>
    <x v="0"/>
    <x v="1"/>
    <x v="1"/>
    <n v="6313174"/>
    <n v="8300520867"/>
    <x v="0"/>
    <x v="1"/>
    <s v="EDIFICIO RINCON DEL PROGRESO PH"/>
    <x v="1"/>
    <x v="1"/>
  </r>
  <r>
    <x v="0"/>
    <x v="0"/>
    <x v="1"/>
    <x v="1"/>
    <n v="6313182"/>
    <n v="8001566230"/>
    <x v="0"/>
    <x v="3"/>
    <s v="CONJUNTO RESIDENCIAL EL BOSQUE DE SUBA AGRUPACION UNO"/>
    <x v="1"/>
    <x v="1"/>
  </r>
  <r>
    <x v="0"/>
    <x v="0"/>
    <x v="1"/>
    <x v="1"/>
    <n v="6313183"/>
    <n v="9012389211"/>
    <x v="0"/>
    <x v="3"/>
    <s v="URBANIZACION SENDERO DE BOSQUE VERDE PH"/>
    <x v="14"/>
    <x v="5"/>
  </r>
  <r>
    <x v="0"/>
    <x v="0"/>
    <x v="1"/>
    <x v="1"/>
    <n v="6313193"/>
    <n v="9012389211"/>
    <x v="0"/>
    <x v="0"/>
    <s v="URBANIZACION SENDERO DE BOSQUE VERDE PH"/>
    <x v="14"/>
    <x v="5"/>
  </r>
  <r>
    <x v="0"/>
    <x v="0"/>
    <x v="1"/>
    <x v="1"/>
    <n v="6313198"/>
    <n v="8301254398"/>
    <x v="0"/>
    <x v="0"/>
    <s v="AGRUPACION URBANIZACION TECHO"/>
    <x v="1"/>
    <x v="1"/>
  </r>
  <r>
    <x v="0"/>
    <x v="0"/>
    <x v="1"/>
    <x v="1"/>
    <n v="6313272"/>
    <n v="9004938005"/>
    <x v="0"/>
    <x v="1"/>
    <s v="CONDOMINIO CAMPESTRE QUINTAS DE GUAYMARAL II PH"/>
    <x v="8"/>
    <x v="4"/>
  </r>
  <r>
    <x v="0"/>
    <x v="0"/>
    <x v="1"/>
    <x v="1"/>
    <n v="6297851"/>
    <n v="8301333141"/>
    <x v="0"/>
    <x v="3"/>
    <s v="CR JARDINES DE CASTILLA ESTAPA 3"/>
    <x v="1"/>
    <x v="1"/>
  </r>
  <r>
    <x v="0"/>
    <x v="0"/>
    <x v="1"/>
    <x v="1"/>
    <n v="6297859"/>
    <n v="8000116782"/>
    <x v="0"/>
    <x v="2"/>
    <s v="CONJUNTO RESIDENCIAL MULTIFAMILIARES ANTIOQUIA PH"/>
    <x v="1"/>
    <x v="1"/>
  </r>
  <r>
    <x v="0"/>
    <x v="0"/>
    <x v="1"/>
    <x v="1"/>
    <n v="6297877"/>
    <n v="8001126011"/>
    <x v="0"/>
    <x v="1"/>
    <s v="CONJUNTO RESIDENCIAL MULTIFAMILIAR CHOCO"/>
    <x v="1"/>
    <x v="1"/>
  </r>
  <r>
    <x v="0"/>
    <x v="0"/>
    <x v="1"/>
    <x v="1"/>
    <n v="6297892"/>
    <n v="9007720361"/>
    <x v="0"/>
    <x v="2"/>
    <s v="CONJUNTO PORTAL DE LA MACARENA PH"/>
    <x v="13"/>
    <x v="9"/>
  </r>
  <r>
    <x v="0"/>
    <x v="0"/>
    <x v="1"/>
    <x v="1"/>
    <n v="6297912"/>
    <n v="9003986492"/>
    <x v="0"/>
    <x v="0"/>
    <s v="EDIFICIO VERSALLES PLAZA - PROPIEDAD HORIZONTAL"/>
    <x v="6"/>
    <x v="6"/>
  </r>
  <r>
    <x v="0"/>
    <x v="0"/>
    <x v="1"/>
    <x v="1"/>
    <n v="6297913"/>
    <n v="8300653551"/>
    <x v="0"/>
    <x v="1"/>
    <s v="EDIFICIO TORRE DE OFICINAS EL NOGAL"/>
    <x v="1"/>
    <x v="1"/>
  </r>
  <r>
    <x v="0"/>
    <x v="0"/>
    <x v="1"/>
    <x v="1"/>
    <n v="6297942"/>
    <n v="9008815718"/>
    <x v="0"/>
    <x v="1"/>
    <s v="EDIFICIO VIZENTINO PROPIEDAD HORIZONTAL"/>
    <x v="6"/>
    <x v="6"/>
  </r>
  <r>
    <x v="0"/>
    <x v="0"/>
    <x v="1"/>
    <x v="1"/>
    <n v="6297947"/>
    <n v="9010907333"/>
    <x v="0"/>
    <x v="1"/>
    <s v="JUAN PABLO II PH TORRE 6"/>
    <x v="25"/>
    <x v="5"/>
  </r>
  <r>
    <x v="0"/>
    <x v="0"/>
    <x v="1"/>
    <x v="1"/>
    <n v="6298009"/>
    <n v="9013173051"/>
    <x v="0"/>
    <x v="1"/>
    <s v="EDIFICIO RESIDENCIAL CASMOR V"/>
    <x v="1"/>
    <x v="1"/>
  </r>
  <r>
    <x v="0"/>
    <x v="0"/>
    <x v="1"/>
    <x v="1"/>
    <n v="6298067"/>
    <n v="8160029232"/>
    <x v="0"/>
    <x v="1"/>
    <s v="EDIFICIO MANACOR PH"/>
    <x v="11"/>
    <x v="9"/>
  </r>
  <r>
    <x v="0"/>
    <x v="0"/>
    <x v="1"/>
    <x v="1"/>
    <n v="6298207"/>
    <n v="8110346251"/>
    <x v="0"/>
    <x v="3"/>
    <s v="CONJUNTO BOSQUES DE ETERNA PRIMAVERA SUBETAPA A PH"/>
    <x v="14"/>
    <x v="5"/>
  </r>
  <r>
    <x v="0"/>
    <x v="0"/>
    <x v="1"/>
    <x v="1"/>
    <n v="6298217"/>
    <n v="9001495053"/>
    <x v="0"/>
    <x v="1"/>
    <s v="EDIFICIO VERDEZZA P-H-"/>
    <x v="14"/>
    <x v="5"/>
  </r>
  <r>
    <x v="0"/>
    <x v="0"/>
    <x v="1"/>
    <x v="1"/>
    <n v="6298243"/>
    <n v="9009530409"/>
    <x v="0"/>
    <x v="1"/>
    <s v="EDIFICIO CEIBA DEL NORTE PH ETAPA 1 TORRES I Y II"/>
    <x v="21"/>
    <x v="5"/>
  </r>
  <r>
    <x v="0"/>
    <x v="0"/>
    <x v="1"/>
    <x v="1"/>
    <n v="6298304"/>
    <n v="8001855308"/>
    <x v="0"/>
    <x v="0"/>
    <s v="EDIFICIO PLAZUELA DE MILAN PROPIEDAD HORIZONTAL"/>
    <x v="6"/>
    <x v="6"/>
  </r>
  <r>
    <x v="0"/>
    <x v="0"/>
    <x v="1"/>
    <x v="1"/>
    <n v="6298487"/>
    <n v="9007760202"/>
    <x v="0"/>
    <x v="0"/>
    <s v="EDIFICIO SOTO 52"/>
    <x v="2"/>
    <x v="2"/>
  </r>
  <r>
    <x v="0"/>
    <x v="0"/>
    <x v="1"/>
    <x v="1"/>
    <n v="6298668"/>
    <n v="9008670890"/>
    <x v="2"/>
    <x v="6"/>
    <s v="CONJUNTO COMERCIAL Y RESIDENCIAL LA PLAZUELA"/>
    <x v="26"/>
    <x v="7"/>
  </r>
  <r>
    <x v="0"/>
    <x v="0"/>
    <x v="1"/>
    <x v="1"/>
    <n v="6298719"/>
    <n v="8001718111"/>
    <x v="0"/>
    <x v="1"/>
    <s v="CONJUNTO RESIDENCIAL CIUDAD JARDIN I ETAPA"/>
    <x v="0"/>
    <x v="0"/>
  </r>
  <r>
    <x v="0"/>
    <x v="0"/>
    <x v="1"/>
    <x v="1"/>
    <n v="6298817"/>
    <n v="8001212925"/>
    <x v="0"/>
    <x v="1"/>
    <s v="CONJUNTO RESIDENCIAL ALTAMIRA III ETAPA"/>
    <x v="17"/>
    <x v="2"/>
  </r>
  <r>
    <x v="0"/>
    <x v="0"/>
    <x v="1"/>
    <x v="1"/>
    <n v="6298853"/>
    <n v="8040104113"/>
    <x v="0"/>
    <x v="1"/>
    <s v="EDIFICIO SAN ALONSO SEÑORIAL"/>
    <x v="2"/>
    <x v="2"/>
  </r>
  <r>
    <x v="0"/>
    <x v="0"/>
    <x v="1"/>
    <x v="1"/>
    <n v="6309257"/>
    <n v="9007223015"/>
    <x v="0"/>
    <x v="1"/>
    <s v="CONJUNTO RESIDENCIAL CERATTO ETAPA I - PROPIEDAD HORIZONTAL"/>
    <x v="14"/>
    <x v="5"/>
  </r>
  <r>
    <x v="0"/>
    <x v="0"/>
    <x v="1"/>
    <x v="1"/>
    <n v="6309279"/>
    <n v="8902115543"/>
    <x v="0"/>
    <x v="1"/>
    <s v="CONJ RESIDENCIAL EL BOSQUE SECTOR G1"/>
    <x v="17"/>
    <x v="2"/>
  </r>
  <r>
    <x v="0"/>
    <x v="0"/>
    <x v="1"/>
    <x v="1"/>
    <n v="6309311"/>
    <n v="9010139206"/>
    <x v="0"/>
    <x v="1"/>
    <s v="RESERVA DE CADIZ PROPIEDAD HORIZONTAL"/>
    <x v="3"/>
    <x v="3"/>
  </r>
  <r>
    <x v="0"/>
    <x v="0"/>
    <x v="1"/>
    <x v="1"/>
    <n v="6309348"/>
    <n v="8110041831"/>
    <x v="0"/>
    <x v="0"/>
    <s v="CONJUNTO RESIDENCIAL CEIBAS DEL POBLADO"/>
    <x v="14"/>
    <x v="5"/>
  </r>
  <r>
    <x v="0"/>
    <x v="0"/>
    <x v="1"/>
    <x v="1"/>
    <n v="6309401"/>
    <n v="9008533776"/>
    <x v="0"/>
    <x v="1"/>
    <s v="CONJUNTO RESIDENCIAL LABRANTI RESERVADO ETAPA 2"/>
    <x v="43"/>
    <x v="4"/>
  </r>
  <r>
    <x v="0"/>
    <x v="0"/>
    <x v="1"/>
    <x v="1"/>
    <n v="6309645"/>
    <n v="9005074510"/>
    <x v="0"/>
    <x v="0"/>
    <s v="CONJUNTO DE USO MIXTO PLAZA DEL RIO PH"/>
    <x v="14"/>
    <x v="5"/>
  </r>
  <r>
    <x v="0"/>
    <x v="0"/>
    <x v="1"/>
    <x v="1"/>
    <n v="6309691"/>
    <n v="9003468464"/>
    <x v="0"/>
    <x v="1"/>
    <s v="CONJUNTO PARQUE RESIDENCIAL PAISAJE DE SIERRA ALTA - PROPIED"/>
    <x v="6"/>
    <x v="6"/>
  </r>
  <r>
    <x v="0"/>
    <x v="0"/>
    <x v="1"/>
    <x v="1"/>
    <n v="6309699"/>
    <n v="8100033949"/>
    <x v="0"/>
    <x v="0"/>
    <s v="CONJUNTO CERRADO BELLA MONTANA"/>
    <x v="6"/>
    <x v="6"/>
  </r>
  <r>
    <x v="0"/>
    <x v="0"/>
    <x v="1"/>
    <x v="1"/>
    <n v="6309813"/>
    <n v="8001319601"/>
    <x v="0"/>
    <x v="2"/>
    <s v="CENTRO COMERCIAL SANTIAGO"/>
    <x v="0"/>
    <x v="0"/>
  </r>
  <r>
    <x v="0"/>
    <x v="0"/>
    <x v="1"/>
    <x v="1"/>
    <n v="6309898"/>
    <n v="8909400604"/>
    <x v="0"/>
    <x v="1"/>
    <s v="CONJUNTO RESIDENCIAL BOSQUES DE ALEJANDRIA PH"/>
    <x v="14"/>
    <x v="5"/>
  </r>
  <r>
    <x v="0"/>
    <x v="0"/>
    <x v="1"/>
    <x v="1"/>
    <n v="6310094"/>
    <n v="9004644750"/>
    <x v="0"/>
    <x v="2"/>
    <s v="CONJUNTO RESIDENCIAL CAMINO DE SAN JUAN III"/>
    <x v="8"/>
    <x v="4"/>
  </r>
  <r>
    <x v="0"/>
    <x v="0"/>
    <x v="1"/>
    <x v="1"/>
    <n v="6310097"/>
    <n v="8301459172"/>
    <x v="0"/>
    <x v="2"/>
    <s v="CONJUNTO RESIDENCIAL REDIL DE CASTILLA III PH"/>
    <x v="1"/>
    <x v="1"/>
  </r>
  <r>
    <x v="0"/>
    <x v="0"/>
    <x v="1"/>
    <x v="1"/>
    <n v="6310107"/>
    <n v="9009998015"/>
    <x v="0"/>
    <x v="1"/>
    <s v="CONJUNTO VALLESUE - ETAPA 3"/>
    <x v="31"/>
    <x v="3"/>
  </r>
  <r>
    <x v="0"/>
    <x v="0"/>
    <x v="1"/>
    <x v="1"/>
    <n v="6310225"/>
    <n v="9001070661"/>
    <x v="0"/>
    <x v="1"/>
    <s v="CONJUNTO RESIDENCIAL ZUITAMA P H"/>
    <x v="13"/>
    <x v="9"/>
  </r>
  <r>
    <x v="0"/>
    <x v="0"/>
    <x v="1"/>
    <x v="1"/>
    <n v="6310239"/>
    <n v="8001018635"/>
    <x v="0"/>
    <x v="1"/>
    <s v="EDIFICIO ORIHUELA I PH"/>
    <x v="14"/>
    <x v="5"/>
  </r>
  <r>
    <x v="0"/>
    <x v="0"/>
    <x v="1"/>
    <x v="1"/>
    <n v="6310285"/>
    <n v="8000834935"/>
    <x v="0"/>
    <x v="3"/>
    <s v="CENTRO COMERCIAL UNIPLAZA PH"/>
    <x v="11"/>
    <x v="9"/>
  </r>
  <r>
    <x v="0"/>
    <x v="0"/>
    <x v="1"/>
    <x v="1"/>
    <n v="6310314"/>
    <n v="9008562298"/>
    <x v="0"/>
    <x v="1"/>
    <s v="TORRES MEDITERRANEO PROPIEDAD HORIZONTAL"/>
    <x v="6"/>
    <x v="6"/>
  </r>
  <r>
    <x v="0"/>
    <x v="0"/>
    <x v="1"/>
    <x v="1"/>
    <n v="6310330"/>
    <n v="9011242197"/>
    <x v="0"/>
    <x v="0"/>
    <s v="CONJUNTO CERRADO ARBOLEDA DEL PARQUE - PROPIEDAD HORIZONTAL"/>
    <x v="6"/>
    <x v="6"/>
  </r>
  <r>
    <x v="0"/>
    <x v="0"/>
    <x v="1"/>
    <x v="1"/>
    <n v="6310483"/>
    <n v="9005074510"/>
    <x v="0"/>
    <x v="1"/>
    <s v="CONJUNTO DE USO MIXTO PLAZA DEL RIO PH"/>
    <x v="14"/>
    <x v="5"/>
  </r>
  <r>
    <x v="0"/>
    <x v="0"/>
    <x v="1"/>
    <x v="1"/>
    <n v="6310596"/>
    <n v="8110304422"/>
    <x v="0"/>
    <x v="2"/>
    <s v="UNIDAD RESIDENCIAL MANANTIALES DE ROBLEDO PH"/>
    <x v="14"/>
    <x v="5"/>
  </r>
  <r>
    <x v="0"/>
    <x v="0"/>
    <x v="1"/>
    <x v="1"/>
    <n v="6310641"/>
    <n v="9005870351"/>
    <x v="0"/>
    <x v="1"/>
    <s v="CONJUNTO RESIDENCIAL LAS BRISAS"/>
    <x v="1"/>
    <x v="1"/>
  </r>
  <r>
    <x v="0"/>
    <x v="0"/>
    <x v="1"/>
    <x v="1"/>
    <n v="6310648"/>
    <n v="8301254398"/>
    <x v="0"/>
    <x v="0"/>
    <s v="AGRUPACION URBANIZACION TECHO"/>
    <x v="1"/>
    <x v="1"/>
  </r>
  <r>
    <x v="0"/>
    <x v="0"/>
    <x v="1"/>
    <x v="1"/>
    <n v="6310758"/>
    <n v="9007083672"/>
    <x v="0"/>
    <x v="1"/>
    <s v="CONJUNTO RESIDENCIAL PALMAS DE LA FRONTERA ETAPA I PROPIEDAD"/>
    <x v="17"/>
    <x v="2"/>
  </r>
  <r>
    <x v="0"/>
    <x v="0"/>
    <x v="1"/>
    <x v="1"/>
    <n v="6310801"/>
    <n v="8301459172"/>
    <x v="0"/>
    <x v="2"/>
    <s v="CONJUNTO RESIDENCIAL REDIL DE CASTILLA III PH"/>
    <x v="1"/>
    <x v="1"/>
  </r>
  <r>
    <x v="0"/>
    <x v="0"/>
    <x v="1"/>
    <x v="1"/>
    <n v="6310869"/>
    <n v="8300146452"/>
    <x v="0"/>
    <x v="1"/>
    <s v="CONJUNTO RESIDENCIAL ARANJUEZ"/>
    <x v="1"/>
    <x v="1"/>
  </r>
  <r>
    <x v="0"/>
    <x v="0"/>
    <x v="1"/>
    <x v="1"/>
    <n v="6310963"/>
    <n v="9001335838"/>
    <x v="0"/>
    <x v="3"/>
    <s v="AGRUPACION DE VIVIENDA MIRADOR DE VILLAPILAR- PROPIEDAD"/>
    <x v="6"/>
    <x v="6"/>
  </r>
  <r>
    <x v="0"/>
    <x v="0"/>
    <x v="1"/>
    <x v="1"/>
    <n v="6311082"/>
    <n v="9001335838"/>
    <x v="0"/>
    <x v="1"/>
    <s v="AGRUPACION DE VIVIENDA MIRADOR DE VILLAPILAR- PROPIEDAD"/>
    <x v="6"/>
    <x v="6"/>
  </r>
  <r>
    <x v="0"/>
    <x v="0"/>
    <x v="1"/>
    <x v="1"/>
    <n v="6311094"/>
    <n v="9009836294"/>
    <x v="0"/>
    <x v="1"/>
    <s v="CONJUNTO RESIDENCIAL SENDERO VERDE PH"/>
    <x v="5"/>
    <x v="5"/>
  </r>
  <r>
    <x v="0"/>
    <x v="0"/>
    <x v="1"/>
    <x v="1"/>
    <n v="6311110"/>
    <n v="8160008124"/>
    <x v="0"/>
    <x v="1"/>
    <s v="EDIFICIO OCEANIA PH"/>
    <x v="11"/>
    <x v="9"/>
  </r>
  <r>
    <x v="0"/>
    <x v="0"/>
    <x v="1"/>
    <x v="1"/>
    <n v="6311118"/>
    <n v="9005356261"/>
    <x v="0"/>
    <x v="2"/>
    <s v="EDIFICIO TORRE ALTAMIRANO - PROPIEDAD HORIZONTAL"/>
    <x v="6"/>
    <x v="6"/>
  </r>
  <r>
    <x v="0"/>
    <x v="0"/>
    <x v="1"/>
    <x v="1"/>
    <n v="6311178"/>
    <n v="8100011255"/>
    <x v="0"/>
    <x v="5"/>
    <s v="EDIFICIO VILLAPILAR 2 BLOQUE 3 PROPIEDAD HORIZONTAL"/>
    <x v="6"/>
    <x v="6"/>
  </r>
  <r>
    <x v="0"/>
    <x v="0"/>
    <x v="1"/>
    <x v="1"/>
    <n v="6311202"/>
    <n v="8300310835"/>
    <x v="0"/>
    <x v="1"/>
    <s v="EDIFICIO MULTIFAMILIARES LA ALHAMBRA  1 PH"/>
    <x v="1"/>
    <x v="1"/>
  </r>
  <r>
    <x v="0"/>
    <x v="0"/>
    <x v="1"/>
    <x v="1"/>
    <n v="6311237"/>
    <n v="8300362257"/>
    <x v="0"/>
    <x v="0"/>
    <s v="EDIFICIO PARK WAY AVENIDA PROPIEDAD HORIZONTAL"/>
    <x v="1"/>
    <x v="1"/>
  </r>
  <r>
    <x v="0"/>
    <x v="0"/>
    <x v="1"/>
    <x v="1"/>
    <n v="6311254"/>
    <n v="8110419216"/>
    <x v="0"/>
    <x v="3"/>
    <s v="CONJUNTO RESIDENCIAL SANTA JUANA DEL RODEO PH"/>
    <x v="14"/>
    <x v="5"/>
  </r>
  <r>
    <x v="0"/>
    <x v="0"/>
    <x v="1"/>
    <x v="1"/>
    <n v="6311360"/>
    <n v="9000279869"/>
    <x v="0"/>
    <x v="0"/>
    <s v="EDIFICIO GINEBRA PROPIEDAD HORIZONTAL"/>
    <x v="6"/>
    <x v="6"/>
  </r>
  <r>
    <x v="0"/>
    <x v="0"/>
    <x v="1"/>
    <x v="1"/>
    <n v="6311391"/>
    <n v="9005038246"/>
    <x v="0"/>
    <x v="2"/>
    <s v="CONJUNTO RESIDENSIAL VILLAS DE MARBELLA"/>
    <x v="8"/>
    <x v="4"/>
  </r>
  <r>
    <x v="0"/>
    <x v="0"/>
    <x v="1"/>
    <x v="1"/>
    <n v="6311520"/>
    <n v="8300668761"/>
    <x v="0"/>
    <x v="1"/>
    <s v="EDIFICIO LA MAISON CABRERA PH"/>
    <x v="1"/>
    <x v="1"/>
  </r>
  <r>
    <x v="0"/>
    <x v="0"/>
    <x v="1"/>
    <x v="1"/>
    <n v="6311545"/>
    <n v="9000650921"/>
    <x v="0"/>
    <x v="1"/>
    <s v="EDIFICIO PORTAL DE LOS NOGALES PROPIEDAD HORIZONTAL"/>
    <x v="6"/>
    <x v="6"/>
  </r>
  <r>
    <x v="0"/>
    <x v="0"/>
    <x v="1"/>
    <x v="3"/>
    <n v="6311717"/>
    <n v="28813608"/>
    <x v="0"/>
    <x v="1"/>
    <s v="MONTIEL DE VEGA ABDONINA"/>
    <x v="65"/>
    <x v="3"/>
  </r>
  <r>
    <x v="0"/>
    <x v="0"/>
    <x v="1"/>
    <x v="1"/>
    <n v="6307344"/>
    <n v="8902099682"/>
    <x v="0"/>
    <x v="3"/>
    <s v="EDIFICIO EL ESCORIAL"/>
    <x v="2"/>
    <x v="2"/>
  </r>
  <r>
    <x v="0"/>
    <x v="0"/>
    <x v="1"/>
    <x v="1"/>
    <n v="6307367"/>
    <n v="9010263242"/>
    <x v="0"/>
    <x v="0"/>
    <s v="EDIFICIO MULTIFAMILIAR ARCO IRIS PROPIEDAD HORIZONTAL"/>
    <x v="6"/>
    <x v="6"/>
  </r>
  <r>
    <x v="0"/>
    <x v="0"/>
    <x v="1"/>
    <x v="1"/>
    <n v="6307388"/>
    <n v="8160029232"/>
    <x v="0"/>
    <x v="1"/>
    <s v="EDIFICIO MANACOR PH"/>
    <x v="11"/>
    <x v="9"/>
  </r>
  <r>
    <x v="0"/>
    <x v="0"/>
    <x v="1"/>
    <x v="1"/>
    <n v="6307395"/>
    <n v="8002542791"/>
    <x v="0"/>
    <x v="1"/>
    <s v="UNIDAD RESIDENCIAL EL PARQUECITO"/>
    <x v="11"/>
    <x v="9"/>
  </r>
  <r>
    <x v="0"/>
    <x v="0"/>
    <x v="1"/>
    <x v="1"/>
    <n v="6307413"/>
    <n v="8040069047"/>
    <x v="0"/>
    <x v="1"/>
    <s v="EDIFICIO BALCONES DE BAVIERA"/>
    <x v="2"/>
    <x v="2"/>
  </r>
  <r>
    <x v="0"/>
    <x v="0"/>
    <x v="1"/>
    <x v="1"/>
    <n v="6307432"/>
    <n v="9004877557"/>
    <x v="0"/>
    <x v="1"/>
    <s v="EDIFICIO BAHIA BLANCA"/>
    <x v="7"/>
    <x v="7"/>
  </r>
  <r>
    <x v="0"/>
    <x v="0"/>
    <x v="1"/>
    <x v="1"/>
    <n v="6307504"/>
    <n v="8300082043"/>
    <x v="0"/>
    <x v="3"/>
    <s v="CONJUNTO RESIDENCIAL PORTAL DEL TECHO III"/>
    <x v="1"/>
    <x v="1"/>
  </r>
  <r>
    <x v="0"/>
    <x v="0"/>
    <x v="1"/>
    <x v="1"/>
    <n v="6307533"/>
    <n v="8300452216"/>
    <x v="0"/>
    <x v="1"/>
    <s v="EDIFICIO MARTHA LUCIA PH"/>
    <x v="1"/>
    <x v="1"/>
  </r>
  <r>
    <x v="0"/>
    <x v="0"/>
    <x v="1"/>
    <x v="1"/>
    <n v="6307577"/>
    <n v="8090061215"/>
    <x v="0"/>
    <x v="0"/>
    <s v="CONJUNTO CERRADO TORRES DEL BOSQUE-PROPIEDAD HORIZONTAL"/>
    <x v="3"/>
    <x v="3"/>
  </r>
  <r>
    <x v="0"/>
    <x v="0"/>
    <x v="1"/>
    <x v="1"/>
    <n v="6307596"/>
    <n v="8603514750"/>
    <x v="0"/>
    <x v="1"/>
    <s v="AGRUPACION RESIDENCIAL ALCALA CONJUNTO 1 PRIMERA ETAPA PH"/>
    <x v="1"/>
    <x v="1"/>
  </r>
  <r>
    <x v="0"/>
    <x v="0"/>
    <x v="1"/>
    <x v="1"/>
    <n v="6307699"/>
    <n v="8002249751"/>
    <x v="0"/>
    <x v="1"/>
    <s v="EDIFICIO KATAY PROPIEDAD HORIZONTAL"/>
    <x v="11"/>
    <x v="9"/>
  </r>
  <r>
    <x v="0"/>
    <x v="0"/>
    <x v="1"/>
    <x v="1"/>
    <n v="6307745"/>
    <n v="9013145172"/>
    <x v="0"/>
    <x v="2"/>
    <s v="CONJUNTO RESIDENCIAL ENSENADA ETAPA I PH"/>
    <x v="21"/>
    <x v="5"/>
  </r>
  <r>
    <x v="0"/>
    <x v="0"/>
    <x v="1"/>
    <x v="1"/>
    <n v="6307783"/>
    <n v="8001977273"/>
    <x v="0"/>
    <x v="1"/>
    <s v="EDIFICIO TORREAL"/>
    <x v="11"/>
    <x v="9"/>
  </r>
  <r>
    <x v="0"/>
    <x v="0"/>
    <x v="1"/>
    <x v="1"/>
    <n v="6307807"/>
    <n v="8002493766"/>
    <x v="0"/>
    <x v="1"/>
    <s v="CONJUNTO RESIDENCIAL CAMINOS DE MARAYA PH"/>
    <x v="11"/>
    <x v="9"/>
  </r>
  <r>
    <x v="0"/>
    <x v="0"/>
    <x v="1"/>
    <x v="1"/>
    <n v="6307857"/>
    <n v="8001849947"/>
    <x v="0"/>
    <x v="1"/>
    <s v="ASOCIACION DE COPROPIETARIOS DEL EDIFICIO CARTAGENA PRINCESS"/>
    <x v="52"/>
    <x v="18"/>
  </r>
  <r>
    <x v="0"/>
    <x v="0"/>
    <x v="1"/>
    <x v="1"/>
    <n v="6307997"/>
    <n v="8002319268"/>
    <x v="0"/>
    <x v="1"/>
    <s v="AGRUPACIÓN D´CIUDADELA NUEVA TIBABUYES"/>
    <x v="1"/>
    <x v="1"/>
  </r>
  <r>
    <x v="0"/>
    <x v="0"/>
    <x v="1"/>
    <x v="1"/>
    <n v="6308035"/>
    <n v="8300318371"/>
    <x v="0"/>
    <x v="2"/>
    <s v="EDIFICIO CEREZAL PH"/>
    <x v="1"/>
    <x v="1"/>
  </r>
  <r>
    <x v="0"/>
    <x v="0"/>
    <x v="1"/>
    <x v="1"/>
    <n v="6308046"/>
    <n v="8300575918"/>
    <x v="0"/>
    <x v="2"/>
    <s v="CONJUNTO RESIDENCIAL EL REDIL DE GALICIA"/>
    <x v="1"/>
    <x v="1"/>
  </r>
  <r>
    <x v="0"/>
    <x v="0"/>
    <x v="1"/>
    <x v="1"/>
    <n v="6308316"/>
    <n v="8000380512"/>
    <x v="0"/>
    <x v="1"/>
    <s v="MULTIFAMILIARES BOYACA"/>
    <x v="1"/>
    <x v="1"/>
  </r>
  <r>
    <x v="0"/>
    <x v="0"/>
    <x v="1"/>
    <x v="1"/>
    <n v="6308323"/>
    <n v="8300707941"/>
    <x v="0"/>
    <x v="1"/>
    <s v="CONJUNTO MULTIFAMILIAR COMPARTIR BOCHICA IV ETAPA - PROPIEDA"/>
    <x v="1"/>
    <x v="1"/>
  </r>
  <r>
    <x v="0"/>
    <x v="0"/>
    <x v="1"/>
    <x v="1"/>
    <n v="6308375"/>
    <n v="8903299798"/>
    <x v="0"/>
    <x v="1"/>
    <s v="UNIDAD RESIDENCIAL SANTIAGO DE CALI II ETAPA"/>
    <x v="0"/>
    <x v="0"/>
  </r>
  <r>
    <x v="0"/>
    <x v="0"/>
    <x v="1"/>
    <x v="1"/>
    <n v="6308480"/>
    <n v="8002103316"/>
    <x v="0"/>
    <x v="1"/>
    <s v="UNIDAD RESIDENCIAL LA ALHAMBRA PROPIEDAD HORIZONTAL"/>
    <x v="11"/>
    <x v="9"/>
  </r>
  <r>
    <x v="0"/>
    <x v="0"/>
    <x v="1"/>
    <x v="1"/>
    <n v="6308532"/>
    <n v="8090110525"/>
    <x v="0"/>
    <x v="1"/>
    <s v="EDIFICIO MULTIFAMILIAR VILLA ARKADIA II"/>
    <x v="3"/>
    <x v="3"/>
  </r>
  <r>
    <x v="0"/>
    <x v="0"/>
    <x v="1"/>
    <x v="1"/>
    <n v="6308546"/>
    <n v="8300520867"/>
    <x v="0"/>
    <x v="1"/>
    <s v="EDIFICIO RINCON DEL PROGRESO PH"/>
    <x v="1"/>
    <x v="1"/>
  </r>
  <r>
    <x v="0"/>
    <x v="0"/>
    <x v="1"/>
    <x v="1"/>
    <n v="6308583"/>
    <n v="8605096441"/>
    <x v="0"/>
    <x v="1"/>
    <s v="CONJUNTO RESIDENCIAL SANTA BARBARA NORTE"/>
    <x v="1"/>
    <x v="1"/>
  </r>
  <r>
    <x v="0"/>
    <x v="0"/>
    <x v="1"/>
    <x v="1"/>
    <n v="6308625"/>
    <n v="8000339520"/>
    <x v="0"/>
    <x v="1"/>
    <s v="CONJUNTO RESIDENCIAL INTERLOMAS PH"/>
    <x v="14"/>
    <x v="5"/>
  </r>
  <r>
    <x v="0"/>
    <x v="0"/>
    <x v="1"/>
    <x v="1"/>
    <n v="6308739"/>
    <n v="8002414331"/>
    <x v="0"/>
    <x v="1"/>
    <s v="EDIFICIO TORRES DE PINARES"/>
    <x v="11"/>
    <x v="9"/>
  </r>
  <r>
    <x v="0"/>
    <x v="0"/>
    <x v="1"/>
    <x v="1"/>
    <n v="6308770"/>
    <n v="8070024633"/>
    <x v="0"/>
    <x v="1"/>
    <s v="CONJUNTO RESIDENCIAL GRATAMIRA"/>
    <x v="18"/>
    <x v="10"/>
  </r>
  <r>
    <x v="0"/>
    <x v="0"/>
    <x v="1"/>
    <x v="1"/>
    <n v="6308826"/>
    <n v="8000657981"/>
    <x v="0"/>
    <x v="1"/>
    <s v="CONJUNTO RESIDENCIAL ALEJANDRA PH"/>
    <x v="14"/>
    <x v="5"/>
  </r>
  <r>
    <x v="0"/>
    <x v="0"/>
    <x v="1"/>
    <x v="1"/>
    <n v="6308844"/>
    <n v="9013173051"/>
    <x v="0"/>
    <x v="7"/>
    <s v="EDIFICIO RESIDENCIAL CASMOR V"/>
    <x v="1"/>
    <x v="1"/>
  </r>
  <r>
    <x v="0"/>
    <x v="0"/>
    <x v="1"/>
    <x v="1"/>
    <n v="6309005"/>
    <n v="9011231083"/>
    <x v="0"/>
    <x v="3"/>
    <s v="CONJUNTO RESISDENCIAL TERRAZAS DE ALEJANDRIA"/>
    <x v="31"/>
    <x v="3"/>
  </r>
  <r>
    <x v="0"/>
    <x v="0"/>
    <x v="1"/>
    <x v="1"/>
    <n v="6309007"/>
    <n v="9011901659"/>
    <x v="0"/>
    <x v="3"/>
    <s v="CONJUNTO RESIDENCIAL ALTO VERDE CLUB HOUSE PH"/>
    <x v="66"/>
    <x v="3"/>
  </r>
  <r>
    <x v="0"/>
    <x v="0"/>
    <x v="1"/>
    <x v="1"/>
    <n v="6309011"/>
    <n v="8002021237"/>
    <x v="0"/>
    <x v="3"/>
    <s v="CONJUNTO RESIDENCIAL BOLIVIA XVI PH"/>
    <x v="1"/>
    <x v="1"/>
  </r>
  <r>
    <x v="0"/>
    <x v="0"/>
    <x v="1"/>
    <x v="1"/>
    <n v="6309012"/>
    <n v="9002241083"/>
    <x v="0"/>
    <x v="1"/>
    <s v="CONDOMINIO TORRES DEL PRADO PROPIEDAD HORIZONTAL"/>
    <x v="9"/>
    <x v="8"/>
  </r>
  <r>
    <x v="0"/>
    <x v="0"/>
    <x v="1"/>
    <x v="1"/>
    <n v="6309057"/>
    <n v="8002021237"/>
    <x v="0"/>
    <x v="1"/>
    <s v="CONJUNTO RESIDENCIAL BOLIVIA XVI PH"/>
    <x v="1"/>
    <x v="1"/>
  </r>
  <r>
    <x v="0"/>
    <x v="0"/>
    <x v="1"/>
    <x v="1"/>
    <n v="6309104"/>
    <n v="8001292043"/>
    <x v="0"/>
    <x v="1"/>
    <s v="CONDOMINIO 1 DE LA URBANIZACION LA PILARICA PH"/>
    <x v="14"/>
    <x v="5"/>
  </r>
  <r>
    <x v="0"/>
    <x v="0"/>
    <x v="1"/>
    <x v="1"/>
    <n v="6309120"/>
    <n v="9000889189"/>
    <x v="0"/>
    <x v="3"/>
    <s v="AGRUPACION DE VIVIENDA FONTIBON RESERVADO - PROPIEDAD HORIZO"/>
    <x v="1"/>
    <x v="1"/>
  </r>
  <r>
    <x v="0"/>
    <x v="0"/>
    <x v="1"/>
    <x v="1"/>
    <n v="6309180"/>
    <n v="9001740825"/>
    <x v="0"/>
    <x v="1"/>
    <s v="EDIFICIO ODETTE"/>
    <x v="1"/>
    <x v="1"/>
  </r>
  <r>
    <x v="0"/>
    <x v="0"/>
    <x v="1"/>
    <x v="1"/>
    <n v="6309186"/>
    <n v="8160006579"/>
    <x v="0"/>
    <x v="2"/>
    <s v="EDIFICIO ROBLE CLARO"/>
    <x v="11"/>
    <x v="9"/>
  </r>
  <r>
    <x v="0"/>
    <x v="0"/>
    <x v="1"/>
    <x v="1"/>
    <n v="6309194"/>
    <n v="8300385884"/>
    <x v="0"/>
    <x v="3"/>
    <s v="URBANIZACION RAFAEL NUÑEZ V ETAPA MANZANA 3 LOTE 2 - PH"/>
    <x v="1"/>
    <x v="1"/>
  </r>
  <r>
    <x v="0"/>
    <x v="0"/>
    <x v="1"/>
    <x v="2"/>
    <n v="6297921"/>
    <n v="10138571"/>
    <x v="0"/>
    <x v="1"/>
    <s v="RAMIREZ GIRALDO LEONARDO ANTONIO"/>
    <x v="13"/>
    <x v="9"/>
  </r>
  <r>
    <x v="0"/>
    <x v="0"/>
    <x v="1"/>
    <x v="2"/>
    <n v="6298483"/>
    <n v="80504373"/>
    <x v="0"/>
    <x v="0"/>
    <s v="MORA MARTINEZ JOSE MANUEL"/>
    <x v="1"/>
    <x v="1"/>
  </r>
  <r>
    <x v="0"/>
    <x v="0"/>
    <x v="1"/>
    <x v="2"/>
    <n v="6299011"/>
    <n v="9733476"/>
    <x v="0"/>
    <x v="1"/>
    <s v="GIRALDO SUAREZ WILTHON ANDRES"/>
    <x v="7"/>
    <x v="7"/>
  </r>
  <r>
    <x v="0"/>
    <x v="0"/>
    <x v="1"/>
    <x v="2"/>
    <n v="6299984"/>
    <n v="4399003"/>
    <x v="0"/>
    <x v="1"/>
    <s v="VARGAS RAMON HORACIO"/>
    <x v="26"/>
    <x v="7"/>
  </r>
  <r>
    <x v="0"/>
    <x v="0"/>
    <x v="1"/>
    <x v="2"/>
    <n v="6300036"/>
    <n v="41908796"/>
    <x v="0"/>
    <x v="0"/>
    <s v="LOPEZ LOPEZ LIBIA"/>
    <x v="7"/>
    <x v="7"/>
  </r>
  <r>
    <x v="0"/>
    <x v="0"/>
    <x v="1"/>
    <x v="2"/>
    <n v="6300266"/>
    <n v="33103714"/>
    <x v="0"/>
    <x v="1"/>
    <s v="VELANDIA IGLESIAS NURY ELENA"/>
    <x v="52"/>
    <x v="18"/>
  </r>
  <r>
    <x v="0"/>
    <x v="0"/>
    <x v="1"/>
    <x v="2"/>
    <n v="6301364"/>
    <n v="12108280"/>
    <x v="0"/>
    <x v="1"/>
    <s v="FERNANDEZ VALENZUELA EDGAR"/>
    <x v="29"/>
    <x v="14"/>
  </r>
  <r>
    <x v="0"/>
    <x v="0"/>
    <x v="1"/>
    <x v="2"/>
    <n v="6303389"/>
    <n v="4399003"/>
    <x v="0"/>
    <x v="1"/>
    <s v="VARGAS RAMON HORACIO"/>
    <x v="26"/>
    <x v="7"/>
  </r>
  <r>
    <x v="0"/>
    <x v="0"/>
    <x v="1"/>
    <x v="2"/>
    <n v="6304878"/>
    <n v="38986225"/>
    <x v="0"/>
    <x v="5"/>
    <s v="MONTOYA MARIN NORELA DEL SOCORRO"/>
    <x v="7"/>
    <x v="7"/>
  </r>
  <r>
    <x v="0"/>
    <x v="0"/>
    <x v="1"/>
    <x v="2"/>
    <n v="6305180"/>
    <n v="16341833"/>
    <x v="0"/>
    <x v="7"/>
    <s v="GALVIS NAVIA TAGER"/>
    <x v="0"/>
    <x v="0"/>
  </r>
  <r>
    <x v="0"/>
    <x v="0"/>
    <x v="1"/>
    <x v="2"/>
    <n v="6305568"/>
    <n v="7554210"/>
    <x v="0"/>
    <x v="1"/>
    <s v="MEJIA  GIRALDO LUIS FERNANDO"/>
    <x v="7"/>
    <x v="7"/>
  </r>
  <r>
    <x v="0"/>
    <x v="0"/>
    <x v="1"/>
    <x v="2"/>
    <n v="6306295"/>
    <n v="10233878"/>
    <x v="0"/>
    <x v="1"/>
    <s v="OSORIO LONDOÑO ALVARO DE JESUS"/>
    <x v="11"/>
    <x v="9"/>
  </r>
  <r>
    <x v="0"/>
    <x v="0"/>
    <x v="1"/>
    <x v="2"/>
    <n v="6307932"/>
    <n v="28535574"/>
    <x v="0"/>
    <x v="1"/>
    <s v="SALVADOR CASTILLO BLANCA ELVIA"/>
    <x v="3"/>
    <x v="3"/>
  </r>
  <r>
    <x v="0"/>
    <x v="0"/>
    <x v="1"/>
    <x v="2"/>
    <n v="6308959"/>
    <n v="15914788"/>
    <x v="0"/>
    <x v="1"/>
    <s v="MAFLA DIAZ MEDARDO DE JESUS"/>
    <x v="11"/>
    <x v="9"/>
  </r>
  <r>
    <x v="0"/>
    <x v="0"/>
    <x v="1"/>
    <x v="2"/>
    <n v="6310290"/>
    <n v="79266155"/>
    <x v="0"/>
    <x v="1"/>
    <s v="MARTINEZ MENJURA LUIS ALBERTO"/>
    <x v="1"/>
    <x v="1"/>
  </r>
  <r>
    <x v="0"/>
    <x v="0"/>
    <x v="1"/>
    <x v="5"/>
    <n v="6301873"/>
    <n v="9008930781"/>
    <x v="0"/>
    <x v="1"/>
    <s v="CONJUNTO CERRADO ENTREVERDE"/>
    <x v="23"/>
    <x v="6"/>
  </r>
  <r>
    <x v="0"/>
    <x v="0"/>
    <x v="1"/>
    <x v="0"/>
    <n v="6276814"/>
    <n v="9008865371"/>
    <x v="0"/>
    <x v="1"/>
    <s v="PARQUE RESIDENCIAL INTER PLAZA SUR"/>
    <x v="7"/>
    <x v="7"/>
  </r>
  <r>
    <x v="0"/>
    <x v="0"/>
    <x v="1"/>
    <x v="0"/>
    <n v="6276959"/>
    <n v="9008993751"/>
    <x v="0"/>
    <x v="3"/>
    <s v="EDIFICIO TRIPOLI BUSINESS CENTER PH"/>
    <x v="11"/>
    <x v="9"/>
  </r>
  <r>
    <x v="0"/>
    <x v="0"/>
    <x v="1"/>
    <x v="0"/>
    <n v="6276960"/>
    <n v="9006443977"/>
    <x v="0"/>
    <x v="1"/>
    <s v="EDIFICIO 10-12 CIRCUNVALAR PH"/>
    <x v="11"/>
    <x v="9"/>
  </r>
  <r>
    <x v="0"/>
    <x v="0"/>
    <x v="1"/>
    <x v="0"/>
    <n v="6276989"/>
    <n v="9003082194"/>
    <x v="0"/>
    <x v="5"/>
    <s v="EDIFICIO PALOS DE MOGUER PROPIEDAD HORIZONTAL"/>
    <x v="11"/>
    <x v="9"/>
  </r>
  <r>
    <x v="0"/>
    <x v="0"/>
    <x v="1"/>
    <x v="0"/>
    <n v="6277002"/>
    <n v="9011722027"/>
    <x v="0"/>
    <x v="5"/>
    <s v="CONJUNTO HABITACIONAL LAS AMERICAS PH"/>
    <x v="11"/>
    <x v="9"/>
  </r>
  <r>
    <x v="0"/>
    <x v="0"/>
    <x v="1"/>
    <x v="0"/>
    <n v="6277179"/>
    <n v="9012049704"/>
    <x v="0"/>
    <x v="1"/>
    <s v="TORRE OLAYA PLAZA - PROPIDAD HORIZONTAL"/>
    <x v="1"/>
    <x v="1"/>
  </r>
  <r>
    <x v="0"/>
    <x v="0"/>
    <x v="1"/>
    <x v="0"/>
    <n v="6277282"/>
    <n v="8010016934"/>
    <x v="0"/>
    <x v="0"/>
    <s v="MARISELA VALENCIA"/>
    <x v="7"/>
    <x v="7"/>
  </r>
  <r>
    <x v="0"/>
    <x v="0"/>
    <x v="1"/>
    <x v="0"/>
    <n v="6277407"/>
    <n v="9007720361"/>
    <x v="0"/>
    <x v="5"/>
    <s v="CONJUNTO PORTAL DE LA MACARENA PH"/>
    <x v="13"/>
    <x v="9"/>
  </r>
  <r>
    <x v="0"/>
    <x v="0"/>
    <x v="1"/>
    <x v="0"/>
    <n v="6278141"/>
    <n v="8002464588"/>
    <x v="0"/>
    <x v="1"/>
    <s v="CONJ RESIDENCIAL LA ABADIA PRIMERA SEGUNDA Y TERCERA ETAPA"/>
    <x v="7"/>
    <x v="7"/>
  </r>
  <r>
    <x v="0"/>
    <x v="0"/>
    <x v="1"/>
    <x v="0"/>
    <n v="6278169"/>
    <n v="8000456599"/>
    <x v="0"/>
    <x v="5"/>
    <s v="UNI RESI LAS FUENTES DE CAMINO REAL ETAPA I PROPI HORIZON"/>
    <x v="0"/>
    <x v="0"/>
  </r>
  <r>
    <x v="0"/>
    <x v="0"/>
    <x v="1"/>
    <x v="0"/>
    <n v="6278169"/>
    <n v="8000456599"/>
    <x v="0"/>
    <x v="5"/>
    <s v="UNI RESI LAS FUENTES DE CAMINO REAL ETAPA I PROPI HORIZON"/>
    <x v="0"/>
    <x v="0"/>
  </r>
  <r>
    <x v="0"/>
    <x v="0"/>
    <x v="1"/>
    <x v="0"/>
    <n v="6278285"/>
    <n v="8002272376"/>
    <x v="0"/>
    <x v="2"/>
    <s v="CONJUNTO RESIDENCIAL PALMA DE MALLORCA"/>
    <x v="11"/>
    <x v="9"/>
  </r>
  <r>
    <x v="0"/>
    <x v="0"/>
    <x v="1"/>
    <x v="0"/>
    <n v="6278742"/>
    <n v="8300322908"/>
    <x v="0"/>
    <x v="1"/>
    <s v="CONJUNTO RESIDENCIAL SERRANA PH"/>
    <x v="1"/>
    <x v="1"/>
  </r>
  <r>
    <x v="0"/>
    <x v="0"/>
    <x v="1"/>
    <x v="0"/>
    <n v="6278951"/>
    <n v="8110043882"/>
    <x v="0"/>
    <x v="1"/>
    <s v="UNIDAD RESIDENCIAL MARTINICA DE CASTROPOLO PH"/>
    <x v="14"/>
    <x v="5"/>
  </r>
  <r>
    <x v="0"/>
    <x v="0"/>
    <x v="1"/>
    <x v="0"/>
    <n v="6279016"/>
    <n v="8100009611"/>
    <x v="0"/>
    <x v="0"/>
    <s v="EDIFICIO VILLAPILAR 2 BLOQUE 2 - PROPIEDAD HORIZONTAL"/>
    <x v="6"/>
    <x v="6"/>
  </r>
  <r>
    <x v="0"/>
    <x v="0"/>
    <x v="1"/>
    <x v="0"/>
    <n v="6279022"/>
    <n v="8002378267"/>
    <x v="0"/>
    <x v="1"/>
    <s v="CONJUNTO RESIDENCIAL PORTALES DEL COUNTRY"/>
    <x v="1"/>
    <x v="1"/>
  </r>
  <r>
    <x v="0"/>
    <x v="0"/>
    <x v="1"/>
    <x v="0"/>
    <n v="6279079"/>
    <n v="9009890482"/>
    <x v="0"/>
    <x v="1"/>
    <s v="URBANIZACION VILLAPILAR CELULA 16 SECTOR II NUCLEO 3 PROPIED"/>
    <x v="6"/>
    <x v="6"/>
  </r>
  <r>
    <x v="0"/>
    <x v="0"/>
    <x v="1"/>
    <x v="0"/>
    <n v="6279301"/>
    <n v="8300884342"/>
    <x v="0"/>
    <x v="3"/>
    <s v="CONJUNTO RESIDENCIAL SABANAGRANDE SUPERLOTE 2 PH"/>
    <x v="1"/>
    <x v="1"/>
  </r>
  <r>
    <x v="0"/>
    <x v="0"/>
    <x v="1"/>
    <x v="0"/>
    <n v="6279332"/>
    <n v="8300322908"/>
    <x v="0"/>
    <x v="1"/>
    <s v="CONJUNTO RESIDENCIAL SERRANA PH"/>
    <x v="1"/>
    <x v="1"/>
  </r>
  <r>
    <x v="0"/>
    <x v="0"/>
    <x v="1"/>
    <x v="0"/>
    <n v="6279404"/>
    <n v="9001146867"/>
    <x v="0"/>
    <x v="3"/>
    <s v="CONJUNTO RESIDENCIAL NUEVA SANTA ISABEL ETAPA III PH"/>
    <x v="1"/>
    <x v="1"/>
  </r>
  <r>
    <x v="0"/>
    <x v="0"/>
    <x v="1"/>
    <x v="0"/>
    <n v="6279734"/>
    <n v="8300147491"/>
    <x v="0"/>
    <x v="5"/>
    <s v="JUDID VILLAMIL"/>
    <x v="1"/>
    <x v="1"/>
  </r>
  <r>
    <x v="0"/>
    <x v="0"/>
    <x v="1"/>
    <x v="0"/>
    <n v="6279762"/>
    <n v="9003095455"/>
    <x v="0"/>
    <x v="1"/>
    <s v="CONJUNTO RESIDENCIAL SENDEROS DE UNICENTRO PROPIEDAD HOR"/>
    <x v="11"/>
    <x v="9"/>
  </r>
  <r>
    <x v="0"/>
    <x v="0"/>
    <x v="1"/>
    <x v="0"/>
    <n v="6267525"/>
    <n v="8301459172"/>
    <x v="0"/>
    <x v="0"/>
    <s v="CONJUNTO RESIDENCIAL REDIL DE CASTILLA III PH"/>
    <x v="1"/>
    <x v="1"/>
  </r>
  <r>
    <x v="0"/>
    <x v="0"/>
    <x v="1"/>
    <x v="0"/>
    <n v="6267919"/>
    <n v="8300408427"/>
    <x v="0"/>
    <x v="3"/>
    <s v="MULTIFAMILIARES ANGELA AGRUPACION 2 PH"/>
    <x v="1"/>
    <x v="1"/>
  </r>
  <r>
    <x v="0"/>
    <x v="0"/>
    <x v="1"/>
    <x v="0"/>
    <n v="6267942"/>
    <n v="9006758014"/>
    <x v="0"/>
    <x v="0"/>
    <s v="PARQUE RESIDENCIAL PAPIRO PH"/>
    <x v="13"/>
    <x v="9"/>
  </r>
  <r>
    <x v="0"/>
    <x v="0"/>
    <x v="1"/>
    <x v="0"/>
    <n v="6268094"/>
    <n v="8001087187"/>
    <x v="0"/>
    <x v="3"/>
    <s v="AGRUPACIÓN DE VIVIENDA JARDINES DE ORIENTE 1"/>
    <x v="1"/>
    <x v="1"/>
  </r>
  <r>
    <x v="0"/>
    <x v="0"/>
    <x v="1"/>
    <x v="0"/>
    <n v="6268181"/>
    <n v="8300322908"/>
    <x v="0"/>
    <x v="0"/>
    <s v="CONJUNTO RESIDENCIAL SERRANA PH"/>
    <x v="1"/>
    <x v="1"/>
  </r>
  <r>
    <x v="0"/>
    <x v="0"/>
    <x v="1"/>
    <x v="0"/>
    <n v="6268273"/>
    <n v="8000116782"/>
    <x v="0"/>
    <x v="1"/>
    <s v="CONJUNTO RESIDENCIAL MULTIFAMILIARES ANTIOQUIA PH"/>
    <x v="1"/>
    <x v="1"/>
  </r>
  <r>
    <x v="0"/>
    <x v="0"/>
    <x v="1"/>
    <x v="0"/>
    <n v="6268332"/>
    <n v="9000889189"/>
    <x v="0"/>
    <x v="3"/>
    <s v="AGRUPACION DE VIVIENDA FONTIBON RESERVADO - PROPIEDAD HORIZO"/>
    <x v="1"/>
    <x v="1"/>
  </r>
  <r>
    <x v="0"/>
    <x v="0"/>
    <x v="1"/>
    <x v="0"/>
    <n v="6269278"/>
    <n v="9000119321"/>
    <x v="0"/>
    <x v="1"/>
    <s v="CONJUNTO MULTIFAMILIAR CIUDADELA COMFENALCO"/>
    <x v="17"/>
    <x v="2"/>
  </r>
  <r>
    <x v="0"/>
    <x v="0"/>
    <x v="1"/>
    <x v="0"/>
    <n v="6269340"/>
    <n v="9010726615"/>
    <x v="0"/>
    <x v="1"/>
    <s v="CONJUNTO EL TRAPICHE"/>
    <x v="12"/>
    <x v="2"/>
  </r>
  <r>
    <x v="0"/>
    <x v="0"/>
    <x v="1"/>
    <x v="0"/>
    <n v="6269420"/>
    <n v="9002241083"/>
    <x v="0"/>
    <x v="5"/>
    <s v="CONDOMINIO TORRES DEL PRADO PROPIEDAD HORIZONTAL"/>
    <x v="9"/>
    <x v="8"/>
  </r>
  <r>
    <x v="0"/>
    <x v="0"/>
    <x v="1"/>
    <x v="0"/>
    <n v="6269573"/>
    <n v="9002316241"/>
    <x v="0"/>
    <x v="3"/>
    <s v="EDIFICIO BERNALEJAS - PH"/>
    <x v="14"/>
    <x v="5"/>
  </r>
  <r>
    <x v="0"/>
    <x v="0"/>
    <x v="1"/>
    <x v="0"/>
    <n v="6269667"/>
    <n v="9003876273"/>
    <x v="0"/>
    <x v="1"/>
    <s v="CONJUNTO RESIDENCIAL ALAMEDA DEL PORVENIR SEGUNDA ETAPA PH"/>
    <x v="1"/>
    <x v="1"/>
  </r>
  <r>
    <x v="0"/>
    <x v="0"/>
    <x v="1"/>
    <x v="0"/>
    <n v="6269793"/>
    <n v="9004175401"/>
    <x v="0"/>
    <x v="1"/>
    <s v="EDIFICIO ALTO PRADO"/>
    <x v="2"/>
    <x v="2"/>
  </r>
  <r>
    <x v="0"/>
    <x v="0"/>
    <x v="1"/>
    <x v="0"/>
    <n v="6269999"/>
    <n v="9000663501"/>
    <x v="0"/>
    <x v="1"/>
    <s v="CONJUNTO RESIDENCIAL BALCONES DE SAN MARTIN"/>
    <x v="1"/>
    <x v="1"/>
  </r>
  <r>
    <x v="0"/>
    <x v="0"/>
    <x v="1"/>
    <x v="0"/>
    <n v="6270019"/>
    <n v="8000374155"/>
    <x v="0"/>
    <x v="2"/>
    <s v="CONJUNTO RESIDENCIAL PINARES DEL RODEO PH"/>
    <x v="14"/>
    <x v="5"/>
  </r>
  <r>
    <x v="0"/>
    <x v="0"/>
    <x v="1"/>
    <x v="0"/>
    <n v="6270290"/>
    <n v="9010030500"/>
    <x v="0"/>
    <x v="1"/>
    <s v="CONJUNTO RESIDENCIAL TIERRA GRATA EL ESMERALDAL PH"/>
    <x v="10"/>
    <x v="5"/>
  </r>
  <r>
    <x v="0"/>
    <x v="0"/>
    <x v="1"/>
    <x v="0"/>
    <n v="6270870"/>
    <n v="9001146828"/>
    <x v="0"/>
    <x v="3"/>
    <s v="CIUDADELAFLORIDADELASABANA"/>
    <x v="1"/>
    <x v="1"/>
  </r>
  <r>
    <x v="0"/>
    <x v="0"/>
    <x v="1"/>
    <x v="0"/>
    <n v="6271113"/>
    <n v="8040005371"/>
    <x v="0"/>
    <x v="1"/>
    <s v="MARIA RUEDA"/>
    <x v="17"/>
    <x v="2"/>
  </r>
  <r>
    <x v="0"/>
    <x v="0"/>
    <x v="1"/>
    <x v="0"/>
    <n v="6271504"/>
    <n v="9003637103"/>
    <x v="0"/>
    <x v="1"/>
    <s v="AGRUPACION DE VIVIENDA NUEVA CIUDAD ETAPA 5 - PROPIEDAD HORI"/>
    <x v="1"/>
    <x v="1"/>
  </r>
  <r>
    <x v="0"/>
    <x v="0"/>
    <x v="1"/>
    <x v="0"/>
    <n v="6272301"/>
    <n v="8160017881"/>
    <x v="0"/>
    <x v="1"/>
    <s v="CONJUNTO RESIDENCIAL COODELMAR II ETAPA PH"/>
    <x v="11"/>
    <x v="9"/>
  </r>
  <r>
    <x v="0"/>
    <x v="0"/>
    <x v="1"/>
    <x v="0"/>
    <n v="6272635"/>
    <n v="8300456344"/>
    <x v="0"/>
    <x v="1"/>
    <s v="EDIFICIO MIRABELL PH"/>
    <x v="1"/>
    <x v="1"/>
  </r>
  <r>
    <x v="0"/>
    <x v="0"/>
    <x v="1"/>
    <x v="0"/>
    <n v="6272826"/>
    <n v="8909247446"/>
    <x v="0"/>
    <x v="3"/>
    <s v="URBANIZACION EL CARMELO PH"/>
    <x v="14"/>
    <x v="5"/>
  </r>
  <r>
    <x v="0"/>
    <x v="0"/>
    <x v="1"/>
    <x v="0"/>
    <n v="6273288"/>
    <n v="8605154154"/>
    <x v="0"/>
    <x v="0"/>
    <s v="CONJUNTO RESIDENCIAL USATAMA MANZANA K"/>
    <x v="1"/>
    <x v="1"/>
  </r>
  <r>
    <x v="0"/>
    <x v="0"/>
    <x v="1"/>
    <x v="0"/>
    <n v="6273341"/>
    <n v="9002218451"/>
    <x v="0"/>
    <x v="2"/>
    <s v="RONDA DEL  VERGEL"/>
    <x v="3"/>
    <x v="3"/>
  </r>
  <r>
    <x v="0"/>
    <x v="0"/>
    <x v="1"/>
    <x v="0"/>
    <n v="6273579"/>
    <n v="9003004320"/>
    <x v="0"/>
    <x v="0"/>
    <s v="juan valencia (propietario )"/>
    <x v="5"/>
    <x v="5"/>
  </r>
  <r>
    <x v="0"/>
    <x v="0"/>
    <x v="1"/>
    <x v="0"/>
    <n v="6273675"/>
    <n v="9010476784"/>
    <x v="0"/>
    <x v="1"/>
    <s v="edificio  trento 55"/>
    <x v="6"/>
    <x v="6"/>
  </r>
  <r>
    <x v="0"/>
    <x v="0"/>
    <x v="1"/>
    <x v="0"/>
    <n v="6274010"/>
    <n v="8100023571"/>
    <x v="0"/>
    <x v="1"/>
    <s v="EDIFICIO CERROS DE SAN LUIS PROPIEDAD HORIZONTAL"/>
    <x v="6"/>
    <x v="6"/>
  </r>
  <r>
    <x v="0"/>
    <x v="0"/>
    <x v="1"/>
    <x v="0"/>
    <n v="6274903"/>
    <n v="9001414731"/>
    <x v="0"/>
    <x v="1"/>
    <s v="PORTAL DEL VERGEL CLUB HOUSE Y CONDOMINIO"/>
    <x v="3"/>
    <x v="3"/>
  </r>
  <r>
    <x v="0"/>
    <x v="0"/>
    <x v="1"/>
    <x v="0"/>
    <n v="6275080"/>
    <n v="9012947426"/>
    <x v="0"/>
    <x v="1"/>
    <s v="EDIFICIO TORRES DE MÁLAGA PROPIEDAD HORIZONTAL"/>
    <x v="9"/>
    <x v="8"/>
  </r>
  <r>
    <x v="0"/>
    <x v="0"/>
    <x v="1"/>
    <x v="0"/>
    <n v="6275337"/>
    <n v="8040048111"/>
    <x v="0"/>
    <x v="1"/>
    <s v="CONJUNTO RESIDENCIAL BALCONES DE GRATAMIRA"/>
    <x v="2"/>
    <x v="2"/>
  </r>
  <r>
    <x v="0"/>
    <x v="0"/>
    <x v="1"/>
    <x v="0"/>
    <n v="6275381"/>
    <n v="8909247446"/>
    <x v="0"/>
    <x v="1"/>
    <s v="URBANIZACION EL CARMELO PH"/>
    <x v="14"/>
    <x v="5"/>
  </r>
  <r>
    <x v="0"/>
    <x v="0"/>
    <x v="1"/>
    <x v="0"/>
    <n v="6275387"/>
    <n v="9010476784"/>
    <x v="0"/>
    <x v="1"/>
    <s v="EDIFICIO TRENTO 55"/>
    <x v="6"/>
    <x v="6"/>
  </r>
  <r>
    <x v="0"/>
    <x v="0"/>
    <x v="1"/>
    <x v="0"/>
    <n v="6261194"/>
    <n v="8040179931"/>
    <x v="0"/>
    <x v="1"/>
    <s v="EDIFICIO PORTO REAL"/>
    <x v="2"/>
    <x v="2"/>
  </r>
  <r>
    <x v="0"/>
    <x v="0"/>
    <x v="1"/>
    <x v="0"/>
    <n v="6261467"/>
    <n v="9010417366"/>
    <x v="0"/>
    <x v="2"/>
    <s v="CONJUNTO RESIDENCIAL HACIENDA PEÑALISA TAGUA"/>
    <x v="15"/>
    <x v="4"/>
  </r>
  <r>
    <x v="0"/>
    <x v="0"/>
    <x v="1"/>
    <x v="0"/>
    <n v="6261920"/>
    <n v="9006656584"/>
    <x v="0"/>
    <x v="1"/>
    <s v="CAROLINA MOLINA"/>
    <x v="1"/>
    <x v="1"/>
  </r>
  <r>
    <x v="0"/>
    <x v="0"/>
    <x v="1"/>
    <x v="0"/>
    <n v="6262961"/>
    <n v="9000176592"/>
    <x v="0"/>
    <x v="0"/>
    <s v="ANGELA RAMIREZ"/>
    <x v="6"/>
    <x v="6"/>
  </r>
  <r>
    <x v="0"/>
    <x v="0"/>
    <x v="1"/>
    <x v="0"/>
    <n v="6263155"/>
    <n v="9010019891"/>
    <x v="0"/>
    <x v="1"/>
    <s v="SEBASTIAN JIMENEZ"/>
    <x v="6"/>
    <x v="6"/>
  </r>
  <r>
    <x v="0"/>
    <x v="0"/>
    <x v="1"/>
    <x v="0"/>
    <n v="6264691"/>
    <n v="8001935666"/>
    <x v="0"/>
    <x v="1"/>
    <s v="CONJUNTO RESIDENCIAL PASEO REAL I"/>
    <x v="2"/>
    <x v="2"/>
  </r>
  <r>
    <x v="0"/>
    <x v="0"/>
    <x v="1"/>
    <x v="0"/>
    <n v="6264838"/>
    <n v="9007359841"/>
    <x v="0"/>
    <x v="3"/>
    <s v="MARIO BUSTAMANTE"/>
    <x v="1"/>
    <x v="1"/>
  </r>
  <r>
    <x v="0"/>
    <x v="0"/>
    <x v="1"/>
    <x v="0"/>
    <n v="6265352"/>
    <n v="9003359472"/>
    <x v="0"/>
    <x v="1"/>
    <s v="CONJUNTO RESIDENCIAL MARDEL SOTOMAYOR"/>
    <x v="2"/>
    <x v="2"/>
  </r>
  <r>
    <x v="0"/>
    <x v="0"/>
    <x v="1"/>
    <x v="0"/>
    <n v="6265537"/>
    <n v="8040069047"/>
    <x v="0"/>
    <x v="1"/>
    <s v="EDIFICIO BALCONES DE BAVIERA"/>
    <x v="2"/>
    <x v="2"/>
  </r>
  <r>
    <x v="0"/>
    <x v="0"/>
    <x v="1"/>
    <x v="0"/>
    <n v="6265729"/>
    <n v="8300383340"/>
    <x v="0"/>
    <x v="1"/>
    <s v="EDIFICIO CALLE 94A PH"/>
    <x v="1"/>
    <x v="1"/>
  </r>
  <r>
    <x v="0"/>
    <x v="0"/>
    <x v="1"/>
    <x v="0"/>
    <n v="6265989"/>
    <n v="9000889189"/>
    <x v="0"/>
    <x v="3"/>
    <s v="AGRUPACION DE VIVIENDA FONTIBON RESERVADO - PROPIEDAD HORIZO"/>
    <x v="1"/>
    <x v="1"/>
  </r>
  <r>
    <x v="0"/>
    <x v="0"/>
    <x v="1"/>
    <x v="0"/>
    <n v="6266092"/>
    <n v="9000889189"/>
    <x v="0"/>
    <x v="3"/>
    <s v="AGRUPACION DE VIVIENDA FONTIBON RESERVADO - PROPIEDAD HORIZO"/>
    <x v="1"/>
    <x v="1"/>
  </r>
  <r>
    <x v="0"/>
    <x v="0"/>
    <x v="1"/>
    <x v="0"/>
    <n v="6266303"/>
    <n v="8301322835"/>
    <x v="0"/>
    <x v="3"/>
    <s v="CONJUNTO RESIDENCIAL HATO CHICO RESERVADO PROPIEDAD HORIZONT"/>
    <x v="1"/>
    <x v="1"/>
  </r>
  <r>
    <x v="0"/>
    <x v="0"/>
    <x v="1"/>
    <x v="0"/>
    <n v="6266354"/>
    <n v="8040035871"/>
    <x v="0"/>
    <x v="1"/>
    <s v="CONJUNTO RESIDENCIAL TORRES DEL DIAMANTE III ETAPA"/>
    <x v="2"/>
    <x v="2"/>
  </r>
  <r>
    <x v="0"/>
    <x v="0"/>
    <x v="1"/>
    <x v="0"/>
    <n v="6266530"/>
    <n v="9007459091"/>
    <x v="0"/>
    <x v="1"/>
    <s v="EDIFICIO BELLINI"/>
    <x v="56"/>
    <x v="9"/>
  </r>
  <r>
    <x v="0"/>
    <x v="0"/>
    <x v="1"/>
    <x v="0"/>
    <n v="6266659"/>
    <n v="9006026649"/>
    <x v="0"/>
    <x v="2"/>
    <s v="PROPIEDAD HORIZONTAL BALCONES DE LA VILLA II ETAPA BLOQUES 1"/>
    <x v="23"/>
    <x v="6"/>
  </r>
  <r>
    <x v="0"/>
    <x v="0"/>
    <x v="1"/>
    <x v="0"/>
    <n v="6266683"/>
    <n v="8002486901"/>
    <x v="0"/>
    <x v="1"/>
    <s v="CONJUNTO RESIDENCIAL PLAZA CAMPESTRE P H"/>
    <x v="14"/>
    <x v="5"/>
  </r>
  <r>
    <x v="0"/>
    <x v="0"/>
    <x v="1"/>
    <x v="0"/>
    <n v="6266887"/>
    <n v="8002051065"/>
    <x v="0"/>
    <x v="2"/>
    <s v="EDIFICIO IRLANDA PROPIEDAD HORIZONTAL"/>
    <x v="6"/>
    <x v="6"/>
  </r>
  <r>
    <x v="0"/>
    <x v="0"/>
    <x v="1"/>
    <x v="0"/>
    <n v="6267057"/>
    <n v="9004486552"/>
    <x v="0"/>
    <x v="1"/>
    <s v="ERIKA OVIERDO"/>
    <x v="2"/>
    <x v="2"/>
  </r>
  <r>
    <x v="0"/>
    <x v="0"/>
    <x v="1"/>
    <x v="0"/>
    <n v="6267403"/>
    <n v="9005129360"/>
    <x v="0"/>
    <x v="1"/>
    <s v="EDIFICIO MULTIFAMILIAR ALTOS DEL VERGEL"/>
    <x v="3"/>
    <x v="3"/>
  </r>
  <r>
    <x v="0"/>
    <x v="0"/>
    <x v="1"/>
    <x v="0"/>
    <n v="6267422"/>
    <n v="8010016934"/>
    <x v="0"/>
    <x v="0"/>
    <s v="CONJUNTO RESIDENCIAL BOSQUES DE PALERMO"/>
    <x v="7"/>
    <x v="7"/>
  </r>
  <r>
    <x v="0"/>
    <x v="0"/>
    <x v="1"/>
    <x v="0"/>
    <n v="6267508"/>
    <n v="8909344634"/>
    <x v="0"/>
    <x v="1"/>
    <s v="CONJUNTO RESIDENCIAL SORRENTO 2 PH"/>
    <x v="14"/>
    <x v="5"/>
  </r>
  <r>
    <x v="0"/>
    <x v="0"/>
    <x v="1"/>
    <x v="0"/>
    <n v="6276099"/>
    <n v="9003004320"/>
    <x v="0"/>
    <x v="1"/>
    <s v="UNIDAD RESIDENCIAL TORRES"/>
    <x v="5"/>
    <x v="5"/>
  </r>
  <r>
    <x v="0"/>
    <x v="0"/>
    <x v="1"/>
    <x v="0"/>
    <n v="6276122"/>
    <n v="9008865371"/>
    <x v="0"/>
    <x v="1"/>
    <s v="PARQUE RESIDENCIAL INTER PLAZA SUR"/>
    <x v="7"/>
    <x v="7"/>
  </r>
  <r>
    <x v="0"/>
    <x v="0"/>
    <x v="1"/>
    <x v="0"/>
    <n v="6276336"/>
    <n v="8002037169"/>
    <x v="0"/>
    <x v="1"/>
    <s v="AGRUPACION DE VIVIENDA NUEVA TIBABUYES SECTOR B PROPIEDAD HO"/>
    <x v="1"/>
    <x v="1"/>
  </r>
  <r>
    <x v="0"/>
    <x v="0"/>
    <x v="1"/>
    <x v="0"/>
    <n v="6276637"/>
    <n v="9001132798"/>
    <x v="0"/>
    <x v="3"/>
    <s v="EDIFICIO ATICOS DE SAN RAFAEL PROPIEDAD HORIZONTAL"/>
    <x v="6"/>
    <x v="6"/>
  </r>
  <r>
    <x v="0"/>
    <x v="0"/>
    <x v="1"/>
    <x v="0"/>
    <n v="6276696"/>
    <n v="8301437881"/>
    <x v="0"/>
    <x v="1"/>
    <s v="C.R. QUINTAS DE SANTA MARIA V P.H."/>
    <x v="1"/>
    <x v="1"/>
  </r>
  <r>
    <x v="0"/>
    <x v="0"/>
    <x v="1"/>
    <x v="0"/>
    <n v="6276784"/>
    <n v="9013312692"/>
    <x v="0"/>
    <x v="2"/>
    <s v="PARQUE RESIDENCIAL SAN JOSE"/>
    <x v="7"/>
    <x v="7"/>
  </r>
  <r>
    <x v="0"/>
    <x v="0"/>
    <x v="1"/>
    <x v="0"/>
    <n v="6293125"/>
    <n v="8301145643"/>
    <x v="0"/>
    <x v="2"/>
    <s v="carmen corrales  (ADMON)"/>
    <x v="1"/>
    <x v="1"/>
  </r>
  <r>
    <x v="0"/>
    <x v="0"/>
    <x v="1"/>
    <x v="0"/>
    <n v="6293156"/>
    <n v="8320075366"/>
    <x v="0"/>
    <x v="3"/>
    <s v="MONICA CORONADO"/>
    <x v="8"/>
    <x v="4"/>
  </r>
  <r>
    <x v="0"/>
    <x v="0"/>
    <x v="1"/>
    <x v="0"/>
    <n v="6293176"/>
    <n v="8320075366"/>
    <x v="0"/>
    <x v="1"/>
    <s v="MARLEN POVEDA (ADM)"/>
    <x v="8"/>
    <x v="4"/>
  </r>
  <r>
    <x v="0"/>
    <x v="0"/>
    <x v="1"/>
    <x v="0"/>
    <n v="6293591"/>
    <n v="9000772217"/>
    <x v="0"/>
    <x v="3"/>
    <s v="CONJUNTO RESIDENCIAL LA ARBORADA DE SAN JOSE"/>
    <x v="1"/>
    <x v="1"/>
  </r>
  <r>
    <x v="0"/>
    <x v="0"/>
    <x v="1"/>
    <x v="0"/>
    <n v="6293610"/>
    <n v="8301414919"/>
    <x v="0"/>
    <x v="1"/>
    <s v="YENNI BAUTISTA (ADMON )"/>
    <x v="1"/>
    <x v="1"/>
  </r>
  <r>
    <x v="0"/>
    <x v="0"/>
    <x v="1"/>
    <x v="0"/>
    <n v="6294414"/>
    <n v="9002658212"/>
    <x v="0"/>
    <x v="1"/>
    <s v="CONJUNTO PORTON DE SANTO DOMINGO"/>
    <x v="1"/>
    <x v="1"/>
  </r>
  <r>
    <x v="0"/>
    <x v="0"/>
    <x v="1"/>
    <x v="0"/>
    <n v="6294722"/>
    <n v="8909302971"/>
    <x v="0"/>
    <x v="3"/>
    <s v="CONJUNTO RESIDENCIAL BOSQUES DE LA CONCHA PH"/>
    <x v="14"/>
    <x v="5"/>
  </r>
  <r>
    <x v="0"/>
    <x v="0"/>
    <x v="1"/>
    <x v="0"/>
    <n v="6295050"/>
    <n v="9002658212"/>
    <x v="0"/>
    <x v="1"/>
    <s v="CONJUNTO PORTON DE SANTO DOMINGO"/>
    <x v="1"/>
    <x v="1"/>
  </r>
  <r>
    <x v="0"/>
    <x v="0"/>
    <x v="1"/>
    <x v="0"/>
    <n v="6295180"/>
    <n v="9001724700"/>
    <x v="0"/>
    <x v="1"/>
    <s v="LIDA MUÑOZ ( ASESORES )"/>
    <x v="10"/>
    <x v="5"/>
  </r>
  <r>
    <x v="0"/>
    <x v="0"/>
    <x v="1"/>
    <x v="0"/>
    <n v="6295305"/>
    <n v="8050202184"/>
    <x v="0"/>
    <x v="1"/>
    <s v="MULTIFAMILIARES EL PARAISO DE COMFANDI-CONJUNTO A"/>
    <x v="0"/>
    <x v="0"/>
  </r>
  <r>
    <x v="0"/>
    <x v="0"/>
    <x v="1"/>
    <x v="0"/>
    <n v="6295388"/>
    <n v="8000543861"/>
    <x v="0"/>
    <x v="3"/>
    <s v="CONJUNTO RESIDENCIAL CEDRO BOLIVAR II PH"/>
    <x v="1"/>
    <x v="1"/>
  </r>
  <r>
    <x v="0"/>
    <x v="0"/>
    <x v="1"/>
    <x v="0"/>
    <n v="6295639"/>
    <n v="9010602628"/>
    <x v="0"/>
    <x v="3"/>
    <s v="SANTA MÓNICA CONDOMINIO PROPIEDAD HORIZONTAL"/>
    <x v="9"/>
    <x v="8"/>
  </r>
  <r>
    <x v="0"/>
    <x v="0"/>
    <x v="1"/>
    <x v="0"/>
    <n v="6295955"/>
    <n v="8002268261"/>
    <x v="0"/>
    <x v="1"/>
    <s v="CONJUNTO RESIDENCIAL CEDRITOS VILLA SOL PROPIEDAD HORIZONTAL"/>
    <x v="1"/>
    <x v="1"/>
  </r>
  <r>
    <x v="0"/>
    <x v="0"/>
    <x v="1"/>
    <x v="0"/>
    <n v="6297189"/>
    <n v="9013702841"/>
    <x v="0"/>
    <x v="1"/>
    <s v="CONJUNTO RINCON DE LA PRADERA"/>
    <x v="13"/>
    <x v="9"/>
  </r>
  <r>
    <x v="0"/>
    <x v="0"/>
    <x v="1"/>
    <x v="0"/>
    <n v="6282508"/>
    <n v="8001668784"/>
    <x v="0"/>
    <x v="1"/>
    <s v="CONJUNTO  RESIDENCIAL  MI  FUTURO   1"/>
    <x v="38"/>
    <x v="4"/>
  </r>
  <r>
    <x v="0"/>
    <x v="0"/>
    <x v="1"/>
    <x v="0"/>
    <n v="6282534"/>
    <n v="9001335838"/>
    <x v="0"/>
    <x v="3"/>
    <s v="AGRUPACION DE VIVIENDA MIRADOR DE VILLAPILAR- PROPIEDAD"/>
    <x v="6"/>
    <x v="6"/>
  </r>
  <r>
    <x v="0"/>
    <x v="0"/>
    <x v="1"/>
    <x v="0"/>
    <n v="6282599"/>
    <n v="8300167349"/>
    <x v="0"/>
    <x v="1"/>
    <s v="EDIFICIO ENSENADA DEL CHICO"/>
    <x v="1"/>
    <x v="1"/>
  </r>
  <r>
    <x v="0"/>
    <x v="0"/>
    <x v="1"/>
    <x v="0"/>
    <n v="6282804"/>
    <n v="9007720361"/>
    <x v="0"/>
    <x v="1"/>
    <s v="CONJUNTO PORTAL DE LA MACARENA PH"/>
    <x v="13"/>
    <x v="9"/>
  </r>
  <r>
    <x v="0"/>
    <x v="0"/>
    <x v="1"/>
    <x v="0"/>
    <n v="6283047"/>
    <n v="8100069705"/>
    <x v="0"/>
    <x v="1"/>
    <s v="CONJUNTO HABITACIONAL SANTANA"/>
    <x v="6"/>
    <x v="6"/>
  </r>
  <r>
    <x v="0"/>
    <x v="0"/>
    <x v="1"/>
    <x v="0"/>
    <n v="6283453"/>
    <n v="9002978361"/>
    <x v="0"/>
    <x v="3"/>
    <s v="URBANIZACION BULEVAR DEL CAFE PH"/>
    <x v="11"/>
    <x v="9"/>
  </r>
  <r>
    <x v="0"/>
    <x v="0"/>
    <x v="1"/>
    <x v="0"/>
    <n v="6285513"/>
    <n v="10000199"/>
    <x v="0"/>
    <x v="1"/>
    <s v="HENAO  PEÑA JUAN CARLOS"/>
    <x v="11"/>
    <x v="9"/>
  </r>
  <r>
    <x v="0"/>
    <x v="0"/>
    <x v="1"/>
    <x v="0"/>
    <n v="6285731"/>
    <n v="8001553858"/>
    <x v="0"/>
    <x v="1"/>
    <s v="CONJUNTO MULTIFAMILIAR  MINUTO DE DIOS N1"/>
    <x v="1"/>
    <x v="1"/>
  </r>
  <r>
    <x v="0"/>
    <x v="0"/>
    <x v="1"/>
    <x v="0"/>
    <n v="6285765"/>
    <n v="8130066299"/>
    <x v="0"/>
    <x v="3"/>
    <s v="CONJUNTO MULTIFAMILIAR URBANIZACION IPANEMA BLOQUE 6"/>
    <x v="29"/>
    <x v="14"/>
  </r>
  <r>
    <x v="0"/>
    <x v="0"/>
    <x v="1"/>
    <x v="0"/>
    <n v="6286627"/>
    <n v="9010726615"/>
    <x v="0"/>
    <x v="1"/>
    <s v="CONJUNTO EL TRAPICHE"/>
    <x v="12"/>
    <x v="2"/>
  </r>
  <r>
    <x v="0"/>
    <x v="0"/>
    <x v="1"/>
    <x v="0"/>
    <n v="6288119"/>
    <n v="9006026649"/>
    <x v="0"/>
    <x v="1"/>
    <s v="PROPIEDAD HORIZONTAL BALCONES DE LA VILLA II ETAPA BLOQUES 1"/>
    <x v="23"/>
    <x v="6"/>
  </r>
  <r>
    <x v="0"/>
    <x v="0"/>
    <x v="1"/>
    <x v="0"/>
    <n v="6288136"/>
    <n v="8909302971"/>
    <x v="0"/>
    <x v="3"/>
    <s v="CONJUNTO RESIDENCIAL BOSQUES DE LA CONCHA PH"/>
    <x v="14"/>
    <x v="5"/>
  </r>
  <r>
    <x v="0"/>
    <x v="0"/>
    <x v="1"/>
    <x v="0"/>
    <n v="6288476"/>
    <n v="8909378268"/>
    <x v="0"/>
    <x v="1"/>
    <s v="EDIFICIO BAHIA BLANCA PH"/>
    <x v="14"/>
    <x v="5"/>
  </r>
  <r>
    <x v="0"/>
    <x v="0"/>
    <x v="1"/>
    <x v="0"/>
    <n v="6288562"/>
    <n v="8002364689"/>
    <x v="0"/>
    <x v="1"/>
    <s v="UNIDAD RESIDENCIAL TORRES DE SAN MATEO PH"/>
    <x v="11"/>
    <x v="9"/>
  </r>
  <r>
    <x v="0"/>
    <x v="0"/>
    <x v="1"/>
    <x v="0"/>
    <n v="6288620"/>
    <n v="8100011334"/>
    <x v="0"/>
    <x v="1"/>
    <s v="EDIFICIO VILLA PILAR 2 BLOQUE 5 PROPIEDAD HORIZONTAL"/>
    <x v="6"/>
    <x v="6"/>
  </r>
  <r>
    <x v="0"/>
    <x v="0"/>
    <x v="1"/>
    <x v="0"/>
    <n v="6288864"/>
    <n v="9006026649"/>
    <x v="0"/>
    <x v="3"/>
    <s v="PROPIEDAD HORIZONTAL BALCONES DE LA VILLA II ETAPA BLOQUES 1"/>
    <x v="23"/>
    <x v="6"/>
  </r>
  <r>
    <x v="0"/>
    <x v="0"/>
    <x v="1"/>
    <x v="0"/>
    <n v="6289190"/>
    <n v="8160029913"/>
    <x v="0"/>
    <x v="5"/>
    <s v="EDIFICIO LA ALQUERIA PROPIEDAD HORIZONTAL"/>
    <x v="11"/>
    <x v="9"/>
  </r>
  <r>
    <x v="0"/>
    <x v="0"/>
    <x v="1"/>
    <x v="0"/>
    <n v="6289579"/>
    <n v="8100069341"/>
    <x v="0"/>
    <x v="1"/>
    <s v="EDIFICIO BALI PROPIEDAD HORIZONTAL"/>
    <x v="6"/>
    <x v="6"/>
  </r>
  <r>
    <x v="0"/>
    <x v="0"/>
    <x v="1"/>
    <x v="0"/>
    <n v="6290149"/>
    <n v="9004824384"/>
    <x v="0"/>
    <x v="2"/>
    <s v="CONJUNTO CERRADO VERSALLES PROPIEDAD HORIZONTAL"/>
    <x v="18"/>
    <x v="10"/>
  </r>
  <r>
    <x v="0"/>
    <x v="0"/>
    <x v="1"/>
    <x v="0"/>
    <n v="6290184"/>
    <n v="9002658212"/>
    <x v="0"/>
    <x v="1"/>
    <s v="CONJUNTO RESIDENCIAL  PORTO  DE SANTO DOMINGO"/>
    <x v="1"/>
    <x v="1"/>
  </r>
  <r>
    <x v="0"/>
    <x v="0"/>
    <x v="1"/>
    <x v="0"/>
    <n v="6290421"/>
    <n v="8001530173"/>
    <x v="0"/>
    <x v="1"/>
    <s v="EDIFICIO ERA 2003 A"/>
    <x v="1"/>
    <x v="1"/>
  </r>
  <r>
    <x v="0"/>
    <x v="0"/>
    <x v="1"/>
    <x v="0"/>
    <n v="6290488"/>
    <n v="8130066299"/>
    <x v="0"/>
    <x v="5"/>
    <s v="CONJUNTO MULTIFAMILIAR URBANIZACION IPANEMA BLOQUE 6"/>
    <x v="29"/>
    <x v="14"/>
  </r>
  <r>
    <x v="0"/>
    <x v="0"/>
    <x v="1"/>
    <x v="0"/>
    <n v="6290625"/>
    <n v="9008369505"/>
    <x v="0"/>
    <x v="1"/>
    <s v="ALTOS DE SAN JOSE"/>
    <x v="1"/>
    <x v="1"/>
  </r>
  <r>
    <x v="0"/>
    <x v="0"/>
    <x v="1"/>
    <x v="0"/>
    <n v="6290953"/>
    <n v="8001530173"/>
    <x v="0"/>
    <x v="1"/>
    <s v="EDIFICIO ERA 2003 A"/>
    <x v="1"/>
    <x v="1"/>
  </r>
  <r>
    <x v="0"/>
    <x v="0"/>
    <x v="1"/>
    <x v="0"/>
    <n v="6291091"/>
    <n v="8301443835"/>
    <x v="0"/>
    <x v="1"/>
    <s v="CONJUNTO RESIDENCIAL TARRAGONA I"/>
    <x v="1"/>
    <x v="1"/>
  </r>
  <r>
    <x v="0"/>
    <x v="0"/>
    <x v="1"/>
    <x v="0"/>
    <n v="6280080"/>
    <n v="9009985071"/>
    <x v="0"/>
    <x v="1"/>
    <s v="CONJUNTO TORRES DE LA CEIBA"/>
    <x v="2"/>
    <x v="2"/>
  </r>
  <r>
    <x v="0"/>
    <x v="0"/>
    <x v="1"/>
    <x v="0"/>
    <n v="6280097"/>
    <n v="9004306159"/>
    <x v="0"/>
    <x v="1"/>
    <s v="EDIFICIO PRANA PH"/>
    <x v="1"/>
    <x v="1"/>
  </r>
  <r>
    <x v="0"/>
    <x v="0"/>
    <x v="1"/>
    <x v="0"/>
    <n v="6280128"/>
    <n v="8300312516"/>
    <x v="0"/>
    <x v="0"/>
    <s v="CONJUNTO RESIDENCIAL LA ALAMEDA TORRE III TERCERA ETAPA PROP"/>
    <x v="1"/>
    <x v="1"/>
  </r>
  <r>
    <x v="0"/>
    <x v="0"/>
    <x v="1"/>
    <x v="0"/>
    <n v="6280140"/>
    <n v="8300312516"/>
    <x v="0"/>
    <x v="1"/>
    <s v="CONJUNTO RESIDENCIAL LA ALAMEDA TORRE III TERCERA ETAPA PROP"/>
    <x v="1"/>
    <x v="1"/>
  </r>
  <r>
    <x v="0"/>
    <x v="0"/>
    <x v="1"/>
    <x v="0"/>
    <n v="6280151"/>
    <n v="9001599034"/>
    <x v="0"/>
    <x v="1"/>
    <s v="EDIFICIO PUENTE TIERRA PROPIEDAD HORIZONTAL"/>
    <x v="1"/>
    <x v="1"/>
  </r>
  <r>
    <x v="0"/>
    <x v="0"/>
    <x v="1"/>
    <x v="0"/>
    <n v="6280165"/>
    <n v="9009691270"/>
    <x v="0"/>
    <x v="1"/>
    <s v="EDIFICIO FUENTES DE SAN ANTONIO PROPIEDAD HORIZONTAL"/>
    <x v="14"/>
    <x v="5"/>
  </r>
  <r>
    <x v="0"/>
    <x v="0"/>
    <x v="1"/>
    <x v="0"/>
    <n v="6280240"/>
    <n v="9009836294"/>
    <x v="0"/>
    <x v="3"/>
    <s v="CONJUNTO RESIDENCIAL SENDERO VERDE PH"/>
    <x v="5"/>
    <x v="5"/>
  </r>
  <r>
    <x v="0"/>
    <x v="0"/>
    <x v="1"/>
    <x v="0"/>
    <n v="6280242"/>
    <n v="8002251236"/>
    <x v="0"/>
    <x v="0"/>
    <s v="CONJUNTO MULTIFAMILIAR TORRES DE CAÑAVERAL II"/>
    <x v="17"/>
    <x v="2"/>
  </r>
  <r>
    <x v="0"/>
    <x v="0"/>
    <x v="1"/>
    <x v="0"/>
    <n v="6280319"/>
    <n v="8160002623"/>
    <x v="0"/>
    <x v="1"/>
    <s v="EDIFICIO MOLINOS DE ARAGON"/>
    <x v="11"/>
    <x v="9"/>
  </r>
  <r>
    <x v="0"/>
    <x v="0"/>
    <x v="1"/>
    <x v="0"/>
    <n v="6280386"/>
    <n v="8320108465"/>
    <x v="0"/>
    <x v="5"/>
    <s v="CONJUNTO CERRADO LA ARBOLEDA - PROPIEDAD HORIZONTAL"/>
    <x v="4"/>
    <x v="4"/>
  </r>
  <r>
    <x v="0"/>
    <x v="0"/>
    <x v="1"/>
    <x v="0"/>
    <n v="6280392"/>
    <n v="9005827499"/>
    <x v="0"/>
    <x v="1"/>
    <s v="MULTIFAMILIAR BALCONES DE PROVENZA - PROPIEDAD HORIZONTAL"/>
    <x v="3"/>
    <x v="3"/>
  </r>
  <r>
    <x v="0"/>
    <x v="0"/>
    <x v="1"/>
    <x v="0"/>
    <n v="6280499"/>
    <n v="8090061437"/>
    <x v="0"/>
    <x v="1"/>
    <s v="AGRUPACION DE VIVIENDA RINCON DE LAS MARGARITAS"/>
    <x v="3"/>
    <x v="3"/>
  </r>
  <r>
    <x v="0"/>
    <x v="0"/>
    <x v="1"/>
    <x v="0"/>
    <n v="6280564"/>
    <n v="8002378267"/>
    <x v="0"/>
    <x v="1"/>
    <s v="CONJUNTO RESIDENCIAL PORTALES DEL COUNTRY"/>
    <x v="1"/>
    <x v="1"/>
  </r>
  <r>
    <x v="0"/>
    <x v="0"/>
    <x v="1"/>
    <x v="0"/>
    <n v="6280824"/>
    <n v="8002378267"/>
    <x v="0"/>
    <x v="1"/>
    <s v="CONJUNTO RESIDENCIAL PORTALES DEL COUNTRY"/>
    <x v="1"/>
    <x v="1"/>
  </r>
  <r>
    <x v="0"/>
    <x v="0"/>
    <x v="1"/>
    <x v="0"/>
    <n v="6280878"/>
    <n v="8100009611"/>
    <x v="0"/>
    <x v="0"/>
    <s v="EDIFICIO VILLAPILAR 2 BLOQUE 2 - PROPIEDAD HORIZONTAL"/>
    <x v="6"/>
    <x v="6"/>
  </r>
  <r>
    <x v="0"/>
    <x v="0"/>
    <x v="1"/>
    <x v="0"/>
    <n v="6280976"/>
    <n v="9011565515"/>
    <x v="0"/>
    <x v="3"/>
    <s v="BRISAS DEL RIO PH"/>
    <x v="63"/>
    <x v="5"/>
  </r>
  <r>
    <x v="0"/>
    <x v="0"/>
    <x v="1"/>
    <x v="0"/>
    <n v="6280979"/>
    <n v="9004221494"/>
    <x v="0"/>
    <x v="1"/>
    <s v="DORIS CASTILLO"/>
    <x v="1"/>
    <x v="1"/>
  </r>
  <r>
    <x v="0"/>
    <x v="0"/>
    <x v="1"/>
    <x v="0"/>
    <n v="6281359"/>
    <n v="9010030500"/>
    <x v="0"/>
    <x v="1"/>
    <s v="CONJUNTO RESIDENCIAL TIERRA GRATA EL ESMERALDAL PH"/>
    <x v="10"/>
    <x v="5"/>
  </r>
  <r>
    <x v="0"/>
    <x v="0"/>
    <x v="1"/>
    <x v="0"/>
    <n v="6282094"/>
    <n v="9013312692"/>
    <x v="0"/>
    <x v="2"/>
    <s v="PARQUE RESIDENCIAL SAN JOSE"/>
    <x v="7"/>
    <x v="7"/>
  </r>
  <r>
    <x v="0"/>
    <x v="0"/>
    <x v="1"/>
    <x v="0"/>
    <n v="6282241"/>
    <n v="8301322835"/>
    <x v="0"/>
    <x v="1"/>
    <s v="CONJUNTO RESIDENCIAL HATO CHICO RESERVADO PROPIEDAD HORIZONT"/>
    <x v="1"/>
    <x v="1"/>
  </r>
  <r>
    <x v="0"/>
    <x v="0"/>
    <x v="1"/>
    <x v="0"/>
    <n v="6282327"/>
    <n v="8001997580"/>
    <x v="0"/>
    <x v="1"/>
    <s v="EDIFICIO CEDRAL 5 - PROPIEDAD HORIZONTAL"/>
    <x v="1"/>
    <x v="1"/>
  </r>
  <r>
    <x v="0"/>
    <x v="0"/>
    <x v="1"/>
    <x v="0"/>
    <n v="6282372"/>
    <n v="9010030500"/>
    <x v="0"/>
    <x v="1"/>
    <s v="CONJUNTO RESIDENCIAL TIERRA GRATA EL ESMERALDAL PH"/>
    <x v="10"/>
    <x v="5"/>
  </r>
  <r>
    <x v="0"/>
    <x v="0"/>
    <x v="1"/>
    <x v="0"/>
    <n v="6282437"/>
    <n v="8002486901"/>
    <x v="0"/>
    <x v="3"/>
    <s v="CONJUNTO RESIDENCIAL PLAZA CAMPESTRE P H"/>
    <x v="14"/>
    <x v="5"/>
  </r>
  <r>
    <x v="0"/>
    <x v="0"/>
    <x v="1"/>
    <x v="0"/>
    <n v="6282486"/>
    <n v="9001335838"/>
    <x v="0"/>
    <x v="1"/>
    <s v="AGRUPACION DE VIVIENDA MIRADOR DE VILLAPILAR- PROPIEDAD"/>
    <x v="6"/>
    <x v="6"/>
  </r>
  <r>
    <x v="0"/>
    <x v="0"/>
    <x v="1"/>
    <x v="0"/>
    <n v="6301629"/>
    <n v="9000865417"/>
    <x v="0"/>
    <x v="1"/>
    <s v="EDIFICIO ESTAMBUL II BLOQUE CINCO 5 PROPIEDAD HORIZONTAL"/>
    <x v="6"/>
    <x v="6"/>
  </r>
  <r>
    <x v="0"/>
    <x v="0"/>
    <x v="1"/>
    <x v="0"/>
    <n v="6302454"/>
    <n v="8001966819"/>
    <x v="0"/>
    <x v="1"/>
    <s v="CONJUNTO MULTIFAMILIAR YULIMA ETAPA II UNIDAD F"/>
    <x v="7"/>
    <x v="7"/>
  </r>
  <r>
    <x v="0"/>
    <x v="0"/>
    <x v="1"/>
    <x v="0"/>
    <n v="6302559"/>
    <n v="8050071358"/>
    <x v="0"/>
    <x v="4"/>
    <s v="CONJUNTO RESIDENCIAL APARTAMENTOS EL LIMONAR PROPIEDAD HORIZ"/>
    <x v="0"/>
    <x v="0"/>
  </r>
  <r>
    <x v="0"/>
    <x v="0"/>
    <x v="1"/>
    <x v="0"/>
    <n v="6302962"/>
    <n v="8907024171"/>
    <x v="0"/>
    <x v="0"/>
    <s v="UNIDAD METAIMA"/>
    <x v="3"/>
    <x v="3"/>
  </r>
  <r>
    <x v="0"/>
    <x v="0"/>
    <x v="1"/>
    <x v="0"/>
    <n v="6303357"/>
    <n v="9002534913"/>
    <x v="0"/>
    <x v="3"/>
    <s v="CONDOMINIO CAMPESTRE VILLA CONCHA PH"/>
    <x v="11"/>
    <x v="9"/>
  </r>
  <r>
    <x v="0"/>
    <x v="0"/>
    <x v="1"/>
    <x v="0"/>
    <n v="6303697"/>
    <n v="9003923175"/>
    <x v="0"/>
    <x v="3"/>
    <s v="CONJUNTO RESIDENCIAL CAMINOS DEL PORVENIR 1 - PROPIEDAD HORI"/>
    <x v="1"/>
    <x v="1"/>
  </r>
  <r>
    <x v="0"/>
    <x v="0"/>
    <x v="1"/>
    <x v="0"/>
    <n v="6304714"/>
    <n v="8110176948"/>
    <x v="0"/>
    <x v="1"/>
    <s v="CONDOMINIO NUEVA GALICIA PH"/>
    <x v="14"/>
    <x v="5"/>
  </r>
  <r>
    <x v="0"/>
    <x v="0"/>
    <x v="1"/>
    <x v="0"/>
    <n v="6305282"/>
    <n v="9002978361"/>
    <x v="0"/>
    <x v="3"/>
    <s v="URBANIZACION BULEVAR DEL CAFE PH"/>
    <x v="11"/>
    <x v="9"/>
  </r>
  <r>
    <x v="0"/>
    <x v="0"/>
    <x v="1"/>
    <x v="0"/>
    <n v="6305623"/>
    <n v="9001501321"/>
    <x v="0"/>
    <x v="3"/>
    <s v="CONJUNTO RESIDENCIAL PUERTO BAHIA I ETAPA"/>
    <x v="31"/>
    <x v="3"/>
  </r>
  <r>
    <x v="0"/>
    <x v="0"/>
    <x v="1"/>
    <x v="0"/>
    <n v="6305993"/>
    <n v="9000106046"/>
    <x v="0"/>
    <x v="2"/>
    <s v="CONJUNTO RESIDENCIAL CLUB HOUSE GOLD"/>
    <x v="17"/>
    <x v="2"/>
  </r>
  <r>
    <x v="0"/>
    <x v="0"/>
    <x v="1"/>
    <x v="0"/>
    <n v="6306431"/>
    <n v="9005289464"/>
    <x v="0"/>
    <x v="1"/>
    <s v="CONJUNTO RESIDENCIAL TAYRONA II"/>
    <x v="17"/>
    <x v="2"/>
  </r>
  <r>
    <x v="0"/>
    <x v="0"/>
    <x v="1"/>
    <x v="0"/>
    <n v="6306826"/>
    <n v="8001960906"/>
    <x v="2"/>
    <x v="6"/>
    <s v="AGRUPACION DE VIVIENDA METROPOLIS UNIDAD 22"/>
    <x v="1"/>
    <x v="1"/>
  </r>
  <r>
    <x v="0"/>
    <x v="0"/>
    <x v="1"/>
    <x v="0"/>
    <n v="6307535"/>
    <n v="8301252449"/>
    <x v="0"/>
    <x v="1"/>
    <s v="EDIFICIO PIMPINELA"/>
    <x v="1"/>
    <x v="1"/>
  </r>
  <r>
    <x v="0"/>
    <x v="0"/>
    <x v="1"/>
    <x v="0"/>
    <n v="6308115"/>
    <n v="8001464722"/>
    <x v="0"/>
    <x v="1"/>
    <s v="UNIDAD RESIDENCIAL CAÑAVERALES SECTOR VI"/>
    <x v="0"/>
    <x v="0"/>
  </r>
  <r>
    <x v="0"/>
    <x v="0"/>
    <x v="1"/>
    <x v="0"/>
    <n v="6308404"/>
    <n v="8110176948"/>
    <x v="0"/>
    <x v="0"/>
    <s v="CONDOMINIO NUEVA GALICIA PH"/>
    <x v="14"/>
    <x v="5"/>
  </r>
  <r>
    <x v="0"/>
    <x v="0"/>
    <x v="1"/>
    <x v="0"/>
    <n v="6308641"/>
    <n v="9001663897"/>
    <x v="0"/>
    <x v="0"/>
    <s v="CONDOMINIO LA PRADERA CONJUNTO I"/>
    <x v="40"/>
    <x v="0"/>
  </r>
  <r>
    <x v="0"/>
    <x v="0"/>
    <x v="1"/>
    <x v="0"/>
    <n v="6308781"/>
    <n v="8000881893"/>
    <x v="0"/>
    <x v="1"/>
    <s v="CONJUNTO RESIDENCIAL VALDEROBLES PROPIEDAD HORIZONTAL"/>
    <x v="14"/>
    <x v="5"/>
  </r>
  <r>
    <x v="0"/>
    <x v="0"/>
    <x v="1"/>
    <x v="0"/>
    <n v="6308894"/>
    <n v="8050071358"/>
    <x v="0"/>
    <x v="5"/>
    <s v="CONJUNTO RESIDENCIAL APARTAMENTOS EL LIMONAR PROPIEDAD HORIZ"/>
    <x v="0"/>
    <x v="0"/>
  </r>
  <r>
    <x v="0"/>
    <x v="0"/>
    <x v="1"/>
    <x v="0"/>
    <n v="6309127"/>
    <n v="28535574"/>
    <x v="0"/>
    <x v="1"/>
    <s v="SALVADOR CASTILLO BLANCA ELVIA"/>
    <x v="3"/>
    <x v="3"/>
  </r>
  <r>
    <x v="0"/>
    <x v="0"/>
    <x v="1"/>
    <x v="0"/>
    <n v="6309728"/>
    <n v="8000881893"/>
    <x v="0"/>
    <x v="1"/>
    <s v="CONJUNTO RESIDENCIAL VALDEROBLES 2"/>
    <x v="14"/>
    <x v="5"/>
  </r>
  <r>
    <x v="0"/>
    <x v="0"/>
    <x v="1"/>
    <x v="0"/>
    <n v="6310471"/>
    <n v="36162700"/>
    <x v="0"/>
    <x v="0"/>
    <s v="POLANIA FIERRO VIRGINIA"/>
    <x v="29"/>
    <x v="14"/>
  </r>
  <r>
    <x v="0"/>
    <x v="0"/>
    <x v="1"/>
    <x v="0"/>
    <n v="6310559"/>
    <n v="9008792835"/>
    <x v="0"/>
    <x v="1"/>
    <s v="EDIFICIO FLORES DEL RIO - PROPIEDAD HORIZONTAL"/>
    <x v="6"/>
    <x v="6"/>
  </r>
  <r>
    <x v="0"/>
    <x v="0"/>
    <x v="1"/>
    <x v="0"/>
    <n v="6312673"/>
    <n v="8001484841"/>
    <x v="0"/>
    <x v="1"/>
    <s v="KAREN TORRES ( INTEMEDiaria)  LILINA SUAREZ (ADMON)"/>
    <x v="1"/>
    <x v="1"/>
  </r>
  <r>
    <x v="0"/>
    <x v="0"/>
    <x v="1"/>
    <x v="0"/>
    <n v="6312750"/>
    <n v="8001716559"/>
    <x v="0"/>
    <x v="1"/>
    <s v="CONJUNTO RESIDENCIAL ALTAMIRA II ETAPA"/>
    <x v="17"/>
    <x v="2"/>
  </r>
  <r>
    <x v="0"/>
    <x v="0"/>
    <x v="1"/>
    <x v="0"/>
    <n v="6312778"/>
    <n v="39638185"/>
    <x v="0"/>
    <x v="1"/>
    <s v="Maria Victoria Vargaz"/>
    <x v="1"/>
    <x v="1"/>
  </r>
  <r>
    <x v="0"/>
    <x v="0"/>
    <x v="1"/>
    <x v="0"/>
    <n v="6298020"/>
    <n v="9005277361"/>
    <x v="0"/>
    <x v="1"/>
    <s v="EDIFICIO MIRADOR DE LA SUIZA PROPIEDAD HORIZONTAL"/>
    <x v="6"/>
    <x v="6"/>
  </r>
  <r>
    <x v="0"/>
    <x v="0"/>
    <x v="1"/>
    <x v="0"/>
    <n v="6298079"/>
    <n v="8110207954"/>
    <x v="0"/>
    <x v="1"/>
    <s v="EDIFICIO TORRE DE LA QUINTA"/>
    <x v="14"/>
    <x v="5"/>
  </r>
  <r>
    <x v="0"/>
    <x v="0"/>
    <x v="1"/>
    <x v="0"/>
    <n v="6298509"/>
    <n v="9006103609"/>
    <x v="0"/>
    <x v="0"/>
    <s v="edificio ciglo XII ph"/>
    <x v="9"/>
    <x v="8"/>
  </r>
  <r>
    <x v="0"/>
    <x v="0"/>
    <x v="1"/>
    <x v="0"/>
    <n v="6299119"/>
    <n v="9010297872"/>
    <x v="0"/>
    <x v="1"/>
    <s v="CONJUNTO CERRADO BAMBU PH"/>
    <x v="13"/>
    <x v="9"/>
  </r>
  <r>
    <x v="0"/>
    <x v="0"/>
    <x v="1"/>
    <x v="0"/>
    <n v="6299242"/>
    <n v="8000238687"/>
    <x v="0"/>
    <x v="1"/>
    <s v="CONJUNTO RESIDENCIAL BADALONA PH"/>
    <x v="14"/>
    <x v="5"/>
  </r>
  <r>
    <x v="0"/>
    <x v="0"/>
    <x v="1"/>
    <x v="0"/>
    <n v="6299696"/>
    <n v="8902115543"/>
    <x v="0"/>
    <x v="1"/>
    <s v="CONJ RESIDENCIAL EL BOSQUE SECTOR G1"/>
    <x v="17"/>
    <x v="2"/>
  </r>
  <r>
    <x v="0"/>
    <x v="0"/>
    <x v="1"/>
    <x v="0"/>
    <n v="6300077"/>
    <n v="8001554801"/>
    <x v="0"/>
    <x v="0"/>
    <s v="EDIFICIO EL ZAGUAN DE LA CATORCE"/>
    <x v="7"/>
    <x v="7"/>
  </r>
  <r>
    <x v="0"/>
    <x v="0"/>
    <x v="1"/>
    <x v="0"/>
    <n v="6300135"/>
    <n v="9001761442"/>
    <x v="0"/>
    <x v="1"/>
    <s v="EDIFICIO JULIANA"/>
    <x v="0"/>
    <x v="0"/>
  </r>
  <r>
    <x v="0"/>
    <x v="0"/>
    <x v="1"/>
    <x v="0"/>
    <n v="6300326"/>
    <n v="8909272401"/>
    <x v="0"/>
    <x v="1"/>
    <s v="EDIFICIO EL MANANTIAL PH"/>
    <x v="14"/>
    <x v="5"/>
  </r>
  <r>
    <x v="0"/>
    <x v="0"/>
    <x v="1"/>
    <x v="0"/>
    <n v="6300415"/>
    <n v="9003557061"/>
    <x v="0"/>
    <x v="1"/>
    <s v="EDIFICIO PLATINUM"/>
    <x v="2"/>
    <x v="2"/>
  </r>
  <r>
    <x v="0"/>
    <x v="0"/>
    <x v="1"/>
    <x v="0"/>
    <n v="6300694"/>
    <n v="8909302971"/>
    <x v="0"/>
    <x v="3"/>
    <s v="CONJUNTO RESIDENCIAL BOSQUES DE LA CONCHA PH"/>
    <x v="14"/>
    <x v="5"/>
  </r>
  <r>
    <x v="0"/>
    <x v="0"/>
    <x v="1"/>
    <x v="0"/>
    <n v="6300716"/>
    <n v="8100003028"/>
    <x v="0"/>
    <x v="0"/>
    <s v="EDIFICIO CRISTOBAL COLON PROPIEDAD HORIZONTAL"/>
    <x v="6"/>
    <x v="6"/>
  </r>
  <r>
    <x v="0"/>
    <x v="0"/>
    <x v="1"/>
    <x v="0"/>
    <n v="6300894"/>
    <n v="8909272401"/>
    <x v="0"/>
    <x v="1"/>
    <s v="EDIFICIO EL MANANTIAL PH"/>
    <x v="14"/>
    <x v="5"/>
  </r>
  <r>
    <x v="0"/>
    <x v="0"/>
    <x v="1"/>
    <x v="0"/>
    <n v="6313109"/>
    <n v="25592564"/>
    <x v="0"/>
    <x v="1"/>
    <s v="MUÑOZ BURBANO GLORIA DEY"/>
    <x v="41"/>
    <x v="17"/>
  </r>
  <r>
    <x v="0"/>
    <x v="0"/>
    <x v="1"/>
    <x v="0"/>
    <n v="6313300"/>
    <n v="8909302971"/>
    <x v="0"/>
    <x v="3"/>
    <s v="CONJUNTO RESIDENCIAL BOSQUES DE LA CONCHA PH"/>
    <x v="14"/>
    <x v="5"/>
  </r>
  <r>
    <x v="0"/>
    <x v="0"/>
    <x v="1"/>
    <x v="0"/>
    <n v="6313303"/>
    <n v="8110176948"/>
    <x v="0"/>
    <x v="0"/>
    <s v="CONDOMINIO NUEVA GALICIA PH"/>
    <x v="14"/>
    <x v="5"/>
  </r>
  <r>
    <x v="0"/>
    <x v="0"/>
    <x v="1"/>
    <x v="0"/>
    <n v="6313320"/>
    <n v="8300623681"/>
    <x v="0"/>
    <x v="1"/>
    <s v="CONJUNTO MULTIFAMILIAR COMPARTIR BOCHICA LOTE 4 ETAPA III"/>
    <x v="1"/>
    <x v="1"/>
  </r>
  <r>
    <x v="0"/>
    <x v="0"/>
    <x v="1"/>
    <x v="0"/>
    <n v="6313782"/>
    <n v="9001497938"/>
    <x v="0"/>
    <x v="3"/>
    <s v="CONJUNTO RESIDENCIAL LA GRAN MANZANA II PH"/>
    <x v="1"/>
    <x v="1"/>
  </r>
  <r>
    <x v="0"/>
    <x v="0"/>
    <x v="1"/>
    <x v="0"/>
    <n v="6313881"/>
    <n v="8907024171"/>
    <x v="0"/>
    <x v="0"/>
    <s v="UNIDAD HABITACIONAL METAIMA - PROPIEDAD HORIZONTAL"/>
    <x v="3"/>
    <x v="3"/>
  </r>
  <r>
    <x v="0"/>
    <x v="0"/>
    <x v="1"/>
    <x v="0"/>
    <n v="6313902"/>
    <n v="8907024171"/>
    <x v="0"/>
    <x v="0"/>
    <s v="UNIDAD HABITACIONAL METAIMA - PROPIEDAD HORIZONTAL_x0009_"/>
    <x v="3"/>
    <x v="3"/>
  </r>
  <r>
    <x v="0"/>
    <x v="0"/>
    <x v="1"/>
    <x v="0"/>
    <n v="6314259"/>
    <n v="9002608076"/>
    <x v="0"/>
    <x v="1"/>
    <s v="CONJUNTO RESIDENCIAL ARBOLEDA DE SAN GABRIEL V"/>
    <x v="1"/>
    <x v="1"/>
  </r>
  <r>
    <x v="0"/>
    <x v="0"/>
    <x v="2"/>
    <x v="1"/>
    <n v="6314669"/>
    <s v="8000952163"/>
    <x v="0"/>
    <x v="1"/>
    <s v="CONJUNTO RESIDENCIAL LA PENINSULA FAVUIS"/>
    <x v="17"/>
    <x v="2"/>
  </r>
  <r>
    <x v="0"/>
    <x v="0"/>
    <x v="2"/>
    <x v="1"/>
    <n v="6314718"/>
    <s v="9008209727"/>
    <x v="0"/>
    <x v="2"/>
    <s v="CONJUNTO RESIDENCIAL TORRES DE LAS AMERICAS PH"/>
    <x v="11"/>
    <x v="9"/>
  </r>
  <r>
    <x v="0"/>
    <x v="0"/>
    <x v="2"/>
    <x v="1"/>
    <n v="6314762"/>
    <s v="8300481481"/>
    <x v="0"/>
    <x v="1"/>
    <s v="CONJUNTO RESIDENCIAL SAN ANDRES AFIDRO MANZANA 3 ETAPA - PRO"/>
    <x v="1"/>
    <x v="1"/>
  </r>
  <r>
    <x v="0"/>
    <x v="0"/>
    <x v="2"/>
    <x v="1"/>
    <n v="6314796"/>
    <s v="8301254398"/>
    <x v="0"/>
    <x v="0"/>
    <s v="AGRUPACION URBANIZACION TECHO"/>
    <x v="1"/>
    <x v="1"/>
  </r>
  <r>
    <x v="0"/>
    <x v="0"/>
    <x v="2"/>
    <x v="0"/>
    <n v="6314815"/>
    <s v="9000663501"/>
    <x v="0"/>
    <x v="1"/>
    <s v="CONJUNTO RESIDENCIAL BALCONES DE SAN MARTIN"/>
    <x v="1"/>
    <x v="1"/>
  </r>
  <r>
    <x v="0"/>
    <x v="0"/>
    <x v="2"/>
    <x v="1"/>
    <n v="6314844"/>
    <s v="9011694932"/>
    <x v="0"/>
    <x v="2"/>
    <s v="CONJUNTO RESIDENCIAL HOREB APARTAMENTOS ETAPA 1 Y 2"/>
    <x v="7"/>
    <x v="7"/>
  </r>
  <r>
    <x v="0"/>
    <x v="0"/>
    <x v="2"/>
    <x v="0"/>
    <n v="6314852"/>
    <s v="8300063114"/>
    <x v="0"/>
    <x v="3"/>
    <s v="EDIFICIO SAN JUAN DE GIRON"/>
    <x v="1"/>
    <x v="1"/>
  </r>
  <r>
    <x v="0"/>
    <x v="0"/>
    <x v="2"/>
    <x v="0"/>
    <n v="6314866"/>
    <s v="8300063114"/>
    <x v="0"/>
    <x v="1"/>
    <s v="EDIFICIO SAN JUAN DE GIRON"/>
    <x v="1"/>
    <x v="1"/>
  </r>
  <r>
    <x v="0"/>
    <x v="0"/>
    <x v="2"/>
    <x v="0"/>
    <n v="6314909"/>
    <s v="8090114882"/>
    <x v="0"/>
    <x v="5"/>
    <s v="CONDOMINIO PARQUES DE PAKISTAN I ETAPA"/>
    <x v="31"/>
    <x v="3"/>
  </r>
  <r>
    <x v="0"/>
    <x v="0"/>
    <x v="2"/>
    <x v="1"/>
    <n v="6314920"/>
    <s v="8001566230"/>
    <x v="0"/>
    <x v="3"/>
    <s v="CONJUNTO RESIDENCIAL EL BOSQUE DE SUBA AGRUPACION UNO"/>
    <x v="1"/>
    <x v="1"/>
  </r>
  <r>
    <x v="0"/>
    <x v="0"/>
    <x v="2"/>
    <x v="1"/>
    <n v="6314924"/>
    <s v="8902102458"/>
    <x v="0"/>
    <x v="1"/>
    <s v="UNIDAD RESIDENCIAL SANTA ISABEL"/>
    <x v="2"/>
    <x v="2"/>
  </r>
  <r>
    <x v="0"/>
    <x v="0"/>
    <x v="2"/>
    <x v="1"/>
    <n v="6314936"/>
    <s v="8001212925"/>
    <x v="0"/>
    <x v="1"/>
    <s v="CONJUNTO RESIDENCIAL ALTAMIRA III ETAPA"/>
    <x v="17"/>
    <x v="2"/>
  </r>
  <r>
    <x v="0"/>
    <x v="0"/>
    <x v="2"/>
    <x v="0"/>
    <n v="6314963"/>
    <s v="9012173400"/>
    <x v="0"/>
    <x v="3"/>
    <s v="CONJUNTO RESIDENCIAL SAN SILVESTRE ETAPA 1 PH"/>
    <x v="11"/>
    <x v="9"/>
  </r>
  <r>
    <x v="0"/>
    <x v="0"/>
    <x v="2"/>
    <x v="0"/>
    <n v="6314995"/>
    <s v="9006504188"/>
    <x v="0"/>
    <x v="2"/>
    <s v="CONJUNTO RESIDENCIAL TEREKAY PROPIEDAD HORIZONTAL"/>
    <x v="3"/>
    <x v="3"/>
  </r>
  <r>
    <x v="0"/>
    <x v="0"/>
    <x v="2"/>
    <x v="1"/>
    <n v="6314997"/>
    <s v="9005059282"/>
    <x v="0"/>
    <x v="1"/>
    <s v="CONJUNTO MULTIFAMILIAR EL CARMELO PROPIEDAD HORIZONTAL"/>
    <x v="6"/>
    <x v="6"/>
  </r>
  <r>
    <x v="0"/>
    <x v="0"/>
    <x v="2"/>
    <x v="0"/>
    <n v="6315013"/>
    <s v="9006504188"/>
    <x v="0"/>
    <x v="1"/>
    <s v="CONJUNTO RESIDENCIAL TEREKAY PROPIEDAD HORIZONTAL"/>
    <x v="3"/>
    <x v="3"/>
  </r>
  <r>
    <x v="0"/>
    <x v="0"/>
    <x v="2"/>
    <x v="4"/>
    <n v="6315019"/>
    <s v="9009727557"/>
    <x v="0"/>
    <x v="1"/>
    <s v="EDIFICIO OCAMPO PROPIEDAD HORIZONTAL"/>
    <x v="6"/>
    <x v="6"/>
  </r>
  <r>
    <x v="0"/>
    <x v="0"/>
    <x v="2"/>
    <x v="1"/>
    <n v="6315045"/>
    <s v="8300312168"/>
    <x v="0"/>
    <x v="1"/>
    <s v="CONJUNTO RESIDENCIAL ASTURIAS PRIMERA ETAPA"/>
    <x v="1"/>
    <x v="1"/>
  </r>
  <r>
    <x v="0"/>
    <x v="0"/>
    <x v="2"/>
    <x v="0"/>
    <n v="6315053"/>
    <s v="9008071860"/>
    <x v="0"/>
    <x v="1"/>
    <s v="CONJUNTO RESIDENCIAL BELVERDE II PH"/>
    <x v="43"/>
    <x v="4"/>
  </r>
  <r>
    <x v="0"/>
    <x v="0"/>
    <x v="2"/>
    <x v="0"/>
    <n v="6315087"/>
    <s v="8300312516"/>
    <x v="0"/>
    <x v="1"/>
    <s v="CONJUNTO RESIDENCIAL LA ALAMEDA TORRE III TERCERA ETAPA PROP"/>
    <x v="1"/>
    <x v="1"/>
  </r>
  <r>
    <x v="0"/>
    <x v="0"/>
    <x v="2"/>
    <x v="1"/>
    <n v="6315113"/>
    <s v="8000849622"/>
    <x v="0"/>
    <x v="1"/>
    <s v="CONJUNTO RESIDENCIAL CERRADO LA ANGELITA PH"/>
    <x v="11"/>
    <x v="9"/>
  </r>
  <r>
    <x v="0"/>
    <x v="0"/>
    <x v="2"/>
    <x v="0"/>
    <n v="6315120"/>
    <s v="9003159785"/>
    <x v="0"/>
    <x v="1"/>
    <s v="EDIFICIO ALCARAVAN PH"/>
    <x v="11"/>
    <x v="9"/>
  </r>
  <r>
    <x v="0"/>
    <x v="0"/>
    <x v="2"/>
    <x v="1"/>
    <n v="6315164"/>
    <s v="8002486901"/>
    <x v="0"/>
    <x v="3"/>
    <s v="CONJUNTO RESIDENCIAL PLAZA CAMPESTRE P H"/>
    <x v="14"/>
    <x v="5"/>
  </r>
  <r>
    <x v="0"/>
    <x v="0"/>
    <x v="2"/>
    <x v="4"/>
    <n v="6315174"/>
    <s v="8090087055"/>
    <x v="0"/>
    <x v="1"/>
    <s v="CLUB RESIDENCIAL ALAMEDA"/>
    <x v="3"/>
    <x v="3"/>
  </r>
  <r>
    <x v="0"/>
    <x v="0"/>
    <x v="2"/>
    <x v="1"/>
    <n v="6315191"/>
    <s v="9004998682"/>
    <x v="0"/>
    <x v="2"/>
    <s v="CONJUNTO CERRADO RESERVA DE CASTILLA PH"/>
    <x v="6"/>
    <x v="6"/>
  </r>
  <r>
    <x v="0"/>
    <x v="0"/>
    <x v="2"/>
    <x v="1"/>
    <n v="6315193"/>
    <s v="8130049651"/>
    <x v="0"/>
    <x v="1"/>
    <s v="CONJUNTO RESIDENCIAL TORRES DE VAREGAL"/>
    <x v="29"/>
    <x v="14"/>
  </r>
  <r>
    <x v="0"/>
    <x v="0"/>
    <x v="2"/>
    <x v="1"/>
    <n v="6315198"/>
    <s v="8130049651"/>
    <x v="0"/>
    <x v="1"/>
    <s v="CONJUNTO RESIDENCIAL TORRES DE VAREGAL"/>
    <x v="29"/>
    <x v="14"/>
  </r>
  <r>
    <x v="0"/>
    <x v="0"/>
    <x v="2"/>
    <x v="1"/>
    <n v="6315202"/>
    <s v="9004383405"/>
    <x v="0"/>
    <x v="1"/>
    <s v="EDIFICIO BELLA SUIZA REAL VIII PROPIEDAD HORIZONTAL"/>
    <x v="1"/>
    <x v="1"/>
  </r>
  <r>
    <x v="0"/>
    <x v="0"/>
    <x v="2"/>
    <x v="0"/>
    <n v="6315216"/>
    <s v="9009836294"/>
    <x v="0"/>
    <x v="1"/>
    <s v="CONJUNTO RESIDENCIAL SENDERO VERDE PH"/>
    <x v="5"/>
    <x v="5"/>
  </r>
  <r>
    <x v="0"/>
    <x v="0"/>
    <x v="2"/>
    <x v="1"/>
    <n v="6315228"/>
    <s v="8301018025"/>
    <x v="0"/>
    <x v="1"/>
    <s v="CONJUNTO RESIDENCIAL EL PORTAL DEL MORTIÑO PROPIEDAD HORIZON"/>
    <x v="1"/>
    <x v="1"/>
  </r>
  <r>
    <x v="0"/>
    <x v="0"/>
    <x v="2"/>
    <x v="0"/>
    <n v="6315232"/>
    <s v="8100033941"/>
    <x v="0"/>
    <x v="1"/>
    <s v="ALEJANDRO RIOS"/>
    <x v="6"/>
    <x v="6"/>
  </r>
  <r>
    <x v="0"/>
    <x v="0"/>
    <x v="2"/>
    <x v="1"/>
    <n v="6315254"/>
    <s v="8300080703"/>
    <x v="0"/>
    <x v="1"/>
    <s v="CONJUNTO RESIDENCIAL FUENTES DEL SALITRE"/>
    <x v="1"/>
    <x v="1"/>
  </r>
  <r>
    <x v="0"/>
    <x v="0"/>
    <x v="2"/>
    <x v="4"/>
    <n v="6315268"/>
    <s v="9001174739"/>
    <x v="0"/>
    <x v="1"/>
    <s v="CONDOMINIO EDIFICIO MEDITERRANEO PROPIEDAD HORIZONTAL"/>
    <x v="18"/>
    <x v="10"/>
  </r>
  <r>
    <x v="0"/>
    <x v="0"/>
    <x v="2"/>
    <x v="4"/>
    <n v="6315270"/>
    <s v="9000321182"/>
    <x v="0"/>
    <x v="1"/>
    <s v="CONJUNTO RESIDENCIAL RESERVAS DEL BOSQUE"/>
    <x v="3"/>
    <x v="3"/>
  </r>
  <r>
    <x v="0"/>
    <x v="0"/>
    <x v="2"/>
    <x v="4"/>
    <n v="6315298"/>
    <s v="9010422352"/>
    <x v="0"/>
    <x v="1"/>
    <s v="CONJUNTO RESIDENCIAL PORTAL DE LA SIERRA ETAPA I"/>
    <x v="29"/>
    <x v="14"/>
  </r>
  <r>
    <x v="0"/>
    <x v="0"/>
    <x v="2"/>
    <x v="0"/>
    <n v="6315314"/>
    <s v="8002364689"/>
    <x v="0"/>
    <x v="1"/>
    <s v="UNIDAD RESIDENCIAL TORRES DE SAN MATEO PH"/>
    <x v="11"/>
    <x v="9"/>
  </r>
  <r>
    <x v="0"/>
    <x v="0"/>
    <x v="2"/>
    <x v="4"/>
    <n v="6315329"/>
    <s v="9010422352"/>
    <x v="0"/>
    <x v="1"/>
    <s v="CONJUNTO RESIDENCIAL PORTAL DE LA SIERRA ETAPA I"/>
    <x v="29"/>
    <x v="14"/>
  </r>
  <r>
    <x v="0"/>
    <x v="0"/>
    <x v="2"/>
    <x v="1"/>
    <n v="6315332"/>
    <s v="8001680598"/>
    <x v="0"/>
    <x v="3"/>
    <s v="PROPIEDAD HORIZONTAL VILLA DEL CAMPO"/>
    <x v="6"/>
    <x v="6"/>
  </r>
  <r>
    <x v="0"/>
    <x v="0"/>
    <x v="2"/>
    <x v="1"/>
    <n v="6315333"/>
    <s v="8301341241"/>
    <x v="0"/>
    <x v="1"/>
    <s v="CONJUNTO RESIDENCIAL PORTALES DEL NORTE I MZ III - P H"/>
    <x v="1"/>
    <x v="1"/>
  </r>
  <r>
    <x v="0"/>
    <x v="0"/>
    <x v="2"/>
    <x v="1"/>
    <n v="6315362"/>
    <s v="8300845976"/>
    <x v="0"/>
    <x v="3"/>
    <s v="CONJUNTO RESIDENCIAL QUINTAS DE HORIZONTE"/>
    <x v="1"/>
    <x v="1"/>
  </r>
  <r>
    <x v="0"/>
    <x v="0"/>
    <x v="2"/>
    <x v="4"/>
    <n v="6315370"/>
    <s v="8090087055"/>
    <x v="0"/>
    <x v="1"/>
    <s v="CLUB RESIDENCIAL ALAMEDA"/>
    <x v="3"/>
    <x v="3"/>
  </r>
  <r>
    <x v="0"/>
    <x v="0"/>
    <x v="2"/>
    <x v="1"/>
    <n v="6315375"/>
    <s v="9007521823"/>
    <x v="0"/>
    <x v="1"/>
    <s v="EDIFICIO DISTRITO SESENTA (60) PROPIEDAD HORIZONTAL"/>
    <x v="3"/>
    <x v="3"/>
  </r>
  <r>
    <x v="0"/>
    <x v="0"/>
    <x v="2"/>
    <x v="1"/>
    <n v="6315408"/>
    <s v="9003849765"/>
    <x v="0"/>
    <x v="1"/>
    <s v="CONJUNTO RESIDENCIAL PARQUE DEL SAMAN - PH"/>
    <x v="1"/>
    <x v="1"/>
  </r>
  <r>
    <x v="0"/>
    <x v="0"/>
    <x v="2"/>
    <x v="1"/>
    <n v="6315429"/>
    <s v="8605189410"/>
    <x v="0"/>
    <x v="3"/>
    <s v="CONJUNTO RESIDENCIAL LA PALMA I"/>
    <x v="1"/>
    <x v="1"/>
  </r>
  <r>
    <x v="0"/>
    <x v="0"/>
    <x v="2"/>
    <x v="1"/>
    <n v="6315431"/>
    <s v="9012611923"/>
    <x v="0"/>
    <x v="1"/>
    <s v="URBANIZACION AMARETTO PH"/>
    <x v="10"/>
    <x v="5"/>
  </r>
  <r>
    <x v="0"/>
    <x v="0"/>
    <x v="2"/>
    <x v="1"/>
    <n v="6315467"/>
    <s v="8300755992"/>
    <x v="0"/>
    <x v="1"/>
    <s v="PORTON DE GRATAMIRA PH"/>
    <x v="1"/>
    <x v="1"/>
  </r>
  <r>
    <x v="0"/>
    <x v="0"/>
    <x v="2"/>
    <x v="1"/>
    <n v="6315477"/>
    <s v="8002493766"/>
    <x v="0"/>
    <x v="2"/>
    <s v="CONJUNTO RESIDENCIAL CAMINOS DE MARAYA PH"/>
    <x v="11"/>
    <x v="9"/>
  </r>
  <r>
    <x v="0"/>
    <x v="0"/>
    <x v="2"/>
    <x v="1"/>
    <n v="6315484"/>
    <s v="8301414919"/>
    <x v="0"/>
    <x v="1"/>
    <s v="CONJUNTO RESIDENCIAL CAMINOS DE MAGDALA PH"/>
    <x v="1"/>
    <x v="1"/>
  </r>
  <r>
    <x v="0"/>
    <x v="0"/>
    <x v="2"/>
    <x v="1"/>
    <n v="6315508"/>
    <s v="9007223015"/>
    <x v="0"/>
    <x v="1"/>
    <s v="CONJUNTO RESIDENCIAL CERATTO ETAPA I - PROPIEDAD HORIZONTAL"/>
    <x v="14"/>
    <x v="5"/>
  </r>
  <r>
    <x v="0"/>
    <x v="0"/>
    <x v="2"/>
    <x v="1"/>
    <n v="6315530"/>
    <s v="8160008726"/>
    <x v="0"/>
    <x v="1"/>
    <s v="COMPLEJO URBANO DIARIO DEL OTUN"/>
    <x v="11"/>
    <x v="9"/>
  </r>
  <r>
    <x v="0"/>
    <x v="0"/>
    <x v="2"/>
    <x v="4"/>
    <n v="6315553"/>
    <s v="8301008772"/>
    <x v="0"/>
    <x v="1"/>
    <s v="UNIDAD RESIDENCIAL ALTAMIRA CAMPESTRE"/>
    <x v="1"/>
    <x v="1"/>
  </r>
  <r>
    <x v="0"/>
    <x v="0"/>
    <x v="2"/>
    <x v="4"/>
    <n v="6315568"/>
    <s v="9001132798"/>
    <x v="0"/>
    <x v="1"/>
    <s v="EDIFICIO ATICOS DE SAN RAFAEL PROPIEDAD HORIZONTAL"/>
    <x v="6"/>
    <x v="6"/>
  </r>
  <r>
    <x v="0"/>
    <x v="0"/>
    <x v="2"/>
    <x v="1"/>
    <n v="6315586"/>
    <s v="8002533969"/>
    <x v="0"/>
    <x v="1"/>
    <s v="CONJUNTO RESIDENCIAL VISTA DEL PARQUE"/>
    <x v="2"/>
    <x v="2"/>
  </r>
  <r>
    <x v="0"/>
    <x v="0"/>
    <x v="2"/>
    <x v="0"/>
    <n v="6315592"/>
    <s v="8300063114"/>
    <x v="0"/>
    <x v="3"/>
    <s v="EDIFICIO SAN JUAN DE GIRON"/>
    <x v="1"/>
    <x v="1"/>
  </r>
  <r>
    <x v="0"/>
    <x v="0"/>
    <x v="2"/>
    <x v="1"/>
    <n v="6315593"/>
    <s v="9003423702"/>
    <x v="0"/>
    <x v="0"/>
    <s v="EDIFICIO ROSALES II PH"/>
    <x v="14"/>
    <x v="5"/>
  </r>
  <r>
    <x v="0"/>
    <x v="0"/>
    <x v="2"/>
    <x v="0"/>
    <n v="6315599"/>
    <s v="8300063114"/>
    <x v="0"/>
    <x v="3"/>
    <s v="EDIFICIO SAN JUAN DE GIRON"/>
    <x v="1"/>
    <x v="1"/>
  </r>
  <r>
    <x v="0"/>
    <x v="0"/>
    <x v="2"/>
    <x v="1"/>
    <n v="6315620"/>
    <s v="9011458481"/>
    <x v="0"/>
    <x v="1"/>
    <s v="EDIFICIO MEDITERRANEO PH"/>
    <x v="10"/>
    <x v="5"/>
  </r>
  <r>
    <x v="0"/>
    <x v="0"/>
    <x v="2"/>
    <x v="4"/>
    <n v="6315622"/>
    <s v="8010015792"/>
    <x v="0"/>
    <x v="1"/>
    <s v="EDIFICIO EL CEDRAL PROPIEDAD HORIZONTAL"/>
    <x v="7"/>
    <x v="7"/>
  </r>
  <r>
    <x v="0"/>
    <x v="0"/>
    <x v="2"/>
    <x v="0"/>
    <n v="6315669"/>
    <s v="8000033025"/>
    <x v="0"/>
    <x v="1"/>
    <s v="CONJUNTO RESIDENCIAL HORIZONTES B PROPIEDAD HORIZONTAL"/>
    <x v="0"/>
    <x v="0"/>
  </r>
  <r>
    <x v="0"/>
    <x v="0"/>
    <x v="2"/>
    <x v="1"/>
    <n v="6315683"/>
    <s v="8050274784"/>
    <x v="0"/>
    <x v="1"/>
    <s v="UNIDAD RESIDENCIAL SANTIAGO DE CALI I ETAPA"/>
    <x v="1"/>
    <x v="1"/>
  </r>
  <r>
    <x v="0"/>
    <x v="0"/>
    <x v="2"/>
    <x v="1"/>
    <n v="6315770"/>
    <s v="9002046738"/>
    <x v="0"/>
    <x v="1"/>
    <s v="EDIFICIO TORRES DE SIENA - PROPIEDAD HORIZONTAL"/>
    <x v="6"/>
    <x v="6"/>
  </r>
  <r>
    <x v="0"/>
    <x v="0"/>
    <x v="2"/>
    <x v="1"/>
    <n v="6315874"/>
    <s v="9009796117"/>
    <x v="0"/>
    <x v="1"/>
    <s v="GALATEA PARQUE RESIDENCIAL PH"/>
    <x v="13"/>
    <x v="9"/>
  </r>
  <r>
    <x v="0"/>
    <x v="0"/>
    <x v="2"/>
    <x v="1"/>
    <n v="6315910"/>
    <s v="9009985071"/>
    <x v="0"/>
    <x v="1"/>
    <s v="CONJUNTO TORRES DE LA CEIBA"/>
    <x v="2"/>
    <x v="2"/>
  </r>
  <r>
    <x v="0"/>
    <x v="0"/>
    <x v="2"/>
    <x v="4"/>
    <n v="6315914"/>
    <s v="9001839461"/>
    <x v="0"/>
    <x v="3"/>
    <s v="CONDOMINIO CAMPESTRE HOTELERO FINCAS PANACA"/>
    <x v="53"/>
    <x v="7"/>
  </r>
  <r>
    <x v="0"/>
    <x v="0"/>
    <x v="2"/>
    <x v="1"/>
    <n v="6315918"/>
    <s v="8001529441"/>
    <x v="0"/>
    <x v="3"/>
    <s v="EDIFICIO VIGOVAL 30 PH"/>
    <x v="1"/>
    <x v="1"/>
  </r>
  <r>
    <x v="0"/>
    <x v="0"/>
    <x v="2"/>
    <x v="1"/>
    <n v="6315953"/>
    <s v="8301254398"/>
    <x v="0"/>
    <x v="2"/>
    <s v="AGRUPACION URBANIZACION TECHO"/>
    <x v="1"/>
    <x v="1"/>
  </r>
  <r>
    <x v="0"/>
    <x v="0"/>
    <x v="2"/>
    <x v="1"/>
    <n v="6315955"/>
    <s v="9007142962"/>
    <x v="0"/>
    <x v="3"/>
    <s v="LAS MARGARITAS CASAS CAMPESTRES PH"/>
    <x v="56"/>
    <x v="9"/>
  </r>
  <r>
    <x v="0"/>
    <x v="0"/>
    <x v="2"/>
    <x v="1"/>
    <n v="6315956"/>
    <s v="8001702766"/>
    <x v="0"/>
    <x v="1"/>
    <s v="EDIFICIO PICOS DE PAN DE AZUCAR"/>
    <x v="2"/>
    <x v="2"/>
  </r>
  <r>
    <x v="0"/>
    <x v="0"/>
    <x v="2"/>
    <x v="4"/>
    <n v="6315963"/>
    <s v="9000774245"/>
    <x v="0"/>
    <x v="0"/>
    <s v="EDIFICIO COSMOPOLIS - PROPIEDAD HORIZONTAL"/>
    <x v="6"/>
    <x v="6"/>
  </r>
  <r>
    <x v="0"/>
    <x v="0"/>
    <x v="2"/>
    <x v="1"/>
    <n v="6316003"/>
    <s v="9003468464"/>
    <x v="0"/>
    <x v="1"/>
    <s v="CONJUNTO PARQUE RESIDENCIAL PAISAJE DE SIERRA ALTA - PROPIED"/>
    <x v="6"/>
    <x v="6"/>
  </r>
  <r>
    <x v="0"/>
    <x v="0"/>
    <x v="2"/>
    <x v="1"/>
    <n v="6316076"/>
    <s v="8001933179"/>
    <x v="0"/>
    <x v="1"/>
    <s v="AGRUPACION DE VIVIENDA 4A LOS GUALANDAYES"/>
    <x v="1"/>
    <x v="1"/>
  </r>
  <r>
    <x v="0"/>
    <x v="0"/>
    <x v="2"/>
    <x v="1"/>
    <n v="6316096"/>
    <s v="9005275428"/>
    <x v="0"/>
    <x v="1"/>
    <s v="CONJUNTO DE BODEGAS AEPI PH"/>
    <x v="22"/>
    <x v="4"/>
  </r>
  <r>
    <x v="0"/>
    <x v="0"/>
    <x v="2"/>
    <x v="1"/>
    <n v="6316122"/>
    <s v="9003538116"/>
    <x v="0"/>
    <x v="4"/>
    <s v="CONJUNTO MULTIFAMILIAR JARDINES DE LA PALMA-PROPIEDAD HO"/>
    <x v="6"/>
    <x v="6"/>
  </r>
  <r>
    <x v="0"/>
    <x v="0"/>
    <x v="2"/>
    <x v="1"/>
    <n v="6316140"/>
    <s v="8902086408"/>
    <x v="0"/>
    <x v="1"/>
    <s v="UNIDAD RESIDENCIAL COLON"/>
    <x v="17"/>
    <x v="2"/>
  </r>
  <r>
    <x v="0"/>
    <x v="0"/>
    <x v="2"/>
    <x v="1"/>
    <n v="6316230"/>
    <s v="8301270799"/>
    <x v="0"/>
    <x v="3"/>
    <s v="CONJUNTO RESIDENCIAL SANTA MARIA RESERVADO 2"/>
    <x v="1"/>
    <x v="1"/>
  </r>
  <r>
    <x v="0"/>
    <x v="0"/>
    <x v="2"/>
    <x v="1"/>
    <n v="6316240"/>
    <s v="8002366280"/>
    <x v="0"/>
    <x v="3"/>
    <s v="UNIDAD RESIDENCIAL TORRES DEL SUR PH"/>
    <x v="10"/>
    <x v="5"/>
  </r>
  <r>
    <x v="0"/>
    <x v="0"/>
    <x v="2"/>
    <x v="1"/>
    <n v="6316298"/>
    <s v="9000960053"/>
    <x v="0"/>
    <x v="1"/>
    <s v="PROYECTO MIRO APARTAMENTOS ETAPA II TORRE 2PH"/>
    <x v="14"/>
    <x v="5"/>
  </r>
  <r>
    <x v="0"/>
    <x v="0"/>
    <x v="2"/>
    <x v="1"/>
    <n v="6316317"/>
    <s v="8001680598"/>
    <x v="0"/>
    <x v="3"/>
    <s v="PROPIEDAD HORIZONTAL VILLA DEL CAMPO"/>
    <x v="6"/>
    <x v="6"/>
  </r>
  <r>
    <x v="0"/>
    <x v="0"/>
    <x v="2"/>
    <x v="1"/>
    <n v="6316344"/>
    <s v="8001212925"/>
    <x v="0"/>
    <x v="1"/>
    <s v="CONJUNTO RESIDENCIAL ALTAMIRA III ETAPA"/>
    <x v="17"/>
    <x v="2"/>
  </r>
  <r>
    <x v="0"/>
    <x v="0"/>
    <x v="2"/>
    <x v="1"/>
    <n v="6316370"/>
    <s v="9009579679"/>
    <x v="0"/>
    <x v="2"/>
    <s v="CONJUNTO RESIDENCIAL TORRES DE CASTILLA"/>
    <x v="33"/>
    <x v="2"/>
  </r>
  <r>
    <x v="0"/>
    <x v="0"/>
    <x v="2"/>
    <x v="1"/>
    <n v="6316486"/>
    <s v="9003876273"/>
    <x v="0"/>
    <x v="1"/>
    <s v="CONJUNTO RESIDENCIAL ALAMEDA DEL PORVENIR SEGUNDA ETAPA PH"/>
    <x v="1"/>
    <x v="1"/>
  </r>
  <r>
    <x v="0"/>
    <x v="0"/>
    <x v="2"/>
    <x v="0"/>
    <n v="6316517"/>
    <s v="8902087413"/>
    <x v="0"/>
    <x v="0"/>
    <s v="CONJUNTO RESIDENCIAL DOS LIMONES SECTOR A EL BOSQUE"/>
    <x v="17"/>
    <x v="2"/>
  </r>
  <r>
    <x v="0"/>
    <x v="0"/>
    <x v="2"/>
    <x v="1"/>
    <n v="6316526"/>
    <s v="8002464588"/>
    <x v="0"/>
    <x v="3"/>
    <s v="CONJ RESIDENCIAL LA ABADIA PRIMERA SEGUNDA Y TERCERA ETAPA"/>
    <x v="7"/>
    <x v="7"/>
  </r>
  <r>
    <x v="0"/>
    <x v="0"/>
    <x v="2"/>
    <x v="1"/>
    <n v="6316529"/>
    <s v="9003215621"/>
    <x v="0"/>
    <x v="1"/>
    <s v="CONJUNTO RESIDENCIAL JARDIN DEL ATRIZ"/>
    <x v="9"/>
    <x v="8"/>
  </r>
  <r>
    <x v="0"/>
    <x v="0"/>
    <x v="2"/>
    <x v="1"/>
    <n v="6316530"/>
    <s v="8002414331"/>
    <x v="0"/>
    <x v="1"/>
    <s v="EDIFICIO TORRES DE PINARES"/>
    <x v="11"/>
    <x v="9"/>
  </r>
  <r>
    <x v="0"/>
    <x v="0"/>
    <x v="2"/>
    <x v="4"/>
    <n v="6316545"/>
    <s v="9009393530"/>
    <x v="0"/>
    <x v="1"/>
    <s v="CONJUNTO RESIDENCIAL SACROMONTE PROPIEDAD HORIZONTAL"/>
    <x v="17"/>
    <x v="2"/>
  </r>
  <r>
    <x v="0"/>
    <x v="0"/>
    <x v="2"/>
    <x v="1"/>
    <n v="6316609"/>
    <s v="9001925585"/>
    <x v="0"/>
    <x v="3"/>
    <s v="CONJUNTO DE USO MIXTO SENDEROS DEL RECREO I"/>
    <x v="1"/>
    <x v="1"/>
  </r>
  <r>
    <x v="0"/>
    <x v="0"/>
    <x v="2"/>
    <x v="1"/>
    <n v="6316811"/>
    <s v="8300605410"/>
    <x v="0"/>
    <x v="2"/>
    <s v="CONJUNTO RESIDENCIAL PARQUES DE ATAHUALPA 4 PH"/>
    <x v="1"/>
    <x v="1"/>
  </r>
  <r>
    <x v="0"/>
    <x v="0"/>
    <x v="2"/>
    <x v="1"/>
    <n v="6316834"/>
    <s v="9013078558"/>
    <x v="0"/>
    <x v="1"/>
    <s v="EDIFICIO ARARAT - PROPIEDAD HORIZONTAL"/>
    <x v="2"/>
    <x v="2"/>
  </r>
  <r>
    <x v="0"/>
    <x v="0"/>
    <x v="2"/>
    <x v="1"/>
    <n v="6316881"/>
    <s v="8001666573"/>
    <x v="0"/>
    <x v="1"/>
    <s v="CONJUNTO RESIDENCIAL CINCO ESTRELLAS"/>
    <x v="1"/>
    <x v="1"/>
  </r>
  <r>
    <x v="0"/>
    <x v="0"/>
    <x v="2"/>
    <x v="4"/>
    <n v="6316936"/>
    <s v="8000361615"/>
    <x v="0"/>
    <x v="1"/>
    <s v="CONJUNTO RESIDENCIAL CATALU?A  AGRUPACIONES"/>
    <x v="14"/>
    <x v="5"/>
  </r>
  <r>
    <x v="0"/>
    <x v="0"/>
    <x v="2"/>
    <x v="4"/>
    <n v="6316941"/>
    <s v="9005289464"/>
    <x v="0"/>
    <x v="1"/>
    <s v="CONJUNTO RESIDENCIAL TAYRONA II"/>
    <x v="17"/>
    <x v="2"/>
  </r>
  <r>
    <x v="0"/>
    <x v="0"/>
    <x v="2"/>
    <x v="2"/>
    <n v="6316963"/>
    <s v="42121230"/>
    <x v="0"/>
    <x v="0"/>
    <s v="IZQUIERDO POMPEYO LOLA ESPERANZA"/>
    <x v="56"/>
    <x v="9"/>
  </r>
  <r>
    <x v="0"/>
    <x v="0"/>
    <x v="2"/>
    <x v="1"/>
    <n v="6316969"/>
    <s v="9007334952"/>
    <x v="0"/>
    <x v="5"/>
    <s v="CONJUNTO RESIDENCIAL PUERTO BAHIA II ETAPA"/>
    <x v="31"/>
    <x v="3"/>
  </r>
  <r>
    <x v="0"/>
    <x v="0"/>
    <x v="2"/>
    <x v="1"/>
    <n v="6316971"/>
    <s v="9000013011"/>
    <x v="0"/>
    <x v="2"/>
    <s v="CONJUNTO CERRADO PORTAL DE SAN LUIS"/>
    <x v="6"/>
    <x v="6"/>
  </r>
  <r>
    <x v="0"/>
    <x v="0"/>
    <x v="2"/>
    <x v="1"/>
    <n v="6317041"/>
    <s v="8300605410"/>
    <x v="0"/>
    <x v="2"/>
    <s v="CONJUNTO RESIDENCIAL PARQUES DE ATAHUALPA 4 PH"/>
    <x v="1"/>
    <x v="1"/>
  </r>
  <r>
    <x v="0"/>
    <x v="0"/>
    <x v="2"/>
    <x v="1"/>
    <n v="6317058"/>
    <s v="8909393155"/>
    <x v="0"/>
    <x v="1"/>
    <s v="URBANIZACIÓN ENTRECOLINAS PRIMERA ETAPA"/>
    <x v="5"/>
    <x v="5"/>
  </r>
  <r>
    <x v="0"/>
    <x v="0"/>
    <x v="2"/>
    <x v="1"/>
    <n v="6317060"/>
    <s v="9000733217"/>
    <x v="0"/>
    <x v="1"/>
    <s v="PLAZA OVIEDO PRIMERA ETAPA PH"/>
    <x v="14"/>
    <x v="5"/>
  </r>
  <r>
    <x v="0"/>
    <x v="0"/>
    <x v="2"/>
    <x v="1"/>
    <n v="6317070"/>
    <s v="8300959041"/>
    <x v="0"/>
    <x v="1"/>
    <s v="CONJUNTO RESIDENCIAL PUERTA DE HIERRO I Y II  PROPIEDAD HOR"/>
    <x v="1"/>
    <x v="1"/>
  </r>
  <r>
    <x v="0"/>
    <x v="0"/>
    <x v="2"/>
    <x v="0"/>
    <n v="6317074"/>
    <s v="8100006047"/>
    <x v="0"/>
    <x v="1"/>
    <s v="CONDCONJCERRADO ACROPOLIS ALTA SUIZA TUNO PH"/>
    <x v="6"/>
    <x v="6"/>
  </r>
  <r>
    <x v="0"/>
    <x v="0"/>
    <x v="2"/>
    <x v="1"/>
    <n v="6317082"/>
    <s v="9008435329"/>
    <x v="0"/>
    <x v="1"/>
    <s v="EDIFICIO KUBIK 145 PROPIEDAD HORIZONTAL"/>
    <x v="1"/>
    <x v="1"/>
  </r>
  <r>
    <x v="0"/>
    <x v="0"/>
    <x v="2"/>
    <x v="1"/>
    <n v="6317101"/>
    <s v="8300582821"/>
    <x v="0"/>
    <x v="0"/>
    <s v="EDIFICIO ABADIA 146 PROPIEDAD HORIZONTAL"/>
    <x v="1"/>
    <x v="1"/>
  </r>
  <r>
    <x v="0"/>
    <x v="0"/>
    <x v="2"/>
    <x v="1"/>
    <n v="6317119"/>
    <s v="8001033586"/>
    <x v="0"/>
    <x v="1"/>
    <s v="EDIFICIO XUE"/>
    <x v="6"/>
    <x v="6"/>
  </r>
  <r>
    <x v="0"/>
    <x v="0"/>
    <x v="2"/>
    <x v="1"/>
    <n v="6317146"/>
    <s v="8300330408"/>
    <x v="0"/>
    <x v="1"/>
    <s v="EDIFICIO PARQUE DE LOS ANDES"/>
    <x v="1"/>
    <x v="1"/>
  </r>
  <r>
    <x v="0"/>
    <x v="0"/>
    <x v="2"/>
    <x v="1"/>
    <n v="6317163"/>
    <s v="9011901381"/>
    <x v="0"/>
    <x v="1"/>
    <s v="CONJUNTO RESIDENCIAL NATIVO ARENA PH"/>
    <x v="10"/>
    <x v="5"/>
  </r>
  <r>
    <x v="0"/>
    <x v="0"/>
    <x v="2"/>
    <x v="0"/>
    <n v="6317172"/>
    <s v="9001000091"/>
    <x v="0"/>
    <x v="1"/>
    <s v="URBANIZACION ALTOS DE ARAGON PH"/>
    <x v="10"/>
    <x v="5"/>
  </r>
  <r>
    <x v="0"/>
    <x v="0"/>
    <x v="2"/>
    <x v="4"/>
    <n v="6317191"/>
    <s v="9007236100"/>
    <x v="0"/>
    <x v="1"/>
    <s v="CONJUNTO RESIDENCIAL RESERVA DE SAN FELIPE PH"/>
    <x v="1"/>
    <x v="1"/>
  </r>
  <r>
    <x v="0"/>
    <x v="0"/>
    <x v="2"/>
    <x v="1"/>
    <n v="6317198"/>
    <s v="8090070379"/>
    <x v="0"/>
    <x v="1"/>
    <s v="CONJUNTO CERRADO MULTIFAMILIARES  VILLA VALENTINA"/>
    <x v="3"/>
    <x v="3"/>
  </r>
  <r>
    <x v="0"/>
    <x v="0"/>
    <x v="2"/>
    <x v="1"/>
    <n v="6317239"/>
    <s v="9000219600"/>
    <x v="0"/>
    <x v="1"/>
    <s v="CONJUNTO RESIDENCIAL SAN JOSE PLAZA"/>
    <x v="1"/>
    <x v="1"/>
  </r>
  <r>
    <x v="0"/>
    <x v="0"/>
    <x v="2"/>
    <x v="1"/>
    <n v="6317245"/>
    <s v="8090023782"/>
    <x v="0"/>
    <x v="1"/>
    <s v="EDIFICIO VILLA DE SAN IGNACIO"/>
    <x v="3"/>
    <x v="3"/>
  </r>
  <r>
    <x v="0"/>
    <x v="0"/>
    <x v="2"/>
    <x v="0"/>
    <n v="6317250"/>
    <s v="9003155102"/>
    <x v="0"/>
    <x v="3"/>
    <s v="MARIA JARIMILLO (ADMON )"/>
    <x v="37"/>
    <x v="16"/>
  </r>
  <r>
    <x v="0"/>
    <x v="0"/>
    <x v="2"/>
    <x v="1"/>
    <n v="6317252"/>
    <s v="9000219600"/>
    <x v="0"/>
    <x v="1"/>
    <s v="CONJUNTO RESIDENCIAL SAN JOSE PLAZA"/>
    <x v="1"/>
    <x v="1"/>
  </r>
  <r>
    <x v="0"/>
    <x v="0"/>
    <x v="2"/>
    <x v="4"/>
    <n v="6317289"/>
    <s v="8001844471"/>
    <x v="0"/>
    <x v="1"/>
    <s v="EDIFICIO LOS ALPES PROPIEDAD HORIZONTAL"/>
    <x v="11"/>
    <x v="9"/>
  </r>
  <r>
    <x v="0"/>
    <x v="0"/>
    <x v="2"/>
    <x v="2"/>
    <n v="6317308"/>
    <s v="41524229"/>
    <x v="0"/>
    <x v="0"/>
    <s v="GARZON DURAN MARIA CRISTINA"/>
    <x v="1"/>
    <x v="1"/>
  </r>
  <r>
    <x v="0"/>
    <x v="0"/>
    <x v="2"/>
    <x v="0"/>
    <n v="6317343"/>
    <s v="8090110525"/>
    <x v="0"/>
    <x v="1"/>
    <s v="EDIFICIO MULTIFAMILIAR VILLA ARKADIA II"/>
    <x v="3"/>
    <x v="3"/>
  </r>
  <r>
    <x v="0"/>
    <x v="0"/>
    <x v="2"/>
    <x v="1"/>
    <n v="6317373"/>
    <s v="8605189410"/>
    <x v="0"/>
    <x v="3"/>
    <s v="CONJUNTO RESIDENCIAL LA PALMA I"/>
    <x v="1"/>
    <x v="1"/>
  </r>
  <r>
    <x v="0"/>
    <x v="0"/>
    <x v="2"/>
    <x v="1"/>
    <n v="6317384"/>
    <s v="8605189410"/>
    <x v="0"/>
    <x v="3"/>
    <s v="CONJUNTO RESIDENCIAL LA PALMA I"/>
    <x v="1"/>
    <x v="1"/>
  </r>
  <r>
    <x v="0"/>
    <x v="0"/>
    <x v="2"/>
    <x v="1"/>
    <n v="6317385"/>
    <s v="8605189410"/>
    <x v="0"/>
    <x v="3"/>
    <s v="CONJUNTO RESIDENCIAL LA PALMA I"/>
    <x v="1"/>
    <x v="1"/>
  </r>
  <r>
    <x v="0"/>
    <x v="0"/>
    <x v="2"/>
    <x v="1"/>
    <n v="6317395"/>
    <s v="8903104826"/>
    <x v="0"/>
    <x v="1"/>
    <s v="CONDOMINIO EDIFICIO BANCOLOMBIA PROPIEDAD HORIZONTAL"/>
    <x v="0"/>
    <x v="0"/>
  </r>
  <r>
    <x v="0"/>
    <x v="0"/>
    <x v="2"/>
    <x v="0"/>
    <n v="6317427"/>
    <s v="8001997580"/>
    <x v="0"/>
    <x v="1"/>
    <s v="EDIFICIO CEDRAL 5 - PROPIEDAD HORIZONTAL"/>
    <x v="1"/>
    <x v="1"/>
  </r>
  <r>
    <x v="0"/>
    <x v="0"/>
    <x v="2"/>
    <x v="1"/>
    <n v="6317438"/>
    <s v="8000250208"/>
    <x v="0"/>
    <x v="5"/>
    <s v="CENTRO COMERCIAL CAOBOS 147"/>
    <x v="1"/>
    <x v="1"/>
  </r>
  <r>
    <x v="0"/>
    <x v="0"/>
    <x v="2"/>
    <x v="1"/>
    <n v="6317482"/>
    <s v="9007650371"/>
    <x v="0"/>
    <x v="3"/>
    <s v="LA ILUSION II CONJUNTO RESIDENCIAL- PROPIEDAD HORIZONTAL"/>
    <x v="4"/>
    <x v="4"/>
  </r>
  <r>
    <x v="0"/>
    <x v="0"/>
    <x v="2"/>
    <x v="1"/>
    <n v="6317494"/>
    <s v="8001078435"/>
    <x v="0"/>
    <x v="3"/>
    <s v="CIUDADELA RESIDENCIAL LOS OCOBOS QUINTA ETAPA"/>
    <x v="3"/>
    <x v="3"/>
  </r>
  <r>
    <x v="0"/>
    <x v="0"/>
    <x v="2"/>
    <x v="1"/>
    <n v="6317546"/>
    <s v="9008042002"/>
    <x v="0"/>
    <x v="1"/>
    <s v="EDIFICIO AXXES 140 PH"/>
    <x v="1"/>
    <x v="1"/>
  </r>
  <r>
    <x v="0"/>
    <x v="0"/>
    <x v="2"/>
    <x v="1"/>
    <n v="6317558"/>
    <s v="9005451500"/>
    <x v="0"/>
    <x v="3"/>
    <s v="CONJUNTO RESERVA DE LA FLORIDA"/>
    <x v="6"/>
    <x v="6"/>
  </r>
  <r>
    <x v="0"/>
    <x v="0"/>
    <x v="2"/>
    <x v="1"/>
    <n v="6317570"/>
    <s v="8160044445"/>
    <x v="0"/>
    <x v="1"/>
    <s v="CONJUNTO RESIDENCIAL COODELMAR III PH"/>
    <x v="11"/>
    <x v="9"/>
  </r>
  <r>
    <x v="0"/>
    <x v="0"/>
    <x v="2"/>
    <x v="1"/>
    <n v="6317574"/>
    <s v="9003106258"/>
    <x v="0"/>
    <x v="1"/>
    <s v="EDIFICIO KARIBE"/>
    <x v="2"/>
    <x v="2"/>
  </r>
  <r>
    <x v="0"/>
    <x v="0"/>
    <x v="2"/>
    <x v="1"/>
    <n v="6317575"/>
    <s v="8300042006"/>
    <x v="0"/>
    <x v="0"/>
    <s v="ED MULTIFAMILIAR LA ZERREZUELA SANTA VERONICA P H"/>
    <x v="1"/>
    <x v="1"/>
  </r>
  <r>
    <x v="0"/>
    <x v="0"/>
    <x v="2"/>
    <x v="1"/>
    <n v="6317580"/>
    <s v="9001925585"/>
    <x v="0"/>
    <x v="3"/>
    <s v="CONJUNTO DE USO MIXTO SENDEROS DEL RECREO I"/>
    <x v="1"/>
    <x v="1"/>
  </r>
  <r>
    <x v="0"/>
    <x v="0"/>
    <x v="2"/>
    <x v="1"/>
    <n v="6317596"/>
    <s v="8110041831"/>
    <x v="0"/>
    <x v="0"/>
    <s v="Dirección: CL 27 41 21"/>
    <x v="14"/>
    <x v="5"/>
  </r>
  <r>
    <x v="0"/>
    <x v="0"/>
    <x v="2"/>
    <x v="1"/>
    <n v="6317613"/>
    <s v="9001925585"/>
    <x v="0"/>
    <x v="3"/>
    <s v="CONJUNTO DE USO MIXTO SENDEROS DEL RECREO I"/>
    <x v="1"/>
    <x v="1"/>
  </r>
  <r>
    <x v="0"/>
    <x v="0"/>
    <x v="2"/>
    <x v="1"/>
    <n v="6317614"/>
    <s v="9011212763"/>
    <x v="0"/>
    <x v="1"/>
    <s v="EDIFICIO SAN LUCAR"/>
    <x v="7"/>
    <x v="7"/>
  </r>
  <r>
    <x v="0"/>
    <x v="0"/>
    <x v="2"/>
    <x v="1"/>
    <n v="6317636"/>
    <s v="9001860296"/>
    <x v="0"/>
    <x v="1"/>
    <s v="EDIFICIO MONTEARROYO - PROPIEDAD HORIZONTAL"/>
    <x v="1"/>
    <x v="1"/>
  </r>
  <r>
    <x v="0"/>
    <x v="0"/>
    <x v="2"/>
    <x v="0"/>
    <n v="6317642"/>
    <s v="9005074510"/>
    <x v="0"/>
    <x v="1"/>
    <s v="CONJUNTO DE USO MIXTO PLAZA DEL RIO PH"/>
    <x v="14"/>
    <x v="5"/>
  </r>
  <r>
    <x v="0"/>
    <x v="0"/>
    <x v="2"/>
    <x v="1"/>
    <n v="6317704"/>
    <s v="8002037169"/>
    <x v="0"/>
    <x v="1"/>
    <s v="AGRUPACION DE VIVIENDA NUEVA TIBABUYES SECTOR B PROPIEDAD HO"/>
    <x v="1"/>
    <x v="1"/>
  </r>
  <r>
    <x v="0"/>
    <x v="0"/>
    <x v="2"/>
    <x v="1"/>
    <n v="6317705"/>
    <s v="9000009553"/>
    <x v="0"/>
    <x v="0"/>
    <s v="EDIFICIO VILLA UNIVERSITARIA CUTUCUMAY IV ETAPA PROPIEDAD HO"/>
    <x v="3"/>
    <x v="3"/>
  </r>
  <r>
    <x v="0"/>
    <x v="0"/>
    <x v="2"/>
    <x v="0"/>
    <n v="6317717"/>
    <s v="40783369"/>
    <x v="0"/>
    <x v="3"/>
    <s v="CARDONA CUELLAR ROSITTER"/>
    <x v="29"/>
    <x v="14"/>
  </r>
  <r>
    <x v="0"/>
    <x v="0"/>
    <x v="2"/>
    <x v="0"/>
    <n v="6317750"/>
    <s v="8902082856"/>
    <x v="0"/>
    <x v="1"/>
    <s v="DOS LIMONES-URB EL BOSQUE SECTOR B"/>
    <x v="17"/>
    <x v="2"/>
  </r>
  <r>
    <x v="0"/>
    <x v="0"/>
    <x v="2"/>
    <x v="1"/>
    <n v="6317754"/>
    <s v="9003468464"/>
    <x v="0"/>
    <x v="1"/>
    <s v="CONJUNTO PARQUE RESIDENCIAL PAISAJE DE SIERRA ALTA - PROPIED"/>
    <x v="6"/>
    <x v="6"/>
  </r>
  <r>
    <x v="0"/>
    <x v="0"/>
    <x v="2"/>
    <x v="1"/>
    <n v="6317762"/>
    <s v="9005006816"/>
    <x v="0"/>
    <x v="1"/>
    <s v="CERRO FUERTE - PROPIEDAD HORIZONTAL"/>
    <x v="19"/>
    <x v="4"/>
  </r>
  <r>
    <x v="0"/>
    <x v="0"/>
    <x v="2"/>
    <x v="1"/>
    <n v="6317779"/>
    <s v="9003091137"/>
    <x v="0"/>
    <x v="1"/>
    <s v="EDIFICIO EL LIMONAR PROPIEDAD HORIZONTAL"/>
    <x v="1"/>
    <x v="1"/>
  </r>
  <r>
    <x v="0"/>
    <x v="0"/>
    <x v="2"/>
    <x v="2"/>
    <n v="6317782"/>
    <s v="5630086"/>
    <x v="0"/>
    <x v="1"/>
    <s v="VASQUEZ GARCIA JORGE ELIECER"/>
    <x v="2"/>
    <x v="2"/>
  </r>
  <r>
    <x v="0"/>
    <x v="0"/>
    <x v="2"/>
    <x v="1"/>
    <n v="6317786"/>
    <s v="8300132265"/>
    <x v="0"/>
    <x v="1"/>
    <s v="CONJUNTO RESIDENCIAL TORRES DE SAN CARLOS"/>
    <x v="1"/>
    <x v="1"/>
  </r>
  <r>
    <x v="0"/>
    <x v="0"/>
    <x v="2"/>
    <x v="1"/>
    <n v="6317798"/>
    <s v="9007223015"/>
    <x v="0"/>
    <x v="1"/>
    <s v="CONJUNTO RESIDENCIAL CERATTO ETAPA I - PROPIEDAD HORIZONTAL"/>
    <x v="14"/>
    <x v="5"/>
  </r>
  <r>
    <x v="0"/>
    <x v="0"/>
    <x v="2"/>
    <x v="1"/>
    <n v="6317855"/>
    <s v="8300031146"/>
    <x v="0"/>
    <x v="1"/>
    <s v="EDIFICIO GUIMOX-PROPIEDAD HORIZONTAL"/>
    <x v="1"/>
    <x v="1"/>
  </r>
  <r>
    <x v="0"/>
    <x v="0"/>
    <x v="2"/>
    <x v="0"/>
    <n v="6317874"/>
    <s v="8100006047"/>
    <x v="0"/>
    <x v="1"/>
    <s v="CONDCONJCERRADO ACROPOLIS ALTA SUIZA TUNO PH"/>
    <x v="6"/>
    <x v="6"/>
  </r>
  <r>
    <x v="0"/>
    <x v="0"/>
    <x v="2"/>
    <x v="4"/>
    <n v="6317878"/>
    <s v="9003062955"/>
    <x v="0"/>
    <x v="1"/>
    <s v="VIGIA DEL PARQUE 2 PROPIEDAD HORIZONTAL"/>
    <x v="1"/>
    <x v="1"/>
  </r>
  <r>
    <x v="0"/>
    <x v="0"/>
    <x v="2"/>
    <x v="4"/>
    <n v="6317890"/>
    <s v="9002065896"/>
    <x v="0"/>
    <x v="1"/>
    <s v="CONJUNTO RESIDENCIAL Y COMERCIAL CAÑAVERAL II - PH"/>
    <x v="11"/>
    <x v="9"/>
  </r>
  <r>
    <x v="0"/>
    <x v="0"/>
    <x v="2"/>
    <x v="1"/>
    <n v="6317914"/>
    <s v="9000006337"/>
    <x v="0"/>
    <x v="2"/>
    <s v="AGRUPACION TONOLI III LOTE RC -2 CELULA  D  URBANIZACION TIM"/>
    <x v="1"/>
    <x v="1"/>
  </r>
  <r>
    <x v="0"/>
    <x v="0"/>
    <x v="2"/>
    <x v="1"/>
    <n v="6317925"/>
    <s v="8001719879"/>
    <x v="0"/>
    <x v="1"/>
    <s v="URBANIZACION ARCO IRIS ETAPA 1"/>
    <x v="34"/>
    <x v="5"/>
  </r>
  <r>
    <x v="0"/>
    <x v="0"/>
    <x v="2"/>
    <x v="1"/>
    <n v="6317935"/>
    <s v="9007877110"/>
    <x v="0"/>
    <x v="2"/>
    <s v="URBANIZACION AIRES DE SURAMERICA PH"/>
    <x v="5"/>
    <x v="5"/>
  </r>
  <r>
    <x v="0"/>
    <x v="0"/>
    <x v="2"/>
    <x v="1"/>
    <n v="6318021"/>
    <s v="8140022403"/>
    <x v="0"/>
    <x v="1"/>
    <s v="RESIDENCIAS MULTIFAMILIARES PUCALPA II PROPIEDAD HORIZONTAL"/>
    <x v="9"/>
    <x v="8"/>
  </r>
  <r>
    <x v="0"/>
    <x v="0"/>
    <x v="2"/>
    <x v="1"/>
    <n v="6318025"/>
    <s v="9004339039"/>
    <x v="0"/>
    <x v="0"/>
    <s v="UNIDAD RESIDENCIAL DANUBIO"/>
    <x v="2"/>
    <x v="2"/>
  </r>
  <r>
    <x v="0"/>
    <x v="0"/>
    <x v="2"/>
    <x v="0"/>
    <n v="6318074"/>
    <s v="9002608076"/>
    <x v="0"/>
    <x v="1"/>
    <s v="CONJUNTO RESIDENCIAL ARBOLEDA DE SAN GABRIEL V"/>
    <x v="1"/>
    <x v="1"/>
  </r>
  <r>
    <x v="0"/>
    <x v="0"/>
    <x v="2"/>
    <x v="1"/>
    <n v="6318085"/>
    <s v="8001063952"/>
    <x v="0"/>
    <x v="1"/>
    <s v="CR CIUDADELA CAFAM MANZANA 32 SUPER LOTE B II ETAPA PH"/>
    <x v="1"/>
    <x v="1"/>
  </r>
  <r>
    <x v="0"/>
    <x v="0"/>
    <x v="2"/>
    <x v="0"/>
    <n v="6318150"/>
    <s v="9007517724"/>
    <x v="0"/>
    <x v="1"/>
    <s v="CONJUNTO RESIDENCIAL HIRACA"/>
    <x v="24"/>
    <x v="12"/>
  </r>
  <r>
    <x v="0"/>
    <x v="0"/>
    <x v="2"/>
    <x v="1"/>
    <n v="6318175"/>
    <s v="8110003798"/>
    <x v="0"/>
    <x v="1"/>
    <s v="CONJUNTO RESIDENCIAL BOSQUES DEL RODEO ETAPAS 1 Y 2"/>
    <x v="14"/>
    <x v="5"/>
  </r>
  <r>
    <x v="0"/>
    <x v="0"/>
    <x v="2"/>
    <x v="1"/>
    <n v="6318190"/>
    <s v="8001936062"/>
    <x v="0"/>
    <x v="3"/>
    <s v="CONJUNTO RESIDENCIAL LOS ELISEOS ETAPAS I Y II PH"/>
    <x v="1"/>
    <x v="1"/>
  </r>
  <r>
    <x v="0"/>
    <x v="0"/>
    <x v="2"/>
    <x v="0"/>
    <n v="6318194"/>
    <s v="8300575459"/>
    <x v="0"/>
    <x v="1"/>
    <s v="CONJUNTO RESIDENCIAL LA ALEJANDRIA II PH"/>
    <x v="1"/>
    <x v="1"/>
  </r>
  <r>
    <x v="0"/>
    <x v="0"/>
    <x v="2"/>
    <x v="1"/>
    <n v="6318203"/>
    <s v="8002475029"/>
    <x v="0"/>
    <x v="1"/>
    <s v="CONJUNTO RESIDENCIAL CUMBRES DE TIMIZA"/>
    <x v="1"/>
    <x v="1"/>
  </r>
  <r>
    <x v="0"/>
    <x v="0"/>
    <x v="2"/>
    <x v="4"/>
    <n v="6318227"/>
    <s v="8320014052"/>
    <x v="0"/>
    <x v="5"/>
    <s v="CONJUNTO RESIDENCIAL OASIS DE SAN MATEO"/>
    <x v="4"/>
    <x v="4"/>
  </r>
  <r>
    <x v="0"/>
    <x v="0"/>
    <x v="2"/>
    <x v="1"/>
    <n v="6318254"/>
    <s v="8301254398"/>
    <x v="0"/>
    <x v="0"/>
    <s v="AGRUPACION URBANIZACION TECHO"/>
    <x v="1"/>
    <x v="1"/>
  </r>
  <r>
    <x v="0"/>
    <x v="0"/>
    <x v="2"/>
    <x v="1"/>
    <n v="6318264"/>
    <s v="9003091137"/>
    <x v="0"/>
    <x v="5"/>
    <s v="EDIFICIO EL LIMONAR PROPIEDAD HORIZONTAL"/>
    <x v="1"/>
    <x v="1"/>
  </r>
  <r>
    <x v="0"/>
    <x v="0"/>
    <x v="2"/>
    <x v="1"/>
    <n v="6318273"/>
    <s v="8300882772"/>
    <x v="0"/>
    <x v="1"/>
    <s v="EDIFICIO TERRAMONTE - PROPIEDAD HORIZONTAL"/>
    <x v="1"/>
    <x v="1"/>
  </r>
  <r>
    <x v="0"/>
    <x v="0"/>
    <x v="2"/>
    <x v="4"/>
    <n v="6318320"/>
    <s v="8300007768"/>
    <x v="0"/>
    <x v="1"/>
    <s v="CONJUNTO RESIDENCIAL MULTIFAMILIARES MILENTA PH"/>
    <x v="1"/>
    <x v="1"/>
  </r>
  <r>
    <x v="0"/>
    <x v="0"/>
    <x v="2"/>
    <x v="1"/>
    <n v="6318331"/>
    <s v="8001379241"/>
    <x v="0"/>
    <x v="1"/>
    <s v="UNIDAD RESIDENCIAL CAMINO DE ALAMOS PH"/>
    <x v="11"/>
    <x v="9"/>
  </r>
  <r>
    <x v="0"/>
    <x v="0"/>
    <x v="2"/>
    <x v="0"/>
    <n v="6318335"/>
    <s v="9001414731"/>
    <x v="0"/>
    <x v="1"/>
    <s v="PORTAL DEL VERGEL CLUB HOUSE Y CONDOMINIO"/>
    <x v="3"/>
    <x v="3"/>
  </r>
  <r>
    <x v="0"/>
    <x v="0"/>
    <x v="2"/>
    <x v="1"/>
    <n v="6318345"/>
    <s v="8300520867"/>
    <x v="0"/>
    <x v="1"/>
    <s v="EDIFICIO RINCON DEL PROGRESO PH"/>
    <x v="1"/>
    <x v="1"/>
  </r>
  <r>
    <x v="0"/>
    <x v="0"/>
    <x v="2"/>
    <x v="1"/>
    <n v="6318347"/>
    <s v="8300520867"/>
    <x v="0"/>
    <x v="1"/>
    <s v="EDIFICIO RINCON DEL PROGRESO PH"/>
    <x v="1"/>
    <x v="1"/>
  </r>
  <r>
    <x v="0"/>
    <x v="0"/>
    <x v="2"/>
    <x v="2"/>
    <n v="6318350"/>
    <s v="5630086"/>
    <x v="0"/>
    <x v="1"/>
    <s v="VASQUEZ GARCIA JORGE ELIECER"/>
    <x v="2"/>
    <x v="2"/>
  </r>
  <r>
    <x v="0"/>
    <x v="0"/>
    <x v="2"/>
    <x v="0"/>
    <n v="6318357"/>
    <s v="8160017881"/>
    <x v="0"/>
    <x v="1"/>
    <s v="CONJUNTO RESIDENCIAL COODELMAR II ETAPA PH"/>
    <x v="11"/>
    <x v="9"/>
  </r>
  <r>
    <x v="0"/>
    <x v="0"/>
    <x v="2"/>
    <x v="1"/>
    <n v="6318371"/>
    <s v="8110304422"/>
    <x v="0"/>
    <x v="1"/>
    <s v="UNIDAD RESIDENCIAL MANANTIALES DE ROBLEDO PH"/>
    <x v="14"/>
    <x v="5"/>
  </r>
  <r>
    <x v="0"/>
    <x v="0"/>
    <x v="2"/>
    <x v="0"/>
    <n v="6318399"/>
    <s v="9002350770"/>
    <x v="0"/>
    <x v="1"/>
    <s v="conjunto reserva de oasis 1"/>
    <x v="1"/>
    <x v="1"/>
  </r>
  <r>
    <x v="0"/>
    <x v="0"/>
    <x v="2"/>
    <x v="0"/>
    <n v="6318411"/>
    <s v="9004339039"/>
    <x v="0"/>
    <x v="0"/>
    <s v="UNIDAD RESIDENCIAL DANUBIO"/>
    <x v="2"/>
    <x v="2"/>
  </r>
  <r>
    <x v="0"/>
    <x v="0"/>
    <x v="2"/>
    <x v="1"/>
    <n v="6318412"/>
    <s v="9001195261"/>
    <x v="0"/>
    <x v="1"/>
    <s v="CONJUNTO RESIDENCIAL PARQUE ARAGON PRIMERA ETAPA PH"/>
    <x v="1"/>
    <x v="1"/>
  </r>
  <r>
    <x v="0"/>
    <x v="0"/>
    <x v="2"/>
    <x v="1"/>
    <n v="6318433"/>
    <s v="8300063114"/>
    <x v="0"/>
    <x v="3"/>
    <s v="EDIFICIO SAN JUAN DE GIRON"/>
    <x v="1"/>
    <x v="1"/>
  </r>
  <r>
    <x v="0"/>
    <x v="0"/>
    <x v="2"/>
    <x v="1"/>
    <n v="6318451"/>
    <s v="8903104826"/>
    <x v="0"/>
    <x v="1"/>
    <s v="CONDOMINIO EDIFICIO BANCOLOMBIA PROPIEDAD HORIZONTAL"/>
    <x v="0"/>
    <x v="0"/>
  </r>
  <r>
    <x v="0"/>
    <x v="0"/>
    <x v="2"/>
    <x v="4"/>
    <n v="6318498"/>
    <s v="9005289464"/>
    <x v="0"/>
    <x v="1"/>
    <s v="CONJUNTO RESIDENCIAL TAYRONA II"/>
    <x v="17"/>
    <x v="2"/>
  </r>
  <r>
    <x v="0"/>
    <x v="0"/>
    <x v="2"/>
    <x v="1"/>
    <n v="6318529"/>
    <s v="8110304422"/>
    <x v="0"/>
    <x v="5"/>
    <s v="UNIDAD RESIDENCIAL MANANTIALES DE ROBLEDO PH"/>
    <x v="14"/>
    <x v="5"/>
  </r>
  <r>
    <x v="0"/>
    <x v="0"/>
    <x v="2"/>
    <x v="1"/>
    <n v="6318538"/>
    <s v="9011750783"/>
    <x v="0"/>
    <x v="1"/>
    <s v="CONJUNTO TORRES DE SANTA ALURA I ETAPA"/>
    <x v="20"/>
    <x v="11"/>
  </r>
  <r>
    <x v="0"/>
    <x v="0"/>
    <x v="2"/>
    <x v="1"/>
    <n v="6318570"/>
    <s v="8300271007"/>
    <x v="0"/>
    <x v="3"/>
    <s v="CONJUNTO RESIDENCIAL PARQUES DE ALEJANDRIA"/>
    <x v="1"/>
    <x v="1"/>
  </r>
  <r>
    <x v="0"/>
    <x v="0"/>
    <x v="2"/>
    <x v="1"/>
    <n v="6318577"/>
    <s v="9011557398"/>
    <x v="0"/>
    <x v="3"/>
    <s v="EDIFICIO TORRES DE SAN FRANCISCO PROPIEDAD HORIZONTAL"/>
    <x v="9"/>
    <x v="8"/>
  </r>
  <r>
    <x v="0"/>
    <x v="0"/>
    <x v="2"/>
    <x v="0"/>
    <n v="6318602"/>
    <s v="9002608076"/>
    <x v="0"/>
    <x v="1"/>
    <s v="CONJUNTO RESIDENCIAL ARBOLEDA DE SAN GABRIEL V"/>
    <x v="1"/>
    <x v="1"/>
  </r>
  <r>
    <x v="0"/>
    <x v="0"/>
    <x v="2"/>
    <x v="1"/>
    <n v="6318612"/>
    <s v="8300520867"/>
    <x v="0"/>
    <x v="1"/>
    <s v="EDIFICIO RINCON DEL PROGRESO PH"/>
    <x v="1"/>
    <x v="1"/>
  </r>
  <r>
    <x v="0"/>
    <x v="0"/>
    <x v="2"/>
    <x v="0"/>
    <n v="6318615"/>
    <s v="9006758014"/>
    <x v="0"/>
    <x v="0"/>
    <s v="PARQUE RESIDENCIAL PAPIRO PH"/>
    <x v="13"/>
    <x v="9"/>
  </r>
  <r>
    <x v="0"/>
    <x v="0"/>
    <x v="2"/>
    <x v="1"/>
    <n v="6318652"/>
    <s v="8300423425"/>
    <x v="0"/>
    <x v="3"/>
    <s v="AGRUP DE VIVIENDA AV CENTENARIO ETAPA III LOTE 1"/>
    <x v="1"/>
    <x v="1"/>
  </r>
  <r>
    <x v="0"/>
    <x v="0"/>
    <x v="2"/>
    <x v="1"/>
    <n v="6318662"/>
    <s v="8914113294"/>
    <x v="0"/>
    <x v="1"/>
    <s v="CONJUNTO MULTIFAMILIAR LA VILLA PH"/>
    <x v="11"/>
    <x v="9"/>
  </r>
  <r>
    <x v="0"/>
    <x v="0"/>
    <x v="2"/>
    <x v="1"/>
    <n v="6318667"/>
    <s v="8300632767"/>
    <x v="0"/>
    <x v="1"/>
    <s v="AGRUPACIÓN DE VIVIENDA BOSQUES DE CASTILLA"/>
    <x v="1"/>
    <x v="1"/>
  </r>
  <r>
    <x v="0"/>
    <x v="0"/>
    <x v="2"/>
    <x v="0"/>
    <n v="6318681"/>
    <s v="8050106027"/>
    <x v="0"/>
    <x v="1"/>
    <s v="CONJUNTO RESIDENCIAL TORRES DE COMFANDI- II ETAPA CONJUN"/>
    <x v="0"/>
    <x v="0"/>
  </r>
  <r>
    <x v="0"/>
    <x v="0"/>
    <x v="2"/>
    <x v="1"/>
    <n v="6318704"/>
    <s v="9003514382"/>
    <x v="0"/>
    <x v="1"/>
    <s v="CONJUNTO RESIDENCIAL TORRES DE MORAVIA"/>
    <x v="2"/>
    <x v="2"/>
  </r>
  <r>
    <x v="0"/>
    <x v="0"/>
    <x v="2"/>
    <x v="4"/>
    <n v="6318706"/>
    <s v="9010297872"/>
    <x v="0"/>
    <x v="3"/>
    <s v="CONJUNTO CERRADO BAMBU PH"/>
    <x v="13"/>
    <x v="9"/>
  </r>
  <r>
    <x v="0"/>
    <x v="0"/>
    <x v="2"/>
    <x v="1"/>
    <n v="6318748"/>
    <s v="8300063114"/>
    <x v="0"/>
    <x v="3"/>
    <s v="EDIFICIO SAN JUAN DE GIRON"/>
    <x v="1"/>
    <x v="1"/>
  </r>
  <r>
    <x v="0"/>
    <x v="0"/>
    <x v="2"/>
    <x v="1"/>
    <n v="6318765"/>
    <s v="9003538116"/>
    <x v="0"/>
    <x v="1"/>
    <s v="CONJUNTO MULTIFAMILIAR JARDINES DE LA PALMA-PROPIEDAD HO"/>
    <x v="6"/>
    <x v="6"/>
  </r>
  <r>
    <x v="0"/>
    <x v="0"/>
    <x v="2"/>
    <x v="4"/>
    <n v="6318787"/>
    <s v="9005009376"/>
    <x v="0"/>
    <x v="1"/>
    <s v="CONJ RES MIRADOR DE LOS BERNAL PH"/>
    <x v="14"/>
    <x v="5"/>
  </r>
  <r>
    <x v="0"/>
    <x v="0"/>
    <x v="2"/>
    <x v="1"/>
    <n v="6318793"/>
    <s v="8300882772"/>
    <x v="0"/>
    <x v="1"/>
    <s v="EDIFICIO TERRAMONTE - PROPIEDAD HORIZONTAL"/>
    <x v="1"/>
    <x v="1"/>
  </r>
  <r>
    <x v="0"/>
    <x v="0"/>
    <x v="2"/>
    <x v="1"/>
    <n v="6318794"/>
    <s v="8300882772"/>
    <x v="0"/>
    <x v="1"/>
    <s v="EDIFICIO TERRAMONTE - PROPIEDAD HORIZONTAL"/>
    <x v="1"/>
    <x v="1"/>
  </r>
  <r>
    <x v="0"/>
    <x v="0"/>
    <x v="2"/>
    <x v="1"/>
    <n v="6318837"/>
    <s v="9001146828"/>
    <x v="0"/>
    <x v="1"/>
    <s v="AGRUPACIÓN DE VIVIENDA CIUDADELA FLORIDA DE LA SABANA ETAPA"/>
    <x v="1"/>
    <x v="1"/>
  </r>
  <r>
    <x v="0"/>
    <x v="0"/>
    <x v="2"/>
    <x v="1"/>
    <n v="6318848"/>
    <s v="9006524313"/>
    <x v="0"/>
    <x v="1"/>
    <s v="EDIFICIO LARES 110 - PROPIEDAD HORIZONTAL"/>
    <x v="1"/>
    <x v="1"/>
  </r>
  <r>
    <x v="0"/>
    <x v="0"/>
    <x v="2"/>
    <x v="1"/>
    <n v="6318857"/>
    <s v="8000909286"/>
    <x v="0"/>
    <x v="1"/>
    <s v="CONJUNTO RESIDENCIAL SANTA HELENA DE BAVIERA ETAPA 1"/>
    <x v="1"/>
    <x v="1"/>
  </r>
  <r>
    <x v="0"/>
    <x v="0"/>
    <x v="2"/>
    <x v="1"/>
    <n v="6318896"/>
    <s v="9004998682"/>
    <x v="0"/>
    <x v="3"/>
    <s v="CONJUNTO CERRADO RESERVA DE CASTILLA PH"/>
    <x v="6"/>
    <x v="6"/>
  </r>
  <r>
    <x v="0"/>
    <x v="0"/>
    <x v="2"/>
    <x v="1"/>
    <n v="6318993"/>
    <s v="9012525104"/>
    <x v="0"/>
    <x v="7"/>
    <s v="EDIFICIO MULTIFAMILIAR G39 PROPIEDAD HORIZONTAL"/>
    <x v="6"/>
    <x v="6"/>
  </r>
  <r>
    <x v="0"/>
    <x v="0"/>
    <x v="2"/>
    <x v="1"/>
    <n v="6319028"/>
    <s v="8110413263"/>
    <x v="0"/>
    <x v="3"/>
    <s v="CONJUNTO RESIDENCIAL LAS CASAS DE COMFENALCO PH"/>
    <x v="21"/>
    <x v="5"/>
  </r>
  <r>
    <x v="0"/>
    <x v="0"/>
    <x v="2"/>
    <x v="0"/>
    <n v="6319069"/>
    <s v="8301008006"/>
    <x v="0"/>
    <x v="3"/>
    <s v="balcon de lindrja unidad 4 br cerros de niza"/>
    <x v="1"/>
    <x v="1"/>
  </r>
  <r>
    <x v="0"/>
    <x v="0"/>
    <x v="2"/>
    <x v="4"/>
    <n v="6319302"/>
    <s v="9002041737"/>
    <x v="0"/>
    <x v="1"/>
    <s v="COJUNTO RESIDENCIAL CAMINO DE ARRAYANES MANZANA SEIS (6) PRO"/>
    <x v="1"/>
    <x v="1"/>
  </r>
  <r>
    <x v="0"/>
    <x v="0"/>
    <x v="2"/>
    <x v="1"/>
    <n v="6319323"/>
    <s v="9010263242"/>
    <x v="0"/>
    <x v="0"/>
    <s v="EDIFICIO MULTIFAMILIAR ARCO IRIS PROPIEDAD HORIZONTAL"/>
    <x v="6"/>
    <x v="6"/>
  </r>
  <r>
    <x v="0"/>
    <x v="0"/>
    <x v="2"/>
    <x v="1"/>
    <n v="6319339"/>
    <s v="9010263242"/>
    <x v="0"/>
    <x v="3"/>
    <s v="EDIFICIO MULTIFAMILIAR ARCO IRIS PROPIEDAD HORIZONTAL"/>
    <x v="6"/>
    <x v="6"/>
  </r>
  <r>
    <x v="0"/>
    <x v="0"/>
    <x v="2"/>
    <x v="0"/>
    <n v="6319376"/>
    <s v="9011419361"/>
    <x v="0"/>
    <x v="3"/>
    <s v="EDIFICIO OVAL MEDICA PH"/>
    <x v="11"/>
    <x v="9"/>
  </r>
  <r>
    <x v="0"/>
    <x v="0"/>
    <x v="2"/>
    <x v="0"/>
    <n v="6319407"/>
    <s v="8900037365"/>
    <x v="0"/>
    <x v="2"/>
    <s v="URBANIZACION LOS CRISTALES"/>
    <x v="7"/>
    <x v="7"/>
  </r>
  <r>
    <x v="0"/>
    <x v="0"/>
    <x v="2"/>
    <x v="0"/>
    <n v="6319469"/>
    <s v="8002364689"/>
    <x v="0"/>
    <x v="1"/>
    <s v="UNIDAD RESIDENCIAL TORRES DE SAN MATEO PH"/>
    <x v="11"/>
    <x v="9"/>
  </r>
  <r>
    <x v="0"/>
    <x v="0"/>
    <x v="2"/>
    <x v="1"/>
    <n v="6319474"/>
    <s v="9011231377"/>
    <x v="0"/>
    <x v="1"/>
    <s v="CONJUNTO RESIDENCIAL LA FINCA SUPERMANZANA VII"/>
    <x v="36"/>
    <x v="4"/>
  </r>
  <r>
    <x v="0"/>
    <x v="0"/>
    <x v="2"/>
    <x v="0"/>
    <n v="6319475"/>
    <s v="8300575459"/>
    <x v="0"/>
    <x v="1"/>
    <s v="CONJUNTO RESIDENCIAL LA ALEJANDRIA II PH"/>
    <x v="1"/>
    <x v="1"/>
  </r>
  <r>
    <x v="0"/>
    <x v="0"/>
    <x v="2"/>
    <x v="1"/>
    <n v="6319506"/>
    <s v="8001319601"/>
    <x v="0"/>
    <x v="1"/>
    <s v="CENTRO COMERCIAL SANTIAGO"/>
    <x v="0"/>
    <x v="0"/>
  </r>
  <r>
    <x v="0"/>
    <x v="0"/>
    <x v="2"/>
    <x v="1"/>
    <n v="6319509"/>
    <s v="9005870351"/>
    <x v="0"/>
    <x v="1"/>
    <s v="CONJUNTO RESIDENCIAL LAS BRISAS"/>
    <x v="1"/>
    <x v="1"/>
  </r>
  <r>
    <x v="0"/>
    <x v="0"/>
    <x v="2"/>
    <x v="1"/>
    <n v="6319512"/>
    <s v="9002388991"/>
    <x v="0"/>
    <x v="1"/>
    <s v="EDIFICIO RIO LUNA PH"/>
    <x v="14"/>
    <x v="5"/>
  </r>
  <r>
    <x v="0"/>
    <x v="0"/>
    <x v="2"/>
    <x v="0"/>
    <n v="6319524"/>
    <s v="8002081542"/>
    <x v="0"/>
    <x v="1"/>
    <s v="UNIDAD INMOBILIARIA CERRADA NUEVA FONTANA I"/>
    <x v="2"/>
    <x v="2"/>
  </r>
  <r>
    <x v="0"/>
    <x v="0"/>
    <x v="2"/>
    <x v="4"/>
    <n v="6319555"/>
    <s v="9004206006"/>
    <x v="0"/>
    <x v="3"/>
    <s v="EDIFICIO MALUA  PROPIEDAD HORIZONTAL"/>
    <x v="6"/>
    <x v="6"/>
  </r>
  <r>
    <x v="0"/>
    <x v="0"/>
    <x v="2"/>
    <x v="1"/>
    <n v="6319581"/>
    <s v="9001270452"/>
    <x v="0"/>
    <x v="1"/>
    <s v="CONJUNTO RESIDENCIAL Y COMERCIALCA¥AVERAL PH"/>
    <x v="11"/>
    <x v="9"/>
  </r>
  <r>
    <x v="0"/>
    <x v="0"/>
    <x v="2"/>
    <x v="1"/>
    <n v="6319595"/>
    <s v="8100050001"/>
    <x v="0"/>
    <x v="1"/>
    <s v="EDIFICIO CERROS DE PALOGRANDE PH"/>
    <x v="6"/>
    <x v="6"/>
  </r>
  <r>
    <x v="0"/>
    <x v="0"/>
    <x v="2"/>
    <x v="0"/>
    <n v="6319631"/>
    <s v="8100063261"/>
    <x v="0"/>
    <x v="1"/>
    <s v="CONJUNTO RESIDENCIAL LA DANIELA PROPIEDAD HORIZONTAL"/>
    <x v="6"/>
    <x v="6"/>
  </r>
  <r>
    <x v="0"/>
    <x v="0"/>
    <x v="2"/>
    <x v="1"/>
    <n v="6319632"/>
    <s v="9003477761"/>
    <x v="0"/>
    <x v="1"/>
    <s v="CONJUNTO HABITACIONAL LA CASCADA UNIDAD UNO"/>
    <x v="0"/>
    <x v="0"/>
  </r>
  <r>
    <x v="0"/>
    <x v="0"/>
    <x v="2"/>
    <x v="0"/>
    <n v="6319656"/>
    <s v="9003281636"/>
    <x v="0"/>
    <x v="1"/>
    <s v="CONJUNTO LORETO RESIDENCIAL"/>
    <x v="4"/>
    <x v="4"/>
  </r>
  <r>
    <x v="0"/>
    <x v="0"/>
    <x v="2"/>
    <x v="1"/>
    <n v="6319685"/>
    <s v="8605146890"/>
    <x v="0"/>
    <x v="1"/>
    <s v="UNIDAD 8 DEL CONJUNTO RESIDENCIAL ENTRE RIOS"/>
    <x v="1"/>
    <x v="1"/>
  </r>
  <r>
    <x v="0"/>
    <x v="0"/>
    <x v="2"/>
    <x v="2"/>
    <n v="6319754"/>
    <s v="36162700"/>
    <x v="0"/>
    <x v="1"/>
    <s v="POLANIA FIERRO VIRGINIA"/>
    <x v="29"/>
    <x v="14"/>
  </r>
  <r>
    <x v="0"/>
    <x v="0"/>
    <x v="2"/>
    <x v="1"/>
    <n v="6319762"/>
    <s v="9004938005"/>
    <x v="0"/>
    <x v="3"/>
    <s v="CONDOMINIO CAMPESTRE QUINTAS DE GUAYMARAL II PH"/>
    <x v="8"/>
    <x v="4"/>
  </r>
  <r>
    <x v="0"/>
    <x v="0"/>
    <x v="2"/>
    <x v="1"/>
    <n v="6319813"/>
    <s v="8301414919"/>
    <x v="0"/>
    <x v="1"/>
    <s v="CONJUNTO RESIDENCIAL CAMINOS DE MAGDALA PH"/>
    <x v="1"/>
    <x v="1"/>
  </r>
  <r>
    <x v="0"/>
    <x v="0"/>
    <x v="2"/>
    <x v="1"/>
    <n v="6319841"/>
    <s v="8000909286"/>
    <x v="0"/>
    <x v="1"/>
    <s v="CONJUNTO RESIDENCIAL SANTA HELENA DE BAVIERA ETAPA 1"/>
    <x v="1"/>
    <x v="1"/>
  </r>
  <r>
    <x v="0"/>
    <x v="0"/>
    <x v="2"/>
    <x v="1"/>
    <n v="6319842"/>
    <s v="8000158834"/>
    <x v="0"/>
    <x v="5"/>
    <s v="PROPIEDAD HORIZONTAL CEDROS DE VILLAPILAR"/>
    <x v="6"/>
    <x v="6"/>
  </r>
  <r>
    <x v="0"/>
    <x v="0"/>
    <x v="2"/>
    <x v="1"/>
    <n v="6319858"/>
    <s v="8000909286"/>
    <x v="0"/>
    <x v="1"/>
    <s v="CONJUNTO RESIDENCIAL SANTA HELENA DE BAVIERA ETAPA 1"/>
    <x v="1"/>
    <x v="1"/>
  </r>
  <r>
    <x v="0"/>
    <x v="0"/>
    <x v="2"/>
    <x v="1"/>
    <n v="6319875"/>
    <s v="9002608076"/>
    <x v="0"/>
    <x v="2"/>
    <s v="CONJUNTO RESIDENCIAL ARBOLEDA DE SAN GABRIEL V"/>
    <x v="1"/>
    <x v="1"/>
  </r>
  <r>
    <x v="0"/>
    <x v="0"/>
    <x v="2"/>
    <x v="0"/>
    <n v="6319915"/>
    <s v="9006375706"/>
    <x v="0"/>
    <x v="1"/>
    <s v="URBANIZACION NUEVO MILENIO PH PRIMERA ETAPA TORRE 2"/>
    <x v="21"/>
    <x v="5"/>
  </r>
  <r>
    <x v="0"/>
    <x v="0"/>
    <x v="2"/>
    <x v="4"/>
    <n v="6319931"/>
    <s v="8090074341"/>
    <x v="0"/>
    <x v="5"/>
    <s v="CONJUNTO RESIDENCIAL LA ARBOLEDA - PROPIEDAD HORIZONTAL"/>
    <x v="3"/>
    <x v="3"/>
  </r>
  <r>
    <x v="0"/>
    <x v="0"/>
    <x v="2"/>
    <x v="1"/>
    <n v="6319938"/>
    <s v="8001063952"/>
    <x v="0"/>
    <x v="1"/>
    <s v="CR CIUDADELA CAFAM MANZANA 32 SUPER LOTE B II ETAPA PH"/>
    <x v="1"/>
    <x v="1"/>
  </r>
  <r>
    <x v="0"/>
    <x v="0"/>
    <x v="2"/>
    <x v="1"/>
    <n v="6319939"/>
    <s v="8001063952"/>
    <x v="0"/>
    <x v="1"/>
    <s v="CR CIUDADELA CAFAM MANZANA 32 SUPER LOTE B II ETAPA PH"/>
    <x v="1"/>
    <x v="1"/>
  </r>
  <r>
    <x v="0"/>
    <x v="0"/>
    <x v="2"/>
    <x v="4"/>
    <n v="6319996"/>
    <s v="8001577312"/>
    <x v="0"/>
    <x v="1"/>
    <s v="MONTANA CONJUNTO RESIDENCIAL 1 Y 2 ETAPA"/>
    <x v="2"/>
    <x v="2"/>
  </r>
  <r>
    <x v="0"/>
    <x v="0"/>
    <x v="2"/>
    <x v="4"/>
    <n v="6320001"/>
    <s v="8001577312"/>
    <x v="0"/>
    <x v="3"/>
    <s v="MONTANA CONJUNTO RESIDENCIAL 1 Y 2 ETAPA"/>
    <x v="2"/>
    <x v="2"/>
  </r>
  <r>
    <x v="0"/>
    <x v="0"/>
    <x v="2"/>
    <x v="0"/>
    <n v="6320059"/>
    <s v="9000627197"/>
    <x v="0"/>
    <x v="1"/>
    <s v="UNIDAD INMOBILIARIA CERRADA PORTAL DE LOS CEREZOS PROPIEDAD"/>
    <x v="6"/>
    <x v="6"/>
  </r>
  <r>
    <x v="0"/>
    <x v="0"/>
    <x v="2"/>
    <x v="1"/>
    <n v="6320070"/>
    <s v="8300658251"/>
    <x v="0"/>
    <x v="1"/>
    <s v="EDIFICIO LA ARBOLEDA PROPIEDAD HORIZONTAL"/>
    <x v="1"/>
    <x v="1"/>
  </r>
  <r>
    <x v="0"/>
    <x v="0"/>
    <x v="2"/>
    <x v="1"/>
    <n v="6320097"/>
    <s v="9006443977"/>
    <x v="0"/>
    <x v="2"/>
    <s v="EDIFICIO 10-12 CIRCUNVALAR PH"/>
    <x v="11"/>
    <x v="9"/>
  </r>
  <r>
    <x v="0"/>
    <x v="0"/>
    <x v="2"/>
    <x v="1"/>
    <n v="6320128"/>
    <s v="8908046531"/>
    <x v="0"/>
    <x v="1"/>
    <s v="PROPIEDAD HORIZONTAL EDIFICIO LA LEONORA"/>
    <x v="6"/>
    <x v="6"/>
  </r>
  <r>
    <x v="0"/>
    <x v="0"/>
    <x v="2"/>
    <x v="1"/>
    <n v="6320136"/>
    <s v="9002355993"/>
    <x v="0"/>
    <x v="7"/>
    <s v="EDIFICIO URANSA I - PROPIEDAD HORIZONTAL"/>
    <x v="1"/>
    <x v="1"/>
  </r>
  <r>
    <x v="0"/>
    <x v="0"/>
    <x v="2"/>
    <x v="1"/>
    <n v="6320144"/>
    <s v="9006524313"/>
    <x v="0"/>
    <x v="1"/>
    <s v="EDIFICIO LARES 110 - PROPIEDAD HORIZONTAL"/>
    <x v="1"/>
    <x v="1"/>
  </r>
  <r>
    <x v="0"/>
    <x v="0"/>
    <x v="2"/>
    <x v="1"/>
    <n v="6320145"/>
    <s v="9006524313"/>
    <x v="0"/>
    <x v="1"/>
    <s v="EDIFICIO LARES 110 - PROPIEDAD HORIZONTAL"/>
    <x v="1"/>
    <x v="1"/>
  </r>
  <r>
    <x v="0"/>
    <x v="0"/>
    <x v="2"/>
    <x v="1"/>
    <n v="6320148"/>
    <s v="9006524313"/>
    <x v="0"/>
    <x v="1"/>
    <s v="EDIFICIO LARES 110 - PROPIEDAD HORIZONTAL"/>
    <x v="1"/>
    <x v="1"/>
  </r>
  <r>
    <x v="0"/>
    <x v="0"/>
    <x v="2"/>
    <x v="1"/>
    <n v="6320197"/>
    <s v="9000986836"/>
    <x v="0"/>
    <x v="1"/>
    <s v="EL PORTAL DE BOCACOLINA PROPIEDAD HORIZONTAL"/>
    <x v="1"/>
    <x v="1"/>
  </r>
  <r>
    <x v="0"/>
    <x v="0"/>
    <x v="2"/>
    <x v="1"/>
    <n v="6320213"/>
    <s v="8040179931"/>
    <x v="0"/>
    <x v="1"/>
    <s v="EDIFICIO PORTO REAL"/>
    <x v="2"/>
    <x v="2"/>
  </r>
  <r>
    <x v="0"/>
    <x v="0"/>
    <x v="2"/>
    <x v="0"/>
    <n v="6320238"/>
    <s v="8300575459"/>
    <x v="0"/>
    <x v="1"/>
    <s v="CONJUNTO RESIDENCIAL LA ALEJANDRIA II PH"/>
    <x v="1"/>
    <x v="1"/>
  </r>
  <r>
    <x v="0"/>
    <x v="0"/>
    <x v="2"/>
    <x v="1"/>
    <n v="6320246"/>
    <s v="8301027711"/>
    <x v="0"/>
    <x v="1"/>
    <s v="EDIFICIO LA HACIENDA PH"/>
    <x v="1"/>
    <x v="1"/>
  </r>
  <r>
    <x v="0"/>
    <x v="0"/>
    <x v="2"/>
    <x v="0"/>
    <n v="6320311"/>
    <s v="9006758014"/>
    <x v="0"/>
    <x v="1"/>
    <s v="PARQUE RESIDENCIAL PAPIRO PH"/>
    <x v="13"/>
    <x v="9"/>
  </r>
  <r>
    <x v="0"/>
    <x v="0"/>
    <x v="2"/>
    <x v="1"/>
    <n v="6320331"/>
    <s v="9002298116"/>
    <x v="0"/>
    <x v="2"/>
    <s v="CONJUNTO RESIDENCIAL KASAY I - PROPIEDAD HORIZONTAL"/>
    <x v="1"/>
    <x v="1"/>
  </r>
  <r>
    <x v="0"/>
    <x v="0"/>
    <x v="2"/>
    <x v="1"/>
    <n v="6320356"/>
    <s v="9009002841"/>
    <x v="0"/>
    <x v="5"/>
    <s v="CONJUNTO RESIDENCIAL BALCONES DE VILLA VERDE PH"/>
    <x v="11"/>
    <x v="9"/>
  </r>
  <r>
    <x v="0"/>
    <x v="0"/>
    <x v="2"/>
    <x v="1"/>
    <n v="6320361"/>
    <s v="9008975194"/>
    <x v="0"/>
    <x v="5"/>
    <s v="TORRES DE SANTA MONICA PH"/>
    <x v="13"/>
    <x v="9"/>
  </r>
  <r>
    <x v="0"/>
    <x v="0"/>
    <x v="2"/>
    <x v="5"/>
    <n v="6320390"/>
    <s v="16736792"/>
    <x v="0"/>
    <x v="1"/>
    <s v="VELASCO ECHEVERRI CARLOS ALBERTO"/>
    <x v="0"/>
    <x v="0"/>
  </r>
  <r>
    <x v="0"/>
    <x v="0"/>
    <x v="2"/>
    <x v="1"/>
    <n v="6320414"/>
    <s v="830059V"/>
    <x v="0"/>
    <x v="3"/>
    <s v="CONJUNTO RESIDENCIAL LA ESTANCIA III PH"/>
    <x v="1"/>
    <x v="1"/>
  </r>
  <r>
    <x v="0"/>
    <x v="0"/>
    <x v="2"/>
    <x v="1"/>
    <n v="6320428"/>
    <s v="8001633654"/>
    <x v="0"/>
    <x v="1"/>
    <s v="EDIFICIO ANDALUCIA PROPIEDAD HORIZONTAL"/>
    <x v="6"/>
    <x v="6"/>
  </r>
  <r>
    <x v="0"/>
    <x v="0"/>
    <x v="2"/>
    <x v="1"/>
    <n v="6320451"/>
    <s v="9002298116"/>
    <x v="3"/>
    <x v="10"/>
    <s v="CONJUNTO RESIDENCIAL KASAY I - PROPIEDAD HORIZONTAL"/>
    <x v="1"/>
    <x v="1"/>
  </r>
  <r>
    <x v="0"/>
    <x v="0"/>
    <x v="2"/>
    <x v="4"/>
    <n v="6320485"/>
    <s v="8909057936"/>
    <x v="0"/>
    <x v="1"/>
    <s v="EDIFICIO LAURELES PH"/>
    <x v="14"/>
    <x v="5"/>
  </r>
  <r>
    <x v="0"/>
    <x v="0"/>
    <x v="2"/>
    <x v="1"/>
    <n v="6320489"/>
    <s v="8000890456"/>
    <x v="0"/>
    <x v="1"/>
    <s v="AGRUPACION DE VIVIENDA ARANDA DE DUERO PH"/>
    <x v="1"/>
    <x v="1"/>
  </r>
  <r>
    <x v="0"/>
    <x v="0"/>
    <x v="2"/>
    <x v="0"/>
    <n v="6320535"/>
    <s v="8090110525"/>
    <x v="0"/>
    <x v="1"/>
    <s v="EDIFICIO MULTIFAMILIAR VILLA ARKADIA II"/>
    <x v="3"/>
    <x v="3"/>
  </r>
  <r>
    <x v="0"/>
    <x v="0"/>
    <x v="2"/>
    <x v="4"/>
    <n v="6320610"/>
    <s v="9001408548"/>
    <x v="0"/>
    <x v="1"/>
    <s v="EDIFICIO TORRES DE ANDORRA - PROPIEDAD HORIZONTAL"/>
    <x v="6"/>
    <x v="6"/>
  </r>
  <r>
    <x v="0"/>
    <x v="0"/>
    <x v="2"/>
    <x v="2"/>
    <n v="6320682"/>
    <s v="19490936"/>
    <x v="0"/>
    <x v="1"/>
    <s v="FRANCO HERNANDEZ IVAN DARIO"/>
    <x v="1"/>
    <x v="1"/>
  </r>
  <r>
    <x v="0"/>
    <x v="0"/>
    <x v="2"/>
    <x v="1"/>
    <n v="6320684"/>
    <s v="8300530317"/>
    <x v="0"/>
    <x v="0"/>
    <s v="EDIFICIO CIUDAD MARBELLA I ETAPA INTERIORES 123 Y 4 PROPIE"/>
    <x v="1"/>
    <x v="1"/>
  </r>
  <r>
    <x v="0"/>
    <x v="0"/>
    <x v="2"/>
    <x v="4"/>
    <n v="6320697"/>
    <s v="8909361764"/>
    <x v="0"/>
    <x v="1"/>
    <s v="EDIFICIOS TORRES DE AVIÑON 1 Y 2 PH"/>
    <x v="14"/>
    <x v="5"/>
  </r>
  <r>
    <x v="0"/>
    <x v="0"/>
    <x v="2"/>
    <x v="1"/>
    <n v="6320700"/>
    <s v="8908046531"/>
    <x v="0"/>
    <x v="1"/>
    <s v="PROPIEDAD HORIZONTAL EDIFICIO LA LEONORA"/>
    <x v="6"/>
    <x v="6"/>
  </r>
  <r>
    <x v="0"/>
    <x v="0"/>
    <x v="2"/>
    <x v="1"/>
    <n v="6320720"/>
    <s v="8300413001"/>
    <x v="0"/>
    <x v="3"/>
    <s v="PARQUES DE LA COLINA ETAPA 1 Y 2 PH"/>
    <x v="1"/>
    <x v="1"/>
  </r>
  <r>
    <x v="0"/>
    <x v="0"/>
    <x v="2"/>
    <x v="1"/>
    <n v="6320762"/>
    <s v="8001431677"/>
    <x v="0"/>
    <x v="2"/>
    <s v="AGRUPACION  DE VIVIENDA METROPOLIS UNIDAD 25 PH"/>
    <x v="1"/>
    <x v="1"/>
  </r>
  <r>
    <x v="0"/>
    <x v="0"/>
    <x v="2"/>
    <x v="1"/>
    <n v="6320776"/>
    <s v="8300340781"/>
    <x v="0"/>
    <x v="3"/>
    <s v="CONJUNTO RESIDENCIAL BOLIVIA REAL III ETAPA PH"/>
    <x v="1"/>
    <x v="1"/>
  </r>
  <r>
    <x v="0"/>
    <x v="0"/>
    <x v="2"/>
    <x v="1"/>
    <n v="6320780"/>
    <s v="8001633654"/>
    <x v="0"/>
    <x v="2"/>
    <s v="EDIFICIO ANDALUCIA PROPIEDAD HORIZONTAL"/>
    <x v="6"/>
    <x v="6"/>
  </r>
  <r>
    <x v="0"/>
    <x v="0"/>
    <x v="2"/>
    <x v="0"/>
    <n v="6320798"/>
    <s v="9013702841"/>
    <x v="0"/>
    <x v="1"/>
    <s v="blanca bustamante   admon"/>
    <x v="13"/>
    <x v="9"/>
  </r>
  <r>
    <x v="0"/>
    <x v="0"/>
    <x v="2"/>
    <x v="1"/>
    <n v="6320848"/>
    <s v="9001070661"/>
    <x v="0"/>
    <x v="1"/>
    <s v="CONJUNTO RESIDENCIAL ZUITAMA P H"/>
    <x v="13"/>
    <x v="9"/>
  </r>
  <r>
    <x v="0"/>
    <x v="0"/>
    <x v="2"/>
    <x v="1"/>
    <n v="6320851"/>
    <s v="8300576726"/>
    <x v="0"/>
    <x v="1"/>
    <s v="EDIFICIO NEXSO PH"/>
    <x v="1"/>
    <x v="1"/>
  </r>
  <r>
    <x v="0"/>
    <x v="0"/>
    <x v="2"/>
    <x v="1"/>
    <n v="6320868"/>
    <s v="8300318371"/>
    <x v="0"/>
    <x v="1"/>
    <s v="EDIFICIO CEREZAL PH"/>
    <x v="1"/>
    <x v="1"/>
  </r>
  <r>
    <x v="0"/>
    <x v="0"/>
    <x v="2"/>
    <x v="1"/>
    <n v="6320888"/>
    <s v="8000116782"/>
    <x v="0"/>
    <x v="1"/>
    <s v="CONJUNTO RESIDENCIAL MULTIFAMILIARES ANTIOQUIA PH"/>
    <x v="1"/>
    <x v="1"/>
  </r>
  <r>
    <x v="0"/>
    <x v="0"/>
    <x v="2"/>
    <x v="0"/>
    <n v="6320919"/>
    <s v="9001335838"/>
    <x v="0"/>
    <x v="5"/>
    <s v="AGRUPACION DE VIVIENDA MIRADOR DE VILLAPILAR- PROPIEDAD"/>
    <x v="6"/>
    <x v="6"/>
  </r>
  <r>
    <x v="0"/>
    <x v="0"/>
    <x v="2"/>
    <x v="1"/>
    <n v="6320954"/>
    <s v="8000158834"/>
    <x v="0"/>
    <x v="5"/>
    <s v="PROPIEDAD HORIZONTAL CEDROS DE VILLAPILAR"/>
    <x v="6"/>
    <x v="6"/>
  </r>
  <r>
    <x v="0"/>
    <x v="0"/>
    <x v="2"/>
    <x v="1"/>
    <n v="6320961"/>
    <s v="9003618451"/>
    <x v="0"/>
    <x v="1"/>
    <s v="CONJUNTO RESIDENCIAL APALINOS PH"/>
    <x v="1"/>
    <x v="1"/>
  </r>
  <r>
    <x v="0"/>
    <x v="0"/>
    <x v="2"/>
    <x v="1"/>
    <n v="6320972"/>
    <s v="8000238687"/>
    <x v="0"/>
    <x v="1"/>
    <s v="CONJUNTO RESIDENCIAL BADALONA PH"/>
    <x v="14"/>
    <x v="5"/>
  </r>
  <r>
    <x v="0"/>
    <x v="0"/>
    <x v="2"/>
    <x v="1"/>
    <n v="6320975"/>
    <s v="9010139206"/>
    <x v="0"/>
    <x v="1"/>
    <s v="RESERVA DE CADIZ PROPIEDAD HORIZONTAL"/>
    <x v="3"/>
    <x v="3"/>
  </r>
  <r>
    <x v="0"/>
    <x v="0"/>
    <x v="2"/>
    <x v="1"/>
    <n v="6321056"/>
    <s v="9002340547"/>
    <x v="0"/>
    <x v="2"/>
    <s v="EDIFICIO COVARRUBIAS DEL PINAR PH"/>
    <x v="11"/>
    <x v="9"/>
  </r>
  <r>
    <x v="0"/>
    <x v="0"/>
    <x v="2"/>
    <x v="4"/>
    <n v="6321069"/>
    <s v="9012864696"/>
    <x v="0"/>
    <x v="0"/>
    <s v="CONJUNTO RESIDENCIAL AMARANTO PH"/>
    <x v="4"/>
    <x v="4"/>
  </r>
  <r>
    <x v="0"/>
    <x v="0"/>
    <x v="2"/>
    <x v="1"/>
    <n v="6321177"/>
    <s v="8000250208"/>
    <x v="0"/>
    <x v="5"/>
    <s v="CENTRO COMERCIAL CAOBOS 147"/>
    <x v="1"/>
    <x v="1"/>
  </r>
  <r>
    <x v="0"/>
    <x v="0"/>
    <x v="2"/>
    <x v="0"/>
    <n v="6321180"/>
    <s v="9000691293"/>
    <x v="0"/>
    <x v="1"/>
    <s v="CONJUNTO RESIDENCIAL NUEVA CASTILLA VI - PROPIEDAD HORIZONTA"/>
    <x v="1"/>
    <x v="1"/>
  </r>
  <r>
    <x v="0"/>
    <x v="0"/>
    <x v="2"/>
    <x v="1"/>
    <n v="6321199"/>
    <s v="9001925585"/>
    <x v="0"/>
    <x v="1"/>
    <s v="CONJUNTO DE USO MIXTO SENDEROS DEL RECREO I"/>
    <x v="1"/>
    <x v="1"/>
  </r>
  <r>
    <x v="0"/>
    <x v="0"/>
    <x v="2"/>
    <x v="1"/>
    <n v="6321203"/>
    <s v="9008042002"/>
    <x v="0"/>
    <x v="1"/>
    <s v="EDIFICIO AXXES 140 PH"/>
    <x v="1"/>
    <x v="1"/>
  </r>
  <r>
    <x v="0"/>
    <x v="0"/>
    <x v="2"/>
    <x v="1"/>
    <n v="6321218"/>
    <s v="9010139206"/>
    <x v="0"/>
    <x v="5"/>
    <s v="RESERVA DE CADIZ PROPIEDAD HORIZONTAL"/>
    <x v="3"/>
    <x v="3"/>
  </r>
  <r>
    <x v="0"/>
    <x v="0"/>
    <x v="2"/>
    <x v="1"/>
    <n v="6321229"/>
    <s v="9002565931"/>
    <x v="0"/>
    <x v="1"/>
    <s v="CONJUNTO RESIDENCIAL HAYUELOS RESERVADO"/>
    <x v="1"/>
    <x v="1"/>
  </r>
  <r>
    <x v="0"/>
    <x v="0"/>
    <x v="2"/>
    <x v="1"/>
    <n v="6321232"/>
    <s v="8300472182"/>
    <x v="0"/>
    <x v="0"/>
    <s v="EDIFICIO CANOVA PROPIEDAD HORIZONTAL"/>
    <x v="1"/>
    <x v="1"/>
  </r>
  <r>
    <x v="0"/>
    <x v="0"/>
    <x v="2"/>
    <x v="1"/>
    <n v="6321235"/>
    <s v="8002082991"/>
    <x v="0"/>
    <x v="1"/>
    <s v="EDIFICIO ALICANTE PROPIEDAD HORIZONTAL"/>
    <x v="11"/>
    <x v="9"/>
  </r>
  <r>
    <x v="0"/>
    <x v="0"/>
    <x v="2"/>
    <x v="4"/>
    <n v="6321241"/>
    <s v="9002041737"/>
    <x v="0"/>
    <x v="1"/>
    <s v="COJUNTO RESIDENCIAL CAMINO DE ARRAYANES MANZANA SEIS (6) PRO"/>
    <x v="1"/>
    <x v="1"/>
  </r>
  <r>
    <x v="0"/>
    <x v="0"/>
    <x v="2"/>
    <x v="1"/>
    <n v="6321404"/>
    <s v="8300472182"/>
    <x v="0"/>
    <x v="0"/>
    <s v="EDIFICIO CANOVA PROPIEDAD HORIZONTAL"/>
    <x v="1"/>
    <x v="1"/>
  </r>
  <r>
    <x v="0"/>
    <x v="0"/>
    <x v="2"/>
    <x v="1"/>
    <n v="6321405"/>
    <s v="8001137741"/>
    <x v="0"/>
    <x v="1"/>
    <s v="CONJUNTO RESIDENCIAL EL PARAGUITAS"/>
    <x v="17"/>
    <x v="2"/>
  </r>
  <r>
    <x v="0"/>
    <x v="0"/>
    <x v="2"/>
    <x v="1"/>
    <n v="6321410"/>
    <s v="9000370804"/>
    <x v="0"/>
    <x v="1"/>
    <s v="EDIFICIO CARMENZA PH"/>
    <x v="1"/>
    <x v="1"/>
  </r>
  <r>
    <x v="0"/>
    <x v="0"/>
    <x v="2"/>
    <x v="1"/>
    <n v="6321535"/>
    <s v="8902065890"/>
    <x v="0"/>
    <x v="1"/>
    <s v="CONJUNTO MULTIFAMILIAR PUERTA DEL SOL IV ETAPA"/>
    <x v="2"/>
    <x v="2"/>
  </r>
  <r>
    <x v="0"/>
    <x v="0"/>
    <x v="2"/>
    <x v="0"/>
    <n v="6321554"/>
    <s v="9002543278"/>
    <x v="0"/>
    <x v="1"/>
    <s v="CONDOMINIO TERRA ALTA"/>
    <x v="2"/>
    <x v="2"/>
  </r>
  <r>
    <x v="0"/>
    <x v="0"/>
    <x v="2"/>
    <x v="0"/>
    <n v="6321608"/>
    <s v="9005074510"/>
    <x v="0"/>
    <x v="1"/>
    <s v="CONJUNTO DE USO MIXTO PLAZA DEL RIO PH"/>
    <x v="14"/>
    <x v="5"/>
  </r>
  <r>
    <x v="0"/>
    <x v="0"/>
    <x v="2"/>
    <x v="1"/>
    <n v="6321657"/>
    <s v="9011513437"/>
    <x v="0"/>
    <x v="3"/>
    <s v="CONJUNTO RESIDENCIAL PARQUE TUPARRO I PROPIEDAD HORIZONTAL"/>
    <x v="1"/>
    <x v="1"/>
  </r>
  <r>
    <x v="0"/>
    <x v="0"/>
    <x v="2"/>
    <x v="0"/>
    <n v="6321677"/>
    <s v="9008529233"/>
    <x v="0"/>
    <x v="1"/>
    <s v="EDIFICIO LOS CEDROS PROPIEDAD HORIZONTAL"/>
    <x v="6"/>
    <x v="6"/>
  </r>
  <r>
    <x v="0"/>
    <x v="0"/>
    <x v="2"/>
    <x v="1"/>
    <n v="6321695"/>
    <s v="8000100273"/>
    <x v="0"/>
    <x v="1"/>
    <s v="EDIFICIO COLONIAL PROPIEDAD HORIZONTAL"/>
    <x v="11"/>
    <x v="9"/>
  </r>
  <r>
    <x v="0"/>
    <x v="0"/>
    <x v="2"/>
    <x v="1"/>
    <n v="6321752"/>
    <s v="8908078031"/>
    <x v="0"/>
    <x v="3"/>
    <s v="CENTRO COMERCIAL PARQUE CALDAS"/>
    <x v="6"/>
    <x v="6"/>
  </r>
  <r>
    <x v="0"/>
    <x v="0"/>
    <x v="2"/>
    <x v="1"/>
    <n v="6321763"/>
    <s v="8001165589"/>
    <x v="0"/>
    <x v="1"/>
    <s v="AGRUPACION RESIDENCIAL TEJARES DEL NORTE 1 PH"/>
    <x v="1"/>
    <x v="1"/>
  </r>
  <r>
    <x v="0"/>
    <x v="0"/>
    <x v="2"/>
    <x v="0"/>
    <n v="6321774"/>
    <s v="8902089695"/>
    <x v="0"/>
    <x v="2"/>
    <s v="CENTRO RESIDENCIAL DEL ESTE"/>
    <x v="2"/>
    <x v="2"/>
  </r>
  <r>
    <x v="0"/>
    <x v="0"/>
    <x v="2"/>
    <x v="1"/>
    <n v="6321791"/>
    <s v="8300202676"/>
    <x v="0"/>
    <x v="2"/>
    <s v="CONJUNTO RESIDENCIAL CERROS DE SUBA II PH"/>
    <x v="1"/>
    <x v="1"/>
  </r>
  <r>
    <x v="0"/>
    <x v="0"/>
    <x v="2"/>
    <x v="1"/>
    <n v="6321801"/>
    <s v="9002272465"/>
    <x v="0"/>
    <x v="3"/>
    <s v="AGRUPACION VIGIA DEL PARQUE ETAPA 1 PH"/>
    <x v="1"/>
    <x v="1"/>
  </r>
  <r>
    <x v="0"/>
    <x v="0"/>
    <x v="2"/>
    <x v="4"/>
    <n v="6321805"/>
    <s v="8902066985"/>
    <x v="0"/>
    <x v="1"/>
    <s v="CONJUNTO RESIDENCIAL ANDALUCIA"/>
    <x v="17"/>
    <x v="2"/>
  </r>
  <r>
    <x v="0"/>
    <x v="0"/>
    <x v="2"/>
    <x v="1"/>
    <n v="6321811"/>
    <s v="9002001121"/>
    <x v="0"/>
    <x v="3"/>
    <s v="UNIDAD INMOBILIARIA  CERRADA MONTE VERDE - PROPIEDAD HOR"/>
    <x v="6"/>
    <x v="6"/>
  </r>
  <r>
    <x v="0"/>
    <x v="0"/>
    <x v="2"/>
    <x v="4"/>
    <n v="6321840"/>
    <s v="9007028519"/>
    <x v="0"/>
    <x v="2"/>
    <s v="EDIFICIO UNIDAD RESIDENCIAL 24 URBANO"/>
    <x v="2"/>
    <x v="2"/>
  </r>
  <r>
    <x v="0"/>
    <x v="0"/>
    <x v="2"/>
    <x v="1"/>
    <n v="6321841"/>
    <s v="9011118025"/>
    <x v="0"/>
    <x v="1"/>
    <s v="CONJUNTO RESIDENCIAL CERRADO URBANIZACION VILLA ADELA"/>
    <x v="12"/>
    <x v="2"/>
  </r>
  <r>
    <x v="0"/>
    <x v="0"/>
    <x v="2"/>
    <x v="1"/>
    <n v="6321879"/>
    <s v="8001621401"/>
    <x v="0"/>
    <x v="0"/>
    <s v="EDIFICIO BANCO UNION COLOMBIANO"/>
    <x v="11"/>
    <x v="9"/>
  </r>
  <r>
    <x v="0"/>
    <x v="0"/>
    <x v="2"/>
    <x v="1"/>
    <n v="6321898"/>
    <s v="9003034958"/>
    <x v="0"/>
    <x v="1"/>
    <s v="SAN JUANITO PROPIEDAD HORIZONTAL"/>
    <x v="9"/>
    <x v="8"/>
  </r>
  <r>
    <x v="0"/>
    <x v="0"/>
    <x v="2"/>
    <x v="4"/>
    <n v="6321899"/>
    <s v="9011531723"/>
    <x v="0"/>
    <x v="1"/>
    <s v="CONJUNTO RESIDENCIAL TEREKAY 2 PROPIEDAD HORIZONTAL"/>
    <x v="3"/>
    <x v="3"/>
  </r>
  <r>
    <x v="0"/>
    <x v="0"/>
    <x v="2"/>
    <x v="2"/>
    <n v="6321909"/>
    <s v="41899088"/>
    <x v="0"/>
    <x v="0"/>
    <s v="BOTERO BOTERO MARINA"/>
    <x v="3"/>
    <x v="3"/>
  </r>
  <r>
    <x v="0"/>
    <x v="0"/>
    <x v="2"/>
    <x v="0"/>
    <n v="6321911"/>
    <s v="9006103609"/>
    <x v="0"/>
    <x v="0"/>
    <s v="CONDOMINIO SIGLO XI"/>
    <x v="9"/>
    <x v="8"/>
  </r>
  <r>
    <x v="0"/>
    <x v="0"/>
    <x v="2"/>
    <x v="1"/>
    <n v="6321912"/>
    <s v="9009796117"/>
    <x v="0"/>
    <x v="3"/>
    <s v="GALATEA PARQUE RESIDENCIAL PH"/>
    <x v="11"/>
    <x v="9"/>
  </r>
  <r>
    <x v="0"/>
    <x v="0"/>
    <x v="2"/>
    <x v="1"/>
    <n v="6321936"/>
    <s v="8909389712"/>
    <x v="0"/>
    <x v="1"/>
    <s v="EDIFICIO CENTRO AYACUCHO PH"/>
    <x v="14"/>
    <x v="5"/>
  </r>
  <r>
    <x v="0"/>
    <x v="0"/>
    <x v="2"/>
    <x v="0"/>
    <n v="6321949"/>
    <s v="8100023571"/>
    <x v="0"/>
    <x v="1"/>
    <s v="EDIFICIO CERROS DE SAN LUIS PROPIEDAD HORIZONTAL"/>
    <x v="6"/>
    <x v="6"/>
  </r>
  <r>
    <x v="0"/>
    <x v="0"/>
    <x v="2"/>
    <x v="1"/>
    <n v="6321958"/>
    <s v="9003172526"/>
    <x v="0"/>
    <x v="1"/>
    <s v="EDIFICIO EL FRAILE PROPIEDAD HORIZONTAL"/>
    <x v="0"/>
    <x v="0"/>
  </r>
  <r>
    <x v="0"/>
    <x v="0"/>
    <x v="2"/>
    <x v="4"/>
    <n v="6322034"/>
    <s v="8300140407"/>
    <x v="0"/>
    <x v="1"/>
    <s v="CONJUNTO RESIDENCIAL VILANOVA III CASAS - PROPIEDAD HORIZONT"/>
    <x v="1"/>
    <x v="1"/>
  </r>
  <r>
    <x v="0"/>
    <x v="0"/>
    <x v="2"/>
    <x v="1"/>
    <n v="6322070"/>
    <s v="8160036067"/>
    <x v="0"/>
    <x v="1"/>
    <s v="UNIDAD RESIDENCIAL EL TULCAN CASAS PROPIEDAD HORIZONTAL"/>
    <x v="11"/>
    <x v="9"/>
  </r>
  <r>
    <x v="0"/>
    <x v="0"/>
    <x v="2"/>
    <x v="4"/>
    <n v="6322129"/>
    <s v="9007028519"/>
    <x v="0"/>
    <x v="2"/>
    <s v="EDIFICIO UNIDAD RESIDENCIAL 24 URBANO"/>
    <x v="2"/>
    <x v="2"/>
  </r>
  <r>
    <x v="0"/>
    <x v="0"/>
    <x v="2"/>
    <x v="1"/>
    <n v="6322137"/>
    <s v="8300340781"/>
    <x v="0"/>
    <x v="3"/>
    <s v="CONJUNTO RESIDENCIAL BOLIVIA REAL III ETAPA PH"/>
    <x v="1"/>
    <x v="1"/>
  </r>
  <r>
    <x v="0"/>
    <x v="0"/>
    <x v="2"/>
    <x v="1"/>
    <n v="6322138"/>
    <s v="8002475029"/>
    <x v="0"/>
    <x v="1"/>
    <s v="CONJUNTO RESIDENCIAL CUMBRES DE TIMIZA"/>
    <x v="1"/>
    <x v="1"/>
  </r>
  <r>
    <x v="0"/>
    <x v="0"/>
    <x v="2"/>
    <x v="0"/>
    <n v="6322155"/>
    <s v="8914115371"/>
    <x v="0"/>
    <x v="1"/>
    <s v="AGRUPACION RESIDENCIAL LA AURORA PH"/>
    <x v="11"/>
    <x v="9"/>
  </r>
  <r>
    <x v="0"/>
    <x v="0"/>
    <x v="2"/>
    <x v="0"/>
    <n v="6322168"/>
    <s v="8914115371"/>
    <x v="0"/>
    <x v="3"/>
    <s v="AGRUPACION RESIDENCIAL LA AURORA PH"/>
    <x v="11"/>
    <x v="9"/>
  </r>
  <r>
    <x v="0"/>
    <x v="0"/>
    <x v="2"/>
    <x v="4"/>
    <n v="6322181"/>
    <s v="9000865417"/>
    <x v="0"/>
    <x v="0"/>
    <s v="EDIFICIO ESTAMBUL II BLOQUE CINCO 5 PROPIEDAD HORIZONTAL"/>
    <x v="6"/>
    <x v="6"/>
  </r>
  <r>
    <x v="0"/>
    <x v="0"/>
    <x v="2"/>
    <x v="0"/>
    <n v="6322206"/>
    <s v="9008529233"/>
    <x v="0"/>
    <x v="1"/>
    <s v="EDIFICIO LOS CEDROS PROPIEDAD HORIZONTAL"/>
    <x v="6"/>
    <x v="6"/>
  </r>
  <r>
    <x v="0"/>
    <x v="0"/>
    <x v="2"/>
    <x v="4"/>
    <n v="6322223"/>
    <s v="8110409250"/>
    <x v="0"/>
    <x v="1"/>
    <s v="CONJUNTO RESIDENCIAL ALIZARES ETAPAS 1 Y 2 PH"/>
    <x v="14"/>
    <x v="5"/>
  </r>
  <r>
    <x v="0"/>
    <x v="0"/>
    <x v="2"/>
    <x v="1"/>
    <n v="6322234"/>
    <s v="8100014837"/>
    <x v="0"/>
    <x v="1"/>
    <s v="EDIFICIO LOS CORALES PROPIEDAD HORIZONTAL"/>
    <x v="6"/>
    <x v="6"/>
  </r>
  <r>
    <x v="0"/>
    <x v="0"/>
    <x v="2"/>
    <x v="1"/>
    <n v="6322275"/>
    <s v="9001497938"/>
    <x v="0"/>
    <x v="3"/>
    <s v="CONJUNTO RESIDENCIAL LA GRAN MANZANA II PH"/>
    <x v="1"/>
    <x v="1"/>
  </r>
  <r>
    <x v="0"/>
    <x v="0"/>
    <x v="2"/>
    <x v="0"/>
    <n v="6322278"/>
    <s v="8040035871"/>
    <x v="0"/>
    <x v="0"/>
    <s v="CONJUNTO RESIDENCIAL TORRES DEL DIAMANTE III ETAPA"/>
    <x v="2"/>
    <x v="2"/>
  </r>
  <r>
    <x v="0"/>
    <x v="0"/>
    <x v="2"/>
    <x v="4"/>
    <n v="6322322"/>
    <s v="9010297872"/>
    <x v="0"/>
    <x v="2"/>
    <s v="CONJUNTO CERRADO BAMBU PH"/>
    <x v="13"/>
    <x v="9"/>
  </r>
  <r>
    <x v="0"/>
    <x v="0"/>
    <x v="2"/>
    <x v="1"/>
    <n v="6322358"/>
    <s v="9005782826"/>
    <x v="0"/>
    <x v="1"/>
    <s v="EDIFICIO LA RIOJA - PROPIEDAD HORIZONTAL"/>
    <x v="6"/>
    <x v="6"/>
  </r>
  <r>
    <x v="0"/>
    <x v="0"/>
    <x v="2"/>
    <x v="1"/>
    <n v="6322364"/>
    <s v="9001670399"/>
    <x v="0"/>
    <x v="3"/>
    <s v="CONJUNTO TIERRAGRATA 2 AGRUPACION 3 ETAPA 1 Y 2 PH"/>
    <x v="1"/>
    <x v="1"/>
  </r>
  <r>
    <x v="0"/>
    <x v="0"/>
    <x v="2"/>
    <x v="1"/>
    <n v="6322388"/>
    <s v="8300423425"/>
    <x v="0"/>
    <x v="0"/>
    <s v="AGRUP DE VIVIENDA AV CENTENARIO ETAPA III LOTE 1"/>
    <x v="1"/>
    <x v="1"/>
  </r>
  <r>
    <x v="0"/>
    <x v="0"/>
    <x v="2"/>
    <x v="1"/>
    <n v="6322426"/>
    <s v="8001032081"/>
    <x v="0"/>
    <x v="1"/>
    <s v="EDIFICIO BOSQUE EL CHUZCAL PH"/>
    <x v="14"/>
    <x v="5"/>
  </r>
  <r>
    <x v="0"/>
    <x v="0"/>
    <x v="2"/>
    <x v="4"/>
    <n v="6322500"/>
    <s v="9004468621"/>
    <x v="0"/>
    <x v="1"/>
    <s v="CONDOMINIO CAMPESTRE RINCON DE LOS NOGALES II - PH"/>
    <x v="8"/>
    <x v="4"/>
  </r>
  <r>
    <x v="0"/>
    <x v="0"/>
    <x v="2"/>
    <x v="1"/>
    <n v="6322516"/>
    <s v="9004824384"/>
    <x v="0"/>
    <x v="1"/>
    <s v="CONJUNTO CERRADO VERSALLES PROPIEDAD HORIZONTAL"/>
    <x v="18"/>
    <x v="10"/>
  </r>
  <r>
    <x v="0"/>
    <x v="0"/>
    <x v="2"/>
    <x v="1"/>
    <n v="6322529"/>
    <s v="8100009611"/>
    <x v="0"/>
    <x v="0"/>
    <s v="EDIFICIO VILLAPILAR 2 BLOQUE 2 - PROPIEDAD HORIZONTAL"/>
    <x v="6"/>
    <x v="6"/>
  </r>
  <r>
    <x v="0"/>
    <x v="0"/>
    <x v="2"/>
    <x v="1"/>
    <n v="6322643"/>
    <s v="8300152146"/>
    <x v="0"/>
    <x v="1"/>
    <s v="CONJUNTO MULTIFAMILIAR RINCON DE TECHO II ETAPA"/>
    <x v="1"/>
    <x v="1"/>
  </r>
  <r>
    <x v="0"/>
    <x v="0"/>
    <x v="2"/>
    <x v="1"/>
    <n v="6322675"/>
    <s v="9003776722"/>
    <x v="0"/>
    <x v="1"/>
    <s v="EDIFICIO INDEPENDIENTE RIVER"/>
    <x v="2"/>
    <x v="2"/>
  </r>
  <r>
    <x v="0"/>
    <x v="0"/>
    <x v="2"/>
    <x v="4"/>
    <n v="6322676"/>
    <s v="8110308536"/>
    <x v="0"/>
    <x v="2"/>
    <s v="CONJUNTO RESIDENCIAL ESTADIO DE LA PLAZA"/>
    <x v="14"/>
    <x v="5"/>
  </r>
  <r>
    <x v="0"/>
    <x v="0"/>
    <x v="2"/>
    <x v="2"/>
    <n v="6322689"/>
    <s v="41953882"/>
    <x v="0"/>
    <x v="0"/>
    <s v="PALACIO RAMOS DIANA MARCELA"/>
    <x v="7"/>
    <x v="7"/>
  </r>
  <r>
    <x v="0"/>
    <x v="0"/>
    <x v="2"/>
    <x v="1"/>
    <n v="6322873"/>
    <s v="8000238687"/>
    <x v="0"/>
    <x v="2"/>
    <s v="CONJUNTO RESIDENCIAL BADALONA PH"/>
    <x v="14"/>
    <x v="5"/>
  </r>
  <r>
    <x v="0"/>
    <x v="0"/>
    <x v="2"/>
    <x v="1"/>
    <n v="6323011"/>
    <s v="8301451407"/>
    <x v="0"/>
    <x v="2"/>
    <s v="EDIFICIO ALTOS DE LA JAVERIANA PH"/>
    <x v="1"/>
    <x v="1"/>
  </r>
  <r>
    <x v="0"/>
    <x v="0"/>
    <x v="2"/>
    <x v="0"/>
    <n v="6323174"/>
    <s v="9004306159"/>
    <x v="0"/>
    <x v="1"/>
    <s v="EDIFICIO PRANA"/>
    <x v="1"/>
    <x v="1"/>
  </r>
  <r>
    <x v="0"/>
    <x v="0"/>
    <x v="2"/>
    <x v="0"/>
    <n v="6323178"/>
    <s v="9007961743"/>
    <x v="0"/>
    <x v="1"/>
    <s v="EDIFICIO HOUSE CENTER"/>
    <x v="2"/>
    <x v="2"/>
  </r>
  <r>
    <x v="0"/>
    <x v="0"/>
    <x v="2"/>
    <x v="1"/>
    <n v="6323189"/>
    <s v="9007006781"/>
    <x v="0"/>
    <x v="1"/>
    <s v="EDIFICIO PALMEIRAS PH"/>
    <x v="14"/>
    <x v="5"/>
  </r>
  <r>
    <x v="0"/>
    <x v="0"/>
    <x v="2"/>
    <x v="0"/>
    <n v="6323194"/>
    <s v="8001618695"/>
    <x v="0"/>
    <x v="1"/>
    <s v="EDIFICIO EL CEDRAL 6"/>
    <x v="1"/>
    <x v="1"/>
  </r>
  <r>
    <x v="0"/>
    <x v="0"/>
    <x v="2"/>
    <x v="4"/>
    <n v="6323199"/>
    <s v="9004468621"/>
    <x v="0"/>
    <x v="1"/>
    <s v="CONDOMINIO CAMPESTRE RINCON DE LOS NOGALES II - PH"/>
    <x v="8"/>
    <x v="4"/>
  </r>
  <r>
    <x v="0"/>
    <x v="0"/>
    <x v="2"/>
    <x v="1"/>
    <n v="6323233"/>
    <s v="9004306159"/>
    <x v="0"/>
    <x v="1"/>
    <s v="EDIFICIO PRANA PH"/>
    <x v="1"/>
    <x v="1"/>
  </r>
  <r>
    <x v="0"/>
    <x v="0"/>
    <x v="2"/>
    <x v="1"/>
    <n v="6323254"/>
    <s v="9010188709"/>
    <x v="0"/>
    <x v="2"/>
    <s v="CONJUNTO RESIDENCIAL  AMAPOLA - PROPIEDAD HORIZONTAL"/>
    <x v="4"/>
    <x v="4"/>
  </r>
  <r>
    <x v="0"/>
    <x v="0"/>
    <x v="2"/>
    <x v="2"/>
    <n v="6323263"/>
    <s v="13063448"/>
    <x v="0"/>
    <x v="1"/>
    <s v="VILLOTA LEON HECTOR ALIRIO"/>
    <x v="7"/>
    <x v="7"/>
  </r>
  <r>
    <x v="0"/>
    <x v="0"/>
    <x v="2"/>
    <x v="2"/>
    <n v="6323268"/>
    <s v="13063448"/>
    <x v="0"/>
    <x v="3"/>
    <s v="VILLOTA LEON HECTOR ALIRIO"/>
    <x v="7"/>
    <x v="7"/>
  </r>
  <r>
    <x v="0"/>
    <x v="0"/>
    <x v="2"/>
    <x v="1"/>
    <n v="6323270"/>
    <s v="8300805281"/>
    <x v="0"/>
    <x v="1"/>
    <s v="EDIFICIO CRISTINA PH"/>
    <x v="1"/>
    <x v="1"/>
  </r>
  <r>
    <x v="0"/>
    <x v="0"/>
    <x v="2"/>
    <x v="0"/>
    <n v="6323327"/>
    <s v="9011405364"/>
    <x v="0"/>
    <x v="1"/>
    <s v="TORRE MAKANA CONJUNTO RESIDENCIAL - PROPIEDAD HORIZONTAL"/>
    <x v="7"/>
    <x v="7"/>
  </r>
  <r>
    <x v="0"/>
    <x v="0"/>
    <x v="2"/>
    <x v="1"/>
    <n v="6323334"/>
    <s v="9001869861"/>
    <x v="0"/>
    <x v="1"/>
    <s v="CONJUNTO RESIDENCIAL CERRADO SAN FELIPE"/>
    <x v="11"/>
    <x v="9"/>
  </r>
  <r>
    <x v="0"/>
    <x v="0"/>
    <x v="2"/>
    <x v="0"/>
    <n v="6323372"/>
    <s v="9003281636"/>
    <x v="0"/>
    <x v="1"/>
    <s v="CONJUNTO LORETO RESIDENCIAL"/>
    <x v="4"/>
    <x v="4"/>
  </r>
  <r>
    <x v="0"/>
    <x v="0"/>
    <x v="2"/>
    <x v="0"/>
    <n v="6323404"/>
    <s v="9012563571"/>
    <x v="0"/>
    <x v="0"/>
    <s v="CONJUNTO CERRADO LA QUINTA PROPIEDAD HORIZONTAL"/>
    <x v="6"/>
    <x v="6"/>
  </r>
  <r>
    <x v="0"/>
    <x v="0"/>
    <x v="2"/>
    <x v="1"/>
    <n v="6323408"/>
    <s v="8300134856"/>
    <x v="0"/>
    <x v="3"/>
    <s v="AGRUPACION DE VIVIENDA CIUDADELA NUEVA TIBABUYES SC"/>
    <x v="1"/>
    <x v="1"/>
  </r>
  <r>
    <x v="0"/>
    <x v="0"/>
    <x v="2"/>
    <x v="1"/>
    <n v="6323439"/>
    <s v="8300146452"/>
    <x v="0"/>
    <x v="1"/>
    <s v="CONJUNTO RESIDENCIAL ARANJUEZ"/>
    <x v="1"/>
    <x v="1"/>
  </r>
  <r>
    <x v="0"/>
    <x v="0"/>
    <x v="2"/>
    <x v="1"/>
    <n v="6323489"/>
    <s v="8002202059"/>
    <x v="0"/>
    <x v="1"/>
    <s v="CONJUNTO RESIDENCIAL MIRANDELA AGRUPACION 2 PH"/>
    <x v="1"/>
    <x v="1"/>
  </r>
  <r>
    <x v="0"/>
    <x v="0"/>
    <x v="2"/>
    <x v="1"/>
    <n v="6323605"/>
    <s v="9002068314"/>
    <x v="0"/>
    <x v="0"/>
    <s v="EDIFICIO MIRADOR DE GUAYACANES - PROPIEDAD HORIZONTAL"/>
    <x v="6"/>
    <x v="6"/>
  </r>
  <r>
    <x v="0"/>
    <x v="0"/>
    <x v="2"/>
    <x v="1"/>
    <n v="6323671"/>
    <s v="9010188709"/>
    <x v="0"/>
    <x v="2"/>
    <s v="CONJUNTO RESIDENCIAL  AMAPOLA - PROPIEDAD HORIZONTAL"/>
    <x v="4"/>
    <x v="4"/>
  </r>
  <r>
    <x v="0"/>
    <x v="0"/>
    <x v="2"/>
    <x v="4"/>
    <n v="6324032"/>
    <s v="8040018472"/>
    <x v="0"/>
    <x v="1"/>
    <s v="CONJUNTO RESIDENCIAL MIRADOR DEL CAMPESTRE"/>
    <x v="17"/>
    <x v="2"/>
  </r>
  <r>
    <x v="0"/>
    <x v="0"/>
    <x v="2"/>
    <x v="1"/>
    <n v="6324059"/>
    <s v="9002487427"/>
    <x v="0"/>
    <x v="2"/>
    <s v="URBANIZACION SANTA MARIA DE LAS LOMAS PH"/>
    <x v="10"/>
    <x v="5"/>
  </r>
  <r>
    <x v="0"/>
    <x v="0"/>
    <x v="2"/>
    <x v="1"/>
    <n v="6324095"/>
    <s v="8002325618"/>
    <x v="0"/>
    <x v="4"/>
    <s v="EDIFICIO BALCONES LA BELLA SUIZA"/>
    <x v="7"/>
    <x v="7"/>
  </r>
  <r>
    <x v="0"/>
    <x v="0"/>
    <x v="2"/>
    <x v="4"/>
    <n v="6324256"/>
    <s v="9011565515"/>
    <x v="0"/>
    <x v="1"/>
    <s v="CONJUNTO RESIDENCIAL BRISAS DEL RIO PH"/>
    <x v="63"/>
    <x v="5"/>
  </r>
  <r>
    <x v="0"/>
    <x v="0"/>
    <x v="2"/>
    <x v="4"/>
    <n v="6324294"/>
    <s v="9005289464"/>
    <x v="0"/>
    <x v="1"/>
    <s v="CONJUNTO RESIDENCIAL TAYRONA II"/>
    <x v="17"/>
    <x v="2"/>
  </r>
  <r>
    <x v="0"/>
    <x v="0"/>
    <x v="2"/>
    <x v="1"/>
    <n v="6324329"/>
    <s v="8300192121"/>
    <x v="0"/>
    <x v="1"/>
    <s v="CONJUNTO RESIDENCIAL LAS GALIAS"/>
    <x v="1"/>
    <x v="1"/>
  </r>
  <r>
    <x v="0"/>
    <x v="0"/>
    <x v="2"/>
    <x v="0"/>
    <n v="6324355"/>
    <s v="8300283197"/>
    <x v="1"/>
    <x v="6"/>
    <s v="BOCHICA 4"/>
    <x v="1"/>
    <x v="1"/>
  </r>
  <r>
    <x v="0"/>
    <x v="0"/>
    <x v="2"/>
    <x v="1"/>
    <n v="6324362"/>
    <s v="9000852228"/>
    <x v="0"/>
    <x v="3"/>
    <s v="EDIFICIO ITUANGO"/>
    <x v="1"/>
    <x v="1"/>
  </r>
  <r>
    <x v="0"/>
    <x v="0"/>
    <x v="2"/>
    <x v="4"/>
    <n v="6324393"/>
    <s v="8001966819"/>
    <x v="0"/>
    <x v="1"/>
    <s v="CONJUNTO MULTIFAMILIAR YULIMA ETAPA II UNIDAD F"/>
    <x v="7"/>
    <x v="7"/>
  </r>
  <r>
    <x v="0"/>
    <x v="0"/>
    <x v="2"/>
    <x v="4"/>
    <n v="6324493"/>
    <s v="9006438887"/>
    <x v="0"/>
    <x v="1"/>
    <s v="CONJUNTO RESIDENCIAL POBLADO DEL HATO PH"/>
    <x v="67"/>
    <x v="5"/>
  </r>
  <r>
    <x v="0"/>
    <x v="0"/>
    <x v="2"/>
    <x v="0"/>
    <n v="6324499"/>
    <s v="8002123806"/>
    <x v="0"/>
    <x v="1"/>
    <s v="CONDOMINIO EL PINAR"/>
    <x v="7"/>
    <x v="7"/>
  </r>
  <r>
    <x v="0"/>
    <x v="0"/>
    <x v="2"/>
    <x v="1"/>
    <n v="6324551"/>
    <s v="9010467914"/>
    <x v="0"/>
    <x v="1"/>
    <s v="CONJUNTO RESIDENCIAL AVELLANA PH"/>
    <x v="4"/>
    <x v="4"/>
  </r>
  <r>
    <x v="0"/>
    <x v="0"/>
    <x v="2"/>
    <x v="4"/>
    <n v="6324594"/>
    <s v="9007236100"/>
    <x v="0"/>
    <x v="1"/>
    <s v="CONJUNTO RESIDENCIAL RESERVA DE SAN FELIPE PH"/>
    <x v="1"/>
    <x v="1"/>
  </r>
  <r>
    <x v="0"/>
    <x v="0"/>
    <x v="2"/>
    <x v="1"/>
    <n v="6324599"/>
    <s v="9008071860"/>
    <x v="0"/>
    <x v="1"/>
    <s v="CONJUNTO RESIDENCIAL BELVERDE II PH"/>
    <x v="43"/>
    <x v="4"/>
  </r>
  <r>
    <x v="0"/>
    <x v="0"/>
    <x v="2"/>
    <x v="4"/>
    <n v="6324601"/>
    <s v="8320010010"/>
    <x v="0"/>
    <x v="3"/>
    <s v="CONJUNTO RESIDENCIAL MIRADOR DE SAN IGNACIO 1"/>
    <x v="4"/>
    <x v="4"/>
  </r>
  <r>
    <x v="0"/>
    <x v="0"/>
    <x v="2"/>
    <x v="0"/>
    <n v="6324697"/>
    <s v="8050121562"/>
    <x v="0"/>
    <x v="1"/>
    <s v="CONJUNTO RESIDENCIAL LOS ALMENDROS DE SAN FELIPE"/>
    <x v="0"/>
    <x v="0"/>
  </r>
  <r>
    <x v="0"/>
    <x v="0"/>
    <x v="2"/>
    <x v="0"/>
    <n v="6324772"/>
    <s v="8914091600"/>
    <x v="0"/>
    <x v="1"/>
    <s v="UNIDAD RESIDENCIAL PINARES DE SAN MARTIN"/>
    <x v="11"/>
    <x v="9"/>
  </r>
  <r>
    <x v="0"/>
    <x v="0"/>
    <x v="2"/>
    <x v="1"/>
    <n v="6324809"/>
    <s v="9003215621"/>
    <x v="0"/>
    <x v="1"/>
    <s v="CONJUNTO RESIDENCIAL JARDIN DEL ATRIZ"/>
    <x v="9"/>
    <x v="8"/>
  </r>
  <r>
    <x v="0"/>
    <x v="0"/>
    <x v="2"/>
    <x v="1"/>
    <n v="6324821"/>
    <s v="8110176948"/>
    <x v="0"/>
    <x v="0"/>
    <s v="CONDOMINIO NUEVA GALICIA PH"/>
    <x v="14"/>
    <x v="5"/>
  </r>
  <r>
    <x v="0"/>
    <x v="0"/>
    <x v="2"/>
    <x v="1"/>
    <n v="6324825"/>
    <s v="8002517686"/>
    <x v="0"/>
    <x v="1"/>
    <s v="EDIFICIO SANTORINI PH"/>
    <x v="11"/>
    <x v="9"/>
  </r>
  <r>
    <x v="0"/>
    <x v="0"/>
    <x v="2"/>
    <x v="5"/>
    <n v="6324854"/>
    <s v="10239543"/>
    <x v="0"/>
    <x v="1"/>
    <s v="OSORIO OSORIO JOSE FERNANDO"/>
    <x v="11"/>
    <x v="9"/>
  </r>
  <r>
    <x v="0"/>
    <x v="0"/>
    <x v="2"/>
    <x v="1"/>
    <n v="6324889"/>
    <s v="8000843583"/>
    <x v="0"/>
    <x v="3"/>
    <s v="CONJUNTO RESIDENCIAL VILLA DEL PINAR PH"/>
    <x v="11"/>
    <x v="9"/>
  </r>
  <r>
    <x v="0"/>
    <x v="0"/>
    <x v="2"/>
    <x v="4"/>
    <n v="6324927"/>
    <s v="8000474283"/>
    <x v="0"/>
    <x v="1"/>
    <s v="UNIDAD RESIDENCIAL SURAMERICANA DE ENVIGADO MANZANA UNO PH"/>
    <x v="10"/>
    <x v="5"/>
  </r>
  <r>
    <x v="0"/>
    <x v="0"/>
    <x v="2"/>
    <x v="1"/>
    <n v="6324976"/>
    <s v="8300071065"/>
    <x v="0"/>
    <x v="0"/>
    <s v="CONJUNTO RESIDENCIAL CUMBRES DEL SALITRE II PH"/>
    <x v="1"/>
    <x v="1"/>
  </r>
  <r>
    <x v="0"/>
    <x v="0"/>
    <x v="2"/>
    <x v="4"/>
    <n v="6325013"/>
    <s v="8902099374"/>
    <x v="0"/>
    <x v="1"/>
    <s v="CONJUNTO RESIDENCIAL DOS LIMONES SECTOR C"/>
    <x v="17"/>
    <x v="2"/>
  </r>
  <r>
    <x v="0"/>
    <x v="0"/>
    <x v="2"/>
    <x v="1"/>
    <n v="6325073"/>
    <s v="9009092369"/>
    <x v="0"/>
    <x v="0"/>
    <s v="CONJUNTO RESIDENCIAL TORRES PORTAL DEL PARQUE PH"/>
    <x v="17"/>
    <x v="2"/>
  </r>
  <r>
    <x v="0"/>
    <x v="0"/>
    <x v="2"/>
    <x v="1"/>
    <n v="6325079"/>
    <s v="9002593564"/>
    <x v="0"/>
    <x v="1"/>
    <s v="EDIFICIO SANTA INES PROPIEDAD HORIZONTAL"/>
    <x v="1"/>
    <x v="1"/>
  </r>
  <r>
    <x v="0"/>
    <x v="0"/>
    <x v="2"/>
    <x v="1"/>
    <n v="6325089"/>
    <s v="8909223182"/>
    <x v="0"/>
    <x v="1"/>
    <s v="EDIFICIO CASTROPOL PH"/>
    <x v="14"/>
    <x v="5"/>
  </r>
  <r>
    <x v="0"/>
    <x v="0"/>
    <x v="2"/>
    <x v="1"/>
    <n v="6325109"/>
    <s v="8090051837"/>
    <x v="0"/>
    <x v="1"/>
    <s v="EDIFICIO TORRELADERA"/>
    <x v="3"/>
    <x v="3"/>
  </r>
  <r>
    <x v="0"/>
    <x v="0"/>
    <x v="2"/>
    <x v="0"/>
    <n v="6325139"/>
    <s v="8001544149"/>
    <x v="1"/>
    <x v="6"/>
    <s v="CONJUNTO RESIDENCIAL CIUDADELA COLSUBSIDIO AGRUPACION 5 B LO"/>
    <x v="1"/>
    <x v="1"/>
  </r>
  <r>
    <x v="0"/>
    <x v="0"/>
    <x v="2"/>
    <x v="1"/>
    <n v="6325153"/>
    <s v="8300841285"/>
    <x v="0"/>
    <x v="1"/>
    <s v="CONJUNTO RESIDENCIAL PARQUES DE PRIMAVERA I ETAPAS I Y II -"/>
    <x v="1"/>
    <x v="1"/>
  </r>
  <r>
    <x v="0"/>
    <x v="0"/>
    <x v="2"/>
    <x v="1"/>
    <n v="6325161"/>
    <s v="8100009611"/>
    <x v="0"/>
    <x v="5"/>
    <s v="EDIFICIO VILLAPILAR 2 BLOQUE 2 - PROPIEDAD HORIZONTAL"/>
    <x v="6"/>
    <x v="6"/>
  </r>
  <r>
    <x v="0"/>
    <x v="0"/>
    <x v="2"/>
    <x v="0"/>
    <n v="6325176"/>
    <s v="9003849765"/>
    <x v="0"/>
    <x v="1"/>
    <s v="CONJUNTO RESIDENCIAL PARQUE DEL SAMAN - PH"/>
    <x v="1"/>
    <x v="1"/>
  </r>
  <r>
    <x v="0"/>
    <x v="0"/>
    <x v="2"/>
    <x v="0"/>
    <n v="6325198"/>
    <s v="9000960053"/>
    <x v="0"/>
    <x v="1"/>
    <s v="PROYECTO MIRO APARTAMENTOS ETAPA II TORRE 2PH"/>
    <x v="14"/>
    <x v="5"/>
  </r>
  <r>
    <x v="0"/>
    <x v="0"/>
    <x v="2"/>
    <x v="1"/>
    <n v="6325244"/>
    <s v="8600403353"/>
    <x v="0"/>
    <x v="3"/>
    <s v="CONJUNTO RESIDENCIAL BOSQUES DE KENNEDY"/>
    <x v="1"/>
    <x v="1"/>
  </r>
  <r>
    <x v="0"/>
    <x v="0"/>
    <x v="2"/>
    <x v="2"/>
    <n v="6325271"/>
    <s v="7556544"/>
    <x v="0"/>
    <x v="3"/>
    <s v="GOMEZ MARIN JOSE FERNANDO"/>
    <x v="7"/>
    <x v="7"/>
  </r>
  <r>
    <x v="0"/>
    <x v="0"/>
    <x v="2"/>
    <x v="1"/>
    <n v="6325273"/>
    <s v="9007061835"/>
    <x v="0"/>
    <x v="1"/>
    <s v="EDIFICIO ALTAVISTA COUNTRY - PROPIEDAD HORIZONTAL"/>
    <x v="1"/>
    <x v="1"/>
  </r>
  <r>
    <x v="0"/>
    <x v="0"/>
    <x v="2"/>
    <x v="1"/>
    <n v="6325274"/>
    <s v="9004720561"/>
    <x v="0"/>
    <x v="1"/>
    <s v="EDIFICIO CELESTE PH"/>
    <x v="11"/>
    <x v="9"/>
  </r>
  <r>
    <x v="0"/>
    <x v="0"/>
    <x v="2"/>
    <x v="1"/>
    <n v="6325344"/>
    <s v="8001754418"/>
    <x v="0"/>
    <x v="1"/>
    <s v="AGRUPACION DE VIVIENDA CALIFORNIA TOWN HOUSES PH"/>
    <x v="1"/>
    <x v="1"/>
  </r>
  <r>
    <x v="0"/>
    <x v="0"/>
    <x v="2"/>
    <x v="1"/>
    <n v="6325363"/>
    <s v="8002159586"/>
    <x v="0"/>
    <x v="1"/>
    <s v="EDIFICIO COLINA CAMPESTRE NO 7 PH"/>
    <x v="1"/>
    <x v="1"/>
  </r>
  <r>
    <x v="0"/>
    <x v="0"/>
    <x v="2"/>
    <x v="1"/>
    <n v="6325382"/>
    <s v="8320108465"/>
    <x v="0"/>
    <x v="1"/>
    <s v="CONJUNTO CERRADO LA ARBOLEDA - PROPIEDAD HORIZONTAL"/>
    <x v="4"/>
    <x v="4"/>
  </r>
  <r>
    <x v="0"/>
    <x v="0"/>
    <x v="2"/>
    <x v="4"/>
    <n v="6325407"/>
    <s v="9005129360"/>
    <x v="0"/>
    <x v="1"/>
    <s v="EDIFICIO MULTIFAMILIAR ALTOS DEL VERGEL"/>
    <x v="3"/>
    <x v="3"/>
  </r>
  <r>
    <x v="0"/>
    <x v="0"/>
    <x v="2"/>
    <x v="4"/>
    <n v="6325411"/>
    <s v="9003495961"/>
    <x v="0"/>
    <x v="1"/>
    <s v="CONJUNTO DE USO MIXTO URBANIZACION JARDIN DE COLORES PH"/>
    <x v="14"/>
    <x v="5"/>
  </r>
  <r>
    <x v="0"/>
    <x v="0"/>
    <x v="2"/>
    <x v="1"/>
    <n v="6325421"/>
    <s v="8909289426"/>
    <x v="0"/>
    <x v="1"/>
    <s v="NUCLEO DE VIVIENDA N°2 CIUDAD SAN DIEGO"/>
    <x v="14"/>
    <x v="5"/>
  </r>
  <r>
    <x v="0"/>
    <x v="0"/>
    <x v="2"/>
    <x v="1"/>
    <n v="6325435"/>
    <s v="9004292691"/>
    <x v="0"/>
    <x v="1"/>
    <s v="EDIFICIO PURUHA PH"/>
    <x v="1"/>
    <x v="1"/>
  </r>
  <r>
    <x v="0"/>
    <x v="0"/>
    <x v="2"/>
    <x v="2"/>
    <n v="6325445"/>
    <s v="10138571"/>
    <x v="0"/>
    <x v="5"/>
    <s v="RAMIREZ GIRALDO LEONARDO ANTONIO"/>
    <x v="13"/>
    <x v="9"/>
  </r>
  <r>
    <x v="0"/>
    <x v="0"/>
    <x v="2"/>
    <x v="1"/>
    <n v="6325475"/>
    <s v="8002202059"/>
    <x v="0"/>
    <x v="1"/>
    <s v="CONJUNTO RESIDENCIAL MIRANDELA AGRUPACION 2 PH"/>
    <x v="1"/>
    <x v="1"/>
  </r>
  <r>
    <x v="0"/>
    <x v="0"/>
    <x v="2"/>
    <x v="4"/>
    <n v="6325506"/>
    <s v="9010673019"/>
    <x v="0"/>
    <x v="0"/>
    <s v="EDIFICIO EL ALCAZAR I - PROPIEDAD HORIZONTAL"/>
    <x v="6"/>
    <x v="6"/>
  </r>
  <r>
    <x v="0"/>
    <x v="0"/>
    <x v="2"/>
    <x v="1"/>
    <n v="6325595"/>
    <s v="8900022431"/>
    <x v="0"/>
    <x v="0"/>
    <s v="EDIFICIO BANCO CAFETERO"/>
    <x v="7"/>
    <x v="7"/>
  </r>
  <r>
    <x v="0"/>
    <x v="0"/>
    <x v="2"/>
    <x v="1"/>
    <n v="6325616"/>
    <s v="9004221494"/>
    <x v="0"/>
    <x v="1"/>
    <s v="CONJUNTO RESIDENCIAL PARQUES DE CASTILLA 2 PH"/>
    <x v="1"/>
    <x v="1"/>
  </r>
  <r>
    <x v="0"/>
    <x v="0"/>
    <x v="2"/>
    <x v="0"/>
    <n v="6325643"/>
    <s v="9010098811"/>
    <x v="0"/>
    <x v="1"/>
    <s v="CONJUNTO RESIDENCIAL ARBOLEDA CAMPESTRE - CAMBULO PROPIEDAD"/>
    <x v="3"/>
    <x v="3"/>
  </r>
  <r>
    <x v="0"/>
    <x v="0"/>
    <x v="2"/>
    <x v="1"/>
    <n v="6325646"/>
    <s v="8001431677"/>
    <x v="0"/>
    <x v="2"/>
    <s v="AGRUPACION  DE VIVIENDA METROPOLIS UNIDAD 25 PH"/>
    <x v="1"/>
    <x v="1"/>
  </r>
  <r>
    <x v="0"/>
    <x v="0"/>
    <x v="2"/>
    <x v="0"/>
    <n v="6325679"/>
    <s v="9000006337"/>
    <x v="0"/>
    <x v="1"/>
    <s v="AGRUPACION TONOLI III LOTE RC -2 CELULA  D  URBANIZACION TIM"/>
    <x v="1"/>
    <x v="1"/>
  </r>
  <r>
    <x v="0"/>
    <x v="0"/>
    <x v="2"/>
    <x v="4"/>
    <n v="6325680"/>
    <s v="8001518503"/>
    <x v="0"/>
    <x v="1"/>
    <s v="EDIFICIO ARANJUEZ"/>
    <x v="7"/>
    <x v="7"/>
  </r>
  <r>
    <x v="0"/>
    <x v="0"/>
    <x v="2"/>
    <x v="1"/>
    <n v="6325685"/>
    <s v="8000199404"/>
    <x v="0"/>
    <x v="1"/>
    <s v="CONJUNTO RESIDENCIAL ARBOLEDA I"/>
    <x v="0"/>
    <x v="0"/>
  </r>
  <r>
    <x v="0"/>
    <x v="0"/>
    <x v="2"/>
    <x v="1"/>
    <n v="6325688"/>
    <s v="8914127499"/>
    <x v="0"/>
    <x v="1"/>
    <s v="EDIFICIO FAVI PH"/>
    <x v="11"/>
    <x v="9"/>
  </r>
  <r>
    <x v="0"/>
    <x v="0"/>
    <x v="2"/>
    <x v="0"/>
    <n v="6325691"/>
    <s v="8000422972"/>
    <x v="0"/>
    <x v="3"/>
    <s v="UNIDAD RESIDENCIAL LOS ALMENDROS PH"/>
    <x v="1"/>
    <x v="1"/>
  </r>
  <r>
    <x v="0"/>
    <x v="0"/>
    <x v="2"/>
    <x v="1"/>
    <n v="6325713"/>
    <s v="9005134515"/>
    <x v="0"/>
    <x v="3"/>
    <s v="ALONDRA CONJUNTO RESIDENCIAL PH"/>
    <x v="1"/>
    <x v="1"/>
  </r>
  <r>
    <x v="0"/>
    <x v="0"/>
    <x v="2"/>
    <x v="0"/>
    <n v="6325726"/>
    <s v="8300146452"/>
    <x v="0"/>
    <x v="2"/>
    <s v="CONJUNTO RESIDENCIAL ARANJUEZ"/>
    <x v="1"/>
    <x v="1"/>
  </r>
  <r>
    <x v="0"/>
    <x v="0"/>
    <x v="2"/>
    <x v="0"/>
    <n v="6325748"/>
    <s v="8914115371"/>
    <x v="0"/>
    <x v="3"/>
    <s v="AGRUPACION RESIDENCIAL LA AURORA PH"/>
    <x v="11"/>
    <x v="9"/>
  </r>
  <r>
    <x v="0"/>
    <x v="0"/>
    <x v="2"/>
    <x v="1"/>
    <n v="6325752"/>
    <s v="9003004320"/>
    <x v="0"/>
    <x v="0"/>
    <s v="UNIDAD RESIDENCIAL TORRES DE BARCELONA"/>
    <x v="5"/>
    <x v="5"/>
  </r>
  <r>
    <x v="0"/>
    <x v="0"/>
    <x v="2"/>
    <x v="1"/>
    <n v="6325760"/>
    <s v="9005099456"/>
    <x v="0"/>
    <x v="1"/>
    <s v="EDIFICIO CANCUN CLUB"/>
    <x v="18"/>
    <x v="10"/>
  </r>
  <r>
    <x v="0"/>
    <x v="0"/>
    <x v="2"/>
    <x v="1"/>
    <n v="6325772"/>
    <s v="9009366311"/>
    <x v="0"/>
    <x v="1"/>
    <s v="EDIFICIO TORRE 100"/>
    <x v="7"/>
    <x v="7"/>
  </r>
  <r>
    <x v="0"/>
    <x v="0"/>
    <x v="2"/>
    <x v="1"/>
    <n v="6325776"/>
    <s v="9010030500"/>
    <x v="0"/>
    <x v="1"/>
    <s v="CONJUNTO RESIDENCIAL TIERRA GRATA EL ESMERALDAL PH"/>
    <x v="10"/>
    <x v="5"/>
  </r>
  <r>
    <x v="0"/>
    <x v="0"/>
    <x v="2"/>
    <x v="0"/>
    <n v="6325792"/>
    <s v="8110125922"/>
    <x v="0"/>
    <x v="3"/>
    <s v="CR POBLADO DE SANTA MONICA"/>
    <x v="14"/>
    <x v="5"/>
  </r>
  <r>
    <x v="0"/>
    <x v="0"/>
    <x v="2"/>
    <x v="1"/>
    <n v="6325804"/>
    <s v="9003004320"/>
    <x v="0"/>
    <x v="1"/>
    <s v="UNIDAD RESIDENCIAL TORRES DE BARCELONA"/>
    <x v="5"/>
    <x v="5"/>
  </r>
  <r>
    <x v="0"/>
    <x v="0"/>
    <x v="2"/>
    <x v="2"/>
    <n v="6325809"/>
    <s v="4322365"/>
    <x v="0"/>
    <x v="1"/>
    <s v="MEJIA ECHEVERRI HECTOR"/>
    <x v="7"/>
    <x v="7"/>
  </r>
  <r>
    <x v="0"/>
    <x v="0"/>
    <x v="2"/>
    <x v="1"/>
    <n v="6325825"/>
    <s v="9006404114"/>
    <x v="0"/>
    <x v="1"/>
    <s v="EDIFICIO MAYORCA FLAST PH"/>
    <x v="34"/>
    <x v="5"/>
  </r>
  <r>
    <x v="0"/>
    <x v="0"/>
    <x v="2"/>
    <x v="4"/>
    <n v="6325872"/>
    <s v="9011821053"/>
    <x v="0"/>
    <x v="1"/>
    <s v="EDIFICIO MARIA CRISTINA PROPIEDAD HORIZONTAL"/>
    <x v="6"/>
    <x v="6"/>
  </r>
  <r>
    <x v="0"/>
    <x v="0"/>
    <x v="2"/>
    <x v="0"/>
    <n v="6325873"/>
    <s v="41390414"/>
    <x v="0"/>
    <x v="1"/>
    <s v="ALBA CASTRO"/>
    <x v="1"/>
    <x v="1"/>
  </r>
  <r>
    <x v="0"/>
    <x v="0"/>
    <x v="2"/>
    <x v="1"/>
    <n v="6325874"/>
    <s v="9010412791"/>
    <x v="0"/>
    <x v="1"/>
    <s v="EDIFICIO PALLADIO CONDOMINIO"/>
    <x v="2"/>
    <x v="2"/>
  </r>
  <r>
    <x v="0"/>
    <x v="0"/>
    <x v="2"/>
    <x v="0"/>
    <n v="6325880"/>
    <s v="9001658141"/>
    <x v="0"/>
    <x v="1"/>
    <s v="CONJUNTO RESIDENCIAL BALCONES DE PROVENZA SECTOR B"/>
    <x v="33"/>
    <x v="2"/>
  </r>
  <r>
    <x v="0"/>
    <x v="0"/>
    <x v="2"/>
    <x v="1"/>
    <n v="6325890"/>
    <s v="9008994020"/>
    <x v="0"/>
    <x v="1"/>
    <s v="EDIFICIO BALCONES DE VIZCAYA"/>
    <x v="2"/>
    <x v="2"/>
  </r>
  <r>
    <x v="0"/>
    <x v="0"/>
    <x v="2"/>
    <x v="1"/>
    <n v="6325903"/>
    <s v="9010098811"/>
    <x v="0"/>
    <x v="5"/>
    <s v="CONJUNTO RESIDENCIAL ARBOLEDA CAMPESTRE - CAMBULO PROPIEDAD"/>
    <x v="3"/>
    <x v="3"/>
  </r>
  <r>
    <x v="0"/>
    <x v="0"/>
    <x v="2"/>
    <x v="4"/>
    <n v="6325911"/>
    <s v="8605321413"/>
    <x v="0"/>
    <x v="1"/>
    <s v="CONJUNTO RESIDENCIAL USATAMA MANZANA F"/>
    <x v="1"/>
    <x v="1"/>
  </r>
  <r>
    <x v="0"/>
    <x v="0"/>
    <x v="2"/>
    <x v="1"/>
    <n v="6325918"/>
    <s v="9003080585"/>
    <x v="0"/>
    <x v="1"/>
    <s v="CONJUNTO RESIDENCIAL GRANADA CLUB ETAPA I PH"/>
    <x v="1"/>
    <x v="1"/>
  </r>
  <r>
    <x v="0"/>
    <x v="0"/>
    <x v="2"/>
    <x v="5"/>
    <n v="6325924"/>
    <s v="41637624"/>
    <x v="0"/>
    <x v="2"/>
    <s v="MEDELLIN OSTOS DEYANIRA"/>
    <x v="1"/>
    <x v="1"/>
  </r>
  <r>
    <x v="0"/>
    <x v="0"/>
    <x v="2"/>
    <x v="1"/>
    <n v="6325963"/>
    <s v="8002086890"/>
    <x v="0"/>
    <x v="1"/>
    <s v="CONJUNTO RESIDENCIAL RECREO DE MODELIA P H"/>
    <x v="1"/>
    <x v="1"/>
  </r>
  <r>
    <x v="0"/>
    <x v="0"/>
    <x v="2"/>
    <x v="1"/>
    <n v="6325977"/>
    <s v="8301254398"/>
    <x v="0"/>
    <x v="1"/>
    <s v="AGRUPACION URBANIZACION TECHO"/>
    <x v="1"/>
    <x v="1"/>
  </r>
  <r>
    <x v="0"/>
    <x v="0"/>
    <x v="2"/>
    <x v="1"/>
    <n v="6325989"/>
    <s v="8301254398"/>
    <x v="0"/>
    <x v="2"/>
    <s v="AGRUPACION URBANIZACION TECHO"/>
    <x v="1"/>
    <x v="1"/>
  </r>
  <r>
    <x v="0"/>
    <x v="0"/>
    <x v="2"/>
    <x v="1"/>
    <n v="6326062"/>
    <s v="9000671477"/>
    <x v="0"/>
    <x v="0"/>
    <s v="CONJUNTO CERRADO TORRES DE BUENA VISTA PROPIEDAD HORIZONTAL"/>
    <x v="6"/>
    <x v="6"/>
  </r>
  <r>
    <x v="0"/>
    <x v="0"/>
    <x v="2"/>
    <x v="4"/>
    <n v="6326107"/>
    <s v="9002163989"/>
    <x v="0"/>
    <x v="1"/>
    <s v="CONJUNTO HABITACIONAL TORRES DE NIZA PROPIEDAD HORIZONTAL"/>
    <x v="6"/>
    <x v="6"/>
  </r>
  <r>
    <x v="0"/>
    <x v="0"/>
    <x v="2"/>
    <x v="5"/>
    <n v="6326120"/>
    <s v="41900717"/>
    <x v="0"/>
    <x v="1"/>
    <s v="CLAVIJO VALENCIA MARIA CLAUDIA"/>
    <x v="7"/>
    <x v="7"/>
  </r>
  <r>
    <x v="0"/>
    <x v="0"/>
    <x v="2"/>
    <x v="1"/>
    <n v="6326227"/>
    <s v="9010064782"/>
    <x v="0"/>
    <x v="1"/>
    <s v="CEDRO CONJUNTO RESIDENCIAL - PROPIEDAD HORIZONTAL"/>
    <x v="1"/>
    <x v="1"/>
  </r>
  <r>
    <x v="0"/>
    <x v="0"/>
    <x v="2"/>
    <x v="1"/>
    <n v="6326240"/>
    <s v="8001977273"/>
    <x v="0"/>
    <x v="1"/>
    <s v="EDIFICIO TORREAL"/>
    <x v="11"/>
    <x v="9"/>
  </r>
  <r>
    <x v="0"/>
    <x v="0"/>
    <x v="2"/>
    <x v="4"/>
    <n v="6326302"/>
    <s v="9009489434"/>
    <x v="0"/>
    <x v="1"/>
    <s v="EDIFICIO  TORRE EPIC"/>
    <x v="7"/>
    <x v="7"/>
  </r>
  <r>
    <x v="0"/>
    <x v="0"/>
    <x v="2"/>
    <x v="4"/>
    <n v="6326309"/>
    <s v="9009489434"/>
    <x v="0"/>
    <x v="5"/>
    <s v="EDIFICIO  TORRE EPIC"/>
    <x v="7"/>
    <x v="7"/>
  </r>
  <r>
    <x v="0"/>
    <x v="0"/>
    <x v="2"/>
    <x v="4"/>
    <n v="6326504"/>
    <s v="9002163989"/>
    <x v="0"/>
    <x v="0"/>
    <s v="CONJUNTO HABITACIONAL TORRES DE NIZA PROPIEDAD HORIZONTAL"/>
    <x v="6"/>
    <x v="6"/>
  </r>
  <r>
    <x v="0"/>
    <x v="0"/>
    <x v="2"/>
    <x v="1"/>
    <n v="6326508"/>
    <s v="8300755992"/>
    <x v="0"/>
    <x v="1"/>
    <s v="PORTON DE GRATAMIRA PH"/>
    <x v="1"/>
    <x v="1"/>
  </r>
  <r>
    <x v="0"/>
    <x v="0"/>
    <x v="2"/>
    <x v="0"/>
    <n v="6326582"/>
    <s v="8300524282"/>
    <x v="0"/>
    <x v="2"/>
    <s v="CONJUNTO RESIDENCIAL EL PORTAL DE LA COFRADIA PH"/>
    <x v="1"/>
    <x v="1"/>
  </r>
  <r>
    <x v="0"/>
    <x v="0"/>
    <x v="2"/>
    <x v="4"/>
    <n v="6326589"/>
    <s v="8301252449"/>
    <x v="0"/>
    <x v="1"/>
    <s v="EDIFICIO PIMPINELA"/>
    <x v="1"/>
    <x v="1"/>
  </r>
  <r>
    <x v="0"/>
    <x v="0"/>
    <x v="2"/>
    <x v="1"/>
    <n v="6326690"/>
    <s v="8001212925"/>
    <x v="0"/>
    <x v="1"/>
    <s v="CONJUNTO RESIDENCIAL ALTAMIRA III ETAPA"/>
    <x v="17"/>
    <x v="2"/>
  </r>
  <r>
    <x v="0"/>
    <x v="0"/>
    <x v="2"/>
    <x v="4"/>
    <n v="6326700"/>
    <s v="9000321182"/>
    <x v="0"/>
    <x v="1"/>
    <s v="CONJUNTO RESIDENCIAL RESERVAS DEL BOSQUE"/>
    <x v="3"/>
    <x v="3"/>
  </r>
  <r>
    <x v="0"/>
    <x v="0"/>
    <x v="2"/>
    <x v="0"/>
    <n v="6326780"/>
    <s v="9012064361"/>
    <x v="0"/>
    <x v="1"/>
    <s v="EDIFICIO ARA CONDOMINIO CLUB PROPIEDAD HORIZONTAL"/>
    <x v="2"/>
    <x v="2"/>
  </r>
  <r>
    <x v="0"/>
    <x v="0"/>
    <x v="2"/>
    <x v="1"/>
    <n v="6326797"/>
    <s v="8070024633"/>
    <x v="0"/>
    <x v="1"/>
    <s v="CONJUNTO RESIDENCIAL GRATAMIRA"/>
    <x v="18"/>
    <x v="10"/>
  </r>
  <r>
    <x v="0"/>
    <x v="0"/>
    <x v="2"/>
    <x v="1"/>
    <n v="6326889"/>
    <s v="8300845976"/>
    <x v="0"/>
    <x v="5"/>
    <s v="CONJUNTO RESIDENCIAL QUINTAS DE HORIZONTE"/>
    <x v="1"/>
    <x v="1"/>
  </r>
  <r>
    <x v="0"/>
    <x v="0"/>
    <x v="2"/>
    <x v="1"/>
    <n v="6327010"/>
    <s v="9003004320"/>
    <x v="0"/>
    <x v="1"/>
    <s v="UNIDAD RESIDENCIAL TORRES DE BARCELONA"/>
    <x v="5"/>
    <x v="5"/>
  </r>
  <r>
    <x v="0"/>
    <x v="0"/>
    <x v="2"/>
    <x v="1"/>
    <n v="6327056"/>
    <s v="8050273858"/>
    <x v="0"/>
    <x v="1"/>
    <s v="CONJUN RESIDENCIAL TORRES DE COMFANDI VI ETAPA CONJTU"/>
    <x v="0"/>
    <x v="0"/>
  </r>
  <r>
    <x v="0"/>
    <x v="0"/>
    <x v="2"/>
    <x v="4"/>
    <n v="6327071"/>
    <s v="8090056196"/>
    <x v="0"/>
    <x v="5"/>
    <s v="CONDOMINIO PAKISTAN I ETAPA"/>
    <x v="3"/>
    <x v="3"/>
  </r>
  <r>
    <x v="0"/>
    <x v="0"/>
    <x v="2"/>
    <x v="4"/>
    <n v="6327083"/>
    <s v="8090056196"/>
    <x v="0"/>
    <x v="5"/>
    <s v="CONDOMINIO PAKISTAN I ETAPA"/>
    <x v="3"/>
    <x v="3"/>
  </r>
  <r>
    <x v="0"/>
    <x v="0"/>
    <x v="2"/>
    <x v="4"/>
    <n v="6327137"/>
    <s v="8000799805"/>
    <x v="0"/>
    <x v="1"/>
    <s v="CONDOMINIO LA PLAZUELA II Y III - PROPIEDAD HORIZONTAL"/>
    <x v="1"/>
    <x v="1"/>
  </r>
  <r>
    <x v="0"/>
    <x v="0"/>
    <x v="2"/>
    <x v="4"/>
    <n v="6327177"/>
    <s v="9007336070"/>
    <x v="0"/>
    <x v="0"/>
    <s v="EDIFICIO TORRE SAN ANTONIO PH"/>
    <x v="14"/>
    <x v="5"/>
  </r>
  <r>
    <x v="0"/>
    <x v="0"/>
    <x v="2"/>
    <x v="4"/>
    <n v="6327222"/>
    <s v="9003495961"/>
    <x v="0"/>
    <x v="1"/>
    <s v="CONJUNTO DE USO MIXTO URBANIZACION JARDIN DE COLORES PH"/>
    <x v="14"/>
    <x v="5"/>
  </r>
  <r>
    <x v="0"/>
    <x v="0"/>
    <x v="2"/>
    <x v="1"/>
    <n v="6327243"/>
    <s v="8002077364"/>
    <x v="0"/>
    <x v="1"/>
    <s v="EDIFICIO PRADOS DEL CHICO - PROPIEDAD HORIZONTAL"/>
    <x v="1"/>
    <x v="1"/>
  </r>
  <r>
    <x v="0"/>
    <x v="0"/>
    <x v="2"/>
    <x v="1"/>
    <n v="6327259"/>
    <s v="8301254398"/>
    <x v="0"/>
    <x v="0"/>
    <s v="AGRUPACION URBANIZACION TECHO"/>
    <x v="1"/>
    <x v="1"/>
  </r>
  <r>
    <x v="0"/>
    <x v="0"/>
    <x v="2"/>
    <x v="4"/>
    <n v="6327262"/>
    <s v="9001408548"/>
    <x v="0"/>
    <x v="1"/>
    <s v="EDIFICIO TORRES DE ANDORRA - PROPIEDAD HORIZONTAL"/>
    <x v="6"/>
    <x v="6"/>
  </r>
  <r>
    <x v="0"/>
    <x v="0"/>
    <x v="2"/>
    <x v="4"/>
    <n v="6327300"/>
    <s v="9000742030"/>
    <x v="0"/>
    <x v="1"/>
    <s v="CONDOMINIO CAMPESTRE BOSQUES DE NORMANDIA"/>
    <x v="12"/>
    <x v="2"/>
  </r>
  <r>
    <x v="0"/>
    <x v="0"/>
    <x v="2"/>
    <x v="0"/>
    <n v="6327331"/>
    <s v="8000937996"/>
    <x v="0"/>
    <x v="3"/>
    <s v="AGRUPACION DE VIVIENDA ALCALA CONJUNTO BPROPIEDAD HORIZONTA"/>
    <x v="1"/>
    <x v="1"/>
  </r>
  <r>
    <x v="0"/>
    <x v="0"/>
    <x v="2"/>
    <x v="0"/>
    <n v="6327395"/>
    <s v="9002535556"/>
    <x v="0"/>
    <x v="1"/>
    <s v="CONJUNTO RESIDENCIAL PARQUES DE CASTILLA 3 - PROPIEDAD HORIZ"/>
    <x v="1"/>
    <x v="1"/>
  </r>
  <r>
    <x v="0"/>
    <x v="0"/>
    <x v="2"/>
    <x v="0"/>
    <n v="6327404"/>
    <s v="9001984751"/>
    <x v="0"/>
    <x v="3"/>
    <s v="URBANIZACIÓN CAMPO DE VERANO PH"/>
    <x v="14"/>
    <x v="5"/>
  </r>
  <r>
    <x v="0"/>
    <x v="0"/>
    <x v="2"/>
    <x v="1"/>
    <n v="6327408"/>
    <s v="9006758014"/>
    <x v="0"/>
    <x v="2"/>
    <s v="PARQUE RESIDENCIAL PAPIRO PH"/>
    <x v="13"/>
    <x v="9"/>
  </r>
  <r>
    <x v="0"/>
    <x v="0"/>
    <x v="2"/>
    <x v="0"/>
    <n v="6327454"/>
    <s v="8050022432"/>
    <x v="0"/>
    <x v="1"/>
    <s v="EDIFICIO PARQUE VERSALLES"/>
    <x v="0"/>
    <x v="0"/>
  </r>
  <r>
    <x v="0"/>
    <x v="0"/>
    <x v="2"/>
    <x v="0"/>
    <n v="6327465"/>
    <s v="9001984751"/>
    <x v="0"/>
    <x v="1"/>
    <s v="URBANIZACIÓN CAMPO DE VERANO PH"/>
    <x v="14"/>
    <x v="5"/>
  </r>
  <r>
    <x v="0"/>
    <x v="0"/>
    <x v="2"/>
    <x v="1"/>
    <n v="6327476"/>
    <s v="8002021237"/>
    <x v="0"/>
    <x v="3"/>
    <s v="CONJUNTO RESIDENCIAL BOLIVIA XVI PH"/>
    <x v="1"/>
    <x v="1"/>
  </r>
  <r>
    <x v="0"/>
    <x v="0"/>
    <x v="2"/>
    <x v="1"/>
    <n v="6327504"/>
    <s v="8001298533"/>
    <x v="0"/>
    <x v="1"/>
    <s v="CONJUNTO RESIDENCIAL BELO HORIZONTE"/>
    <x v="0"/>
    <x v="0"/>
  </r>
  <r>
    <x v="0"/>
    <x v="0"/>
    <x v="2"/>
    <x v="1"/>
    <n v="6327518"/>
    <s v="8300817280"/>
    <x v="0"/>
    <x v="1"/>
    <s v="CONJUNTO CORINTO"/>
    <x v="1"/>
    <x v="1"/>
  </r>
  <r>
    <x v="0"/>
    <x v="0"/>
    <x v="2"/>
    <x v="0"/>
    <n v="6327520"/>
    <s v="9011513437"/>
    <x v="0"/>
    <x v="1"/>
    <s v="CONJUNTO RESIDENCIAL PARQUE TUPARRO I PROPIEDAD HORIZONTAL"/>
    <x v="1"/>
    <x v="1"/>
  </r>
  <r>
    <x v="0"/>
    <x v="0"/>
    <x v="2"/>
    <x v="0"/>
    <n v="6327546"/>
    <s v="9011513437"/>
    <x v="0"/>
    <x v="3"/>
    <s v="CONJUNTO RESIDENCIAL PARQUE TUPARRO I PROPIEDAD HORIZONTAL"/>
    <x v="1"/>
    <x v="1"/>
  </r>
  <r>
    <x v="0"/>
    <x v="0"/>
    <x v="2"/>
    <x v="1"/>
    <n v="6327588"/>
    <s v="8909223182"/>
    <x v="0"/>
    <x v="1"/>
    <s v="EDIFICIO CASTROPOL PH"/>
    <x v="14"/>
    <x v="5"/>
  </r>
  <r>
    <x v="0"/>
    <x v="0"/>
    <x v="2"/>
    <x v="1"/>
    <n v="6327597"/>
    <s v="8002338742"/>
    <x v="0"/>
    <x v="1"/>
    <s v="PROPIEDAD HORIZONTAL CERROS DE VERSALLES"/>
    <x v="6"/>
    <x v="6"/>
  </r>
  <r>
    <x v="0"/>
    <x v="0"/>
    <x v="2"/>
    <x v="0"/>
    <n v="6327604"/>
    <s v="9010117730"/>
    <x v="0"/>
    <x v="1"/>
    <s v="PARCELACION NUEVA ERA II"/>
    <x v="0"/>
    <x v="0"/>
  </r>
  <r>
    <x v="0"/>
    <x v="0"/>
    <x v="2"/>
    <x v="4"/>
    <n v="6327611"/>
    <s v="9003495961"/>
    <x v="0"/>
    <x v="1"/>
    <s v="CONJUNTO DE USO MIXTO URBANIZACION JARDIN DE COLORES PH"/>
    <x v="14"/>
    <x v="5"/>
  </r>
  <r>
    <x v="0"/>
    <x v="0"/>
    <x v="2"/>
    <x v="4"/>
    <n v="6327612"/>
    <s v="8902066985"/>
    <x v="0"/>
    <x v="3"/>
    <s v="CONJUNTO RESIDENCIAL ANDALUCIA"/>
    <x v="17"/>
    <x v="2"/>
  </r>
  <r>
    <x v="0"/>
    <x v="0"/>
    <x v="2"/>
    <x v="0"/>
    <n v="6327635"/>
    <s v="8090051837"/>
    <x v="0"/>
    <x v="1"/>
    <s v="EDIFICIO TORRELADERA"/>
    <x v="3"/>
    <x v="3"/>
  </r>
  <r>
    <x v="0"/>
    <x v="0"/>
    <x v="2"/>
    <x v="4"/>
    <n v="6327644"/>
    <s v="9004104315"/>
    <x v="0"/>
    <x v="3"/>
    <s v="CONJUNTO RESIDENCIAL PORTAL DE MADELENA PROPIEDAD HORIZO"/>
    <x v="1"/>
    <x v="1"/>
  </r>
  <r>
    <x v="0"/>
    <x v="0"/>
    <x v="2"/>
    <x v="0"/>
    <n v="6327653"/>
    <s v="9003281636"/>
    <x v="0"/>
    <x v="1"/>
    <s v="CONJUNTO LORETO RESIDENCIAL"/>
    <x v="4"/>
    <x v="4"/>
  </r>
  <r>
    <x v="0"/>
    <x v="0"/>
    <x v="2"/>
    <x v="1"/>
    <n v="6327663"/>
    <s v="9007920066"/>
    <x v="0"/>
    <x v="1"/>
    <s v="EDIFICIO MULTIFAMILIAR LUJAN APARTAMENTOS PH"/>
    <x v="11"/>
    <x v="9"/>
  </r>
  <r>
    <x v="0"/>
    <x v="0"/>
    <x v="2"/>
    <x v="1"/>
    <n v="6327752"/>
    <s v="8110413263"/>
    <x v="0"/>
    <x v="3"/>
    <s v="CONJUNTO RESIDENCIAL LAS CASAS DE COMFENALCO PH"/>
    <x v="21"/>
    <x v="5"/>
  </r>
  <r>
    <x v="0"/>
    <x v="0"/>
    <x v="2"/>
    <x v="1"/>
    <n v="6327841"/>
    <s v="8903299798"/>
    <x v="0"/>
    <x v="1"/>
    <s v="UNIDAD RESIDENCIAL SANTIAGO DE CALI II ETAPA"/>
    <x v="0"/>
    <x v="0"/>
  </r>
  <r>
    <x v="0"/>
    <x v="0"/>
    <x v="2"/>
    <x v="0"/>
    <n v="6327894"/>
    <s v="8301328802"/>
    <x v="0"/>
    <x v="1"/>
    <s v="AGRUPACION DE VIVIENDA ALAMEDA DE  TIERRA GRATA PH"/>
    <x v="1"/>
    <x v="1"/>
  </r>
  <r>
    <x v="0"/>
    <x v="0"/>
    <x v="2"/>
    <x v="1"/>
    <n v="6327923"/>
    <s v="9013312692"/>
    <x v="0"/>
    <x v="3"/>
    <s v="PARQUE RESIDENCIAL SAN JOSE"/>
    <x v="7"/>
    <x v="7"/>
  </r>
  <r>
    <x v="0"/>
    <x v="0"/>
    <x v="2"/>
    <x v="1"/>
    <n v="6327928"/>
    <s v="8010008065"/>
    <x v="0"/>
    <x v="5"/>
    <s v="CONJUNTO RESIDENCIAL PLAZOLETA ANDINA"/>
    <x v="7"/>
    <x v="7"/>
  </r>
  <r>
    <x v="0"/>
    <x v="0"/>
    <x v="2"/>
    <x v="4"/>
    <n v="6327996"/>
    <s v="8090122296"/>
    <x v="0"/>
    <x v="1"/>
    <s v="EDIFICIO CENTRO COMERCIAL POPULAR II SANANDRESITOS PH"/>
    <x v="3"/>
    <x v="3"/>
  </r>
  <r>
    <x v="0"/>
    <x v="0"/>
    <x v="2"/>
    <x v="1"/>
    <n v="6328007"/>
    <s v="8090041230"/>
    <x v="0"/>
    <x v="1"/>
    <s v="CONJUNTO RESIDENCIAL ARAGON II ETAPA DE FLANDES TOLIMA"/>
    <x v="31"/>
    <x v="3"/>
  </r>
  <r>
    <x v="0"/>
    <x v="0"/>
    <x v="2"/>
    <x v="0"/>
    <n v="6328036"/>
    <s v="8050245678"/>
    <x v="0"/>
    <x v="1"/>
    <s v="UNIDAD RESIDENCIAL ENCINAR ETAPA C- PRO"/>
    <x v="0"/>
    <x v="0"/>
  </r>
  <r>
    <x v="0"/>
    <x v="0"/>
    <x v="2"/>
    <x v="1"/>
    <n v="6328048"/>
    <s v="8002152754"/>
    <x v="0"/>
    <x v="1"/>
    <s v="EDIFICIO COLINA DEL LLANO"/>
    <x v="2"/>
    <x v="2"/>
  </r>
  <r>
    <x v="0"/>
    <x v="0"/>
    <x v="2"/>
    <x v="0"/>
    <n v="6328060"/>
    <s v="8000339520"/>
    <x v="0"/>
    <x v="1"/>
    <s v="CONJUNTO RESIDENCIAL INTERLOMAS PH"/>
    <x v="14"/>
    <x v="5"/>
  </r>
  <r>
    <x v="0"/>
    <x v="0"/>
    <x v="2"/>
    <x v="0"/>
    <n v="6328095"/>
    <s v="9002535556"/>
    <x v="0"/>
    <x v="1"/>
    <s v="CONJUNTO RESIDENCIAL PARQUES DE CASTILLA 3 - PROPIEDAD HORIZ"/>
    <x v="1"/>
    <x v="1"/>
  </r>
  <r>
    <x v="0"/>
    <x v="0"/>
    <x v="2"/>
    <x v="0"/>
    <n v="6328097"/>
    <s v="9002535556"/>
    <x v="0"/>
    <x v="1"/>
    <s v="CONJUNTO RESIDENCIAL PARQUES DE CASTILLA 3 - PROPIEDAD HORIZ"/>
    <x v="1"/>
    <x v="1"/>
  </r>
  <r>
    <x v="0"/>
    <x v="0"/>
    <x v="2"/>
    <x v="4"/>
    <n v="6328113"/>
    <s v="9008388022"/>
    <x v="0"/>
    <x v="1"/>
    <s v="EDIFICIO PRIMERAVENIDA"/>
    <x v="29"/>
    <x v="14"/>
  </r>
  <r>
    <x v="0"/>
    <x v="0"/>
    <x v="2"/>
    <x v="1"/>
    <n v="6328161"/>
    <s v="8110362881"/>
    <x v="0"/>
    <x v="3"/>
    <s v="URBANIZACION CIUDADELA SEVILLA PH"/>
    <x v="14"/>
    <x v="5"/>
  </r>
  <r>
    <x v="0"/>
    <x v="0"/>
    <x v="2"/>
    <x v="4"/>
    <n v="6328184"/>
    <s v="9009393530"/>
    <x v="0"/>
    <x v="1"/>
    <s v="CONJUNTO RESIDENCIAL SACROMONTE PROPIEDAD HORIZONTAL"/>
    <x v="17"/>
    <x v="2"/>
  </r>
  <r>
    <x v="0"/>
    <x v="0"/>
    <x v="2"/>
    <x v="4"/>
    <n v="6328206"/>
    <s v="9009393530"/>
    <x v="0"/>
    <x v="1"/>
    <s v="CONJUNTO RESIDENCIAL SACROMONTE PROPIEDAD HORIZONTAL"/>
    <x v="17"/>
    <x v="2"/>
  </r>
  <r>
    <x v="0"/>
    <x v="0"/>
    <x v="2"/>
    <x v="0"/>
    <n v="6328219"/>
    <s v="8000342431"/>
    <x v="0"/>
    <x v="1"/>
    <s v="CONJUNTO RESIDENCIAL BARILOCHE-PROPIEDAD HORIZONTAL"/>
    <x v="0"/>
    <x v="0"/>
  </r>
  <r>
    <x v="0"/>
    <x v="0"/>
    <x v="2"/>
    <x v="4"/>
    <n v="6328245"/>
    <s v="8603527663"/>
    <x v="0"/>
    <x v="1"/>
    <s v="UNIDAD 7 DEL CONJUNTO RESIDENCIAL ENTRE RIOS"/>
    <x v="1"/>
    <x v="1"/>
  </r>
  <r>
    <x v="0"/>
    <x v="0"/>
    <x v="2"/>
    <x v="1"/>
    <n v="6328277"/>
    <s v="8110079119"/>
    <x v="0"/>
    <x v="1"/>
    <s v="UNIDAD RESIDENCIAL SALAMANCA DE LA MOTA  PH"/>
    <x v="14"/>
    <x v="5"/>
  </r>
  <r>
    <x v="0"/>
    <x v="0"/>
    <x v="2"/>
    <x v="1"/>
    <n v="6328282"/>
    <s v="9004788500"/>
    <x v="0"/>
    <x v="3"/>
    <s v="EDIFICIO GRATAMIRA"/>
    <x v="68"/>
    <x v="11"/>
  </r>
  <r>
    <x v="0"/>
    <x v="0"/>
    <x v="2"/>
    <x v="4"/>
    <n v="6328301"/>
    <s v="8100057879"/>
    <x v="0"/>
    <x v="1"/>
    <s v="UNIDAD INMOBILIARIA CERRADA COLINAS DEL VIENTO PROPIEDAD HOR"/>
    <x v="6"/>
    <x v="6"/>
  </r>
  <r>
    <x v="0"/>
    <x v="0"/>
    <x v="2"/>
    <x v="4"/>
    <n v="6328333"/>
    <s v="8090061437"/>
    <x v="0"/>
    <x v="2"/>
    <s v="AGRUPACION DE VIVIENDA RINCON DE LAS MARGARITAS"/>
    <x v="3"/>
    <x v="3"/>
  </r>
  <r>
    <x v="0"/>
    <x v="0"/>
    <x v="2"/>
    <x v="1"/>
    <n v="6328353"/>
    <s v="9006750628"/>
    <x v="0"/>
    <x v="1"/>
    <s v="EDIFICIO ALCANTARA PH"/>
    <x v="34"/>
    <x v="5"/>
  </r>
  <r>
    <x v="0"/>
    <x v="0"/>
    <x v="2"/>
    <x v="1"/>
    <n v="6328436"/>
    <s v="8040179931"/>
    <x v="0"/>
    <x v="1"/>
    <s v="EDIFICIO PORTO REAL"/>
    <x v="2"/>
    <x v="2"/>
  </r>
  <r>
    <x v="0"/>
    <x v="0"/>
    <x v="2"/>
    <x v="2"/>
    <n v="6328611"/>
    <s v="7513361"/>
    <x v="0"/>
    <x v="1"/>
    <s v="DIAZ CUERVO JUAN FRANCISCO"/>
    <x v="7"/>
    <x v="7"/>
  </r>
  <r>
    <x v="0"/>
    <x v="0"/>
    <x v="2"/>
    <x v="0"/>
    <n v="6328663"/>
    <s v="9006208611"/>
    <x v="0"/>
    <x v="1"/>
    <s v="CONJUNTO RESIDENCIAL PORTAL DE SAN BASILIO"/>
    <x v="1"/>
    <x v="1"/>
  </r>
  <r>
    <x v="0"/>
    <x v="0"/>
    <x v="2"/>
    <x v="0"/>
    <n v="6328675"/>
    <s v="9006208611"/>
    <x v="0"/>
    <x v="1"/>
    <s v="CONJUNTO RESIDENCIAL PORTAL DE SAN BASILIO"/>
    <x v="1"/>
    <x v="1"/>
  </r>
  <r>
    <x v="0"/>
    <x v="0"/>
    <x v="2"/>
    <x v="1"/>
    <n v="6328718"/>
    <s v="9010629473"/>
    <x v="0"/>
    <x v="1"/>
    <s v="URBANIZACION  SAN JOAQUIN BLOQUE 1 PH"/>
    <x v="11"/>
    <x v="9"/>
  </r>
  <r>
    <x v="0"/>
    <x v="0"/>
    <x v="2"/>
    <x v="1"/>
    <n v="6328824"/>
    <s v="9010467914"/>
    <x v="0"/>
    <x v="1"/>
    <s v="CONJUNTO RESIDENCIAL AVELLANA PH"/>
    <x v="4"/>
    <x v="4"/>
  </r>
  <r>
    <x v="0"/>
    <x v="0"/>
    <x v="2"/>
    <x v="2"/>
    <n v="6328849"/>
    <s v="9870498"/>
    <x v="0"/>
    <x v="1"/>
    <s v="GONZALEZ  TAMAYO JUAN PABLO"/>
    <x v="11"/>
    <x v="9"/>
  </r>
  <r>
    <x v="0"/>
    <x v="0"/>
    <x v="2"/>
    <x v="4"/>
    <n v="6328971"/>
    <s v="9010567806"/>
    <x v="0"/>
    <x v="1"/>
    <s v="CONJUNTO RESIDENCIAL SMART 17"/>
    <x v="2"/>
    <x v="2"/>
  </r>
  <r>
    <x v="0"/>
    <x v="0"/>
    <x v="2"/>
    <x v="1"/>
    <n v="6329066"/>
    <s v="8010007709"/>
    <x v="0"/>
    <x v="1"/>
    <s v="EDIFICIO MAROA"/>
    <x v="7"/>
    <x v="7"/>
  </r>
  <r>
    <x v="0"/>
    <x v="0"/>
    <x v="2"/>
    <x v="1"/>
    <n v="6329128"/>
    <s v="9007920066"/>
    <x v="0"/>
    <x v="1"/>
    <s v="EDIFICIO MULTIFAMILIAR LUJAN APARTAMENTOS PH"/>
    <x v="11"/>
    <x v="9"/>
  </r>
  <r>
    <x v="0"/>
    <x v="0"/>
    <x v="2"/>
    <x v="1"/>
    <n v="6329155"/>
    <s v="8001556401"/>
    <x v="0"/>
    <x v="1"/>
    <s v="EDIFICIO BALCONES DE LOS ALPES PH"/>
    <x v="11"/>
    <x v="9"/>
  </r>
  <r>
    <x v="0"/>
    <x v="0"/>
    <x v="2"/>
    <x v="1"/>
    <n v="6329161"/>
    <s v="8000846491"/>
    <x v="0"/>
    <x v="1"/>
    <s v="UNIDAD RESIDENCIAL LOS CEDROS - PROPIEDAD HORIZONTAL"/>
    <x v="0"/>
    <x v="0"/>
  </r>
  <r>
    <x v="0"/>
    <x v="0"/>
    <x v="2"/>
    <x v="1"/>
    <n v="6329267"/>
    <s v="9001047579"/>
    <x v="0"/>
    <x v="1"/>
    <s v="EDIFICIO CIBELES PH"/>
    <x v="14"/>
    <x v="5"/>
  </r>
  <r>
    <x v="0"/>
    <x v="0"/>
    <x v="2"/>
    <x v="1"/>
    <n v="6329289"/>
    <s v="8320099271"/>
    <x v="0"/>
    <x v="3"/>
    <s v="URBANIZACION VILLA LAURA PH"/>
    <x v="8"/>
    <x v="4"/>
  </r>
  <r>
    <x v="0"/>
    <x v="0"/>
    <x v="2"/>
    <x v="4"/>
    <n v="6329294"/>
    <s v="8300354574"/>
    <x v="0"/>
    <x v="2"/>
    <s v="CONJUNTO RESIDENCIAL PRADOS DE KENNEDY PH"/>
    <x v="1"/>
    <x v="1"/>
  </r>
  <r>
    <x v="0"/>
    <x v="0"/>
    <x v="2"/>
    <x v="1"/>
    <n v="6329297"/>
    <s v="8902087413"/>
    <x v="0"/>
    <x v="0"/>
    <s v="CONJUNTO RESIDENCIAL DOS LIMONES SECTOR A EL BOSQUE"/>
    <x v="17"/>
    <x v="2"/>
  </r>
  <r>
    <x v="0"/>
    <x v="0"/>
    <x v="2"/>
    <x v="1"/>
    <n v="6329338"/>
    <s v="9000071551"/>
    <x v="0"/>
    <x v="0"/>
    <s v="CONJUNTO CERRADO RINCON DE LA PALMA - PROPIEDAD HORIZONT"/>
    <x v="6"/>
    <x v="6"/>
  </r>
  <r>
    <x v="0"/>
    <x v="0"/>
    <x v="2"/>
    <x v="1"/>
    <n v="6329359"/>
    <s v="8320108465"/>
    <x v="0"/>
    <x v="1"/>
    <s v="CONJUNTO CERRADO LA ARBOLEDA - PROPIEDAD HORIZONTAL"/>
    <x v="4"/>
    <x v="4"/>
  </r>
  <r>
    <x v="0"/>
    <x v="0"/>
    <x v="2"/>
    <x v="0"/>
    <n v="6329373"/>
    <s v="9003760854"/>
    <x v="0"/>
    <x v="1"/>
    <s v="EDIFICIO PARCK WEY AV II"/>
    <x v="1"/>
    <x v="1"/>
  </r>
  <r>
    <x v="0"/>
    <x v="0"/>
    <x v="2"/>
    <x v="4"/>
    <n v="6329396"/>
    <s v="9011357353"/>
    <x v="0"/>
    <x v="1"/>
    <s v="CONJUNTO CERRADO RESERVAS DE SAN FERMIN PH"/>
    <x v="3"/>
    <x v="3"/>
  </r>
  <r>
    <x v="0"/>
    <x v="0"/>
    <x v="2"/>
    <x v="0"/>
    <n v="6329449"/>
    <s v="9006399041"/>
    <x v="0"/>
    <x v="1"/>
    <s v="CONJUNTO RESIDENCIAL PINARES CAMPESTRE ETAPA I PH"/>
    <x v="11"/>
    <x v="9"/>
  </r>
  <r>
    <x v="0"/>
    <x v="0"/>
    <x v="2"/>
    <x v="0"/>
    <n v="6329460"/>
    <s v="8300143687"/>
    <x v="0"/>
    <x v="1"/>
    <s v="AGRUPACION  DE  VIVIENDA  CASTILLA   REAL  SEGUNDO  SECTOR   ETAPA   B"/>
    <x v="1"/>
    <x v="1"/>
  </r>
  <r>
    <x v="0"/>
    <x v="0"/>
    <x v="2"/>
    <x v="1"/>
    <n v="6329519"/>
    <s v="8300845976"/>
    <x v="0"/>
    <x v="5"/>
    <s v="CONJUNTO RESIDENCIAL QUINTAS DE HORIZONTE"/>
    <x v="1"/>
    <x v="1"/>
  </r>
  <r>
    <x v="0"/>
    <x v="0"/>
    <x v="2"/>
    <x v="0"/>
    <n v="6329535"/>
    <s v="8000886318"/>
    <x v="0"/>
    <x v="1"/>
    <s v="CONJUNTO HABITACIONAL COOMULTRASAN"/>
    <x v="2"/>
    <x v="2"/>
  </r>
  <r>
    <x v="0"/>
    <x v="0"/>
    <x v="2"/>
    <x v="0"/>
    <n v="6329572"/>
    <s v="8001357491"/>
    <x v="0"/>
    <x v="3"/>
    <s v="AGRUPACION RESIDENCIAL TEJARES DEL NORTE III PRIMERA Y SEGUN"/>
    <x v="1"/>
    <x v="1"/>
  </r>
  <r>
    <x v="0"/>
    <x v="0"/>
    <x v="2"/>
    <x v="1"/>
    <n v="6329609"/>
    <s v="8110362881"/>
    <x v="0"/>
    <x v="3"/>
    <s v="URBANIZACION CIUDADELA SEVILLA PH"/>
    <x v="14"/>
    <x v="5"/>
  </r>
  <r>
    <x v="0"/>
    <x v="0"/>
    <x v="2"/>
    <x v="0"/>
    <n v="6329632"/>
    <s v="9003876273"/>
    <x v="0"/>
    <x v="3"/>
    <s v="CONJUNTO RESIDENCIAL ALAMEDA DEL PORVENIR SEGUNDA ETAPA PH"/>
    <x v="1"/>
    <x v="1"/>
  </r>
  <r>
    <x v="0"/>
    <x v="0"/>
    <x v="2"/>
    <x v="1"/>
    <n v="6329647"/>
    <s v="8080004258"/>
    <x v="0"/>
    <x v="3"/>
    <s v="CONDOMINIO CAMPESTRE HACIENDA EL PASO"/>
    <x v="38"/>
    <x v="4"/>
  </r>
  <r>
    <x v="0"/>
    <x v="0"/>
    <x v="2"/>
    <x v="1"/>
    <n v="6329653"/>
    <s v="9005074510"/>
    <x v="0"/>
    <x v="3"/>
    <s v="CONJUNTO DE USO MIXTO PLAZA DEL RIO PH"/>
    <x v="14"/>
    <x v="5"/>
  </r>
  <r>
    <x v="0"/>
    <x v="0"/>
    <x v="2"/>
    <x v="2"/>
    <n v="6329697"/>
    <s v="24574368"/>
    <x v="0"/>
    <x v="1"/>
    <s v="BUITRAGO ROJAS GLADYS"/>
    <x v="7"/>
    <x v="7"/>
  </r>
  <r>
    <x v="0"/>
    <x v="0"/>
    <x v="2"/>
    <x v="4"/>
    <n v="6329713"/>
    <s v="9004185001"/>
    <x v="0"/>
    <x v="3"/>
    <s v="CONJUNTO RESIDENCIAL BOSQUES DE ZAPAN 5 - PROPIEDAD HORIZONT"/>
    <x v="4"/>
    <x v="4"/>
  </r>
  <r>
    <x v="0"/>
    <x v="0"/>
    <x v="2"/>
    <x v="1"/>
    <n v="6329730"/>
    <s v="8001212925"/>
    <x v="0"/>
    <x v="1"/>
    <s v="CONJUNTO RESIDENCIAL ALTAMIRA III ETAPA"/>
    <x v="17"/>
    <x v="2"/>
  </r>
  <r>
    <x v="0"/>
    <x v="0"/>
    <x v="2"/>
    <x v="0"/>
    <n v="6329770"/>
    <s v="8300063114"/>
    <x v="0"/>
    <x v="1"/>
    <s v="EDIFICIO SAN JUAN DE GIRON"/>
    <x v="1"/>
    <x v="1"/>
  </r>
  <r>
    <x v="0"/>
    <x v="0"/>
    <x v="2"/>
    <x v="1"/>
    <n v="6329778"/>
    <s v="8130021956"/>
    <x v="0"/>
    <x v="1"/>
    <s v="EDIFICIO ANTARES"/>
    <x v="29"/>
    <x v="14"/>
  </r>
  <r>
    <x v="0"/>
    <x v="0"/>
    <x v="2"/>
    <x v="0"/>
    <n v="6329803"/>
    <s v="8300063114"/>
    <x v="0"/>
    <x v="3"/>
    <s v="EDIFICIO SAN JUAN DE GIRON"/>
    <x v="1"/>
    <x v="1"/>
  </r>
  <r>
    <x v="0"/>
    <x v="0"/>
    <x v="2"/>
    <x v="1"/>
    <n v="6329804"/>
    <s v="9000620713"/>
    <x v="0"/>
    <x v="3"/>
    <s v="CONJUNTO RESIDENCIAL VILLAS DEL JARDIN III ETAPA PH"/>
    <x v="11"/>
    <x v="9"/>
  </r>
  <r>
    <x v="0"/>
    <x v="0"/>
    <x v="2"/>
    <x v="4"/>
    <n v="6329814"/>
    <s v="8100023650"/>
    <x v="0"/>
    <x v="3"/>
    <s v="EDIFICIO BLOQUE 3 PROPIEDAD HORIZONTAL"/>
    <x v="6"/>
    <x v="6"/>
  </r>
  <r>
    <x v="0"/>
    <x v="0"/>
    <x v="2"/>
    <x v="0"/>
    <n v="6329819"/>
    <s v="9013078558"/>
    <x v="0"/>
    <x v="1"/>
    <s v="EDIFICIO ARARAT - PROPIEDAD HORIZONTAL"/>
    <x v="2"/>
    <x v="2"/>
  </r>
  <r>
    <x v="0"/>
    <x v="0"/>
    <x v="2"/>
    <x v="1"/>
    <n v="6329830"/>
    <s v="9008994020"/>
    <x v="0"/>
    <x v="1"/>
    <s v="EDIFICIO BALCONES DE VIZCAYA"/>
    <x v="2"/>
    <x v="2"/>
  </r>
  <r>
    <x v="0"/>
    <x v="0"/>
    <x v="2"/>
    <x v="0"/>
    <n v="6329949"/>
    <s v="8000673361"/>
    <x v="0"/>
    <x v="1"/>
    <s v="CONJUNTO RESIDENCIAL Y COMERCIAL AZAFRANES MANZANA 64 PROPIE"/>
    <x v="1"/>
    <x v="1"/>
  </r>
  <r>
    <x v="0"/>
    <x v="0"/>
    <x v="2"/>
    <x v="0"/>
    <n v="6329959"/>
    <s v="9011359161"/>
    <x v="0"/>
    <x v="1"/>
    <s v="CONJUNTO RESIDENCIAL MULTICENTRO ETAPA I"/>
    <x v="29"/>
    <x v="14"/>
  </r>
  <r>
    <x v="0"/>
    <x v="0"/>
    <x v="2"/>
    <x v="1"/>
    <n v="6329979"/>
    <s v="8300353671"/>
    <x v="0"/>
    <x v="1"/>
    <s v="CONJUNTO RESIDENCIAL MONTERREY II"/>
    <x v="1"/>
    <x v="1"/>
  </r>
  <r>
    <x v="0"/>
    <x v="0"/>
    <x v="2"/>
    <x v="0"/>
    <n v="6329999"/>
    <s v="8001357491"/>
    <x v="0"/>
    <x v="3"/>
    <s v="AGRUPACION RESIDENCIAL TEJARES DEL NORTE III PRIMERA Y SEGUN"/>
    <x v="1"/>
    <x v="1"/>
  </r>
  <r>
    <x v="0"/>
    <x v="0"/>
    <x v="2"/>
    <x v="1"/>
    <n v="6330046"/>
    <s v="9002346641"/>
    <x v="0"/>
    <x v="1"/>
    <s v="CONJUNTO CERRADO ACUARELA DE CAMPOHERMOSO PROPIEDAD HORIZONT"/>
    <x v="6"/>
    <x v="6"/>
  </r>
  <r>
    <x v="0"/>
    <x v="0"/>
    <x v="2"/>
    <x v="1"/>
    <n v="6330075"/>
    <s v="8000846491"/>
    <x v="0"/>
    <x v="5"/>
    <s v="UNIDAD RESIDENCIAL LOS CEDROS - PROPIEDAD HORIZONTAL"/>
    <x v="0"/>
    <x v="0"/>
  </r>
  <r>
    <x v="0"/>
    <x v="0"/>
    <x v="2"/>
    <x v="1"/>
    <n v="6330086"/>
    <s v="8010044275"/>
    <x v="0"/>
    <x v="1"/>
    <s v="CONDOMINIO CERRADO GALICIA"/>
    <x v="7"/>
    <x v="7"/>
  </r>
  <r>
    <x v="0"/>
    <x v="0"/>
    <x v="2"/>
    <x v="1"/>
    <n v="6330103"/>
    <s v="8010044275"/>
    <x v="0"/>
    <x v="3"/>
    <s v="CONDOMINIO CERRADO GALICIA"/>
    <x v="7"/>
    <x v="7"/>
  </r>
  <r>
    <x v="0"/>
    <x v="0"/>
    <x v="2"/>
    <x v="4"/>
    <n v="6330107"/>
    <s v="8301252449"/>
    <x v="0"/>
    <x v="1"/>
    <s v="EDIFICIO PIMPINELA"/>
    <x v="1"/>
    <x v="1"/>
  </r>
  <r>
    <x v="0"/>
    <x v="0"/>
    <x v="2"/>
    <x v="1"/>
    <n v="6330115"/>
    <s v="8010044275"/>
    <x v="0"/>
    <x v="0"/>
    <s v="CONDOMINIO CERRADO GALICIA"/>
    <x v="7"/>
    <x v="7"/>
  </r>
  <r>
    <x v="0"/>
    <x v="0"/>
    <x v="2"/>
    <x v="0"/>
    <n v="6330139"/>
    <s v="8300063114"/>
    <x v="0"/>
    <x v="3"/>
    <s v="EDIFICIO SAN JUAN DE GIRON"/>
    <x v="1"/>
    <x v="1"/>
  </r>
  <r>
    <x v="0"/>
    <x v="0"/>
    <x v="2"/>
    <x v="0"/>
    <n v="6330142"/>
    <s v="8605213490"/>
    <x v="0"/>
    <x v="1"/>
    <s v="CONJUNTO RESIDENCIAL PIJAO DE ORO"/>
    <x v="1"/>
    <x v="1"/>
  </r>
  <r>
    <x v="0"/>
    <x v="0"/>
    <x v="2"/>
    <x v="0"/>
    <n v="6330148"/>
    <s v="9003876273"/>
    <x v="0"/>
    <x v="3"/>
    <s v="RESIDENCIAL ALAMEDA DEL PORVENIR SEGUNDA ETAPA"/>
    <x v="1"/>
    <x v="1"/>
  </r>
  <r>
    <x v="0"/>
    <x v="0"/>
    <x v="2"/>
    <x v="1"/>
    <n v="6330155"/>
    <s v="9001925585"/>
    <x v="0"/>
    <x v="3"/>
    <s v="CONJUNTO DE USO MIXTO SENDEROS DEL RECREO I"/>
    <x v="1"/>
    <x v="1"/>
  </r>
  <r>
    <x v="0"/>
    <x v="0"/>
    <x v="2"/>
    <x v="1"/>
    <n v="6330192"/>
    <s v="9003172526"/>
    <x v="0"/>
    <x v="1"/>
    <s v="EDIFICIO EL FRAILE PROPIEDAD HORIZONTAL"/>
    <x v="0"/>
    <x v="0"/>
  </r>
  <r>
    <x v="0"/>
    <x v="0"/>
    <x v="2"/>
    <x v="0"/>
    <n v="6330195"/>
    <s v="9003849765"/>
    <x v="0"/>
    <x v="1"/>
    <s v="CONJUNTO RESIDENCIAL PARQUE DEL SAMAN - PH"/>
    <x v="1"/>
    <x v="1"/>
  </r>
  <r>
    <x v="0"/>
    <x v="0"/>
    <x v="2"/>
    <x v="1"/>
    <n v="6330214"/>
    <s v="9011513437"/>
    <x v="0"/>
    <x v="1"/>
    <s v="CONJUNTO RESIDENCIAL PARQUE TUPARRO I PROPIEDAD HORIZONTAL"/>
    <x v="1"/>
    <x v="1"/>
  </r>
  <r>
    <x v="0"/>
    <x v="0"/>
    <x v="2"/>
    <x v="1"/>
    <n v="6330226"/>
    <s v="9003583196"/>
    <x v="0"/>
    <x v="1"/>
    <s v="EDIFICIO ACROPOLIS - PROPIEDAD HORIZONTAL"/>
    <x v="6"/>
    <x v="6"/>
  </r>
  <r>
    <x v="0"/>
    <x v="0"/>
    <x v="2"/>
    <x v="0"/>
    <n v="6330264"/>
    <s v="8001431677"/>
    <x v="0"/>
    <x v="2"/>
    <s v="AGRUPACION  DE VIVIENDA METROPOLIS UNIDAD 25 PH"/>
    <x v="1"/>
    <x v="1"/>
  </r>
  <r>
    <x v="0"/>
    <x v="0"/>
    <x v="2"/>
    <x v="0"/>
    <n v="6330272"/>
    <s v="8100028501"/>
    <x v="0"/>
    <x v="3"/>
    <s v="EDIFICIO CERROS DEL CAMPIN BLOQUE FRONTINO PROPIEDAD HORIZON"/>
    <x v="6"/>
    <x v="6"/>
  </r>
  <r>
    <x v="0"/>
    <x v="0"/>
    <x v="2"/>
    <x v="1"/>
    <n v="6330323"/>
    <s v="8100010920"/>
    <x v="0"/>
    <x v="1"/>
    <s v="EDIFICIO VILLA PILAR 2 BLOQUE 1 PROPIEDAD HORIZONTAL"/>
    <x v="6"/>
    <x v="6"/>
  </r>
  <r>
    <x v="0"/>
    <x v="0"/>
    <x v="2"/>
    <x v="1"/>
    <n v="6330356"/>
    <s v="8301090406"/>
    <x v="0"/>
    <x v="3"/>
    <s v="EDIFICIO SAN JORGE PROPIEDAD HORIZONTAL"/>
    <x v="1"/>
    <x v="1"/>
  </r>
  <r>
    <x v="0"/>
    <x v="0"/>
    <x v="2"/>
    <x v="4"/>
    <n v="6330366"/>
    <s v="8905014786"/>
    <x v="0"/>
    <x v="1"/>
    <s v="CONDOMINIO EDIFICIO LA RIVIERA"/>
    <x v="18"/>
    <x v="10"/>
  </r>
  <r>
    <x v="0"/>
    <x v="0"/>
    <x v="2"/>
    <x v="0"/>
    <n v="6330368"/>
    <s v="8300146452"/>
    <x v="0"/>
    <x v="1"/>
    <s v="CONJUNTO RESIDENCIAL ARANJUEZ"/>
    <x v="1"/>
    <x v="1"/>
  </r>
  <r>
    <x v="0"/>
    <x v="0"/>
    <x v="2"/>
    <x v="1"/>
    <n v="6330394"/>
    <s v="9002718080"/>
    <x v="0"/>
    <x v="0"/>
    <s v="EDIFICIO PUERTA DEL SOL"/>
    <x v="7"/>
    <x v="7"/>
  </r>
  <r>
    <x v="0"/>
    <x v="0"/>
    <x v="2"/>
    <x v="0"/>
    <n v="6330441"/>
    <s v="8002471721"/>
    <x v="0"/>
    <x v="3"/>
    <s v="CONDOMINIO LAGOS DEL PEÑON"/>
    <x v="38"/>
    <x v="4"/>
  </r>
  <r>
    <x v="0"/>
    <x v="0"/>
    <x v="2"/>
    <x v="1"/>
    <n v="6330448"/>
    <s v="9011750783"/>
    <x v="0"/>
    <x v="7"/>
    <s v="CONJUNTO TORRES DE SANTA ALURA I ETAPA"/>
    <x v="20"/>
    <x v="11"/>
  </r>
  <r>
    <x v="0"/>
    <x v="0"/>
    <x v="2"/>
    <x v="0"/>
    <n v="6330473"/>
    <s v="9002455093"/>
    <x v="0"/>
    <x v="3"/>
    <s v="CONJUNTO LOS CONDOMINIOS II TIERRA BUENA"/>
    <x v="1"/>
    <x v="1"/>
  </r>
  <r>
    <x v="0"/>
    <x v="0"/>
    <x v="2"/>
    <x v="1"/>
    <n v="6330502"/>
    <s v="8001188077"/>
    <x v="0"/>
    <x v="1"/>
    <s v="EDIFICIO ALCATRAZ- PROPIEDAD HORIZONTAL"/>
    <x v="6"/>
    <x v="6"/>
  </r>
  <r>
    <x v="0"/>
    <x v="0"/>
    <x v="2"/>
    <x v="1"/>
    <n v="6330508"/>
    <s v="9003477761"/>
    <x v="0"/>
    <x v="1"/>
    <s v="CONJUNTO HABITACIONAL LA CASCADA UNIDAD UNO"/>
    <x v="0"/>
    <x v="0"/>
  </r>
  <r>
    <x v="0"/>
    <x v="0"/>
    <x v="2"/>
    <x v="4"/>
    <n v="6330523"/>
    <s v="9005311570"/>
    <x v="0"/>
    <x v="1"/>
    <s v="EDIFICIO DI BARI"/>
    <x v="17"/>
    <x v="2"/>
  </r>
  <r>
    <x v="0"/>
    <x v="0"/>
    <x v="2"/>
    <x v="4"/>
    <n v="6330556"/>
    <s v="9007336070"/>
    <x v="0"/>
    <x v="0"/>
    <s v="EDIFICIO TORRE SAN ANTONIO PH"/>
    <x v="32"/>
    <x v="5"/>
  </r>
  <r>
    <x v="0"/>
    <x v="0"/>
    <x v="2"/>
    <x v="1"/>
    <n v="6330559"/>
    <s v="9003468464"/>
    <x v="0"/>
    <x v="0"/>
    <s v="CONJUNTO PARQUE RESIDENCIAL PAISAJE DE SIERRA ALTA - PROPIED"/>
    <x v="6"/>
    <x v="6"/>
  </r>
  <r>
    <x v="0"/>
    <x v="0"/>
    <x v="2"/>
    <x v="1"/>
    <n v="6330586"/>
    <s v="8100011255"/>
    <x v="0"/>
    <x v="0"/>
    <s v="EDIFICIO VILLAPILAR 2 BLOQUE 3 PROPIEDAD HORIZONTAL"/>
    <x v="6"/>
    <x v="6"/>
  </r>
  <r>
    <x v="0"/>
    <x v="0"/>
    <x v="2"/>
    <x v="1"/>
    <n v="6330602"/>
    <s v="9001724700"/>
    <x v="0"/>
    <x v="1"/>
    <s v="CONDOMINIO MANANTIAL"/>
    <x v="10"/>
    <x v="5"/>
  </r>
  <r>
    <x v="0"/>
    <x v="0"/>
    <x v="2"/>
    <x v="0"/>
    <n v="6330622"/>
    <s v="9002565931"/>
    <x v="0"/>
    <x v="2"/>
    <s v="CONJUNTO RESIDENCIAL HAYUELOS RESERVADO"/>
    <x v="1"/>
    <x v="1"/>
  </r>
  <r>
    <x v="0"/>
    <x v="0"/>
    <x v="2"/>
    <x v="1"/>
    <n v="6330683"/>
    <s v="9004292691"/>
    <x v="0"/>
    <x v="1"/>
    <s v="EDIFICIO PURUHA PH"/>
    <x v="1"/>
    <x v="1"/>
  </r>
  <r>
    <x v="0"/>
    <x v="0"/>
    <x v="2"/>
    <x v="0"/>
    <n v="6330704"/>
    <s v="9010401221"/>
    <x v="0"/>
    <x v="1"/>
    <s v="EDIFICIO MANA PH"/>
    <x v="1"/>
    <x v="1"/>
  </r>
  <r>
    <x v="0"/>
    <x v="0"/>
    <x v="2"/>
    <x v="0"/>
    <n v="6330739"/>
    <s v="9000889189"/>
    <x v="0"/>
    <x v="5"/>
    <s v="AGRUPACION DE VIVIENDA FONTIBON RESERVADO - PROPIEDAD HORIZO"/>
    <x v="1"/>
    <x v="1"/>
  </r>
  <r>
    <x v="0"/>
    <x v="0"/>
    <x v="2"/>
    <x v="1"/>
    <n v="6330805"/>
    <s v="9010064782"/>
    <x v="0"/>
    <x v="1"/>
    <s v="CEDRO CONJUNTO RESIDENCIAL - PROPIEDAD HORIZONTAL"/>
    <x v="4"/>
    <x v="4"/>
  </r>
  <r>
    <x v="0"/>
    <x v="0"/>
    <x v="2"/>
    <x v="0"/>
    <n v="6330870"/>
    <s v="9001658141"/>
    <x v="0"/>
    <x v="1"/>
    <s v="CONJUNTO RESIDENCIAL BALCONES DE PROVENZA SECTOR B"/>
    <x v="33"/>
    <x v="2"/>
  </r>
  <r>
    <x v="0"/>
    <x v="0"/>
    <x v="2"/>
    <x v="1"/>
    <n v="6331005"/>
    <s v="9008133410"/>
    <x v="0"/>
    <x v="0"/>
    <s v="BIRIKAIRA CONJUNTO HABITACIONAL PROPIEDAD HORIZONTAL NULL NULL"/>
    <x v="11"/>
    <x v="9"/>
  </r>
  <r>
    <x v="0"/>
    <x v="0"/>
    <x v="2"/>
    <x v="0"/>
    <n v="6331015"/>
    <s v="8100028501"/>
    <x v="0"/>
    <x v="1"/>
    <s v="EDIFICIO CERROS DEL CAMPIN BLOQUE FRONTINO PROPIEDAD HORIZON"/>
    <x v="6"/>
    <x v="6"/>
  </r>
  <r>
    <x v="0"/>
    <x v="0"/>
    <x v="2"/>
    <x v="1"/>
    <n v="6331046"/>
    <s v="8002206542"/>
    <x v="0"/>
    <x v="1"/>
    <s v="CENTRO COMERCIAL SUPER RAPIDO DEL SUR PROPIEDAD HORIZONTAL"/>
    <x v="0"/>
    <x v="0"/>
  </r>
  <r>
    <x v="0"/>
    <x v="0"/>
    <x v="2"/>
    <x v="4"/>
    <n v="6331072"/>
    <s v="9002941297"/>
    <x v="0"/>
    <x v="2"/>
    <s v="UNIDAD INMOBILIARIA CERRADA CONJUNTO RESIDENCIAL BARU"/>
    <x v="7"/>
    <x v="7"/>
  </r>
  <r>
    <x v="0"/>
    <x v="0"/>
    <x v="2"/>
    <x v="4"/>
    <n v="6331081"/>
    <s v="9007450453"/>
    <x v="0"/>
    <x v="1"/>
    <s v="CONJUNTO CERRADO DE VIVIENDA MULTIFAMILIAR RESERVA DEL CERRO"/>
    <x v="6"/>
    <x v="6"/>
  </r>
  <r>
    <x v="0"/>
    <x v="0"/>
    <x v="2"/>
    <x v="1"/>
    <n v="6331111"/>
    <s v="8002545114"/>
    <x v="0"/>
    <x v="1"/>
    <s v="EDIFICIO BUCARAL"/>
    <x v="2"/>
    <x v="2"/>
  </r>
  <r>
    <x v="0"/>
    <x v="0"/>
    <x v="2"/>
    <x v="1"/>
    <n v="6331115"/>
    <s v="8110255341"/>
    <x v="0"/>
    <x v="0"/>
    <s v="CONJUNTO RESIDENCIAL JARDINES DE SANTA MONICA"/>
    <x v="14"/>
    <x v="5"/>
  </r>
  <r>
    <x v="0"/>
    <x v="0"/>
    <x v="2"/>
    <x v="4"/>
    <n v="6331181"/>
    <s v="8605285585"/>
    <x v="0"/>
    <x v="1"/>
    <s v="AGRUPACION DE VIVIENDA EL BALCON DE LINDARAJA UNIDAD 2 PH"/>
    <x v="1"/>
    <x v="1"/>
  </r>
  <r>
    <x v="0"/>
    <x v="0"/>
    <x v="2"/>
    <x v="0"/>
    <n v="6331213"/>
    <s v="9004644711"/>
    <x v="0"/>
    <x v="2"/>
    <s v="CONJUNTO RESIDENCIAL CAMINO DE SAN JUAN II"/>
    <x v="8"/>
    <x v="4"/>
  </r>
  <r>
    <x v="0"/>
    <x v="0"/>
    <x v="2"/>
    <x v="1"/>
    <n v="6331239"/>
    <s v="9000048317"/>
    <x v="0"/>
    <x v="2"/>
    <s v="EDIFICIO TANAYA"/>
    <x v="27"/>
    <x v="13"/>
  </r>
  <r>
    <x v="0"/>
    <x v="0"/>
    <x v="2"/>
    <x v="1"/>
    <n v="6331288"/>
    <s v="9002010860"/>
    <x v="0"/>
    <x v="5"/>
    <s v="CONDOMINIO PARQUES DE PAKISTAN IV ETAPA"/>
    <x v="31"/>
    <x v="3"/>
  </r>
  <r>
    <x v="0"/>
    <x v="0"/>
    <x v="2"/>
    <x v="4"/>
    <n v="6331309"/>
    <s v="9012864696"/>
    <x v="0"/>
    <x v="4"/>
    <s v="CONJUNTO RESIDENCIAL AMARANTO PH"/>
    <x v="4"/>
    <x v="4"/>
  </r>
  <r>
    <x v="0"/>
    <x v="0"/>
    <x v="2"/>
    <x v="1"/>
    <n v="6331311"/>
    <s v="9002593564"/>
    <x v="0"/>
    <x v="1"/>
    <s v="EDIFICIO SANTA INES PROPIEDAD HORIZONTAL"/>
    <x v="1"/>
    <x v="1"/>
  </r>
  <r>
    <x v="0"/>
    <x v="0"/>
    <x v="2"/>
    <x v="1"/>
    <n v="6331342"/>
    <s v="9000611677"/>
    <x v="0"/>
    <x v="1"/>
    <s v="AGRUPACION DE VIVIENDA LOS TULIPANES MZ 3 SECTOR IV CIUDADEL"/>
    <x v="1"/>
    <x v="1"/>
  </r>
  <r>
    <x v="0"/>
    <x v="0"/>
    <x v="2"/>
    <x v="1"/>
    <n v="6331403"/>
    <s v="8300423020"/>
    <x v="0"/>
    <x v="3"/>
    <s v="CONJUNTO RESIDENCIAL SANTA MARIA DE LAS CARBELAS"/>
    <x v="1"/>
    <x v="1"/>
  </r>
  <r>
    <x v="0"/>
    <x v="0"/>
    <x v="2"/>
    <x v="1"/>
    <n v="6331427"/>
    <s v="9008703857"/>
    <x v="0"/>
    <x v="1"/>
    <s v="CONJUNTO RESIDENCIAL RESERVA DE LA LOMA"/>
    <x v="12"/>
    <x v="2"/>
  </r>
  <r>
    <x v="0"/>
    <x v="0"/>
    <x v="2"/>
    <x v="4"/>
    <n v="6331440"/>
    <s v="8300354574"/>
    <x v="0"/>
    <x v="2"/>
    <s v="CONJUNTO RESIDENCIAL PRADOS DE KENNEDY PH"/>
    <x v="1"/>
    <x v="1"/>
  </r>
  <r>
    <x v="0"/>
    <x v="0"/>
    <x v="2"/>
    <x v="0"/>
    <n v="6331453"/>
    <s v="8000342431"/>
    <x v="0"/>
    <x v="1"/>
    <s v="CONJUNTO RESIDENCIAL BARILOCHE-PROPIEDAD HORIZONTAL"/>
    <x v="0"/>
    <x v="0"/>
  </r>
  <r>
    <x v="0"/>
    <x v="0"/>
    <x v="2"/>
    <x v="1"/>
    <n v="6331488"/>
    <s v="8100003794"/>
    <x v="0"/>
    <x v="1"/>
    <s v="EDIFICIO METROPOLIS PROPIEDAD HORIZONTAL"/>
    <x v="6"/>
    <x v="6"/>
  </r>
  <r>
    <x v="0"/>
    <x v="0"/>
    <x v="2"/>
    <x v="1"/>
    <n v="6331502"/>
    <s v="9004221494"/>
    <x v="0"/>
    <x v="1"/>
    <s v="CONJUNTO RESIDENCIAL PARQUES DE CASTILLA 2 PH"/>
    <x v="1"/>
    <x v="1"/>
  </r>
  <r>
    <x v="0"/>
    <x v="0"/>
    <x v="2"/>
    <x v="1"/>
    <n v="6331503"/>
    <s v="8300300443"/>
    <x v="0"/>
    <x v="1"/>
    <s v="CR PINAR DE SUBA II ETAPA AGRUPACION B PH"/>
    <x v="1"/>
    <x v="1"/>
  </r>
  <r>
    <x v="0"/>
    <x v="0"/>
    <x v="2"/>
    <x v="1"/>
    <n v="6331513"/>
    <s v="8300300443"/>
    <x v="0"/>
    <x v="3"/>
    <s v="CR PINAR DE SUBA II ETAPA AGRUPACION B PH"/>
    <x v="1"/>
    <x v="1"/>
  </r>
  <r>
    <x v="0"/>
    <x v="0"/>
    <x v="2"/>
    <x v="1"/>
    <n v="6331516"/>
    <s v="9005052404"/>
    <x v="0"/>
    <x v="1"/>
    <s v="EDIFICIO DONATELO PROPIEDAD HORIZONTAL"/>
    <x v="6"/>
    <x v="6"/>
  </r>
  <r>
    <x v="0"/>
    <x v="0"/>
    <x v="2"/>
    <x v="4"/>
    <n v="6331568"/>
    <s v="8090061437"/>
    <x v="0"/>
    <x v="1"/>
    <s v="AGRUPACION DE VIVIENDA RINCON DE LAS MARGARITAS"/>
    <x v="3"/>
    <x v="3"/>
  </r>
  <r>
    <x v="0"/>
    <x v="0"/>
    <x v="2"/>
    <x v="0"/>
    <n v="6331574"/>
    <s v="8001936062"/>
    <x v="0"/>
    <x v="3"/>
    <s v="CONJUNTO RESIDENCIAL LOS ELISEOS ETAPAS I Y II PH"/>
    <x v="1"/>
    <x v="1"/>
  </r>
  <r>
    <x v="0"/>
    <x v="0"/>
    <x v="2"/>
    <x v="1"/>
    <n v="6331578"/>
    <s v="9010642300"/>
    <x v="0"/>
    <x v="1"/>
    <s v="EDIFICIO 9310 VILANOVA MUSEO PH"/>
    <x v="1"/>
    <x v="1"/>
  </r>
  <r>
    <x v="0"/>
    <x v="0"/>
    <x v="2"/>
    <x v="0"/>
    <n v="6331600"/>
    <s v="8300166064"/>
    <x v="0"/>
    <x v="3"/>
    <s v="CONJUNTO RESIDENCIAL EL PINAR DE LOS ALAMOS II PH"/>
    <x v="1"/>
    <x v="1"/>
  </r>
  <r>
    <x v="0"/>
    <x v="0"/>
    <x v="2"/>
    <x v="1"/>
    <n v="6331615"/>
    <s v="8300392995"/>
    <x v="0"/>
    <x v="1"/>
    <s v="CONJUNTO MULTIFAMILIAR COMPARTIR BOCHICA LOTE 2 ETAPA I"/>
    <x v="1"/>
    <x v="1"/>
  </r>
  <r>
    <x v="0"/>
    <x v="0"/>
    <x v="2"/>
    <x v="0"/>
    <n v="6331620"/>
    <s v="8000890456"/>
    <x v="0"/>
    <x v="1"/>
    <s v="AGRUPACION DE VIVIENDA ARANDA DE DUERO PH"/>
    <x v="1"/>
    <x v="1"/>
  </r>
  <r>
    <x v="0"/>
    <x v="0"/>
    <x v="2"/>
    <x v="5"/>
    <n v="6331634"/>
    <s v="10239543"/>
    <x v="0"/>
    <x v="1"/>
    <s v="OSORIO OSORIO JOSE FERNANDO"/>
    <x v="11"/>
    <x v="9"/>
  </r>
  <r>
    <x v="0"/>
    <x v="0"/>
    <x v="2"/>
    <x v="1"/>
    <n v="6331644"/>
    <s v="9002599714"/>
    <x v="0"/>
    <x v="1"/>
    <s v="EDIFICIO KANTALAY PH"/>
    <x v="14"/>
    <x v="5"/>
  </r>
  <r>
    <x v="0"/>
    <x v="0"/>
    <x v="2"/>
    <x v="1"/>
    <n v="6331653"/>
    <s v="9007517724"/>
    <x v="0"/>
    <x v="1"/>
    <s v="CONJUNTO RESIDENCIAL HIRACA"/>
    <x v="24"/>
    <x v="12"/>
  </r>
  <r>
    <x v="0"/>
    <x v="0"/>
    <x v="2"/>
    <x v="2"/>
    <n v="6331656"/>
    <s v="42963158"/>
    <x v="0"/>
    <x v="1"/>
    <s v="GOMEZ  GALLO MARTHA LUCIA"/>
    <x v="56"/>
    <x v="9"/>
  </r>
  <r>
    <x v="0"/>
    <x v="0"/>
    <x v="2"/>
    <x v="1"/>
    <n v="6331660"/>
    <s v="8010007709"/>
    <x v="0"/>
    <x v="1"/>
    <s v="EDIFICIO MAROA"/>
    <x v="7"/>
    <x v="7"/>
  </r>
  <r>
    <x v="0"/>
    <x v="0"/>
    <x v="2"/>
    <x v="4"/>
    <n v="6331672"/>
    <s v="8902066985"/>
    <x v="0"/>
    <x v="3"/>
    <s v="CONJUNTO RESIDENCIAL ANDALUCIA"/>
    <x v="17"/>
    <x v="2"/>
  </r>
  <r>
    <x v="0"/>
    <x v="0"/>
    <x v="2"/>
    <x v="1"/>
    <n v="6331706"/>
    <s v="8090087981"/>
    <x v="0"/>
    <x v="1"/>
    <s v="EDIFICIO UNIVERSIDAD DEL TOLIMA SEDE CENTRO"/>
    <x v="3"/>
    <x v="3"/>
  </r>
  <r>
    <x v="0"/>
    <x v="0"/>
    <x v="2"/>
    <x v="1"/>
    <n v="6331722"/>
    <s v="8002328827"/>
    <x v="0"/>
    <x v="3"/>
    <s v="CONJ RESI LOS BALCONES DE ORIENTE EDIF LOS BUGAMBILES"/>
    <x v="1"/>
    <x v="1"/>
  </r>
  <r>
    <x v="0"/>
    <x v="0"/>
    <x v="2"/>
    <x v="4"/>
    <n v="6331726"/>
    <s v="9002350770"/>
    <x v="0"/>
    <x v="1"/>
    <s v="CONJUNTO RESIDENCIAL RESERVA DE OASIS I PROPIEDAD HORIZONTAL"/>
    <x v="1"/>
    <x v="1"/>
  </r>
  <r>
    <x v="0"/>
    <x v="0"/>
    <x v="2"/>
    <x v="1"/>
    <n v="6331785"/>
    <s v="8002404390"/>
    <x v="0"/>
    <x v="1"/>
    <s v="CONJUNTO RESIDENCIAL BALCONES DEL SALITRE PROP HORIZ"/>
    <x v="1"/>
    <x v="1"/>
  </r>
  <r>
    <x v="0"/>
    <x v="0"/>
    <x v="2"/>
    <x v="0"/>
    <n v="6331819"/>
    <s v="8300296537"/>
    <x v="0"/>
    <x v="3"/>
    <s v="EDIFICIO PREMIER II"/>
    <x v="1"/>
    <x v="1"/>
  </r>
  <r>
    <x v="0"/>
    <x v="0"/>
    <x v="2"/>
    <x v="1"/>
    <n v="6331847"/>
    <s v="8100025847"/>
    <x v="1"/>
    <x v="6"/>
    <s v="CONJUNTO RESIDENCIAL CERRADO EL PORTAL DE SAN LUIS"/>
    <x v="6"/>
    <x v="6"/>
  </r>
  <r>
    <x v="0"/>
    <x v="0"/>
    <x v="2"/>
    <x v="1"/>
    <n v="6331900"/>
    <s v="9003477761"/>
    <x v="0"/>
    <x v="1"/>
    <s v="CONJUNTO HABITACIONAL LA CASCADA UNIDAD UNO"/>
    <x v="0"/>
    <x v="0"/>
  </r>
  <r>
    <x v="0"/>
    <x v="0"/>
    <x v="2"/>
    <x v="1"/>
    <n v="6331910"/>
    <s v="8160044445"/>
    <x v="0"/>
    <x v="1"/>
    <s v="CONJUNTO RESIDENCIAL COODELMAR III PH"/>
    <x v="11"/>
    <x v="9"/>
  </r>
  <r>
    <x v="0"/>
    <x v="0"/>
    <x v="2"/>
    <x v="1"/>
    <n v="6331914"/>
    <s v="9000611677"/>
    <x v="0"/>
    <x v="1"/>
    <s v="AGRUPACION DE VIVIENDA LOS TULIPANES MZ 3 SECTOR IV CIUDADEL"/>
    <x v="1"/>
    <x v="1"/>
  </r>
  <r>
    <x v="0"/>
    <x v="0"/>
    <x v="2"/>
    <x v="4"/>
    <n v="6331928"/>
    <s v="9008519364"/>
    <x v="0"/>
    <x v="3"/>
    <s v="EDIFICIO BALMORAL 70 PROPIEDAD HORIZONTAL"/>
    <x v="6"/>
    <x v="6"/>
  </r>
  <r>
    <x v="0"/>
    <x v="0"/>
    <x v="2"/>
    <x v="0"/>
    <n v="6331952"/>
    <s v="9006375706"/>
    <x v="0"/>
    <x v="1"/>
    <s v="URBANIZACION NUEVO MILENIO PH PRIMERA ETAPA TORRE 2"/>
    <x v="21"/>
    <x v="5"/>
  </r>
  <r>
    <x v="0"/>
    <x v="0"/>
    <x v="2"/>
    <x v="1"/>
    <n v="6331958"/>
    <s v="8002508998"/>
    <x v="0"/>
    <x v="1"/>
    <s v="UNIDAD RESIDENCIAL CABO VERDE DE CASTROPOLO PH"/>
    <x v="14"/>
    <x v="5"/>
  </r>
  <r>
    <x v="0"/>
    <x v="0"/>
    <x v="2"/>
    <x v="4"/>
    <n v="6331972"/>
    <s v="8001811235"/>
    <x v="0"/>
    <x v="2"/>
    <s v="CONJUNTO RESIDENCIAL PROVITEQ UNIDAD 4"/>
    <x v="7"/>
    <x v="7"/>
  </r>
  <r>
    <x v="0"/>
    <x v="0"/>
    <x v="2"/>
    <x v="1"/>
    <n v="6332014"/>
    <s v="9002036084"/>
    <x v="0"/>
    <x v="1"/>
    <s v="CONJUNTO RESIDENCIAL QUINTAS DEL TREBOL SUPERMANZANA 10 PH"/>
    <x v="43"/>
    <x v="4"/>
  </r>
  <r>
    <x v="0"/>
    <x v="0"/>
    <x v="2"/>
    <x v="0"/>
    <n v="6332065"/>
    <s v="8301394478"/>
    <x v="0"/>
    <x v="1"/>
    <s v="CONJUNTO BOSQUE DE LOS COMUNEROS SEGUNDA ETAPA- PROPHTAL"/>
    <x v="1"/>
    <x v="1"/>
  </r>
  <r>
    <x v="0"/>
    <x v="0"/>
    <x v="2"/>
    <x v="1"/>
    <n v="6332071"/>
    <s v="9002744873"/>
    <x v="0"/>
    <x v="1"/>
    <s v="EDIFICIO BELALCAZAR PH"/>
    <x v="1"/>
    <x v="1"/>
  </r>
  <r>
    <x v="0"/>
    <x v="0"/>
    <x v="2"/>
    <x v="1"/>
    <n v="6332087"/>
    <s v="8002511963"/>
    <x v="0"/>
    <x v="1"/>
    <s v="CONJUNTO RESIDENCIAL TORRES DEL SOL PH"/>
    <x v="13"/>
    <x v="9"/>
  </r>
  <r>
    <x v="0"/>
    <x v="0"/>
    <x v="2"/>
    <x v="1"/>
    <n v="6332106"/>
    <s v="8300340781"/>
    <x v="0"/>
    <x v="3"/>
    <s v="CONJUNTO RESIDENCIAL BOLIVIA REAL III ETAPA PH"/>
    <x v="1"/>
    <x v="1"/>
  </r>
  <r>
    <x v="0"/>
    <x v="0"/>
    <x v="2"/>
    <x v="1"/>
    <n v="6332137"/>
    <s v="8002309113"/>
    <x v="0"/>
    <x v="1"/>
    <s v="EDIFICIO LAS ARAUCARIAS"/>
    <x v="49"/>
    <x v="0"/>
  </r>
  <r>
    <x v="0"/>
    <x v="0"/>
    <x v="2"/>
    <x v="1"/>
    <n v="6332160"/>
    <s v="8002364689"/>
    <x v="0"/>
    <x v="1"/>
    <s v="UNIDAD RESIDENCIAL TORRES DE SAN MATEO PH"/>
    <x v="11"/>
    <x v="9"/>
  </r>
  <r>
    <x v="0"/>
    <x v="0"/>
    <x v="2"/>
    <x v="1"/>
    <n v="6332185"/>
    <s v="9006159277"/>
    <x v="0"/>
    <x v="1"/>
    <s v="EDIFICIO ARCE PH"/>
    <x v="1"/>
    <x v="1"/>
  </r>
  <r>
    <x v="0"/>
    <x v="0"/>
    <x v="2"/>
    <x v="1"/>
    <n v="6332195"/>
    <s v="8001666573"/>
    <x v="0"/>
    <x v="1"/>
    <s v="CONJUNTO RESIDENCIAL CINCO ESTRELLAS"/>
    <x v="1"/>
    <x v="1"/>
  </r>
  <r>
    <x v="0"/>
    <x v="0"/>
    <x v="2"/>
    <x v="1"/>
    <n v="6332216"/>
    <s v="9000611677"/>
    <x v="0"/>
    <x v="1"/>
    <s v="AGRUPACION DE VIVIENDA LOS TULIPANES MZ 3 SECTOR IV CIUDADEL"/>
    <x v="1"/>
    <x v="1"/>
  </r>
  <r>
    <x v="0"/>
    <x v="0"/>
    <x v="2"/>
    <x v="4"/>
    <n v="6332232"/>
    <s v="9009201326"/>
    <x v="0"/>
    <x v="1"/>
    <s v="CONJUNTO RESIDENCIAL CALATAY PARQUE RESIDENCIAL - PROPIEDAD"/>
    <x v="3"/>
    <x v="3"/>
  </r>
  <r>
    <x v="0"/>
    <x v="0"/>
    <x v="2"/>
    <x v="4"/>
    <n v="6332248"/>
    <s v="9002350770"/>
    <x v="0"/>
    <x v="1"/>
    <s v="CONJUNTO RESIDENCIAL RESERVA DE OASIS I PROPIEDAD HORIZONTAL"/>
    <x v="1"/>
    <x v="1"/>
  </r>
  <r>
    <x v="0"/>
    <x v="0"/>
    <x v="2"/>
    <x v="0"/>
    <n v="6332249"/>
    <s v="8160017882"/>
    <x v="0"/>
    <x v="1"/>
    <s v="coodelmar 2"/>
    <x v="11"/>
    <x v="9"/>
  </r>
  <r>
    <x v="0"/>
    <x v="0"/>
    <x v="2"/>
    <x v="4"/>
    <n v="6332254"/>
    <s v="9010422352"/>
    <x v="0"/>
    <x v="1"/>
    <s v="CONJUNTO RESIDENCIAL PORTAL DE LA SIERRA ETAPA I"/>
    <x v="29"/>
    <x v="14"/>
  </r>
  <r>
    <x v="0"/>
    <x v="0"/>
    <x v="2"/>
    <x v="1"/>
    <n v="6332259"/>
    <s v="9000279869"/>
    <x v="0"/>
    <x v="2"/>
    <s v="EDIFICIO GINEBRA PROPIEDAD HORIZONTAL"/>
    <x v="6"/>
    <x v="6"/>
  </r>
  <r>
    <x v="0"/>
    <x v="0"/>
    <x v="2"/>
    <x v="4"/>
    <n v="6332264"/>
    <s v="9010422352"/>
    <x v="0"/>
    <x v="1"/>
    <s v="CONJUNTO RESIDENCIAL PORTAL DE LA SIERRA ETAPA I"/>
    <x v="29"/>
    <x v="14"/>
  </r>
  <r>
    <x v="0"/>
    <x v="0"/>
    <x v="2"/>
    <x v="1"/>
    <n v="6332276"/>
    <s v="9002146391"/>
    <x v="0"/>
    <x v="3"/>
    <s v="BALCONES MANZANEDA PROPIEDAD HORIZONTAL"/>
    <x v="1"/>
    <x v="1"/>
  </r>
  <r>
    <x v="0"/>
    <x v="0"/>
    <x v="2"/>
    <x v="1"/>
    <n v="6332310"/>
    <s v="8300022963"/>
    <x v="0"/>
    <x v="1"/>
    <s v="EDIFICIO TAMINANGO PROPIEDAD HORIZONTAL"/>
    <x v="1"/>
    <x v="1"/>
  </r>
  <r>
    <x v="0"/>
    <x v="0"/>
    <x v="2"/>
    <x v="4"/>
    <n v="6332316"/>
    <s v="8110308536"/>
    <x v="0"/>
    <x v="2"/>
    <s v="CONJUNTO RESIDENCIAL ESTADIO DE LA PLAZA"/>
    <x v="14"/>
    <x v="5"/>
  </r>
  <r>
    <x v="0"/>
    <x v="0"/>
    <x v="2"/>
    <x v="4"/>
    <n v="6332330"/>
    <s v="9010422352"/>
    <x v="0"/>
    <x v="1"/>
    <s v="CONJUNTO RESIDENCIAL PORTAL DE LA SIERRA ETAPA I"/>
    <x v="29"/>
    <x v="14"/>
  </r>
  <r>
    <x v="0"/>
    <x v="0"/>
    <x v="2"/>
    <x v="1"/>
    <n v="6332339"/>
    <s v="9003359472"/>
    <x v="0"/>
    <x v="1"/>
    <s v="CONJUNTO RESIDENCIAL MARDEL SOTOMAYOR"/>
    <x v="2"/>
    <x v="2"/>
  </r>
  <r>
    <x v="0"/>
    <x v="0"/>
    <x v="2"/>
    <x v="1"/>
    <n v="6332343"/>
    <s v="8300651886"/>
    <x v="0"/>
    <x v="1"/>
    <s v="EDIFICIO EL CORAL PH"/>
    <x v="1"/>
    <x v="1"/>
  </r>
  <r>
    <x v="0"/>
    <x v="0"/>
    <x v="2"/>
    <x v="1"/>
    <n v="6332348"/>
    <s v="9001691619"/>
    <x v="0"/>
    <x v="1"/>
    <s v="CONJUNTO RESIDENCIAL QUINTAS DE ARANJUEZ PRIMERA ETAPA PH"/>
    <x v="1"/>
    <x v="1"/>
  </r>
  <r>
    <x v="0"/>
    <x v="0"/>
    <x v="2"/>
    <x v="1"/>
    <n v="6332363"/>
    <s v="9000734096"/>
    <x v="0"/>
    <x v="1"/>
    <s v="UNIDAD INMOBILIARIA CERRADA SIERRA VERDE - PH"/>
    <x v="6"/>
    <x v="6"/>
  </r>
  <r>
    <x v="0"/>
    <x v="0"/>
    <x v="2"/>
    <x v="4"/>
    <n v="6332407"/>
    <s v="8301145643"/>
    <x v="0"/>
    <x v="1"/>
    <s v="CONJUNTO RESIDENCIAL PORTAL DE LOS PARQUES ETAPA I"/>
    <x v="1"/>
    <x v="1"/>
  </r>
  <r>
    <x v="0"/>
    <x v="0"/>
    <x v="2"/>
    <x v="1"/>
    <n v="6332425"/>
    <s v="9001828824"/>
    <x v="0"/>
    <x v="0"/>
    <s v="AGRUP LOS CONDOMINIOS III URB TIERRA BUENA SUPERMANZANA 5"/>
    <x v="1"/>
    <x v="1"/>
  </r>
  <r>
    <x v="0"/>
    <x v="0"/>
    <x v="2"/>
    <x v="1"/>
    <n v="6332452"/>
    <s v="8300192121"/>
    <x v="0"/>
    <x v="1"/>
    <s v="CONJUNTO RESIDENCIAL LAS GALIAS"/>
    <x v="1"/>
    <x v="1"/>
  </r>
  <r>
    <x v="0"/>
    <x v="0"/>
    <x v="2"/>
    <x v="1"/>
    <n v="6332463"/>
    <s v="9009146759"/>
    <x v="0"/>
    <x v="1"/>
    <s v="CONJUNTO RESIDENCIAL PARQUES DE BOLIVAR ARMENIA N° 1 VIP"/>
    <x v="7"/>
    <x v="7"/>
  </r>
  <r>
    <x v="0"/>
    <x v="0"/>
    <x v="2"/>
    <x v="1"/>
    <n v="6332482"/>
    <s v="9003117702"/>
    <x v="0"/>
    <x v="1"/>
    <s v="EDIFICIO PORTAL DE LA 25 - PROPIEDAD HORIZONTAL"/>
    <x v="6"/>
    <x v="6"/>
  </r>
  <r>
    <x v="0"/>
    <x v="0"/>
    <x v="2"/>
    <x v="1"/>
    <n v="6332492"/>
    <s v="8000267532"/>
    <x v="0"/>
    <x v="1"/>
    <s v="URBANIZACION TAYRONA I Y II  - PH"/>
    <x v="14"/>
    <x v="5"/>
  </r>
  <r>
    <x v="0"/>
    <x v="0"/>
    <x v="2"/>
    <x v="4"/>
    <n v="6332500"/>
    <s v="9007530400"/>
    <x v="0"/>
    <x v="1"/>
    <s v="CONJUNTO RESIDENCIAL  NAPOLES PH"/>
    <x v="1"/>
    <x v="1"/>
  </r>
  <r>
    <x v="0"/>
    <x v="0"/>
    <x v="2"/>
    <x v="1"/>
    <n v="6332503"/>
    <s v="9006656584"/>
    <x v="0"/>
    <x v="1"/>
    <s v="PROYECTO BELLO HORIZONTE"/>
    <x v="1"/>
    <x v="1"/>
  </r>
  <r>
    <x v="0"/>
    <x v="0"/>
    <x v="2"/>
    <x v="1"/>
    <n v="6332506"/>
    <s v="8320099271"/>
    <x v="0"/>
    <x v="3"/>
    <s v="URBANIZACION VILLA LAURA PH"/>
    <x v="8"/>
    <x v="4"/>
  </r>
  <r>
    <x v="0"/>
    <x v="0"/>
    <x v="2"/>
    <x v="1"/>
    <n v="6332674"/>
    <s v="8300192121"/>
    <x v="0"/>
    <x v="1"/>
    <s v="CONJUNTO RESIDENCIAL LAS GALIAS"/>
    <x v="1"/>
    <x v="1"/>
  </r>
  <r>
    <x v="0"/>
    <x v="0"/>
    <x v="2"/>
    <x v="0"/>
    <n v="6332677"/>
    <s v="9003876273"/>
    <x v="0"/>
    <x v="1"/>
    <s v="CONJUNTO RESIDENCIAL ALAMEDA DEL PORVENIR SEGUNDA ETAPA PH"/>
    <x v="1"/>
    <x v="1"/>
  </r>
  <r>
    <x v="0"/>
    <x v="0"/>
    <x v="2"/>
    <x v="4"/>
    <n v="6332689"/>
    <s v="8001939225"/>
    <x v="0"/>
    <x v="5"/>
    <s v="CONJUNTO RESIDENCIAL EL PORTAL DE LOS CEDROS PH"/>
    <x v="11"/>
    <x v="9"/>
  </r>
  <r>
    <x v="0"/>
    <x v="0"/>
    <x v="2"/>
    <x v="0"/>
    <n v="6332695"/>
    <s v="8300214810"/>
    <x v="0"/>
    <x v="3"/>
    <s v="AGRUPACION DE VIVIENDA EL VELERO PH"/>
    <x v="1"/>
    <x v="1"/>
  </r>
  <r>
    <x v="0"/>
    <x v="0"/>
    <x v="2"/>
    <x v="4"/>
    <n v="6332758"/>
    <s v="9010417366"/>
    <x v="0"/>
    <x v="1"/>
    <s v="CONJUNTO RESIDENCIAL HACIENDA PEÑALISA TAGUA"/>
    <x v="15"/>
    <x v="4"/>
  </r>
  <r>
    <x v="0"/>
    <x v="0"/>
    <x v="2"/>
    <x v="0"/>
    <n v="6332828"/>
    <s v="9002062963"/>
    <x v="0"/>
    <x v="1"/>
    <s v="EDIFICIO FONTAINEBLEAU"/>
    <x v="3"/>
    <x v="3"/>
  </r>
  <r>
    <x v="0"/>
    <x v="0"/>
    <x v="2"/>
    <x v="1"/>
    <n v="6332858"/>
    <s v="8300300443"/>
    <x v="0"/>
    <x v="3"/>
    <s v="CR PINAR DE SUBA II ETAPA AGRUPACION B PH"/>
    <x v="1"/>
    <x v="1"/>
  </r>
  <r>
    <x v="0"/>
    <x v="0"/>
    <x v="2"/>
    <x v="1"/>
    <n v="6332923"/>
    <s v="9001925585"/>
    <x v="0"/>
    <x v="3"/>
    <s v="CONJUNTO DE USO MIXTO SENDEROS DEL RECREO I"/>
    <x v="1"/>
    <x v="1"/>
  </r>
  <r>
    <x v="0"/>
    <x v="0"/>
    <x v="2"/>
    <x v="0"/>
    <n v="6332968"/>
    <s v="9006751300"/>
    <x v="0"/>
    <x v="0"/>
    <s v="EDIFICIO TORRES DE BARCELONA PROPIEDAD HORIZONTAL"/>
    <x v="6"/>
    <x v="6"/>
  </r>
  <r>
    <x v="0"/>
    <x v="0"/>
    <x v="2"/>
    <x v="0"/>
    <n v="6333016"/>
    <s v="8909057936"/>
    <x v="0"/>
    <x v="1"/>
    <s v="EDIFICIO LAURELES PH"/>
    <x v="14"/>
    <x v="5"/>
  </r>
  <r>
    <x v="0"/>
    <x v="0"/>
    <x v="2"/>
    <x v="0"/>
    <n v="6333021"/>
    <s v="8001234945"/>
    <x v="0"/>
    <x v="3"/>
    <s v="CR LAGO DE TIMIZA III ETAPA MZ  II"/>
    <x v="1"/>
    <x v="1"/>
  </r>
  <r>
    <x v="0"/>
    <x v="0"/>
    <x v="2"/>
    <x v="4"/>
    <n v="6333047"/>
    <s v="8050121562"/>
    <x v="0"/>
    <x v="1"/>
    <s v="CONJUNTO RESIDENCIAL LOS ALMENDROS DE SAN FELIPE"/>
    <x v="0"/>
    <x v="0"/>
  </r>
  <r>
    <x v="0"/>
    <x v="0"/>
    <x v="2"/>
    <x v="0"/>
    <n v="6333058"/>
    <s v="9004005478"/>
    <x v="0"/>
    <x v="1"/>
    <s v="CONJUNTO CERRADO VILLA VERDE P H"/>
    <x v="11"/>
    <x v="9"/>
  </r>
  <r>
    <x v="0"/>
    <x v="0"/>
    <x v="2"/>
    <x v="1"/>
    <n v="6333086"/>
    <s v="9007334952"/>
    <x v="0"/>
    <x v="5"/>
    <s v="CONJUNTO RESIDENCIAL PUERTO BAHIA II ETAPA"/>
    <x v="31"/>
    <x v="3"/>
  </r>
  <r>
    <x v="0"/>
    <x v="0"/>
    <x v="2"/>
    <x v="0"/>
    <n v="6333093"/>
    <s v="9000009553"/>
    <x v="0"/>
    <x v="0"/>
    <s v="EDIFICIO VILLA UNIVERSITARIA CUTUCUMAY IV ETAPA PROPIEDAD HO"/>
    <x v="3"/>
    <x v="3"/>
  </r>
  <r>
    <x v="0"/>
    <x v="0"/>
    <x v="2"/>
    <x v="1"/>
    <n v="6333197"/>
    <s v="9002046738"/>
    <x v="0"/>
    <x v="0"/>
    <s v="EDIFICIO TORRES DE SIENA - PROPIEDAD HORIZONTAL"/>
    <x v="6"/>
    <x v="6"/>
  </r>
  <r>
    <x v="0"/>
    <x v="0"/>
    <x v="2"/>
    <x v="4"/>
    <n v="6333290"/>
    <s v="9002941297"/>
    <x v="0"/>
    <x v="2"/>
    <s v="UNIDAD INMOBILIARIA CERRADA CONJUNTO RESIDENCIAL BARU"/>
    <x v="7"/>
    <x v="7"/>
  </r>
  <r>
    <x v="0"/>
    <x v="0"/>
    <x v="2"/>
    <x v="1"/>
    <n v="6333324"/>
    <s v="9003602187"/>
    <x v="0"/>
    <x v="1"/>
    <s v="CONJUNTO RESIDENCIAL BOSQUE DE PINOS ETAPA I Y II"/>
    <x v="2"/>
    <x v="2"/>
  </r>
  <r>
    <x v="0"/>
    <x v="0"/>
    <x v="2"/>
    <x v="1"/>
    <n v="6333339"/>
    <s v="8001165589"/>
    <x v="0"/>
    <x v="1"/>
    <s v="AGRUPACION RESIDENCIAL TEJARES DEL NORTE 1 PH"/>
    <x v="1"/>
    <x v="1"/>
  </r>
  <r>
    <x v="0"/>
    <x v="0"/>
    <x v="2"/>
    <x v="1"/>
    <n v="6333361"/>
    <s v="9005006816"/>
    <x v="0"/>
    <x v="3"/>
    <s v="CERRO FUERTE - PROPIEDAD HORIZONTAL"/>
    <x v="19"/>
    <x v="4"/>
  </r>
  <r>
    <x v="0"/>
    <x v="0"/>
    <x v="2"/>
    <x v="1"/>
    <n v="6333378"/>
    <s v="9011458481"/>
    <x v="0"/>
    <x v="1"/>
    <s v="EDIFICIO MEDITERRANEO PH"/>
    <x v="10"/>
    <x v="5"/>
  </r>
  <r>
    <x v="0"/>
    <x v="0"/>
    <x v="2"/>
    <x v="1"/>
    <n v="6333462"/>
    <s v="9011458481"/>
    <x v="0"/>
    <x v="1"/>
    <s v="EDIFICIO MEDITERRANEO PH"/>
    <x v="10"/>
    <x v="5"/>
  </r>
  <r>
    <x v="0"/>
    <x v="0"/>
    <x v="2"/>
    <x v="1"/>
    <n v="6333506"/>
    <s v="8000952163"/>
    <x v="0"/>
    <x v="1"/>
    <s v="CONJUNTO RESIDENCIAL LA PENINSULA FAVUIS"/>
    <x v="2"/>
    <x v="2"/>
  </r>
  <r>
    <x v="0"/>
    <x v="0"/>
    <x v="2"/>
    <x v="1"/>
    <n v="6333516"/>
    <s v="8902040726"/>
    <x v="0"/>
    <x v="1"/>
    <s v="EDIFICIO SAN FELIPE"/>
    <x v="2"/>
    <x v="2"/>
  </r>
  <r>
    <x v="0"/>
    <x v="0"/>
    <x v="2"/>
    <x v="4"/>
    <n v="6333554"/>
    <s v="9004344326"/>
    <x v="0"/>
    <x v="1"/>
    <s v="EDIFICIO TORRES DE RIVAR"/>
    <x v="20"/>
    <x v="11"/>
  </r>
  <r>
    <x v="0"/>
    <x v="0"/>
    <x v="2"/>
    <x v="0"/>
    <n v="6333558"/>
    <s v="9004474229"/>
    <x v="0"/>
    <x v="2"/>
    <s v="CONJUNTO CERRADO MONTEMADERO DEL VERGEL PROPIEDAD HORIZONTAL"/>
    <x v="3"/>
    <x v="3"/>
  </r>
  <r>
    <x v="0"/>
    <x v="0"/>
    <x v="2"/>
    <x v="4"/>
    <n v="6333562"/>
    <s v="9004344326"/>
    <x v="0"/>
    <x v="1"/>
    <s v="EDIFICIO TORRES DE RIVAR"/>
    <x v="20"/>
    <x v="11"/>
  </r>
  <r>
    <x v="0"/>
    <x v="0"/>
    <x v="2"/>
    <x v="1"/>
    <n v="6333575"/>
    <s v="9000519361"/>
    <x v="0"/>
    <x v="3"/>
    <s v="AGRUPACION NUEVA CASTILLA ETAPA IV PH"/>
    <x v="1"/>
    <x v="1"/>
  </r>
  <r>
    <x v="0"/>
    <x v="0"/>
    <x v="2"/>
    <x v="1"/>
    <n v="6333607"/>
    <s v="8001977273"/>
    <x v="0"/>
    <x v="1"/>
    <s v="EDIFICIO TORREAL"/>
    <x v="11"/>
    <x v="9"/>
  </r>
  <r>
    <x v="0"/>
    <x v="0"/>
    <x v="2"/>
    <x v="1"/>
    <n v="6333614"/>
    <s v="9000097859"/>
    <x v="0"/>
    <x v="3"/>
    <s v="CONJUNTO RESIDENCIAL QUINTAS DEL RECREO ETAPA II B SM 13-4"/>
    <x v="1"/>
    <x v="1"/>
  </r>
  <r>
    <x v="0"/>
    <x v="0"/>
    <x v="2"/>
    <x v="1"/>
    <n v="6333634"/>
    <s v="8002559713"/>
    <x v="0"/>
    <x v="1"/>
    <s v="CONJUNTO RESIDENCIAL EDIFICIO PRISMA"/>
    <x v="2"/>
    <x v="2"/>
  </r>
  <r>
    <x v="0"/>
    <x v="0"/>
    <x v="2"/>
    <x v="1"/>
    <n v="6333646"/>
    <s v="9002388991"/>
    <x v="0"/>
    <x v="1"/>
    <s v="EDIFICIO RIO LUNA PH"/>
    <x v="14"/>
    <x v="5"/>
  </r>
  <r>
    <x v="0"/>
    <x v="0"/>
    <x v="2"/>
    <x v="1"/>
    <n v="6333658"/>
    <s v="8090056949"/>
    <x v="0"/>
    <x v="1"/>
    <s v="CONJUNTO RESIDENCIAL ALTOS DE SAN FELIPE"/>
    <x v="3"/>
    <x v="3"/>
  </r>
  <r>
    <x v="0"/>
    <x v="0"/>
    <x v="2"/>
    <x v="1"/>
    <n v="6333660"/>
    <s v="8000236279"/>
    <x v="0"/>
    <x v="1"/>
    <s v="CONJUNTO RESIDENCIAL COOPROFESORES"/>
    <x v="2"/>
    <x v="2"/>
  </r>
  <r>
    <x v="0"/>
    <x v="0"/>
    <x v="2"/>
    <x v="1"/>
    <n v="6333677"/>
    <s v="8100011255"/>
    <x v="0"/>
    <x v="3"/>
    <s v="EDIFICIO VILLAPILAR 2 BLOQUE 3 PROPIEDAD HORIZONTAL"/>
    <x v="6"/>
    <x v="6"/>
  </r>
  <r>
    <x v="0"/>
    <x v="0"/>
    <x v="2"/>
    <x v="0"/>
    <n v="6333683"/>
    <s v="8300590188"/>
    <x v="0"/>
    <x v="1"/>
    <s v="CONJUNTO RESIDENCIAL LA ESTANCIA III PH"/>
    <x v="1"/>
    <x v="1"/>
  </r>
  <r>
    <x v="0"/>
    <x v="0"/>
    <x v="2"/>
    <x v="0"/>
    <n v="6333694"/>
    <s v="9008703857"/>
    <x v="0"/>
    <x v="1"/>
    <s v="CONJUNTO RESIDENCIAL RESERVA DE LA LOMA"/>
    <x v="2"/>
    <x v="2"/>
  </r>
  <r>
    <x v="0"/>
    <x v="0"/>
    <x v="2"/>
    <x v="0"/>
    <n v="6333706"/>
    <s v="8160048770"/>
    <x v="0"/>
    <x v="1"/>
    <s v="EDIFICIO ARMONIA PROPIEDAD HORIZONTAL"/>
    <x v="11"/>
    <x v="9"/>
  </r>
  <r>
    <x v="0"/>
    <x v="0"/>
    <x v="2"/>
    <x v="1"/>
    <n v="6333709"/>
    <s v="9000128881"/>
    <x v="0"/>
    <x v="1"/>
    <s v="CONJUNTO RESIDENCIAL VILLAS DE TOSCANA"/>
    <x v="1"/>
    <x v="1"/>
  </r>
  <r>
    <x v="0"/>
    <x v="0"/>
    <x v="2"/>
    <x v="0"/>
    <n v="6333742"/>
    <s v="8605263368"/>
    <x v="0"/>
    <x v="1"/>
    <s v="CONJUNTO RESIDENCIAL SANTA BARBARA NORTE MANZANA C PH"/>
    <x v="1"/>
    <x v="1"/>
  </r>
  <r>
    <x v="0"/>
    <x v="0"/>
    <x v="2"/>
    <x v="1"/>
    <n v="6333745"/>
    <s v="8090108605"/>
    <x v="0"/>
    <x v="3"/>
    <s v="CONJUNTO MULTIFAMILIARES LOS OCOBOS II ETAPA BLOQUES 21 AL 3"/>
    <x v="3"/>
    <x v="3"/>
  </r>
  <r>
    <x v="0"/>
    <x v="0"/>
    <x v="2"/>
    <x v="1"/>
    <n v="6333767"/>
    <s v="8300520867"/>
    <x v="0"/>
    <x v="1"/>
    <s v="EDIFICIO RINCON DEL PROGRESO PH"/>
    <x v="1"/>
    <x v="1"/>
  </r>
  <r>
    <x v="0"/>
    <x v="0"/>
    <x v="2"/>
    <x v="1"/>
    <n v="6333774"/>
    <s v="8300520867"/>
    <x v="0"/>
    <x v="1"/>
    <s v="EDIFICIO RINCON DEL PROGRESO PH"/>
    <x v="1"/>
    <x v="1"/>
  </r>
  <r>
    <x v="0"/>
    <x v="0"/>
    <x v="2"/>
    <x v="1"/>
    <n v="6333786"/>
    <s v="8050090707"/>
    <x v="0"/>
    <x v="1"/>
    <s v="CONDOMINIO GIBRALTAR"/>
    <x v="0"/>
    <x v="0"/>
  </r>
  <r>
    <x v="0"/>
    <x v="0"/>
    <x v="2"/>
    <x v="0"/>
    <n v="6333797"/>
    <s v="9012502569"/>
    <x v="0"/>
    <x v="1"/>
    <s v="EDIFICIO TORRES DE MOREH - PROPIEDAD HORIZONTAL"/>
    <x v="1"/>
    <x v="1"/>
  </r>
  <r>
    <x v="0"/>
    <x v="0"/>
    <x v="2"/>
    <x v="1"/>
    <n v="6333806"/>
    <s v="8100011255"/>
    <x v="0"/>
    <x v="2"/>
    <s v="EDIFICIO VILLAPILAR 2 BLOQUE 3 PROPIEDAD HORIZONTAL"/>
    <x v="6"/>
    <x v="6"/>
  </r>
  <r>
    <x v="0"/>
    <x v="0"/>
    <x v="2"/>
    <x v="4"/>
    <n v="6333808"/>
    <s v="8605285585"/>
    <x v="0"/>
    <x v="2"/>
    <s v="AGRUPACION DE VIVIENDA EL BALCON DE LINDARAJA UNIDAD 2 PH"/>
    <x v="1"/>
    <x v="1"/>
  </r>
  <r>
    <x v="0"/>
    <x v="0"/>
    <x v="2"/>
    <x v="1"/>
    <n v="6333813"/>
    <s v="8320099271"/>
    <x v="0"/>
    <x v="3"/>
    <s v="URBANIZACION VILLA LAURA PH"/>
    <x v="8"/>
    <x v="4"/>
  </r>
  <r>
    <x v="0"/>
    <x v="0"/>
    <x v="2"/>
    <x v="1"/>
    <n v="6333814"/>
    <s v="9001828824"/>
    <x v="0"/>
    <x v="0"/>
    <s v="AGRUP LOS CONDOMINIOS III URB TIERRA BUENA SUPERMANZANA 5"/>
    <x v="1"/>
    <x v="1"/>
  </r>
  <r>
    <x v="0"/>
    <x v="0"/>
    <x v="2"/>
    <x v="1"/>
    <n v="6333834"/>
    <s v="9000453811"/>
    <x v="0"/>
    <x v="3"/>
    <s v="CONJUNTO CERRADO LADERA"/>
    <x v="3"/>
    <x v="3"/>
  </r>
  <r>
    <x v="0"/>
    <x v="0"/>
    <x v="2"/>
    <x v="1"/>
    <n v="6333859"/>
    <s v="9009659547"/>
    <x v="0"/>
    <x v="1"/>
    <s v="EDIFICIO PALMAZUL - PROPIEDAD HORIZONTAL"/>
    <x v="6"/>
    <x v="6"/>
  </r>
  <r>
    <x v="0"/>
    <x v="0"/>
    <x v="2"/>
    <x v="1"/>
    <n v="6333886"/>
    <s v="8001431677"/>
    <x v="0"/>
    <x v="1"/>
    <s v="AGRUPACION  DE VIVIENDA METROPOLIS UNIDAD 25 PH"/>
    <x v="1"/>
    <x v="1"/>
  </r>
  <r>
    <x v="0"/>
    <x v="0"/>
    <x v="2"/>
    <x v="1"/>
    <n v="6333888"/>
    <s v="8300632767"/>
    <x v="0"/>
    <x v="3"/>
    <s v="AGRUPACIÓN DE VIVIENDA BOSQUES DE CASTILLA"/>
    <x v="1"/>
    <x v="1"/>
  </r>
  <r>
    <x v="0"/>
    <x v="0"/>
    <x v="2"/>
    <x v="1"/>
    <n v="6333896"/>
    <s v="8908034442"/>
    <x v="0"/>
    <x v="1"/>
    <s v="CENTRO COMERCIAL LOS ROSALES PH"/>
    <x v="6"/>
    <x v="6"/>
  </r>
  <r>
    <x v="0"/>
    <x v="0"/>
    <x v="2"/>
    <x v="1"/>
    <n v="6333918"/>
    <s v="9000487411"/>
    <x v="1"/>
    <x v="6"/>
    <s v="AGRUPACION DE VIVIENDA SABANA DE TIERRAGRATA SUPERMANZABA B"/>
    <x v="1"/>
    <x v="1"/>
  </r>
  <r>
    <x v="0"/>
    <x v="0"/>
    <x v="2"/>
    <x v="1"/>
    <n v="6333923"/>
    <s v="9001146828"/>
    <x v="0"/>
    <x v="3"/>
    <s v="AGRUPACIÓN DE VIVIENDA CIUDADELA FLORIDA DE LA SABANA ETAPA"/>
    <x v="1"/>
    <x v="1"/>
  </r>
  <r>
    <x v="0"/>
    <x v="0"/>
    <x v="2"/>
    <x v="1"/>
    <n v="6333943"/>
    <s v="8000881893"/>
    <x v="0"/>
    <x v="1"/>
    <s v="CONJUNTO RESIDENCIAL VALDERROBLES PROPIEDAD HORIZONTAL"/>
    <x v="14"/>
    <x v="5"/>
  </r>
  <r>
    <x v="0"/>
    <x v="0"/>
    <x v="2"/>
    <x v="1"/>
    <n v="6333969"/>
    <s v="9003223341"/>
    <x v="0"/>
    <x v="2"/>
    <s v="PROPIEDAD HORIZONTAL EDIFICIO MIRADOR DE LA 28"/>
    <x v="6"/>
    <x v="6"/>
  </r>
  <r>
    <x v="0"/>
    <x v="0"/>
    <x v="2"/>
    <x v="1"/>
    <n v="6333982"/>
    <s v="9006524313"/>
    <x v="0"/>
    <x v="1"/>
    <s v="EDIFICIO LARES 110 - PROPIEDAD HORIZONTAL"/>
    <x v="1"/>
    <x v="1"/>
  </r>
  <r>
    <x v="0"/>
    <x v="0"/>
    <x v="2"/>
    <x v="1"/>
    <n v="6333985"/>
    <s v="9010064782"/>
    <x v="0"/>
    <x v="1"/>
    <s v="CEDRO CONJUNTO RESIDENCIAL - PROPIEDAD HORIZONTAL"/>
    <x v="4"/>
    <x v="4"/>
  </r>
  <r>
    <x v="0"/>
    <x v="0"/>
    <x v="2"/>
    <x v="1"/>
    <n v="6334002"/>
    <s v="9000889189"/>
    <x v="0"/>
    <x v="3"/>
    <s v="AGRUPACION DE VIVIENDA FONTIBON RESERVADO - PROPIEDAD HORIZO"/>
    <x v="1"/>
    <x v="1"/>
  </r>
  <r>
    <x v="0"/>
    <x v="0"/>
    <x v="2"/>
    <x v="0"/>
    <n v="6334021"/>
    <s v="9003476321"/>
    <x v="0"/>
    <x v="2"/>
    <s v="CONJUNTO CERRADO CIUDADELA VILLA DE LEYVA PH"/>
    <x v="11"/>
    <x v="9"/>
  </r>
  <r>
    <x v="0"/>
    <x v="0"/>
    <x v="2"/>
    <x v="1"/>
    <n v="6334040"/>
    <s v="8110344302"/>
    <x v="0"/>
    <x v="3"/>
    <s v="CONJUNTO RESIDENCIAL FLORES E LA COLINA 1"/>
    <x v="10"/>
    <x v="5"/>
  </r>
  <r>
    <x v="0"/>
    <x v="0"/>
    <x v="2"/>
    <x v="1"/>
    <n v="6334133"/>
    <s v="9005356261"/>
    <x v="0"/>
    <x v="1"/>
    <s v="EDIFICIO TORRE ALTAMIRANO - PROPIEDAD HORIZONTAL"/>
    <x v="6"/>
    <x v="6"/>
  </r>
  <r>
    <x v="0"/>
    <x v="0"/>
    <x v="2"/>
    <x v="4"/>
    <n v="6334152"/>
    <s v="8040048791"/>
    <x v="0"/>
    <x v="1"/>
    <s v="CONJUNTO RESIDENCIAL SAN JORGE IV ETAPA"/>
    <x v="33"/>
    <x v="2"/>
  </r>
  <r>
    <x v="0"/>
    <x v="0"/>
    <x v="2"/>
    <x v="1"/>
    <n v="6334170"/>
    <s v="9000519361"/>
    <x v="0"/>
    <x v="3"/>
    <s v="AGRUPACION NUEVA CASTILLA ETAPA IV PH"/>
    <x v="1"/>
    <x v="1"/>
  </r>
  <r>
    <x v="0"/>
    <x v="0"/>
    <x v="2"/>
    <x v="0"/>
    <n v="6334251"/>
    <s v="9002565931"/>
    <x v="0"/>
    <x v="2"/>
    <s v="LUZ LIZARAZO"/>
    <x v="1"/>
    <x v="1"/>
  </r>
  <r>
    <x v="0"/>
    <x v="0"/>
    <x v="2"/>
    <x v="1"/>
    <n v="6334262"/>
    <s v="8301018025"/>
    <x v="0"/>
    <x v="0"/>
    <s v="CONJUNTO RESIDENCIAL EL PORTAL DEL MORTIÑO PROPIEDAD HORIZON"/>
    <x v="1"/>
    <x v="1"/>
  </r>
  <r>
    <x v="0"/>
    <x v="0"/>
    <x v="2"/>
    <x v="1"/>
    <n v="6334285"/>
    <s v="9005327384"/>
    <x v="0"/>
    <x v="2"/>
    <s v="EDIFICIO BALCONES DE SEVILLA"/>
    <x v="1"/>
    <x v="1"/>
  </r>
  <r>
    <x v="0"/>
    <x v="0"/>
    <x v="2"/>
    <x v="1"/>
    <n v="6334310"/>
    <s v="9010064782"/>
    <x v="0"/>
    <x v="1"/>
    <s v="CEDRO CONJUNTO RESIDENCIAL - PROPIEDAD HORIZONTAL"/>
    <x v="4"/>
    <x v="4"/>
  </r>
  <r>
    <x v="0"/>
    <x v="0"/>
    <x v="2"/>
    <x v="1"/>
    <n v="6334329"/>
    <s v="8000410735"/>
    <x v="0"/>
    <x v="3"/>
    <s v="EDIFICIO YUPANKI PH"/>
    <x v="1"/>
    <x v="1"/>
  </r>
  <r>
    <x v="0"/>
    <x v="0"/>
    <x v="2"/>
    <x v="1"/>
    <n v="6334336"/>
    <s v="8000410735"/>
    <x v="0"/>
    <x v="1"/>
    <s v="EDIFICIO YUPANKI PH"/>
    <x v="1"/>
    <x v="1"/>
  </r>
  <r>
    <x v="0"/>
    <x v="0"/>
    <x v="2"/>
    <x v="1"/>
    <n v="6334353"/>
    <s v="8605213490"/>
    <x v="0"/>
    <x v="1"/>
    <s v="CONJUNTO RESIDENCIAL PIJAO DE ORO"/>
    <x v="1"/>
    <x v="1"/>
  </r>
  <r>
    <x v="0"/>
    <x v="0"/>
    <x v="2"/>
    <x v="1"/>
    <n v="6334355"/>
    <s v="8605213490"/>
    <x v="0"/>
    <x v="1"/>
    <s v="CONJUNTO RESIDENCIAL PIJAO DE ORO"/>
    <x v="1"/>
    <x v="1"/>
  </r>
  <r>
    <x v="0"/>
    <x v="0"/>
    <x v="2"/>
    <x v="1"/>
    <n v="6334380"/>
    <s v="8001431677"/>
    <x v="0"/>
    <x v="1"/>
    <s v="AGRUPACION  DE VIVIENDA METROPOLIS UNIDAD 25 PH"/>
    <x v="1"/>
    <x v="1"/>
  </r>
  <r>
    <x v="0"/>
    <x v="0"/>
    <x v="2"/>
    <x v="0"/>
    <n v="6334395"/>
    <s v="9004437859"/>
    <x v="0"/>
    <x v="0"/>
    <s v="EL NOGAL CLUB RESIDENCIAL"/>
    <x v="11"/>
    <x v="9"/>
  </r>
  <r>
    <x v="0"/>
    <x v="0"/>
    <x v="2"/>
    <x v="1"/>
    <n v="6334405"/>
    <s v="9001780325"/>
    <x v="0"/>
    <x v="5"/>
    <s v="CONJUNTO CERRADO MULTIFAMILIAR PALMAS DE BELMONTE PH"/>
    <x v="11"/>
    <x v="9"/>
  </r>
  <r>
    <x v="0"/>
    <x v="0"/>
    <x v="2"/>
    <x v="1"/>
    <n v="6334421"/>
    <s v="8908046207"/>
    <x v="0"/>
    <x v="1"/>
    <s v="PROPIEDAD HORIZONTAL EDIFICIO LA ARBOLEDA"/>
    <x v="6"/>
    <x v="6"/>
  </r>
  <r>
    <x v="0"/>
    <x v="0"/>
    <x v="2"/>
    <x v="0"/>
    <n v="6334486"/>
    <s v="8001577312"/>
    <x v="0"/>
    <x v="3"/>
    <s v="MONTANA CONJUNTO RESIDENCIAL 1 Y 2 ETAPA"/>
    <x v="2"/>
    <x v="2"/>
  </r>
  <r>
    <x v="0"/>
    <x v="0"/>
    <x v="2"/>
    <x v="1"/>
    <n v="6334490"/>
    <s v="8110431306"/>
    <x v="0"/>
    <x v="1"/>
    <s v="CONJUNTO RESIDENCIAL PORTO AZUL PH"/>
    <x v="14"/>
    <x v="5"/>
  </r>
  <r>
    <x v="0"/>
    <x v="0"/>
    <x v="2"/>
    <x v="1"/>
    <n v="6334513"/>
    <s v="9005521438"/>
    <x v="0"/>
    <x v="1"/>
    <s v="EDIFICIO VILLA CARMENZA X1 BLOQUE 1 PROPIEDAD HORIZONTAL"/>
    <x v="6"/>
    <x v="6"/>
  </r>
  <r>
    <x v="0"/>
    <x v="0"/>
    <x v="2"/>
    <x v="1"/>
    <n v="6334582"/>
    <s v="8100030937"/>
    <x v="0"/>
    <x v="0"/>
    <s v="EDIFICIO TORRE MEDITERRANEA PROPIEDAD HORIZONTAL"/>
    <x v="6"/>
    <x v="6"/>
  </r>
  <r>
    <x v="0"/>
    <x v="0"/>
    <x v="2"/>
    <x v="1"/>
    <n v="6334595"/>
    <s v="8301414919"/>
    <x v="0"/>
    <x v="1"/>
    <s v="CONJUNTO RESIDENCIAL CAMINOS DE MAGDALA PH"/>
    <x v="1"/>
    <x v="1"/>
  </r>
  <r>
    <x v="0"/>
    <x v="0"/>
    <x v="2"/>
    <x v="2"/>
    <n v="6334644"/>
    <s v="7554210"/>
    <x v="0"/>
    <x v="1"/>
    <s v="MEJIA  GIRALDO LUIS FERNANDO"/>
    <x v="7"/>
    <x v="7"/>
  </r>
  <r>
    <x v="0"/>
    <x v="0"/>
    <x v="2"/>
    <x v="1"/>
    <n v="6334645"/>
    <s v="9006524313"/>
    <x v="0"/>
    <x v="1"/>
    <s v="EDIFICIO LARES 110 - PROPIEDAD HORIZONTAL"/>
    <x v="1"/>
    <x v="1"/>
  </r>
  <r>
    <x v="0"/>
    <x v="0"/>
    <x v="2"/>
    <x v="1"/>
    <n v="6334665"/>
    <s v="9012049704"/>
    <x v="0"/>
    <x v="0"/>
    <s v="TORRE OLAYA PLAZA - PROPIDAD HORIZONTAL"/>
    <x v="1"/>
    <x v="1"/>
  </r>
  <r>
    <x v="0"/>
    <x v="0"/>
    <x v="2"/>
    <x v="0"/>
    <n v="6334674"/>
    <s v="8000059166"/>
    <x v="0"/>
    <x v="3"/>
    <s v="EDIFICIO ASOCIACION TAURO - PROPIEDAD HORIZONTAL"/>
    <x v="1"/>
    <x v="1"/>
  </r>
  <r>
    <x v="0"/>
    <x v="0"/>
    <x v="2"/>
    <x v="1"/>
    <n v="6334683"/>
    <s v="8301127341"/>
    <x v="0"/>
    <x v="3"/>
    <s v="CONJUNTO RESIDENCIAL ESQUINA DEL PINAR I ETAPA PH"/>
    <x v="1"/>
    <x v="1"/>
  </r>
  <r>
    <x v="0"/>
    <x v="0"/>
    <x v="2"/>
    <x v="4"/>
    <n v="6334698"/>
    <s v="8000883202"/>
    <x v="0"/>
    <x v="1"/>
    <s v="EDIFICIO BENGALI (ETAPA 2) PH"/>
    <x v="14"/>
    <x v="5"/>
  </r>
  <r>
    <x v="0"/>
    <x v="0"/>
    <x v="2"/>
    <x v="1"/>
    <n v="6334705"/>
    <s v="9001925585"/>
    <x v="0"/>
    <x v="3"/>
    <s v="CONJUNTO DE USO MIXTO SENDEROS DEL RECREO I"/>
    <x v="1"/>
    <x v="1"/>
  </r>
  <r>
    <x v="0"/>
    <x v="0"/>
    <x v="2"/>
    <x v="1"/>
    <n v="6334706"/>
    <s v="9000805688"/>
    <x v="0"/>
    <x v="1"/>
    <s v="CENTRO COMERCIAL PORTOBELO"/>
    <x v="8"/>
    <x v="4"/>
  </r>
  <r>
    <x v="0"/>
    <x v="0"/>
    <x v="2"/>
    <x v="1"/>
    <n v="6334722"/>
    <s v="9004052863"/>
    <x v="0"/>
    <x v="1"/>
    <s v="CONJUNTO RESIDENCIAL EL SOL DE SAN CARLOS PROPIEDAD HORIZONT"/>
    <x v="1"/>
    <x v="1"/>
  </r>
  <r>
    <x v="0"/>
    <x v="0"/>
    <x v="2"/>
    <x v="1"/>
    <n v="6334732"/>
    <s v="8300632767"/>
    <x v="0"/>
    <x v="1"/>
    <s v="AGRUPACIÓN DE VIVIENDA BOSQUES DE CASTILLA"/>
    <x v="1"/>
    <x v="1"/>
  </r>
  <r>
    <x v="0"/>
    <x v="0"/>
    <x v="2"/>
    <x v="1"/>
    <n v="6334755"/>
    <s v="9000595261"/>
    <x v="0"/>
    <x v="1"/>
    <s v="CONJUNTO RESIDENCIAL ARCO IRIS P H"/>
    <x v="13"/>
    <x v="9"/>
  </r>
  <r>
    <x v="0"/>
    <x v="0"/>
    <x v="2"/>
    <x v="1"/>
    <n v="6334789"/>
    <s v="8090041230"/>
    <x v="0"/>
    <x v="1"/>
    <s v="CONJUNTO RESIDENCIAL ARAGON II ETAPA DE FLANDES TOLIMA"/>
    <x v="31"/>
    <x v="3"/>
  </r>
  <r>
    <x v="0"/>
    <x v="0"/>
    <x v="2"/>
    <x v="0"/>
    <n v="6334891"/>
    <s v="9010089410"/>
    <x v="0"/>
    <x v="1"/>
    <s v="EDIFICIO VALENTINA"/>
    <x v="7"/>
    <x v="7"/>
  </r>
  <r>
    <x v="0"/>
    <x v="0"/>
    <x v="2"/>
    <x v="2"/>
    <n v="6334895"/>
    <s v="7513361"/>
    <x v="0"/>
    <x v="1"/>
    <s v="DIAZ CUERVO JUAN FRANCISCO"/>
    <x v="7"/>
    <x v="7"/>
  </r>
  <r>
    <x v="0"/>
    <x v="0"/>
    <x v="2"/>
    <x v="1"/>
    <n v="6334907"/>
    <s v="8100013158"/>
    <x v="0"/>
    <x v="3"/>
    <s v="CONJUNTO PINARES DE LA FLORIDA"/>
    <x v="23"/>
    <x v="6"/>
  </r>
  <r>
    <x v="0"/>
    <x v="0"/>
    <x v="2"/>
    <x v="1"/>
    <n v="6334945"/>
    <s v="8110125922"/>
    <x v="0"/>
    <x v="1"/>
    <s v="CR POBLADO DE SANTA MONICA"/>
    <x v="14"/>
    <x v="5"/>
  </r>
  <r>
    <x v="0"/>
    <x v="0"/>
    <x v="2"/>
    <x v="1"/>
    <n v="6334985"/>
    <s v="8090070379"/>
    <x v="0"/>
    <x v="5"/>
    <s v="CONJUNTO CERRADO MULTIFAMILIARES  VILLA VALENTINA"/>
    <x v="3"/>
    <x v="3"/>
  </r>
  <r>
    <x v="0"/>
    <x v="0"/>
    <x v="2"/>
    <x v="1"/>
    <n v="6335015"/>
    <s v="9004370904"/>
    <x v="1"/>
    <x v="6"/>
    <s v="EDIFICIO ALTAGRACIA PROPIEDAD HORIZONTAL"/>
    <x v="0"/>
    <x v="0"/>
  </r>
  <r>
    <x v="0"/>
    <x v="0"/>
    <x v="2"/>
    <x v="0"/>
    <n v="6335021"/>
    <s v="8110305183"/>
    <x v="0"/>
    <x v="0"/>
    <s v="URBANIZACION PARQUE RESIDENCIAL LA CAMPIÑA PH"/>
    <x v="14"/>
    <x v="5"/>
  </r>
  <r>
    <x v="0"/>
    <x v="0"/>
    <x v="2"/>
    <x v="1"/>
    <n v="6335101"/>
    <s v="8001431677"/>
    <x v="0"/>
    <x v="1"/>
    <s v="AGRUPACION  DE VIVIENDA METROPOLIS UNIDAD 25 PH"/>
    <x v="1"/>
    <x v="1"/>
  </r>
  <r>
    <x v="0"/>
    <x v="0"/>
    <x v="2"/>
    <x v="0"/>
    <n v="6335117"/>
    <s v="8301469855"/>
    <x v="0"/>
    <x v="7"/>
    <s v="EDIFICO LA  MONTAÑA"/>
    <x v="1"/>
    <x v="1"/>
  </r>
  <r>
    <x v="0"/>
    <x v="0"/>
    <x v="2"/>
    <x v="1"/>
    <n v="6335191"/>
    <s v="8160021728"/>
    <x v="0"/>
    <x v="1"/>
    <s v="PIZAMO CONJUNTO NO 5 PROPIEDAD HORIZONTAL"/>
    <x v="11"/>
    <x v="9"/>
  </r>
  <r>
    <x v="0"/>
    <x v="0"/>
    <x v="2"/>
    <x v="1"/>
    <n v="6335213"/>
    <s v="9007013054"/>
    <x v="0"/>
    <x v="1"/>
    <s v="MALL COMERCIAL METRO MALL PH"/>
    <x v="21"/>
    <x v="5"/>
  </r>
  <r>
    <x v="0"/>
    <x v="0"/>
    <x v="2"/>
    <x v="1"/>
    <n v="6335350"/>
    <s v="9007013054"/>
    <x v="0"/>
    <x v="1"/>
    <s v="MALL COMERCIAL METRO MALL PH"/>
    <x v="21"/>
    <x v="5"/>
  </r>
  <r>
    <x v="0"/>
    <x v="0"/>
    <x v="2"/>
    <x v="4"/>
    <n v="6335435"/>
    <s v="9009658223"/>
    <x v="0"/>
    <x v="0"/>
    <s v="EDIFICIO DISTRITO 65 PH"/>
    <x v="14"/>
    <x v="5"/>
  </r>
  <r>
    <x v="0"/>
    <x v="0"/>
    <x v="2"/>
    <x v="1"/>
    <n v="6335454"/>
    <s v="8000352001"/>
    <x v="1"/>
    <x v="6"/>
    <s v="EDIFICIO LOS ARREBOLES PH"/>
    <x v="14"/>
    <x v="5"/>
  </r>
  <r>
    <x v="0"/>
    <x v="0"/>
    <x v="2"/>
    <x v="4"/>
    <n v="6335465"/>
    <s v="9008519364"/>
    <x v="0"/>
    <x v="0"/>
    <s v="EDIFICIO BALMORAL 70 PROPIEDAD HORIZONTAL"/>
    <x v="6"/>
    <x v="6"/>
  </r>
  <r>
    <x v="0"/>
    <x v="0"/>
    <x v="2"/>
    <x v="1"/>
    <n v="6335487"/>
    <s v="9005006816"/>
    <x v="0"/>
    <x v="5"/>
    <s v="CERRO FUERTE - PROPIEDAD HORIZONTAL"/>
    <x v="19"/>
    <x v="4"/>
  </r>
  <r>
    <x v="0"/>
    <x v="0"/>
    <x v="2"/>
    <x v="1"/>
    <n v="6335516"/>
    <s v="8300750375"/>
    <x v="0"/>
    <x v="1"/>
    <s v="EDIFICIO ALTAMONTE PH"/>
    <x v="1"/>
    <x v="1"/>
  </r>
  <r>
    <x v="0"/>
    <x v="0"/>
    <x v="2"/>
    <x v="1"/>
    <n v="6335553"/>
    <s v="8300623681"/>
    <x v="0"/>
    <x v="2"/>
    <s v="CONJUNTO MULTIFAMILIAR COMPARTIR BOCHICA LOTE 4 ETAPA III"/>
    <x v="1"/>
    <x v="1"/>
  </r>
  <r>
    <x v="0"/>
    <x v="0"/>
    <x v="2"/>
    <x v="1"/>
    <n v="6335639"/>
    <s v="8605154154"/>
    <x v="0"/>
    <x v="0"/>
    <s v="CONJUNTO RESIDENCIAL USATAMA MANZANA K"/>
    <x v="1"/>
    <x v="1"/>
  </r>
  <r>
    <x v="0"/>
    <x v="0"/>
    <x v="2"/>
    <x v="1"/>
    <n v="6335652"/>
    <s v="9010164635"/>
    <x v="0"/>
    <x v="3"/>
    <s v="CONJUNTO RESIDENCIAL PARQUES DE BOGOTA CEDRO  PROPIEDAD HORI"/>
    <x v="1"/>
    <x v="1"/>
  </r>
  <r>
    <x v="0"/>
    <x v="0"/>
    <x v="2"/>
    <x v="1"/>
    <n v="6335658"/>
    <s v="9010164635"/>
    <x v="0"/>
    <x v="1"/>
    <s v="CONJUNTO RESIDENCIAL PARQUES DE BOGOTA CEDRO  PROPIEDAD HORI"/>
    <x v="1"/>
    <x v="1"/>
  </r>
  <r>
    <x v="0"/>
    <x v="0"/>
    <x v="2"/>
    <x v="1"/>
    <n v="6335672"/>
    <s v="9010619690"/>
    <x v="0"/>
    <x v="1"/>
    <s v="EDIFICIO EL GUAVIO PH"/>
    <x v="14"/>
    <x v="5"/>
  </r>
  <r>
    <x v="0"/>
    <x v="0"/>
    <x v="2"/>
    <x v="0"/>
    <n v="6335732"/>
    <s v="8300271007"/>
    <x v="0"/>
    <x v="1"/>
    <s v="CONJUNTO RESIDENCIAL PARQUES DE ALEJANDRIA"/>
    <x v="1"/>
    <x v="1"/>
  </r>
  <r>
    <x v="0"/>
    <x v="0"/>
    <x v="2"/>
    <x v="1"/>
    <n v="6335748"/>
    <s v="8001935666"/>
    <x v="0"/>
    <x v="1"/>
    <s v="CONJUNTO RESIDENCIAL PASEO REAL I"/>
    <x v="2"/>
    <x v="2"/>
  </r>
  <r>
    <x v="0"/>
    <x v="0"/>
    <x v="2"/>
    <x v="1"/>
    <n v="6335762"/>
    <s v="8040179931"/>
    <x v="0"/>
    <x v="1"/>
    <s v="EDIFICIO PORTO REAL"/>
    <x v="2"/>
    <x v="2"/>
  </r>
  <r>
    <x v="0"/>
    <x v="0"/>
    <x v="2"/>
    <x v="1"/>
    <n v="6335873"/>
    <s v="8001699611"/>
    <x v="0"/>
    <x v="1"/>
    <s v="CONJUNTO RESIDENCIAL SANTA MARIA DEL ALCAZAR II"/>
    <x v="1"/>
    <x v="1"/>
  </r>
  <r>
    <x v="0"/>
    <x v="0"/>
    <x v="2"/>
    <x v="1"/>
    <n v="6335898"/>
    <s v="9004824384"/>
    <x v="0"/>
    <x v="1"/>
    <s v="CONJUNTO CERRADO VERSALLES PROPIEDAD HORIZONTAL"/>
    <x v="18"/>
    <x v="10"/>
  </r>
  <r>
    <x v="0"/>
    <x v="0"/>
    <x v="2"/>
    <x v="1"/>
    <n v="6335906"/>
    <s v="8160032483"/>
    <x v="0"/>
    <x v="1"/>
    <s v="CONDOMINIO RINCON DE SAN NICOLAS"/>
    <x v="11"/>
    <x v="9"/>
  </r>
  <r>
    <x v="0"/>
    <x v="0"/>
    <x v="2"/>
    <x v="0"/>
    <n v="6335929"/>
    <s v="9012622324"/>
    <x v="0"/>
    <x v="5"/>
    <s v="CONJUNTO RESIDENCIAL MIRADOR DE LA PRADERA PH"/>
    <x v="13"/>
    <x v="9"/>
  </r>
  <r>
    <x v="0"/>
    <x v="0"/>
    <x v="2"/>
    <x v="1"/>
    <n v="6335983"/>
    <s v="9001335838"/>
    <x v="0"/>
    <x v="3"/>
    <s v="AGRUPACION DE VIVIENDA MIRADOR DE VILLAPILAR- PROPIEDAD"/>
    <x v="6"/>
    <x v="6"/>
  </r>
  <r>
    <x v="0"/>
    <x v="0"/>
    <x v="2"/>
    <x v="1"/>
    <n v="6335992"/>
    <s v="8000937996"/>
    <x v="0"/>
    <x v="1"/>
    <s v="AGRUPACION DE VIVIENDA ALCALA CONJUNTO BPROPIEDAD HORIZONTA"/>
    <x v="1"/>
    <x v="1"/>
  </r>
  <r>
    <x v="0"/>
    <x v="0"/>
    <x v="2"/>
    <x v="1"/>
    <n v="6335996"/>
    <s v="9001335838"/>
    <x v="0"/>
    <x v="5"/>
    <s v="AGRUPACION DE VIVIENDA MIRADOR DE VILLAPILAR- PROPIEDAD"/>
    <x v="6"/>
    <x v="6"/>
  </r>
  <r>
    <x v="0"/>
    <x v="0"/>
    <x v="2"/>
    <x v="1"/>
    <n v="6336043"/>
    <s v="9006375706"/>
    <x v="0"/>
    <x v="1"/>
    <s v="URBANIZACION NUEVO MILENIO PH PRIMERA ETAPA TORRE 2"/>
    <x v="21"/>
    <x v="5"/>
  </r>
  <r>
    <x v="0"/>
    <x v="0"/>
    <x v="2"/>
    <x v="1"/>
    <n v="6336088"/>
    <s v="9008126238"/>
    <x v="0"/>
    <x v="1"/>
    <s v="EDIFICIO EL CAUCASO"/>
    <x v="2"/>
    <x v="2"/>
  </r>
  <r>
    <x v="0"/>
    <x v="0"/>
    <x v="2"/>
    <x v="1"/>
    <n v="6336106"/>
    <s v="8002021237"/>
    <x v="0"/>
    <x v="3"/>
    <s v="CONJUNTO RESIDENCIAL BOLIVIA XVI PH"/>
    <x v="1"/>
    <x v="1"/>
  </r>
  <r>
    <x v="0"/>
    <x v="0"/>
    <x v="2"/>
    <x v="0"/>
    <n v="6336118"/>
    <s v="29807204"/>
    <x v="0"/>
    <x v="1"/>
    <s v="PELAEZ PELAEZ RUBIELA"/>
    <x v="7"/>
    <x v="7"/>
  </r>
  <r>
    <x v="0"/>
    <x v="0"/>
    <x v="2"/>
    <x v="1"/>
    <n v="6336139"/>
    <s v="8001936062"/>
    <x v="0"/>
    <x v="3"/>
    <s v="CONJUNTO RESIDENCIAL LOS ELISEOS ETAPAS I Y II PH"/>
    <x v="1"/>
    <x v="1"/>
  </r>
  <r>
    <x v="0"/>
    <x v="0"/>
    <x v="2"/>
    <x v="1"/>
    <n v="6336206"/>
    <s v="8301367311"/>
    <x v="0"/>
    <x v="3"/>
    <s v="AGRUPACION DE VIVIENDA QUINTAS DE TIMIZA II PH"/>
    <x v="1"/>
    <x v="1"/>
  </r>
  <r>
    <x v="0"/>
    <x v="0"/>
    <x v="2"/>
    <x v="1"/>
    <n v="6336210"/>
    <s v="8130049651"/>
    <x v="0"/>
    <x v="5"/>
    <s v="CONJUNTO RESIDENCIAL TORRES DE VAREGAL"/>
    <x v="29"/>
    <x v="14"/>
  </r>
  <r>
    <x v="0"/>
    <x v="0"/>
    <x v="2"/>
    <x v="1"/>
    <n v="6336221"/>
    <s v="8300146452"/>
    <x v="0"/>
    <x v="1"/>
    <s v="CONJUNTO RESIDENCIAL ARANJUEZ"/>
    <x v="1"/>
    <x v="1"/>
  </r>
  <r>
    <x v="0"/>
    <x v="0"/>
    <x v="2"/>
    <x v="1"/>
    <n v="6336222"/>
    <s v="9010412791"/>
    <x v="0"/>
    <x v="1"/>
    <s v="EDIFICIO PALLADIO CONDOMINIO"/>
    <x v="2"/>
    <x v="2"/>
  </r>
  <r>
    <x v="0"/>
    <x v="0"/>
    <x v="2"/>
    <x v="1"/>
    <n v="6336231"/>
    <s v="8300146452"/>
    <x v="0"/>
    <x v="1"/>
    <s v="CONJUNTO RESIDENCIAL ARANJUEZ"/>
    <x v="1"/>
    <x v="1"/>
  </r>
  <r>
    <x v="0"/>
    <x v="0"/>
    <x v="2"/>
    <x v="1"/>
    <n v="6336240"/>
    <s v="9008435329"/>
    <x v="0"/>
    <x v="1"/>
    <s v="EDIFICIO KUBIK 145 PROPIEDAD HORIZONTAL"/>
    <x v="1"/>
    <x v="1"/>
  </r>
  <r>
    <x v="0"/>
    <x v="0"/>
    <x v="2"/>
    <x v="4"/>
    <n v="6336253"/>
    <s v="9008030904"/>
    <x v="0"/>
    <x v="1"/>
    <s v="CONJUNTO RESIDENCIAL ANDINO PH"/>
    <x v="1"/>
    <x v="1"/>
  </r>
  <r>
    <x v="0"/>
    <x v="0"/>
    <x v="2"/>
    <x v="1"/>
    <n v="6336262"/>
    <s v="8160011859"/>
    <x v="0"/>
    <x v="3"/>
    <s v="CONDOMINIO VILLAS DE CORALES PH"/>
    <x v="11"/>
    <x v="9"/>
  </r>
  <r>
    <x v="0"/>
    <x v="0"/>
    <x v="2"/>
    <x v="1"/>
    <n v="6336330"/>
    <s v="8100010264"/>
    <x v="0"/>
    <x v="1"/>
    <s v="EDIFICIO MACANÁ PROPIEDAD HORIZONTAL"/>
    <x v="6"/>
    <x v="6"/>
  </r>
  <r>
    <x v="0"/>
    <x v="0"/>
    <x v="2"/>
    <x v="1"/>
    <n v="6336357"/>
    <s v="9003477761"/>
    <x v="0"/>
    <x v="1"/>
    <s v="CONJUNTO HABITACIONAL LA CASCADA UNIDAD UNO"/>
    <x v="0"/>
    <x v="0"/>
  </r>
  <r>
    <x v="0"/>
    <x v="0"/>
    <x v="2"/>
    <x v="4"/>
    <n v="6336376"/>
    <s v="9005009376"/>
    <x v="0"/>
    <x v="1"/>
    <s v="CONJ RES MIRADOR DE LOS BERNAL PH"/>
    <x v="14"/>
    <x v="5"/>
  </r>
  <r>
    <x v="0"/>
    <x v="0"/>
    <x v="2"/>
    <x v="1"/>
    <n v="6336386"/>
    <s v="8000236279"/>
    <x v="0"/>
    <x v="1"/>
    <s v="CONJUNTO RESIDENCIAL COOPROFESORES"/>
    <x v="2"/>
    <x v="2"/>
  </r>
  <r>
    <x v="0"/>
    <x v="0"/>
    <x v="2"/>
    <x v="1"/>
    <n v="6336402"/>
    <s v="9007720361"/>
    <x v="0"/>
    <x v="1"/>
    <s v="CONJUNTO PORTAL DE LA MACARENA PH"/>
    <x v="13"/>
    <x v="9"/>
  </r>
  <r>
    <x v="0"/>
    <x v="0"/>
    <x v="2"/>
    <x v="0"/>
    <n v="6336419"/>
    <s v="8300140184"/>
    <x v="0"/>
    <x v="1"/>
    <s v="AGRUPACION DE VIVIENDA RAFAEL NUÑEZ IV ETAPA - PH"/>
    <x v="1"/>
    <x v="1"/>
  </r>
  <r>
    <x v="0"/>
    <x v="0"/>
    <x v="2"/>
    <x v="0"/>
    <n v="6336466"/>
    <s v="8000059166"/>
    <x v="0"/>
    <x v="3"/>
    <s v="EDIFICIO ASOCIACION TAURO - PROPIEDAD HORIZONTAL"/>
    <x v="1"/>
    <x v="1"/>
  </r>
  <r>
    <x v="0"/>
    <x v="0"/>
    <x v="2"/>
    <x v="1"/>
    <n v="6336468"/>
    <s v="9009092369"/>
    <x v="0"/>
    <x v="0"/>
    <s v="CONJUNTO RESIDENCIAL TORRES PORTAL DEL PARQUE PH"/>
    <x v="17"/>
    <x v="2"/>
  </r>
  <r>
    <x v="0"/>
    <x v="0"/>
    <x v="2"/>
    <x v="0"/>
    <n v="6336527"/>
    <s v="8050181601"/>
    <x v="0"/>
    <x v="1"/>
    <s v="ASOCIACION DE COPROPIETARIOS DEL CONJUNTO RESIDENCIAL RI"/>
    <x v="0"/>
    <x v="0"/>
  </r>
  <r>
    <x v="0"/>
    <x v="0"/>
    <x v="2"/>
    <x v="1"/>
    <n v="6336540"/>
    <s v="8110125922"/>
    <x v="0"/>
    <x v="3"/>
    <s v="CR POBLADO DE SANTA MONICA"/>
    <x v="14"/>
    <x v="5"/>
  </r>
  <r>
    <x v="0"/>
    <x v="0"/>
    <x v="2"/>
    <x v="0"/>
    <n v="6336560"/>
    <s v="9008388022"/>
    <x v="0"/>
    <x v="1"/>
    <s v="EDIFICIO PRIMERAVENIDA"/>
    <x v="29"/>
    <x v="14"/>
  </r>
  <r>
    <x v="0"/>
    <x v="0"/>
    <x v="2"/>
    <x v="1"/>
    <n v="6336692"/>
    <s v="9003509468"/>
    <x v="0"/>
    <x v="0"/>
    <s v="EDIFICIO TERZETTO CONDOMINIO"/>
    <x v="2"/>
    <x v="2"/>
  </r>
  <r>
    <x v="0"/>
    <x v="0"/>
    <x v="2"/>
    <x v="1"/>
    <n v="6336761"/>
    <s v="8300651886"/>
    <x v="0"/>
    <x v="0"/>
    <s v="EDIFICIO EL CORAL PH"/>
    <x v="1"/>
    <x v="1"/>
  </r>
  <r>
    <x v="0"/>
    <x v="0"/>
    <x v="2"/>
    <x v="1"/>
    <n v="6336765"/>
    <s v="8000993335"/>
    <x v="0"/>
    <x v="0"/>
    <s v="CONJUNTO RESIDENCIAL EL TINAJERO PH"/>
    <x v="14"/>
    <x v="5"/>
  </r>
  <r>
    <x v="0"/>
    <x v="0"/>
    <x v="2"/>
    <x v="1"/>
    <n v="6336814"/>
    <s v="9006026649"/>
    <x v="0"/>
    <x v="3"/>
    <s v="PROPIEDAD HORIZONTAL BALCONES DE LA VILLA II ETAPA BLOQUES 1"/>
    <x v="23"/>
    <x v="6"/>
  </r>
  <r>
    <x v="0"/>
    <x v="0"/>
    <x v="2"/>
    <x v="5"/>
    <n v="6336829"/>
    <s v="8909139991"/>
    <x v="0"/>
    <x v="0"/>
    <s v="HEMISFERICA DE SEGUROS"/>
    <x v="34"/>
    <x v="5"/>
  </r>
  <r>
    <x v="0"/>
    <x v="0"/>
    <x v="2"/>
    <x v="4"/>
    <n v="6336840"/>
    <s v="9006990021"/>
    <x v="0"/>
    <x v="1"/>
    <s v="CONJUNTO RESIDENCIAL MIRAFLORES"/>
    <x v="12"/>
    <x v="2"/>
  </r>
  <r>
    <x v="0"/>
    <x v="0"/>
    <x v="2"/>
    <x v="1"/>
    <n v="6336948"/>
    <s v="8160009701"/>
    <x v="0"/>
    <x v="0"/>
    <s v="UNIDAD RESIDENCIAL VILLAS DE LA MADRID PROPIEDAD HORIZONTAL"/>
    <x v="11"/>
    <x v="9"/>
  </r>
  <r>
    <x v="0"/>
    <x v="0"/>
    <x v="2"/>
    <x v="1"/>
    <n v="6336987"/>
    <s v="9011118025"/>
    <x v="0"/>
    <x v="1"/>
    <s v="CONJUNTO RESIDENCIAL CERRADO URBANIZACION VILLA ADELA"/>
    <x v="12"/>
    <x v="2"/>
  </r>
  <r>
    <x v="0"/>
    <x v="0"/>
    <x v="2"/>
    <x v="1"/>
    <n v="6337006"/>
    <s v="8110127327"/>
    <x v="0"/>
    <x v="1"/>
    <s v="URBANIZACION FAROLES PH"/>
    <x v="14"/>
    <x v="5"/>
  </r>
  <r>
    <x v="0"/>
    <x v="0"/>
    <x v="2"/>
    <x v="4"/>
    <n v="6337043"/>
    <s v="9000627197"/>
    <x v="0"/>
    <x v="1"/>
    <s v="UNIDAD INMOBILIARIA CERRADA PORTAL DE LOS CEREZOS PROPIEDAD"/>
    <x v="6"/>
    <x v="6"/>
  </r>
  <r>
    <x v="0"/>
    <x v="0"/>
    <x v="2"/>
    <x v="1"/>
    <n v="6337069"/>
    <s v="9010164635"/>
    <x v="0"/>
    <x v="3"/>
    <s v="CONJUNTO RESIDENCIAL PARQUES DE BOGOTA CEDRO  PROPIEDAD HORI"/>
    <x v="1"/>
    <x v="1"/>
  </r>
  <r>
    <x v="0"/>
    <x v="0"/>
    <x v="2"/>
    <x v="1"/>
    <n v="6337077"/>
    <s v="9010164635"/>
    <x v="0"/>
    <x v="3"/>
    <s v="CONJUNTO RESIDENCIAL PARQUES DE BOGOTA CEDRO  PROPIEDAD HORI"/>
    <x v="1"/>
    <x v="1"/>
  </r>
  <r>
    <x v="0"/>
    <x v="0"/>
    <x v="2"/>
    <x v="0"/>
    <n v="6337438"/>
    <s v="8300516743"/>
    <x v="0"/>
    <x v="1"/>
    <s v="CONJUNTO RESIDENCIAL HACIENDA DE LA COLINA PH"/>
    <x v="1"/>
    <x v="1"/>
  </r>
  <r>
    <x v="0"/>
    <x v="0"/>
    <x v="2"/>
    <x v="4"/>
    <n v="6337448"/>
    <s v="8110192288"/>
    <x v="0"/>
    <x v="1"/>
    <s v="EDIFICIO TORRE LA VEGA"/>
    <x v="14"/>
    <x v="5"/>
  </r>
  <r>
    <x v="0"/>
    <x v="0"/>
    <x v="2"/>
    <x v="0"/>
    <n v="6337524"/>
    <s v="9009836294"/>
    <x v="0"/>
    <x v="0"/>
    <s v="CONJUNTO RESIDENCIAL SENDERO VERDE PH"/>
    <x v="5"/>
    <x v="5"/>
  </r>
  <r>
    <x v="0"/>
    <x v="0"/>
    <x v="2"/>
    <x v="4"/>
    <n v="6337556"/>
    <s v="9009393530"/>
    <x v="0"/>
    <x v="0"/>
    <s v="CONJUNTO RESIDENCIAL SACROMONTE PROPIEDAD HORIZONTAL"/>
    <x v="17"/>
    <x v="2"/>
  </r>
  <r>
    <x v="0"/>
    <x v="0"/>
    <x v="2"/>
    <x v="1"/>
    <n v="6337591"/>
    <s v="8160032483"/>
    <x v="0"/>
    <x v="1"/>
    <s v="CONDOMINIO RINCON DE SAN NICOLAS"/>
    <x v="11"/>
    <x v="9"/>
  </r>
  <r>
    <x v="0"/>
    <x v="0"/>
    <x v="2"/>
    <x v="4"/>
    <n v="6337595"/>
    <s v="9006990021"/>
    <x v="0"/>
    <x v="1"/>
    <s v="CONJUNTO RESIDENCIAL MIRAFLORES"/>
    <x v="12"/>
    <x v="2"/>
  </r>
  <r>
    <x v="0"/>
    <x v="0"/>
    <x v="2"/>
    <x v="4"/>
    <n v="6337620"/>
    <s v="8050024439"/>
    <x v="0"/>
    <x v="1"/>
    <s v="CONJUNTO RESIDENCIAL TORRES DE LA FONTANA PROPIEDAD HORI"/>
    <x v="0"/>
    <x v="0"/>
  </r>
  <r>
    <x v="0"/>
    <x v="0"/>
    <x v="2"/>
    <x v="1"/>
    <n v="6337635"/>
    <s v="9012389211"/>
    <x v="0"/>
    <x v="1"/>
    <s v="URBANIZACION SENDERO DE BOSQUE VERDE PH"/>
    <x v="14"/>
    <x v="5"/>
  </r>
  <r>
    <x v="0"/>
    <x v="0"/>
    <x v="2"/>
    <x v="0"/>
    <n v="6337660"/>
    <s v="9010401221"/>
    <x v="0"/>
    <x v="1"/>
    <s v="EDIFICIO MANA PH"/>
    <x v="1"/>
    <x v="1"/>
  </r>
  <r>
    <x v="0"/>
    <x v="0"/>
    <x v="2"/>
    <x v="1"/>
    <n v="6337701"/>
    <s v="9006375706"/>
    <x v="0"/>
    <x v="1"/>
    <s v="URBANIZACION NUEVO MILENIO PH PRIMERA ETAPA TORRE 2"/>
    <x v="21"/>
    <x v="5"/>
  </r>
  <r>
    <x v="0"/>
    <x v="0"/>
    <x v="2"/>
    <x v="0"/>
    <n v="6337808"/>
    <s v="8300524282"/>
    <x v="0"/>
    <x v="0"/>
    <s v="CONJUNTO RESIDENCIAL EL PORTAL DE LA COFRADIA PH"/>
    <x v="1"/>
    <x v="1"/>
  </r>
  <r>
    <x v="0"/>
    <x v="0"/>
    <x v="2"/>
    <x v="1"/>
    <n v="6337844"/>
    <s v="9002118163"/>
    <x v="0"/>
    <x v="1"/>
    <s v="EDIFICIO SOL DEL ESTE PH"/>
    <x v="11"/>
    <x v="9"/>
  </r>
  <r>
    <x v="0"/>
    <x v="0"/>
    <x v="2"/>
    <x v="1"/>
    <n v="6337905"/>
    <s v="9011150375"/>
    <x v="0"/>
    <x v="1"/>
    <s v="URBANIZACION RESERVA DE BUCAROS"/>
    <x v="21"/>
    <x v="5"/>
  </r>
  <r>
    <x v="0"/>
    <x v="0"/>
    <x v="2"/>
    <x v="0"/>
    <n v="6338008"/>
    <s v="8902086408"/>
    <x v="0"/>
    <x v="1"/>
    <s v="UNIDAD RESIDENCIAL COLON"/>
    <x v="17"/>
    <x v="2"/>
  </r>
  <r>
    <x v="0"/>
    <x v="0"/>
    <x v="2"/>
    <x v="0"/>
    <n v="6338030"/>
    <s v="9000815335"/>
    <x v="0"/>
    <x v="1"/>
    <s v="CONDOMINIO LA HERRERIA CONJUNTO 2  PH"/>
    <x v="40"/>
    <x v="0"/>
  </r>
  <r>
    <x v="0"/>
    <x v="0"/>
    <x v="2"/>
    <x v="4"/>
    <n v="6338123"/>
    <s v="9012353098"/>
    <x v="0"/>
    <x v="1"/>
    <s v="CONJUNTO RESIDENCIAL PACIFICA PH"/>
    <x v="5"/>
    <x v="5"/>
  </r>
  <r>
    <x v="0"/>
    <x v="0"/>
    <x v="2"/>
    <x v="4"/>
    <n v="6338146"/>
    <s v="9010422352"/>
    <x v="0"/>
    <x v="1"/>
    <s v="CONJUNTO RESIDENCIAL PORTAL DE LA SIERRA ETAPA I"/>
    <x v="29"/>
    <x v="14"/>
  </r>
  <r>
    <x v="0"/>
    <x v="0"/>
    <x v="2"/>
    <x v="1"/>
    <n v="6338162"/>
    <s v="8100021693"/>
    <x v="0"/>
    <x v="0"/>
    <s v="EDIFICIO ALTOS DE GALICIA II  PROPIEDAD HORIZONTAL"/>
    <x v="6"/>
    <x v="6"/>
  </r>
  <r>
    <x v="0"/>
    <x v="0"/>
    <x v="2"/>
    <x v="4"/>
    <n v="6338193"/>
    <s v="9009658223"/>
    <x v="0"/>
    <x v="0"/>
    <s v="EDIFICIO DISTRITO 65 PH"/>
    <x v="14"/>
    <x v="5"/>
  </r>
  <r>
    <x v="0"/>
    <x v="0"/>
    <x v="2"/>
    <x v="0"/>
    <n v="6338253"/>
    <s v="9003091137"/>
    <x v="0"/>
    <x v="0"/>
    <s v="EDIFICIO EL LIMONAR PROPIEDAD HORIZONTAL"/>
    <x v="1"/>
    <x v="1"/>
  </r>
  <r>
    <x v="0"/>
    <x v="0"/>
    <x v="2"/>
    <x v="1"/>
    <n v="6338464"/>
    <s v="8300309920"/>
    <x v="0"/>
    <x v="1"/>
    <s v="CONJUNTO RESIDENCIAL  EL SALITRE MONSERRATE"/>
    <x v="1"/>
    <x v="1"/>
  </r>
  <r>
    <x v="0"/>
    <x v="0"/>
    <x v="2"/>
    <x v="0"/>
    <n v="6338574"/>
    <s v="9008852071"/>
    <x v="0"/>
    <x v="1"/>
    <s v="EDIFICIO GUAYACAN REAL - PROPIEDAD HORIZONTAL"/>
    <x v="6"/>
    <x v="6"/>
  </r>
  <r>
    <x v="0"/>
    <x v="0"/>
    <x v="2"/>
    <x v="1"/>
    <n v="6338617"/>
    <s v="8001848537"/>
    <x v="0"/>
    <x v="1"/>
    <s v="CONJUNTO RESIDENCIAL CAMBULOS DEL COUNTRY"/>
    <x v="1"/>
    <x v="1"/>
  </r>
  <r>
    <x v="0"/>
    <x v="0"/>
    <x v="2"/>
    <x v="1"/>
    <n v="6338618"/>
    <s v="8000952163"/>
    <x v="0"/>
    <x v="1"/>
    <s v="CONJUNTO RESIDENCIAL LA PENINSULA FAVUIS"/>
    <x v="17"/>
    <x v="2"/>
  </r>
  <r>
    <x v="0"/>
    <x v="0"/>
    <x v="2"/>
    <x v="4"/>
    <n v="6338643"/>
    <s v="9009393530"/>
    <x v="0"/>
    <x v="1"/>
    <s v="CONJUNTO RESIDENCIAL SACROMONTE PROPIEDAD HORIZONTAL"/>
    <x v="17"/>
    <x v="2"/>
  </r>
  <r>
    <x v="0"/>
    <x v="0"/>
    <x v="2"/>
    <x v="1"/>
    <n v="6338669"/>
    <s v="8001319506"/>
    <x v="0"/>
    <x v="3"/>
    <s v="CONJUNTO RESIDENCIAL PROVITEQ UNIDAD 5"/>
    <x v="7"/>
    <x v="7"/>
  </r>
  <r>
    <x v="0"/>
    <x v="0"/>
    <x v="2"/>
    <x v="2"/>
    <n v="6338683"/>
    <s v="31928409"/>
    <x v="0"/>
    <x v="1"/>
    <s v="RAMIREZ BEDOYA LUZ PATRICIA"/>
    <x v="0"/>
    <x v="0"/>
  </r>
  <r>
    <x v="0"/>
    <x v="0"/>
    <x v="2"/>
    <x v="4"/>
    <n v="6338749"/>
    <s v="9002041737"/>
    <x v="0"/>
    <x v="1"/>
    <s v="COJUNTO RESIDENCIAL CAMINO DE ARRAYANES MANZANA SEIS (6) PRO"/>
    <x v="1"/>
    <x v="1"/>
  </r>
  <r>
    <x v="0"/>
    <x v="0"/>
    <x v="2"/>
    <x v="0"/>
    <n v="6338784"/>
    <s v="9003281636"/>
    <x v="0"/>
    <x v="3"/>
    <s v="LAURA GOMEZ (INTERMEDIARIO )"/>
    <x v="4"/>
    <x v="4"/>
  </r>
  <r>
    <x v="0"/>
    <x v="0"/>
    <x v="2"/>
    <x v="4"/>
    <n v="6338804"/>
    <s v="9004104315"/>
    <x v="0"/>
    <x v="1"/>
    <s v="CONJUNTO RESIDENCIAL PORTAL DE MADELENA PROPIEDAD HORIZO"/>
    <x v="1"/>
    <x v="1"/>
  </r>
  <r>
    <x v="0"/>
    <x v="0"/>
    <x v="2"/>
    <x v="1"/>
    <n v="6338805"/>
    <s v="8110127327"/>
    <x v="0"/>
    <x v="1"/>
    <s v="URBANIZACION FAROLES PH"/>
    <x v="14"/>
    <x v="5"/>
  </r>
  <r>
    <x v="0"/>
    <x v="0"/>
    <x v="2"/>
    <x v="1"/>
    <n v="6338827"/>
    <s v="9001658141"/>
    <x v="0"/>
    <x v="1"/>
    <s v="CONJUNTO RESIDENCIAL BALCONES DE PROVENZA SECTOR B"/>
    <x v="33"/>
    <x v="2"/>
  </r>
  <r>
    <x v="0"/>
    <x v="0"/>
    <x v="2"/>
    <x v="1"/>
    <n v="6338844"/>
    <s v="8301202224"/>
    <x v="0"/>
    <x v="3"/>
    <s v="CONJUNTO RESIDENCIAL PORTALES DEL CERRO III - PH"/>
    <x v="1"/>
    <x v="1"/>
  </r>
  <r>
    <x v="0"/>
    <x v="0"/>
    <x v="2"/>
    <x v="4"/>
    <n v="6338874"/>
    <s v="8301252449"/>
    <x v="0"/>
    <x v="1"/>
    <s v="EDIFICIO PIMPINELA"/>
    <x v="1"/>
    <x v="1"/>
  </r>
  <r>
    <x v="0"/>
    <x v="0"/>
    <x v="2"/>
    <x v="1"/>
    <n v="6338950"/>
    <s v="8605266480"/>
    <x v="0"/>
    <x v="3"/>
    <s v="CONJUNTO MULTIFAMILIARES LA ALHAMBRA"/>
    <x v="1"/>
    <x v="1"/>
  </r>
  <r>
    <x v="0"/>
    <x v="0"/>
    <x v="2"/>
    <x v="2"/>
    <n v="6338956"/>
    <s v="1094912269"/>
    <x v="0"/>
    <x v="2"/>
    <s v="ORDOÑEZ  CASTRO DIANA CAROLINA"/>
    <x v="7"/>
    <x v="7"/>
  </r>
  <r>
    <x v="0"/>
    <x v="0"/>
    <x v="2"/>
    <x v="1"/>
    <n v="6338961"/>
    <s v="8080016417"/>
    <x v="0"/>
    <x v="1"/>
    <s v="MONTANA CONDOMINIO"/>
    <x v="38"/>
    <x v="4"/>
  </r>
  <r>
    <x v="0"/>
    <x v="0"/>
    <x v="2"/>
    <x v="2"/>
    <n v="6338971"/>
    <s v="26386252"/>
    <x v="0"/>
    <x v="0"/>
    <s v="AGUDELO LOPEZ MARIA ARGENIS"/>
    <x v="7"/>
    <x v="7"/>
  </r>
  <r>
    <x v="0"/>
    <x v="0"/>
    <x v="2"/>
    <x v="1"/>
    <n v="6338976"/>
    <s v="9010467914"/>
    <x v="0"/>
    <x v="1"/>
    <s v="CONJUNTO RESIDENCIAL AVELLANA PH"/>
    <x v="4"/>
    <x v="4"/>
  </r>
  <r>
    <x v="0"/>
    <x v="0"/>
    <x v="2"/>
    <x v="1"/>
    <n v="6338991"/>
    <s v="9008689471"/>
    <x v="0"/>
    <x v="1"/>
    <s v="CONJUNTO RESIDENCIAL RESERVA DE AVICHENTE"/>
    <x v="29"/>
    <x v="14"/>
  </r>
  <r>
    <x v="0"/>
    <x v="0"/>
    <x v="2"/>
    <x v="0"/>
    <n v="6339048"/>
    <s v="8301355478"/>
    <x v="0"/>
    <x v="1"/>
    <s v="CONJUNTO RESIDENCIAL CAMINOS DE VERACRUZ P H"/>
    <x v="1"/>
    <x v="1"/>
  </r>
  <r>
    <x v="0"/>
    <x v="0"/>
    <x v="2"/>
    <x v="1"/>
    <n v="6339083"/>
    <s v="8000339520"/>
    <x v="0"/>
    <x v="1"/>
    <s v="CONJUNTO RESIDENCIAL INTERLOMAS PH"/>
    <x v="14"/>
    <x v="5"/>
  </r>
  <r>
    <x v="0"/>
    <x v="0"/>
    <x v="2"/>
    <x v="1"/>
    <n v="6339141"/>
    <s v="9004221494"/>
    <x v="0"/>
    <x v="1"/>
    <s v="CONJUNTO RESIDENCIAL PARQUES DE CASTILLA 2 PH"/>
    <x v="1"/>
    <x v="1"/>
  </r>
  <r>
    <x v="0"/>
    <x v="0"/>
    <x v="2"/>
    <x v="1"/>
    <n v="6339147"/>
    <s v="8160004873"/>
    <x v="0"/>
    <x v="1"/>
    <s v="AGRUPACION RESIDENCIAL GAMMA III BLOQUE 29 32 Y 34 PH"/>
    <x v="11"/>
    <x v="9"/>
  </r>
  <r>
    <x v="0"/>
    <x v="0"/>
    <x v="2"/>
    <x v="1"/>
    <n v="6339155"/>
    <s v="9007760148"/>
    <x v="0"/>
    <x v="1"/>
    <s v="EDIFICIO MULTIFAMILIAR VILLA CAMILA"/>
    <x v="2"/>
    <x v="2"/>
  </r>
  <r>
    <x v="0"/>
    <x v="0"/>
    <x v="2"/>
    <x v="0"/>
    <n v="6339169"/>
    <s v="9008529233"/>
    <x v="0"/>
    <x v="1"/>
    <s v="EDIFICIO LOS CEDROS PROPIEDAD HORIZONTAL"/>
    <x v="6"/>
    <x v="6"/>
  </r>
  <r>
    <x v="0"/>
    <x v="0"/>
    <x v="2"/>
    <x v="1"/>
    <n v="6339189"/>
    <s v="8300140184"/>
    <x v="0"/>
    <x v="1"/>
    <s v="AGRUPACION DE VIVIENDA RAFAEL NUÑEZ IV ETAPA - PH"/>
    <x v="1"/>
    <x v="1"/>
  </r>
  <r>
    <x v="0"/>
    <x v="0"/>
    <x v="2"/>
    <x v="1"/>
    <n v="6339215"/>
    <s v="8909426286"/>
    <x v="0"/>
    <x v="1"/>
    <s v="URBANIZACION VILLA JARDIN ETAPA 2 PH"/>
    <x v="14"/>
    <x v="5"/>
  </r>
  <r>
    <x v="0"/>
    <x v="0"/>
    <x v="2"/>
    <x v="1"/>
    <n v="6339235"/>
    <s v="8300082430"/>
    <x v="0"/>
    <x v="3"/>
    <s v="CONJUNTO RESIDENCIAL EL MORAL 7 Y 8 PH"/>
    <x v="1"/>
    <x v="1"/>
  </r>
  <r>
    <x v="0"/>
    <x v="0"/>
    <x v="2"/>
    <x v="4"/>
    <n v="6339241"/>
    <s v="9006569091"/>
    <x v="0"/>
    <x v="1"/>
    <s v="CONJUNTO RESIDENCIAL PORTANA"/>
    <x v="8"/>
    <x v="4"/>
  </r>
  <r>
    <x v="0"/>
    <x v="0"/>
    <x v="2"/>
    <x v="1"/>
    <n v="6339307"/>
    <s v="9007517724"/>
    <x v="0"/>
    <x v="1"/>
    <s v="CONJUNTO RESIDENCIAL HIRACA"/>
    <x v="24"/>
    <x v="12"/>
  </r>
  <r>
    <x v="0"/>
    <x v="0"/>
    <x v="2"/>
    <x v="0"/>
    <n v="6339320"/>
    <s v="9003091137"/>
    <x v="0"/>
    <x v="0"/>
    <s v="EDIFICIO EL LIMONAR PROPIEDAD HORIZONTAL"/>
    <x v="1"/>
    <x v="1"/>
  </r>
  <r>
    <x v="0"/>
    <x v="0"/>
    <x v="2"/>
    <x v="0"/>
    <n v="6339324"/>
    <s v="8001368912"/>
    <x v="0"/>
    <x v="1"/>
    <s v="CONJUNTO RESIDENCIAL BOLIVIA X"/>
    <x v="1"/>
    <x v="1"/>
  </r>
  <r>
    <x v="0"/>
    <x v="0"/>
    <x v="2"/>
    <x v="1"/>
    <n v="6339338"/>
    <s v="9007517724"/>
    <x v="0"/>
    <x v="1"/>
    <s v="CONJUNTO RESIDENCIAL HIRACA"/>
    <x v="24"/>
    <x v="12"/>
  </r>
  <r>
    <x v="0"/>
    <x v="0"/>
    <x v="2"/>
    <x v="1"/>
    <n v="6339340"/>
    <s v="9007517724"/>
    <x v="0"/>
    <x v="0"/>
    <s v="CONJUNTO RESIDENCIAL HIRACA"/>
    <x v="24"/>
    <x v="12"/>
  </r>
  <r>
    <x v="0"/>
    <x v="0"/>
    <x v="2"/>
    <x v="1"/>
    <n v="6339356"/>
    <s v="9007517724"/>
    <x v="0"/>
    <x v="0"/>
    <s v="CONJUNTO RESIDENCIAL HIRACA"/>
    <x v="24"/>
    <x v="12"/>
  </r>
  <r>
    <x v="0"/>
    <x v="0"/>
    <x v="2"/>
    <x v="1"/>
    <n v="6339370"/>
    <s v="9005724896"/>
    <x v="0"/>
    <x v="3"/>
    <s v="CONJUNTO RESIDENCIAL LA FONTANA MANZANAS LMN Y O PH"/>
    <x v="1"/>
    <x v="1"/>
  </r>
  <r>
    <x v="0"/>
    <x v="0"/>
    <x v="2"/>
    <x v="4"/>
    <n v="6339408"/>
    <s v="9003062955"/>
    <x v="0"/>
    <x v="1"/>
    <s v="VIGIA DEL PARQUE 2 PROPIEDAD HORIZONTAL"/>
    <x v="1"/>
    <x v="1"/>
  </r>
  <r>
    <x v="0"/>
    <x v="0"/>
    <x v="2"/>
    <x v="1"/>
    <n v="6339412"/>
    <s v="9004644711"/>
    <x v="0"/>
    <x v="2"/>
    <s v="CONJUNTO RESIDENCIAL CAMINO DE SAN JUAN II"/>
    <x v="8"/>
    <x v="4"/>
  </r>
  <r>
    <x v="0"/>
    <x v="0"/>
    <x v="2"/>
    <x v="1"/>
    <n v="6339434"/>
    <s v="8000339520"/>
    <x v="0"/>
    <x v="1"/>
    <s v="CONJUNTO RESIDENCIAL INTERLOMAS PH"/>
    <x v="14"/>
    <x v="5"/>
  </r>
  <r>
    <x v="0"/>
    <x v="0"/>
    <x v="2"/>
    <x v="4"/>
    <n v="6339441"/>
    <s v="9004480395"/>
    <x v="0"/>
    <x v="0"/>
    <s v="EDIFICIO ALCALA 122 PROPIEDAD HORIZONTAL"/>
    <x v="1"/>
    <x v="1"/>
  </r>
  <r>
    <x v="0"/>
    <x v="0"/>
    <x v="2"/>
    <x v="2"/>
    <n v="6339453"/>
    <s v="12108280"/>
    <x v="0"/>
    <x v="1"/>
    <s v="FERNANDEZ VALENZUELA EDGAR"/>
    <x v="29"/>
    <x v="14"/>
  </r>
  <r>
    <x v="0"/>
    <x v="0"/>
    <x v="2"/>
    <x v="1"/>
    <n v="6339485"/>
    <s v="8603534323"/>
    <x v="0"/>
    <x v="1"/>
    <s v="CONJUNTO RESIDENCIAL VALDEPEÑAS PH"/>
    <x v="1"/>
    <x v="1"/>
  </r>
  <r>
    <x v="0"/>
    <x v="0"/>
    <x v="2"/>
    <x v="1"/>
    <n v="6339541"/>
    <s v="9004832771"/>
    <x v="0"/>
    <x v="1"/>
    <s v="EDIFICIO BALCONES DEL RIO LILI"/>
    <x v="0"/>
    <x v="0"/>
  </r>
  <r>
    <x v="0"/>
    <x v="0"/>
    <x v="2"/>
    <x v="1"/>
    <n v="6339567"/>
    <s v="8040014390"/>
    <x v="0"/>
    <x v="1"/>
    <s v="CONJUNTO RESIDENCIAL VILLA FIRENZE"/>
    <x v="17"/>
    <x v="2"/>
  </r>
  <r>
    <x v="0"/>
    <x v="0"/>
    <x v="2"/>
    <x v="0"/>
    <n v="6339612"/>
    <s v="9000049630"/>
    <x v="0"/>
    <x v="1"/>
    <s v="EDIFICIO CATALINA"/>
    <x v="7"/>
    <x v="7"/>
  </r>
  <r>
    <x v="0"/>
    <x v="0"/>
    <x v="2"/>
    <x v="0"/>
    <n v="6339629"/>
    <s v="9009092369"/>
    <x v="0"/>
    <x v="1"/>
    <s v="CONJUNTO RESIDENCIAL TORRES PORTAL DEL PARQUE PH"/>
    <x v="17"/>
    <x v="2"/>
  </r>
  <r>
    <x v="0"/>
    <x v="0"/>
    <x v="2"/>
    <x v="4"/>
    <n v="6339662"/>
    <s v="8160011690"/>
    <x v="0"/>
    <x v="2"/>
    <s v="EL PORTAL DE TERRANOVA PH"/>
    <x v="11"/>
    <x v="9"/>
  </r>
  <r>
    <x v="0"/>
    <x v="0"/>
    <x v="2"/>
    <x v="1"/>
    <n v="6339696"/>
    <s v="9005165413"/>
    <x v="0"/>
    <x v="1"/>
    <s v="EDIFICIO LA TOSCANA"/>
    <x v="0"/>
    <x v="0"/>
  </r>
  <r>
    <x v="0"/>
    <x v="0"/>
    <x v="2"/>
    <x v="1"/>
    <n v="6339715"/>
    <s v="9002631294"/>
    <x v="0"/>
    <x v="1"/>
    <s v="CONJUNTO RESIDENCIAL TAYRONA MANZANA C"/>
    <x v="1"/>
    <x v="1"/>
  </r>
  <r>
    <x v="0"/>
    <x v="0"/>
    <x v="2"/>
    <x v="0"/>
    <n v="6339755"/>
    <s v="8040083649"/>
    <x v="0"/>
    <x v="1"/>
    <s v="CONJUNTO RESIDENCIAL PALMAR DE LAGO"/>
    <x v="2"/>
    <x v="2"/>
  </r>
  <r>
    <x v="0"/>
    <x v="0"/>
    <x v="2"/>
    <x v="1"/>
    <n v="6339772"/>
    <s v="8909344634"/>
    <x v="0"/>
    <x v="1"/>
    <s v="CONJUNTO RESIDENCIAL SORRENTO 2 PH"/>
    <x v="14"/>
    <x v="5"/>
  </r>
  <r>
    <x v="0"/>
    <x v="0"/>
    <x v="2"/>
    <x v="4"/>
    <n v="6339773"/>
    <s v="9009201326"/>
    <x v="0"/>
    <x v="1"/>
    <s v="CONJUNTO RESIDENCIAL CALATAY PARQUE RESIDENCIAL - PROPIEDAD"/>
    <x v="3"/>
    <x v="3"/>
  </r>
  <r>
    <x v="0"/>
    <x v="0"/>
    <x v="2"/>
    <x v="1"/>
    <n v="6339826"/>
    <s v="8300082430"/>
    <x v="0"/>
    <x v="3"/>
    <s v="CONJUNTO RESIDENCIAL EL MORAL 7 Y 8 PH"/>
    <x v="1"/>
    <x v="1"/>
  </r>
  <r>
    <x v="0"/>
    <x v="0"/>
    <x v="2"/>
    <x v="1"/>
    <n v="6339878"/>
    <s v="8300516743"/>
    <x v="0"/>
    <x v="1"/>
    <s v="CONJUNTO RESIDENCIAL HACIENDA DE LA COLINA PH"/>
    <x v="1"/>
    <x v="1"/>
  </r>
  <r>
    <x v="0"/>
    <x v="0"/>
    <x v="2"/>
    <x v="1"/>
    <n v="6339918"/>
    <s v="8301339314"/>
    <x v="0"/>
    <x v="1"/>
    <s v="CONJUNTO RESIDENCIAL SENDEROS DE SUBA PH"/>
    <x v="1"/>
    <x v="1"/>
  </r>
  <r>
    <x v="0"/>
    <x v="0"/>
    <x v="2"/>
    <x v="1"/>
    <n v="6339930"/>
    <s v="9002683594"/>
    <x v="0"/>
    <x v="1"/>
    <s v="EDIFICIO TINTORETTO CONDOMINIO"/>
    <x v="2"/>
    <x v="2"/>
  </r>
  <r>
    <x v="0"/>
    <x v="0"/>
    <x v="2"/>
    <x v="1"/>
    <n v="6339948"/>
    <s v="9005628151"/>
    <x v="0"/>
    <x v="3"/>
    <s v="VILLAS DEL PORVENIR I"/>
    <x v="1"/>
    <x v="1"/>
  </r>
  <r>
    <x v="0"/>
    <x v="0"/>
    <x v="2"/>
    <x v="0"/>
    <n v="6339987"/>
    <s v="8909393155"/>
    <x v="0"/>
    <x v="1"/>
    <s v="URBANIZACIÓN ENTRECOLINAS PRIMERA ETAPA"/>
    <x v="5"/>
    <x v="5"/>
  </r>
  <r>
    <x v="0"/>
    <x v="0"/>
    <x v="2"/>
    <x v="1"/>
    <n v="6339997"/>
    <s v="8110304422"/>
    <x v="0"/>
    <x v="1"/>
    <s v="UNIDAD RESIDENCIAL MANANTIALES DE ROBLEDO PH"/>
    <x v="14"/>
    <x v="5"/>
  </r>
  <r>
    <x v="0"/>
    <x v="0"/>
    <x v="2"/>
    <x v="1"/>
    <n v="6340009"/>
    <s v="9010279658"/>
    <x v="0"/>
    <x v="2"/>
    <s v="CONJUNTO RESIDENCIAL NOGAL PROPIEDAD HORIZONTAL"/>
    <x v="4"/>
    <x v="4"/>
  </r>
  <r>
    <x v="0"/>
    <x v="0"/>
    <x v="2"/>
    <x v="4"/>
    <n v="6340011"/>
    <s v="9011887289"/>
    <x v="0"/>
    <x v="1"/>
    <s v="CONJUNTO RESIDENCIAL ARIZA PH"/>
    <x v="5"/>
    <x v="5"/>
  </r>
  <r>
    <x v="0"/>
    <x v="0"/>
    <x v="2"/>
    <x v="1"/>
    <n v="6340024"/>
    <s v="9007820790"/>
    <x v="0"/>
    <x v="1"/>
    <s v="EDIFICIO AREA CABLE"/>
    <x v="6"/>
    <x v="6"/>
  </r>
  <r>
    <x v="0"/>
    <x v="0"/>
    <x v="2"/>
    <x v="1"/>
    <n v="6340030"/>
    <s v="9008586157"/>
    <x v="0"/>
    <x v="1"/>
    <s v="EDIFICIO AGUALINDA PROPIEDAD HORIZONTAL"/>
    <x v="3"/>
    <x v="3"/>
  </r>
  <r>
    <x v="0"/>
    <x v="0"/>
    <x v="2"/>
    <x v="0"/>
    <n v="6340036"/>
    <s v="8300846680"/>
    <x v="0"/>
    <x v="1"/>
    <s v="EDIFICIO EL TIBAR PH"/>
    <x v="1"/>
    <x v="1"/>
  </r>
  <r>
    <x v="0"/>
    <x v="0"/>
    <x v="2"/>
    <x v="1"/>
    <n v="6340050"/>
    <s v="8002404390"/>
    <x v="0"/>
    <x v="1"/>
    <s v="CONJUNTO RESIDENCIAL BALCONES DEL SALITRE PROP HORIZ"/>
    <x v="1"/>
    <x v="1"/>
  </r>
  <r>
    <x v="0"/>
    <x v="0"/>
    <x v="2"/>
    <x v="1"/>
    <n v="6340076"/>
    <s v="9011298371"/>
    <x v="0"/>
    <x v="1"/>
    <s v="MULTIFAMILIARES VILLA SALOME PROPIEDAD HORIZONTAL"/>
    <x v="3"/>
    <x v="3"/>
  </r>
  <r>
    <x v="0"/>
    <x v="0"/>
    <x v="2"/>
    <x v="1"/>
    <n v="6340096"/>
    <s v="9000630581"/>
    <x v="0"/>
    <x v="3"/>
    <s v="CONDOMINIO BOSQUE RESIDENCIAL LA RESERVA PH"/>
    <x v="1"/>
    <x v="1"/>
  </r>
  <r>
    <x v="0"/>
    <x v="0"/>
    <x v="2"/>
    <x v="1"/>
    <n v="6340121"/>
    <s v="8140012430"/>
    <x v="0"/>
    <x v="1"/>
    <s v="CENTRO COMERCIAL BOMBONA PROPIEDAD HORIZONTAL"/>
    <x v="9"/>
    <x v="8"/>
  </r>
  <r>
    <x v="0"/>
    <x v="0"/>
    <x v="2"/>
    <x v="4"/>
    <n v="6340163"/>
    <s v="8010016934"/>
    <x v="0"/>
    <x v="1"/>
    <s v="CONJUNTO RESIDENCIAL BOSQUES DE PALERMO"/>
    <x v="7"/>
    <x v="7"/>
  </r>
  <r>
    <x v="0"/>
    <x v="0"/>
    <x v="2"/>
    <x v="1"/>
    <n v="6340241"/>
    <s v="9013173051"/>
    <x v="0"/>
    <x v="1"/>
    <s v="EDIFICIO RESIDENCIAL CASMOR V"/>
    <x v="1"/>
    <x v="1"/>
  </r>
  <r>
    <x v="0"/>
    <x v="0"/>
    <x v="2"/>
    <x v="1"/>
    <n v="6340255"/>
    <s v="9000018401"/>
    <x v="0"/>
    <x v="1"/>
    <s v="CONJUNTO RESIDENCIAL ALTOS DE CASTILLA PROPIEDAD HORIZON"/>
    <x v="6"/>
    <x v="6"/>
  </r>
  <r>
    <x v="0"/>
    <x v="0"/>
    <x v="2"/>
    <x v="4"/>
    <n v="6340266"/>
    <s v="9009393530"/>
    <x v="0"/>
    <x v="1"/>
    <s v="CONJUNTO RESIDENCIAL SACROMONTE PROPIEDAD HORIZONTAL"/>
    <x v="17"/>
    <x v="2"/>
  </r>
  <r>
    <x v="0"/>
    <x v="0"/>
    <x v="2"/>
    <x v="4"/>
    <n v="6340281"/>
    <s v="8000409901"/>
    <x v="0"/>
    <x v="1"/>
    <s v="EDIFICIO TORRES DE PUNTACANA - PROPIEDAD HORIZONTAL"/>
    <x v="1"/>
    <x v="1"/>
  </r>
  <r>
    <x v="0"/>
    <x v="0"/>
    <x v="2"/>
    <x v="1"/>
    <n v="6340307"/>
    <s v="9006660028"/>
    <x v="0"/>
    <x v="1"/>
    <s v="CONJUNTO RESIDENCIAL URBANIZACION AGATA PROPIEDAD HORIZONTAL"/>
    <x v="14"/>
    <x v="5"/>
  </r>
  <r>
    <x v="0"/>
    <x v="0"/>
    <x v="2"/>
    <x v="4"/>
    <n v="6340402"/>
    <s v="8908056036"/>
    <x v="0"/>
    <x v="1"/>
    <s v="MULTICENTRO ESTRELLA - PROPIEDAD HORIZONTAL"/>
    <x v="6"/>
    <x v="6"/>
  </r>
  <r>
    <x v="0"/>
    <x v="0"/>
    <x v="2"/>
    <x v="1"/>
    <n v="6340420"/>
    <s v="9010098811"/>
    <x v="0"/>
    <x v="1"/>
    <s v="CONJUNTO RESIDENCIAL ARBOLEDA CAMPESTRE - CAMBULO PROPIEDAD"/>
    <x v="3"/>
    <x v="3"/>
  </r>
  <r>
    <x v="0"/>
    <x v="0"/>
    <x v="2"/>
    <x v="1"/>
    <n v="6340456"/>
    <s v="9011443327"/>
    <x v="0"/>
    <x v="3"/>
    <s v="CONJUNTO CERRADO  ENTREVERDE PH"/>
    <x v="11"/>
    <x v="9"/>
  </r>
  <r>
    <x v="0"/>
    <x v="0"/>
    <x v="2"/>
    <x v="1"/>
    <n v="6340477"/>
    <s v="9007920066"/>
    <x v="0"/>
    <x v="1"/>
    <s v="EDIFICIO MULTIFAMILIAR LUJAN APARTAMENTOS PH"/>
    <x v="11"/>
    <x v="9"/>
  </r>
  <r>
    <x v="0"/>
    <x v="0"/>
    <x v="2"/>
    <x v="1"/>
    <n v="6340497"/>
    <s v="8160004873"/>
    <x v="0"/>
    <x v="1"/>
    <s v="AGRUPACION RESIDENCIAL GAMMA III BLOQUE 29 32 Y 34 PH"/>
    <x v="11"/>
    <x v="9"/>
  </r>
  <r>
    <x v="0"/>
    <x v="0"/>
    <x v="2"/>
    <x v="4"/>
    <n v="6340526"/>
    <s v="8000883202"/>
    <x v="0"/>
    <x v="1"/>
    <s v="EDIFICIO BENGALI (ETAPA 2) PH"/>
    <x v="14"/>
    <x v="5"/>
  </r>
  <r>
    <x v="0"/>
    <x v="0"/>
    <x v="2"/>
    <x v="1"/>
    <n v="6340534"/>
    <s v="8040014390"/>
    <x v="0"/>
    <x v="1"/>
    <s v="CONJUNTO RESIDENCIAL VILLA FIRENZE"/>
    <x v="17"/>
    <x v="2"/>
  </r>
  <r>
    <x v="0"/>
    <x v="0"/>
    <x v="2"/>
    <x v="1"/>
    <n v="6340544"/>
    <s v="9007517724"/>
    <x v="0"/>
    <x v="0"/>
    <s v="CONJUNTO RESIDENCIAL HIRACA"/>
    <x v="24"/>
    <x v="12"/>
  </r>
  <r>
    <x v="0"/>
    <x v="0"/>
    <x v="2"/>
    <x v="1"/>
    <n v="6340589"/>
    <s v="9000638175"/>
    <x v="0"/>
    <x v="1"/>
    <s v="URBANIZACION RESIDENCIAL ZAGUAN DE LAS VILLAS II ETAPA PH"/>
    <x v="13"/>
    <x v="9"/>
  </r>
  <r>
    <x v="0"/>
    <x v="0"/>
    <x v="2"/>
    <x v="1"/>
    <n v="6340690"/>
    <s v="9003734276"/>
    <x v="0"/>
    <x v="0"/>
    <s v="CONJUNTO RESIDENCIAL URBANIZACION ALEGRIAS DE LA VILLA PH"/>
    <x v="11"/>
    <x v="9"/>
  </r>
  <r>
    <x v="0"/>
    <x v="0"/>
    <x v="2"/>
    <x v="4"/>
    <n v="6340704"/>
    <s v="9007363919"/>
    <x v="0"/>
    <x v="0"/>
    <s v="TORRE 8CORVILAR COMUNEROS PH"/>
    <x v="2"/>
    <x v="2"/>
  </r>
  <r>
    <x v="0"/>
    <x v="0"/>
    <x v="2"/>
    <x v="4"/>
    <n v="6340734"/>
    <s v="8902118041"/>
    <x v="0"/>
    <x v="1"/>
    <s v="CONJUNTO RESIDENCIAL TORRES DEL TEJAR"/>
    <x v="2"/>
    <x v="2"/>
  </r>
  <r>
    <x v="0"/>
    <x v="0"/>
    <x v="2"/>
    <x v="1"/>
    <n v="6340757"/>
    <s v="9005628151"/>
    <x v="0"/>
    <x v="3"/>
    <s v="VILLAS DEL PORVENIR I"/>
    <x v="1"/>
    <x v="1"/>
  </r>
  <r>
    <x v="0"/>
    <x v="0"/>
    <x v="2"/>
    <x v="1"/>
    <n v="6340824"/>
    <s v="8110304422"/>
    <x v="0"/>
    <x v="0"/>
    <s v="UNIDAD RESIDENCIAL MANANTIALES DE ROBLEDO PH"/>
    <x v="14"/>
    <x v="5"/>
  </r>
  <r>
    <x v="0"/>
    <x v="0"/>
    <x v="2"/>
    <x v="1"/>
    <n v="6340832"/>
    <s v="8000267532"/>
    <x v="0"/>
    <x v="1"/>
    <s v="URBANIZACION TAYRONA I Y II  - PH"/>
    <x v="14"/>
    <x v="5"/>
  </r>
  <r>
    <x v="0"/>
    <x v="0"/>
    <x v="2"/>
    <x v="1"/>
    <n v="6341013"/>
    <s v="9001146828"/>
    <x v="0"/>
    <x v="1"/>
    <s v="AGRUPACIÓN DE VIVIENDA CIUDADELA FLORIDA DE LA SABANA ETAPA"/>
    <x v="1"/>
    <x v="1"/>
  </r>
  <r>
    <x v="0"/>
    <x v="0"/>
    <x v="2"/>
    <x v="1"/>
    <n v="6341014"/>
    <s v="9008735121"/>
    <x v="0"/>
    <x v="1"/>
    <s v="CONJUNTO RESIDENCIAL HELICONIA - PROPIEDAD HORIZONTAL"/>
    <x v="4"/>
    <x v="4"/>
  </r>
  <r>
    <x v="0"/>
    <x v="0"/>
    <x v="2"/>
    <x v="1"/>
    <n v="6341089"/>
    <s v="9010467914"/>
    <x v="0"/>
    <x v="1"/>
    <s v="CONJUNTO RESIDENCIAL AVELLANA PH"/>
    <x v="4"/>
    <x v="4"/>
  </r>
  <r>
    <x v="0"/>
    <x v="0"/>
    <x v="2"/>
    <x v="5"/>
    <n v="6341094"/>
    <s v="24306969"/>
    <x v="0"/>
    <x v="1"/>
    <s v="CASTAÑO ALVAREZ LUZ MARINA"/>
    <x v="6"/>
    <x v="6"/>
  </r>
  <r>
    <x v="0"/>
    <x v="0"/>
    <x v="2"/>
    <x v="0"/>
    <n v="6341111"/>
    <s v="8300214810"/>
    <x v="0"/>
    <x v="3"/>
    <s v="AGRUPACION DE VIVIENDA EL VELERO PH"/>
    <x v="1"/>
    <x v="1"/>
  </r>
  <r>
    <x v="0"/>
    <x v="0"/>
    <x v="2"/>
    <x v="4"/>
    <n v="6341113"/>
    <s v="8902066985"/>
    <x v="0"/>
    <x v="1"/>
    <s v="CONJUNTO RESIDENCIAL ANDALUCIA"/>
    <x v="17"/>
    <x v="2"/>
  </r>
  <r>
    <x v="0"/>
    <x v="0"/>
    <x v="2"/>
    <x v="1"/>
    <n v="6341178"/>
    <s v="8100066567"/>
    <x v="0"/>
    <x v="3"/>
    <s v="UNIDAD RESIDENCIAL SANTA MARIA DE LA COLINA PROPIEDAD HORIZO"/>
    <x v="23"/>
    <x v="6"/>
  </r>
  <r>
    <x v="0"/>
    <x v="0"/>
    <x v="2"/>
    <x v="1"/>
    <n v="6341194"/>
    <s v="9000759981"/>
    <x v="0"/>
    <x v="1"/>
    <s v="CONJUNTO MULTIFAMILIAR ENTREAMIGOS DE LA DOCTORA"/>
    <x v="14"/>
    <x v="5"/>
  </r>
  <r>
    <x v="0"/>
    <x v="0"/>
    <x v="2"/>
    <x v="1"/>
    <n v="6341224"/>
    <s v="9001780325"/>
    <x v="0"/>
    <x v="7"/>
    <s v="CONJUNTO CERRADO MULTIFAMILIAR PALMAS DE BELMONTE PH"/>
    <x v="11"/>
    <x v="9"/>
  </r>
  <r>
    <x v="0"/>
    <x v="0"/>
    <x v="2"/>
    <x v="1"/>
    <n v="6341236"/>
    <s v="9001780325"/>
    <x v="0"/>
    <x v="7"/>
    <s v="CONJUNTO CERRADO MULTIFAMILIAR PALMAS DE BELMONTE PH"/>
    <x v="11"/>
    <x v="9"/>
  </r>
  <r>
    <x v="0"/>
    <x v="0"/>
    <x v="2"/>
    <x v="1"/>
    <n v="6341257"/>
    <s v="8300423425"/>
    <x v="0"/>
    <x v="1"/>
    <s v="AGRUP DE VIVIENDA AV CENTENARIO ETAPA III LOTE 1"/>
    <x v="1"/>
    <x v="1"/>
  </r>
  <r>
    <x v="0"/>
    <x v="0"/>
    <x v="2"/>
    <x v="1"/>
    <n v="6341282"/>
    <s v="9005521438"/>
    <x v="0"/>
    <x v="5"/>
    <s v="EDIFICIO VILLA CARMENZA X1 BLOQUE 1 PROPIEDAD HORIZONTAL"/>
    <x v="6"/>
    <x v="6"/>
  </r>
  <r>
    <x v="0"/>
    <x v="0"/>
    <x v="2"/>
    <x v="0"/>
    <n v="6341326"/>
    <s v="8300313808"/>
    <x v="0"/>
    <x v="3"/>
    <s v="CONJUNTO RESIDENCIAL VILANOVA II SUPERMANZANA 3 Y 4 PH"/>
    <x v="1"/>
    <x v="1"/>
  </r>
  <r>
    <x v="0"/>
    <x v="0"/>
    <x v="2"/>
    <x v="1"/>
    <n v="6341351"/>
    <s v="8000489709"/>
    <x v="0"/>
    <x v="3"/>
    <s v="EDIFICIO COLINA CAMPESTRE 2- PROPIEDAD HORIZONTAL"/>
    <x v="1"/>
    <x v="1"/>
  </r>
  <r>
    <x v="0"/>
    <x v="0"/>
    <x v="2"/>
    <x v="0"/>
    <n v="6341355"/>
    <s v="9003618451"/>
    <x v="0"/>
    <x v="1"/>
    <s v="CONJUNTO RESIDENCIAL APALINOS PH"/>
    <x v="1"/>
    <x v="1"/>
  </r>
  <r>
    <x v="0"/>
    <x v="0"/>
    <x v="2"/>
    <x v="0"/>
    <n v="6341382"/>
    <s v="8002475029"/>
    <x v="0"/>
    <x v="3"/>
    <s v="CONJUNTO RESIDENCIAL CUMBRES DE TIMIZA"/>
    <x v="1"/>
    <x v="1"/>
  </r>
  <r>
    <x v="0"/>
    <x v="0"/>
    <x v="2"/>
    <x v="0"/>
    <n v="6341397"/>
    <s v="8002475029"/>
    <x v="0"/>
    <x v="3"/>
    <s v="CONJUNTO RESIDENCIAL CUMBRES DE TIMIZA"/>
    <x v="1"/>
    <x v="1"/>
  </r>
  <r>
    <x v="0"/>
    <x v="0"/>
    <x v="2"/>
    <x v="0"/>
    <n v="6341408"/>
    <s v="8002475029"/>
    <x v="0"/>
    <x v="0"/>
    <s v="CONJUNTO RESIDENCIAL CUMBRES DE TIMIZA"/>
    <x v="1"/>
    <x v="1"/>
  </r>
  <r>
    <x v="0"/>
    <x v="0"/>
    <x v="2"/>
    <x v="0"/>
    <n v="6341425"/>
    <s v="8000902264"/>
    <x v="0"/>
    <x v="1"/>
    <s v="CONJUNTO RESIDENCIAL ARCABUZ"/>
    <x v="18"/>
    <x v="10"/>
  </r>
  <r>
    <x v="0"/>
    <x v="0"/>
    <x v="2"/>
    <x v="1"/>
    <n v="6341445"/>
    <s v="9005782761"/>
    <x v="0"/>
    <x v="3"/>
    <s v="CONJUNTO RESIDENCIAL MOLINO VERDE PROPIEDAD HORIZONTAL"/>
    <x v="1"/>
    <x v="1"/>
  </r>
  <r>
    <x v="0"/>
    <x v="0"/>
    <x v="2"/>
    <x v="0"/>
    <n v="6341453"/>
    <s v="9002046738"/>
    <x v="0"/>
    <x v="1"/>
    <s v="EDIFICIO TORRES DE SIENA - PROPIEDAD HORIZONTAL"/>
    <x v="6"/>
    <x v="6"/>
  </r>
  <r>
    <x v="0"/>
    <x v="0"/>
    <x v="2"/>
    <x v="1"/>
    <n v="6341481"/>
    <s v="9002565931"/>
    <x v="0"/>
    <x v="1"/>
    <s v="CONJUNTO RESIDENCIAL HAYUELOS RESERVADO"/>
    <x v="1"/>
    <x v="1"/>
  </r>
  <r>
    <x v="0"/>
    <x v="0"/>
    <x v="2"/>
    <x v="1"/>
    <n v="6341490"/>
    <s v="9009739787"/>
    <x v="0"/>
    <x v="1"/>
    <s v="EDIFICIO LUGANO EN BELLA SUIZA - PROPIEDAD HORIZONTAL"/>
    <x v="1"/>
    <x v="1"/>
  </r>
  <r>
    <x v="0"/>
    <x v="0"/>
    <x v="2"/>
    <x v="1"/>
    <n v="6341509"/>
    <s v="9010098811"/>
    <x v="0"/>
    <x v="1"/>
    <s v="CONJUNTO RESIDENCIAL ARBOLEDA CAMPESTRE - CAMBULO PROPIEDAD"/>
    <x v="3"/>
    <x v="3"/>
  </r>
  <r>
    <x v="0"/>
    <x v="0"/>
    <x v="2"/>
    <x v="4"/>
    <n v="6341517"/>
    <s v="8100069705"/>
    <x v="0"/>
    <x v="0"/>
    <s v="CONJUNTO HABITACIONAL SANTANA"/>
    <x v="6"/>
    <x v="6"/>
  </r>
  <r>
    <x v="0"/>
    <x v="0"/>
    <x v="2"/>
    <x v="0"/>
    <n v="6341582"/>
    <s v="8300192121"/>
    <x v="0"/>
    <x v="1"/>
    <s v="CONJUNTO RESIDENCIAL LAS GALIAS"/>
    <x v="1"/>
    <x v="1"/>
  </r>
  <r>
    <x v="0"/>
    <x v="0"/>
    <x v="2"/>
    <x v="1"/>
    <n v="6341585"/>
    <s v="8090041230"/>
    <x v="0"/>
    <x v="1"/>
    <s v="CONJUNTO RESIDENCIAL ARAGON II ETAPA DE FLANDES TOLIMA"/>
    <x v="31"/>
    <x v="3"/>
  </r>
  <r>
    <x v="0"/>
    <x v="0"/>
    <x v="2"/>
    <x v="1"/>
    <n v="6341601"/>
    <s v="8110149852"/>
    <x v="0"/>
    <x v="3"/>
    <s v="EDIFICIO PORTOFINO P H"/>
    <x v="14"/>
    <x v="5"/>
  </r>
  <r>
    <x v="0"/>
    <x v="0"/>
    <x v="2"/>
    <x v="1"/>
    <n v="6341610"/>
    <s v="9000620627"/>
    <x v="0"/>
    <x v="3"/>
    <s v="CONJUNTO RESIDENCIAL FONTANAGRANDE RESERVADO SUPERLOTE DOS -"/>
    <x v="1"/>
    <x v="1"/>
  </r>
  <r>
    <x v="0"/>
    <x v="0"/>
    <x v="2"/>
    <x v="0"/>
    <n v="6341627"/>
    <s v="8300192121"/>
    <x v="0"/>
    <x v="1"/>
    <s v="CONJUNTO RESIDENCIAL LAS GALIAS"/>
    <x v="1"/>
    <x v="1"/>
  </r>
  <r>
    <x v="0"/>
    <x v="0"/>
    <x v="2"/>
    <x v="1"/>
    <n v="6341640"/>
    <s v="8090041230"/>
    <x v="0"/>
    <x v="1"/>
    <s v="CONJUNTO RESIDENCIAL ARAGON II ETAPA DE FLANDES TOLIMA"/>
    <x v="31"/>
    <x v="3"/>
  </r>
  <r>
    <x v="0"/>
    <x v="0"/>
    <x v="2"/>
    <x v="1"/>
    <n v="6341663"/>
    <s v="8090041230"/>
    <x v="0"/>
    <x v="1"/>
    <s v="CONJUNTO RESIDENCIAL ARAGON II ETAPA DE FLANDES TOLIMA"/>
    <x v="31"/>
    <x v="3"/>
  </r>
  <r>
    <x v="0"/>
    <x v="0"/>
    <x v="2"/>
    <x v="0"/>
    <n v="6341673"/>
    <s v="9007596840"/>
    <x v="0"/>
    <x v="1"/>
    <s v="CONJUNTO RESIDENCIAL DALIA - PROPIEDAD HORIZONTAL"/>
    <x v="4"/>
    <x v="4"/>
  </r>
  <r>
    <x v="0"/>
    <x v="0"/>
    <x v="2"/>
    <x v="4"/>
    <n v="6341689"/>
    <s v="8160004771"/>
    <x v="0"/>
    <x v="5"/>
    <s v="CONJUNTO MULTIFAMILIAR PASADENA PH"/>
    <x v="13"/>
    <x v="9"/>
  </r>
  <r>
    <x v="0"/>
    <x v="0"/>
    <x v="2"/>
    <x v="1"/>
    <n v="6341699"/>
    <s v="9011841400"/>
    <x v="0"/>
    <x v="0"/>
    <s v="EDIFICIO ALCAZARES DE TOLEDO PROPIEDAD HORIZONTAL"/>
    <x v="6"/>
    <x v="6"/>
  </r>
  <r>
    <x v="0"/>
    <x v="0"/>
    <x v="2"/>
    <x v="1"/>
    <n v="6341708"/>
    <s v="8907044763"/>
    <x v="0"/>
    <x v="3"/>
    <s v="CENTRO COMERCIAL COMBEIMA PROPIEDAD HORIZONTAL"/>
    <x v="3"/>
    <x v="3"/>
  </r>
  <r>
    <x v="0"/>
    <x v="0"/>
    <x v="2"/>
    <x v="2"/>
    <n v="6341759"/>
    <s v="9004289472"/>
    <x v="0"/>
    <x v="1"/>
    <s v="INVERSIONES PKS SAS"/>
    <x v="6"/>
    <x v="6"/>
  </r>
  <r>
    <x v="0"/>
    <x v="0"/>
    <x v="2"/>
    <x v="1"/>
    <n v="6341811"/>
    <s v="8002021237"/>
    <x v="0"/>
    <x v="3"/>
    <s v="CONJUNTO RESIDENCIAL BOLIVIA XVI PH"/>
    <x v="1"/>
    <x v="1"/>
  </r>
  <r>
    <x v="0"/>
    <x v="0"/>
    <x v="2"/>
    <x v="1"/>
    <n v="6341815"/>
    <s v="8301254398"/>
    <x v="0"/>
    <x v="3"/>
    <s v="AGRUPACION URBANIZACION TECHO"/>
    <x v="1"/>
    <x v="1"/>
  </r>
  <r>
    <x v="0"/>
    <x v="0"/>
    <x v="2"/>
    <x v="1"/>
    <n v="6341827"/>
    <s v="8110125922"/>
    <x v="0"/>
    <x v="1"/>
    <s v="CR POBLADO DE SANTA MONICA"/>
    <x v="14"/>
    <x v="5"/>
  </r>
  <r>
    <x v="0"/>
    <x v="0"/>
    <x v="2"/>
    <x v="1"/>
    <n v="6341837"/>
    <s v="8301254398"/>
    <x v="0"/>
    <x v="0"/>
    <s v="AGRUPACION URBANIZACION TECHO"/>
    <x v="1"/>
    <x v="1"/>
  </r>
  <r>
    <x v="0"/>
    <x v="0"/>
    <x v="2"/>
    <x v="1"/>
    <n v="6341853"/>
    <s v="8040087981"/>
    <x v="0"/>
    <x v="1"/>
    <s v="CONJUNTO RESIDENCIAL ALTOS DE GRANADA"/>
    <x v="12"/>
    <x v="2"/>
  </r>
  <r>
    <x v="0"/>
    <x v="0"/>
    <x v="2"/>
    <x v="4"/>
    <n v="6341872"/>
    <s v="9005289464"/>
    <x v="0"/>
    <x v="1"/>
    <s v="CONJUNTO RESIDENCIAL TAYRONA II"/>
    <x v="17"/>
    <x v="2"/>
  </r>
  <r>
    <x v="0"/>
    <x v="0"/>
    <x v="2"/>
    <x v="1"/>
    <n v="6341887"/>
    <s v="9003849765"/>
    <x v="0"/>
    <x v="1"/>
    <s v="CONJUNTO RESIDENCIAL PARQUE DEL SAMAN - PH"/>
    <x v="1"/>
    <x v="1"/>
  </r>
  <r>
    <x v="0"/>
    <x v="0"/>
    <x v="2"/>
    <x v="0"/>
    <n v="6341902"/>
    <s v="8300022963"/>
    <x v="0"/>
    <x v="1"/>
    <s v="EDIFICIO TAMINANGO PROPIEDAD HORIZONTAL"/>
    <x v="1"/>
    <x v="1"/>
  </r>
  <r>
    <x v="0"/>
    <x v="0"/>
    <x v="2"/>
    <x v="1"/>
    <n v="6341905"/>
    <s v="9007720361"/>
    <x v="0"/>
    <x v="1"/>
    <s v="CONJUNTO PORTAL DE LA MACARENA PH"/>
    <x v="13"/>
    <x v="9"/>
  </r>
  <r>
    <x v="0"/>
    <x v="0"/>
    <x v="2"/>
    <x v="4"/>
    <n v="6341912"/>
    <s v="8905038939"/>
    <x v="0"/>
    <x v="1"/>
    <s v="CONDOMINIO CENIT"/>
    <x v="18"/>
    <x v="10"/>
  </r>
  <r>
    <x v="0"/>
    <x v="0"/>
    <x v="2"/>
    <x v="1"/>
    <n v="6341950"/>
    <s v="9005731248"/>
    <x v="0"/>
    <x v="3"/>
    <s v="URBANIZACION SAN REMO PH"/>
    <x v="34"/>
    <x v="5"/>
  </r>
  <r>
    <x v="0"/>
    <x v="0"/>
    <x v="2"/>
    <x v="1"/>
    <n v="6341959"/>
    <s v="8300313808"/>
    <x v="0"/>
    <x v="3"/>
    <s v="CONJUNTO RESIDENCIAL VILANOVA II SUPERMANZANA 3 Y 4 PH"/>
    <x v="1"/>
    <x v="1"/>
  </r>
  <r>
    <x v="0"/>
    <x v="0"/>
    <x v="2"/>
    <x v="1"/>
    <n v="6341970"/>
    <s v="8300313808"/>
    <x v="0"/>
    <x v="3"/>
    <s v="CONJUNTO RESIDENCIAL VILANOVA II SUPERMANZANA 3 Y 4 PH"/>
    <x v="1"/>
    <x v="1"/>
  </r>
  <r>
    <x v="0"/>
    <x v="0"/>
    <x v="2"/>
    <x v="0"/>
    <n v="6341973"/>
    <s v="9000081411"/>
    <x v="0"/>
    <x v="1"/>
    <s v="CONJUNTO RESIDENCIAL ALTAMIRA RESERVADO"/>
    <x v="3"/>
    <x v="3"/>
  </r>
  <r>
    <x v="0"/>
    <x v="0"/>
    <x v="2"/>
    <x v="5"/>
    <n v="6341978"/>
    <s v="19300685"/>
    <x v="0"/>
    <x v="5"/>
    <s v="HOYOS SERNA LUIS EDUARDO"/>
    <x v="7"/>
    <x v="7"/>
  </r>
  <r>
    <x v="0"/>
    <x v="0"/>
    <x v="2"/>
    <x v="0"/>
    <n v="6341980"/>
    <s v="9006964154"/>
    <x v="0"/>
    <x v="2"/>
    <s v="URBANIZACION FRONTERA DEL SUR TORRE 1 Y TORRE 2"/>
    <x v="63"/>
    <x v="5"/>
  </r>
  <r>
    <x v="0"/>
    <x v="0"/>
    <x v="2"/>
    <x v="1"/>
    <n v="6341992"/>
    <s v="9002618515"/>
    <x v="0"/>
    <x v="1"/>
    <s v="UNIDAD RESIDENCIAL SANDRA"/>
    <x v="2"/>
    <x v="2"/>
  </r>
  <r>
    <x v="0"/>
    <x v="0"/>
    <x v="2"/>
    <x v="2"/>
    <n v="6342105"/>
    <s v="10143448"/>
    <x v="0"/>
    <x v="1"/>
    <s v="ORTIZ JARAMILLO LUIS EDUARDO"/>
    <x v="13"/>
    <x v="9"/>
  </r>
  <r>
    <x v="0"/>
    <x v="0"/>
    <x v="2"/>
    <x v="0"/>
    <n v="6342136"/>
    <s v="9013078558"/>
    <x v="0"/>
    <x v="1"/>
    <s v="EDIFICIO ARARAT - PROPIEDAD HORIZONTAL"/>
    <x v="2"/>
    <x v="2"/>
  </r>
  <r>
    <x v="0"/>
    <x v="0"/>
    <x v="2"/>
    <x v="0"/>
    <n v="6342142"/>
    <s v="9013078558"/>
    <x v="0"/>
    <x v="1"/>
    <s v="EDIFICIO ARARAT - PROPIEDAD HORIZONTAL"/>
    <x v="2"/>
    <x v="2"/>
  </r>
  <r>
    <x v="0"/>
    <x v="0"/>
    <x v="2"/>
    <x v="1"/>
    <n v="6342171"/>
    <s v="9007167962"/>
    <x v="0"/>
    <x v="3"/>
    <s v="EDIFICIO OZONO"/>
    <x v="7"/>
    <x v="7"/>
  </r>
  <r>
    <x v="0"/>
    <x v="0"/>
    <x v="2"/>
    <x v="1"/>
    <n v="6342185"/>
    <s v="9007334952"/>
    <x v="0"/>
    <x v="1"/>
    <s v="CONJUNTO RESIDENCIAL PUERTO BAHIA II ETAPA"/>
    <x v="31"/>
    <x v="3"/>
  </r>
  <r>
    <x v="0"/>
    <x v="0"/>
    <x v="2"/>
    <x v="1"/>
    <n v="6342210"/>
    <s v="9002809625"/>
    <x v="0"/>
    <x v="3"/>
    <s v="CONJUNTO RESIDENCIAL LOS ARCES ROJOS"/>
    <x v="1"/>
    <x v="1"/>
  </r>
  <r>
    <x v="0"/>
    <x v="0"/>
    <x v="2"/>
    <x v="1"/>
    <n v="6342213"/>
    <s v="8300435590"/>
    <x v="0"/>
    <x v="1"/>
    <s v="EDIFICIO ALMENAR 48 PROPIEDAD HORIZONTAL"/>
    <x v="1"/>
    <x v="1"/>
  </r>
  <r>
    <x v="0"/>
    <x v="0"/>
    <x v="2"/>
    <x v="1"/>
    <n v="6342239"/>
    <s v="9004300902"/>
    <x v="0"/>
    <x v="3"/>
    <s v="EDIFICIO MARAT PH"/>
    <x v="34"/>
    <x v="5"/>
  </r>
  <r>
    <x v="0"/>
    <x v="0"/>
    <x v="2"/>
    <x v="1"/>
    <n v="6342279"/>
    <s v="8090061215"/>
    <x v="0"/>
    <x v="3"/>
    <s v="CONJUNTO CERRADO TORRES DEL BOSQUE-PROPIEDAD HORIZONTAL"/>
    <x v="3"/>
    <x v="3"/>
  </r>
  <r>
    <x v="0"/>
    <x v="0"/>
    <x v="2"/>
    <x v="1"/>
    <n v="6342291"/>
    <s v="8300192982"/>
    <x v="0"/>
    <x v="3"/>
    <s v="AGRUPACION RESIDENCIAL NUEVA TIBABUYES SECTOR A"/>
    <x v="1"/>
    <x v="1"/>
  </r>
  <r>
    <x v="0"/>
    <x v="0"/>
    <x v="2"/>
    <x v="1"/>
    <n v="6342313"/>
    <s v="9006758014"/>
    <x v="0"/>
    <x v="1"/>
    <s v="PARQUE RESIDENCIAL PAPIRO PH"/>
    <x v="13"/>
    <x v="9"/>
  </r>
  <r>
    <x v="0"/>
    <x v="0"/>
    <x v="2"/>
    <x v="1"/>
    <n v="6342321"/>
    <s v="8002025910"/>
    <x v="0"/>
    <x v="1"/>
    <s v="MULTIFAMILIAR CUNDINAMARCA PROPIEDAD HORIZONTAL"/>
    <x v="1"/>
    <x v="1"/>
  </r>
  <r>
    <x v="0"/>
    <x v="0"/>
    <x v="2"/>
    <x v="1"/>
    <n v="6342343"/>
    <s v="8301254398"/>
    <x v="0"/>
    <x v="3"/>
    <s v="AGRUPACION URBANIZACION TECHO"/>
    <x v="1"/>
    <x v="1"/>
  </r>
  <r>
    <x v="0"/>
    <x v="0"/>
    <x v="2"/>
    <x v="1"/>
    <n v="6342353"/>
    <s v="8301254398"/>
    <x v="0"/>
    <x v="3"/>
    <s v="AGRUPACION URBANIZACION TECHO"/>
    <x v="1"/>
    <x v="1"/>
  </r>
  <r>
    <x v="0"/>
    <x v="0"/>
    <x v="2"/>
    <x v="1"/>
    <n v="6342384"/>
    <s v="8000598691"/>
    <x v="0"/>
    <x v="1"/>
    <s v="AGRUPACION PRADOS DEL COUNTRY PROPIEDAD HORIZONTAL"/>
    <x v="1"/>
    <x v="1"/>
  </r>
  <r>
    <x v="0"/>
    <x v="0"/>
    <x v="2"/>
    <x v="1"/>
    <n v="6342394"/>
    <s v="8603530338"/>
    <x v="0"/>
    <x v="1"/>
    <s v="CONJUNTO RESIDENCIAL BOLIVIA 8 PH"/>
    <x v="1"/>
    <x v="1"/>
  </r>
  <r>
    <x v="0"/>
    <x v="0"/>
    <x v="2"/>
    <x v="1"/>
    <n v="6342534"/>
    <s v="9005521438"/>
    <x v="0"/>
    <x v="1"/>
    <s v="EDIFICIO VILLA CARMENZA X1 BLOQUE 1 PROPIEDAD HORIZONTAL"/>
    <x v="6"/>
    <x v="6"/>
  </r>
  <r>
    <x v="0"/>
    <x v="0"/>
    <x v="2"/>
    <x v="1"/>
    <n v="6342555"/>
    <s v="9001408824"/>
    <x v="0"/>
    <x v="1"/>
    <s v="CONJUNTO RESIDENCIAL MONTICELO-PROPIEDAD HORIZONTAL"/>
    <x v="6"/>
    <x v="6"/>
  </r>
  <r>
    <x v="0"/>
    <x v="0"/>
    <x v="2"/>
    <x v="2"/>
    <n v="6342616"/>
    <s v="5538744"/>
    <x v="0"/>
    <x v="1"/>
    <s v="FLOREZ VARGAS LUIS FELIPE"/>
    <x v="2"/>
    <x v="2"/>
  </r>
  <r>
    <x v="0"/>
    <x v="0"/>
    <x v="2"/>
    <x v="4"/>
    <n v="6342698"/>
    <s v="8110308536"/>
    <x v="0"/>
    <x v="1"/>
    <s v="CONJUNTO RESIDENCIAL ESTADIO DE LA PLAZA"/>
    <x v="14"/>
    <x v="5"/>
  </r>
  <r>
    <x v="0"/>
    <x v="0"/>
    <x v="2"/>
    <x v="4"/>
    <n v="6342743"/>
    <s v="8160023835"/>
    <x v="0"/>
    <x v="2"/>
    <s v="EDIFICIO PUERTO DE VERACRUZ PH"/>
    <x v="11"/>
    <x v="9"/>
  </r>
  <r>
    <x v="0"/>
    <x v="0"/>
    <x v="2"/>
    <x v="2"/>
    <n v="6342796"/>
    <s v="79322256"/>
    <x v="0"/>
    <x v="1"/>
    <s v="TOBON CASTRO FERNANDO"/>
    <x v="11"/>
    <x v="9"/>
  </r>
  <r>
    <x v="0"/>
    <x v="0"/>
    <x v="2"/>
    <x v="0"/>
    <n v="6342907"/>
    <s v="9006964154"/>
    <x v="0"/>
    <x v="0"/>
    <s v="URBANIZACION FRONTERA DEL SUR TORRE 1 Y TORRE 2"/>
    <x v="63"/>
    <x v="5"/>
  </r>
  <r>
    <x v="0"/>
    <x v="0"/>
    <x v="2"/>
    <x v="1"/>
    <n v="6343004"/>
    <s v="8300714394"/>
    <x v="0"/>
    <x v="1"/>
    <s v="CONJUNTO RESIDENCIAL EL PATIO DE SAN DIEGO"/>
    <x v="1"/>
    <x v="1"/>
  </r>
  <r>
    <x v="0"/>
    <x v="0"/>
    <x v="2"/>
    <x v="0"/>
    <n v="6343138"/>
    <s v="9000081411"/>
    <x v="0"/>
    <x v="1"/>
    <s v="CONJUNTO RESIDENCIAL ALTAMIRA RESERVADO"/>
    <x v="3"/>
    <x v="3"/>
  </r>
  <r>
    <x v="0"/>
    <x v="0"/>
    <x v="2"/>
    <x v="1"/>
    <n v="6343154"/>
    <s v="9009771661"/>
    <x v="1"/>
    <x v="6"/>
    <s v="EDIFICIO ENTREVERDE - PROPIEDAD HORIZONTAL"/>
    <x v="1"/>
    <x v="1"/>
  </r>
  <r>
    <x v="0"/>
    <x v="0"/>
    <x v="2"/>
    <x v="1"/>
    <n v="6343374"/>
    <s v="8090065920"/>
    <x v="0"/>
    <x v="1"/>
    <s v="CONJUNTO RESIDENCIAL ARAGON IV ETAPA"/>
    <x v="31"/>
    <x v="3"/>
  </r>
  <r>
    <x v="0"/>
    <x v="0"/>
    <x v="2"/>
    <x v="1"/>
    <n v="6343386"/>
    <s v="9010034836"/>
    <x v="0"/>
    <x v="3"/>
    <s v="FORTEZZA PARQUE RESIDENCIAL - PROPIEDAD HORIZONTAL"/>
    <x v="3"/>
    <x v="3"/>
  </r>
  <r>
    <x v="0"/>
    <x v="0"/>
    <x v="2"/>
    <x v="1"/>
    <n v="6343395"/>
    <s v="8160009770"/>
    <x v="0"/>
    <x v="1"/>
    <s v="EDIFICIO MONTEBELLO PH"/>
    <x v="11"/>
    <x v="9"/>
  </r>
  <r>
    <x v="0"/>
    <x v="0"/>
    <x v="2"/>
    <x v="1"/>
    <n v="6343398"/>
    <s v="9012622324"/>
    <x v="0"/>
    <x v="1"/>
    <s v="CONJUNTO RESIDENCIAL MIRADOR DE LA PRADERA PH"/>
    <x v="13"/>
    <x v="9"/>
  </r>
  <r>
    <x v="0"/>
    <x v="0"/>
    <x v="2"/>
    <x v="1"/>
    <n v="6343435"/>
    <s v="9005059282"/>
    <x v="0"/>
    <x v="1"/>
    <s v="CONJUNTO MULTIFAMILIAR EL CARMELO PROPIEDAD HORIZONTAL"/>
    <x v="6"/>
    <x v="6"/>
  </r>
  <r>
    <x v="0"/>
    <x v="0"/>
    <x v="2"/>
    <x v="0"/>
    <n v="6343445"/>
    <s v="9002046738"/>
    <x v="0"/>
    <x v="0"/>
    <s v="EDIFICIO TORRES DE SIENA - PROPIEDAD HORIZONTAL"/>
    <x v="6"/>
    <x v="6"/>
  </r>
  <r>
    <x v="0"/>
    <x v="0"/>
    <x v="2"/>
    <x v="1"/>
    <n v="6343448"/>
    <s v="8000252268"/>
    <x v="0"/>
    <x v="1"/>
    <s v="EDIFICIO PORTON DE LOS ALPES PH"/>
    <x v="11"/>
    <x v="9"/>
  </r>
  <r>
    <x v="0"/>
    <x v="0"/>
    <x v="2"/>
    <x v="4"/>
    <n v="6343475"/>
    <s v="8002431343"/>
    <x v="0"/>
    <x v="1"/>
    <s v="CONJUNTO RESIDENCIAL TORRELADERA"/>
    <x v="2"/>
    <x v="2"/>
  </r>
  <r>
    <x v="0"/>
    <x v="0"/>
    <x v="2"/>
    <x v="0"/>
    <n v="6343481"/>
    <s v="9003618451"/>
    <x v="0"/>
    <x v="1"/>
    <s v="CONJUNTO RESIDENCIAL APALINOS PH"/>
    <x v="1"/>
    <x v="1"/>
  </r>
  <r>
    <x v="0"/>
    <x v="0"/>
    <x v="2"/>
    <x v="1"/>
    <n v="6343523"/>
    <s v="9004300902"/>
    <x v="0"/>
    <x v="3"/>
    <s v="EDIFICIO MARAT PH"/>
    <x v="34"/>
    <x v="5"/>
  </r>
  <r>
    <x v="0"/>
    <x v="0"/>
    <x v="2"/>
    <x v="4"/>
    <n v="6343540"/>
    <s v="9002218451"/>
    <x v="0"/>
    <x v="1"/>
    <s v="CONJUNTO CERRADO RONDA DEL VERGEL"/>
    <x v="3"/>
    <x v="3"/>
  </r>
  <r>
    <x v="0"/>
    <x v="0"/>
    <x v="2"/>
    <x v="1"/>
    <n v="6343573"/>
    <s v="8050030684"/>
    <x v="0"/>
    <x v="1"/>
    <s v="CONJUNTO RESIDENCIAL MULTIFAMILIARES LA BASE"/>
    <x v="0"/>
    <x v="0"/>
  </r>
  <r>
    <x v="0"/>
    <x v="0"/>
    <x v="2"/>
    <x v="1"/>
    <n v="6343619"/>
    <s v="9004180365"/>
    <x v="0"/>
    <x v="3"/>
    <s v="CONJUNTO RESIDENCIAL GOLF CLUB - PROPIEDAD HORIZONTAL"/>
    <x v="3"/>
    <x v="3"/>
  </r>
  <r>
    <x v="0"/>
    <x v="0"/>
    <x v="2"/>
    <x v="1"/>
    <n v="6343623"/>
    <s v="9010347161"/>
    <x v="0"/>
    <x v="3"/>
    <s v="CONJUNTO RESIDENCIAL CIUDADELA REAL JORGE RIOS CORTES PH"/>
    <x v="69"/>
    <x v="2"/>
  </r>
  <r>
    <x v="0"/>
    <x v="0"/>
    <x v="2"/>
    <x v="2"/>
    <n v="6343627"/>
    <s v="25233701"/>
    <x v="0"/>
    <x v="1"/>
    <s v="SOTO VALLEJO MARIA DEL PILAR"/>
    <x v="23"/>
    <x v="6"/>
  </r>
  <r>
    <x v="0"/>
    <x v="0"/>
    <x v="2"/>
    <x v="1"/>
    <n v="6343637"/>
    <s v="8301423148"/>
    <x v="0"/>
    <x v="1"/>
    <s v="CONJUNTO RESIDENCIAL PORTAL DE MODELIA III"/>
    <x v="1"/>
    <x v="1"/>
  </r>
  <r>
    <x v="0"/>
    <x v="0"/>
    <x v="2"/>
    <x v="0"/>
    <n v="6343665"/>
    <s v="8300552409"/>
    <x v="0"/>
    <x v="1"/>
    <s v="PRADOS DE LA SABANA II ETAPA PARQUE RESIDENCIAL PH"/>
    <x v="1"/>
    <x v="1"/>
  </r>
  <r>
    <x v="0"/>
    <x v="0"/>
    <x v="2"/>
    <x v="0"/>
    <n v="6343689"/>
    <s v="8909393155"/>
    <x v="0"/>
    <x v="1"/>
    <s v="URBANIZACIÓN  ENTRE   COLINAS  PRIMERA  ETAPA"/>
    <x v="5"/>
    <x v="5"/>
  </r>
  <r>
    <x v="0"/>
    <x v="0"/>
    <x v="2"/>
    <x v="0"/>
    <n v="6343698"/>
    <s v="9000206776"/>
    <x v="0"/>
    <x v="3"/>
    <s v="EDIFICIO PLAZUELA VIZCAYA - PROPIEDAD HORIZONTAL"/>
    <x v="6"/>
    <x v="6"/>
  </r>
  <r>
    <x v="0"/>
    <x v="0"/>
    <x v="2"/>
    <x v="4"/>
    <n v="6343731"/>
    <s v="8090061437"/>
    <x v="0"/>
    <x v="2"/>
    <s v="AGRUPACION DE VIVIENDA RINCON DE LAS MARGARITAS"/>
    <x v="3"/>
    <x v="3"/>
  </r>
  <r>
    <x v="0"/>
    <x v="0"/>
    <x v="2"/>
    <x v="4"/>
    <n v="6343748"/>
    <s v="8001870947"/>
    <x v="0"/>
    <x v="1"/>
    <s v="EDIFICIO ALTO PRADO PH"/>
    <x v="14"/>
    <x v="5"/>
  </r>
  <r>
    <x v="0"/>
    <x v="0"/>
    <x v="2"/>
    <x v="1"/>
    <n v="6343795"/>
    <s v="9004025445"/>
    <x v="0"/>
    <x v="1"/>
    <s v="EDIFICIO RESERVA DEL ALAMO - PROPIEDAD HORIZONTAL"/>
    <x v="1"/>
    <x v="1"/>
  </r>
  <r>
    <x v="0"/>
    <x v="0"/>
    <x v="2"/>
    <x v="1"/>
    <n v="6343827"/>
    <s v="8110344302"/>
    <x v="0"/>
    <x v="1"/>
    <s v="CONJUNTO RESIDENCIAL FLORES E LA COLINA 1"/>
    <x v="10"/>
    <x v="5"/>
  </r>
  <r>
    <x v="0"/>
    <x v="0"/>
    <x v="2"/>
    <x v="1"/>
    <n v="6343847"/>
    <s v="9009181527"/>
    <x v="0"/>
    <x v="1"/>
    <s v="CONJUNTO DE USO MIXTO PIZARRA PROPIEDAD HORIZONTAL"/>
    <x v="14"/>
    <x v="5"/>
  </r>
  <r>
    <x v="0"/>
    <x v="0"/>
    <x v="2"/>
    <x v="1"/>
    <n v="6343850"/>
    <s v="9007760148"/>
    <x v="0"/>
    <x v="1"/>
    <s v="EDIFICIO MULTIFAMILIAR VILLA CAMILA"/>
    <x v="2"/>
    <x v="2"/>
  </r>
  <r>
    <x v="0"/>
    <x v="0"/>
    <x v="2"/>
    <x v="1"/>
    <n v="6343854"/>
    <s v="8002353987"/>
    <x v="0"/>
    <x v="1"/>
    <s v="PARQUE RESIDENCIAL ALBURQUERQUE PH"/>
    <x v="11"/>
    <x v="9"/>
  </r>
  <r>
    <x v="0"/>
    <x v="0"/>
    <x v="2"/>
    <x v="1"/>
    <n v="6343858"/>
    <s v="8002472823"/>
    <x v="0"/>
    <x v="0"/>
    <s v="EDIFICIO CONDOMINIO CASTELFUERTE PH"/>
    <x v="14"/>
    <x v="5"/>
  </r>
  <r>
    <x v="0"/>
    <x v="0"/>
    <x v="2"/>
    <x v="0"/>
    <n v="6343859"/>
    <s v="9001295501"/>
    <x v="0"/>
    <x v="1"/>
    <s v="CONDOMINIO ALTOS DE NAVARRA PH"/>
    <x v="11"/>
    <x v="9"/>
  </r>
  <r>
    <x v="0"/>
    <x v="0"/>
    <x v="2"/>
    <x v="1"/>
    <n v="6343860"/>
    <s v="8914115371"/>
    <x v="0"/>
    <x v="1"/>
    <s v="AGRUPACION RESIDENCIAL LA AURORA PH"/>
    <x v="11"/>
    <x v="9"/>
  </r>
  <r>
    <x v="0"/>
    <x v="0"/>
    <x v="2"/>
    <x v="2"/>
    <n v="6343872"/>
    <s v="1121824470"/>
    <x v="0"/>
    <x v="5"/>
    <s v="GOMEZ PARRADO JUAN DIEGO"/>
    <x v="37"/>
    <x v="16"/>
  </r>
  <r>
    <x v="0"/>
    <x v="0"/>
    <x v="2"/>
    <x v="4"/>
    <n v="6343883"/>
    <s v="8002431343"/>
    <x v="0"/>
    <x v="1"/>
    <s v="CONJUNTO RESIDENCIAL TORRELADERA"/>
    <x v="2"/>
    <x v="2"/>
  </r>
  <r>
    <x v="0"/>
    <x v="0"/>
    <x v="2"/>
    <x v="1"/>
    <n v="6343904"/>
    <s v="8300609857"/>
    <x v="0"/>
    <x v="1"/>
    <s v="EDIFICIO MESOPOTAMIA PH"/>
    <x v="1"/>
    <x v="1"/>
  </r>
  <r>
    <x v="0"/>
    <x v="0"/>
    <x v="2"/>
    <x v="4"/>
    <n v="6343923"/>
    <s v="9007028519"/>
    <x v="0"/>
    <x v="0"/>
    <s v="EDIFICIO UNIDAD RESIDENCIAL 24 URBANO"/>
    <x v="2"/>
    <x v="2"/>
  </r>
  <r>
    <x v="0"/>
    <x v="0"/>
    <x v="2"/>
    <x v="1"/>
    <n v="6344116"/>
    <s v="8110125922"/>
    <x v="0"/>
    <x v="1"/>
    <s v="CR POBLADO DE SANTA MONICA"/>
    <x v="14"/>
    <x v="5"/>
  </r>
  <r>
    <x v="0"/>
    <x v="0"/>
    <x v="2"/>
    <x v="1"/>
    <n v="6344150"/>
    <s v="9004052863"/>
    <x v="0"/>
    <x v="3"/>
    <s v="CONJUNTO RESIDENCIAL EL SOL DE SAN CARLOS PROPIEDAD HORIZONT"/>
    <x v="1"/>
    <x v="1"/>
  </r>
  <r>
    <x v="0"/>
    <x v="0"/>
    <x v="2"/>
    <x v="1"/>
    <n v="6344196"/>
    <s v="8300192982"/>
    <x v="0"/>
    <x v="3"/>
    <s v="AGRUPACION RESIDENCIAL NUEVA TIBABUYES SECTOR A"/>
    <x v="1"/>
    <x v="1"/>
  </r>
  <r>
    <x v="0"/>
    <x v="0"/>
    <x v="2"/>
    <x v="1"/>
    <n v="6344202"/>
    <s v="8000374155"/>
    <x v="0"/>
    <x v="0"/>
    <s v="CONJUNTO RESIDENCIAL PINARES DEL RODEO PH"/>
    <x v="14"/>
    <x v="5"/>
  </r>
  <r>
    <x v="0"/>
    <x v="0"/>
    <x v="2"/>
    <x v="0"/>
    <n v="6344203"/>
    <s v="8001933179"/>
    <x v="0"/>
    <x v="1"/>
    <s v="AGRUPACION DE VIVIENDA 4A LOS GUALANDAYES"/>
    <x v="1"/>
    <x v="1"/>
  </r>
  <r>
    <x v="0"/>
    <x v="0"/>
    <x v="2"/>
    <x v="1"/>
    <n v="6344233"/>
    <s v="9002688151"/>
    <x v="0"/>
    <x v="3"/>
    <s v="EDIFICIO INFINITO"/>
    <x v="52"/>
    <x v="18"/>
  </r>
  <r>
    <x v="0"/>
    <x v="0"/>
    <x v="2"/>
    <x v="4"/>
    <n v="6344251"/>
    <s v="8300551504"/>
    <x v="0"/>
    <x v="3"/>
    <s v="CONJUNTO RESIDENCIAL LAS FLORES LOTE 1"/>
    <x v="1"/>
    <x v="1"/>
  </r>
  <r>
    <x v="0"/>
    <x v="0"/>
    <x v="2"/>
    <x v="0"/>
    <n v="6344286"/>
    <s v="9007242094"/>
    <x v="0"/>
    <x v="1"/>
    <s v="EDIFICIO AIKA PH"/>
    <x v="1"/>
    <x v="1"/>
  </r>
  <r>
    <x v="0"/>
    <x v="0"/>
    <x v="2"/>
    <x v="1"/>
    <n v="6344302"/>
    <s v="9000947915"/>
    <x v="0"/>
    <x v="1"/>
    <s v="EDIFICIO SANTA BARBARA PH"/>
    <x v="1"/>
    <x v="1"/>
  </r>
  <r>
    <x v="0"/>
    <x v="0"/>
    <x v="2"/>
    <x v="0"/>
    <n v="6344304"/>
    <s v="0010000004"/>
    <x v="0"/>
    <x v="5"/>
    <s v="Pensionados Docentes Magisterio"/>
    <x v="1"/>
    <x v="1"/>
  </r>
  <r>
    <x v="0"/>
    <x v="0"/>
    <x v="2"/>
    <x v="1"/>
    <n v="6344307"/>
    <s v="8001855901"/>
    <x v="0"/>
    <x v="1"/>
    <s v="CONJUNTO RESIDENCIAL LANCASTRIA A P H"/>
    <x v="1"/>
    <x v="1"/>
  </r>
  <r>
    <x v="0"/>
    <x v="0"/>
    <x v="2"/>
    <x v="4"/>
    <n v="6344322"/>
    <s v="9003300340"/>
    <x v="0"/>
    <x v="1"/>
    <s v="EDIFICIO IBIZA - PROPIEDAD HORIZONTAL"/>
    <x v="1"/>
    <x v="1"/>
  </r>
  <r>
    <x v="0"/>
    <x v="0"/>
    <x v="2"/>
    <x v="1"/>
    <n v="6344383"/>
    <s v="9011699775"/>
    <x v="0"/>
    <x v="1"/>
    <s v="EDIFICIO TORRE CASTELLO"/>
    <x v="2"/>
    <x v="2"/>
  </r>
  <r>
    <x v="0"/>
    <x v="0"/>
    <x v="2"/>
    <x v="1"/>
    <n v="6344395"/>
    <s v="8110431306"/>
    <x v="0"/>
    <x v="1"/>
    <s v="CONJUNTO RESIDENCIAL PORTO AZUL PH"/>
    <x v="10"/>
    <x v="5"/>
  </r>
  <r>
    <x v="0"/>
    <x v="0"/>
    <x v="2"/>
    <x v="1"/>
    <n v="6344414"/>
    <s v="9009890482"/>
    <x v="0"/>
    <x v="1"/>
    <s v="URBANIZACION VILLAPILAR CELULA 16 SECTOR II NUCLEO 3 PROPIED"/>
    <x v="6"/>
    <x v="6"/>
  </r>
  <r>
    <x v="0"/>
    <x v="0"/>
    <x v="2"/>
    <x v="1"/>
    <n v="6344499"/>
    <s v="9000595261"/>
    <x v="0"/>
    <x v="5"/>
    <s v="CONJUNTO RESIDENCIAL ARCO IRIS P H"/>
    <x v="13"/>
    <x v="9"/>
  </r>
  <r>
    <x v="0"/>
    <x v="0"/>
    <x v="2"/>
    <x v="1"/>
    <n v="6344522"/>
    <s v="8110344302"/>
    <x v="0"/>
    <x v="1"/>
    <s v="CONJUNTO RESIDENCIAL FLORES E LA COLINA 1"/>
    <x v="10"/>
    <x v="5"/>
  </r>
  <r>
    <x v="0"/>
    <x v="0"/>
    <x v="2"/>
    <x v="1"/>
    <n v="6344529"/>
    <s v="8914115371"/>
    <x v="0"/>
    <x v="1"/>
    <s v="AGRUPACION RESIDENCIAL LA AURORA PH"/>
    <x v="11"/>
    <x v="9"/>
  </r>
  <r>
    <x v="0"/>
    <x v="0"/>
    <x v="2"/>
    <x v="1"/>
    <n v="6344565"/>
    <s v="9000595261"/>
    <x v="0"/>
    <x v="1"/>
    <s v="CONJUNTO RESIDENCIAL ARCO IRIS P H"/>
    <x v="13"/>
    <x v="9"/>
  </r>
  <r>
    <x v="0"/>
    <x v="0"/>
    <x v="2"/>
    <x v="0"/>
    <n v="6344602"/>
    <s v="8001013286"/>
    <x v="0"/>
    <x v="5"/>
    <s v="CONJUNTO RESIDENCIAL BOLIVIA ORIENTAL II ETAPA MANZANA H PH"/>
    <x v="1"/>
    <x v="1"/>
  </r>
  <r>
    <x v="0"/>
    <x v="0"/>
    <x v="2"/>
    <x v="1"/>
    <n v="6344635"/>
    <s v="9004180365"/>
    <x v="0"/>
    <x v="3"/>
    <s v="CONJUNTO RESIDENCIAL GOLF CLUB - PROPIEDAD HORIZONTAL"/>
    <x v="3"/>
    <x v="3"/>
  </r>
  <r>
    <x v="0"/>
    <x v="0"/>
    <x v="2"/>
    <x v="4"/>
    <n v="6344640"/>
    <s v="9005289464"/>
    <x v="0"/>
    <x v="1"/>
    <s v="CONJUNTO RESIDENCIAL TAYRONA II"/>
    <x v="17"/>
    <x v="2"/>
  </r>
  <r>
    <x v="0"/>
    <x v="0"/>
    <x v="2"/>
    <x v="1"/>
    <n v="6344644"/>
    <s v="9006211119"/>
    <x v="0"/>
    <x v="1"/>
    <s v="PARQUE CENTRAL - APARTAMENTOS"/>
    <x v="3"/>
    <x v="3"/>
  </r>
  <r>
    <x v="0"/>
    <x v="0"/>
    <x v="2"/>
    <x v="4"/>
    <n v="6344688"/>
    <s v="9002218451"/>
    <x v="0"/>
    <x v="1"/>
    <s v="CONJUNTO CERRADO RONDA DEL VERGEL"/>
    <x v="3"/>
    <x v="3"/>
  </r>
  <r>
    <x v="0"/>
    <x v="0"/>
    <x v="2"/>
    <x v="1"/>
    <n v="6344693"/>
    <s v="8300063114"/>
    <x v="0"/>
    <x v="0"/>
    <s v="EDIFICIO SAN JUAN DE GIRON"/>
    <x v="1"/>
    <x v="1"/>
  </r>
  <r>
    <x v="0"/>
    <x v="0"/>
    <x v="2"/>
    <x v="0"/>
    <n v="6344699"/>
    <s v="9004175401"/>
    <x v="0"/>
    <x v="1"/>
    <s v="EDIFICIO ALTO PRADO"/>
    <x v="2"/>
    <x v="2"/>
  </r>
  <r>
    <x v="0"/>
    <x v="0"/>
    <x v="2"/>
    <x v="1"/>
    <n v="6344716"/>
    <s v="8000890456"/>
    <x v="0"/>
    <x v="1"/>
    <s v="AGRUPACION DE VIVIENDA ARANDA DE DUERO PH"/>
    <x v="1"/>
    <x v="1"/>
  </r>
  <r>
    <x v="0"/>
    <x v="0"/>
    <x v="2"/>
    <x v="1"/>
    <n v="6344717"/>
    <s v="8300271007"/>
    <x v="0"/>
    <x v="1"/>
    <s v="CONJUNTO RESIDENCIAL PARQUES DE ALEJANDRIA"/>
    <x v="1"/>
    <x v="1"/>
  </r>
  <r>
    <x v="0"/>
    <x v="0"/>
    <x v="2"/>
    <x v="1"/>
    <n v="6344721"/>
    <s v="8300434600"/>
    <x v="0"/>
    <x v="1"/>
    <s v="CONJUNTO RESIDENCIAL TORRES DE VALENCIA-PROPIEDAD HORIZONTAL"/>
    <x v="1"/>
    <x v="1"/>
  </r>
  <r>
    <x v="0"/>
    <x v="0"/>
    <x v="2"/>
    <x v="1"/>
    <n v="6344722"/>
    <s v="9006758014"/>
    <x v="0"/>
    <x v="2"/>
    <s v="PARQUE RESIDENCIAL PAPIRO PH"/>
    <x v="13"/>
    <x v="9"/>
  </r>
  <r>
    <x v="0"/>
    <x v="0"/>
    <x v="2"/>
    <x v="1"/>
    <n v="6344740"/>
    <s v="9006758014"/>
    <x v="0"/>
    <x v="5"/>
    <s v="PARQUE RESIDENCIAL PAPIRO PH"/>
    <x v="13"/>
    <x v="9"/>
  </r>
  <r>
    <x v="0"/>
    <x v="0"/>
    <x v="2"/>
    <x v="1"/>
    <n v="6344754"/>
    <s v="9008133410"/>
    <x v="0"/>
    <x v="1"/>
    <s v="BIRIKAIRA CONJUNTO HABITACIONAL PROPIEDAD HORIZONTAL NULL NULL"/>
    <x v="11"/>
    <x v="9"/>
  </r>
  <r>
    <x v="0"/>
    <x v="0"/>
    <x v="2"/>
    <x v="0"/>
    <n v="6344761"/>
    <s v="9007242094"/>
    <x v="0"/>
    <x v="1"/>
    <s v="EDIFICIO AIKA PH"/>
    <x v="1"/>
    <x v="1"/>
  </r>
  <r>
    <x v="0"/>
    <x v="0"/>
    <x v="2"/>
    <x v="0"/>
    <n v="6344825"/>
    <s v="9000018947"/>
    <x v="0"/>
    <x v="3"/>
    <s v="CONJUNTO RESIDENCIAL LA CEIBA II"/>
    <x v="3"/>
    <x v="3"/>
  </r>
  <r>
    <x v="0"/>
    <x v="0"/>
    <x v="2"/>
    <x v="4"/>
    <n v="6344841"/>
    <s v="9007851271"/>
    <x v="0"/>
    <x v="3"/>
    <s v="EDIFICIO FLOR AMARILLO 57 PH"/>
    <x v="1"/>
    <x v="1"/>
  </r>
  <r>
    <x v="0"/>
    <x v="0"/>
    <x v="2"/>
    <x v="1"/>
    <n v="6344866"/>
    <s v="9003081963"/>
    <x v="0"/>
    <x v="3"/>
    <s v="CONJUNTO RESIDENCIAL JARDINES DE TANAMBI P H"/>
    <x v="11"/>
    <x v="9"/>
  </r>
  <r>
    <x v="0"/>
    <x v="0"/>
    <x v="2"/>
    <x v="0"/>
    <n v="6344867"/>
    <s v="0010000004"/>
    <x v="0"/>
    <x v="5"/>
    <s v="carmen rosa prdo"/>
    <x v="1"/>
    <x v="1"/>
  </r>
  <r>
    <x v="0"/>
    <x v="0"/>
    <x v="2"/>
    <x v="1"/>
    <n v="6344914"/>
    <s v="9003133178"/>
    <x v="0"/>
    <x v="0"/>
    <s v="CONJUNTO CERRADO SAN JUAN DE LA SIERRA PH"/>
    <x v="11"/>
    <x v="9"/>
  </r>
  <r>
    <x v="0"/>
    <x v="0"/>
    <x v="2"/>
    <x v="1"/>
    <n v="6344948"/>
    <s v="9004832771"/>
    <x v="0"/>
    <x v="1"/>
    <s v="EDIFICIO BALCONES DEL RIO LILI"/>
    <x v="0"/>
    <x v="0"/>
  </r>
  <r>
    <x v="0"/>
    <x v="0"/>
    <x v="2"/>
    <x v="1"/>
    <n v="6344990"/>
    <s v="9009181527"/>
    <x v="0"/>
    <x v="1"/>
    <s v="CONJUNTO DE USO MIXTO PIZARRA PROPIEDAD HORIZONTAL"/>
    <x v="14"/>
    <x v="5"/>
  </r>
  <r>
    <x v="0"/>
    <x v="0"/>
    <x v="2"/>
    <x v="0"/>
    <n v="6345031"/>
    <s v="8040002906"/>
    <x v="0"/>
    <x v="1"/>
    <s v="CONJUNTO RESIDENCIAL BUGANVILIA"/>
    <x v="17"/>
    <x v="2"/>
  </r>
  <r>
    <x v="0"/>
    <x v="0"/>
    <x v="2"/>
    <x v="1"/>
    <n v="6345040"/>
    <s v="9009366311"/>
    <x v="0"/>
    <x v="3"/>
    <s v="EDIFICIO TORRE 100"/>
    <x v="7"/>
    <x v="7"/>
  </r>
  <r>
    <x v="0"/>
    <x v="0"/>
    <x v="2"/>
    <x v="1"/>
    <n v="6345044"/>
    <s v="9001689791"/>
    <x v="0"/>
    <x v="1"/>
    <s v="EDIFICIO CAMILA - PROPIEDAD HORIZONTAL"/>
    <x v="1"/>
    <x v="1"/>
  </r>
  <r>
    <x v="0"/>
    <x v="0"/>
    <x v="2"/>
    <x v="1"/>
    <n v="6345059"/>
    <s v="9000446676"/>
    <x v="0"/>
    <x v="1"/>
    <s v="CONJUNTO RESIDENCIAL LA ALEJANDRA III"/>
    <x v="1"/>
    <x v="1"/>
  </r>
  <r>
    <x v="0"/>
    <x v="0"/>
    <x v="2"/>
    <x v="1"/>
    <n v="6345090"/>
    <s v="8090051837"/>
    <x v="0"/>
    <x v="1"/>
    <s v="EDIFICIO TORRELADERA"/>
    <x v="3"/>
    <x v="3"/>
  </r>
  <r>
    <x v="0"/>
    <x v="0"/>
    <x v="2"/>
    <x v="1"/>
    <n v="6345136"/>
    <s v="9000650921"/>
    <x v="0"/>
    <x v="1"/>
    <s v="EDIFICIO PORTAL DE LOS NOGALES PROPIEDAD HORIZONTAL"/>
    <x v="6"/>
    <x v="6"/>
  </r>
  <r>
    <x v="0"/>
    <x v="0"/>
    <x v="2"/>
    <x v="1"/>
    <n v="6345168"/>
    <s v="8050274784"/>
    <x v="0"/>
    <x v="1"/>
    <s v="UNIDAD RESIDENCIAL SANTIAGO DE CALI I ETAPA"/>
    <x v="1"/>
    <x v="1"/>
  </r>
  <r>
    <x v="0"/>
    <x v="0"/>
    <x v="2"/>
    <x v="1"/>
    <n v="6345172"/>
    <s v="9006208611"/>
    <x v="0"/>
    <x v="7"/>
    <s v="CONJUNTO RESIDENCIAL PORTAL DE SAN BASILIO"/>
    <x v="1"/>
    <x v="1"/>
  </r>
  <r>
    <x v="0"/>
    <x v="0"/>
    <x v="2"/>
    <x v="4"/>
    <n v="6345214"/>
    <s v="9002163989"/>
    <x v="0"/>
    <x v="1"/>
    <s v="CONJUNTO HABITACIONAL TORRES DE NIZA PROPIEDAD HORIZONTAL"/>
    <x v="6"/>
    <x v="6"/>
  </r>
  <r>
    <x v="0"/>
    <x v="0"/>
    <x v="2"/>
    <x v="1"/>
    <n v="6345220"/>
    <s v="8140022403"/>
    <x v="0"/>
    <x v="3"/>
    <s v="RESIDENCIAS MULTIFAMILIARES PUCALPA II PROPIEDAD HORIZONTAL"/>
    <x v="9"/>
    <x v="8"/>
  </r>
  <r>
    <x v="0"/>
    <x v="0"/>
    <x v="2"/>
    <x v="1"/>
    <n v="6345260"/>
    <s v="9006026649"/>
    <x v="0"/>
    <x v="1"/>
    <s v="PROPIEDAD HORIZONTAL BALCONES DE LA VILLA II ETAPA BLOQUES 1"/>
    <x v="23"/>
    <x v="6"/>
  </r>
  <r>
    <x v="0"/>
    <x v="0"/>
    <x v="2"/>
    <x v="0"/>
    <n v="6345262"/>
    <s v="9006774834"/>
    <x v="0"/>
    <x v="2"/>
    <s v="CONJUNTO RESIDENCIAL FLATS 7-59 PH"/>
    <x v="1"/>
    <x v="1"/>
  </r>
  <r>
    <x v="0"/>
    <x v="0"/>
    <x v="2"/>
    <x v="4"/>
    <n v="6345277"/>
    <s v="9002218451"/>
    <x v="0"/>
    <x v="1"/>
    <s v="CONJUNTO CERRADO RONDA DEL VERGEL"/>
    <x v="3"/>
    <x v="3"/>
  </r>
  <r>
    <x v="0"/>
    <x v="0"/>
    <x v="2"/>
    <x v="4"/>
    <n v="6345284"/>
    <s v="9002218451"/>
    <x v="0"/>
    <x v="1"/>
    <s v="CONJUNTO CERRADO RONDA DEL VERGEL"/>
    <x v="3"/>
    <x v="3"/>
  </r>
  <r>
    <x v="0"/>
    <x v="0"/>
    <x v="2"/>
    <x v="1"/>
    <n v="6345349"/>
    <s v="8301414919"/>
    <x v="0"/>
    <x v="2"/>
    <s v="CONJUNTO RESIDENCIAL CAMINOS DE MAGDALA PH"/>
    <x v="1"/>
    <x v="1"/>
  </r>
  <r>
    <x v="0"/>
    <x v="0"/>
    <x v="2"/>
    <x v="4"/>
    <n v="6345492"/>
    <s v="8914091600"/>
    <x v="0"/>
    <x v="0"/>
    <s v="UNIDAD RESIDENCIAL PINARES DE SAN MARTIN"/>
    <x v="11"/>
    <x v="9"/>
  </r>
  <r>
    <x v="0"/>
    <x v="0"/>
    <x v="2"/>
    <x v="1"/>
    <n v="6345549"/>
    <s v="8300383340"/>
    <x v="0"/>
    <x v="1"/>
    <s v="EDIFICIO CALLE 94A PH"/>
    <x v="1"/>
    <x v="1"/>
  </r>
  <r>
    <x v="0"/>
    <x v="0"/>
    <x v="2"/>
    <x v="1"/>
    <n v="6345591"/>
    <s v="9008095128"/>
    <x v="0"/>
    <x v="1"/>
    <s v="CONJUNTO RESIDENCIAL LABRANTI RESERVADO ETAPA 3"/>
    <x v="43"/>
    <x v="4"/>
  </r>
  <r>
    <x v="0"/>
    <x v="0"/>
    <x v="2"/>
    <x v="4"/>
    <n v="6345615"/>
    <s v="9000206776"/>
    <x v="0"/>
    <x v="1"/>
    <s v="EDIFICIO PLAZUELA VIZCAYA - PROPIEDAD HORIZONTAL"/>
    <x v="6"/>
    <x v="6"/>
  </r>
  <r>
    <x v="0"/>
    <x v="0"/>
    <x v="2"/>
    <x v="1"/>
    <n v="6345681"/>
    <s v="9006443977"/>
    <x v="0"/>
    <x v="2"/>
    <s v="EDIFICIO 10-12 CIRCUNVALAR PH"/>
    <x v="11"/>
    <x v="9"/>
  </r>
  <r>
    <x v="0"/>
    <x v="0"/>
    <x v="2"/>
    <x v="1"/>
    <n v="6345736"/>
    <s v="9009297293"/>
    <x v="0"/>
    <x v="1"/>
    <s v="EDIFICIO PINAMAR  APARTAMENTOS  PROPIEDAD  HORIZONTAL"/>
    <x v="11"/>
    <x v="9"/>
  </r>
  <r>
    <x v="0"/>
    <x v="0"/>
    <x v="2"/>
    <x v="1"/>
    <n v="6345752"/>
    <s v="8020094479"/>
    <x v="0"/>
    <x v="1"/>
    <s v="EDIFICIO MILEMAR"/>
    <x v="27"/>
    <x v="13"/>
  </r>
  <r>
    <x v="0"/>
    <x v="0"/>
    <x v="2"/>
    <x v="0"/>
    <n v="6345822"/>
    <s v="8110419144"/>
    <x v="0"/>
    <x v="7"/>
    <s v="CONJUNTO RESIDENCIAL SENDEROS DE OTRAPARTE"/>
    <x v="10"/>
    <x v="5"/>
  </r>
  <r>
    <x v="0"/>
    <x v="0"/>
    <x v="2"/>
    <x v="1"/>
    <n v="6345835"/>
    <s v="8160010692"/>
    <x v="0"/>
    <x v="1"/>
    <s v="CONJUNTO RESIDENCIAL BOSQUES DE LA SALLE PH"/>
    <x v="11"/>
    <x v="9"/>
  </r>
  <r>
    <x v="0"/>
    <x v="0"/>
    <x v="2"/>
    <x v="4"/>
    <n v="6345864"/>
    <s v="8070043222"/>
    <x v="0"/>
    <x v="0"/>
    <s v="CONDOMINIO CINERA"/>
    <x v="18"/>
    <x v="10"/>
  </r>
  <r>
    <x v="0"/>
    <x v="0"/>
    <x v="2"/>
    <x v="0"/>
    <n v="6345879"/>
    <s v="8001933179"/>
    <x v="0"/>
    <x v="3"/>
    <s v="AGRUPACION DE VIVIENDA 4A LOS GUALANDAYES"/>
    <x v="1"/>
    <x v="1"/>
  </r>
  <r>
    <x v="0"/>
    <x v="0"/>
    <x v="2"/>
    <x v="1"/>
    <n v="6345885"/>
    <s v="8000091065"/>
    <x v="0"/>
    <x v="1"/>
    <s v="UNIDAD RESIDENCIAL GEMELOS DE LOS CHORROS PROPIEDAD HORI"/>
    <x v="0"/>
    <x v="0"/>
  </r>
  <r>
    <x v="0"/>
    <x v="0"/>
    <x v="2"/>
    <x v="1"/>
    <n v="6345888"/>
    <s v="9000638175"/>
    <x v="0"/>
    <x v="1"/>
    <s v="URBANIZACION RESIDENCIAL ZAGUAN DE LAS VILLAS II ETAPA PH"/>
    <x v="13"/>
    <x v="9"/>
  </r>
  <r>
    <x v="0"/>
    <x v="0"/>
    <x v="2"/>
    <x v="1"/>
    <n v="6345896"/>
    <s v="8605266480"/>
    <x v="0"/>
    <x v="3"/>
    <s v="CONJUNTO MULTIFAMILIARES LA ALHAMBRA"/>
    <x v="1"/>
    <x v="1"/>
  </r>
  <r>
    <x v="0"/>
    <x v="0"/>
    <x v="2"/>
    <x v="2"/>
    <n v="6345905"/>
    <s v="41937717"/>
    <x v="0"/>
    <x v="1"/>
    <s v="MARTINEZ BOLIVAR ANGELA PATRICIA"/>
    <x v="7"/>
    <x v="7"/>
  </r>
  <r>
    <x v="0"/>
    <x v="0"/>
    <x v="2"/>
    <x v="1"/>
    <n v="6345937"/>
    <s v="9009579679"/>
    <x v="0"/>
    <x v="1"/>
    <s v="CONJUNTO RESIDENCIAL TORRES DE CASTILLA"/>
    <x v="33"/>
    <x v="2"/>
  </r>
  <r>
    <x v="0"/>
    <x v="0"/>
    <x v="2"/>
    <x v="1"/>
    <n v="6345949"/>
    <s v="8002025910"/>
    <x v="0"/>
    <x v="1"/>
    <s v="MULTIFAMILIAR CUNDINAMARCA PROPIEDAD HORIZONTAL"/>
    <x v="1"/>
    <x v="1"/>
  </r>
  <r>
    <x v="0"/>
    <x v="0"/>
    <x v="2"/>
    <x v="1"/>
    <n v="6345991"/>
    <s v="8001767391"/>
    <x v="0"/>
    <x v="1"/>
    <s v="EDIFICIO AXIZENE"/>
    <x v="1"/>
    <x v="1"/>
  </r>
  <r>
    <x v="0"/>
    <x v="0"/>
    <x v="2"/>
    <x v="2"/>
    <n v="6346000"/>
    <s v="41313676"/>
    <x v="0"/>
    <x v="2"/>
    <s v="SALAZAR QUITIAN ROSALBA"/>
    <x v="1"/>
    <x v="1"/>
  </r>
  <r>
    <x v="0"/>
    <x v="0"/>
    <x v="2"/>
    <x v="1"/>
    <n v="6346024"/>
    <s v="9002118163"/>
    <x v="0"/>
    <x v="1"/>
    <s v="CPH"/>
    <x v="11"/>
    <x v="9"/>
  </r>
  <r>
    <x v="0"/>
    <x v="0"/>
    <x v="2"/>
    <x v="1"/>
    <n v="6346050"/>
    <s v="8050221382"/>
    <x v="0"/>
    <x v="0"/>
    <s v="CONJUNTO RESIDENCIAL SANTA ANA - PROPIEDAD HORIZONTAL DE"/>
    <x v="0"/>
    <x v="0"/>
  </r>
  <r>
    <x v="0"/>
    <x v="0"/>
    <x v="2"/>
    <x v="1"/>
    <n v="6346053"/>
    <s v="8001083120"/>
    <x v="0"/>
    <x v="3"/>
    <s v="EDIFICIO CAHICA - PROPIEDAD HORIZONTAL"/>
    <x v="1"/>
    <x v="1"/>
  </r>
  <r>
    <x v="0"/>
    <x v="0"/>
    <x v="2"/>
    <x v="1"/>
    <n v="6346063"/>
    <s v="8001083120"/>
    <x v="0"/>
    <x v="3"/>
    <s v="EDIFICIO CAHICA - PROPIEDAD HORIZONTAL"/>
    <x v="1"/>
    <x v="1"/>
  </r>
  <r>
    <x v="0"/>
    <x v="0"/>
    <x v="2"/>
    <x v="1"/>
    <n v="6346085"/>
    <s v="8000116782"/>
    <x v="0"/>
    <x v="0"/>
    <s v="CONJUNTO RESIDENCIAL MULTIFAMILIARES ANTIOQUIA PH"/>
    <x v="1"/>
    <x v="1"/>
  </r>
  <r>
    <x v="0"/>
    <x v="0"/>
    <x v="2"/>
    <x v="1"/>
    <n v="6346111"/>
    <s v="9002054499"/>
    <x v="0"/>
    <x v="3"/>
    <s v="CONJUNTO RESIDENCIAL BRISAS DE LA SECRETA"/>
    <x v="7"/>
    <x v="7"/>
  </r>
  <r>
    <x v="0"/>
    <x v="0"/>
    <x v="2"/>
    <x v="0"/>
    <n v="6346185"/>
    <s v="8001933179"/>
    <x v="0"/>
    <x v="1"/>
    <s v="AGRUPACION DE VIVIENDA 4A LOS GUALANDAYES"/>
    <x v="1"/>
    <x v="1"/>
  </r>
  <r>
    <x v="0"/>
    <x v="0"/>
    <x v="2"/>
    <x v="1"/>
    <n v="6346214"/>
    <s v="8001269584"/>
    <x v="0"/>
    <x v="1"/>
    <s v="CONJUNTO RESIDENCIAL MONTELAR PH"/>
    <x v="14"/>
    <x v="5"/>
  </r>
  <r>
    <x v="0"/>
    <x v="0"/>
    <x v="2"/>
    <x v="1"/>
    <n v="6346230"/>
    <s v="9004468551"/>
    <x v="0"/>
    <x v="1"/>
    <s v="MULTIFAMILIARES VILLA DEL PRADO PH"/>
    <x v="11"/>
    <x v="9"/>
  </r>
  <r>
    <x v="0"/>
    <x v="0"/>
    <x v="2"/>
    <x v="1"/>
    <n v="6346241"/>
    <s v="9006386755"/>
    <x v="0"/>
    <x v="1"/>
    <s v="URBANIZACIÓN SAUCES DEL SUR PH"/>
    <x v="14"/>
    <x v="5"/>
  </r>
  <r>
    <x v="0"/>
    <x v="0"/>
    <x v="2"/>
    <x v="1"/>
    <n v="6346290"/>
    <s v="9006208611"/>
    <x v="0"/>
    <x v="7"/>
    <s v="CONJUNTO RESIDENCIAL PORTAL DE SAN BASILIO"/>
    <x v="1"/>
    <x v="1"/>
  </r>
  <r>
    <x v="0"/>
    <x v="0"/>
    <x v="2"/>
    <x v="1"/>
    <n v="6346301"/>
    <s v="9000529818"/>
    <x v="0"/>
    <x v="1"/>
    <s v="EDIFICIO TORCORMA PH"/>
    <x v="11"/>
    <x v="9"/>
  </r>
  <r>
    <x v="0"/>
    <x v="0"/>
    <x v="2"/>
    <x v="1"/>
    <n v="6346303"/>
    <s v="9001596506"/>
    <x v="0"/>
    <x v="1"/>
    <s v="EDIFICIO NUEVA SANTA BARBARA  PH"/>
    <x v="1"/>
    <x v="1"/>
  </r>
  <r>
    <x v="0"/>
    <x v="0"/>
    <x v="2"/>
    <x v="4"/>
    <n v="6346351"/>
    <s v="9001172510"/>
    <x v="0"/>
    <x v="1"/>
    <s v="CONJUNTO RESIDENCIAL JARDIN DE LAS AMERICAS I ETAPA"/>
    <x v="7"/>
    <x v="7"/>
  </r>
  <r>
    <x v="0"/>
    <x v="0"/>
    <x v="2"/>
    <x v="1"/>
    <n v="6346378"/>
    <s v="8000125401"/>
    <x v="0"/>
    <x v="1"/>
    <s v="CONJUNTO RESIDENCIAL SANTA CATALINA III ETAPA - PROPIEDAD HO"/>
    <x v="0"/>
    <x v="0"/>
  </r>
  <r>
    <x v="0"/>
    <x v="0"/>
    <x v="2"/>
    <x v="1"/>
    <n v="6346387"/>
    <s v="9005521438"/>
    <x v="0"/>
    <x v="5"/>
    <s v="EDIFICIO VILLA CARMENZA X1 BLOQUE 1 PROPIEDAD HORIZONTAL"/>
    <x v="6"/>
    <x v="6"/>
  </r>
  <r>
    <x v="0"/>
    <x v="0"/>
    <x v="2"/>
    <x v="2"/>
    <n v="6346422"/>
    <s v="29920381"/>
    <x v="0"/>
    <x v="5"/>
    <s v="VELEZ LOAIZA NOELVA"/>
    <x v="70"/>
    <x v="0"/>
  </r>
  <r>
    <x v="0"/>
    <x v="0"/>
    <x v="2"/>
    <x v="1"/>
    <n v="6346423"/>
    <s v="8090051837"/>
    <x v="0"/>
    <x v="1"/>
    <s v="EDIFICIO TORRELADERA"/>
    <x v="3"/>
    <x v="3"/>
  </r>
  <r>
    <x v="0"/>
    <x v="0"/>
    <x v="2"/>
    <x v="1"/>
    <n v="6346484"/>
    <s v="8300241612"/>
    <x v="0"/>
    <x v="1"/>
    <s v="EDIFICIO TERRAZAS DE LOS LAGARTOS SEGUNDA ETAPA"/>
    <x v="1"/>
    <x v="1"/>
  </r>
  <r>
    <x v="0"/>
    <x v="0"/>
    <x v="2"/>
    <x v="1"/>
    <n v="6346506"/>
    <s v="8002309113"/>
    <x v="0"/>
    <x v="1"/>
    <s v="EDIFICIO LAS ARAUCARIAS"/>
    <x v="49"/>
    <x v="0"/>
  </r>
  <r>
    <x v="0"/>
    <x v="0"/>
    <x v="2"/>
    <x v="4"/>
    <n v="6346552"/>
    <s v="9004663468"/>
    <x v="0"/>
    <x v="3"/>
    <s v="CONJUNTO RESIDENCIAL MIRADOR BARCELONA PROPIEDAD HORIZONTAL"/>
    <x v="14"/>
    <x v="5"/>
  </r>
  <r>
    <x v="0"/>
    <x v="0"/>
    <x v="2"/>
    <x v="5"/>
    <n v="6346588"/>
    <s v="41894175"/>
    <x v="0"/>
    <x v="3"/>
    <s v="LOPEZ ALZATE NANCY STELLA"/>
    <x v="7"/>
    <x v="7"/>
  </r>
  <r>
    <x v="0"/>
    <x v="0"/>
    <x v="2"/>
    <x v="1"/>
    <n v="6346590"/>
    <s v="9008271422"/>
    <x v="0"/>
    <x v="3"/>
    <s v="ADMINISTRADORA SEIS SAS"/>
    <x v="1"/>
    <x v="1"/>
  </r>
  <r>
    <x v="0"/>
    <x v="0"/>
    <x v="2"/>
    <x v="0"/>
    <n v="6346602"/>
    <s v="9005990084"/>
    <x v="0"/>
    <x v="1"/>
    <s v="EDIFICIO  SANTORINI PROPIEDAD HORIZONTAL"/>
    <x v="6"/>
    <x v="6"/>
  </r>
  <r>
    <x v="0"/>
    <x v="0"/>
    <x v="2"/>
    <x v="4"/>
    <n v="6346631"/>
    <s v="8000053973"/>
    <x v="0"/>
    <x v="3"/>
    <s v="AGRUPACION DE VIVIENDA CAMPANELLA III-PROPIEDAD HORIZONTAL"/>
    <x v="1"/>
    <x v="1"/>
  </r>
  <r>
    <x v="0"/>
    <x v="0"/>
    <x v="2"/>
    <x v="4"/>
    <n v="6346634"/>
    <s v="9005408039"/>
    <x v="0"/>
    <x v="1"/>
    <s v="EDIFICIO ATALAYA DEL CAMINO"/>
    <x v="6"/>
    <x v="6"/>
  </r>
  <r>
    <x v="0"/>
    <x v="0"/>
    <x v="2"/>
    <x v="4"/>
    <n v="6346641"/>
    <s v="8000053973"/>
    <x v="0"/>
    <x v="1"/>
    <s v="AGRUPACION DE VIVIENDA CAMPANELLA III-PROPIEDAD HORIZONTAL"/>
    <x v="1"/>
    <x v="1"/>
  </r>
  <r>
    <x v="0"/>
    <x v="0"/>
    <x v="2"/>
    <x v="1"/>
    <n v="6346702"/>
    <s v="9000009553"/>
    <x v="0"/>
    <x v="1"/>
    <s v="EDIFICIO VILLA UNIVERSITARIA CUTUCUMAY IV ETAPA PROPIEDAD HO"/>
    <x v="3"/>
    <x v="3"/>
  </r>
  <r>
    <x v="0"/>
    <x v="0"/>
    <x v="2"/>
    <x v="1"/>
    <n v="6346731"/>
    <s v="9011150375"/>
    <x v="0"/>
    <x v="1"/>
    <s v="URBANIZACION RESERVA DE BUCAROS"/>
    <x v="21"/>
    <x v="5"/>
  </r>
  <r>
    <x v="0"/>
    <x v="0"/>
    <x v="2"/>
    <x v="0"/>
    <n v="6346775"/>
    <s v="8603539395"/>
    <x v="0"/>
    <x v="1"/>
    <s v="EDIFICIO NIZA VIII-32"/>
    <x v="1"/>
    <x v="1"/>
  </r>
  <r>
    <x v="0"/>
    <x v="0"/>
    <x v="2"/>
    <x v="1"/>
    <n v="6346834"/>
    <s v="9006026649"/>
    <x v="0"/>
    <x v="0"/>
    <s v="PROPIEDAD HORIZONTAL BALCONES DE LA VILLA II ETAPA BLOQUES 1"/>
    <x v="23"/>
    <x v="6"/>
  </r>
  <r>
    <x v="0"/>
    <x v="0"/>
    <x v="2"/>
    <x v="0"/>
    <n v="6346864"/>
    <s v="8110162689"/>
    <x v="0"/>
    <x v="1"/>
    <s v="CONJUNTO RESIDENCIAL PARQUES DEL ESTADIO NO 1 PH"/>
    <x v="14"/>
    <x v="5"/>
  </r>
  <r>
    <x v="0"/>
    <x v="0"/>
    <x v="2"/>
    <x v="0"/>
    <n v="6346872"/>
    <s v="8001680598"/>
    <x v="0"/>
    <x v="1"/>
    <s v="PROPIEDAD HORIZONTAL VILLA DEL CAMPO"/>
    <x v="6"/>
    <x v="6"/>
  </r>
  <r>
    <x v="0"/>
    <x v="0"/>
    <x v="2"/>
    <x v="1"/>
    <n v="6346918"/>
    <s v="9006026649"/>
    <x v="0"/>
    <x v="3"/>
    <s v="PROPIEDAD HORIZONTAL BALCONES DE LA VILLA II ETAPA BLOQUES 1"/>
    <x v="23"/>
    <x v="6"/>
  </r>
  <r>
    <x v="0"/>
    <x v="0"/>
    <x v="2"/>
    <x v="1"/>
    <n v="6346930"/>
    <s v="8110253503"/>
    <x v="0"/>
    <x v="0"/>
    <s v="URBANIZACION SANTA MARIA DEL CAMPO PH"/>
    <x v="5"/>
    <x v="5"/>
  </r>
  <r>
    <x v="0"/>
    <x v="0"/>
    <x v="2"/>
    <x v="1"/>
    <n v="6346938"/>
    <s v="9004998682"/>
    <x v="0"/>
    <x v="1"/>
    <s v="CONJUNTO CERRADO RESERVA DE CASTILLA PH"/>
    <x v="6"/>
    <x v="6"/>
  </r>
  <r>
    <x v="0"/>
    <x v="0"/>
    <x v="2"/>
    <x v="0"/>
    <n v="6346939"/>
    <s v="8300271007"/>
    <x v="0"/>
    <x v="1"/>
    <s v="CONJUNTO RESIDENCIAL PARQUES DE ALEJANDRIA"/>
    <x v="1"/>
    <x v="1"/>
  </r>
  <r>
    <x v="0"/>
    <x v="0"/>
    <x v="2"/>
    <x v="4"/>
    <n v="6346947"/>
    <s v="9000070569"/>
    <x v="0"/>
    <x v="0"/>
    <s v="CONJUNTO RESIDENCIAL BELMONTE PH"/>
    <x v="14"/>
    <x v="5"/>
  </r>
  <r>
    <x v="0"/>
    <x v="0"/>
    <x v="2"/>
    <x v="1"/>
    <n v="6346991"/>
    <s v="9000037020"/>
    <x v="0"/>
    <x v="3"/>
    <s v="CENTRO COMERCIAL LOS ANGELES PLAZA"/>
    <x v="1"/>
    <x v="1"/>
  </r>
  <r>
    <x v="0"/>
    <x v="0"/>
    <x v="2"/>
    <x v="1"/>
    <n v="6346992"/>
    <s v="9010034836"/>
    <x v="0"/>
    <x v="0"/>
    <s v="FORTEZZA PARQUE RESIDENCIAL - PROPIEDAD HORIZONTAL"/>
    <x v="3"/>
    <x v="3"/>
  </r>
  <r>
    <x v="0"/>
    <x v="0"/>
    <x v="2"/>
    <x v="0"/>
    <n v="6347030"/>
    <s v="8001212925"/>
    <x v="0"/>
    <x v="0"/>
    <s v="CONJUNTO RESIDENCIAL ALTAMIRA III ETAPA"/>
    <x v="17"/>
    <x v="2"/>
  </r>
  <r>
    <x v="0"/>
    <x v="0"/>
    <x v="2"/>
    <x v="1"/>
    <n v="6347038"/>
    <s v="8001269584"/>
    <x v="0"/>
    <x v="1"/>
    <s v="CONJUNTO RESIDENCIAL MONTELAR PH"/>
    <x v="14"/>
    <x v="5"/>
  </r>
  <r>
    <x v="0"/>
    <x v="0"/>
    <x v="2"/>
    <x v="0"/>
    <n v="6347055"/>
    <s v="8050181601"/>
    <x v="0"/>
    <x v="1"/>
    <s v="ASOCIACION DE COPROPIETARIOS DEL CONJUNTO RESIDENCIAL RI"/>
    <x v="0"/>
    <x v="0"/>
  </r>
  <r>
    <x v="0"/>
    <x v="0"/>
    <x v="2"/>
    <x v="4"/>
    <n v="6347111"/>
    <s v="8000053973"/>
    <x v="0"/>
    <x v="3"/>
    <s v="AGRUPACION DE VIVIENDA CAMPANELLA III-PROPIEDAD HORIZONTAL"/>
    <x v="1"/>
    <x v="1"/>
  </r>
  <r>
    <x v="0"/>
    <x v="0"/>
    <x v="2"/>
    <x v="1"/>
    <n v="6347161"/>
    <s v="8301394478"/>
    <x v="0"/>
    <x v="3"/>
    <s v="CONJUNTO BOSQUE DE LOS COMUNEROS SEGUNDA ETAPA- PROPHTAL"/>
    <x v="1"/>
    <x v="1"/>
  </r>
  <r>
    <x v="0"/>
    <x v="0"/>
    <x v="2"/>
    <x v="0"/>
    <n v="6347219"/>
    <s v="9001670399"/>
    <x v="0"/>
    <x v="3"/>
    <s v="CONJUNTO TIERRAGRATA 2 AGRUPACION 3 ETAPA 1 Y 2 PH"/>
    <x v="1"/>
    <x v="1"/>
  </r>
  <r>
    <x v="0"/>
    <x v="0"/>
    <x v="2"/>
    <x v="0"/>
    <n v="6347386"/>
    <s v="9001497938"/>
    <x v="0"/>
    <x v="3"/>
    <s v="CONJUNTO RESIDENCIAL LA GRAN MANZANA II"/>
    <x v="1"/>
    <x v="1"/>
  </r>
  <r>
    <x v="0"/>
    <x v="0"/>
    <x v="2"/>
    <x v="1"/>
    <n v="6347393"/>
    <s v="8110176948"/>
    <x v="0"/>
    <x v="0"/>
    <s v="CONDOMINIO NUEVA GALICIA PH"/>
    <x v="14"/>
    <x v="5"/>
  </r>
  <r>
    <x v="0"/>
    <x v="0"/>
    <x v="2"/>
    <x v="0"/>
    <n v="6347408"/>
    <s v="9001497938"/>
    <x v="0"/>
    <x v="1"/>
    <s v="CONJUNTO RESIDENCIAL LA GRAN MANZANA II PH"/>
    <x v="1"/>
    <x v="1"/>
  </r>
  <r>
    <x v="0"/>
    <x v="0"/>
    <x v="2"/>
    <x v="1"/>
    <n v="6347530"/>
    <s v="8300271007"/>
    <x v="0"/>
    <x v="1"/>
    <s v="CONJUNTO RESIDENCIAL PARQUES DE ALEJANDRIA"/>
    <x v="1"/>
    <x v="1"/>
  </r>
  <r>
    <x v="0"/>
    <x v="0"/>
    <x v="2"/>
    <x v="0"/>
    <n v="6347537"/>
    <s v="9006964154"/>
    <x v="0"/>
    <x v="2"/>
    <s v="URBANIZACION FRONTERA DEL SUR TORRE 1 Y TORRE 2"/>
    <x v="63"/>
    <x v="5"/>
  </r>
  <r>
    <x v="0"/>
    <x v="0"/>
    <x v="2"/>
    <x v="1"/>
    <n v="6347560"/>
    <s v="8002472823"/>
    <x v="0"/>
    <x v="1"/>
    <s v="EDIFICIO CONDOMINIO CASTELFUERTE PH"/>
    <x v="14"/>
    <x v="5"/>
  </r>
  <r>
    <x v="0"/>
    <x v="0"/>
    <x v="2"/>
    <x v="1"/>
    <n v="6347705"/>
    <s v="9009180733"/>
    <x v="0"/>
    <x v="1"/>
    <s v="CONDOMINIO SAN JOSE DE LAS VILLAS CONJUNTO 4"/>
    <x v="11"/>
    <x v="9"/>
  </r>
  <r>
    <x v="0"/>
    <x v="0"/>
    <x v="2"/>
    <x v="1"/>
    <n v="6347716"/>
    <s v="9005074510"/>
    <x v="0"/>
    <x v="1"/>
    <s v="CONJUNTO DE USO MIXTO PLAZA DEL RIO PH"/>
    <x v="14"/>
    <x v="5"/>
  </r>
  <r>
    <x v="0"/>
    <x v="0"/>
    <x v="2"/>
    <x v="1"/>
    <n v="6347726"/>
    <s v="9005074510"/>
    <x v="0"/>
    <x v="1"/>
    <s v="CONJUNTO DE USO MIXTO PLAZA DEL RIO PH"/>
    <x v="14"/>
    <x v="5"/>
  </r>
  <r>
    <x v="0"/>
    <x v="0"/>
    <x v="2"/>
    <x v="1"/>
    <n v="6347730"/>
    <s v="9005074510"/>
    <x v="0"/>
    <x v="1"/>
    <s v="CONJUNTO DE USO MIXTO PLAZA DEL RIO PH"/>
    <x v="14"/>
    <x v="5"/>
  </r>
  <r>
    <x v="0"/>
    <x v="0"/>
    <x v="2"/>
    <x v="1"/>
    <n v="6347739"/>
    <s v="9005074510"/>
    <x v="0"/>
    <x v="1"/>
    <s v="CONJUNTO DE USO MIXTO PLAZA DEL RIO PH"/>
    <x v="14"/>
    <x v="5"/>
  </r>
  <r>
    <x v="0"/>
    <x v="0"/>
    <x v="2"/>
    <x v="1"/>
    <n v="6347746"/>
    <s v="9005074510"/>
    <x v="0"/>
    <x v="1"/>
    <s v="CONJUNTO DE USO MIXTO PLAZA DEL RIO PH"/>
    <x v="14"/>
    <x v="5"/>
  </r>
  <r>
    <x v="0"/>
    <x v="0"/>
    <x v="2"/>
    <x v="1"/>
    <n v="6347764"/>
    <s v="9009181527"/>
    <x v="0"/>
    <x v="0"/>
    <s v="CONJUNTO DE USO MIXTO PIZARRA PROPIEDAD HORIZONTAL"/>
    <x v="14"/>
    <x v="5"/>
  </r>
  <r>
    <x v="0"/>
    <x v="0"/>
    <x v="2"/>
    <x v="4"/>
    <n v="6347777"/>
    <s v="9005445293"/>
    <x v="0"/>
    <x v="1"/>
    <s v="CONJUNTO CERRADO CERROS DE NIZA PROPIEDAD HORIZONTAL"/>
    <x v="6"/>
    <x v="6"/>
  </r>
  <r>
    <x v="0"/>
    <x v="0"/>
    <x v="2"/>
    <x v="1"/>
    <n v="6347785"/>
    <s v="9000421748"/>
    <x v="0"/>
    <x v="3"/>
    <s v="AGRUPACION DE VIVIENDA COMPARTIR LA MARGARITA ETAPA 5 PH"/>
    <x v="1"/>
    <x v="1"/>
  </r>
  <r>
    <x v="0"/>
    <x v="0"/>
    <x v="2"/>
    <x v="1"/>
    <n v="6347855"/>
    <s v="8110031652"/>
    <x v="0"/>
    <x v="1"/>
    <s v="CONJUNTO RESIDENCIAL VILLA ROMERO  P H"/>
    <x v="14"/>
    <x v="5"/>
  </r>
  <r>
    <x v="0"/>
    <x v="0"/>
    <x v="2"/>
    <x v="1"/>
    <n v="6347890"/>
    <s v="9010602628"/>
    <x v="0"/>
    <x v="1"/>
    <s v="SANTA MÓNICA CONDOMINIO PROPIEDAD HORIZONTAL"/>
    <x v="9"/>
    <x v="8"/>
  </r>
  <r>
    <x v="0"/>
    <x v="0"/>
    <x v="2"/>
    <x v="4"/>
    <n v="6347945"/>
    <s v="8300349968"/>
    <x v="0"/>
    <x v="1"/>
    <s v="EDIFICIO TORRE ARAGON PROPIEDAD HORIZONTAL"/>
    <x v="1"/>
    <x v="1"/>
  </r>
  <r>
    <x v="0"/>
    <x v="0"/>
    <x v="2"/>
    <x v="1"/>
    <n v="6347984"/>
    <s v="9002965061"/>
    <x v="0"/>
    <x v="1"/>
    <s v="CONJUNTO RESIDENCIAL GRATAMIRA CAMPESTRE I PH"/>
    <x v="1"/>
    <x v="1"/>
  </r>
  <r>
    <x v="0"/>
    <x v="0"/>
    <x v="2"/>
    <x v="1"/>
    <n v="6347994"/>
    <s v="9002965061"/>
    <x v="0"/>
    <x v="1"/>
    <s v="CONJUNTO RESIDENCIAL GRATAMIRA CAMPESTRE I PH"/>
    <x v="1"/>
    <x v="1"/>
  </r>
  <r>
    <x v="0"/>
    <x v="0"/>
    <x v="2"/>
    <x v="1"/>
    <n v="6348026"/>
    <s v="9003172526"/>
    <x v="0"/>
    <x v="1"/>
    <s v="EDIFICIO EL FRAILE PROPIEDAD HORIZONTAL"/>
    <x v="0"/>
    <x v="0"/>
  </r>
  <r>
    <x v="0"/>
    <x v="0"/>
    <x v="2"/>
    <x v="1"/>
    <n v="6348042"/>
    <s v="8090052430"/>
    <x v="0"/>
    <x v="1"/>
    <s v="CONJUNTO CERRADO  BOSQUE NATIVO - PARQUE RESIDENCIAL I E"/>
    <x v="3"/>
    <x v="3"/>
  </r>
  <r>
    <x v="0"/>
    <x v="0"/>
    <x v="2"/>
    <x v="4"/>
    <n v="6348065"/>
    <s v="9004104315"/>
    <x v="0"/>
    <x v="1"/>
    <s v="CONJUNTO RESIDENCIAL PORTAL DE MADELENA PROPIEDAD HORIZO"/>
    <x v="1"/>
    <x v="1"/>
  </r>
  <r>
    <x v="0"/>
    <x v="0"/>
    <x v="2"/>
    <x v="4"/>
    <n v="6348066"/>
    <s v="9002108452"/>
    <x v="0"/>
    <x v="5"/>
    <s v="CONJUNTO SARGON PLAZA"/>
    <x v="20"/>
    <x v="11"/>
  </r>
  <r>
    <x v="0"/>
    <x v="0"/>
    <x v="2"/>
    <x v="1"/>
    <n v="6348097"/>
    <s v="8300817280"/>
    <x v="0"/>
    <x v="1"/>
    <s v="CONJUNTO CORINTO"/>
    <x v="1"/>
    <x v="1"/>
  </r>
  <r>
    <x v="0"/>
    <x v="0"/>
    <x v="2"/>
    <x v="0"/>
    <n v="6348099"/>
    <s v="8040143754"/>
    <x v="0"/>
    <x v="1"/>
    <s v="EDIFICIOS DON CAMILO Y DON GUILLERMO CONJUNTO RESIDENCIA"/>
    <x v="2"/>
    <x v="2"/>
  </r>
  <r>
    <x v="0"/>
    <x v="0"/>
    <x v="2"/>
    <x v="1"/>
    <n v="6348102"/>
    <s v="9007334952"/>
    <x v="0"/>
    <x v="1"/>
    <s v="CONJUNTO RESIDENCIAL PUERTO BAHIA II ETAPA"/>
    <x v="31"/>
    <x v="3"/>
  </r>
  <r>
    <x v="0"/>
    <x v="0"/>
    <x v="2"/>
    <x v="0"/>
    <n v="6348122"/>
    <s v="8160006887"/>
    <x v="0"/>
    <x v="1"/>
    <s v="CONJUNTO RESIDENCIAL RINCON DE LA VILLA ETAPA I"/>
    <x v="11"/>
    <x v="9"/>
  </r>
  <r>
    <x v="0"/>
    <x v="0"/>
    <x v="2"/>
    <x v="1"/>
    <n v="6348153"/>
    <s v="9003849765"/>
    <x v="0"/>
    <x v="1"/>
    <s v="CONJUNTO RESIDENCIAL PARQUE DEL SAMAN - PH"/>
    <x v="1"/>
    <x v="1"/>
  </r>
  <r>
    <x v="0"/>
    <x v="0"/>
    <x v="2"/>
    <x v="1"/>
    <n v="6348198"/>
    <s v="8000598691"/>
    <x v="0"/>
    <x v="1"/>
    <s v="AGRUPACION PRADOS DEL COUNTRY PROPIEDAD HORIZONTAL"/>
    <x v="1"/>
    <x v="1"/>
  </r>
  <r>
    <x v="0"/>
    <x v="0"/>
    <x v="2"/>
    <x v="0"/>
    <n v="6348219"/>
    <s v="24480224"/>
    <x v="0"/>
    <x v="1"/>
    <s v="TOBAR NIETO CELMIRA"/>
    <x v="7"/>
    <x v="7"/>
  </r>
  <r>
    <x v="0"/>
    <x v="0"/>
    <x v="2"/>
    <x v="0"/>
    <n v="6348226"/>
    <s v="8300186436"/>
    <x v="0"/>
    <x v="3"/>
    <s v="CONJUNTO RESIDENCIAL SANTA COLOMA 2 PH"/>
    <x v="1"/>
    <x v="1"/>
  </r>
  <r>
    <x v="0"/>
    <x v="0"/>
    <x v="2"/>
    <x v="1"/>
    <n v="6348235"/>
    <s v="9006578856"/>
    <x v="0"/>
    <x v="3"/>
    <s v="EDIFICIO MULTIFAMILIAR TORRE LUNA"/>
    <x v="6"/>
    <x v="6"/>
  </r>
  <r>
    <x v="0"/>
    <x v="0"/>
    <x v="2"/>
    <x v="0"/>
    <n v="6348237"/>
    <s v="8002081542"/>
    <x v="0"/>
    <x v="1"/>
    <s v="UNIDAD INMOBILIARIA CERRADA NUEVA FONTANA I"/>
    <x v="2"/>
    <x v="2"/>
  </r>
  <r>
    <x v="0"/>
    <x v="0"/>
    <x v="2"/>
    <x v="0"/>
    <n v="6348243"/>
    <s v="9012622324"/>
    <x v="0"/>
    <x v="0"/>
    <s v="CONJUNTO RESIDENCIAL MIRADOR DE LA PRADERA PH"/>
    <x v="11"/>
    <x v="9"/>
  </r>
  <r>
    <x v="0"/>
    <x v="0"/>
    <x v="2"/>
    <x v="0"/>
    <n v="6348264"/>
    <s v="8902040726"/>
    <x v="0"/>
    <x v="1"/>
    <s v="EDIFICIO SAN FELIPE"/>
    <x v="2"/>
    <x v="2"/>
  </r>
  <r>
    <x v="0"/>
    <x v="0"/>
    <x v="2"/>
    <x v="1"/>
    <n v="6348275"/>
    <s v="8001647605"/>
    <x v="0"/>
    <x v="3"/>
    <s v="CONJUNTO RESIDENCIAL LAS TERRAZAS"/>
    <x v="1"/>
    <x v="1"/>
  </r>
  <r>
    <x v="0"/>
    <x v="0"/>
    <x v="2"/>
    <x v="1"/>
    <n v="6348305"/>
    <s v="8000788343"/>
    <x v="0"/>
    <x v="7"/>
    <s v="CENTRO MEDICO DE LA SABANA P H"/>
    <x v="1"/>
    <x v="1"/>
  </r>
  <r>
    <x v="0"/>
    <x v="0"/>
    <x v="2"/>
    <x v="1"/>
    <n v="6348322"/>
    <s v="9011694932"/>
    <x v="0"/>
    <x v="3"/>
    <s v="CONJUNTO RESIDENCIAL HOREB APARTAMENTOS ETAPA 1 Y 2"/>
    <x v="7"/>
    <x v="7"/>
  </r>
  <r>
    <x v="0"/>
    <x v="0"/>
    <x v="2"/>
    <x v="0"/>
    <n v="6348342"/>
    <s v="8902086408"/>
    <x v="0"/>
    <x v="1"/>
    <s v="UNIDAD RESIDENCIAL COLON"/>
    <x v="17"/>
    <x v="2"/>
  </r>
  <r>
    <x v="0"/>
    <x v="0"/>
    <x v="2"/>
    <x v="4"/>
    <n v="6348362"/>
    <s v="9007336070"/>
    <x v="0"/>
    <x v="1"/>
    <s v="EDIFICIO TORRE SAN ANTONIO PH"/>
    <x v="14"/>
    <x v="5"/>
  </r>
  <r>
    <x v="0"/>
    <x v="0"/>
    <x v="2"/>
    <x v="1"/>
    <n v="6348401"/>
    <s v="9003849765"/>
    <x v="0"/>
    <x v="1"/>
    <s v="CONJUNTO RESIDENCIAL PARQUE DEL SAMAN - PH"/>
    <x v="1"/>
    <x v="1"/>
  </r>
  <r>
    <x v="0"/>
    <x v="0"/>
    <x v="2"/>
    <x v="1"/>
    <n v="6348406"/>
    <s v="9001195261"/>
    <x v="0"/>
    <x v="1"/>
    <s v="CONJUNTO RESIDENCIAL PARQUE ARAGON PRIMERA ETAPA PH"/>
    <x v="1"/>
    <x v="1"/>
  </r>
  <r>
    <x v="0"/>
    <x v="0"/>
    <x v="2"/>
    <x v="0"/>
    <n v="6348419"/>
    <s v="8002249480"/>
    <x v="0"/>
    <x v="1"/>
    <s v="AGRUPACION DE VIVIENDA METROPOLIS UNIDAD 17 - PROPIEDAD HORI"/>
    <x v="1"/>
    <x v="1"/>
  </r>
  <r>
    <x v="0"/>
    <x v="0"/>
    <x v="2"/>
    <x v="4"/>
    <n v="6348537"/>
    <s v="8301036748"/>
    <x v="0"/>
    <x v="5"/>
    <s v="EDIFICIO TOLOTA II - PROPIEDAD HORIZONTAL"/>
    <x v="1"/>
    <x v="1"/>
  </r>
  <r>
    <x v="0"/>
    <x v="0"/>
    <x v="2"/>
    <x v="1"/>
    <n v="6348577"/>
    <s v="8100003526"/>
    <x v="0"/>
    <x v="1"/>
    <s v="EDIFICIO TORRES DE BELEN PROPIEDAD HORIZONTAL"/>
    <x v="6"/>
    <x v="6"/>
  </r>
  <r>
    <x v="0"/>
    <x v="0"/>
    <x v="2"/>
    <x v="1"/>
    <n v="6348579"/>
    <s v="8300335147"/>
    <x v="0"/>
    <x v="1"/>
    <s v="CONJUNTO RESIDENCIAL ESQUINA DEL PARQUE II"/>
    <x v="1"/>
    <x v="1"/>
  </r>
  <r>
    <x v="0"/>
    <x v="0"/>
    <x v="2"/>
    <x v="4"/>
    <n v="6348632"/>
    <s v="8002249480"/>
    <x v="0"/>
    <x v="1"/>
    <s v="AGRUPACION DE VIVIENDA METROPOLIS UNIDAD 17 - PROPIEDAD HORI"/>
    <x v="1"/>
    <x v="1"/>
  </r>
  <r>
    <x v="0"/>
    <x v="0"/>
    <x v="2"/>
    <x v="1"/>
    <n v="6348680"/>
    <s v="8000598691"/>
    <x v="0"/>
    <x v="3"/>
    <s v="AGRUPACION PRADOS DEL COUNTRY PROPIEDAD HORIZONTAL"/>
    <x v="1"/>
    <x v="1"/>
  </r>
  <r>
    <x v="0"/>
    <x v="0"/>
    <x v="2"/>
    <x v="0"/>
    <n v="6348694"/>
    <s v="9002675041"/>
    <x v="0"/>
    <x v="3"/>
    <s v="CONJUNTO RESIDENCIAL PORVENIR RESERVADO DOS"/>
    <x v="1"/>
    <x v="1"/>
  </r>
  <r>
    <x v="0"/>
    <x v="0"/>
    <x v="2"/>
    <x v="1"/>
    <n v="6348695"/>
    <s v="9002978361"/>
    <x v="0"/>
    <x v="3"/>
    <s v="URBANIZACION BULEVAR DEL CAFE PH"/>
    <x v="11"/>
    <x v="9"/>
  </r>
  <r>
    <x v="0"/>
    <x v="0"/>
    <x v="2"/>
    <x v="1"/>
    <n v="6348714"/>
    <s v="8909302971"/>
    <x v="0"/>
    <x v="1"/>
    <s v="CONJUNTO RESIDENCIAL BOSQUES DE LA CONCHA PH"/>
    <x v="14"/>
    <x v="5"/>
  </r>
  <r>
    <x v="0"/>
    <x v="0"/>
    <x v="2"/>
    <x v="1"/>
    <n v="6348730"/>
    <s v="9003727402"/>
    <x v="0"/>
    <x v="0"/>
    <s v="EDIFICIO PORTAL DE CAÑAVERAL"/>
    <x v="17"/>
    <x v="2"/>
  </r>
  <r>
    <x v="0"/>
    <x v="0"/>
    <x v="2"/>
    <x v="1"/>
    <n v="6348760"/>
    <s v="8300450875"/>
    <x v="0"/>
    <x v="1"/>
    <s v="CONJUNTO RESIDENCIAL PLAZA BAVIERA FASE 1 -  PROPIEDAD HORIZ"/>
    <x v="1"/>
    <x v="1"/>
  </r>
  <r>
    <x v="0"/>
    <x v="0"/>
    <x v="2"/>
    <x v="4"/>
    <n v="6348767"/>
    <s v="8300149418"/>
    <x v="0"/>
    <x v="1"/>
    <s v="CONJUNTO RESIDENCIAL INGRUMA II ETAPA"/>
    <x v="1"/>
    <x v="1"/>
  </r>
  <r>
    <x v="0"/>
    <x v="0"/>
    <x v="2"/>
    <x v="4"/>
    <n v="6348773"/>
    <s v="9009880162"/>
    <x v="0"/>
    <x v="1"/>
    <s v="CONJUNTO CERRADO GIRASOLES"/>
    <x v="71"/>
    <x v="10"/>
  </r>
  <r>
    <x v="0"/>
    <x v="0"/>
    <x v="2"/>
    <x v="4"/>
    <n v="6348824"/>
    <s v="9005129360"/>
    <x v="0"/>
    <x v="1"/>
    <s v="EDIFICIO MULTIFAMILIAR ALTOS DEL VERGEL"/>
    <x v="3"/>
    <x v="3"/>
  </r>
  <r>
    <x v="0"/>
    <x v="0"/>
    <x v="2"/>
    <x v="1"/>
    <n v="6348826"/>
    <s v="8090023782"/>
    <x v="0"/>
    <x v="1"/>
    <s v="EDIFICIO VILLA DE SAN IGNACIO"/>
    <x v="3"/>
    <x v="3"/>
  </r>
  <r>
    <x v="0"/>
    <x v="0"/>
    <x v="2"/>
    <x v="1"/>
    <n v="6348832"/>
    <s v="9009739787"/>
    <x v="0"/>
    <x v="1"/>
    <s v="EDIFICIO LUGANO EN BELLA SUIZA - PROPIEDAD HORIZONTAL"/>
    <x v="1"/>
    <x v="1"/>
  </r>
  <r>
    <x v="0"/>
    <x v="0"/>
    <x v="2"/>
    <x v="0"/>
    <n v="6348840"/>
    <s v="9004655183"/>
    <x v="0"/>
    <x v="3"/>
    <s v="CONJUNTO RESIDENCIAL SAN DIEGO RESERVADO PH"/>
    <x v="1"/>
    <x v="1"/>
  </r>
  <r>
    <x v="0"/>
    <x v="0"/>
    <x v="2"/>
    <x v="1"/>
    <n v="6348869"/>
    <s v="9009366484"/>
    <x v="0"/>
    <x v="5"/>
    <s v="CONJUNTO  CERRADO PUERTO  AZUL PH"/>
    <x v="13"/>
    <x v="9"/>
  </r>
  <r>
    <x v="0"/>
    <x v="0"/>
    <x v="2"/>
    <x v="1"/>
    <n v="6348945"/>
    <s v="9002675041"/>
    <x v="0"/>
    <x v="3"/>
    <s v="CONJUNTO RESIDENCIAL PORVENIR RESERVADO DOS"/>
    <x v="1"/>
    <x v="1"/>
  </r>
  <r>
    <x v="0"/>
    <x v="0"/>
    <x v="2"/>
    <x v="4"/>
    <n v="6348982"/>
    <s v="9004267642"/>
    <x v="0"/>
    <x v="1"/>
    <s v="CONJUNTO RESIDENCIAL ALTOS DE LA LEYENDA"/>
    <x v="29"/>
    <x v="14"/>
  </r>
  <r>
    <x v="0"/>
    <x v="0"/>
    <x v="2"/>
    <x v="1"/>
    <n v="6349003"/>
    <s v="9002454640"/>
    <x v="0"/>
    <x v="1"/>
    <s v="CONDOMINIO TORRES DE IPACARAI"/>
    <x v="29"/>
    <x v="14"/>
  </r>
  <r>
    <x v="0"/>
    <x v="0"/>
    <x v="2"/>
    <x v="1"/>
    <n v="6349017"/>
    <s v="8010007709"/>
    <x v="0"/>
    <x v="1"/>
    <s v="EDIFICIO MAROA"/>
    <x v="7"/>
    <x v="7"/>
  </r>
  <r>
    <x v="0"/>
    <x v="0"/>
    <x v="2"/>
    <x v="1"/>
    <n v="6349075"/>
    <s v="9001197653"/>
    <x v="0"/>
    <x v="1"/>
    <s v="CONJUNTO RESIDENCIAL Y COMERCIAL PINARES DE ARAGON PH"/>
    <x v="11"/>
    <x v="9"/>
  </r>
  <r>
    <x v="0"/>
    <x v="0"/>
    <x v="2"/>
    <x v="1"/>
    <n v="6349087"/>
    <s v="9001197653"/>
    <x v="0"/>
    <x v="1"/>
    <s v="CONJUNTO RESIDENCIAL Y COMERCIAL PINARES DE ARAGON PH"/>
    <x v="11"/>
    <x v="9"/>
  </r>
  <r>
    <x v="0"/>
    <x v="0"/>
    <x v="2"/>
    <x v="1"/>
    <n v="6349104"/>
    <s v="8914113294"/>
    <x v="0"/>
    <x v="1"/>
    <s v="CONJUNTO MULTIFAMILIAR LA VILLA PH"/>
    <x v="11"/>
    <x v="9"/>
  </r>
  <r>
    <x v="0"/>
    <x v="0"/>
    <x v="2"/>
    <x v="1"/>
    <n v="6349111"/>
    <s v="8914113294"/>
    <x v="0"/>
    <x v="1"/>
    <s v="CONJUNTO MULTIFAMILIAR LA VILLA PH"/>
    <x v="11"/>
    <x v="9"/>
  </r>
  <r>
    <x v="0"/>
    <x v="0"/>
    <x v="2"/>
    <x v="1"/>
    <n v="6349113"/>
    <s v="8914113294"/>
    <x v="0"/>
    <x v="1"/>
    <s v="CONJUNTO MULTIFAMILIAR LA VILLA PH"/>
    <x v="11"/>
    <x v="9"/>
  </r>
  <r>
    <x v="0"/>
    <x v="0"/>
    <x v="2"/>
    <x v="1"/>
    <n v="6349116"/>
    <s v="9001146828"/>
    <x v="0"/>
    <x v="1"/>
    <s v="AGRUPACIÓN DE VIVIENDA CIUDADELA FLORIDA DE LA SABANA ETAPA"/>
    <x v="1"/>
    <x v="1"/>
  </r>
  <r>
    <x v="0"/>
    <x v="0"/>
    <x v="2"/>
    <x v="4"/>
    <n v="6349186"/>
    <s v="8100062881"/>
    <x v="0"/>
    <x v="0"/>
    <s v="UNIDAD RESIDENCIAL AQUILINO VILLEGAS PROPIEDAD HORIZONTA"/>
    <x v="6"/>
    <x v="6"/>
  </r>
  <r>
    <x v="0"/>
    <x v="0"/>
    <x v="2"/>
    <x v="4"/>
    <n v="6349212"/>
    <s v="8100065053"/>
    <x v="0"/>
    <x v="1"/>
    <s v="CONJUNTO CERRADO PORTAL DE LA ALHAMBRA"/>
    <x v="6"/>
    <x v="6"/>
  </r>
  <r>
    <x v="0"/>
    <x v="0"/>
    <x v="2"/>
    <x v="1"/>
    <n v="6349262"/>
    <s v="9003410221"/>
    <x v="0"/>
    <x v="0"/>
    <s v="EDIFICIO VERSALLES IMPERIAL"/>
    <x v="2"/>
    <x v="2"/>
  </r>
  <r>
    <x v="0"/>
    <x v="0"/>
    <x v="2"/>
    <x v="0"/>
    <n v="6349280"/>
    <s v="8002472823"/>
    <x v="0"/>
    <x v="1"/>
    <s v="EDIFICIO CONDOMINIO CASTELFUERTE PH"/>
    <x v="14"/>
    <x v="5"/>
  </r>
  <r>
    <x v="0"/>
    <x v="0"/>
    <x v="2"/>
    <x v="1"/>
    <n v="6349301"/>
    <s v="9000279869"/>
    <x v="0"/>
    <x v="0"/>
    <s v="EDIFICIO GINEBRA PROPIEDAD HORIZONTAL"/>
    <x v="6"/>
    <x v="6"/>
  </r>
  <r>
    <x v="0"/>
    <x v="0"/>
    <x v="2"/>
    <x v="1"/>
    <n v="6349324"/>
    <s v="8100057435"/>
    <x v="0"/>
    <x v="5"/>
    <s v="CONJUNTO HABITACIONAL LAS AMERICAS - PROPIEDAD HORIZONTA"/>
    <x v="6"/>
    <x v="6"/>
  </r>
  <r>
    <x v="0"/>
    <x v="0"/>
    <x v="2"/>
    <x v="0"/>
    <n v="6349328"/>
    <s v="9001335838"/>
    <x v="0"/>
    <x v="0"/>
    <s v="AGRUPACION DE VIVIENDA MIRADOR DE VILLAPILAR- PROPIEDAD"/>
    <x v="6"/>
    <x v="6"/>
  </r>
  <r>
    <x v="0"/>
    <x v="0"/>
    <x v="2"/>
    <x v="1"/>
    <n v="6349333"/>
    <s v="9005782761"/>
    <x v="0"/>
    <x v="1"/>
    <s v="CONJUNTO RESIDENCIAL MOLINO VERDE PROPIEDAD HORIZONTAL"/>
    <x v="1"/>
    <x v="1"/>
  </r>
  <r>
    <x v="0"/>
    <x v="0"/>
    <x v="2"/>
    <x v="5"/>
    <n v="6349451"/>
    <s v="36151043"/>
    <x v="0"/>
    <x v="1"/>
    <s v="QUINTERO AVILA ESTHER LILIA"/>
    <x v="1"/>
    <x v="1"/>
  </r>
  <r>
    <x v="0"/>
    <x v="0"/>
    <x v="2"/>
    <x v="1"/>
    <n v="6349517"/>
    <s v="9010104810"/>
    <x v="0"/>
    <x v="1"/>
    <s v="CONJUNTO RESIDENCIAL TORRES DE VILLA VERDE - PROPIEDAD HORIZ"/>
    <x v="11"/>
    <x v="9"/>
  </r>
  <r>
    <x v="0"/>
    <x v="0"/>
    <x v="2"/>
    <x v="1"/>
    <n v="6349707"/>
    <s v="8002517013"/>
    <x v="0"/>
    <x v="1"/>
    <s v="CONJUNTO RESIDENCIAL TOLEDO"/>
    <x v="38"/>
    <x v="4"/>
  </r>
  <r>
    <x v="0"/>
    <x v="0"/>
    <x v="2"/>
    <x v="1"/>
    <n v="6349729"/>
    <s v="8002319268"/>
    <x v="0"/>
    <x v="1"/>
    <s v="AGRUPACIÓN D´CIUDADELA NUEVA TIBABUYES"/>
    <x v="1"/>
    <x v="1"/>
  </r>
  <r>
    <x v="0"/>
    <x v="0"/>
    <x v="2"/>
    <x v="1"/>
    <n v="6349739"/>
    <s v="8100011255"/>
    <x v="0"/>
    <x v="1"/>
    <s v="EDIFICIO VILLAPILAR 2 BLOQUE 3 PROPIEDAD HORIZONTAL"/>
    <x v="6"/>
    <x v="6"/>
  </r>
  <r>
    <x v="0"/>
    <x v="0"/>
    <x v="2"/>
    <x v="1"/>
    <n v="6349754"/>
    <s v="9007760202"/>
    <x v="0"/>
    <x v="1"/>
    <s v="EDIFICIO SOTO 52"/>
    <x v="2"/>
    <x v="2"/>
  </r>
  <r>
    <x v="0"/>
    <x v="0"/>
    <x v="2"/>
    <x v="1"/>
    <n v="6349762"/>
    <s v="8605348941"/>
    <x v="0"/>
    <x v="0"/>
    <s v="EDIFICIO COLINA CAMPESTRE 8 - PROPIEDAD HORIZONTAL"/>
    <x v="1"/>
    <x v="1"/>
  </r>
  <r>
    <x v="0"/>
    <x v="0"/>
    <x v="2"/>
    <x v="1"/>
    <n v="6349777"/>
    <s v="9007517724"/>
    <x v="0"/>
    <x v="1"/>
    <s v="CONJUNTO RESIDENCIAL HIRACA"/>
    <x v="24"/>
    <x v="12"/>
  </r>
  <r>
    <x v="0"/>
    <x v="0"/>
    <x v="2"/>
    <x v="1"/>
    <n v="6349805"/>
    <s v="8300948325"/>
    <x v="0"/>
    <x v="1"/>
    <s v="EDIFICIO PARMA PROPIEDAD HORIZONTAL"/>
    <x v="1"/>
    <x v="1"/>
  </r>
  <r>
    <x v="0"/>
    <x v="0"/>
    <x v="2"/>
    <x v="4"/>
    <n v="6349810"/>
    <s v="8070044696"/>
    <x v="0"/>
    <x v="1"/>
    <s v="CONDOMINIO EDIFICIO LAS BRISAS"/>
    <x v="18"/>
    <x v="10"/>
  </r>
  <r>
    <x v="0"/>
    <x v="0"/>
    <x v="2"/>
    <x v="0"/>
    <n v="6349816"/>
    <s v="8002472823"/>
    <x v="0"/>
    <x v="1"/>
    <s v="EDIFICIO CONDOMINIO CASTELFUERTE PH"/>
    <x v="14"/>
    <x v="5"/>
  </r>
  <r>
    <x v="0"/>
    <x v="0"/>
    <x v="2"/>
    <x v="1"/>
    <n v="6349817"/>
    <s v="8070024633"/>
    <x v="0"/>
    <x v="1"/>
    <s v="CONJUNTO RESIDENCIAL GRATAMIRA"/>
    <x v="18"/>
    <x v="10"/>
  </r>
  <r>
    <x v="0"/>
    <x v="0"/>
    <x v="2"/>
    <x v="1"/>
    <n v="6349832"/>
    <s v="8100057750"/>
    <x v="0"/>
    <x v="5"/>
    <s v="CONJUNTO CERRADO LOTE A BOSQUES DE LA LIVONIA PROPIEDAD"/>
    <x v="6"/>
    <x v="6"/>
  </r>
  <r>
    <x v="0"/>
    <x v="0"/>
    <x v="2"/>
    <x v="0"/>
    <n v="6349839"/>
    <s v="8903122401"/>
    <x v="0"/>
    <x v="1"/>
    <s v="EDIFICIO ESPAÑA - PROPIEDAD HORIZONTAL-"/>
    <x v="0"/>
    <x v="0"/>
  </r>
  <r>
    <x v="0"/>
    <x v="0"/>
    <x v="2"/>
    <x v="0"/>
    <n v="6349845"/>
    <s v="8110346251"/>
    <x v="0"/>
    <x v="1"/>
    <s v="CONJUNTO BOSQUES DE ETERNA PRIMAVERA SUBETAPA A PH"/>
    <x v="14"/>
    <x v="5"/>
  </r>
  <r>
    <x v="0"/>
    <x v="0"/>
    <x v="2"/>
    <x v="1"/>
    <n v="6349848"/>
    <s v="8160029232"/>
    <x v="0"/>
    <x v="1"/>
    <s v="EDIFICIO MANACOR PH"/>
    <x v="11"/>
    <x v="9"/>
  </r>
  <r>
    <x v="0"/>
    <x v="0"/>
    <x v="2"/>
    <x v="1"/>
    <n v="6349858"/>
    <s v="8000902264"/>
    <x v="0"/>
    <x v="1"/>
    <s v="CONJUNTO RESIDENCIAL ARCABUZ"/>
    <x v="18"/>
    <x v="10"/>
  </r>
  <r>
    <x v="0"/>
    <x v="0"/>
    <x v="2"/>
    <x v="4"/>
    <n v="6349930"/>
    <s v="8300149418"/>
    <x v="0"/>
    <x v="1"/>
    <s v="CONJUNTO RESIDENCIAL INGRUMA II ETAPA"/>
    <x v="1"/>
    <x v="1"/>
  </r>
  <r>
    <x v="0"/>
    <x v="0"/>
    <x v="2"/>
    <x v="4"/>
    <n v="6349931"/>
    <s v="8300149418"/>
    <x v="0"/>
    <x v="1"/>
    <s v="CONJUNTO RESIDENCIAL INGRUMA II ETAPA"/>
    <x v="1"/>
    <x v="1"/>
  </r>
  <r>
    <x v="0"/>
    <x v="0"/>
    <x v="2"/>
    <x v="1"/>
    <n v="6349987"/>
    <s v="9012173400"/>
    <x v="0"/>
    <x v="1"/>
    <s v="CONJUNTO RESIDENCIAL SAN SILVESTRE ETAPA 1 PH"/>
    <x v="11"/>
    <x v="9"/>
  </r>
  <r>
    <x v="0"/>
    <x v="0"/>
    <x v="2"/>
    <x v="0"/>
    <n v="6350022"/>
    <s v="8100057546"/>
    <x v="0"/>
    <x v="1"/>
    <s v="CONJUNTO RESIDENCIAL PARQUE DE CASTILLA - PROPIEDAD HORIZONT"/>
    <x v="6"/>
    <x v="6"/>
  </r>
  <r>
    <x v="0"/>
    <x v="0"/>
    <x v="2"/>
    <x v="1"/>
    <n v="6350023"/>
    <s v="9000638175"/>
    <x v="0"/>
    <x v="3"/>
    <s v="URBANIZACION RESIDENCIAL ZAGUAN DE LAS VILLAS II ETAPA PH"/>
    <x v="13"/>
    <x v="9"/>
  </r>
  <r>
    <x v="0"/>
    <x v="0"/>
    <x v="2"/>
    <x v="1"/>
    <n v="6350054"/>
    <s v="8300335147"/>
    <x v="0"/>
    <x v="1"/>
    <s v="CONJUNTO RESIDENCIAL ESQUINA DEL PARQUE II"/>
    <x v="1"/>
    <x v="1"/>
  </r>
  <r>
    <x v="0"/>
    <x v="0"/>
    <x v="2"/>
    <x v="0"/>
    <n v="6350061"/>
    <s v="9006443977"/>
    <x v="0"/>
    <x v="2"/>
    <s v="EDIFICIO 10-12 CIRCUNVALAR PH"/>
    <x v="11"/>
    <x v="9"/>
  </r>
  <r>
    <x v="0"/>
    <x v="0"/>
    <x v="2"/>
    <x v="1"/>
    <n v="6350082"/>
    <s v="8300514249"/>
    <x v="0"/>
    <x v="1"/>
    <s v="CONJUNTO RESIDENCIAL PRADOS DE LA SABANA III ETAPA PH"/>
    <x v="1"/>
    <x v="1"/>
  </r>
  <r>
    <x v="0"/>
    <x v="0"/>
    <x v="2"/>
    <x v="4"/>
    <n v="6350114"/>
    <s v="9007207190"/>
    <x v="0"/>
    <x v="3"/>
    <s v="EDIFICIO SIENA"/>
    <x v="7"/>
    <x v="7"/>
  </r>
  <r>
    <x v="0"/>
    <x v="0"/>
    <x v="2"/>
    <x v="0"/>
    <n v="6350206"/>
    <s v="8301122284"/>
    <x v="0"/>
    <x v="1"/>
    <s v="PUERTA DE ALCALA PROPIEDAD HORIZONTAL"/>
    <x v="1"/>
    <x v="1"/>
  </r>
  <r>
    <x v="0"/>
    <x v="0"/>
    <x v="2"/>
    <x v="4"/>
    <n v="6350244"/>
    <s v="9004267642"/>
    <x v="0"/>
    <x v="1"/>
    <s v="CONJUNTO RESIDENCIAL ALTOS DE LA LEYENDA"/>
    <x v="29"/>
    <x v="14"/>
  </r>
  <r>
    <x v="0"/>
    <x v="0"/>
    <x v="2"/>
    <x v="4"/>
    <n v="6350258"/>
    <s v="9004267642"/>
    <x v="0"/>
    <x v="1"/>
    <s v="CONJUNTO RESIDENCIAL ALTOS DE LA LEYENDA"/>
    <x v="29"/>
    <x v="14"/>
  </r>
  <r>
    <x v="0"/>
    <x v="0"/>
    <x v="2"/>
    <x v="4"/>
    <n v="6350261"/>
    <s v="9004267642"/>
    <x v="0"/>
    <x v="1"/>
    <s v="CONJUNTO RESIDENCIAL ALTOS DE LA LEYENDA"/>
    <x v="29"/>
    <x v="14"/>
  </r>
  <r>
    <x v="0"/>
    <x v="0"/>
    <x v="2"/>
    <x v="4"/>
    <n v="6350265"/>
    <s v="9004267642"/>
    <x v="0"/>
    <x v="1"/>
    <s v="CONJUNTO RESIDENCIAL ALTOS DE LA LEYENDA"/>
    <x v="29"/>
    <x v="14"/>
  </r>
  <r>
    <x v="0"/>
    <x v="0"/>
    <x v="2"/>
    <x v="1"/>
    <n v="6350320"/>
    <s v="9001393839"/>
    <x v="0"/>
    <x v="0"/>
    <s v="EDIFICIO TEOREMA - PROPIEDAD HORIZONTAL"/>
    <x v="1"/>
    <x v="1"/>
  </r>
  <r>
    <x v="0"/>
    <x v="0"/>
    <x v="2"/>
    <x v="1"/>
    <n v="6350323"/>
    <s v="8090073628"/>
    <x v="0"/>
    <x v="1"/>
    <s v="CONJUNTO RESIDENCIAL LAS PALMERAS AGRUPACION A"/>
    <x v="3"/>
    <x v="3"/>
  </r>
  <r>
    <x v="0"/>
    <x v="0"/>
    <x v="2"/>
    <x v="1"/>
    <n v="6350337"/>
    <s v="8100002843"/>
    <x v="0"/>
    <x v="0"/>
    <s v="EDIFICIO CENTRO PROFESIONAL PROPIEDAD HORIZONTAL"/>
    <x v="6"/>
    <x v="6"/>
  </r>
  <r>
    <x v="0"/>
    <x v="0"/>
    <x v="2"/>
    <x v="4"/>
    <n v="6350343"/>
    <s v="9002511672"/>
    <x v="0"/>
    <x v="7"/>
    <s v="CONDOMINIO PLENITUD CONJUNTO A"/>
    <x v="18"/>
    <x v="10"/>
  </r>
  <r>
    <x v="0"/>
    <x v="0"/>
    <x v="2"/>
    <x v="0"/>
    <n v="6350426"/>
    <s v="42070407"/>
    <x v="0"/>
    <x v="1"/>
    <s v="celina arteaga"/>
    <x v="13"/>
    <x v="9"/>
  </r>
  <r>
    <x v="0"/>
    <x v="0"/>
    <x v="2"/>
    <x v="0"/>
    <n v="6350442"/>
    <s v="42070407"/>
    <x v="0"/>
    <x v="5"/>
    <s v="celina arteaga"/>
    <x v="13"/>
    <x v="9"/>
  </r>
  <r>
    <x v="0"/>
    <x v="0"/>
    <x v="2"/>
    <x v="1"/>
    <n v="6350486"/>
    <s v="9009796117"/>
    <x v="0"/>
    <x v="1"/>
    <s v="GALATEA PARQUE RESIDENCIAL PH"/>
    <x v="13"/>
    <x v="9"/>
  </r>
  <r>
    <x v="0"/>
    <x v="0"/>
    <x v="2"/>
    <x v="1"/>
    <n v="6350501"/>
    <s v="9011277912"/>
    <x v="0"/>
    <x v="2"/>
    <s v="CONJUNTO RESIDENCIAL SAVANNAH APARTAMENTOS PH"/>
    <x v="11"/>
    <x v="9"/>
  </r>
  <r>
    <x v="0"/>
    <x v="0"/>
    <x v="2"/>
    <x v="4"/>
    <n v="6350558"/>
    <s v="9000737273"/>
    <x v="0"/>
    <x v="1"/>
    <s v="UNIDAD RESIDENCIAL DANIELA"/>
    <x v="2"/>
    <x v="2"/>
  </r>
  <r>
    <x v="0"/>
    <x v="0"/>
    <x v="2"/>
    <x v="1"/>
    <n v="6350581"/>
    <s v="8000897328"/>
    <x v="0"/>
    <x v="1"/>
    <s v="EDIFICIO PROPIEDAD HORIZONTAL CELULA 3 NUCLEO 1 DE LA URBANI"/>
    <x v="6"/>
    <x v="6"/>
  </r>
  <r>
    <x v="0"/>
    <x v="0"/>
    <x v="2"/>
    <x v="1"/>
    <n v="6350597"/>
    <s v="9006208611"/>
    <x v="0"/>
    <x v="3"/>
    <s v="CONJUNTO RESIDENCIAL PORTAL DE SAN BASILIO"/>
    <x v="1"/>
    <x v="1"/>
  </r>
  <r>
    <x v="0"/>
    <x v="0"/>
    <x v="2"/>
    <x v="4"/>
    <n v="6350599"/>
    <s v="9012787721"/>
    <x v="0"/>
    <x v="1"/>
    <s v="EDIFICIO Z3NTRI PROPIEDAD HORIZONTAL"/>
    <x v="2"/>
    <x v="2"/>
  </r>
  <r>
    <x v="0"/>
    <x v="0"/>
    <x v="2"/>
    <x v="1"/>
    <n v="6350604"/>
    <s v="9006208611"/>
    <x v="0"/>
    <x v="3"/>
    <s v="CONJUNTO RESIDENCIAL PORTAL DE SAN BASILIO"/>
    <x v="1"/>
    <x v="1"/>
  </r>
  <r>
    <x v="0"/>
    <x v="0"/>
    <x v="2"/>
    <x v="1"/>
    <n v="6350614"/>
    <s v="9000947915"/>
    <x v="0"/>
    <x v="1"/>
    <s v="EDIFICIO SANTA BARBARA PH"/>
    <x v="1"/>
    <x v="1"/>
  </r>
  <r>
    <x v="0"/>
    <x v="0"/>
    <x v="2"/>
    <x v="1"/>
    <n v="6350701"/>
    <s v="9013110748"/>
    <x v="0"/>
    <x v="3"/>
    <s v="CENTRO COMERCIAL BLUE CENTER PRIMERA ETAPA - PROPIEDAD HORIZ"/>
    <x v="3"/>
    <x v="3"/>
  </r>
  <r>
    <x v="0"/>
    <x v="0"/>
    <x v="2"/>
    <x v="1"/>
    <n v="6350707"/>
    <s v="9001197653"/>
    <x v="0"/>
    <x v="1"/>
    <s v="CONJUNTO RESIDENCIAL Y COMERCIAL PINARES DE ARAGON PH"/>
    <x v="11"/>
    <x v="9"/>
  </r>
  <r>
    <x v="0"/>
    <x v="0"/>
    <x v="2"/>
    <x v="1"/>
    <n v="6350716"/>
    <s v="8301062960"/>
    <x v="0"/>
    <x v="1"/>
    <s v="AGRUPACION DE VIVIENDA LOS PINOS PH"/>
    <x v="1"/>
    <x v="1"/>
  </r>
  <r>
    <x v="0"/>
    <x v="0"/>
    <x v="2"/>
    <x v="4"/>
    <n v="6350769"/>
    <s v="9006399041"/>
    <x v="0"/>
    <x v="1"/>
    <s v="CONJUNTO RESIDENCIAL PINARES CAMPESTRE ETAPA I PH"/>
    <x v="11"/>
    <x v="9"/>
  </r>
  <r>
    <x v="0"/>
    <x v="0"/>
    <x v="2"/>
    <x v="1"/>
    <n v="6350770"/>
    <s v="8002319268"/>
    <x v="0"/>
    <x v="1"/>
    <s v="AGRUPACIÓN D´CIUDADELA NUEVA TIBABUYES"/>
    <x v="1"/>
    <x v="1"/>
  </r>
  <r>
    <x v="0"/>
    <x v="0"/>
    <x v="2"/>
    <x v="0"/>
    <n v="6350786"/>
    <s v="8001933179"/>
    <x v="0"/>
    <x v="1"/>
    <s v="AGRUPACION DE VIVIENDA 4A LOS GUALANDAYES"/>
    <x v="1"/>
    <x v="1"/>
  </r>
  <r>
    <x v="0"/>
    <x v="0"/>
    <x v="2"/>
    <x v="1"/>
    <n v="6350822"/>
    <s v="9003344982"/>
    <x v="0"/>
    <x v="3"/>
    <s v="CONJUNTO CERRADO RIVERA CAMPESTRE PH"/>
    <x v="11"/>
    <x v="9"/>
  </r>
  <r>
    <x v="0"/>
    <x v="0"/>
    <x v="2"/>
    <x v="1"/>
    <n v="6350836"/>
    <s v="9006026649"/>
    <x v="0"/>
    <x v="1"/>
    <s v="PROPIEDAD HORIZONTAL BALCONES DE LA VILLA II ETAPA BLOQUES 1"/>
    <x v="23"/>
    <x v="6"/>
  </r>
  <r>
    <x v="0"/>
    <x v="0"/>
    <x v="2"/>
    <x v="4"/>
    <n v="6351036"/>
    <s v="9006964154"/>
    <x v="0"/>
    <x v="2"/>
    <s v="URBANIZACION FRONTERA DEL SUR TORRE 1 Y TORRE 2"/>
    <x v="63"/>
    <x v="5"/>
  </r>
  <r>
    <x v="0"/>
    <x v="0"/>
    <x v="2"/>
    <x v="1"/>
    <n v="6351098"/>
    <s v="9002683594"/>
    <x v="0"/>
    <x v="1"/>
    <s v="EDIFICIO TINTORETTO CONDOMINIO"/>
    <x v="2"/>
    <x v="2"/>
  </r>
  <r>
    <x v="0"/>
    <x v="0"/>
    <x v="2"/>
    <x v="0"/>
    <n v="6351161"/>
    <s v="8300749191"/>
    <x v="0"/>
    <x v="3"/>
    <s v="CONJUNTO RESIDENCIAL PINO ROJO PH"/>
    <x v="1"/>
    <x v="1"/>
  </r>
  <r>
    <x v="0"/>
    <x v="0"/>
    <x v="2"/>
    <x v="0"/>
    <n v="6351176"/>
    <s v="8100031951"/>
    <x v="0"/>
    <x v="1"/>
    <s v="EDIFICIO LOS ALPES - PROPIEDAD HORIZONTAL"/>
    <x v="6"/>
    <x v="6"/>
  </r>
  <r>
    <x v="0"/>
    <x v="0"/>
    <x v="2"/>
    <x v="1"/>
    <n v="6351187"/>
    <s v="9009146759"/>
    <x v="0"/>
    <x v="1"/>
    <s v="CONJUNTO RESIDENCIAL PARQUES DE BOLIVAR ARMENIA N° 1 VIP"/>
    <x v="7"/>
    <x v="7"/>
  </r>
  <r>
    <x v="0"/>
    <x v="0"/>
    <x v="2"/>
    <x v="1"/>
    <n v="6351212"/>
    <s v="8040146877"/>
    <x v="0"/>
    <x v="1"/>
    <s v="CONJUNTO RESIDENCIAL ARTEMIS I"/>
    <x v="2"/>
    <x v="2"/>
  </r>
  <r>
    <x v="0"/>
    <x v="0"/>
    <x v="2"/>
    <x v="1"/>
    <n v="6351248"/>
    <s v="8605146890"/>
    <x v="0"/>
    <x v="3"/>
    <s v="UNIDAD 8 DEL CONJUNTO RESIDENCIAL ENTRE RIOS"/>
    <x v="1"/>
    <x v="1"/>
  </r>
  <r>
    <x v="0"/>
    <x v="0"/>
    <x v="2"/>
    <x v="1"/>
    <n v="6351265"/>
    <s v="9008993751"/>
    <x v="0"/>
    <x v="3"/>
    <s v="EDIFICIO TRIPOLI BUSINESS CENTER PH"/>
    <x v="11"/>
    <x v="9"/>
  </r>
  <r>
    <x v="0"/>
    <x v="0"/>
    <x v="2"/>
    <x v="2"/>
    <n v="6351304"/>
    <s v="31251490"/>
    <x v="0"/>
    <x v="1"/>
    <s v="OSORIO PEREZ SONIA"/>
    <x v="0"/>
    <x v="0"/>
  </r>
  <r>
    <x v="0"/>
    <x v="0"/>
    <x v="2"/>
    <x v="1"/>
    <n v="6351335"/>
    <s v="9004871368"/>
    <x v="0"/>
    <x v="1"/>
    <s v="EDIFICIO TERRAZINO MIRAFLOREZ"/>
    <x v="14"/>
    <x v="5"/>
  </r>
  <r>
    <x v="0"/>
    <x v="0"/>
    <x v="2"/>
    <x v="1"/>
    <n v="6351374"/>
    <s v="8002319268"/>
    <x v="0"/>
    <x v="1"/>
    <s v="AGRUPACIÓN D´CIUDADELA NUEVA TIBABUYES"/>
    <x v="1"/>
    <x v="1"/>
  </r>
  <r>
    <x v="0"/>
    <x v="0"/>
    <x v="2"/>
    <x v="1"/>
    <n v="6351460"/>
    <s v="8908047591"/>
    <x v="0"/>
    <x v="0"/>
    <s v="PROPIEDAD HORIZONTAL EDIFICIO EL CARRETERO"/>
    <x v="6"/>
    <x v="6"/>
  </r>
  <r>
    <x v="0"/>
    <x v="0"/>
    <x v="2"/>
    <x v="1"/>
    <n v="6351534"/>
    <s v="8603530338"/>
    <x v="0"/>
    <x v="1"/>
    <s v="CONJUNTO RESIDENCIAL BOLIVIA 8 PH"/>
    <x v="1"/>
    <x v="1"/>
  </r>
  <r>
    <x v="0"/>
    <x v="0"/>
    <x v="2"/>
    <x v="4"/>
    <n v="6351556"/>
    <s v="9005118834"/>
    <x v="0"/>
    <x v="1"/>
    <s v="EDIFICIO VILLA LUNA"/>
    <x v="14"/>
    <x v="5"/>
  </r>
  <r>
    <x v="0"/>
    <x v="0"/>
    <x v="2"/>
    <x v="1"/>
    <n v="6351565"/>
    <s v="9011458481"/>
    <x v="0"/>
    <x v="1"/>
    <s v="EDIFICIO MEDITERRANEO PH"/>
    <x v="14"/>
    <x v="5"/>
  </r>
  <r>
    <x v="0"/>
    <x v="0"/>
    <x v="2"/>
    <x v="1"/>
    <n v="6351649"/>
    <s v="9012509978"/>
    <x v="0"/>
    <x v="1"/>
    <s v="CONJUNTO CERRADO NATTURA I Y II ETAPA"/>
    <x v="6"/>
    <x v="6"/>
  </r>
  <r>
    <x v="0"/>
    <x v="0"/>
    <x v="2"/>
    <x v="4"/>
    <n v="6351657"/>
    <s v="9003543395"/>
    <x v="0"/>
    <x v="2"/>
    <s v="SOL DE PLATA - PROPIEDAD HORIZONTAL"/>
    <x v="1"/>
    <x v="1"/>
  </r>
  <r>
    <x v="0"/>
    <x v="0"/>
    <x v="2"/>
    <x v="1"/>
    <n v="6351714"/>
    <s v="9011458481"/>
    <x v="0"/>
    <x v="1"/>
    <s v="EDIFICIO MEDITERRANEO PH"/>
    <x v="14"/>
    <x v="5"/>
  </r>
  <r>
    <x v="0"/>
    <x v="0"/>
    <x v="2"/>
    <x v="1"/>
    <n v="6351773"/>
    <s v="9001393839"/>
    <x v="0"/>
    <x v="1"/>
    <s v="EDIFICIO TEOREMA - PROPIEDAD HORIZONTAL"/>
    <x v="1"/>
    <x v="1"/>
  </r>
  <r>
    <x v="0"/>
    <x v="0"/>
    <x v="2"/>
    <x v="1"/>
    <n v="6351799"/>
    <s v="8300530317"/>
    <x v="0"/>
    <x v="0"/>
    <s v="EDIFICIO CIUDAD MARBELLA I ETAPA INTERIORES 123 Y 4 PROPIE"/>
    <x v="1"/>
    <x v="1"/>
  </r>
  <r>
    <x v="0"/>
    <x v="0"/>
    <x v="2"/>
    <x v="1"/>
    <n v="6351834"/>
    <s v="9004938005"/>
    <x v="0"/>
    <x v="1"/>
    <s v="CONDOMINIO CAMPESTRE QUINTAS DE GUAYMARAL II PH"/>
    <x v="8"/>
    <x v="4"/>
  </r>
  <r>
    <x v="0"/>
    <x v="0"/>
    <x v="2"/>
    <x v="0"/>
    <n v="6351844"/>
    <s v="9000925547"/>
    <x v="0"/>
    <x v="3"/>
    <s v="AGRUPACION RESIDENCIAL ALAMEDA SANTA MONICA ETAPA UNO PH"/>
    <x v="1"/>
    <x v="1"/>
  </r>
  <r>
    <x v="0"/>
    <x v="0"/>
    <x v="2"/>
    <x v="4"/>
    <n v="6351845"/>
    <s v="8050024439"/>
    <x v="0"/>
    <x v="1"/>
    <s v="CONJUNTO RESIDENCIAL TORRES DE LA FONTANA PROPIEDAD HORI"/>
    <x v="0"/>
    <x v="0"/>
  </r>
  <r>
    <x v="0"/>
    <x v="0"/>
    <x v="2"/>
    <x v="1"/>
    <n v="6351860"/>
    <s v="8002369862"/>
    <x v="0"/>
    <x v="1"/>
    <s v="CONJUNTO RESIDENCIAL LA RESERVA"/>
    <x v="1"/>
    <x v="1"/>
  </r>
  <r>
    <x v="0"/>
    <x v="0"/>
    <x v="2"/>
    <x v="0"/>
    <n v="6351862"/>
    <s v="42157380"/>
    <x v="0"/>
    <x v="1"/>
    <s v="LOPEZ RESTREPO JULIANA"/>
    <x v="11"/>
    <x v="9"/>
  </r>
  <r>
    <x v="0"/>
    <x v="0"/>
    <x v="2"/>
    <x v="1"/>
    <n v="6351950"/>
    <s v="9006999782"/>
    <x v="0"/>
    <x v="0"/>
    <s v="URBANIZACION EL ROSAL I ETAPA PH"/>
    <x v="14"/>
    <x v="5"/>
  </r>
  <r>
    <x v="0"/>
    <x v="0"/>
    <x v="2"/>
    <x v="4"/>
    <n v="6352040"/>
    <s v="8040074058"/>
    <x v="0"/>
    <x v="3"/>
    <s v="URBANIZACION BOSQUES DE LA FLORIDA"/>
    <x v="17"/>
    <x v="2"/>
  </r>
  <r>
    <x v="0"/>
    <x v="0"/>
    <x v="2"/>
    <x v="1"/>
    <n v="6352121"/>
    <s v="9008689471"/>
    <x v="0"/>
    <x v="1"/>
    <s v="CONJUNTO RESIDENCIAL RESERVA DE AVICHENTE"/>
    <x v="29"/>
    <x v="14"/>
  </r>
  <r>
    <x v="0"/>
    <x v="0"/>
    <x v="2"/>
    <x v="4"/>
    <n v="6352179"/>
    <s v="8090061437"/>
    <x v="0"/>
    <x v="2"/>
    <s v="AGRUPACION DE VIVIENDA RINCON DE LAS MARGARITAS"/>
    <x v="3"/>
    <x v="3"/>
  </r>
  <r>
    <x v="0"/>
    <x v="0"/>
    <x v="2"/>
    <x v="4"/>
    <n v="6352271"/>
    <s v="9004267642"/>
    <x v="0"/>
    <x v="1"/>
    <s v="CONJUNTO RESIDENCIAL ALTOS DE LA LEYENDA"/>
    <x v="29"/>
    <x v="14"/>
  </r>
  <r>
    <x v="0"/>
    <x v="0"/>
    <x v="2"/>
    <x v="1"/>
    <n v="6352279"/>
    <s v="9001854255"/>
    <x v="0"/>
    <x v="0"/>
    <s v="EDIFICIO CHICO 105 PROPIEDAD HORIZONTAL"/>
    <x v="1"/>
    <x v="1"/>
  </r>
  <r>
    <x v="0"/>
    <x v="0"/>
    <x v="2"/>
    <x v="4"/>
    <n v="6352451"/>
    <s v="9010417366"/>
    <x v="0"/>
    <x v="1"/>
    <s v="CONJUNTO RESIDENCIAL HACIENDA PEÑALISA TAGUA"/>
    <x v="15"/>
    <x v="4"/>
  </r>
  <r>
    <x v="0"/>
    <x v="0"/>
    <x v="2"/>
    <x v="5"/>
    <n v="6352606"/>
    <s v="16449252"/>
    <x v="0"/>
    <x v="1"/>
    <s v="BUITRAGO ZAMORANO OSCAR JAIRO"/>
    <x v="0"/>
    <x v="0"/>
  </r>
  <r>
    <x v="0"/>
    <x v="0"/>
    <x v="2"/>
    <x v="1"/>
    <n v="6352644"/>
    <s v="9001670399"/>
    <x v="0"/>
    <x v="1"/>
    <s v="CONJUNTO TIERRAGRATA 2 AGRUPACION 3 ETAPA 1 Y 2 PH"/>
    <x v="1"/>
    <x v="1"/>
  </r>
  <r>
    <x v="0"/>
    <x v="0"/>
    <x v="2"/>
    <x v="4"/>
    <n v="6352645"/>
    <s v="8160074083"/>
    <x v="0"/>
    <x v="1"/>
    <s v="EDIFICIO GLORIA PH"/>
    <x v="11"/>
    <x v="9"/>
  </r>
  <r>
    <x v="0"/>
    <x v="0"/>
    <x v="2"/>
    <x v="5"/>
    <n v="6352654"/>
    <s v="1090148336"/>
    <x v="0"/>
    <x v="1"/>
    <s v="DUQUE FORERO FRANCIA ELENA"/>
    <x v="11"/>
    <x v="9"/>
  </r>
  <r>
    <x v="0"/>
    <x v="0"/>
    <x v="2"/>
    <x v="4"/>
    <n v="6352804"/>
    <s v="9009393530"/>
    <x v="0"/>
    <x v="1"/>
    <s v="CONJUNTO RESIDENCIAL SACROMONTE PROPIEDAD HORIZONTAL"/>
    <x v="17"/>
    <x v="2"/>
  </r>
  <r>
    <x v="0"/>
    <x v="0"/>
    <x v="2"/>
    <x v="2"/>
    <n v="6352846"/>
    <s v="24684935"/>
    <x v="0"/>
    <x v="0"/>
    <s v="ESCOBAR NARANJO GLADIS DEL SOCORRO"/>
    <x v="13"/>
    <x v="9"/>
  </r>
  <r>
    <x v="0"/>
    <x v="0"/>
    <x v="2"/>
    <x v="1"/>
    <n v="6352896"/>
    <s v="9003875426"/>
    <x v="0"/>
    <x v="1"/>
    <s v="CONJUNTO HABITACIONAL MULTIFAMILIAR VILLA JARDIN ETAPA 1 BLO"/>
    <x v="6"/>
    <x v="6"/>
  </r>
  <r>
    <x v="0"/>
    <x v="0"/>
    <x v="2"/>
    <x v="1"/>
    <n v="6352932"/>
    <s v="8002353987"/>
    <x v="0"/>
    <x v="1"/>
    <s v="PARQUE RESIDENCIAL ALBURQUERQUE PH"/>
    <x v="11"/>
    <x v="9"/>
  </r>
  <r>
    <x v="0"/>
    <x v="0"/>
    <x v="2"/>
    <x v="1"/>
    <n v="6352982"/>
    <s v="9000013011"/>
    <x v="0"/>
    <x v="4"/>
    <s v="CONJUNTO CERRADO PORTAL DE SAN LUIS"/>
    <x v="6"/>
    <x v="6"/>
  </r>
  <r>
    <x v="0"/>
    <x v="0"/>
    <x v="2"/>
    <x v="0"/>
    <n v="6353235"/>
    <s v="9002010860"/>
    <x v="0"/>
    <x v="5"/>
    <s v="CONDOMINIO PARQUES DE PAKISTAN IV ETAPA"/>
    <x v="31"/>
    <x v="3"/>
  </r>
  <r>
    <x v="0"/>
    <x v="0"/>
    <x v="2"/>
    <x v="4"/>
    <n v="6353285"/>
    <s v="8110409250"/>
    <x v="0"/>
    <x v="1"/>
    <s v="CONJUNTO RESIDENCIAL ALIZARES ETAPAS 1 Y 2 PH"/>
    <x v="14"/>
    <x v="5"/>
  </r>
  <r>
    <x v="0"/>
    <x v="0"/>
    <x v="2"/>
    <x v="1"/>
    <n v="6353290"/>
    <s v="9000889189"/>
    <x v="0"/>
    <x v="0"/>
    <s v="AGRUPACION DE VIVIENDA FONTIBON RESERVADO - PROPIEDAD HORIZO"/>
    <x v="1"/>
    <x v="1"/>
  </r>
  <r>
    <x v="0"/>
    <x v="0"/>
    <x v="2"/>
    <x v="1"/>
    <n v="6353297"/>
    <s v="9006751300"/>
    <x v="0"/>
    <x v="1"/>
    <s v="EDIFICIO TORRES DE BARCELONA PROPIEDAD HORIZONTAL"/>
    <x v="6"/>
    <x v="6"/>
  </r>
  <r>
    <x v="0"/>
    <x v="0"/>
    <x v="2"/>
    <x v="1"/>
    <n v="6353311"/>
    <s v="9003067852"/>
    <x v="0"/>
    <x v="1"/>
    <s v="CONJUNTO RESIDENCIAL QUINTAS DE SAN JULIAN II"/>
    <x v="7"/>
    <x v="7"/>
  </r>
  <r>
    <x v="0"/>
    <x v="0"/>
    <x v="2"/>
    <x v="1"/>
    <n v="6353318"/>
    <s v="9007760148"/>
    <x v="0"/>
    <x v="1"/>
    <s v="EDIFICIO MULTIFAMILIAR VILLA CAMILA"/>
    <x v="2"/>
    <x v="2"/>
  </r>
  <r>
    <x v="0"/>
    <x v="0"/>
    <x v="2"/>
    <x v="1"/>
    <n v="6353361"/>
    <s v="9000097859"/>
    <x v="0"/>
    <x v="3"/>
    <s v="CONJUNTO RESIDENCIAL QUINTAS DEL RECREO ETAPA II B SM 13-4"/>
    <x v="1"/>
    <x v="1"/>
  </r>
  <r>
    <x v="0"/>
    <x v="0"/>
    <x v="2"/>
    <x v="0"/>
    <n v="6353373"/>
    <s v="9005762612"/>
    <x v="0"/>
    <x v="1"/>
    <s v="CONJUNTO RESIDENCIAL NRO 1 PUERTA DEL SOL - P H"/>
    <x v="6"/>
    <x v="6"/>
  </r>
  <r>
    <x v="0"/>
    <x v="0"/>
    <x v="2"/>
    <x v="1"/>
    <n v="6353382"/>
    <s v="8100058852"/>
    <x v="0"/>
    <x v="1"/>
    <s v="EDIFICIO MIRADOR LA PALMA II"/>
    <x v="6"/>
    <x v="6"/>
  </r>
  <r>
    <x v="0"/>
    <x v="0"/>
    <x v="2"/>
    <x v="1"/>
    <n v="6353395"/>
    <s v="8300817280"/>
    <x v="0"/>
    <x v="1"/>
    <s v="CONJUNTO CORINTO"/>
    <x v="1"/>
    <x v="1"/>
  </r>
  <r>
    <x v="0"/>
    <x v="0"/>
    <x v="2"/>
    <x v="1"/>
    <n v="6353398"/>
    <s v="9003883090"/>
    <x v="0"/>
    <x v="1"/>
    <s v="CONJUNTO RESIDENCIAL PARQUES DEL PORVENIR PROPIEDAD HORIZONT"/>
    <x v="1"/>
    <x v="1"/>
  </r>
  <r>
    <x v="0"/>
    <x v="0"/>
    <x v="2"/>
    <x v="0"/>
    <n v="6353399"/>
    <s v="9005762612"/>
    <x v="0"/>
    <x v="1"/>
    <s v="CONJUNTO RESIDENCIAL NRO 1 PUERTA DEL SOL - P H"/>
    <x v="6"/>
    <x v="6"/>
  </r>
  <r>
    <x v="0"/>
    <x v="0"/>
    <x v="2"/>
    <x v="4"/>
    <n v="6353436"/>
    <s v="8001999319"/>
    <x v="0"/>
    <x v="1"/>
    <s v="EDIFICIO ANA MARIA II PROPIEDAD HORIZONTAL"/>
    <x v="1"/>
    <x v="1"/>
  </r>
  <r>
    <x v="0"/>
    <x v="0"/>
    <x v="2"/>
    <x v="1"/>
    <n v="6353471"/>
    <s v="8000194403"/>
    <x v="0"/>
    <x v="1"/>
    <s v="CONJUNTO RESIDENCIAL YULIMA II ETAPA UNIDA G Y H"/>
    <x v="7"/>
    <x v="7"/>
  </r>
  <r>
    <x v="0"/>
    <x v="0"/>
    <x v="2"/>
    <x v="1"/>
    <n v="6353539"/>
    <s v="8000598691"/>
    <x v="0"/>
    <x v="1"/>
    <s v="AGRUPACION PRADOS DEL COUNTRY PROPIEDAD HORIZONTAL"/>
    <x v="1"/>
    <x v="1"/>
  </r>
  <r>
    <x v="0"/>
    <x v="0"/>
    <x v="2"/>
    <x v="1"/>
    <n v="6353596"/>
    <s v="8909344634"/>
    <x v="0"/>
    <x v="1"/>
    <s v="CONJUNTO RESIDENCIAL SORRENTO 2 PH"/>
    <x v="14"/>
    <x v="5"/>
  </r>
  <r>
    <x v="0"/>
    <x v="0"/>
    <x v="2"/>
    <x v="1"/>
    <n v="6353611"/>
    <s v="9003370793"/>
    <x v="0"/>
    <x v="3"/>
    <s v="CONJUNTO RESIDENCIAL BOSQUES DE CANTABRIA PH"/>
    <x v="11"/>
    <x v="9"/>
  </r>
  <r>
    <x v="0"/>
    <x v="0"/>
    <x v="2"/>
    <x v="4"/>
    <n v="6353613"/>
    <s v="9004663468"/>
    <x v="0"/>
    <x v="1"/>
    <s v="CONJUNTO RESIDENCIAL MIRADOR BARCELONA PROPIEDAD HORIZONTAL"/>
    <x v="14"/>
    <x v="5"/>
  </r>
  <r>
    <x v="0"/>
    <x v="0"/>
    <x v="2"/>
    <x v="1"/>
    <n v="6353633"/>
    <s v="8909344634"/>
    <x v="0"/>
    <x v="1"/>
    <s v="CONJUNTO RESIDENCIAL SORRENTO 2 PH"/>
    <x v="14"/>
    <x v="5"/>
  </r>
  <r>
    <x v="0"/>
    <x v="0"/>
    <x v="2"/>
    <x v="1"/>
    <n v="6353639"/>
    <s v="9000519361"/>
    <x v="0"/>
    <x v="3"/>
    <s v="AGRUPACION NUEVA CASTILLA ETAPA IV PH"/>
    <x v="1"/>
    <x v="1"/>
  </r>
  <r>
    <x v="0"/>
    <x v="0"/>
    <x v="2"/>
    <x v="1"/>
    <n v="6353643"/>
    <s v="8909344634"/>
    <x v="0"/>
    <x v="3"/>
    <s v="CONJUNTO RESIDENCIAL SORRENTO 2 PH"/>
    <x v="14"/>
    <x v="5"/>
  </r>
  <r>
    <x v="0"/>
    <x v="0"/>
    <x v="2"/>
    <x v="1"/>
    <n v="6353646"/>
    <s v="8002251236"/>
    <x v="0"/>
    <x v="1"/>
    <s v="CONJUNTO MULTIFAMILIAR TORRES DE CAÑAVERAL II"/>
    <x v="17"/>
    <x v="2"/>
  </r>
  <r>
    <x v="0"/>
    <x v="0"/>
    <x v="2"/>
    <x v="1"/>
    <n v="6353659"/>
    <s v="9000650921"/>
    <x v="0"/>
    <x v="1"/>
    <s v="EDIFICIO PORTAL DE LOS NOGALES PROPIEDAD HORIZONTAL"/>
    <x v="6"/>
    <x v="6"/>
  </r>
  <r>
    <x v="0"/>
    <x v="0"/>
    <x v="2"/>
    <x v="1"/>
    <n v="6353674"/>
    <s v="9000650921"/>
    <x v="0"/>
    <x v="1"/>
    <s v="EDIFICIO PORTAL DE LOS NOGALES PROPIEDAD HORIZONTAL"/>
    <x v="6"/>
    <x v="6"/>
  </r>
  <r>
    <x v="0"/>
    <x v="0"/>
    <x v="2"/>
    <x v="1"/>
    <n v="6353675"/>
    <s v="8300596542"/>
    <x v="0"/>
    <x v="1"/>
    <s v="EDIFICIO PLAZA SAN PATRICIO PH"/>
    <x v="1"/>
    <x v="1"/>
  </r>
  <r>
    <x v="0"/>
    <x v="0"/>
    <x v="2"/>
    <x v="1"/>
    <n v="6353680"/>
    <s v="8160003692"/>
    <x v="0"/>
    <x v="1"/>
    <s v="EDIFICIO SALAMANCA"/>
    <x v="11"/>
    <x v="9"/>
  </r>
  <r>
    <x v="0"/>
    <x v="0"/>
    <x v="2"/>
    <x v="1"/>
    <n v="6353727"/>
    <s v="8300435590"/>
    <x v="0"/>
    <x v="3"/>
    <s v="EDIFICIO ALMENAR 48 PROPIEDAD HORIZONTAL"/>
    <x v="1"/>
    <x v="1"/>
  </r>
  <r>
    <x v="0"/>
    <x v="0"/>
    <x v="2"/>
    <x v="1"/>
    <n v="6353743"/>
    <s v="9000889189"/>
    <x v="0"/>
    <x v="1"/>
    <s v="AGRUPACION DE VIVIENDA FONTIBON RESERVADO - PROPIEDAD HORIZO"/>
    <x v="1"/>
    <x v="1"/>
  </r>
  <r>
    <x v="0"/>
    <x v="0"/>
    <x v="2"/>
    <x v="1"/>
    <n v="6353744"/>
    <s v="9001274921"/>
    <x v="0"/>
    <x v="1"/>
    <s v="CONJUNTO RESIDENCIAL CARACOLI"/>
    <x v="18"/>
    <x v="10"/>
  </r>
  <r>
    <x v="0"/>
    <x v="0"/>
    <x v="2"/>
    <x v="1"/>
    <n v="6353753"/>
    <s v="9003508137"/>
    <x v="0"/>
    <x v="1"/>
    <s v="CONJUNTO RESIDENCIAL TORRE MIRO"/>
    <x v="2"/>
    <x v="2"/>
  </r>
  <r>
    <x v="0"/>
    <x v="0"/>
    <x v="2"/>
    <x v="1"/>
    <n v="6353776"/>
    <s v="8002021237"/>
    <x v="0"/>
    <x v="3"/>
    <s v="CONJUNTO RESIDENCIAL BOLIVIA XVI PH"/>
    <x v="1"/>
    <x v="1"/>
  </r>
  <r>
    <x v="0"/>
    <x v="0"/>
    <x v="2"/>
    <x v="1"/>
    <n v="6353779"/>
    <s v="8301153784"/>
    <x v="0"/>
    <x v="3"/>
    <s v="CONJUNTO RESIDENCIAL ALAMEDA DE SAN JOSE II - PROPIEDAD HORI"/>
    <x v="1"/>
    <x v="1"/>
  </r>
  <r>
    <x v="0"/>
    <x v="0"/>
    <x v="2"/>
    <x v="1"/>
    <n v="6353795"/>
    <s v="8001961438"/>
    <x v="0"/>
    <x v="1"/>
    <s v="CONJUNTO RESIDENCIAL HORIZONTES"/>
    <x v="1"/>
    <x v="1"/>
  </r>
  <r>
    <x v="0"/>
    <x v="0"/>
    <x v="2"/>
    <x v="1"/>
    <n v="6353803"/>
    <s v="9002454640"/>
    <x v="0"/>
    <x v="1"/>
    <s v="CONDOMINIO TORRES DE IPACARAI"/>
    <x v="29"/>
    <x v="14"/>
  </r>
  <r>
    <x v="0"/>
    <x v="0"/>
    <x v="2"/>
    <x v="1"/>
    <n v="6353884"/>
    <s v="8909289426"/>
    <x v="0"/>
    <x v="1"/>
    <s v="NUCLEO DE VIVIENDA N°2 CIUDAD SAN DIEGO"/>
    <x v="14"/>
    <x v="5"/>
  </r>
  <r>
    <x v="0"/>
    <x v="0"/>
    <x v="2"/>
    <x v="1"/>
    <n v="6353910"/>
    <s v="8300995878"/>
    <x v="0"/>
    <x v="1"/>
    <s v="AGRUACION BOCHICA IV MULTICENTRO III ETAPA MANZANA 15"/>
    <x v="1"/>
    <x v="1"/>
  </r>
  <r>
    <x v="0"/>
    <x v="0"/>
    <x v="2"/>
    <x v="1"/>
    <n v="6353912"/>
    <s v="9003117702"/>
    <x v="0"/>
    <x v="5"/>
    <s v="EDIFICIO PORTAL DE LA 25 - PROPIEDAD HORIZONTAL"/>
    <x v="6"/>
    <x v="6"/>
  </r>
  <r>
    <x v="0"/>
    <x v="0"/>
    <x v="2"/>
    <x v="4"/>
    <n v="6353958"/>
    <s v="8110050993"/>
    <x v="0"/>
    <x v="1"/>
    <s v="EDIFICIO NUEVO POBLADO PH"/>
    <x v="14"/>
    <x v="5"/>
  </r>
  <r>
    <x v="0"/>
    <x v="0"/>
    <x v="2"/>
    <x v="4"/>
    <n v="6354014"/>
    <s v="8160030566"/>
    <x v="0"/>
    <x v="3"/>
    <s v="EDIFICIO ALCAZAR DE MARAYA"/>
    <x v="11"/>
    <x v="9"/>
  </r>
  <r>
    <x v="0"/>
    <x v="0"/>
    <x v="2"/>
    <x v="1"/>
    <n v="6354059"/>
    <s v="8301349571"/>
    <x v="0"/>
    <x v="1"/>
    <s v="CONJUNTO RESIDENCIAL LOIRA REAL - PROPIEDAD HORIZONTAL"/>
    <x v="1"/>
    <x v="1"/>
  </r>
  <r>
    <x v="0"/>
    <x v="0"/>
    <x v="2"/>
    <x v="4"/>
    <n v="6354071"/>
    <s v="8010016934"/>
    <x v="0"/>
    <x v="0"/>
    <s v="CONJUNTO RESIDENCIAL BOSQUES DE PALERMO"/>
    <x v="7"/>
    <x v="7"/>
  </r>
  <r>
    <x v="0"/>
    <x v="0"/>
    <x v="2"/>
    <x v="1"/>
    <n v="6354103"/>
    <s v="9001270452"/>
    <x v="0"/>
    <x v="1"/>
    <s v="CONJUNTO RESIDENCIAL Y COMERCIALCA¥AVERAL PH"/>
    <x v="11"/>
    <x v="9"/>
  </r>
  <r>
    <x v="0"/>
    <x v="0"/>
    <x v="2"/>
    <x v="4"/>
    <n v="6354148"/>
    <s v="9004104315"/>
    <x v="0"/>
    <x v="1"/>
    <s v="CONJUNTO RESIDENCIAL PORTAL DE MADELENA PROPIEDAD HORIZO"/>
    <x v="1"/>
    <x v="1"/>
  </r>
  <r>
    <x v="0"/>
    <x v="0"/>
    <x v="2"/>
    <x v="1"/>
    <n v="6354168"/>
    <s v="8300714394"/>
    <x v="0"/>
    <x v="1"/>
    <s v="CONJUNTO RESIDENCIAL EL PATIO DE SAN DIEGO"/>
    <x v="1"/>
    <x v="1"/>
  </r>
  <r>
    <x v="0"/>
    <x v="0"/>
    <x v="2"/>
    <x v="4"/>
    <n v="6354185"/>
    <s v="8908056036"/>
    <x v="0"/>
    <x v="0"/>
    <s v="MULTICENTRO ESTRELLA - PROPIEDAD HORIZONTAL"/>
    <x v="6"/>
    <x v="6"/>
  </r>
  <r>
    <x v="0"/>
    <x v="0"/>
    <x v="2"/>
    <x v="1"/>
    <n v="6354218"/>
    <s v="8000149838"/>
    <x v="0"/>
    <x v="0"/>
    <s v="EDIFICIO BALCONES DE MILAN - PROPIEDAD HORIZONTAL"/>
    <x v="6"/>
    <x v="6"/>
  </r>
  <r>
    <x v="0"/>
    <x v="0"/>
    <x v="2"/>
    <x v="1"/>
    <n v="6354251"/>
    <s v="9009146759"/>
    <x v="0"/>
    <x v="3"/>
    <s v="CONJUNTO RESIDENCIAL PARQUES DE BOLIVAR ARMENIA N° 1 VIP"/>
    <x v="7"/>
    <x v="7"/>
  </r>
  <r>
    <x v="0"/>
    <x v="0"/>
    <x v="2"/>
    <x v="1"/>
    <n v="6354256"/>
    <s v="8301027711"/>
    <x v="0"/>
    <x v="3"/>
    <s v="EDIFICIO LA HACIENDA PH"/>
    <x v="1"/>
    <x v="1"/>
  </r>
  <r>
    <x v="0"/>
    <x v="0"/>
    <x v="2"/>
    <x v="1"/>
    <n v="6354262"/>
    <s v="8000125401"/>
    <x v="0"/>
    <x v="1"/>
    <s v="CONJUNTO RESIDENCIAL SANTA CATALINA III ETAPA - PROPIEDAD HO"/>
    <x v="0"/>
    <x v="0"/>
  </r>
  <r>
    <x v="0"/>
    <x v="0"/>
    <x v="2"/>
    <x v="1"/>
    <n v="6354316"/>
    <s v="8160008615"/>
    <x v="0"/>
    <x v="1"/>
    <s v="EDIFICIO BASTION DE LOS ALPES PH"/>
    <x v="11"/>
    <x v="9"/>
  </r>
  <r>
    <x v="0"/>
    <x v="0"/>
    <x v="2"/>
    <x v="1"/>
    <n v="6354326"/>
    <s v="8300632767"/>
    <x v="0"/>
    <x v="1"/>
    <s v="AGRUPACIÓN DE VIVIENDA BOSQUES DE CASTILLA"/>
    <x v="1"/>
    <x v="1"/>
  </r>
  <r>
    <x v="0"/>
    <x v="0"/>
    <x v="2"/>
    <x v="4"/>
    <n v="6354339"/>
    <s v="9004104315"/>
    <x v="0"/>
    <x v="1"/>
    <s v="CONJUNTO RESIDENCIAL PORTAL DE MADELENA PROPIEDAD HORIZO"/>
    <x v="1"/>
    <x v="1"/>
  </r>
  <r>
    <x v="0"/>
    <x v="0"/>
    <x v="2"/>
    <x v="1"/>
    <n v="6354432"/>
    <s v="8300309920"/>
    <x v="0"/>
    <x v="1"/>
    <s v="CONJUNTO RESIDENCIAL  EL SALITRE MONSERRATE"/>
    <x v="1"/>
    <x v="1"/>
  </r>
  <r>
    <x v="0"/>
    <x v="0"/>
    <x v="2"/>
    <x v="0"/>
    <n v="6354454"/>
    <s v="9001335838"/>
    <x v="0"/>
    <x v="0"/>
    <s v="AGRUPACION DE VIVIENDA MIRADOR DE VILLAPILAR- PROPIEDAD"/>
    <x v="6"/>
    <x v="6"/>
  </r>
  <r>
    <x v="0"/>
    <x v="0"/>
    <x v="2"/>
    <x v="0"/>
    <n v="6354459"/>
    <s v="8100009611"/>
    <x v="0"/>
    <x v="5"/>
    <s v="EDIFICIO VILLAPILAR 2 BLOQUE 2 - PROPIEDAD HORIZONTAL"/>
    <x v="6"/>
    <x v="6"/>
  </r>
  <r>
    <x v="0"/>
    <x v="0"/>
    <x v="2"/>
    <x v="1"/>
    <n v="6354482"/>
    <s v="9008670321"/>
    <x v="0"/>
    <x v="0"/>
    <s v="EDIFICIO DE USO MIXTO TORRE BICENTENARIO PH"/>
    <x v="14"/>
    <x v="5"/>
  </r>
  <r>
    <x v="0"/>
    <x v="0"/>
    <x v="2"/>
    <x v="2"/>
    <n v="6354485"/>
    <s v="42106925"/>
    <x v="0"/>
    <x v="1"/>
    <s v="OTALVARO ARIAS LILIANA PATRICIA"/>
    <x v="11"/>
    <x v="9"/>
  </r>
  <r>
    <x v="0"/>
    <x v="0"/>
    <x v="2"/>
    <x v="0"/>
    <n v="6354488"/>
    <s v="8001431677"/>
    <x v="0"/>
    <x v="1"/>
    <s v="AGRUPACION  DE VIVIENDA METROPOLIS UNIDAD 25 PH"/>
    <x v="1"/>
    <x v="1"/>
  </r>
  <r>
    <x v="0"/>
    <x v="0"/>
    <x v="2"/>
    <x v="2"/>
    <n v="6354512"/>
    <s v="7554210"/>
    <x v="0"/>
    <x v="7"/>
    <s v="MEJIA  GIRALDO LUIS FERNANDO"/>
    <x v="7"/>
    <x v="7"/>
  </r>
  <r>
    <x v="0"/>
    <x v="0"/>
    <x v="2"/>
    <x v="0"/>
    <n v="6354552"/>
    <s v="9008435329"/>
    <x v="0"/>
    <x v="5"/>
    <s v="EDIFICIO KUBIK 145 PROPIEDAD HORIZONTAL"/>
    <x v="1"/>
    <x v="1"/>
  </r>
  <r>
    <x v="0"/>
    <x v="0"/>
    <x v="2"/>
    <x v="4"/>
    <n v="6354555"/>
    <s v="9006325885"/>
    <x v="0"/>
    <x v="5"/>
    <s v="CONJUNTO CERRADO LOMBARDIA"/>
    <x v="20"/>
    <x v="11"/>
  </r>
  <r>
    <x v="0"/>
    <x v="0"/>
    <x v="2"/>
    <x v="1"/>
    <n v="6354583"/>
    <s v="9007083672"/>
    <x v="0"/>
    <x v="1"/>
    <s v="CONJUNTO RESIDENCIAL PALMAS DE LA FRONTERA ETAPA I PROPIEDAD"/>
    <x v="17"/>
    <x v="2"/>
  </r>
  <r>
    <x v="0"/>
    <x v="0"/>
    <x v="2"/>
    <x v="1"/>
    <n v="6354666"/>
    <s v="8001557732"/>
    <x v="0"/>
    <x v="3"/>
    <s v="CONJUNTO RESIDENCIAL LOS CRISTALES III Y IV ETAPA PH"/>
    <x v="1"/>
    <x v="1"/>
  </r>
  <r>
    <x v="0"/>
    <x v="0"/>
    <x v="2"/>
    <x v="4"/>
    <n v="6354740"/>
    <s v="9011750783"/>
    <x v="0"/>
    <x v="5"/>
    <s v="CONJUNTO TORRES DE SANTA ALURA I ETAPA"/>
    <x v="20"/>
    <x v="11"/>
  </r>
  <r>
    <x v="0"/>
    <x v="0"/>
    <x v="2"/>
    <x v="1"/>
    <n v="6354757"/>
    <s v="8301349571"/>
    <x v="0"/>
    <x v="1"/>
    <s v="CONJUNTO RESIDENCIAL LOIRA REAL - PROPIEDAD HORIZONTAL"/>
    <x v="1"/>
    <x v="1"/>
  </r>
  <r>
    <x v="0"/>
    <x v="0"/>
    <x v="2"/>
    <x v="4"/>
    <n v="6354773"/>
    <s v="9001295501"/>
    <x v="0"/>
    <x v="1"/>
    <s v="CONDOMINIO ALTOS DE NAVARRA PH"/>
    <x v="13"/>
    <x v="9"/>
  </r>
  <r>
    <x v="0"/>
    <x v="0"/>
    <x v="2"/>
    <x v="0"/>
    <n v="6354791"/>
    <s v="9002046738"/>
    <x v="0"/>
    <x v="0"/>
    <s v="EDIFICIO TORRES DE SIENA - PROPIEDAD HORIZONTAL"/>
    <x v="6"/>
    <x v="6"/>
  </r>
  <r>
    <x v="0"/>
    <x v="0"/>
    <x v="2"/>
    <x v="1"/>
    <n v="6354811"/>
    <s v="9002965061"/>
    <x v="0"/>
    <x v="1"/>
    <s v="CONJUNTO RESIDENCIAL GRATAMIRA CAMPESTRE I PH"/>
    <x v="1"/>
    <x v="1"/>
  </r>
  <r>
    <x v="0"/>
    <x v="0"/>
    <x v="2"/>
    <x v="0"/>
    <n v="6354824"/>
    <s v="9010973278"/>
    <x v="0"/>
    <x v="0"/>
    <s v="GIRARDOT 628 - PROPIEDAD HORIZONTAL"/>
    <x v="2"/>
    <x v="2"/>
  </r>
  <r>
    <x v="0"/>
    <x v="0"/>
    <x v="2"/>
    <x v="4"/>
    <n v="6354855"/>
    <s v="8110031756"/>
    <x v="0"/>
    <x v="1"/>
    <s v="EDIFICIO MEMPHIS PH"/>
    <x v="14"/>
    <x v="5"/>
  </r>
  <r>
    <x v="0"/>
    <x v="0"/>
    <x v="2"/>
    <x v="0"/>
    <n v="6354942"/>
    <s v="8001754418"/>
    <x v="0"/>
    <x v="1"/>
    <s v="AGRUPACION DE VIVIENDA CALIFORNIA TOWN HOUSES PH"/>
    <x v="1"/>
    <x v="1"/>
  </r>
  <r>
    <x v="0"/>
    <x v="0"/>
    <x v="2"/>
    <x v="1"/>
    <n v="6354978"/>
    <s v="8300369182"/>
    <x v="0"/>
    <x v="1"/>
    <s v="ASOCIACION CONDOMINIO PERLA"/>
    <x v="1"/>
    <x v="1"/>
  </r>
  <r>
    <x v="0"/>
    <x v="0"/>
    <x v="2"/>
    <x v="1"/>
    <n v="6355057"/>
    <s v="9001270452"/>
    <x v="0"/>
    <x v="1"/>
    <s v="CONJUNTO RESIDENCIAL Y COMERCIALCA¥AVERAL PH"/>
    <x v="11"/>
    <x v="9"/>
  </r>
  <r>
    <x v="0"/>
    <x v="0"/>
    <x v="2"/>
    <x v="1"/>
    <n v="6355066"/>
    <s v="9006758014"/>
    <x v="0"/>
    <x v="2"/>
    <s v="PARQUE RESIDENCIAL PAPIRO PH"/>
    <x v="13"/>
    <x v="9"/>
  </r>
  <r>
    <x v="0"/>
    <x v="0"/>
    <x v="2"/>
    <x v="1"/>
    <n v="6355070"/>
    <s v="9004684039"/>
    <x v="0"/>
    <x v="0"/>
    <s v="TORREMOLINOS PROPIEDAD HORIZONTAL"/>
    <x v="2"/>
    <x v="2"/>
  </r>
  <r>
    <x v="0"/>
    <x v="0"/>
    <x v="2"/>
    <x v="1"/>
    <n v="6355110"/>
    <s v="8300564551"/>
    <x v="1"/>
    <x v="6"/>
    <s v="EDIFICIO MIRADOR DEL PARQUE ETAPAS I Y II PROPIEDAD HORIZONT"/>
    <x v="1"/>
    <x v="1"/>
  </r>
  <r>
    <x v="0"/>
    <x v="0"/>
    <x v="2"/>
    <x v="4"/>
    <n v="6355168"/>
    <s v="9010960041"/>
    <x v="0"/>
    <x v="3"/>
    <s v="CONJUNTO RESIDENCIAL TORRES DE MILAN PROPIEDAD HORIZONTAL"/>
    <x v="6"/>
    <x v="6"/>
  </r>
  <r>
    <x v="0"/>
    <x v="0"/>
    <x v="2"/>
    <x v="0"/>
    <n v="6355213"/>
    <s v="8000536641"/>
    <x v="0"/>
    <x v="2"/>
    <s v="CONJUNTO RESIDENCIAL BARRIO OLIMPICO DE PEREIRA II ETAPA PH"/>
    <x v="11"/>
    <x v="9"/>
  </r>
  <r>
    <x v="0"/>
    <x v="0"/>
    <x v="2"/>
    <x v="5"/>
    <n v="6355221"/>
    <s v="89005263"/>
    <x v="0"/>
    <x v="2"/>
    <s v="NORENA QUITIAN GUSTAVO"/>
    <x v="7"/>
    <x v="7"/>
  </r>
  <r>
    <x v="0"/>
    <x v="0"/>
    <x v="2"/>
    <x v="0"/>
    <n v="6355246"/>
    <s v="8110162689"/>
    <x v="0"/>
    <x v="1"/>
    <s v="vanessa (COPROPIETARIO) lilina (ADMON)"/>
    <x v="14"/>
    <x v="5"/>
  </r>
  <r>
    <x v="0"/>
    <x v="0"/>
    <x v="2"/>
    <x v="4"/>
    <n v="6355247"/>
    <s v="8301145643"/>
    <x v="0"/>
    <x v="1"/>
    <s v="CONJUNTO RESIDENCIAL PORTAL DE LOS PARQUES ETAPA I"/>
    <x v="1"/>
    <x v="1"/>
  </r>
  <r>
    <x v="0"/>
    <x v="0"/>
    <x v="2"/>
    <x v="0"/>
    <n v="6355303"/>
    <s v="8002364689"/>
    <x v="0"/>
    <x v="1"/>
    <s v="UNIDAD RESIDENCIAL TORRES DE SAN MATEO PH"/>
    <x v="11"/>
    <x v="9"/>
  </r>
  <r>
    <x v="0"/>
    <x v="0"/>
    <x v="2"/>
    <x v="2"/>
    <n v="6355306"/>
    <s v="29920381"/>
    <x v="0"/>
    <x v="5"/>
    <s v="VELEZ LOAIZA NOELVA"/>
    <x v="70"/>
    <x v="0"/>
  </r>
  <r>
    <x v="0"/>
    <x v="0"/>
    <x v="2"/>
    <x v="1"/>
    <n v="6355369"/>
    <s v="8090051837"/>
    <x v="0"/>
    <x v="1"/>
    <s v="EDIFICIO TORRELADERA"/>
    <x v="3"/>
    <x v="3"/>
  </r>
  <r>
    <x v="0"/>
    <x v="0"/>
    <x v="2"/>
    <x v="1"/>
    <n v="6355371"/>
    <s v="8001499891"/>
    <x v="0"/>
    <x v="0"/>
    <s v="EDIFICIO ALCAPARROS 90"/>
    <x v="1"/>
    <x v="1"/>
  </r>
  <r>
    <x v="0"/>
    <x v="0"/>
    <x v="2"/>
    <x v="0"/>
    <n v="6355395"/>
    <s v="9009928797"/>
    <x v="0"/>
    <x v="0"/>
    <s v="CONJUNTO RESIDENCIAL TORRES AMBAR APARTAMENTOS PH"/>
    <x v="13"/>
    <x v="9"/>
  </r>
  <r>
    <x v="0"/>
    <x v="0"/>
    <x v="2"/>
    <x v="1"/>
    <n v="6355487"/>
    <s v="8605154154"/>
    <x v="0"/>
    <x v="1"/>
    <s v="CONJUNTO RESIDENCIAL USATAMA MANZANA K"/>
    <x v="1"/>
    <x v="1"/>
  </r>
  <r>
    <x v="0"/>
    <x v="0"/>
    <x v="2"/>
    <x v="1"/>
    <n v="6355546"/>
    <s v="9007269463"/>
    <x v="0"/>
    <x v="0"/>
    <s v="EDIFICIO SERRAMONTTI  -PROPIEDAD HORIZONTAL"/>
    <x v="6"/>
    <x v="6"/>
  </r>
  <r>
    <x v="0"/>
    <x v="0"/>
    <x v="2"/>
    <x v="0"/>
    <n v="6355731"/>
    <s v="9004474229"/>
    <x v="0"/>
    <x v="1"/>
    <s v="CONJUNTO CERRADO MONTEMADERO DEL VERGEL PROPIEDAD HORIZONTAL"/>
    <x v="3"/>
    <x v="3"/>
  </r>
  <r>
    <x v="0"/>
    <x v="0"/>
    <x v="2"/>
    <x v="1"/>
    <n v="6355753"/>
    <s v="8001848537"/>
    <x v="0"/>
    <x v="1"/>
    <s v="CONJUNTO RESIDENCIAL CAMBULOS DEL COUNTRY"/>
    <x v="1"/>
    <x v="1"/>
  </r>
  <r>
    <x v="0"/>
    <x v="0"/>
    <x v="2"/>
    <x v="1"/>
    <n v="6355765"/>
    <s v="8301349571"/>
    <x v="0"/>
    <x v="1"/>
    <s v="CONJUNTO RESIDENCIAL LOIRA REAL - PROPIEDAD HORIZONTAL"/>
    <x v="1"/>
    <x v="1"/>
  </r>
  <r>
    <x v="0"/>
    <x v="0"/>
    <x v="2"/>
    <x v="1"/>
    <n v="6355769"/>
    <s v="9000671477"/>
    <x v="0"/>
    <x v="3"/>
    <s v="CONJUNTO CERRADO TORRES DE BUENA VISTA PROPIEDAD HORIZONTAL"/>
    <x v="6"/>
    <x v="6"/>
  </r>
  <r>
    <x v="0"/>
    <x v="0"/>
    <x v="2"/>
    <x v="4"/>
    <n v="6355798"/>
    <s v="9008519364"/>
    <x v="0"/>
    <x v="0"/>
    <s v="EDIFICIO BALMORAL 70 PROPIEDAD HORIZONTAL"/>
    <x v="6"/>
    <x v="6"/>
  </r>
  <r>
    <x v="0"/>
    <x v="0"/>
    <x v="2"/>
    <x v="1"/>
    <n v="6355803"/>
    <s v="9003476321"/>
    <x v="0"/>
    <x v="1"/>
    <s v="CONJUNTO CERRADO CIUDADELA VILLA DE LEYVA PH"/>
    <x v="11"/>
    <x v="9"/>
  </r>
  <r>
    <x v="0"/>
    <x v="0"/>
    <x v="2"/>
    <x v="0"/>
    <n v="6355822"/>
    <s v="8100010200"/>
    <x v="0"/>
    <x v="1"/>
    <s v="CONJUNTO RESIDENCIAL SAN GABRIEL - PROPIEDAD HORIZONTAL"/>
    <x v="6"/>
    <x v="6"/>
  </r>
  <r>
    <x v="0"/>
    <x v="0"/>
    <x v="2"/>
    <x v="0"/>
    <n v="6355841"/>
    <s v="8100041424"/>
    <x v="0"/>
    <x v="1"/>
    <s v="EDIFICIO MULTIFAMILIAR CONDADO DE LA CRUZ PROPIEDAD HORIZONT"/>
    <x v="6"/>
    <x v="6"/>
  </r>
  <r>
    <x v="0"/>
    <x v="0"/>
    <x v="2"/>
    <x v="0"/>
    <n v="6355881"/>
    <s v="8110022957"/>
    <x v="0"/>
    <x v="3"/>
    <s v="CONJUNTO RESIDENCIAL PORTONES DE SANTA MARIA PH"/>
    <x v="14"/>
    <x v="5"/>
  </r>
  <r>
    <x v="0"/>
    <x v="0"/>
    <x v="2"/>
    <x v="2"/>
    <n v="6355906"/>
    <s v="24486950"/>
    <x v="0"/>
    <x v="5"/>
    <s v="ARIAS WALTEROS MARIA ENOC"/>
    <x v="7"/>
    <x v="7"/>
  </r>
  <r>
    <x v="0"/>
    <x v="0"/>
    <x v="2"/>
    <x v="4"/>
    <n v="6355907"/>
    <s v="9011585220"/>
    <x v="0"/>
    <x v="1"/>
    <s v="EDIFICIO TIZIANI PROPIEADAD HORIZONTAL"/>
    <x v="6"/>
    <x v="6"/>
  </r>
  <r>
    <x v="0"/>
    <x v="0"/>
    <x v="2"/>
    <x v="0"/>
    <n v="6355976"/>
    <s v="9003726934"/>
    <x v="0"/>
    <x v="1"/>
    <s v="EDIFICIO ZIENTO 9-19 PROPIEDAD HORIZONTAL"/>
    <x v="1"/>
    <x v="1"/>
  </r>
  <r>
    <x v="0"/>
    <x v="0"/>
    <x v="2"/>
    <x v="1"/>
    <n v="6356012"/>
    <s v="9005074510"/>
    <x v="0"/>
    <x v="1"/>
    <s v="CONJUNTO DE USO MIXTO PLAZA DEL RIO PH"/>
    <x v="14"/>
    <x v="5"/>
  </r>
  <r>
    <x v="0"/>
    <x v="0"/>
    <x v="2"/>
    <x v="1"/>
    <n v="6356025"/>
    <s v="9004383405"/>
    <x v="0"/>
    <x v="1"/>
    <s v="EDIFICIO BELLA SUIZA REAL VIII PROPIEDAD HORIZONTAL"/>
    <x v="1"/>
    <x v="1"/>
  </r>
  <r>
    <x v="0"/>
    <x v="0"/>
    <x v="2"/>
    <x v="1"/>
    <n v="6356084"/>
    <s v="8001828853"/>
    <x v="0"/>
    <x v="1"/>
    <s v="EDIFICIO FERRINI 81 PH"/>
    <x v="14"/>
    <x v="5"/>
  </r>
  <r>
    <x v="0"/>
    <x v="0"/>
    <x v="2"/>
    <x v="1"/>
    <n v="6356095"/>
    <s v="9000018947"/>
    <x v="0"/>
    <x v="3"/>
    <s v="CONJUNTO RESIDENCIAL LA CEIBA II"/>
    <x v="3"/>
    <x v="3"/>
  </r>
  <r>
    <x v="0"/>
    <x v="0"/>
    <x v="2"/>
    <x v="1"/>
    <n v="6356120"/>
    <s v="9007083672"/>
    <x v="0"/>
    <x v="1"/>
    <s v="CONJUNTO RESIDENCIAL PALMAS DE LA FRONTERA ETAPA I PROPIEDAD"/>
    <x v="17"/>
    <x v="2"/>
  </r>
  <r>
    <x v="0"/>
    <x v="0"/>
    <x v="2"/>
    <x v="1"/>
    <n v="6356132"/>
    <s v="9005099456"/>
    <x v="0"/>
    <x v="7"/>
    <s v="EDIFICIO CANCUN CLUB"/>
    <x v="18"/>
    <x v="10"/>
  </r>
  <r>
    <x v="0"/>
    <x v="0"/>
    <x v="2"/>
    <x v="4"/>
    <n v="6356154"/>
    <s v="8905014786"/>
    <x v="0"/>
    <x v="7"/>
    <s v="CONDOMINIO EDIFICIO LA RIVIERA"/>
    <x v="18"/>
    <x v="10"/>
  </r>
  <r>
    <x v="0"/>
    <x v="0"/>
    <x v="2"/>
    <x v="4"/>
    <n v="6356185"/>
    <s v="9001987865"/>
    <x v="0"/>
    <x v="1"/>
    <s v="CONJUNTO RESIDENCIAL Y COMERCIAL BOSQUES DE SANTA MONICA PH"/>
    <x v="11"/>
    <x v="9"/>
  </r>
  <r>
    <x v="0"/>
    <x v="0"/>
    <x v="2"/>
    <x v="1"/>
    <n v="6356203"/>
    <s v="8090114882"/>
    <x v="0"/>
    <x v="5"/>
    <s v="CONDOMINIO PARQUES DE PAKISTAN I ETAPA"/>
    <x v="31"/>
    <x v="3"/>
  </r>
  <r>
    <x v="0"/>
    <x v="0"/>
    <x v="2"/>
    <x v="4"/>
    <n v="6356209"/>
    <s v="8010003326"/>
    <x v="0"/>
    <x v="5"/>
    <s v="EDIFICIO CAMINO REAL"/>
    <x v="26"/>
    <x v="7"/>
  </r>
  <r>
    <x v="0"/>
    <x v="0"/>
    <x v="2"/>
    <x v="0"/>
    <n v="6356227"/>
    <s v="9006443977"/>
    <x v="0"/>
    <x v="1"/>
    <s v="EDIFICIO 10-12 CIRCUNVALAR PH"/>
    <x v="11"/>
    <x v="9"/>
  </r>
  <r>
    <x v="0"/>
    <x v="0"/>
    <x v="2"/>
    <x v="1"/>
    <n v="6356247"/>
    <s v="8000367718"/>
    <x v="0"/>
    <x v="3"/>
    <s v="EDIFICIO LOS ALMENDROS PROPIEDAD HORIZONTAL"/>
    <x v="3"/>
    <x v="3"/>
  </r>
  <r>
    <x v="0"/>
    <x v="0"/>
    <x v="2"/>
    <x v="1"/>
    <n v="6356261"/>
    <s v="8301385883"/>
    <x v="0"/>
    <x v="3"/>
    <s v="CONJUNTO RESIDENCIAL LA ALEJANDRA  VI"/>
    <x v="1"/>
    <x v="1"/>
  </r>
  <r>
    <x v="0"/>
    <x v="0"/>
    <x v="2"/>
    <x v="4"/>
    <n v="6356289"/>
    <s v="8090061437"/>
    <x v="0"/>
    <x v="3"/>
    <s v="AGRUPACION DE VIVIENDA RINCON DE LAS MARGARITAS"/>
    <x v="3"/>
    <x v="3"/>
  </r>
  <r>
    <x v="0"/>
    <x v="0"/>
    <x v="2"/>
    <x v="1"/>
    <n v="6356304"/>
    <s v="8000383707"/>
    <x v="0"/>
    <x v="3"/>
    <s v="EDIFICIO COLINA CAMPESTRE N 10 PH"/>
    <x v="1"/>
    <x v="1"/>
  </r>
  <r>
    <x v="0"/>
    <x v="0"/>
    <x v="2"/>
    <x v="0"/>
    <n v="6356313"/>
    <s v="8110344302"/>
    <x v="0"/>
    <x v="1"/>
    <s v="CONJUNTO RESIDENCIAL FLORES E LA COLINA 1"/>
    <x v="10"/>
    <x v="5"/>
  </r>
  <r>
    <x v="0"/>
    <x v="0"/>
    <x v="2"/>
    <x v="4"/>
    <n v="6356358"/>
    <s v="9011750783"/>
    <x v="0"/>
    <x v="4"/>
    <s v="CONJUNTO TORRES DE SANTA ALURA I ETAPA"/>
    <x v="20"/>
    <x v="11"/>
  </r>
  <r>
    <x v="0"/>
    <x v="0"/>
    <x v="2"/>
    <x v="1"/>
    <n v="6356362"/>
    <s v="8090073438"/>
    <x v="0"/>
    <x v="1"/>
    <s v="CONDOMINIO TIERRA LINDA PROPIEDAD HORIZONTAL"/>
    <x v="3"/>
    <x v="3"/>
  </r>
  <r>
    <x v="0"/>
    <x v="0"/>
    <x v="2"/>
    <x v="1"/>
    <n v="6356439"/>
    <s v="9007083672"/>
    <x v="0"/>
    <x v="1"/>
    <s v="CONJUNTO RESIDENCIAL PALMAS DE LA FRONTERA ETAPA I PROPIEDAD"/>
    <x v="17"/>
    <x v="2"/>
  </r>
  <r>
    <x v="0"/>
    <x v="0"/>
    <x v="2"/>
    <x v="1"/>
    <n v="6356451"/>
    <s v="8140008356"/>
    <x v="0"/>
    <x v="1"/>
    <s v="CONDOMINIO VALLE DE ATRIZ PROPIEDAD HORIZONTAL"/>
    <x v="9"/>
    <x v="8"/>
  </r>
  <r>
    <x v="0"/>
    <x v="0"/>
    <x v="2"/>
    <x v="1"/>
    <n v="6356463"/>
    <s v="9000650921"/>
    <x v="0"/>
    <x v="1"/>
    <s v="EDIFICIO PORTAL DE LOS NOGALES PROPIEDAD HORIZONTAL"/>
    <x v="6"/>
    <x v="6"/>
  </r>
  <r>
    <x v="0"/>
    <x v="0"/>
    <x v="2"/>
    <x v="1"/>
    <n v="6356466"/>
    <s v="9004649980"/>
    <x v="0"/>
    <x v="1"/>
    <s v="CONJUNTO CALLE 139 RESERVADO PH"/>
    <x v="1"/>
    <x v="1"/>
  </r>
  <r>
    <x v="0"/>
    <x v="0"/>
    <x v="2"/>
    <x v="1"/>
    <n v="6356467"/>
    <s v="8000770572"/>
    <x v="0"/>
    <x v="1"/>
    <s v="EDIFICIO EL PORTICO PH"/>
    <x v="11"/>
    <x v="9"/>
  </r>
  <r>
    <x v="0"/>
    <x v="0"/>
    <x v="2"/>
    <x v="1"/>
    <n v="6356478"/>
    <s v="9003622606"/>
    <x v="0"/>
    <x v="3"/>
    <s v="PARQUE RESIDENCIAL GIRASOL"/>
    <x v="53"/>
    <x v="7"/>
  </r>
  <r>
    <x v="0"/>
    <x v="0"/>
    <x v="2"/>
    <x v="4"/>
    <n v="6356540"/>
    <s v="9002658212"/>
    <x v="0"/>
    <x v="1"/>
    <s v="CONJUNTO RESIDENCIAL PORTON DE SANTO DOMINGO"/>
    <x v="1"/>
    <x v="1"/>
  </r>
  <r>
    <x v="0"/>
    <x v="0"/>
    <x v="2"/>
    <x v="4"/>
    <n v="6356568"/>
    <s v="9012787721"/>
    <x v="1"/>
    <x v="6"/>
    <s v="EDIFICIO Z3NTRI PROPIEDAD HORIZONTAL"/>
    <x v="2"/>
    <x v="2"/>
  </r>
  <r>
    <x v="0"/>
    <x v="0"/>
    <x v="2"/>
    <x v="4"/>
    <n v="6356598"/>
    <s v="9002941297"/>
    <x v="1"/>
    <x v="11"/>
    <s v="UNIDAD INMOBILIARIA CERRADA CONJUNTO RESIDENCIAL BARU"/>
    <x v="7"/>
    <x v="7"/>
  </r>
  <r>
    <x v="0"/>
    <x v="0"/>
    <x v="2"/>
    <x v="1"/>
    <n v="6356628"/>
    <s v="8300031146"/>
    <x v="0"/>
    <x v="3"/>
    <s v="EDIFICIO GUIMOX-PROPIEDAD HORIZONTAL"/>
    <x v="1"/>
    <x v="1"/>
  </r>
  <r>
    <x v="0"/>
    <x v="0"/>
    <x v="2"/>
    <x v="4"/>
    <n v="6356648"/>
    <s v="9003495961"/>
    <x v="0"/>
    <x v="1"/>
    <s v="CONJUNTO DE USO MIXTO URBANIZACION JARDIN DE COLORES PH"/>
    <x v="14"/>
    <x v="5"/>
  </r>
  <r>
    <x v="0"/>
    <x v="0"/>
    <x v="2"/>
    <x v="1"/>
    <n v="6356654"/>
    <s v="9011359161"/>
    <x v="0"/>
    <x v="1"/>
    <s v="CONJUNTO RESIDENCIAL MULTICENTRO ETAPA I"/>
    <x v="29"/>
    <x v="14"/>
  </r>
  <r>
    <x v="0"/>
    <x v="0"/>
    <x v="2"/>
    <x v="1"/>
    <n v="6356663"/>
    <s v="9011359161"/>
    <x v="0"/>
    <x v="5"/>
    <s v="CONJUNTO RESIDENCIAL MULTICENTRO ETAPA I"/>
    <x v="29"/>
    <x v="14"/>
  </r>
  <r>
    <x v="0"/>
    <x v="0"/>
    <x v="2"/>
    <x v="4"/>
    <n v="6356721"/>
    <s v="8902118041"/>
    <x v="0"/>
    <x v="1"/>
    <s v="CONJUNTO RESIDENCIAL TORRES DEL TEJAR"/>
    <x v="2"/>
    <x v="2"/>
  </r>
  <r>
    <x v="0"/>
    <x v="0"/>
    <x v="2"/>
    <x v="1"/>
    <n v="6356729"/>
    <s v="8000339520"/>
    <x v="0"/>
    <x v="1"/>
    <s v="CONJUNTO RESIDENCIAL INTERLOMAS PH"/>
    <x v="14"/>
    <x v="5"/>
  </r>
  <r>
    <x v="0"/>
    <x v="0"/>
    <x v="2"/>
    <x v="1"/>
    <n v="6356781"/>
    <s v="8000952163"/>
    <x v="0"/>
    <x v="1"/>
    <s v="CONJUNTO RESIDENCIAL LA PENINSULA FAVUIS"/>
    <x v="17"/>
    <x v="2"/>
  </r>
  <r>
    <x v="0"/>
    <x v="0"/>
    <x v="2"/>
    <x v="1"/>
    <n v="6356792"/>
    <s v="9000519361"/>
    <x v="0"/>
    <x v="1"/>
    <s v="AGRUPACION NUEVA CASTILLA ETAPA IV PH"/>
    <x v="1"/>
    <x v="1"/>
  </r>
  <r>
    <x v="0"/>
    <x v="0"/>
    <x v="2"/>
    <x v="1"/>
    <n v="6356844"/>
    <s v="9001765603"/>
    <x v="0"/>
    <x v="1"/>
    <s v="EDIFICIO AVENIDA 15 PROPIEDAD HORIZONTAL"/>
    <x v="1"/>
    <x v="1"/>
  </r>
  <r>
    <x v="0"/>
    <x v="0"/>
    <x v="2"/>
    <x v="1"/>
    <n v="6356883"/>
    <s v="9003216445"/>
    <x v="0"/>
    <x v="1"/>
    <s v="LA HACIENDA CONDOMINIO CAMPESTRE - PROPIEDAD HORIZONTAL"/>
    <x v="3"/>
    <x v="3"/>
  </r>
  <r>
    <x v="0"/>
    <x v="0"/>
    <x v="2"/>
    <x v="0"/>
    <n v="6356894"/>
    <s v="8110067630"/>
    <x v="0"/>
    <x v="1"/>
    <s v="CONJUNTO RESIDENCIAL TORRES DE ALIADAS"/>
    <x v="14"/>
    <x v="5"/>
  </r>
  <r>
    <x v="0"/>
    <x v="0"/>
    <x v="2"/>
    <x v="1"/>
    <n v="6356898"/>
    <s v="8300360759"/>
    <x v="0"/>
    <x v="3"/>
    <s v="CONJUNTO MULTIFAMILIARES PARQUE TAKAY II PH"/>
    <x v="1"/>
    <x v="1"/>
  </r>
  <r>
    <x v="0"/>
    <x v="0"/>
    <x v="2"/>
    <x v="1"/>
    <n v="6356958"/>
    <s v="8300172328"/>
    <x v="0"/>
    <x v="1"/>
    <s v="CONJUNTO RESIDENCIAL CANTABRIA PH"/>
    <x v="1"/>
    <x v="1"/>
  </r>
  <r>
    <x v="0"/>
    <x v="0"/>
    <x v="2"/>
    <x v="1"/>
    <n v="6357015"/>
    <s v="8002104471"/>
    <x v="0"/>
    <x v="0"/>
    <s v="EDIFICIO RINCON DE SAN CANCIO PROPIEDAD HORIZONTAL"/>
    <x v="6"/>
    <x v="6"/>
  </r>
  <r>
    <x v="0"/>
    <x v="0"/>
    <x v="2"/>
    <x v="1"/>
    <n v="6357033"/>
    <s v="8301254398"/>
    <x v="0"/>
    <x v="1"/>
    <s v="AGRUPACION URBANIZACION TECHO"/>
    <x v="1"/>
    <x v="1"/>
  </r>
  <r>
    <x v="0"/>
    <x v="0"/>
    <x v="2"/>
    <x v="1"/>
    <n v="6357050"/>
    <s v="8600498330"/>
    <x v="0"/>
    <x v="1"/>
    <s v="CONJUNTO RESIDENCIAL SANTA BARBARA NORTE MANZANA J"/>
    <x v="1"/>
    <x v="1"/>
  </r>
  <r>
    <x v="0"/>
    <x v="0"/>
    <x v="2"/>
    <x v="1"/>
    <n v="6357075"/>
    <s v="8050030684"/>
    <x v="0"/>
    <x v="1"/>
    <s v="CONJUNTO RESIDENCIAL MULTIFAMILIARES LA BASE"/>
    <x v="0"/>
    <x v="0"/>
  </r>
  <r>
    <x v="0"/>
    <x v="0"/>
    <x v="2"/>
    <x v="4"/>
    <n v="6357158"/>
    <s v="8002236886"/>
    <x v="0"/>
    <x v="5"/>
    <s v="CONJUNTO RESIDENCIAL CAMINOS DE SAN LORENZO"/>
    <x v="7"/>
    <x v="7"/>
  </r>
  <r>
    <x v="0"/>
    <x v="0"/>
    <x v="2"/>
    <x v="4"/>
    <n v="6357177"/>
    <s v="9005770209"/>
    <x v="0"/>
    <x v="3"/>
    <s v="PUERTAS DE LAS AMERICAS PARQUE RESIDENCIAL"/>
    <x v="52"/>
    <x v="18"/>
  </r>
  <r>
    <x v="0"/>
    <x v="0"/>
    <x v="2"/>
    <x v="1"/>
    <n v="6357183"/>
    <s v="8002331182"/>
    <x v="0"/>
    <x v="0"/>
    <s v="CONJUNTO RESIDENCIAL LA MOLIENDA PROPIEDAD HORIZONTAL"/>
    <x v="0"/>
    <x v="0"/>
  </r>
  <r>
    <x v="0"/>
    <x v="0"/>
    <x v="2"/>
    <x v="1"/>
    <n v="6357197"/>
    <s v="9003622606"/>
    <x v="0"/>
    <x v="3"/>
    <s v="PARQUE RESIDENCIAL GIRASOL"/>
    <x v="53"/>
    <x v="7"/>
  </r>
  <r>
    <x v="0"/>
    <x v="0"/>
    <x v="2"/>
    <x v="1"/>
    <n v="6357199"/>
    <s v="9013312692"/>
    <x v="0"/>
    <x v="3"/>
    <s v="PARQUE RESIDENCIAL SAN JOSE"/>
    <x v="7"/>
    <x v="7"/>
  </r>
  <r>
    <x v="0"/>
    <x v="0"/>
    <x v="2"/>
    <x v="0"/>
    <n v="6357244"/>
    <s v="9011655244"/>
    <x v="0"/>
    <x v="1"/>
    <s v="EDIFICIO INDIANA PH"/>
    <x v="21"/>
    <x v="5"/>
  </r>
  <r>
    <x v="0"/>
    <x v="0"/>
    <x v="2"/>
    <x v="0"/>
    <n v="6357252"/>
    <s v="9009928797"/>
    <x v="0"/>
    <x v="1"/>
    <s v="CONJUNTO RESIDENCIAL TORRES AMBAR APARTAMENTOS PH"/>
    <x v="13"/>
    <x v="9"/>
  </r>
  <r>
    <x v="0"/>
    <x v="0"/>
    <x v="2"/>
    <x v="4"/>
    <n v="6357261"/>
    <s v="9003107342"/>
    <x v="0"/>
    <x v="0"/>
    <s v="CONJUNTO RESIDENCIAL CERRADO LA TOSCANA PRIMERA ETAPA BL"/>
    <x v="6"/>
    <x v="6"/>
  </r>
  <r>
    <x v="0"/>
    <x v="0"/>
    <x v="2"/>
    <x v="4"/>
    <n v="6357335"/>
    <s v="9000004008"/>
    <x v="0"/>
    <x v="3"/>
    <s v="CONJUNTO RESIDENCIAL MONTE REDONDO PROPIEDAD HORIZONTAL"/>
    <x v="1"/>
    <x v="1"/>
  </r>
  <r>
    <x v="0"/>
    <x v="0"/>
    <x v="2"/>
    <x v="2"/>
    <n v="6357347"/>
    <s v="79322256"/>
    <x v="0"/>
    <x v="5"/>
    <s v="TOBON CASTRO FERNANDO"/>
    <x v="11"/>
    <x v="9"/>
  </r>
  <r>
    <x v="0"/>
    <x v="0"/>
    <x v="2"/>
    <x v="0"/>
    <n v="6357423"/>
    <s v="9000298021"/>
    <x v="0"/>
    <x v="1"/>
    <s v="MULTIFAMILIARES ANGELA AGRUPACION I PH"/>
    <x v="1"/>
    <x v="1"/>
  </r>
  <r>
    <x v="0"/>
    <x v="0"/>
    <x v="2"/>
    <x v="1"/>
    <n v="6357443"/>
    <s v="8110128207"/>
    <x v="0"/>
    <x v="3"/>
    <s v="URBANIZACION NUEVOS AIRES PH"/>
    <x v="14"/>
    <x v="5"/>
  </r>
  <r>
    <x v="0"/>
    <x v="0"/>
    <x v="2"/>
    <x v="4"/>
    <n v="6357536"/>
    <s v="9003557061"/>
    <x v="0"/>
    <x v="1"/>
    <s v="EDIFICIO PLATINUM"/>
    <x v="2"/>
    <x v="2"/>
  </r>
  <r>
    <x v="0"/>
    <x v="0"/>
    <x v="2"/>
    <x v="4"/>
    <n v="6357563"/>
    <s v="9010417366"/>
    <x v="0"/>
    <x v="1"/>
    <s v="CONJUNTO RESIDENCIAL HACIENDA PEÑALISA TAGUA"/>
    <x v="15"/>
    <x v="4"/>
  </r>
  <r>
    <x v="0"/>
    <x v="0"/>
    <x v="2"/>
    <x v="0"/>
    <n v="6357674"/>
    <s v="9004221494"/>
    <x v="0"/>
    <x v="1"/>
    <s v="CONJUNTO RESIDENCIAL PARQUES DE CASTILLA 2 PH"/>
    <x v="1"/>
    <x v="1"/>
  </r>
  <r>
    <x v="0"/>
    <x v="0"/>
    <x v="2"/>
    <x v="1"/>
    <n v="6357703"/>
    <s v="8050030684"/>
    <x v="0"/>
    <x v="0"/>
    <s v="CONJUNTO RESIDENCIAL MULTIFAMILIARES LA BASE"/>
    <x v="0"/>
    <x v="0"/>
  </r>
  <r>
    <x v="0"/>
    <x v="0"/>
    <x v="2"/>
    <x v="0"/>
    <n v="6357774"/>
    <s v="9000298021"/>
    <x v="0"/>
    <x v="1"/>
    <s v="MULTIFAMILIARES ANGELA AGRUPACION I PH"/>
    <x v="1"/>
    <x v="1"/>
  </r>
  <r>
    <x v="0"/>
    <x v="0"/>
    <x v="2"/>
    <x v="1"/>
    <n v="6357790"/>
    <s v="8300596542"/>
    <x v="0"/>
    <x v="1"/>
    <s v="EDIFICIO PLAZA SAN PATRICIO PH"/>
    <x v="1"/>
    <x v="1"/>
  </r>
  <r>
    <x v="0"/>
    <x v="0"/>
    <x v="2"/>
    <x v="1"/>
    <n v="6357804"/>
    <s v="8110304422"/>
    <x v="0"/>
    <x v="1"/>
    <s v="UNIDAD RESIDENCIAL MANANTIALES DE ROBLEDO PH"/>
    <x v="14"/>
    <x v="5"/>
  </r>
  <r>
    <x v="0"/>
    <x v="0"/>
    <x v="2"/>
    <x v="0"/>
    <n v="6358002"/>
    <s v="8300146452"/>
    <x v="0"/>
    <x v="1"/>
    <s v="CONJUNTO RESIDENCIAL ARANJUEZ"/>
    <x v="1"/>
    <x v="1"/>
  </r>
  <r>
    <x v="0"/>
    <x v="0"/>
    <x v="2"/>
    <x v="4"/>
    <n v="6358016"/>
    <s v="9003682531"/>
    <x v="0"/>
    <x v="1"/>
    <s v="CONJUNTO RESIDENCIAL LA PRADERA PH"/>
    <x v="17"/>
    <x v="2"/>
  </r>
  <r>
    <x v="0"/>
    <x v="0"/>
    <x v="2"/>
    <x v="1"/>
    <n v="6358041"/>
    <s v="8000937996"/>
    <x v="0"/>
    <x v="1"/>
    <s v="AGRUPACION DE VIVIENDA ALCALA CONJUNTO BPROPIEDAD HORIZONTA"/>
    <x v="1"/>
    <x v="1"/>
  </r>
  <r>
    <x v="0"/>
    <x v="0"/>
    <x v="2"/>
    <x v="1"/>
    <n v="6358085"/>
    <s v="9000018947"/>
    <x v="0"/>
    <x v="0"/>
    <s v="CONJUNTO RESIDENCIAL LA CEIBA II"/>
    <x v="3"/>
    <x v="3"/>
  </r>
  <r>
    <x v="0"/>
    <x v="0"/>
    <x v="2"/>
    <x v="1"/>
    <n v="6358118"/>
    <s v="8300108056"/>
    <x v="0"/>
    <x v="1"/>
    <s v="EDIFICIO RESIDENCIAL RIVIERA NORTE 3 PROPIEDAD HORIZONTAL"/>
    <x v="1"/>
    <x v="1"/>
  </r>
  <r>
    <x v="0"/>
    <x v="0"/>
    <x v="2"/>
    <x v="0"/>
    <n v="6358121"/>
    <s v="8130021956"/>
    <x v="0"/>
    <x v="1"/>
    <s v="EDIFICIO ANTARES"/>
    <x v="29"/>
    <x v="14"/>
  </r>
  <r>
    <x v="0"/>
    <x v="0"/>
    <x v="2"/>
    <x v="1"/>
    <n v="6358136"/>
    <s v="8603530338"/>
    <x v="0"/>
    <x v="1"/>
    <s v="CONJUNTO RESIDENCIAL BOLIVIA 8 PH"/>
    <x v="1"/>
    <x v="1"/>
  </r>
  <r>
    <x v="0"/>
    <x v="0"/>
    <x v="2"/>
    <x v="0"/>
    <n v="6358154"/>
    <s v="9001658141"/>
    <x v="0"/>
    <x v="1"/>
    <s v="CONJUNTO RESIDENCIAL BALCONES DE PROVENZA SECTOR B"/>
    <x v="33"/>
    <x v="2"/>
  </r>
  <r>
    <x v="0"/>
    <x v="0"/>
    <x v="2"/>
    <x v="1"/>
    <n v="6358186"/>
    <s v="9007720361"/>
    <x v="0"/>
    <x v="1"/>
    <s v="CONJUNTO PORTAL DE LA MACARENA PH"/>
    <x v="13"/>
    <x v="9"/>
  </r>
  <r>
    <x v="0"/>
    <x v="0"/>
    <x v="2"/>
    <x v="4"/>
    <n v="6358206"/>
    <s v="8002236886"/>
    <x v="0"/>
    <x v="1"/>
    <s v="CONJUNTO RESIDENCIAL CAMINOS DE SAN LORENZO"/>
    <x v="7"/>
    <x v="7"/>
  </r>
  <r>
    <x v="0"/>
    <x v="0"/>
    <x v="2"/>
    <x v="1"/>
    <n v="6358221"/>
    <s v="8002269877"/>
    <x v="0"/>
    <x v="3"/>
    <s v="EDIFICIO TORRE SAN THOMAS PH"/>
    <x v="14"/>
    <x v="5"/>
  </r>
  <r>
    <x v="0"/>
    <x v="0"/>
    <x v="2"/>
    <x v="1"/>
    <n v="6358303"/>
    <s v="8300423425"/>
    <x v="0"/>
    <x v="1"/>
    <s v="AGRUP DE VIVIENDA AV CENTENARIO ETAPA III LOTE 1"/>
    <x v="1"/>
    <x v="1"/>
  </r>
  <r>
    <x v="0"/>
    <x v="0"/>
    <x v="2"/>
    <x v="1"/>
    <n v="6358317"/>
    <s v="9006758014"/>
    <x v="0"/>
    <x v="1"/>
    <s v="PARQUE RESIDENCIAL PAPIRO PH"/>
    <x v="13"/>
    <x v="9"/>
  </r>
  <r>
    <x v="0"/>
    <x v="0"/>
    <x v="2"/>
    <x v="4"/>
    <n v="6358348"/>
    <s v="9010297872"/>
    <x v="0"/>
    <x v="1"/>
    <s v="CONJUNTO CERRADO BAMBU PH"/>
    <x v="13"/>
    <x v="9"/>
  </r>
  <r>
    <x v="0"/>
    <x v="0"/>
    <x v="2"/>
    <x v="4"/>
    <n v="6358360"/>
    <s v="9002527723"/>
    <x v="0"/>
    <x v="5"/>
    <s v="CONJUNTO RESIDENCIAL EL MIRADOR PH"/>
    <x v="9"/>
    <x v="8"/>
  </r>
  <r>
    <x v="0"/>
    <x v="0"/>
    <x v="2"/>
    <x v="1"/>
    <n v="6358470"/>
    <s v="9000013011"/>
    <x v="0"/>
    <x v="3"/>
    <s v="CONJUNTO CERRADO PORTAL DE SAN LUIS"/>
    <x v="6"/>
    <x v="6"/>
  </r>
  <r>
    <x v="0"/>
    <x v="0"/>
    <x v="2"/>
    <x v="1"/>
    <n v="6358482"/>
    <s v="8300995878"/>
    <x v="0"/>
    <x v="1"/>
    <s v="AGRUACION BOCHICA IV MULTICENTRO III ETAPA MANZANA 15"/>
    <x v="1"/>
    <x v="1"/>
  </r>
  <r>
    <x v="0"/>
    <x v="0"/>
    <x v="2"/>
    <x v="4"/>
    <n v="6358495"/>
    <s v="8909247446"/>
    <x v="0"/>
    <x v="1"/>
    <s v="URBANIZACION EL CARMELO PH"/>
    <x v="14"/>
    <x v="5"/>
  </r>
  <r>
    <x v="0"/>
    <x v="0"/>
    <x v="2"/>
    <x v="1"/>
    <n v="6358498"/>
    <s v="8300472182"/>
    <x v="0"/>
    <x v="0"/>
    <s v="EDIFICIO CANOVA PROPIEDAD HORIZONTAL"/>
    <x v="1"/>
    <x v="1"/>
  </r>
  <r>
    <x v="0"/>
    <x v="0"/>
    <x v="2"/>
    <x v="1"/>
    <n v="6358528"/>
    <s v="9003223341"/>
    <x v="0"/>
    <x v="0"/>
    <s v="PROPIEDAD HORIZONTAL EDIFICIO MIRADOR DE LA 28"/>
    <x v="6"/>
    <x v="6"/>
  </r>
  <r>
    <x v="0"/>
    <x v="0"/>
    <x v="2"/>
    <x v="1"/>
    <n v="6358536"/>
    <s v="9010050065"/>
    <x v="0"/>
    <x v="1"/>
    <s v="EDIFICIO SINDAMANOY PROPIEDAD HORIZONTAL"/>
    <x v="6"/>
    <x v="6"/>
  </r>
  <r>
    <x v="0"/>
    <x v="0"/>
    <x v="2"/>
    <x v="4"/>
    <n v="6358568"/>
    <s v="9004104315"/>
    <x v="0"/>
    <x v="1"/>
    <s v="CONJUNTO RESIDENCIAL PORTAL DE MADELENA PROPIEDAD HORIZO"/>
    <x v="1"/>
    <x v="1"/>
  </r>
  <r>
    <x v="0"/>
    <x v="0"/>
    <x v="2"/>
    <x v="1"/>
    <n v="6358574"/>
    <s v="9006375706"/>
    <x v="0"/>
    <x v="1"/>
    <s v="URBANIZACION NUEVO MILENIO PH PRIMERA ETAPA TORRE 2"/>
    <x v="21"/>
    <x v="5"/>
  </r>
  <r>
    <x v="0"/>
    <x v="0"/>
    <x v="2"/>
    <x v="1"/>
    <n v="6358588"/>
    <s v="9003477761"/>
    <x v="0"/>
    <x v="1"/>
    <s v="CONJUNTO HABITACIONAL LA CASCADA UNIDAD UNO"/>
    <x v="0"/>
    <x v="0"/>
  </r>
  <r>
    <x v="0"/>
    <x v="0"/>
    <x v="2"/>
    <x v="1"/>
    <n v="6358642"/>
    <s v="8002353987"/>
    <x v="0"/>
    <x v="1"/>
    <s v="PARQUE RESIDENCIAL ALBURQUERQUE PH"/>
    <x v="11"/>
    <x v="9"/>
  </r>
  <r>
    <x v="0"/>
    <x v="0"/>
    <x v="2"/>
    <x v="1"/>
    <n v="6358663"/>
    <s v="8001424770"/>
    <x v="0"/>
    <x v="1"/>
    <s v="PARQUE RESIDENCIAL LA ALQUERIA SAN ISIDRO PH"/>
    <x v="14"/>
    <x v="5"/>
  </r>
  <r>
    <x v="0"/>
    <x v="0"/>
    <x v="2"/>
    <x v="1"/>
    <n v="6358682"/>
    <s v="9010507070"/>
    <x v="0"/>
    <x v="2"/>
    <s v="TESALONICA APARTAMENTOS ETAPA I - PROPIEDAD HORIZONTAL"/>
    <x v="7"/>
    <x v="7"/>
  </r>
  <r>
    <x v="0"/>
    <x v="0"/>
    <x v="2"/>
    <x v="1"/>
    <n v="6358695"/>
    <s v="9000650921"/>
    <x v="0"/>
    <x v="1"/>
    <s v="EDIFICIO PORTAL DE LOS NOGALES PROPIEDAD HORIZONTAL"/>
    <x v="6"/>
    <x v="6"/>
  </r>
  <r>
    <x v="0"/>
    <x v="0"/>
    <x v="2"/>
    <x v="1"/>
    <n v="6358696"/>
    <s v="9003151948"/>
    <x v="0"/>
    <x v="0"/>
    <s v="CONJUNTO HABITACIONAL ALTOS DE CIPRES PROPIEDAD HORIZONTAL"/>
    <x v="6"/>
    <x v="6"/>
  </r>
  <r>
    <x v="0"/>
    <x v="0"/>
    <x v="2"/>
    <x v="0"/>
    <n v="6358736"/>
    <s v="9003522929"/>
    <x v="0"/>
    <x v="1"/>
    <s v="EDIFICIO CENTRO EMPRESARIAL LA CABRERA PH"/>
    <x v="1"/>
    <x v="1"/>
  </r>
  <r>
    <x v="0"/>
    <x v="0"/>
    <x v="2"/>
    <x v="0"/>
    <n v="6358737"/>
    <s v="8100009611"/>
    <x v="0"/>
    <x v="1"/>
    <s v="EDIFICIO VILLAPILAR 2 BLOQUE 2 - PROPIEDAD HORIZONTAL"/>
    <x v="6"/>
    <x v="6"/>
  </r>
  <r>
    <x v="0"/>
    <x v="0"/>
    <x v="2"/>
    <x v="0"/>
    <n v="6358751"/>
    <s v="8100009611"/>
    <x v="0"/>
    <x v="1"/>
    <s v="EDIFICIO VILLAPILAR 2 BLOQUE 2 - PROPIEDAD HORIZONTAL"/>
    <x v="6"/>
    <x v="6"/>
  </r>
  <r>
    <x v="0"/>
    <x v="0"/>
    <x v="2"/>
    <x v="0"/>
    <n v="6358756"/>
    <s v="8000971118"/>
    <x v="0"/>
    <x v="3"/>
    <s v="CONJUNTO RESIDENCIAL CIPRECES BUCARICA IV ETAPA SECTOR B"/>
    <x v="17"/>
    <x v="2"/>
  </r>
  <r>
    <x v="0"/>
    <x v="0"/>
    <x v="2"/>
    <x v="1"/>
    <n v="6358811"/>
    <s v="8001304098"/>
    <x v="0"/>
    <x v="3"/>
    <s v="URBANIZACION MIRANDELA 10 PH"/>
    <x v="1"/>
    <x v="1"/>
  </r>
  <r>
    <x v="0"/>
    <x v="0"/>
    <x v="2"/>
    <x v="1"/>
    <n v="6358845"/>
    <s v="8300312516"/>
    <x v="0"/>
    <x v="0"/>
    <s v="CONJUNTO RESIDENCIAL LA ALAMEDA TORRE III TERCERA ETAPA PROP"/>
    <x v="1"/>
    <x v="1"/>
  </r>
  <r>
    <x v="0"/>
    <x v="0"/>
    <x v="2"/>
    <x v="1"/>
    <n v="6358847"/>
    <s v="9000901323"/>
    <x v="0"/>
    <x v="1"/>
    <s v="EDIFICIO TORRELIMA II PH"/>
    <x v="14"/>
    <x v="5"/>
  </r>
  <r>
    <x v="0"/>
    <x v="0"/>
    <x v="2"/>
    <x v="1"/>
    <n v="6358866"/>
    <s v="8300082430"/>
    <x v="0"/>
    <x v="3"/>
    <s v="CONJUNTO RESIDENCIAL EL MORAL 7 Y 8 PH"/>
    <x v="1"/>
    <x v="1"/>
  </r>
  <r>
    <x v="0"/>
    <x v="0"/>
    <x v="2"/>
    <x v="4"/>
    <n v="6358879"/>
    <s v="8001966819"/>
    <x v="0"/>
    <x v="1"/>
    <s v="CONJUNTO MULTIFAMILIAR YULIMA ETAPA II UNIDAD F"/>
    <x v="7"/>
    <x v="7"/>
  </r>
  <r>
    <x v="0"/>
    <x v="0"/>
    <x v="2"/>
    <x v="1"/>
    <n v="6358880"/>
    <s v="9000889189"/>
    <x v="0"/>
    <x v="1"/>
    <s v="AGRUPACION DE VIVIENDA FONTIBON RESERVADO - PROPIEDAD HORIZO"/>
    <x v="1"/>
    <x v="1"/>
  </r>
  <r>
    <x v="0"/>
    <x v="0"/>
    <x v="2"/>
    <x v="4"/>
    <n v="6358897"/>
    <s v="8000883202"/>
    <x v="0"/>
    <x v="1"/>
    <s v="EDIFICIO BENGALI (ETAPA 2) PH"/>
    <x v="14"/>
    <x v="5"/>
  </r>
  <r>
    <x v="0"/>
    <x v="0"/>
    <x v="2"/>
    <x v="1"/>
    <n v="6358898"/>
    <s v="8301269393"/>
    <x v="0"/>
    <x v="3"/>
    <s v="CONJUNTO RESIDENCIAL RECREO DE SAN IGNACIO"/>
    <x v="1"/>
    <x v="1"/>
  </r>
  <r>
    <x v="0"/>
    <x v="0"/>
    <x v="2"/>
    <x v="2"/>
    <n v="6358903"/>
    <s v="16482935"/>
    <x v="0"/>
    <x v="1"/>
    <s v="GIRALDO DUQUE FABIO DE JESUS"/>
    <x v="7"/>
    <x v="7"/>
  </r>
  <r>
    <x v="0"/>
    <x v="0"/>
    <x v="2"/>
    <x v="1"/>
    <n v="6358908"/>
    <s v="8000314411"/>
    <x v="0"/>
    <x v="3"/>
    <s v="MULTIFAMILIAR NORTE DE SANTANDER"/>
    <x v="1"/>
    <x v="1"/>
  </r>
  <r>
    <x v="0"/>
    <x v="0"/>
    <x v="2"/>
    <x v="1"/>
    <n v="6358931"/>
    <s v="8000274754"/>
    <x v="0"/>
    <x v="1"/>
    <s v="UNIDAD RESIDENCIAL NUEVA TEQUENDAMA III"/>
    <x v="0"/>
    <x v="0"/>
  </r>
  <r>
    <x v="0"/>
    <x v="0"/>
    <x v="2"/>
    <x v="1"/>
    <n v="6358981"/>
    <s v="9007167962"/>
    <x v="0"/>
    <x v="1"/>
    <s v="EDIFICIO OZONO"/>
    <x v="7"/>
    <x v="7"/>
  </r>
  <r>
    <x v="0"/>
    <x v="0"/>
    <x v="2"/>
    <x v="4"/>
    <n v="6359027"/>
    <s v="9001838401"/>
    <x v="0"/>
    <x v="1"/>
    <s v="CONJUNTO RESIDENCIAL SANTA MONICA II"/>
    <x v="31"/>
    <x v="3"/>
  </r>
  <r>
    <x v="0"/>
    <x v="0"/>
    <x v="2"/>
    <x v="1"/>
    <n v="6359090"/>
    <s v="8001935666"/>
    <x v="0"/>
    <x v="1"/>
    <s v="CONJUNTO RESIDENCIAL PASEO REAL I"/>
    <x v="2"/>
    <x v="2"/>
  </r>
  <r>
    <x v="0"/>
    <x v="0"/>
    <x v="2"/>
    <x v="5"/>
    <n v="6359126"/>
    <s v="41937332"/>
    <x v="0"/>
    <x v="5"/>
    <s v="VASCO GRISALES DIANA MARIA"/>
    <x v="7"/>
    <x v="7"/>
  </r>
  <r>
    <x v="0"/>
    <x v="0"/>
    <x v="2"/>
    <x v="1"/>
    <n v="6359156"/>
    <s v="8603514750"/>
    <x v="0"/>
    <x v="1"/>
    <s v="AGRUPACION RESIDENCIAL ALCALA CONJUNTO 1 PRIMERA ETAPA PH"/>
    <x v="1"/>
    <x v="1"/>
  </r>
  <r>
    <x v="0"/>
    <x v="0"/>
    <x v="2"/>
    <x v="1"/>
    <n v="6359171"/>
    <s v="8600498330"/>
    <x v="0"/>
    <x v="1"/>
    <s v="CONJUNTO RESIDENCIAL SANTA BARBARA NORTE MANZANA J"/>
    <x v="1"/>
    <x v="1"/>
  </r>
  <r>
    <x v="0"/>
    <x v="0"/>
    <x v="2"/>
    <x v="1"/>
    <n v="6359175"/>
    <s v="8002297580"/>
    <x v="0"/>
    <x v="2"/>
    <s v="EDIFICIO EL CEDRAL 4"/>
    <x v="1"/>
    <x v="1"/>
  </r>
  <r>
    <x v="0"/>
    <x v="0"/>
    <x v="2"/>
    <x v="1"/>
    <n v="6359176"/>
    <s v="8300055266"/>
    <x v="0"/>
    <x v="1"/>
    <s v="TERRAZAS DE LOS LAGARTOS PRIMERA ETAPA TORRES I Y II PROPIED"/>
    <x v="1"/>
    <x v="1"/>
  </r>
  <r>
    <x v="0"/>
    <x v="0"/>
    <x v="2"/>
    <x v="2"/>
    <n v="6359189"/>
    <s v="26202809"/>
    <x v="0"/>
    <x v="1"/>
    <s v="SAENZ RHENALS VANESSA MARIA"/>
    <x v="72"/>
    <x v="13"/>
  </r>
  <r>
    <x v="0"/>
    <x v="0"/>
    <x v="2"/>
    <x v="1"/>
    <n v="6359216"/>
    <s v="8300098932"/>
    <x v="0"/>
    <x v="3"/>
    <s v="CONJUNTO RESIDENCIAL PRADO 142"/>
    <x v="1"/>
    <x v="1"/>
  </r>
  <r>
    <x v="0"/>
    <x v="0"/>
    <x v="2"/>
    <x v="4"/>
    <n v="6359230"/>
    <s v="9008388022"/>
    <x v="0"/>
    <x v="0"/>
    <s v="EDIFICIO PRIMERAVENIDA"/>
    <x v="29"/>
    <x v="14"/>
  </r>
  <r>
    <x v="0"/>
    <x v="0"/>
    <x v="2"/>
    <x v="1"/>
    <n v="6359238"/>
    <s v="8050081811"/>
    <x v="0"/>
    <x v="1"/>
    <s v="CONJUNTO RESIDENCIAL TORRES DE COMFANDI I ETAPA"/>
    <x v="0"/>
    <x v="0"/>
  </r>
  <r>
    <x v="0"/>
    <x v="0"/>
    <x v="2"/>
    <x v="1"/>
    <n v="6359239"/>
    <s v="9003142855"/>
    <x v="0"/>
    <x v="3"/>
    <s v="EDIFICIO ORMITCH"/>
    <x v="52"/>
    <x v="18"/>
  </r>
  <r>
    <x v="0"/>
    <x v="0"/>
    <x v="2"/>
    <x v="1"/>
    <n v="6359243"/>
    <s v="9003142855"/>
    <x v="0"/>
    <x v="3"/>
    <s v="EDIFICIO ORMITCH"/>
    <x v="52"/>
    <x v="18"/>
  </r>
  <r>
    <x v="0"/>
    <x v="0"/>
    <x v="2"/>
    <x v="1"/>
    <n v="6359246"/>
    <s v="9002534866"/>
    <x v="0"/>
    <x v="0"/>
    <s v="CONJUNTO CERRADO BOSQUES DE LOS ALAMOS PH"/>
    <x v="11"/>
    <x v="9"/>
  </r>
  <r>
    <x v="0"/>
    <x v="0"/>
    <x v="2"/>
    <x v="4"/>
    <n v="6359259"/>
    <s v="8605173732"/>
    <x v="0"/>
    <x v="1"/>
    <s v="AGRUPACION DE VIVIENDA PARQUE RESIDENCIAL EL GRECO II ETAPA"/>
    <x v="1"/>
    <x v="1"/>
  </r>
  <r>
    <x v="0"/>
    <x v="0"/>
    <x v="2"/>
    <x v="1"/>
    <n v="6359270"/>
    <s v="8900027124"/>
    <x v="0"/>
    <x v="3"/>
    <s v="CONJUNTO RESIDENCIAL PROVITEQ UNIDAD TRES 3"/>
    <x v="7"/>
    <x v="7"/>
  </r>
  <r>
    <x v="0"/>
    <x v="0"/>
    <x v="2"/>
    <x v="1"/>
    <n v="6359317"/>
    <s v="9002046738"/>
    <x v="0"/>
    <x v="0"/>
    <s v="EDIFICIO TORRES DE SIENA - PROPIEDAD HORIZONTAL"/>
    <x v="6"/>
    <x v="6"/>
  </r>
  <r>
    <x v="0"/>
    <x v="0"/>
    <x v="2"/>
    <x v="1"/>
    <n v="6359322"/>
    <s v="9011587954"/>
    <x v="0"/>
    <x v="0"/>
    <s v="EDIFICIO RESTREPO ANGEL PH"/>
    <x v="11"/>
    <x v="9"/>
  </r>
  <r>
    <x v="0"/>
    <x v="0"/>
    <x v="2"/>
    <x v="0"/>
    <n v="6359328"/>
    <s v="8110317897"/>
    <x v="0"/>
    <x v="1"/>
    <s v="URBANIZACION FLORES Y COLORES PH"/>
    <x v="14"/>
    <x v="5"/>
  </r>
  <r>
    <x v="0"/>
    <x v="0"/>
    <x v="2"/>
    <x v="0"/>
    <n v="6359344"/>
    <s v="9002272465"/>
    <x v="0"/>
    <x v="1"/>
    <s v="AGRUPACION VIGIA DEL PARQUE ETAPA 1 PH"/>
    <x v="1"/>
    <x v="1"/>
  </r>
  <r>
    <x v="0"/>
    <x v="0"/>
    <x v="2"/>
    <x v="2"/>
    <n v="6359346"/>
    <s v="18501734"/>
    <x v="0"/>
    <x v="5"/>
    <s v="GOMEZ MESA GUSTAVO"/>
    <x v="11"/>
    <x v="9"/>
  </r>
  <r>
    <x v="0"/>
    <x v="0"/>
    <x v="2"/>
    <x v="4"/>
    <n v="6359405"/>
    <s v="8914091600"/>
    <x v="0"/>
    <x v="5"/>
    <s v="UNIDAD RESIDENCIAL PINARES DE SAN MARTIN"/>
    <x v="11"/>
    <x v="9"/>
  </r>
  <r>
    <x v="0"/>
    <x v="0"/>
    <x v="2"/>
    <x v="0"/>
    <n v="6359421"/>
    <s v="9001013081"/>
    <x v="0"/>
    <x v="1"/>
    <s v="COJUNTO HABITACIONAL PLAZUELA DE LA LEONORA ETAPA I PROPIEDA"/>
    <x v="6"/>
    <x v="6"/>
  </r>
  <r>
    <x v="0"/>
    <x v="0"/>
    <x v="2"/>
    <x v="1"/>
    <n v="6359440"/>
    <s v="9007737499"/>
    <x v="0"/>
    <x v="1"/>
    <s v="AGRUPACION DE VIVIENDA CAMINOS DE SIE PH"/>
    <x v="73"/>
    <x v="4"/>
  </r>
  <r>
    <x v="0"/>
    <x v="0"/>
    <x v="2"/>
    <x v="1"/>
    <n v="6359443"/>
    <s v="9008689471"/>
    <x v="0"/>
    <x v="1"/>
    <s v="CONJUNTO RESIDENCIAL RESERVA DE AVICHENTE"/>
    <x v="29"/>
    <x v="14"/>
  </r>
  <r>
    <x v="0"/>
    <x v="0"/>
    <x v="2"/>
    <x v="1"/>
    <n v="6359450"/>
    <s v="8300817280"/>
    <x v="0"/>
    <x v="1"/>
    <s v="CONJUNTO CORINTO"/>
    <x v="1"/>
    <x v="1"/>
  </r>
  <r>
    <x v="0"/>
    <x v="0"/>
    <x v="2"/>
    <x v="0"/>
    <n v="6359490"/>
    <s v="8909400604"/>
    <x v="0"/>
    <x v="1"/>
    <s v="CONJUNTO RESIDENCIAL BOSQUES DE ALEJANDRIA PH"/>
    <x v="14"/>
    <x v="5"/>
  </r>
  <r>
    <x v="0"/>
    <x v="0"/>
    <x v="2"/>
    <x v="1"/>
    <n v="6359566"/>
    <s v="9009228204"/>
    <x v="0"/>
    <x v="1"/>
    <s v="CONJUNTO CERRADO HEBRON APARTAMENTOS- PROPIEDAD HORIZONTAL"/>
    <x v="7"/>
    <x v="7"/>
  </r>
  <r>
    <x v="0"/>
    <x v="0"/>
    <x v="2"/>
    <x v="0"/>
    <n v="6359569"/>
    <s v="8002565937"/>
    <x v="0"/>
    <x v="3"/>
    <s v="EDIFICIO LAGO DEL MAR"/>
    <x v="52"/>
    <x v="18"/>
  </r>
  <r>
    <x v="0"/>
    <x v="0"/>
    <x v="2"/>
    <x v="1"/>
    <n v="6359574"/>
    <s v="9002675041"/>
    <x v="0"/>
    <x v="3"/>
    <s v="CONJUNTO RESIDENCIAL PORVENIR RESERVADO DOS"/>
    <x v="1"/>
    <x v="1"/>
  </r>
  <r>
    <x v="0"/>
    <x v="0"/>
    <x v="2"/>
    <x v="1"/>
    <n v="6359586"/>
    <s v="8000367718"/>
    <x v="0"/>
    <x v="3"/>
    <s v="EDIFICIO LOS ALMENDROS PROPIEDAD HORIZONTAL"/>
    <x v="3"/>
    <x v="3"/>
  </r>
  <r>
    <x v="0"/>
    <x v="0"/>
    <x v="2"/>
    <x v="1"/>
    <n v="6359608"/>
    <s v="9000889189"/>
    <x v="0"/>
    <x v="1"/>
    <s v="AGRUPACION DE VIVIENDA FONTIBON RESERVADO - PROPIEDAD HORIZO"/>
    <x v="1"/>
    <x v="1"/>
  </r>
  <r>
    <x v="0"/>
    <x v="0"/>
    <x v="2"/>
    <x v="1"/>
    <n v="6359671"/>
    <s v="8001165589"/>
    <x v="0"/>
    <x v="3"/>
    <s v="AGRUPACION RESIDENCIAL TEJARES DEL NORTE 1 PH"/>
    <x v="1"/>
    <x v="1"/>
  </r>
  <r>
    <x v="0"/>
    <x v="0"/>
    <x v="2"/>
    <x v="0"/>
    <n v="6359729"/>
    <s v="9001335838"/>
    <x v="0"/>
    <x v="1"/>
    <s v="AGRUPACION DE VIVIENDA MIRADOR DE VILLAPILAR- PROPIEDAD"/>
    <x v="6"/>
    <x v="6"/>
  </r>
  <r>
    <x v="0"/>
    <x v="0"/>
    <x v="2"/>
    <x v="1"/>
    <n v="6359760"/>
    <s v="9002713230"/>
    <x v="0"/>
    <x v="1"/>
    <s v="CONJUNTO RESIDENCIAL LA CASTELLANA  PROPIEDAD HORIZONTAL"/>
    <x v="11"/>
    <x v="9"/>
  </r>
  <r>
    <x v="0"/>
    <x v="0"/>
    <x v="2"/>
    <x v="1"/>
    <n v="6359764"/>
    <s v="9000452313"/>
    <x v="0"/>
    <x v="0"/>
    <s v="EDIFICIO LA BARCELONETA"/>
    <x v="2"/>
    <x v="2"/>
  </r>
  <r>
    <x v="0"/>
    <x v="0"/>
    <x v="2"/>
    <x v="0"/>
    <n v="6359780"/>
    <s v="8001933179"/>
    <x v="0"/>
    <x v="1"/>
    <s v="AGRUPACION DE VIVIENDA 4A LOS GUALANDAYES"/>
    <x v="1"/>
    <x v="1"/>
  </r>
  <r>
    <x v="0"/>
    <x v="0"/>
    <x v="2"/>
    <x v="1"/>
    <n v="6359784"/>
    <s v="8001933179"/>
    <x v="0"/>
    <x v="1"/>
    <s v="AGRUPACION DE VIVIENDA 4A LOS GUALANDAYES"/>
    <x v="1"/>
    <x v="1"/>
  </r>
  <r>
    <x v="0"/>
    <x v="0"/>
    <x v="2"/>
    <x v="1"/>
    <n v="6359830"/>
    <s v="9003266409"/>
    <x v="0"/>
    <x v="3"/>
    <s v="ALTAVISTA CENTRO COMERCIAL"/>
    <x v="7"/>
    <x v="7"/>
  </r>
  <r>
    <x v="0"/>
    <x v="0"/>
    <x v="2"/>
    <x v="1"/>
    <n v="6359847"/>
    <s v="9006979095"/>
    <x v="0"/>
    <x v="3"/>
    <s v="EDIFICIO ARTIO 118 PH"/>
    <x v="1"/>
    <x v="1"/>
  </r>
  <r>
    <x v="0"/>
    <x v="0"/>
    <x v="2"/>
    <x v="0"/>
    <n v="6359857"/>
    <s v="9003883090"/>
    <x v="0"/>
    <x v="1"/>
    <s v="CONJUNTO RESIDENCIAL PARQUES DEL PORVENIR PROPIEDAD HORIZONT"/>
    <x v="1"/>
    <x v="1"/>
  </r>
  <r>
    <x v="0"/>
    <x v="0"/>
    <x v="2"/>
    <x v="1"/>
    <n v="6359925"/>
    <s v="8110072555"/>
    <x v="0"/>
    <x v="1"/>
    <s v="EDIFICIO AMERICANO 2 PH"/>
    <x v="14"/>
    <x v="5"/>
  </r>
  <r>
    <x v="0"/>
    <x v="0"/>
    <x v="2"/>
    <x v="1"/>
    <n v="6359926"/>
    <s v="9010188709"/>
    <x v="0"/>
    <x v="2"/>
    <s v="CONJUNTO RESIDENCIAL  AMAPOLA - PROPIEDAD HORIZONTAL"/>
    <x v="4"/>
    <x v="4"/>
  </r>
  <r>
    <x v="0"/>
    <x v="0"/>
    <x v="2"/>
    <x v="4"/>
    <n v="6360081"/>
    <s v="9008519364"/>
    <x v="0"/>
    <x v="0"/>
    <s v="EDIFICIO BALMORAL 70 PROPIEDAD HORIZONTAL"/>
    <x v="6"/>
    <x v="6"/>
  </r>
  <r>
    <x v="0"/>
    <x v="0"/>
    <x v="2"/>
    <x v="4"/>
    <n v="6360088"/>
    <s v="8001966819"/>
    <x v="0"/>
    <x v="1"/>
    <s v="CONJUNTO MULTIFAMILIAR YULIMA ETAPA II UNIDAD F"/>
    <x v="7"/>
    <x v="7"/>
  </r>
  <r>
    <x v="0"/>
    <x v="0"/>
    <x v="2"/>
    <x v="4"/>
    <n v="6360091"/>
    <s v="8001966819"/>
    <x v="0"/>
    <x v="3"/>
    <s v="CONJUNTO MULTIFAMILIAR YULIMA ETAPA II UNIDAD F"/>
    <x v="7"/>
    <x v="7"/>
  </r>
  <r>
    <x v="0"/>
    <x v="0"/>
    <x v="2"/>
    <x v="4"/>
    <n v="6360190"/>
    <s v="9008053155"/>
    <x v="0"/>
    <x v="1"/>
    <s v="CONJUNTO RESIDENCIAL BARLOVENTO PH"/>
    <x v="21"/>
    <x v="5"/>
  </r>
  <r>
    <x v="0"/>
    <x v="0"/>
    <x v="2"/>
    <x v="1"/>
    <n v="6360196"/>
    <s v="9007720361"/>
    <x v="0"/>
    <x v="1"/>
    <s v="CONJUNTO PORTAL DE LA MACARENA PH"/>
    <x v="13"/>
    <x v="9"/>
  </r>
  <r>
    <x v="0"/>
    <x v="0"/>
    <x v="2"/>
    <x v="1"/>
    <n v="6360203"/>
    <s v="9007760148"/>
    <x v="0"/>
    <x v="1"/>
    <s v="EDIFICIO MULTIFAMILIAR VILLA CAMILA"/>
    <x v="2"/>
    <x v="2"/>
  </r>
  <r>
    <x v="0"/>
    <x v="0"/>
    <x v="2"/>
    <x v="1"/>
    <n v="6360238"/>
    <s v="8909858033"/>
    <x v="0"/>
    <x v="7"/>
    <s v="CONJUNTO RESIDENCIAL PINAR DEL RIO 2 PH"/>
    <x v="14"/>
    <x v="5"/>
  </r>
  <r>
    <x v="0"/>
    <x v="0"/>
    <x v="2"/>
    <x v="1"/>
    <n v="6360239"/>
    <s v="9011458481"/>
    <x v="0"/>
    <x v="1"/>
    <s v="EDIFICIO MEDITERRANEO PH"/>
    <x v="10"/>
    <x v="5"/>
  </r>
  <r>
    <x v="0"/>
    <x v="0"/>
    <x v="2"/>
    <x v="1"/>
    <n v="6360245"/>
    <s v="9011359161"/>
    <x v="0"/>
    <x v="1"/>
    <s v="CONJUNTO RESIDENCIAL MULTICENTRO ETAPA I"/>
    <x v="29"/>
    <x v="14"/>
  </r>
  <r>
    <x v="0"/>
    <x v="0"/>
    <x v="2"/>
    <x v="4"/>
    <n v="6360266"/>
    <s v="8160011690"/>
    <x v="0"/>
    <x v="5"/>
    <s v="EL PORTAL DE TERRANOVA PH"/>
    <x v="11"/>
    <x v="9"/>
  </r>
  <r>
    <x v="0"/>
    <x v="0"/>
    <x v="2"/>
    <x v="1"/>
    <n v="6360302"/>
    <s v="8000849622"/>
    <x v="0"/>
    <x v="1"/>
    <s v="CONJUNTO RESIDENCIAL CERRADO LA ANGELITA PH"/>
    <x v="11"/>
    <x v="9"/>
  </r>
  <r>
    <x v="0"/>
    <x v="0"/>
    <x v="2"/>
    <x v="1"/>
    <n v="6360309"/>
    <s v="8903299798"/>
    <x v="0"/>
    <x v="1"/>
    <s v="UNIDAD RESIDENCIAL SANTIAGO DE CALI II ETAPA"/>
    <x v="0"/>
    <x v="0"/>
  </r>
  <r>
    <x v="0"/>
    <x v="0"/>
    <x v="2"/>
    <x v="0"/>
    <n v="6360313"/>
    <s v="8603543881"/>
    <x v="0"/>
    <x v="1"/>
    <s v="agrupacion de vivienda metropolis"/>
    <x v="1"/>
    <x v="1"/>
  </r>
  <r>
    <x v="0"/>
    <x v="0"/>
    <x v="2"/>
    <x v="1"/>
    <n v="6360314"/>
    <s v="8301053480"/>
    <x v="0"/>
    <x v="0"/>
    <s v="EDIFICIO RIO DE ORO"/>
    <x v="1"/>
    <x v="1"/>
  </r>
  <r>
    <x v="0"/>
    <x v="0"/>
    <x v="2"/>
    <x v="1"/>
    <n v="6360320"/>
    <s v="8603543881"/>
    <x v="0"/>
    <x v="1"/>
    <s v="AGRUPACION DE VIVIENDA METROPOLIS UNIDAD 7"/>
    <x v="1"/>
    <x v="1"/>
  </r>
  <r>
    <x v="0"/>
    <x v="0"/>
    <x v="2"/>
    <x v="1"/>
    <n v="6360330"/>
    <s v="8301337927"/>
    <x v="0"/>
    <x v="1"/>
    <s v="CONJUNTO RESIDENCIAL BALCONES DE TIBANA II PH"/>
    <x v="1"/>
    <x v="1"/>
  </r>
  <r>
    <x v="0"/>
    <x v="0"/>
    <x v="2"/>
    <x v="1"/>
    <n v="6360331"/>
    <s v="9009088919"/>
    <x v="0"/>
    <x v="1"/>
    <s v="CONJUNTO BARCELONA PROPIEDAD HORIZONTAL"/>
    <x v="18"/>
    <x v="10"/>
  </r>
  <r>
    <x v="0"/>
    <x v="0"/>
    <x v="2"/>
    <x v="4"/>
    <n v="6360374"/>
    <s v="8090061437"/>
    <x v="0"/>
    <x v="2"/>
    <s v="AGRUPACION DE VIVIENDA RINCON DE LAS MARGARITAS"/>
    <x v="3"/>
    <x v="3"/>
  </r>
  <r>
    <x v="0"/>
    <x v="0"/>
    <x v="2"/>
    <x v="1"/>
    <n v="6360379"/>
    <s v="8100010200"/>
    <x v="0"/>
    <x v="2"/>
    <s v="CONJUNTO RESIDENCIAL SAN GABRIEL - PROPIEDAD HORIZONTAL"/>
    <x v="6"/>
    <x v="6"/>
  </r>
  <r>
    <x v="0"/>
    <x v="0"/>
    <x v="2"/>
    <x v="1"/>
    <n v="6360392"/>
    <s v="8000971118"/>
    <x v="0"/>
    <x v="3"/>
    <s v="CONJUNTO RESIDENCIAL CIPRECES BUCARICA IV ETAPA SECTOR B"/>
    <x v="17"/>
    <x v="2"/>
  </r>
  <r>
    <x v="0"/>
    <x v="0"/>
    <x v="2"/>
    <x v="1"/>
    <n v="6360403"/>
    <s v="8002168550"/>
    <x v="0"/>
    <x v="1"/>
    <s v="C R LOS CARBONEROS DE LA URBANIZACION EL PASEO DE LA FLORA"/>
    <x v="0"/>
    <x v="0"/>
  </r>
  <r>
    <x v="0"/>
    <x v="0"/>
    <x v="2"/>
    <x v="1"/>
    <n v="6360411"/>
    <s v="8000971118"/>
    <x v="0"/>
    <x v="3"/>
    <s v="CONJUNTO RESIDENCIAL CIPRECES BUCARICA IV ETAPA SECTOR B"/>
    <x v="17"/>
    <x v="2"/>
  </r>
  <r>
    <x v="0"/>
    <x v="0"/>
    <x v="2"/>
    <x v="1"/>
    <n v="6360415"/>
    <s v="8000971118"/>
    <x v="0"/>
    <x v="3"/>
    <s v="CONJUNTO RESIDENCIAL CIPRECES BUCARICA IV ETAPA SECTOR B"/>
    <x v="17"/>
    <x v="2"/>
  </r>
  <r>
    <x v="0"/>
    <x v="0"/>
    <x v="2"/>
    <x v="1"/>
    <n v="6360426"/>
    <s v="8000971118"/>
    <x v="0"/>
    <x v="3"/>
    <s v="CONJUNTO RESIDENCIAL CIPRECES BUCARICA IV ETAPA SECTOR B"/>
    <x v="17"/>
    <x v="2"/>
  </r>
  <r>
    <x v="0"/>
    <x v="0"/>
    <x v="2"/>
    <x v="1"/>
    <n v="6360430"/>
    <s v="8000971118"/>
    <x v="0"/>
    <x v="3"/>
    <s v="CONJUNTO RESIDENCIAL CIPRECES BUCARICA IV ETAPA SECTOR B"/>
    <x v="17"/>
    <x v="2"/>
  </r>
  <r>
    <x v="0"/>
    <x v="0"/>
    <x v="2"/>
    <x v="1"/>
    <n v="6360435"/>
    <s v="8000971118"/>
    <x v="0"/>
    <x v="3"/>
    <s v="CONJUNTO RESIDENCIAL CIPRECES BUCARICA IV ETAPA SECTOR B"/>
    <x v="17"/>
    <x v="2"/>
  </r>
  <r>
    <x v="0"/>
    <x v="0"/>
    <x v="2"/>
    <x v="1"/>
    <n v="6360437"/>
    <s v="9008572260"/>
    <x v="0"/>
    <x v="3"/>
    <s v="EDIFICIO MARIA JOSE PH"/>
    <x v="1"/>
    <x v="1"/>
  </r>
  <r>
    <x v="0"/>
    <x v="0"/>
    <x v="2"/>
    <x v="1"/>
    <n v="6360439"/>
    <s v="8000971118"/>
    <x v="0"/>
    <x v="3"/>
    <s v="CONJUNTO RESIDENCIAL CIPRECES BUCARICA IV ETAPA SECTOR B"/>
    <x v="17"/>
    <x v="2"/>
  </r>
  <r>
    <x v="0"/>
    <x v="0"/>
    <x v="2"/>
    <x v="1"/>
    <n v="6360447"/>
    <s v="8000971118"/>
    <x v="0"/>
    <x v="3"/>
    <s v="CONJUNTO RESIDENCIAL CIPRECES BUCARICA IV ETAPA SECTOR B"/>
    <x v="17"/>
    <x v="2"/>
  </r>
  <r>
    <x v="0"/>
    <x v="0"/>
    <x v="2"/>
    <x v="1"/>
    <n v="6360458"/>
    <s v="8000971118"/>
    <x v="0"/>
    <x v="3"/>
    <s v="CONJUNTO RESIDENCIAL CIPRECES BUCARICA IV ETAPA SECTOR B"/>
    <x v="17"/>
    <x v="2"/>
  </r>
  <r>
    <x v="0"/>
    <x v="0"/>
    <x v="2"/>
    <x v="1"/>
    <n v="6360466"/>
    <s v="8000971118"/>
    <x v="0"/>
    <x v="3"/>
    <s v="CONJUNTO RESIDENCIAL CIPRECES BUCARICA IV ETAPA SECTOR B"/>
    <x v="17"/>
    <x v="2"/>
  </r>
  <r>
    <x v="0"/>
    <x v="0"/>
    <x v="2"/>
    <x v="1"/>
    <n v="6360472"/>
    <s v="8000971118"/>
    <x v="0"/>
    <x v="3"/>
    <s v="CONJUNTO RESIDENCIAL CIPRECES BUCARICA IV ETAPA SECTOR B"/>
    <x v="17"/>
    <x v="2"/>
  </r>
  <r>
    <x v="0"/>
    <x v="0"/>
    <x v="2"/>
    <x v="1"/>
    <n v="6360478"/>
    <s v="9006758014"/>
    <x v="0"/>
    <x v="1"/>
    <s v="PARQUE RESIDENCIAL PAPIRO PH"/>
    <x v="13"/>
    <x v="9"/>
  </r>
  <r>
    <x v="0"/>
    <x v="0"/>
    <x v="2"/>
    <x v="1"/>
    <n v="6360481"/>
    <s v="8000971118"/>
    <x v="0"/>
    <x v="3"/>
    <s v="CONJUNTO RESIDENCIAL CIPRECES BUCARICA IV ETAPA SECTOR B"/>
    <x v="17"/>
    <x v="2"/>
  </r>
  <r>
    <x v="0"/>
    <x v="0"/>
    <x v="2"/>
    <x v="1"/>
    <n v="6360491"/>
    <s v="8000971118"/>
    <x v="0"/>
    <x v="3"/>
    <s v="CONJUNTO RESIDENCIAL CIPRECES BUCARICA IV ETAPA SECTOR B"/>
    <x v="17"/>
    <x v="2"/>
  </r>
  <r>
    <x v="0"/>
    <x v="0"/>
    <x v="2"/>
    <x v="1"/>
    <n v="6360510"/>
    <s v="8301355478"/>
    <x v="0"/>
    <x v="1"/>
    <s v="CONJUNTO RESIDENCIAL CAMINOS DE VERACRUZ P H"/>
    <x v="1"/>
    <x v="1"/>
  </r>
  <r>
    <x v="0"/>
    <x v="0"/>
    <x v="2"/>
    <x v="1"/>
    <n v="6360551"/>
    <s v="9005099456"/>
    <x v="0"/>
    <x v="7"/>
    <s v="EDIFICIO CANCUN CLUB"/>
    <x v="18"/>
    <x v="10"/>
  </r>
  <r>
    <x v="0"/>
    <x v="0"/>
    <x v="2"/>
    <x v="1"/>
    <n v="6360607"/>
    <s v="8300495462"/>
    <x v="0"/>
    <x v="1"/>
    <s v="EDIFICIO UNIBEL PH"/>
    <x v="1"/>
    <x v="1"/>
  </r>
  <r>
    <x v="0"/>
    <x v="0"/>
    <x v="2"/>
    <x v="1"/>
    <n v="6360620"/>
    <s v="8300474694"/>
    <x v="0"/>
    <x v="1"/>
    <s v="CONJUNTO RESIDENCIAL CAMINO DEL PARQUE I"/>
    <x v="1"/>
    <x v="1"/>
  </r>
  <r>
    <x v="0"/>
    <x v="0"/>
    <x v="2"/>
    <x v="1"/>
    <n v="6360625"/>
    <s v="9004655183"/>
    <x v="0"/>
    <x v="3"/>
    <s v="CONJUNTO RESIDENCIAL SAN DIEGO RESERVADO PH"/>
    <x v="1"/>
    <x v="1"/>
  </r>
  <r>
    <x v="0"/>
    <x v="0"/>
    <x v="2"/>
    <x v="1"/>
    <n v="6360634"/>
    <s v="9004655183"/>
    <x v="0"/>
    <x v="0"/>
    <s v="CONJUNTO RESIDENCIAL SAN DIEGO RESERVADO PH"/>
    <x v="1"/>
    <x v="1"/>
  </r>
  <r>
    <x v="0"/>
    <x v="0"/>
    <x v="2"/>
    <x v="1"/>
    <n v="6360642"/>
    <s v="9006504188"/>
    <x v="0"/>
    <x v="1"/>
    <s v="CONJUNTO RESIDENCIAL TEREKAY PROPIEDAD HORIZONTAL"/>
    <x v="3"/>
    <x v="3"/>
  </r>
  <r>
    <x v="0"/>
    <x v="0"/>
    <x v="2"/>
    <x v="1"/>
    <n v="6360649"/>
    <s v="9000889189"/>
    <x v="0"/>
    <x v="1"/>
    <s v="AGRUPACION DE VIVIENDA FONTIBON RESERVADO - PROPIEDAD HORIZO"/>
    <x v="1"/>
    <x v="1"/>
  </r>
  <r>
    <x v="0"/>
    <x v="0"/>
    <x v="2"/>
    <x v="4"/>
    <n v="6360666"/>
    <s v="8002236886"/>
    <x v="0"/>
    <x v="1"/>
    <s v="CONJUNTO RESIDENCIAL CAMINOS DE SAN LORENZO"/>
    <x v="7"/>
    <x v="7"/>
  </r>
  <r>
    <x v="0"/>
    <x v="0"/>
    <x v="2"/>
    <x v="4"/>
    <n v="6360668"/>
    <s v="8002236886"/>
    <x v="0"/>
    <x v="5"/>
    <s v="CONJUNTO RESIDENCIAL CAMINOS DE SAN LORENZO"/>
    <x v="7"/>
    <x v="7"/>
  </r>
  <r>
    <x v="0"/>
    <x v="0"/>
    <x v="2"/>
    <x v="2"/>
    <n v="6360729"/>
    <s v="24725153"/>
    <x v="0"/>
    <x v="1"/>
    <s v="RAMIREZ JARAMILLO GLORIA ESPERANZA"/>
    <x v="1"/>
    <x v="1"/>
  </r>
  <r>
    <x v="0"/>
    <x v="0"/>
    <x v="2"/>
    <x v="4"/>
    <n v="6360734"/>
    <s v="9002065896"/>
    <x v="0"/>
    <x v="1"/>
    <s v="CONJUNTO RESIDENCIAL Y COMERCIAL CAÑAVERAL II - PH"/>
    <x v="11"/>
    <x v="9"/>
  </r>
  <r>
    <x v="0"/>
    <x v="0"/>
    <x v="2"/>
    <x v="1"/>
    <n v="6360737"/>
    <s v="9002823048"/>
    <x v="0"/>
    <x v="0"/>
    <s v="EDIFICIO CERROS DE COLSEGUROS - PROPIEDAD HORIZONTAL"/>
    <x v="6"/>
    <x v="6"/>
  </r>
  <r>
    <x v="0"/>
    <x v="0"/>
    <x v="2"/>
    <x v="1"/>
    <n v="6360738"/>
    <s v="8603530338"/>
    <x v="0"/>
    <x v="1"/>
    <s v="CONJUNTO RESIDENCIAL BOLIVIA 8 PH"/>
    <x v="1"/>
    <x v="1"/>
  </r>
  <r>
    <x v="0"/>
    <x v="0"/>
    <x v="2"/>
    <x v="1"/>
    <n v="6360775"/>
    <s v="8300632767"/>
    <x v="0"/>
    <x v="1"/>
    <s v="AGRUPACIÓN DE VIVIENDA BOSQUES DE CASTILLA"/>
    <x v="1"/>
    <x v="1"/>
  </r>
  <r>
    <x v="0"/>
    <x v="0"/>
    <x v="2"/>
    <x v="1"/>
    <n v="6360796"/>
    <s v="8160048770"/>
    <x v="0"/>
    <x v="0"/>
    <s v="EDIFICIO ARMONIA PROPIEDAD HORIZONTAL"/>
    <x v="11"/>
    <x v="9"/>
  </r>
  <r>
    <x v="0"/>
    <x v="0"/>
    <x v="2"/>
    <x v="1"/>
    <n v="6360804"/>
    <s v="9009796117"/>
    <x v="0"/>
    <x v="3"/>
    <s v="GALATEA PARQUE RESIDENCIAL PH"/>
    <x v="11"/>
    <x v="9"/>
  </r>
  <r>
    <x v="0"/>
    <x v="0"/>
    <x v="2"/>
    <x v="1"/>
    <n v="6360817"/>
    <s v="9008975194"/>
    <x v="0"/>
    <x v="1"/>
    <s v="TORRES DE SANTA MONICA PH"/>
    <x v="13"/>
    <x v="9"/>
  </r>
  <r>
    <x v="0"/>
    <x v="0"/>
    <x v="2"/>
    <x v="0"/>
    <n v="6360858"/>
    <s v="8300150877"/>
    <x v="0"/>
    <x v="3"/>
    <s v="AGRUPACION SUPERMANZANA 5 II ETAPA URBANIZACION BOCHICA MULT"/>
    <x v="1"/>
    <x v="1"/>
  </r>
  <r>
    <x v="0"/>
    <x v="0"/>
    <x v="2"/>
    <x v="1"/>
    <n v="6360867"/>
    <s v="8300082043"/>
    <x v="0"/>
    <x v="3"/>
    <s v="CONJUNTO RESIDENCIAL PORTAL DEL TECHO III"/>
    <x v="1"/>
    <x v="1"/>
  </r>
  <r>
    <x v="0"/>
    <x v="0"/>
    <x v="2"/>
    <x v="1"/>
    <n v="6360875"/>
    <s v="8300055796"/>
    <x v="0"/>
    <x v="3"/>
    <s v="EDIFICIO SAN MARINO PH"/>
    <x v="1"/>
    <x v="1"/>
  </r>
  <r>
    <x v="0"/>
    <x v="0"/>
    <x v="2"/>
    <x v="1"/>
    <n v="6360885"/>
    <s v="8000187198"/>
    <x v="0"/>
    <x v="1"/>
    <s v="EDIFICIO SANTA CATALINA"/>
    <x v="2"/>
    <x v="2"/>
  </r>
  <r>
    <x v="0"/>
    <x v="0"/>
    <x v="2"/>
    <x v="4"/>
    <n v="6360924"/>
    <s v="8010000084"/>
    <x v="0"/>
    <x v="1"/>
    <s v="EDIFICIO REAL DEL CENTRO"/>
    <x v="7"/>
    <x v="7"/>
  </r>
  <r>
    <x v="0"/>
    <x v="0"/>
    <x v="2"/>
    <x v="4"/>
    <n v="6360937"/>
    <s v="8090087055"/>
    <x v="0"/>
    <x v="1"/>
    <s v="CLUB RESIDENCIAL ALAMEDA"/>
    <x v="3"/>
    <x v="3"/>
  </r>
  <r>
    <x v="0"/>
    <x v="0"/>
    <x v="2"/>
    <x v="1"/>
    <n v="6360995"/>
    <s v="8900037365"/>
    <x v="0"/>
    <x v="3"/>
    <s v="URBANIZACION LOS CRISTALES"/>
    <x v="7"/>
    <x v="7"/>
  </r>
  <r>
    <x v="0"/>
    <x v="0"/>
    <x v="2"/>
    <x v="4"/>
    <n v="6361005"/>
    <s v="9006438887"/>
    <x v="0"/>
    <x v="3"/>
    <s v="CONJUNTO RESIDENCIAL POBLADO DEL HATO PH"/>
    <x v="67"/>
    <x v="5"/>
  </r>
  <r>
    <x v="0"/>
    <x v="0"/>
    <x v="2"/>
    <x v="1"/>
    <n v="6361016"/>
    <s v="9003514382"/>
    <x v="0"/>
    <x v="2"/>
    <s v="CONJUNTO RESIDENCIAL TORRES DE MORAVIA"/>
    <x v="2"/>
    <x v="2"/>
  </r>
  <r>
    <x v="0"/>
    <x v="0"/>
    <x v="2"/>
    <x v="4"/>
    <n v="6361049"/>
    <s v="8002532953"/>
    <x v="0"/>
    <x v="2"/>
    <s v="EDIFICIO BELLA SUIZA 2000"/>
    <x v="1"/>
    <x v="1"/>
  </r>
  <r>
    <x v="0"/>
    <x v="0"/>
    <x v="2"/>
    <x v="1"/>
    <n v="6361080"/>
    <s v="8001292043"/>
    <x v="0"/>
    <x v="3"/>
    <s v="CONDOMINIO 1 DE LA URBANIZACION LA PILARICA PH"/>
    <x v="14"/>
    <x v="5"/>
  </r>
  <r>
    <x v="0"/>
    <x v="0"/>
    <x v="2"/>
    <x v="1"/>
    <n v="6361103"/>
    <s v="8300150877"/>
    <x v="0"/>
    <x v="3"/>
    <s v="AGRUPACION SUPERMANZANA 5 II ETAPA URBANIZACION BOCHICA MULT"/>
    <x v="1"/>
    <x v="1"/>
  </r>
  <r>
    <x v="0"/>
    <x v="0"/>
    <x v="2"/>
    <x v="1"/>
    <n v="6361130"/>
    <s v="8002015457"/>
    <x v="0"/>
    <x v="1"/>
    <s v="CONJUNTO MULTIFAMILIAR EL GUAMO"/>
    <x v="2"/>
    <x v="2"/>
  </r>
  <r>
    <x v="0"/>
    <x v="0"/>
    <x v="2"/>
    <x v="4"/>
    <n v="6361180"/>
    <s v="8300399383"/>
    <x v="0"/>
    <x v="3"/>
    <s v="CONJUNTO RESIDENCIAL BALCONES DE SEVILLA"/>
    <x v="1"/>
    <x v="1"/>
  </r>
  <r>
    <x v="0"/>
    <x v="0"/>
    <x v="2"/>
    <x v="4"/>
    <n v="6361204"/>
    <s v="9001049930"/>
    <x v="0"/>
    <x v="3"/>
    <s v="EDIFICIO NAVAS"/>
    <x v="52"/>
    <x v="18"/>
  </r>
  <r>
    <x v="0"/>
    <x v="0"/>
    <x v="2"/>
    <x v="1"/>
    <n v="6361206"/>
    <s v="9001396145"/>
    <x v="0"/>
    <x v="3"/>
    <s v="CONJUNTO RESIDENCIAL OASIS IV PH"/>
    <x v="1"/>
    <x v="1"/>
  </r>
  <r>
    <x v="0"/>
    <x v="0"/>
    <x v="2"/>
    <x v="1"/>
    <n v="6361253"/>
    <s v="8000314411"/>
    <x v="0"/>
    <x v="3"/>
    <s v="MULTIFAMILIAR NORTE DE SANTANDER"/>
    <x v="1"/>
    <x v="1"/>
  </r>
  <r>
    <x v="0"/>
    <x v="0"/>
    <x v="2"/>
    <x v="6"/>
    <n v="6361326"/>
    <s v="8903007455"/>
    <x v="0"/>
    <x v="1"/>
    <s v="PANADERIA Y PASTELERIA SANDER Y CIA S EN C"/>
    <x v="0"/>
    <x v="0"/>
  </r>
  <r>
    <x v="0"/>
    <x v="0"/>
    <x v="2"/>
    <x v="1"/>
    <n v="6361333"/>
    <s v="8000149838"/>
    <x v="0"/>
    <x v="1"/>
    <s v="EDIFICIO BALCONES DE MILAN - PROPIEDAD HORIZONTAL"/>
    <x v="6"/>
    <x v="6"/>
  </r>
  <r>
    <x v="0"/>
    <x v="0"/>
    <x v="2"/>
    <x v="1"/>
    <n v="6361344"/>
    <s v="8300309920"/>
    <x v="0"/>
    <x v="0"/>
    <s v="CONJUNTO RESIDENCIAL  EL SALITRE MONSERRATE"/>
    <x v="1"/>
    <x v="1"/>
  </r>
  <r>
    <x v="0"/>
    <x v="0"/>
    <x v="2"/>
    <x v="0"/>
    <n v="6361405"/>
    <s v="8603543881"/>
    <x v="0"/>
    <x v="2"/>
    <s v="agrupacion vivienda metropolis"/>
    <x v="1"/>
    <x v="1"/>
  </r>
  <r>
    <x v="0"/>
    <x v="0"/>
    <x v="2"/>
    <x v="1"/>
    <n v="6361420"/>
    <s v="8300392995"/>
    <x v="0"/>
    <x v="1"/>
    <s v="CONJUNTO MULTIFAMILIAR COMPARTIR BOCHICA LOTE 2 ETAPA I"/>
    <x v="1"/>
    <x v="1"/>
  </r>
  <r>
    <x v="0"/>
    <x v="0"/>
    <x v="2"/>
    <x v="1"/>
    <n v="6361423"/>
    <s v="8300995878"/>
    <x v="0"/>
    <x v="1"/>
    <s v="AGRUACION BOCHICA IV MULTICENTRO III ETAPA MANZANA 15"/>
    <x v="1"/>
    <x v="1"/>
  </r>
  <r>
    <x v="0"/>
    <x v="0"/>
    <x v="2"/>
    <x v="1"/>
    <n v="6361433"/>
    <s v="8000380512"/>
    <x v="0"/>
    <x v="1"/>
    <s v="MULTIFAMILIARES BOYACA"/>
    <x v="1"/>
    <x v="1"/>
  </r>
  <r>
    <x v="0"/>
    <x v="0"/>
    <x v="2"/>
    <x v="1"/>
    <n v="6361442"/>
    <s v="8002414331"/>
    <x v="0"/>
    <x v="1"/>
    <s v="EDIFICIO TORRES DE PINARES"/>
    <x v="11"/>
    <x v="9"/>
  </r>
  <r>
    <x v="0"/>
    <x v="0"/>
    <x v="2"/>
    <x v="1"/>
    <n v="6361463"/>
    <s v="8900037365"/>
    <x v="0"/>
    <x v="3"/>
    <s v="URBANIZACION LOS CRISTALES"/>
    <x v="7"/>
    <x v="7"/>
  </r>
  <r>
    <x v="0"/>
    <x v="0"/>
    <x v="2"/>
    <x v="0"/>
    <n v="6361473"/>
    <s v="9003622606"/>
    <x v="0"/>
    <x v="3"/>
    <s v="PARQUE RESIDENCIAL GIRASOL"/>
    <x v="53"/>
    <x v="7"/>
  </r>
  <r>
    <x v="0"/>
    <x v="0"/>
    <x v="2"/>
    <x v="1"/>
    <n v="6361487"/>
    <s v="8300082043"/>
    <x v="0"/>
    <x v="3"/>
    <s v="CONJUNTO RESIDENCIAL PORTAL DEL TECHO III"/>
    <x v="1"/>
    <x v="1"/>
  </r>
  <r>
    <x v="0"/>
    <x v="0"/>
    <x v="2"/>
    <x v="4"/>
    <n v="6361510"/>
    <s v="9005129360"/>
    <x v="0"/>
    <x v="1"/>
    <s v="EDIFICIO MULTIFAMILIAR ALTOS DEL VERGEL"/>
    <x v="3"/>
    <x v="3"/>
  </r>
  <r>
    <x v="0"/>
    <x v="0"/>
    <x v="2"/>
    <x v="4"/>
    <n v="6361565"/>
    <s v="9008388022"/>
    <x v="0"/>
    <x v="0"/>
    <s v="EDIFICIO PRIMERAVENIDA"/>
    <x v="29"/>
    <x v="14"/>
  </r>
  <r>
    <x v="0"/>
    <x v="0"/>
    <x v="2"/>
    <x v="1"/>
    <n v="6361644"/>
    <s v="9007165070"/>
    <x v="0"/>
    <x v="1"/>
    <s v="CONJUNTO RESIDENCIAL BELVERDE I"/>
    <x v="43"/>
    <x v="4"/>
  </r>
  <r>
    <x v="0"/>
    <x v="0"/>
    <x v="2"/>
    <x v="4"/>
    <n v="6361654"/>
    <s v="8090087055"/>
    <x v="0"/>
    <x v="2"/>
    <s v="CLUB RESIDENCIAL ALAMEDA"/>
    <x v="3"/>
    <x v="3"/>
  </r>
  <r>
    <x v="0"/>
    <x v="0"/>
    <x v="2"/>
    <x v="1"/>
    <n v="6361657"/>
    <s v="9007165070"/>
    <x v="0"/>
    <x v="5"/>
    <s v="CONJUNTO RESIDENCIAL BELVERDE I"/>
    <x v="43"/>
    <x v="4"/>
  </r>
  <r>
    <x v="0"/>
    <x v="0"/>
    <x v="2"/>
    <x v="1"/>
    <n v="6361747"/>
    <s v="9007720361"/>
    <x v="0"/>
    <x v="1"/>
    <s v="CONJUNTO PORTAL DE LA MACARENA PH"/>
    <x v="13"/>
    <x v="9"/>
  </r>
  <r>
    <x v="0"/>
    <x v="0"/>
    <x v="2"/>
    <x v="1"/>
    <n v="6361776"/>
    <s v="8301330310"/>
    <x v="0"/>
    <x v="1"/>
    <s v="MULTIFAMILIARES TIBANA MANZANA 14"/>
    <x v="1"/>
    <x v="1"/>
  </r>
  <r>
    <x v="0"/>
    <x v="0"/>
    <x v="2"/>
    <x v="1"/>
    <n v="6361797"/>
    <s v="9004592557"/>
    <x v="0"/>
    <x v="1"/>
    <s v="EDIFICIO GUAYACAN DE PORTOBELO PROPIEDAD HORIZONTAL"/>
    <x v="6"/>
    <x v="6"/>
  </r>
  <r>
    <x v="0"/>
    <x v="0"/>
    <x v="2"/>
    <x v="1"/>
    <n v="6361835"/>
    <s v="8160008615"/>
    <x v="0"/>
    <x v="1"/>
    <s v="EDIFICIO BASTION DE LOS ALPES PH"/>
    <x v="11"/>
    <x v="9"/>
  </r>
  <r>
    <x v="0"/>
    <x v="0"/>
    <x v="2"/>
    <x v="1"/>
    <n v="6361920"/>
    <s v="9005006816"/>
    <x v="0"/>
    <x v="1"/>
    <s v="CERRO FUERTE - PROPIEDAD HORIZONTAL"/>
    <x v="19"/>
    <x v="4"/>
  </r>
  <r>
    <x v="0"/>
    <x v="0"/>
    <x v="2"/>
    <x v="1"/>
    <n v="6362019"/>
    <s v="8000194403"/>
    <x v="0"/>
    <x v="1"/>
    <s v="CONJUNTO RESIDENCIAL YULIMA II ETAPA UNIDA G Y H"/>
    <x v="7"/>
    <x v="7"/>
  </r>
  <r>
    <x v="0"/>
    <x v="0"/>
    <x v="2"/>
    <x v="4"/>
    <n v="6362160"/>
    <s v="9001939536"/>
    <x v="0"/>
    <x v="3"/>
    <s v="CONJUNTO MIRARRIOS"/>
    <x v="15"/>
    <x v="4"/>
  </r>
  <r>
    <x v="0"/>
    <x v="0"/>
    <x v="2"/>
    <x v="4"/>
    <n v="6362180"/>
    <s v="9007275838"/>
    <x v="0"/>
    <x v="1"/>
    <s v="EDIFICIO CENTENARIO  PROPIEDAD HORIZONTAL"/>
    <x v="6"/>
    <x v="6"/>
  </r>
  <r>
    <x v="0"/>
    <x v="0"/>
    <x v="2"/>
    <x v="4"/>
    <n v="6362182"/>
    <s v="9004032438"/>
    <x v="0"/>
    <x v="1"/>
    <s v="EDIFICIO LOS APENINOS"/>
    <x v="6"/>
    <x v="6"/>
  </r>
  <r>
    <x v="0"/>
    <x v="0"/>
    <x v="2"/>
    <x v="1"/>
    <n v="6362203"/>
    <s v="9001691619"/>
    <x v="0"/>
    <x v="3"/>
    <s v="CONJUNTO RESIDENCIAL QUINTAS DE ARANJUEZ PRIMERA ETAPA PH"/>
    <x v="1"/>
    <x v="1"/>
  </r>
  <r>
    <x v="0"/>
    <x v="0"/>
    <x v="2"/>
    <x v="1"/>
    <n v="6362247"/>
    <s v="8909400604"/>
    <x v="0"/>
    <x v="1"/>
    <s v="CONJUNTO RESIDENCIAL BOSQUES DE ALEJANDRIA PH"/>
    <x v="14"/>
    <x v="5"/>
  </r>
  <r>
    <x v="0"/>
    <x v="0"/>
    <x v="2"/>
    <x v="1"/>
    <n v="6362250"/>
    <s v="9009002841"/>
    <x v="0"/>
    <x v="1"/>
    <s v="CONJUNTO RESIDENCIAL BALCONES DE VILLA VERDE PH"/>
    <x v="11"/>
    <x v="9"/>
  </r>
  <r>
    <x v="0"/>
    <x v="0"/>
    <x v="2"/>
    <x v="1"/>
    <n v="6362262"/>
    <s v="9006026649"/>
    <x v="0"/>
    <x v="0"/>
    <s v="PROPIEDAD HORIZONTAL BALCONES DE LA VILLA II ETAPA BLOQUES 1"/>
    <x v="23"/>
    <x v="6"/>
  </r>
  <r>
    <x v="0"/>
    <x v="0"/>
    <x v="2"/>
    <x v="1"/>
    <n v="6362269"/>
    <s v="9000638175"/>
    <x v="0"/>
    <x v="1"/>
    <s v="URBANIZACION RESIDENCIAL ZAGUAN DE LAS VILLAS II ETAPA PH"/>
    <x v="13"/>
    <x v="9"/>
  </r>
  <r>
    <x v="0"/>
    <x v="0"/>
    <x v="2"/>
    <x v="1"/>
    <n v="6362279"/>
    <s v="8000187198"/>
    <x v="0"/>
    <x v="1"/>
    <s v="EDIFICIO SANTA CATALINA"/>
    <x v="2"/>
    <x v="2"/>
  </r>
  <r>
    <x v="0"/>
    <x v="0"/>
    <x v="2"/>
    <x v="1"/>
    <n v="6362280"/>
    <s v="8110196764"/>
    <x v="0"/>
    <x v="2"/>
    <s v="EDIFICIO LA RIVIERA PH"/>
    <x v="14"/>
    <x v="5"/>
  </r>
  <r>
    <x v="0"/>
    <x v="0"/>
    <x v="2"/>
    <x v="4"/>
    <n v="6362285"/>
    <s v="9010297872"/>
    <x v="0"/>
    <x v="0"/>
    <s v="CONJUNTO CERRADO BAMBU PH"/>
    <x v="13"/>
    <x v="9"/>
  </r>
  <r>
    <x v="0"/>
    <x v="0"/>
    <x v="2"/>
    <x v="1"/>
    <n v="6362310"/>
    <s v="9005389981"/>
    <x v="0"/>
    <x v="1"/>
    <s v="CONJUNTO ALTAVISTA PROPIEDAD HORIZONTAL"/>
    <x v="18"/>
    <x v="10"/>
  </r>
  <r>
    <x v="0"/>
    <x v="0"/>
    <x v="2"/>
    <x v="1"/>
    <n v="6362313"/>
    <s v="9006159277"/>
    <x v="0"/>
    <x v="1"/>
    <s v="EDIFICIO ARCE PH"/>
    <x v="1"/>
    <x v="1"/>
  </r>
  <r>
    <x v="0"/>
    <x v="0"/>
    <x v="2"/>
    <x v="4"/>
    <n v="6362332"/>
    <s v="8090015071"/>
    <x v="0"/>
    <x v="0"/>
    <s v="EDIFICIO JOTACE PROPIEDAD HORIZONTAL"/>
    <x v="3"/>
    <x v="3"/>
  </r>
  <r>
    <x v="0"/>
    <x v="0"/>
    <x v="2"/>
    <x v="4"/>
    <n v="6362370"/>
    <s v="9011795349"/>
    <x v="0"/>
    <x v="1"/>
    <s v="CONJUNTO MULTIFAMILIAR LAGUNA DEL CABRERO PH"/>
    <x v="52"/>
    <x v="18"/>
  </r>
  <r>
    <x v="0"/>
    <x v="0"/>
    <x v="2"/>
    <x v="1"/>
    <n v="6362374"/>
    <s v="8160006887"/>
    <x v="0"/>
    <x v="1"/>
    <s v="CONJUNTO RESIDENCIAL RINCON DE LA VILLA ETAPA I"/>
    <x v="11"/>
    <x v="9"/>
  </r>
  <r>
    <x v="0"/>
    <x v="0"/>
    <x v="2"/>
    <x v="1"/>
    <n v="6362382"/>
    <s v="8002285028"/>
    <x v="0"/>
    <x v="3"/>
    <s v="EDIFICIO GIBRALTAR - PROPIEDAD HORIZONTAL"/>
    <x v="1"/>
    <x v="1"/>
  </r>
  <r>
    <x v="0"/>
    <x v="0"/>
    <x v="2"/>
    <x v="4"/>
    <n v="6362392"/>
    <s v="8301381676"/>
    <x v="0"/>
    <x v="1"/>
    <s v="CONJUNTO RESIDENCIAL MAZUREN AGRUPACION 06 ETAPAS A B Y C P"/>
    <x v="1"/>
    <x v="1"/>
  </r>
  <r>
    <x v="0"/>
    <x v="0"/>
    <x v="2"/>
    <x v="1"/>
    <n v="6362401"/>
    <s v="8603539395"/>
    <x v="0"/>
    <x v="3"/>
    <s v="EDIFICIO NIZA VIII-32"/>
    <x v="1"/>
    <x v="1"/>
  </r>
  <r>
    <x v="0"/>
    <x v="0"/>
    <x v="2"/>
    <x v="1"/>
    <n v="6362424"/>
    <s v="8902102458"/>
    <x v="0"/>
    <x v="1"/>
    <s v="UNIDAD RESIDENCIAL SANTA ISABEL"/>
    <x v="2"/>
    <x v="2"/>
  </r>
  <r>
    <x v="0"/>
    <x v="0"/>
    <x v="2"/>
    <x v="1"/>
    <n v="6362438"/>
    <s v="9009687426"/>
    <x v="0"/>
    <x v="1"/>
    <s v="CONJUNTO RESIDENCIAL MATECAÑA PROPIEDAD HORIZONTAL"/>
    <x v="12"/>
    <x v="2"/>
  </r>
  <r>
    <x v="0"/>
    <x v="0"/>
    <x v="2"/>
    <x v="1"/>
    <n v="6362458"/>
    <s v="8090052953"/>
    <x v="0"/>
    <x v="1"/>
    <s v="EDIFICIO CAMINO DORADO PROPIEDAD  HORIZONTAL"/>
    <x v="3"/>
    <x v="3"/>
  </r>
  <r>
    <x v="0"/>
    <x v="0"/>
    <x v="2"/>
    <x v="4"/>
    <n v="6362485"/>
    <s v="8090015071"/>
    <x v="0"/>
    <x v="0"/>
    <s v="EDIFICIO JOTACE PROPIEDAD HORIZONTAL"/>
    <x v="3"/>
    <x v="3"/>
  </r>
  <r>
    <x v="0"/>
    <x v="0"/>
    <x v="2"/>
    <x v="1"/>
    <n v="6362486"/>
    <s v="9007737499"/>
    <x v="0"/>
    <x v="1"/>
    <s v="AGRUPACION DE VIVIENDA CAMINOS DE SIE PH"/>
    <x v="73"/>
    <x v="4"/>
  </r>
  <r>
    <x v="0"/>
    <x v="0"/>
    <x v="2"/>
    <x v="1"/>
    <n v="6362488"/>
    <s v="8001855901"/>
    <x v="0"/>
    <x v="1"/>
    <s v="CONJUNTO RESIDENCIAL LANCASTRIA A P H"/>
    <x v="1"/>
    <x v="1"/>
  </r>
  <r>
    <x v="0"/>
    <x v="0"/>
    <x v="2"/>
    <x v="4"/>
    <n v="6362503"/>
    <s v="8090015071"/>
    <x v="0"/>
    <x v="0"/>
    <s v="EDIFICIO JOTACE PROPIEDAD HORIZONTAL"/>
    <x v="3"/>
    <x v="3"/>
  </r>
  <r>
    <x v="0"/>
    <x v="0"/>
    <x v="2"/>
    <x v="1"/>
    <n v="6362515"/>
    <s v="8010019580"/>
    <x v="0"/>
    <x v="3"/>
    <s v="EDIFICIO GIRALDO"/>
    <x v="7"/>
    <x v="7"/>
  </r>
  <r>
    <x v="0"/>
    <x v="0"/>
    <x v="2"/>
    <x v="4"/>
    <n v="6362518"/>
    <s v="8090015071"/>
    <x v="0"/>
    <x v="0"/>
    <s v="EDIFICIO JOTACE PROPIEDAD HORIZONTAL"/>
    <x v="3"/>
    <x v="3"/>
  </r>
  <r>
    <x v="0"/>
    <x v="0"/>
    <x v="2"/>
    <x v="4"/>
    <n v="6362531"/>
    <s v="8301381676"/>
    <x v="0"/>
    <x v="1"/>
    <s v="CONJUNTO RESIDENCIAL MAZUREN AGRUPACION 06 ETAPAS A B Y C P"/>
    <x v="1"/>
    <x v="1"/>
  </r>
  <r>
    <x v="0"/>
    <x v="0"/>
    <x v="2"/>
    <x v="1"/>
    <n v="6362541"/>
    <s v="8000764445"/>
    <x v="0"/>
    <x v="1"/>
    <s v="CONJUNTO HABITACIONAL EL RINCON DE LAS QUINTAS PH"/>
    <x v="11"/>
    <x v="9"/>
  </r>
  <r>
    <x v="0"/>
    <x v="0"/>
    <x v="2"/>
    <x v="4"/>
    <n v="6362552"/>
    <s v="8301381676"/>
    <x v="0"/>
    <x v="1"/>
    <s v="CONJUNTO RESIDENCIAL MAZUREN AGRUPACION 06 ETAPAS A B Y C P"/>
    <x v="1"/>
    <x v="1"/>
  </r>
  <r>
    <x v="0"/>
    <x v="0"/>
    <x v="2"/>
    <x v="4"/>
    <n v="6362594"/>
    <s v="8110308536"/>
    <x v="0"/>
    <x v="1"/>
    <s v="CONJUNTO RESIDENCIAL ESTADIO DE LA PLAZA"/>
    <x v="14"/>
    <x v="5"/>
  </r>
  <r>
    <x v="0"/>
    <x v="0"/>
    <x v="2"/>
    <x v="1"/>
    <n v="6362660"/>
    <s v="8000788343"/>
    <x v="0"/>
    <x v="1"/>
    <s v="CENTRO MEDICO DE LA SABANA P H"/>
    <x v="1"/>
    <x v="1"/>
  </r>
  <r>
    <x v="0"/>
    <x v="0"/>
    <x v="2"/>
    <x v="2"/>
    <n v="6362664"/>
    <s v="42106925"/>
    <x v="0"/>
    <x v="1"/>
    <s v="OTALVARO ARIAS LILIANA PATRICIA"/>
    <x v="11"/>
    <x v="9"/>
  </r>
  <r>
    <x v="0"/>
    <x v="0"/>
    <x v="2"/>
    <x v="1"/>
    <n v="6362688"/>
    <s v="9003602187"/>
    <x v="0"/>
    <x v="0"/>
    <s v="CONJUNTO RESIDENCIAL BOSQUE DE PINOS ETAPA I Y II"/>
    <x v="2"/>
    <x v="2"/>
  </r>
  <r>
    <x v="0"/>
    <x v="0"/>
    <x v="2"/>
    <x v="1"/>
    <n v="6362841"/>
    <s v="9011175200"/>
    <x v="0"/>
    <x v="1"/>
    <s v="EDIFICIO CONCEPT PH"/>
    <x v="14"/>
    <x v="5"/>
  </r>
  <r>
    <x v="0"/>
    <x v="0"/>
    <x v="2"/>
    <x v="1"/>
    <n v="6362949"/>
    <s v="9009817530"/>
    <x v="0"/>
    <x v="1"/>
    <s v="GUADUALES DEL CAFE PH"/>
    <x v="54"/>
    <x v="7"/>
  </r>
  <r>
    <x v="0"/>
    <x v="0"/>
    <x v="2"/>
    <x v="4"/>
    <n v="6363058"/>
    <s v="8300172191"/>
    <x v="0"/>
    <x v="1"/>
    <s v="EDIFICIO CIMENTAR PROPIEDAD HORIZONTAL"/>
    <x v="1"/>
    <x v="1"/>
  </r>
  <r>
    <x v="0"/>
    <x v="0"/>
    <x v="2"/>
    <x v="1"/>
    <n v="6363171"/>
    <s v="9006751300"/>
    <x v="0"/>
    <x v="0"/>
    <s v="EDIFICIO TORRES DE BARCELONA PROPIEDAD HORIZONTAL"/>
    <x v="6"/>
    <x v="6"/>
  </r>
  <r>
    <x v="0"/>
    <x v="0"/>
    <x v="2"/>
    <x v="1"/>
    <n v="6363263"/>
    <s v="8110431306"/>
    <x v="0"/>
    <x v="7"/>
    <s v="CONJUNTO RESIDENCIAL PORTO AZUL PH"/>
    <x v="14"/>
    <x v="5"/>
  </r>
  <r>
    <x v="0"/>
    <x v="0"/>
    <x v="2"/>
    <x v="1"/>
    <n v="6363279"/>
    <s v="9000219600"/>
    <x v="0"/>
    <x v="1"/>
    <s v="CONJUNTO RESIDENCIAL SAN JOSE PLAZA"/>
    <x v="1"/>
    <x v="1"/>
  </r>
  <r>
    <x v="0"/>
    <x v="0"/>
    <x v="2"/>
    <x v="4"/>
    <n v="6363294"/>
    <s v="8300143687"/>
    <x v="0"/>
    <x v="2"/>
    <s v="AGRUPACION DE VIVIENDA CASTILLA REAL II SECTOR ETAPA B PH"/>
    <x v="1"/>
    <x v="1"/>
  </r>
  <r>
    <x v="0"/>
    <x v="0"/>
    <x v="2"/>
    <x v="1"/>
    <n v="6363550"/>
    <s v="9011528091"/>
    <x v="0"/>
    <x v="2"/>
    <s v="EDIFICIO BAHIA PLAZA"/>
    <x v="7"/>
    <x v="7"/>
  </r>
  <r>
    <x v="0"/>
    <x v="0"/>
    <x v="2"/>
    <x v="1"/>
    <n v="6363599"/>
    <s v="8002325618"/>
    <x v="0"/>
    <x v="1"/>
    <s v="EDIFICIO BALCONES LA BELLA SUIZA"/>
    <x v="7"/>
    <x v="7"/>
  </r>
  <r>
    <x v="0"/>
    <x v="0"/>
    <x v="2"/>
    <x v="1"/>
    <n v="6363612"/>
    <s v="8300595419"/>
    <x v="0"/>
    <x v="1"/>
    <s v="CONJUNTO RESIDENCIAL ALAMEDA DE SANTA CLARA II"/>
    <x v="1"/>
    <x v="1"/>
  </r>
  <r>
    <x v="0"/>
    <x v="0"/>
    <x v="2"/>
    <x v="1"/>
    <n v="6363800"/>
    <s v="9005768525"/>
    <x v="0"/>
    <x v="1"/>
    <s v="CONJUNTO RESIDENCIAL LA MORADA DEL VIENTO"/>
    <x v="29"/>
    <x v="14"/>
  </r>
  <r>
    <x v="0"/>
    <x v="0"/>
    <x v="2"/>
    <x v="4"/>
    <n v="6363915"/>
    <s v="9002218451"/>
    <x v="0"/>
    <x v="1"/>
    <s v="CONJUNTO CERRADO RONDA DEL VERGEL"/>
    <x v="3"/>
    <x v="3"/>
  </r>
  <r>
    <x v="0"/>
    <x v="0"/>
    <x v="2"/>
    <x v="1"/>
    <n v="6363971"/>
    <s v="8002006151"/>
    <x v="0"/>
    <x v="1"/>
    <s v="CONJUNTO MULTIFAMILIAR VILLAS DEL MEDITERRANEO MANZANA 14"/>
    <x v="1"/>
    <x v="1"/>
  </r>
  <r>
    <x v="0"/>
    <x v="0"/>
    <x v="2"/>
    <x v="1"/>
    <n v="6364020"/>
    <s v="9002203519"/>
    <x v="0"/>
    <x v="3"/>
    <s v="CONJUNTO HABITACIONAL ALTOS DEL VERGEL - PROPIEDAD HORIZ"/>
    <x v="6"/>
    <x v="6"/>
  </r>
  <r>
    <x v="0"/>
    <x v="0"/>
    <x v="2"/>
    <x v="1"/>
    <n v="6364023"/>
    <s v="8907046421"/>
    <x v="0"/>
    <x v="0"/>
    <s v="JUNTA DE COPROPIETARIOS DEL EDIFICIO ARKALUNA"/>
    <x v="3"/>
    <x v="3"/>
  </r>
  <r>
    <x v="0"/>
    <x v="0"/>
    <x v="2"/>
    <x v="1"/>
    <n v="6364073"/>
    <s v="8300058672"/>
    <x v="0"/>
    <x v="1"/>
    <s v="EDIFICIO GUADAL COUNTRY"/>
    <x v="1"/>
    <x v="1"/>
  </r>
  <r>
    <x v="0"/>
    <x v="0"/>
    <x v="2"/>
    <x v="1"/>
    <n v="6364089"/>
    <s v="8001793765"/>
    <x v="0"/>
    <x v="1"/>
    <s v="EDIFICIO BARU  I PH"/>
    <x v="1"/>
    <x v="1"/>
  </r>
  <r>
    <x v="0"/>
    <x v="0"/>
    <x v="2"/>
    <x v="4"/>
    <n v="6364101"/>
    <s v="8110174482"/>
    <x v="0"/>
    <x v="1"/>
    <s v="URBANIZACION VELEROS PH"/>
    <x v="14"/>
    <x v="5"/>
  </r>
  <r>
    <x v="0"/>
    <x v="0"/>
    <x v="2"/>
    <x v="1"/>
    <n v="6364313"/>
    <s v="8300866024"/>
    <x v="0"/>
    <x v="1"/>
    <s v="CONJUNTO MULTIFAMILIAR COMPARTIR BOCHICA V ETAPA PH"/>
    <x v="1"/>
    <x v="1"/>
  </r>
  <r>
    <x v="0"/>
    <x v="0"/>
    <x v="2"/>
    <x v="1"/>
    <n v="6364357"/>
    <s v="8301414919"/>
    <x v="0"/>
    <x v="2"/>
    <s v="CONJUNTO RESIDENCIAL CAMINOS DE MAGDALA PH"/>
    <x v="1"/>
    <x v="1"/>
  </r>
  <r>
    <x v="0"/>
    <x v="0"/>
    <x v="2"/>
    <x v="1"/>
    <n v="6364399"/>
    <s v="9011231083"/>
    <x v="0"/>
    <x v="2"/>
    <s v="CONJUNTO RESISDENCIAL TERRAZAS DE ALEJANDRIA"/>
    <x v="31"/>
    <x v="3"/>
  </r>
  <r>
    <x v="0"/>
    <x v="0"/>
    <x v="2"/>
    <x v="4"/>
    <n v="6364402"/>
    <s v="9011920373"/>
    <x v="0"/>
    <x v="1"/>
    <s v="CONJUNTO TORREON QUINTA AVENIDA ETAPA II"/>
    <x v="3"/>
    <x v="3"/>
  </r>
  <r>
    <x v="0"/>
    <x v="0"/>
    <x v="2"/>
    <x v="4"/>
    <n v="6364413"/>
    <s v="9011531723"/>
    <x v="0"/>
    <x v="0"/>
    <s v="CONJUNTO RESIDENCIAL TEREKAY 2 PROPIEDAD HORIZONTAL"/>
    <x v="3"/>
    <x v="3"/>
  </r>
  <r>
    <x v="0"/>
    <x v="0"/>
    <x v="2"/>
    <x v="1"/>
    <n v="6364419"/>
    <s v="8909289426"/>
    <x v="0"/>
    <x v="1"/>
    <s v="NUCLEO DE VIVIENDA N°2 CIUDAD SAN DIEGO"/>
    <x v="14"/>
    <x v="5"/>
  </r>
  <r>
    <x v="0"/>
    <x v="0"/>
    <x v="2"/>
    <x v="1"/>
    <n v="6364520"/>
    <s v="8300575459"/>
    <x v="0"/>
    <x v="1"/>
    <s v="CONJUNTO RESIDENCIAL LA ALEJANDRIA II PH"/>
    <x v="1"/>
    <x v="1"/>
  </r>
  <r>
    <x v="0"/>
    <x v="0"/>
    <x v="2"/>
    <x v="1"/>
    <n v="6364541"/>
    <s v="8002015457"/>
    <x v="0"/>
    <x v="1"/>
    <s v="CONJUNTO MULTIFAMILIAR EL GUAMO"/>
    <x v="2"/>
    <x v="2"/>
  </r>
  <r>
    <x v="0"/>
    <x v="0"/>
    <x v="2"/>
    <x v="1"/>
    <n v="6364547"/>
    <s v="9008464363"/>
    <x v="0"/>
    <x v="1"/>
    <s v="EDIFICIO MASOA"/>
    <x v="2"/>
    <x v="2"/>
  </r>
  <r>
    <x v="0"/>
    <x v="0"/>
    <x v="2"/>
    <x v="4"/>
    <n v="6364561"/>
    <s v="8605285585"/>
    <x v="0"/>
    <x v="1"/>
    <s v="AGRUPACION DE VIVIENDA EL BALCON DE LINDARAJA UNIDAD 2 PH"/>
    <x v="1"/>
    <x v="1"/>
  </r>
  <r>
    <x v="0"/>
    <x v="0"/>
    <x v="2"/>
    <x v="1"/>
    <n v="6364787"/>
    <s v="9001335838"/>
    <x v="0"/>
    <x v="0"/>
    <s v="AGRUPACION DE VIVIENDA MIRADOR DE VILLAPILAR- PROPIEDAD"/>
    <x v="6"/>
    <x v="6"/>
  </r>
  <r>
    <x v="0"/>
    <x v="0"/>
    <x v="2"/>
    <x v="1"/>
    <n v="6364834"/>
    <s v="9005768525"/>
    <x v="0"/>
    <x v="1"/>
    <s v="CONJUNTO RESIDENCIAL LA MORADA DEL VIENTO"/>
    <x v="29"/>
    <x v="14"/>
  </r>
  <r>
    <x v="0"/>
    <x v="0"/>
    <x v="2"/>
    <x v="4"/>
    <n v="6364839"/>
    <s v="8909413380"/>
    <x v="0"/>
    <x v="1"/>
    <s v="CONJUNTO RESIDENCIAL LOMAS DEL PILAR (ETAPA 2) -PH-"/>
    <x v="14"/>
    <x v="5"/>
  </r>
  <r>
    <x v="0"/>
    <x v="0"/>
    <x v="2"/>
    <x v="4"/>
    <n v="6364846"/>
    <s v="8110084144"/>
    <x v="0"/>
    <x v="1"/>
    <s v="EDIFICIO ALBANIA"/>
    <x v="14"/>
    <x v="5"/>
  </r>
  <r>
    <x v="0"/>
    <x v="0"/>
    <x v="2"/>
    <x v="1"/>
    <n v="6364849"/>
    <s v="8000712335"/>
    <x v="0"/>
    <x v="3"/>
    <s v="CONJUNTO RESIDENCIAL BOLIVIA XII PH"/>
    <x v="1"/>
    <x v="1"/>
  </r>
  <r>
    <x v="0"/>
    <x v="0"/>
    <x v="2"/>
    <x v="1"/>
    <n v="6364896"/>
    <s v="8002382137"/>
    <x v="0"/>
    <x v="3"/>
    <s v="CONJUNTO RESIDENCIAL ALTOS DEL POBLADO"/>
    <x v="11"/>
    <x v="9"/>
  </r>
  <r>
    <x v="0"/>
    <x v="0"/>
    <x v="2"/>
    <x v="1"/>
    <n v="6364906"/>
    <s v="9012814890"/>
    <x v="0"/>
    <x v="3"/>
    <s v="EDIFICIO TERRAZAS DE SAN CRISTOBAL VIS PROPIEDAD HORIZONTAL"/>
    <x v="1"/>
    <x v="1"/>
  </r>
  <r>
    <x v="0"/>
    <x v="0"/>
    <x v="2"/>
    <x v="1"/>
    <n v="6364921"/>
    <s v="9012235426"/>
    <x v="0"/>
    <x v="3"/>
    <s v="EDIFICIO BRITANNIA APARTAMENTOS"/>
    <x v="7"/>
    <x v="7"/>
  </r>
  <r>
    <x v="0"/>
    <x v="0"/>
    <x v="2"/>
    <x v="1"/>
    <n v="6364968"/>
    <s v="8001702766"/>
    <x v="0"/>
    <x v="1"/>
    <s v="EDIFICIO PICOS DE PAN DE AZUCAR"/>
    <x v="2"/>
    <x v="2"/>
  </r>
  <r>
    <x v="0"/>
    <x v="0"/>
    <x v="2"/>
    <x v="1"/>
    <n v="6364996"/>
    <s v="9009168106"/>
    <x v="0"/>
    <x v="1"/>
    <s v="EDIFICIO PASEO DEL PRADO - PROPIEDAD HORIZONTAL"/>
    <x v="18"/>
    <x v="10"/>
  </r>
  <r>
    <x v="0"/>
    <x v="0"/>
    <x v="2"/>
    <x v="2"/>
    <n v="6365046"/>
    <s v="24725153"/>
    <x v="0"/>
    <x v="1"/>
    <s v="RAMIREZ JARAMILLO GLORIA ESPERANZA"/>
    <x v="1"/>
    <x v="1"/>
  </r>
  <r>
    <x v="0"/>
    <x v="0"/>
    <x v="2"/>
    <x v="1"/>
    <n v="6365050"/>
    <s v="9003700081"/>
    <x v="0"/>
    <x v="1"/>
    <s v="EDIFICIO EL ENCANTO DE TOSCANA PH"/>
    <x v="1"/>
    <x v="1"/>
  </r>
  <r>
    <x v="0"/>
    <x v="0"/>
    <x v="2"/>
    <x v="4"/>
    <n v="6365073"/>
    <s v="9005770209"/>
    <x v="0"/>
    <x v="3"/>
    <s v="PUERTAS DE LAS AMERICAS PARQUE RESIDENCIAL"/>
    <x v="52"/>
    <x v="18"/>
  </r>
  <r>
    <x v="0"/>
    <x v="0"/>
    <x v="2"/>
    <x v="1"/>
    <n v="6365101"/>
    <s v="9009836294"/>
    <x v="0"/>
    <x v="3"/>
    <s v="CONJUNTO RESIDENCIAL SENDERO VERDE PH"/>
    <x v="5"/>
    <x v="5"/>
  </r>
  <r>
    <x v="0"/>
    <x v="0"/>
    <x v="2"/>
    <x v="4"/>
    <n v="6365120"/>
    <s v="8002249480"/>
    <x v="0"/>
    <x v="1"/>
    <s v="AGRUPACION DE VIVIENDA METROPOLIS UNIDAD 17 - PROPIEDAD HORI"/>
    <x v="1"/>
    <x v="1"/>
  </r>
  <r>
    <x v="0"/>
    <x v="0"/>
    <x v="2"/>
    <x v="1"/>
    <n v="6365142"/>
    <s v="9009477386"/>
    <x v="0"/>
    <x v="3"/>
    <s v="SEAPORT CENTRO EMPRESARIAL"/>
    <x v="52"/>
    <x v="18"/>
  </r>
  <r>
    <x v="0"/>
    <x v="0"/>
    <x v="2"/>
    <x v="4"/>
    <n v="6365172"/>
    <s v="9003730051"/>
    <x v="0"/>
    <x v="0"/>
    <s v="EDIFICIO TORRE DEL VIENTO PH"/>
    <x v="14"/>
    <x v="5"/>
  </r>
  <r>
    <x v="0"/>
    <x v="0"/>
    <x v="2"/>
    <x v="1"/>
    <n v="6365177"/>
    <s v="8301122284"/>
    <x v="0"/>
    <x v="1"/>
    <s v="PUERTA DE ALCALA PROPIEDAD HORIZONTAL"/>
    <x v="1"/>
    <x v="1"/>
  </r>
  <r>
    <x v="0"/>
    <x v="0"/>
    <x v="2"/>
    <x v="1"/>
    <n v="6365178"/>
    <s v="9010067486"/>
    <x v="0"/>
    <x v="1"/>
    <s v="EDIFICIO VITRA BUSINESS &amp; HOME PH"/>
    <x v="11"/>
    <x v="9"/>
  </r>
  <r>
    <x v="0"/>
    <x v="0"/>
    <x v="2"/>
    <x v="4"/>
    <n v="6365179"/>
    <s v="8110308536"/>
    <x v="0"/>
    <x v="1"/>
    <s v="CONJUNTO RESIDENCIAL ESTADIO DE LA PLAZA"/>
    <x v="14"/>
    <x v="5"/>
  </r>
  <r>
    <x v="0"/>
    <x v="0"/>
    <x v="2"/>
    <x v="1"/>
    <n v="6365216"/>
    <s v="8000788343"/>
    <x v="0"/>
    <x v="1"/>
    <s v="CENTRO MEDICO DE LA SABANA P H"/>
    <x v="1"/>
    <x v="1"/>
  </r>
  <r>
    <x v="0"/>
    <x v="0"/>
    <x v="2"/>
    <x v="1"/>
    <n v="6365322"/>
    <s v="8001212925"/>
    <x v="0"/>
    <x v="1"/>
    <s v="CONJUNTO RESIDENCIAL ALTAMIRA III ETAPA"/>
    <x v="17"/>
    <x v="2"/>
  </r>
  <r>
    <x v="0"/>
    <x v="0"/>
    <x v="2"/>
    <x v="1"/>
    <n v="6365361"/>
    <s v="8001828853"/>
    <x v="0"/>
    <x v="3"/>
    <s v="EDIFICIO FERRINI 81 PH"/>
    <x v="14"/>
    <x v="5"/>
  </r>
  <r>
    <x v="0"/>
    <x v="0"/>
    <x v="2"/>
    <x v="1"/>
    <n v="6365362"/>
    <s v="9002535556"/>
    <x v="0"/>
    <x v="1"/>
    <s v="CONJUNTO RESIDENCIAL PARQUES DE CASTILLA 3 - PROPIEDAD HORIZ"/>
    <x v="1"/>
    <x v="1"/>
  </r>
  <r>
    <x v="0"/>
    <x v="0"/>
    <x v="2"/>
    <x v="1"/>
    <n v="6365381"/>
    <s v="9011513437"/>
    <x v="0"/>
    <x v="1"/>
    <s v="CONJUNTO RESIDENCIAL PARQUE TUPARRO I PROPIEDAD HORIZONTAL"/>
    <x v="1"/>
    <x v="1"/>
  </r>
  <r>
    <x v="0"/>
    <x v="0"/>
    <x v="2"/>
    <x v="1"/>
    <n v="6365402"/>
    <s v="8300707941"/>
    <x v="0"/>
    <x v="1"/>
    <s v="CONJUNTO MULTIFAMILIAR COMPARTIR BOCHICA IV ETAPA - PROPIEDA"/>
    <x v="1"/>
    <x v="1"/>
  </r>
  <r>
    <x v="0"/>
    <x v="0"/>
    <x v="2"/>
    <x v="0"/>
    <n v="6365413"/>
    <s v="8002270918"/>
    <x v="0"/>
    <x v="1"/>
    <s v="EDIFICIO TORRES DE UMBRIA"/>
    <x v="2"/>
    <x v="2"/>
  </r>
  <r>
    <x v="0"/>
    <x v="0"/>
    <x v="2"/>
    <x v="4"/>
    <n v="6365414"/>
    <s v="8301395293"/>
    <x v="0"/>
    <x v="1"/>
    <s v="EDIFICIO LA CASCADA 7"/>
    <x v="1"/>
    <x v="1"/>
  </r>
  <r>
    <x v="0"/>
    <x v="0"/>
    <x v="2"/>
    <x v="1"/>
    <n v="6365431"/>
    <s v="9002046738"/>
    <x v="0"/>
    <x v="1"/>
    <s v="EDIFICIO TORRES DE SIENA - PROPIEDAD HORIZONTAL"/>
    <x v="6"/>
    <x v="6"/>
  </r>
  <r>
    <x v="0"/>
    <x v="0"/>
    <x v="2"/>
    <x v="4"/>
    <n v="6365446"/>
    <s v="9008792835"/>
    <x v="0"/>
    <x v="1"/>
    <s v="EDIFICIO FLORES DEL RIO - PROPIEDAD HORIZONTAL"/>
    <x v="6"/>
    <x v="6"/>
  </r>
  <r>
    <x v="0"/>
    <x v="0"/>
    <x v="2"/>
    <x v="1"/>
    <n v="6365457"/>
    <s v="8000712335"/>
    <x v="0"/>
    <x v="3"/>
    <s v="CONJUNTO RESIDENCIAL BOLIVIA XII PH"/>
    <x v="1"/>
    <x v="1"/>
  </r>
  <r>
    <x v="0"/>
    <x v="0"/>
    <x v="2"/>
    <x v="1"/>
    <n v="6365473"/>
    <s v="9011359161"/>
    <x v="0"/>
    <x v="1"/>
    <s v="CONJUNTO RESIDENCIAL MULTICENTRO ETAPA I"/>
    <x v="29"/>
    <x v="14"/>
  </r>
  <r>
    <x v="0"/>
    <x v="0"/>
    <x v="2"/>
    <x v="4"/>
    <n v="6365493"/>
    <s v="9010026671"/>
    <x v="0"/>
    <x v="1"/>
    <s v="CONJUNTO CERRADO MONTEVERDE"/>
    <x v="29"/>
    <x v="14"/>
  </r>
  <r>
    <x v="0"/>
    <x v="0"/>
    <x v="2"/>
    <x v="1"/>
    <n v="6365501"/>
    <s v="8301187671"/>
    <x v="0"/>
    <x v="1"/>
    <s v="EDIFICIO COLINA CAMPESTRE 18 III PH"/>
    <x v="1"/>
    <x v="1"/>
  </r>
  <r>
    <x v="0"/>
    <x v="0"/>
    <x v="2"/>
    <x v="1"/>
    <n v="6365531"/>
    <s v="8090114882"/>
    <x v="0"/>
    <x v="5"/>
    <s v="CONDOMINIO PARQUES DE PAKISTAN I ETAPA"/>
    <x v="31"/>
    <x v="3"/>
  </r>
  <r>
    <x v="0"/>
    <x v="0"/>
    <x v="2"/>
    <x v="4"/>
    <n v="6365624"/>
    <s v="8002249362"/>
    <x v="0"/>
    <x v="1"/>
    <s v="EDIFICIO SORRENTO PH"/>
    <x v="11"/>
    <x v="9"/>
  </r>
  <r>
    <x v="0"/>
    <x v="0"/>
    <x v="2"/>
    <x v="1"/>
    <n v="6365653"/>
    <s v="8002336327"/>
    <x v="0"/>
    <x v="1"/>
    <s v="carlos bernal"/>
    <x v="1"/>
    <x v="1"/>
  </r>
  <r>
    <x v="0"/>
    <x v="0"/>
    <x v="2"/>
    <x v="4"/>
    <n v="6365660"/>
    <s v="8010003326"/>
    <x v="0"/>
    <x v="5"/>
    <s v="EDIFICIO CAMINO REAL"/>
    <x v="26"/>
    <x v="7"/>
  </r>
  <r>
    <x v="0"/>
    <x v="0"/>
    <x v="2"/>
    <x v="1"/>
    <n v="6365686"/>
    <s v="9000889189"/>
    <x v="0"/>
    <x v="1"/>
    <s v="AGRUPACION DE VIVIENDA FONTIBON RESERVADO - PROPIEDAD HORIZO"/>
    <x v="1"/>
    <x v="1"/>
  </r>
  <r>
    <x v="0"/>
    <x v="0"/>
    <x v="2"/>
    <x v="1"/>
    <n v="6365687"/>
    <s v="8300434736"/>
    <x v="0"/>
    <x v="1"/>
    <s v="AGRUPACION DE VIVIENDA CALLE 2000 I ETAPA"/>
    <x v="1"/>
    <x v="1"/>
  </r>
  <r>
    <x v="0"/>
    <x v="0"/>
    <x v="2"/>
    <x v="4"/>
    <n v="6365701"/>
    <s v="8605017506"/>
    <x v="0"/>
    <x v="3"/>
    <s v="EDIFICIO LA FUENTE PH"/>
    <x v="1"/>
    <x v="1"/>
  </r>
  <r>
    <x v="0"/>
    <x v="0"/>
    <x v="2"/>
    <x v="1"/>
    <n v="6365726"/>
    <s v="9006721251"/>
    <x v="0"/>
    <x v="0"/>
    <s v="EDIFICIO ALAMOS DEL PARQUE PROPIEDAD HORIZONTAL"/>
    <x v="14"/>
    <x v="5"/>
  </r>
  <r>
    <x v="0"/>
    <x v="0"/>
    <x v="2"/>
    <x v="1"/>
    <n v="6365740"/>
    <s v="8908046207"/>
    <x v="0"/>
    <x v="1"/>
    <s v="PROPIEDAD HORIZONTAL EDIFICIO LA ARBOLEDA"/>
    <x v="6"/>
    <x v="6"/>
  </r>
  <r>
    <x v="0"/>
    <x v="0"/>
    <x v="2"/>
    <x v="1"/>
    <n v="6365745"/>
    <s v="8300595419"/>
    <x v="0"/>
    <x v="1"/>
    <s v="CONJUNTO RESIDENCIAL ALAMEDA DE SANTA CLARA II"/>
    <x v="1"/>
    <x v="1"/>
  </r>
  <r>
    <x v="0"/>
    <x v="0"/>
    <x v="2"/>
    <x v="1"/>
    <n v="6365769"/>
    <s v="9011458481"/>
    <x v="0"/>
    <x v="1"/>
    <s v="EDIFICIO MEDITERRANEO PH"/>
    <x v="10"/>
    <x v="5"/>
  </r>
  <r>
    <x v="0"/>
    <x v="0"/>
    <x v="2"/>
    <x v="1"/>
    <n v="6365784"/>
    <s v="8110440549"/>
    <x v="0"/>
    <x v="3"/>
    <s v="CONJUNTO RESIDENCIAL LA PLAYA APARTAMENTOS PH"/>
    <x v="14"/>
    <x v="5"/>
  </r>
  <r>
    <x v="0"/>
    <x v="0"/>
    <x v="2"/>
    <x v="1"/>
    <n v="6365825"/>
    <s v="8909384180"/>
    <x v="0"/>
    <x v="1"/>
    <s v="EDIFICIO EL MOLINO 2 PH"/>
    <x v="14"/>
    <x v="5"/>
  </r>
  <r>
    <x v="0"/>
    <x v="0"/>
    <x v="2"/>
    <x v="1"/>
    <n v="6365834"/>
    <s v="9000452313"/>
    <x v="0"/>
    <x v="0"/>
    <s v="EDIFICIO LA BARCELONETA"/>
    <x v="2"/>
    <x v="2"/>
  </r>
  <r>
    <x v="0"/>
    <x v="0"/>
    <x v="2"/>
    <x v="1"/>
    <n v="6365841"/>
    <s v="8300340781"/>
    <x v="0"/>
    <x v="3"/>
    <s v="CONJUNTO RESIDENCIAL BOLIVIA REAL III ETAPA PH"/>
    <x v="1"/>
    <x v="1"/>
  </r>
  <r>
    <x v="0"/>
    <x v="0"/>
    <x v="2"/>
    <x v="4"/>
    <n v="6365856"/>
    <s v="9002753640"/>
    <x v="0"/>
    <x v="1"/>
    <s v="EDIFICIO ATALAYA DEL NORTE PROPIEDAD HORIZONTAL"/>
    <x v="6"/>
    <x v="6"/>
  </r>
  <r>
    <x v="0"/>
    <x v="0"/>
    <x v="2"/>
    <x v="4"/>
    <n v="6365868"/>
    <s v="8002249480"/>
    <x v="0"/>
    <x v="1"/>
    <s v="AGRUPACION DE VIVIENDA METROPOLIS UNIDAD 17 - PROPIEDAD HORI"/>
    <x v="1"/>
    <x v="1"/>
  </r>
  <r>
    <x v="0"/>
    <x v="0"/>
    <x v="2"/>
    <x v="0"/>
    <n v="6365883"/>
    <s v="9000142589"/>
    <x v="0"/>
    <x v="0"/>
    <s v="CONJUNTO RESIDENCIAL CERRONORTE PH"/>
    <x v="14"/>
    <x v="5"/>
  </r>
  <r>
    <x v="0"/>
    <x v="0"/>
    <x v="2"/>
    <x v="1"/>
    <n v="6365900"/>
    <s v="9005616437"/>
    <x v="0"/>
    <x v="3"/>
    <s v="CONJUNTO CERRADO NUEVA BILBAO - PROPIEDAD HORIZONTAL"/>
    <x v="3"/>
    <x v="3"/>
  </r>
  <r>
    <x v="0"/>
    <x v="0"/>
    <x v="2"/>
    <x v="1"/>
    <n v="6365916"/>
    <s v="8000902264"/>
    <x v="0"/>
    <x v="1"/>
    <s v="CONJUNTO RESIDENCIAL ARCABUZ"/>
    <x v="18"/>
    <x v="10"/>
  </r>
  <r>
    <x v="0"/>
    <x v="0"/>
    <x v="2"/>
    <x v="4"/>
    <n v="6365936"/>
    <s v="8090087055"/>
    <x v="0"/>
    <x v="1"/>
    <s v="CLUB RESIDENCIAL ALAMEDA"/>
    <x v="3"/>
    <x v="3"/>
  </r>
  <r>
    <x v="0"/>
    <x v="0"/>
    <x v="2"/>
    <x v="1"/>
    <n v="6365953"/>
    <s v="9006325885"/>
    <x v="0"/>
    <x v="7"/>
    <s v="CONJUNTO CERRADO LOMBARDIA"/>
    <x v="20"/>
    <x v="11"/>
  </r>
  <r>
    <x v="0"/>
    <x v="0"/>
    <x v="2"/>
    <x v="1"/>
    <n v="6365965"/>
    <s v="9006026649"/>
    <x v="0"/>
    <x v="1"/>
    <s v="PROPIEDAD HORIZONTAL BALCONES DE LA VILLA II ETAPA BLOQUES 1"/>
    <x v="23"/>
    <x v="6"/>
  </r>
  <r>
    <x v="0"/>
    <x v="0"/>
    <x v="2"/>
    <x v="4"/>
    <n v="6365969"/>
    <s v="8001999319"/>
    <x v="0"/>
    <x v="3"/>
    <s v="EDIFICIO ANA MARIA II PROPIEDAD HORIZONTAL"/>
    <x v="1"/>
    <x v="1"/>
  </r>
  <r>
    <x v="0"/>
    <x v="0"/>
    <x v="2"/>
    <x v="1"/>
    <n v="6365972"/>
    <s v="8160009580"/>
    <x v="0"/>
    <x v="1"/>
    <s v="EDIFICIO SANTA CRUZ DE GAMA P H"/>
    <x v="11"/>
    <x v="9"/>
  </r>
  <r>
    <x v="0"/>
    <x v="0"/>
    <x v="2"/>
    <x v="4"/>
    <n v="6365977"/>
    <s v="8908044368"/>
    <x v="0"/>
    <x v="1"/>
    <s v="EDIFICIO LOS ANDES"/>
    <x v="6"/>
    <x v="6"/>
  </r>
  <r>
    <x v="0"/>
    <x v="0"/>
    <x v="2"/>
    <x v="1"/>
    <n v="6365998"/>
    <s v="8000788343"/>
    <x v="0"/>
    <x v="7"/>
    <s v="CENTRO MEDICO DE LA SABANA P H"/>
    <x v="1"/>
    <x v="1"/>
  </r>
  <r>
    <x v="0"/>
    <x v="0"/>
    <x v="2"/>
    <x v="1"/>
    <n v="6366032"/>
    <s v="9002054499"/>
    <x v="0"/>
    <x v="1"/>
    <s v="CONJUNTO RESIDENCIAL BRISAS DE LA SECRETA"/>
    <x v="7"/>
    <x v="7"/>
  </r>
  <r>
    <x v="0"/>
    <x v="0"/>
    <x v="2"/>
    <x v="4"/>
    <n v="6366036"/>
    <s v="9001490591"/>
    <x v="0"/>
    <x v="0"/>
    <s v="UNIDAD RESIDENCIAL CACIQUE IPANA"/>
    <x v="2"/>
    <x v="2"/>
  </r>
  <r>
    <x v="0"/>
    <x v="0"/>
    <x v="2"/>
    <x v="1"/>
    <n v="6366086"/>
    <s v="8001847791"/>
    <x v="0"/>
    <x v="0"/>
    <s v="EDIFICIO EL MARQUES DE LOS ALPES PROPIEDAD HORIZONTAL"/>
    <x v="11"/>
    <x v="9"/>
  </r>
  <r>
    <x v="0"/>
    <x v="0"/>
    <x v="2"/>
    <x v="1"/>
    <n v="6366190"/>
    <s v="8300993359"/>
    <x v="0"/>
    <x v="3"/>
    <s v="EDIFICIO YERBAMORA PH"/>
    <x v="1"/>
    <x v="1"/>
  </r>
  <r>
    <x v="0"/>
    <x v="0"/>
    <x v="2"/>
    <x v="1"/>
    <n v="6366246"/>
    <s v="8300353671"/>
    <x v="0"/>
    <x v="3"/>
    <s v="CONJUNTO RESIDENCIAL MONTERREY II"/>
    <x v="1"/>
    <x v="1"/>
  </r>
  <r>
    <x v="0"/>
    <x v="0"/>
    <x v="2"/>
    <x v="1"/>
    <n v="6366304"/>
    <s v="9006211119"/>
    <x v="0"/>
    <x v="1"/>
    <s v="PARQUE CENTRAL - APARTAMENTOS"/>
    <x v="3"/>
    <x v="3"/>
  </r>
  <r>
    <x v="0"/>
    <x v="0"/>
    <x v="2"/>
    <x v="1"/>
    <n v="6366343"/>
    <s v="9000993005"/>
    <x v="0"/>
    <x v="3"/>
    <s v="CONJUNTO CAMPESTRE LLANO DE PAJA"/>
    <x v="12"/>
    <x v="2"/>
  </r>
  <r>
    <x v="0"/>
    <x v="0"/>
    <x v="2"/>
    <x v="1"/>
    <n v="6366344"/>
    <s v="9002613618"/>
    <x v="0"/>
    <x v="2"/>
    <s v="URBANIZACION TORRES DE LA ACUARELA TORRE NO 5 PROPIEDAD"/>
    <x v="11"/>
    <x v="9"/>
  </r>
  <r>
    <x v="0"/>
    <x v="0"/>
    <x v="2"/>
    <x v="1"/>
    <n v="6366352"/>
    <s v="9000446676"/>
    <x v="0"/>
    <x v="0"/>
    <s v="CONJUNTO RESIDENCIAL LA ALEJANDRA III"/>
    <x v="1"/>
    <x v="1"/>
  </r>
  <r>
    <x v="0"/>
    <x v="0"/>
    <x v="2"/>
    <x v="1"/>
    <n v="6366369"/>
    <s v="8909101500"/>
    <x v="0"/>
    <x v="0"/>
    <s v="UNIDAD RESIDENCIAL CARLOS E RESTREPO PH"/>
    <x v="14"/>
    <x v="5"/>
  </r>
  <r>
    <x v="0"/>
    <x v="0"/>
    <x v="2"/>
    <x v="1"/>
    <n v="6366422"/>
    <s v="8110125922"/>
    <x v="0"/>
    <x v="7"/>
    <s v="CR POBLADO DE SANTA MONICA"/>
    <x v="14"/>
    <x v="5"/>
  </r>
  <r>
    <x v="0"/>
    <x v="0"/>
    <x v="2"/>
    <x v="2"/>
    <n v="6366488"/>
    <s v="16508129"/>
    <x v="0"/>
    <x v="5"/>
    <s v="ACERO MARIN EDWARD ANGEL"/>
    <x v="70"/>
    <x v="0"/>
  </r>
  <r>
    <x v="0"/>
    <x v="0"/>
    <x v="2"/>
    <x v="1"/>
    <n v="6366522"/>
    <s v="9007006781"/>
    <x v="0"/>
    <x v="0"/>
    <s v="EDIFICIO PALMEIRAS PH"/>
    <x v="5"/>
    <x v="5"/>
  </r>
  <r>
    <x v="0"/>
    <x v="0"/>
    <x v="2"/>
    <x v="1"/>
    <n v="6366545"/>
    <s v="9001335838"/>
    <x v="0"/>
    <x v="0"/>
    <s v="AGRUPACION DE VIVIENDA MIRADOR DE VILLAPILAR- PROPIEDAD"/>
    <x v="6"/>
    <x v="6"/>
  </r>
  <r>
    <x v="0"/>
    <x v="0"/>
    <x v="2"/>
    <x v="1"/>
    <n v="6366563"/>
    <s v="8002326465"/>
    <x v="0"/>
    <x v="1"/>
    <s v="EDIFICIO ATALAYA PROPIEDAD HORIZONTAL"/>
    <x v="6"/>
    <x v="6"/>
  </r>
  <r>
    <x v="0"/>
    <x v="0"/>
    <x v="2"/>
    <x v="1"/>
    <n v="6366581"/>
    <s v="8300995878"/>
    <x v="0"/>
    <x v="1"/>
    <s v="AGRUACION BOCHICA IV MULTICENTRO III ETAPA MANZANA 15"/>
    <x v="1"/>
    <x v="1"/>
  </r>
  <r>
    <x v="0"/>
    <x v="0"/>
    <x v="2"/>
    <x v="1"/>
    <n v="6366635"/>
    <s v="8300353671"/>
    <x v="0"/>
    <x v="3"/>
    <s v="CONJUNTO RESIDENCIAL MONTERREY II"/>
    <x v="1"/>
    <x v="1"/>
  </r>
  <r>
    <x v="0"/>
    <x v="0"/>
    <x v="2"/>
    <x v="1"/>
    <n v="6366637"/>
    <s v="8001872058"/>
    <x v="0"/>
    <x v="3"/>
    <s v="CONJUNTO RESIDENCIAL SAN DIEGO - PROPIEDAD HORIZONTAL"/>
    <x v="1"/>
    <x v="1"/>
  </r>
  <r>
    <x v="0"/>
    <x v="0"/>
    <x v="2"/>
    <x v="1"/>
    <n v="6366643"/>
    <s v="8300353671"/>
    <x v="0"/>
    <x v="3"/>
    <s v="CONJUNTO RESIDENCIAL MONTERREY II"/>
    <x v="1"/>
    <x v="1"/>
  </r>
  <r>
    <x v="0"/>
    <x v="0"/>
    <x v="2"/>
    <x v="1"/>
    <n v="6366648"/>
    <s v="8300353671"/>
    <x v="0"/>
    <x v="3"/>
    <s v="CONJUNTO RESIDENCIAL MONTERREY II"/>
    <x v="1"/>
    <x v="1"/>
  </r>
  <r>
    <x v="0"/>
    <x v="0"/>
    <x v="2"/>
    <x v="1"/>
    <n v="6366654"/>
    <s v="8300353671"/>
    <x v="0"/>
    <x v="3"/>
    <s v="CONJUNTO RESIDENCIAL MONTERREY II"/>
    <x v="1"/>
    <x v="1"/>
  </r>
  <r>
    <x v="0"/>
    <x v="0"/>
    <x v="2"/>
    <x v="1"/>
    <n v="6366659"/>
    <s v="9004998682"/>
    <x v="0"/>
    <x v="0"/>
    <s v="CONJUNTO CERRADO RESERVA DE CASTILLA PH"/>
    <x v="6"/>
    <x v="6"/>
  </r>
  <r>
    <x v="0"/>
    <x v="0"/>
    <x v="2"/>
    <x v="1"/>
    <n v="6366765"/>
    <s v="8300495462"/>
    <x v="0"/>
    <x v="1"/>
    <s v="EDIFICIO UNIBEL PH"/>
    <x v="1"/>
    <x v="1"/>
  </r>
  <r>
    <x v="0"/>
    <x v="0"/>
    <x v="2"/>
    <x v="1"/>
    <n v="6366913"/>
    <s v="8001733048"/>
    <x v="0"/>
    <x v="1"/>
    <s v="CONJUNTO RESIDENCIAL SANTA HELENA DE BAVIERA IV PH"/>
    <x v="1"/>
    <x v="1"/>
  </r>
  <r>
    <x v="0"/>
    <x v="0"/>
    <x v="2"/>
    <x v="4"/>
    <n v="6366930"/>
    <s v="8902118041"/>
    <x v="0"/>
    <x v="2"/>
    <s v="CONJUNTO RESIDENCIAL TORRES DEL TEJAR"/>
    <x v="2"/>
    <x v="2"/>
  </r>
  <r>
    <x v="0"/>
    <x v="0"/>
    <x v="2"/>
    <x v="1"/>
    <n v="6367025"/>
    <s v="8900037365"/>
    <x v="0"/>
    <x v="1"/>
    <s v="URBANIZACION LOS CRISTALES"/>
    <x v="7"/>
    <x v="7"/>
  </r>
  <r>
    <x v="0"/>
    <x v="0"/>
    <x v="2"/>
    <x v="1"/>
    <n v="6367054"/>
    <s v="9009981726"/>
    <x v="0"/>
    <x v="1"/>
    <s v="CONJUNTO RESIDENCIAL SANTA JUANA APARTAMENTOS - PROPIEDAD HO"/>
    <x v="11"/>
    <x v="9"/>
  </r>
  <r>
    <x v="0"/>
    <x v="0"/>
    <x v="2"/>
    <x v="1"/>
    <n v="6367144"/>
    <s v="8000367718"/>
    <x v="0"/>
    <x v="3"/>
    <s v="EDIFICIO LOS ALMENDROS PROPIEDAD HORIZONTAL"/>
    <x v="3"/>
    <x v="3"/>
  </r>
  <r>
    <x v="0"/>
    <x v="0"/>
    <x v="2"/>
    <x v="1"/>
    <n v="6367148"/>
    <s v="9000986836"/>
    <x v="0"/>
    <x v="1"/>
    <s v="EL PORTAL DE BOCACOLINA PROPIEDAD HORIZONTAL"/>
    <x v="1"/>
    <x v="1"/>
  </r>
  <r>
    <x v="0"/>
    <x v="0"/>
    <x v="2"/>
    <x v="1"/>
    <n v="6367159"/>
    <s v="8090114882"/>
    <x v="0"/>
    <x v="0"/>
    <s v="CONDOMINIO PARQUES DE PAKISTAN I ETAPA"/>
    <x v="31"/>
    <x v="3"/>
  </r>
  <r>
    <x v="0"/>
    <x v="0"/>
    <x v="2"/>
    <x v="1"/>
    <n v="6367230"/>
    <s v="9000889189"/>
    <x v="0"/>
    <x v="1"/>
    <s v="AGRUPACION DE VIVIENDA FONTIBON RESERVADO - PROPIEDAD HORIZO"/>
    <x v="1"/>
    <x v="1"/>
  </r>
  <r>
    <x v="0"/>
    <x v="0"/>
    <x v="2"/>
    <x v="1"/>
    <n v="6367242"/>
    <s v="8300340781"/>
    <x v="0"/>
    <x v="3"/>
    <s v="CONJUNTO RESIDENCIAL BOLIVIA REAL III ETAPA PH"/>
    <x v="1"/>
    <x v="1"/>
  </r>
  <r>
    <x v="0"/>
    <x v="0"/>
    <x v="2"/>
    <x v="1"/>
    <n v="6367245"/>
    <s v="9009477386"/>
    <x v="0"/>
    <x v="3"/>
    <s v="SEAPORT CENTRO EMPRESARIAL"/>
    <x v="52"/>
    <x v="18"/>
  </r>
  <r>
    <x v="0"/>
    <x v="0"/>
    <x v="2"/>
    <x v="0"/>
    <n v="6367306"/>
    <s v="8090114882"/>
    <x v="0"/>
    <x v="5"/>
    <s v="CONDOMINIO PARQUES DE PAKISTAN I ETAPA"/>
    <x v="31"/>
    <x v="3"/>
  </r>
  <r>
    <x v="0"/>
    <x v="0"/>
    <x v="2"/>
    <x v="4"/>
    <n v="6367307"/>
    <s v="9007336070"/>
    <x v="0"/>
    <x v="1"/>
    <s v="EDIFICIO TORRE SAN ANTONIO PH"/>
    <x v="14"/>
    <x v="5"/>
  </r>
  <r>
    <x v="0"/>
    <x v="0"/>
    <x v="2"/>
    <x v="1"/>
    <n v="6367313"/>
    <s v="8000343074"/>
    <x v="0"/>
    <x v="3"/>
    <s v="CONJUNTO RESIDENCIAL NIZA VIII FRENTE 6 PH"/>
    <x v="1"/>
    <x v="1"/>
  </r>
  <r>
    <x v="0"/>
    <x v="0"/>
    <x v="2"/>
    <x v="1"/>
    <n v="6367317"/>
    <s v="8010000432"/>
    <x v="0"/>
    <x v="1"/>
    <s v="CONDOMINIO TARRAGONA"/>
    <x v="7"/>
    <x v="7"/>
  </r>
  <r>
    <x v="0"/>
    <x v="0"/>
    <x v="2"/>
    <x v="4"/>
    <n v="6367346"/>
    <s v="9001172510"/>
    <x v="0"/>
    <x v="1"/>
    <s v="CONJUNTO RESIDENCIAL JARDIN DE LAS AMERICAS I ETAPA"/>
    <x v="7"/>
    <x v="7"/>
  </r>
  <r>
    <x v="0"/>
    <x v="0"/>
    <x v="2"/>
    <x v="1"/>
    <n v="6367363"/>
    <s v="8300520867"/>
    <x v="0"/>
    <x v="1"/>
    <s v="EDIFICIO RINCON DEL PROGRESO PH"/>
    <x v="1"/>
    <x v="1"/>
  </r>
  <r>
    <x v="0"/>
    <x v="0"/>
    <x v="2"/>
    <x v="1"/>
    <n v="6367416"/>
    <s v="8110409838"/>
    <x v="0"/>
    <x v="1"/>
    <s v="EDIFICIO TORRE ALTA PH"/>
    <x v="14"/>
    <x v="5"/>
  </r>
  <r>
    <x v="0"/>
    <x v="0"/>
    <x v="2"/>
    <x v="1"/>
    <n v="6367459"/>
    <s v="8902115543"/>
    <x v="0"/>
    <x v="3"/>
    <s v="CONJ RESIDENCIAL EL BOSQUE SECTOR G1"/>
    <x v="17"/>
    <x v="2"/>
  </r>
  <r>
    <x v="0"/>
    <x v="0"/>
    <x v="2"/>
    <x v="1"/>
    <n v="6367486"/>
    <s v="8001431677"/>
    <x v="0"/>
    <x v="1"/>
    <s v="AGRUPACION  DE VIVIENDA METROPOLIS UNIDAD 25 PH"/>
    <x v="1"/>
    <x v="1"/>
  </r>
  <r>
    <x v="0"/>
    <x v="0"/>
    <x v="2"/>
    <x v="1"/>
    <n v="6367531"/>
    <s v="9003764209"/>
    <x v="0"/>
    <x v="1"/>
    <s v="LAS MERCEDES CONJUNTO RESIDENCIAL PH"/>
    <x v="1"/>
    <x v="1"/>
  </r>
  <r>
    <x v="0"/>
    <x v="0"/>
    <x v="2"/>
    <x v="1"/>
    <n v="6367546"/>
    <s v="8110344302"/>
    <x v="0"/>
    <x v="1"/>
    <s v="CONJUNTO RESIDENCIAL FLORES E LA COLINA 1"/>
    <x v="10"/>
    <x v="5"/>
  </r>
  <r>
    <x v="0"/>
    <x v="0"/>
    <x v="2"/>
    <x v="4"/>
    <n v="6367548"/>
    <s v="9008030904"/>
    <x v="0"/>
    <x v="1"/>
    <s v="CONJUNTO RESIDENCIAL ANDINO PH"/>
    <x v="1"/>
    <x v="1"/>
  </r>
  <r>
    <x v="0"/>
    <x v="0"/>
    <x v="2"/>
    <x v="1"/>
    <n v="6367549"/>
    <s v="8300046578"/>
    <x v="0"/>
    <x v="3"/>
    <s v="AGRUPACION DE VIVIENDA LAS CEIBAS MANZANA 25"/>
    <x v="1"/>
    <x v="1"/>
  </r>
  <r>
    <x v="0"/>
    <x v="0"/>
    <x v="2"/>
    <x v="1"/>
    <n v="6367550"/>
    <s v="8300046578"/>
    <x v="0"/>
    <x v="3"/>
    <s v="AGRUPACION DE VIVIENDA LAS CEIBAS MANZANA 25"/>
    <x v="1"/>
    <x v="1"/>
  </r>
  <r>
    <x v="0"/>
    <x v="0"/>
    <x v="2"/>
    <x v="1"/>
    <n v="6367555"/>
    <s v="8300524282"/>
    <x v="0"/>
    <x v="1"/>
    <s v="CONJUNTO RESIDENCIAL EL PORTAL DE LA COFRADIA PH"/>
    <x v="1"/>
    <x v="1"/>
  </r>
  <r>
    <x v="0"/>
    <x v="0"/>
    <x v="2"/>
    <x v="4"/>
    <n v="6367652"/>
    <s v="8110395201"/>
    <x v="0"/>
    <x v="2"/>
    <s v="CONJUNTO RESIDENCIAL MIRADOR DE GUADALCANAL PH"/>
    <x v="10"/>
    <x v="5"/>
  </r>
  <r>
    <x v="0"/>
    <x v="0"/>
    <x v="2"/>
    <x v="1"/>
    <n v="6367655"/>
    <s v="9001146828"/>
    <x v="0"/>
    <x v="1"/>
    <s v="AGRUPACIÓN DE VIVIENDA CIUDADELA FLORIDA DE LA SABANA ETAPA"/>
    <x v="1"/>
    <x v="1"/>
  </r>
  <r>
    <x v="0"/>
    <x v="0"/>
    <x v="2"/>
    <x v="4"/>
    <n v="6367715"/>
    <s v="8040143754"/>
    <x v="0"/>
    <x v="1"/>
    <s v="EDIFICIOS DON CAMILO Y DON GUILLERMO CONJUNTO RESIDENCIA"/>
    <x v="2"/>
    <x v="2"/>
  </r>
  <r>
    <x v="0"/>
    <x v="0"/>
    <x v="2"/>
    <x v="1"/>
    <n v="6367759"/>
    <s v="9001765287"/>
    <x v="0"/>
    <x v="0"/>
    <s v="MANANTIALES CONDOMINIO PH"/>
    <x v="14"/>
    <x v="5"/>
  </r>
  <r>
    <x v="0"/>
    <x v="0"/>
    <x v="2"/>
    <x v="1"/>
    <n v="6367763"/>
    <s v="9002324074"/>
    <x v="0"/>
    <x v="1"/>
    <s v="URBANIZACION HAUSEN"/>
    <x v="14"/>
    <x v="5"/>
  </r>
  <r>
    <x v="0"/>
    <x v="0"/>
    <x v="2"/>
    <x v="1"/>
    <n v="6367809"/>
    <s v="8903299798"/>
    <x v="0"/>
    <x v="1"/>
    <s v="UNIDAD RESIDENCIAL SANTIAGO DE CALI II ETAPA"/>
    <x v="0"/>
    <x v="0"/>
  </r>
  <r>
    <x v="0"/>
    <x v="0"/>
    <x v="2"/>
    <x v="1"/>
    <n v="6367814"/>
    <s v="8300046578"/>
    <x v="0"/>
    <x v="3"/>
    <s v="AGRUPACION DE VIVIENDA LAS CEIBAS MANZANA 25"/>
    <x v="1"/>
    <x v="1"/>
  </r>
  <r>
    <x v="0"/>
    <x v="0"/>
    <x v="2"/>
    <x v="1"/>
    <n v="6367817"/>
    <s v="9007720361"/>
    <x v="0"/>
    <x v="5"/>
    <s v="CONJUNTO PORTAL DE LA MACARENA PH"/>
    <x v="13"/>
    <x v="9"/>
  </r>
  <r>
    <x v="0"/>
    <x v="0"/>
    <x v="2"/>
    <x v="1"/>
    <n v="6367864"/>
    <s v="8110344302"/>
    <x v="0"/>
    <x v="3"/>
    <s v="CONJUNTO RESIDENCIAL FLORES E LA COLINA 1"/>
    <x v="10"/>
    <x v="5"/>
  </r>
  <r>
    <x v="0"/>
    <x v="0"/>
    <x v="2"/>
    <x v="1"/>
    <n v="6367884"/>
    <s v="9001724700"/>
    <x v="0"/>
    <x v="0"/>
    <s v="CONDOMINIO MANANTIAL"/>
    <x v="10"/>
    <x v="5"/>
  </r>
  <r>
    <x v="0"/>
    <x v="0"/>
    <x v="2"/>
    <x v="1"/>
    <n v="6367899"/>
    <s v="8301273161"/>
    <x v="1"/>
    <x v="6"/>
    <s v="CONJUNTO RESIDENCIAL EL PARQUE PH"/>
    <x v="1"/>
    <x v="1"/>
  </r>
  <r>
    <x v="0"/>
    <x v="0"/>
    <x v="2"/>
    <x v="1"/>
    <n v="6367912"/>
    <s v="8300276086"/>
    <x v="0"/>
    <x v="1"/>
    <s v="CONJUNTO RESIDENCIAL BOLIVIA XIV PH"/>
    <x v="1"/>
    <x v="1"/>
  </r>
  <r>
    <x v="0"/>
    <x v="0"/>
    <x v="2"/>
    <x v="1"/>
    <n v="6367921"/>
    <s v="9001854255"/>
    <x v="0"/>
    <x v="0"/>
    <s v="EDIFICIO CHICO 105 PROPIEDAD HORIZONTAL"/>
    <x v="1"/>
    <x v="1"/>
  </r>
  <r>
    <x v="0"/>
    <x v="0"/>
    <x v="2"/>
    <x v="1"/>
    <n v="6367922"/>
    <s v="8010000615"/>
    <x v="0"/>
    <x v="1"/>
    <s v="CENTRO COMERCIAL LINA MARIA"/>
    <x v="7"/>
    <x v="7"/>
  </r>
  <r>
    <x v="0"/>
    <x v="0"/>
    <x v="2"/>
    <x v="1"/>
    <n v="6367927"/>
    <s v="8300276086"/>
    <x v="0"/>
    <x v="3"/>
    <s v="CONJUNTO RESIDENCIAL BOLIVIA XIV PH"/>
    <x v="1"/>
    <x v="1"/>
  </r>
  <r>
    <x v="0"/>
    <x v="0"/>
    <x v="2"/>
    <x v="1"/>
    <n v="6367996"/>
    <s v="9011231083"/>
    <x v="0"/>
    <x v="1"/>
    <s v="CONJUNTO RESISDENCIAL TERRAZAS DE ALEJANDRIA"/>
    <x v="48"/>
    <x v="3"/>
  </r>
  <r>
    <x v="0"/>
    <x v="0"/>
    <x v="2"/>
    <x v="1"/>
    <n v="6367998"/>
    <s v="8300472182"/>
    <x v="0"/>
    <x v="1"/>
    <s v="EDIFICIO CANOVA PROPIEDAD HORIZONTAL"/>
    <x v="1"/>
    <x v="1"/>
  </r>
  <r>
    <x v="0"/>
    <x v="0"/>
    <x v="2"/>
    <x v="1"/>
    <n v="6368008"/>
    <s v="9013382648"/>
    <x v="0"/>
    <x v="3"/>
    <s v="EDIFICIO SANTA MONIKA PROPIEDAD HORIZONTAL"/>
    <x v="28"/>
    <x v="11"/>
  </r>
  <r>
    <x v="0"/>
    <x v="0"/>
    <x v="2"/>
    <x v="1"/>
    <n v="6368013"/>
    <s v="9002289553"/>
    <x v="0"/>
    <x v="3"/>
    <s v="CONJUNTO RESIDENCIAL MULTIFAMILIARES TAYRONA MANZANA D"/>
    <x v="1"/>
    <x v="1"/>
  </r>
  <r>
    <x v="0"/>
    <x v="0"/>
    <x v="2"/>
    <x v="1"/>
    <n v="6368039"/>
    <s v="8000194134"/>
    <x v="0"/>
    <x v="1"/>
    <s v="MULTIFAMILIARES CAUCA"/>
    <x v="1"/>
    <x v="1"/>
  </r>
  <r>
    <x v="0"/>
    <x v="0"/>
    <x v="2"/>
    <x v="1"/>
    <n v="6368046"/>
    <s v="9000734096"/>
    <x v="0"/>
    <x v="1"/>
    <s v="UNIDAD INMOBILIARIA CERRADA SIERRA VERDE - PH"/>
    <x v="6"/>
    <x v="6"/>
  </r>
  <r>
    <x v="0"/>
    <x v="0"/>
    <x v="2"/>
    <x v="1"/>
    <n v="6368058"/>
    <s v="8300252314"/>
    <x v="0"/>
    <x v="3"/>
    <s v="CONJUNTO RESIDENCIAL VILANOVA II SUPERMANZANA 2 PH"/>
    <x v="1"/>
    <x v="1"/>
  </r>
  <r>
    <x v="0"/>
    <x v="0"/>
    <x v="2"/>
    <x v="4"/>
    <n v="6368079"/>
    <s v="8090061437"/>
    <x v="0"/>
    <x v="3"/>
    <s v="AGRUPACION DE VIVIENDA RINCON DE LAS MARGARITAS"/>
    <x v="3"/>
    <x v="3"/>
  </r>
  <r>
    <x v="0"/>
    <x v="0"/>
    <x v="2"/>
    <x v="1"/>
    <n v="6368095"/>
    <s v="8300132265"/>
    <x v="0"/>
    <x v="1"/>
    <s v="CONJUNTO RESIDENCIAL TORRES DE SAN CARLOS"/>
    <x v="1"/>
    <x v="1"/>
  </r>
  <r>
    <x v="0"/>
    <x v="0"/>
    <x v="2"/>
    <x v="1"/>
    <n v="6368108"/>
    <s v="8300055266"/>
    <x v="0"/>
    <x v="1"/>
    <s v="TERRAZAS DE LOS LAGARTOS PRIMERA ETAPA TORRES I Y II PROPIED"/>
    <x v="1"/>
    <x v="1"/>
  </r>
  <r>
    <x v="0"/>
    <x v="0"/>
    <x v="2"/>
    <x v="1"/>
    <n v="6368173"/>
    <s v="8002012334"/>
    <x v="0"/>
    <x v="1"/>
    <s v="CONDOMINIO CIUDADELA GUADALUPE - PROPIEDAD HORIZONTAL"/>
    <x v="0"/>
    <x v="0"/>
  </r>
  <r>
    <x v="0"/>
    <x v="0"/>
    <x v="2"/>
    <x v="1"/>
    <n v="6368203"/>
    <s v="9001146828"/>
    <x v="0"/>
    <x v="1"/>
    <s v="AGRUPACIÓN DE VIVIENDA CIUDADELA FLORIDA DE LA SABANA ETAPA"/>
    <x v="1"/>
    <x v="1"/>
  </r>
  <r>
    <x v="0"/>
    <x v="0"/>
    <x v="2"/>
    <x v="1"/>
    <n v="6368238"/>
    <s v="8300520867"/>
    <x v="0"/>
    <x v="1"/>
    <s v="EDIFICIO RINCON DEL PROGRESO PH"/>
    <x v="1"/>
    <x v="1"/>
  </r>
  <r>
    <x v="0"/>
    <x v="0"/>
    <x v="2"/>
    <x v="1"/>
    <n v="6368246"/>
    <s v="8300276086"/>
    <x v="0"/>
    <x v="3"/>
    <s v="CONJUNTO RESIDENCIAL BOLIVIA XIV PH"/>
    <x v="1"/>
    <x v="1"/>
  </r>
  <r>
    <x v="0"/>
    <x v="0"/>
    <x v="2"/>
    <x v="1"/>
    <n v="6368247"/>
    <s v="8300276086"/>
    <x v="0"/>
    <x v="3"/>
    <s v="CONJUNTO RESIDENCIAL BOLIVIA XIV PH"/>
    <x v="1"/>
    <x v="1"/>
  </r>
  <r>
    <x v="0"/>
    <x v="0"/>
    <x v="2"/>
    <x v="1"/>
    <n v="6368249"/>
    <s v="8300276086"/>
    <x v="0"/>
    <x v="3"/>
    <s v="CONJUNTO RESIDENCIAL BOLIVIA XIV PH"/>
    <x v="1"/>
    <x v="1"/>
  </r>
  <r>
    <x v="0"/>
    <x v="0"/>
    <x v="2"/>
    <x v="4"/>
    <n v="6368301"/>
    <s v="8040079191"/>
    <x v="0"/>
    <x v="1"/>
    <s v="EDIFICIO CASTEJON DEL NUEVO SOTOMAYOR"/>
    <x v="2"/>
    <x v="2"/>
  </r>
  <r>
    <x v="0"/>
    <x v="0"/>
    <x v="2"/>
    <x v="1"/>
    <n v="6368309"/>
    <s v="9001501654"/>
    <x v="0"/>
    <x v="1"/>
    <s v="AGRUPACION TORRES NUEVA CASTILLA I"/>
    <x v="1"/>
    <x v="1"/>
  </r>
  <r>
    <x v="0"/>
    <x v="0"/>
    <x v="2"/>
    <x v="1"/>
    <n v="6368340"/>
    <s v="8001719879"/>
    <x v="0"/>
    <x v="1"/>
    <s v="URBANIZACION ARCO IRIS ETAPA 1"/>
    <x v="34"/>
    <x v="5"/>
  </r>
  <r>
    <x v="0"/>
    <x v="0"/>
    <x v="2"/>
    <x v="1"/>
    <n v="6368357"/>
    <s v="8000342431"/>
    <x v="0"/>
    <x v="1"/>
    <s v="CONJUNTO RESIDENCIAL BARILOCHE-PROPIEDAD HORIZONTAL"/>
    <x v="0"/>
    <x v="0"/>
  </r>
  <r>
    <x v="0"/>
    <x v="0"/>
    <x v="2"/>
    <x v="1"/>
    <n v="6368458"/>
    <s v="8100010920"/>
    <x v="0"/>
    <x v="1"/>
    <s v="EDIFICIO VILLA PILAR 2 BLOQUE 1 PROPIEDAD HORIZONTAL"/>
    <x v="6"/>
    <x v="6"/>
  </r>
  <r>
    <x v="0"/>
    <x v="0"/>
    <x v="2"/>
    <x v="1"/>
    <n v="6368477"/>
    <s v="8301359202"/>
    <x v="0"/>
    <x v="1"/>
    <s v="CONJUNTO RESIDENCIAL PARQUE CORDOBA PH"/>
    <x v="1"/>
    <x v="1"/>
  </r>
  <r>
    <x v="0"/>
    <x v="0"/>
    <x v="2"/>
    <x v="1"/>
    <n v="6368511"/>
    <s v="9010422891"/>
    <x v="0"/>
    <x v="1"/>
    <s v="EDIFICIO BAMBU 320"/>
    <x v="52"/>
    <x v="18"/>
  </r>
  <r>
    <x v="0"/>
    <x v="0"/>
    <x v="2"/>
    <x v="1"/>
    <n v="6368535"/>
    <s v="8900037365"/>
    <x v="0"/>
    <x v="3"/>
    <s v="URBANIZACION LOS CRISTALES"/>
    <x v="7"/>
    <x v="7"/>
  </r>
  <r>
    <x v="0"/>
    <x v="0"/>
    <x v="2"/>
    <x v="1"/>
    <n v="6368544"/>
    <s v="8000267532"/>
    <x v="0"/>
    <x v="1"/>
    <s v="URBANIZACION TAYRONA I Y II  - PH"/>
    <x v="14"/>
    <x v="5"/>
  </r>
  <r>
    <x v="0"/>
    <x v="0"/>
    <x v="2"/>
    <x v="4"/>
    <n v="6368570"/>
    <s v="8002123806"/>
    <x v="0"/>
    <x v="5"/>
    <s v="CONDOMINIO EL PINAR"/>
    <x v="7"/>
    <x v="7"/>
  </r>
  <r>
    <x v="0"/>
    <x v="0"/>
    <x v="2"/>
    <x v="1"/>
    <n v="6368618"/>
    <s v="8300309920"/>
    <x v="0"/>
    <x v="1"/>
    <s v="CONJUNTO RESIDENCIAL  EL SALITRE MONSERRATE"/>
    <x v="1"/>
    <x v="1"/>
  </r>
  <r>
    <x v="0"/>
    <x v="0"/>
    <x v="2"/>
    <x v="1"/>
    <n v="6368642"/>
    <s v="8050245678"/>
    <x v="0"/>
    <x v="1"/>
    <s v="UNIDAD RESIDENCIAL ENCINAR ETAPA C- PRO"/>
    <x v="0"/>
    <x v="0"/>
  </r>
  <r>
    <x v="0"/>
    <x v="0"/>
    <x v="2"/>
    <x v="1"/>
    <n v="6368661"/>
    <s v="8100032317"/>
    <x v="0"/>
    <x v="3"/>
    <s v="CONDOMINIO QUINTAS DE CATALINA"/>
    <x v="6"/>
    <x v="6"/>
  </r>
  <r>
    <x v="0"/>
    <x v="0"/>
    <x v="2"/>
    <x v="1"/>
    <n v="6368703"/>
    <s v="8000449338"/>
    <x v="0"/>
    <x v="3"/>
    <s v="CONJUNTO RESIDENCIAL TONOLI PH"/>
    <x v="1"/>
    <x v="1"/>
  </r>
  <r>
    <x v="0"/>
    <x v="0"/>
    <x v="2"/>
    <x v="4"/>
    <n v="6368709"/>
    <s v="9003557061"/>
    <x v="0"/>
    <x v="1"/>
    <s v="EDIFICIO PLATINUM"/>
    <x v="2"/>
    <x v="2"/>
  </r>
  <r>
    <x v="0"/>
    <x v="0"/>
    <x v="2"/>
    <x v="1"/>
    <n v="6368721"/>
    <s v="9002498602"/>
    <x v="0"/>
    <x v="2"/>
    <s v="AGRUPACIÓN RESIDENCIAL SAN JUAN DE CASTILLA PH"/>
    <x v="1"/>
    <x v="1"/>
  </r>
  <r>
    <x v="0"/>
    <x v="0"/>
    <x v="2"/>
    <x v="1"/>
    <n v="6368816"/>
    <s v="9012235426"/>
    <x v="0"/>
    <x v="0"/>
    <s v="EDIFICIO BRITANNIA APARTAMENTOS"/>
    <x v="7"/>
    <x v="7"/>
  </r>
  <r>
    <x v="0"/>
    <x v="0"/>
    <x v="2"/>
    <x v="4"/>
    <n v="6368833"/>
    <s v="9004754740"/>
    <x v="0"/>
    <x v="1"/>
    <s v="CONJUNTO RESIDENCIAL CERRADO  PUERTO  MADERO PH"/>
    <x v="11"/>
    <x v="9"/>
  </r>
  <r>
    <x v="0"/>
    <x v="0"/>
    <x v="2"/>
    <x v="1"/>
    <n v="6368945"/>
    <s v="8300055266"/>
    <x v="0"/>
    <x v="1"/>
    <s v="TERRAZAS DE LOS LAGARTOS PRIMERA ETAPA TORRES I Y II PROPIED"/>
    <x v="1"/>
    <x v="1"/>
  </r>
  <r>
    <x v="0"/>
    <x v="0"/>
    <x v="2"/>
    <x v="4"/>
    <n v="6368971"/>
    <s v="9009658223"/>
    <x v="0"/>
    <x v="1"/>
    <s v="EDIFICIO DISTRITO 65 PH"/>
    <x v="14"/>
    <x v="5"/>
  </r>
  <r>
    <x v="0"/>
    <x v="0"/>
    <x v="2"/>
    <x v="4"/>
    <n v="6369025"/>
    <s v="9003107342"/>
    <x v="0"/>
    <x v="1"/>
    <s v="CONJUNTO RESIDENCIAL CERRADO LA TOSCANA PRIMERA ETAPA BL"/>
    <x v="6"/>
    <x v="6"/>
  </r>
  <r>
    <x v="0"/>
    <x v="0"/>
    <x v="2"/>
    <x v="1"/>
    <n v="6369098"/>
    <s v="9000741680"/>
    <x v="0"/>
    <x v="1"/>
    <s v="SAN JACINTO APARTAMENTOS - PROPIEDAD HORIZONTAL"/>
    <x v="3"/>
    <x v="3"/>
  </r>
  <r>
    <x v="0"/>
    <x v="0"/>
    <x v="2"/>
    <x v="1"/>
    <n v="6369186"/>
    <s v="9002534866"/>
    <x v="0"/>
    <x v="0"/>
    <s v="CONJUNTO CERRADO BOSQUES DE LOS ALAMOS PH"/>
    <x v="11"/>
    <x v="9"/>
  </r>
  <r>
    <x v="0"/>
    <x v="0"/>
    <x v="2"/>
    <x v="1"/>
    <n v="6369412"/>
    <s v="8050081811"/>
    <x v="0"/>
    <x v="1"/>
    <s v="CONJUNTO RESIDENCIAL TORRES DE COMFANDI I ETAPA"/>
    <x v="0"/>
    <x v="0"/>
  </r>
  <r>
    <x v="0"/>
    <x v="0"/>
    <x v="2"/>
    <x v="2"/>
    <n v="6369414"/>
    <s v="38438377"/>
    <x v="0"/>
    <x v="1"/>
    <s v="CAICEDO ARCE CECILIA"/>
    <x v="40"/>
    <x v="0"/>
  </r>
  <r>
    <x v="0"/>
    <x v="0"/>
    <x v="2"/>
    <x v="1"/>
    <n v="6369422"/>
    <s v="8320108465"/>
    <x v="0"/>
    <x v="1"/>
    <s v="CONJUNTO CERRADO LA ARBOLEDA - PROPIEDAD HORIZONTAL"/>
    <x v="4"/>
    <x v="4"/>
  </r>
  <r>
    <x v="0"/>
    <x v="0"/>
    <x v="2"/>
    <x v="1"/>
    <n v="6369501"/>
    <s v="8605213490"/>
    <x v="0"/>
    <x v="1"/>
    <s v="CONJUNTO RESIDENCIAL PIJAO DE ORO"/>
    <x v="1"/>
    <x v="1"/>
  </r>
  <r>
    <x v="0"/>
    <x v="0"/>
    <x v="2"/>
    <x v="4"/>
    <n v="6369532"/>
    <s v="9003303021"/>
    <x v="0"/>
    <x v="1"/>
    <s v="CONJUNTO RESIDENCIAL Y COMERCIAL PUNTA DEL SOL - PROPIED"/>
    <x v="14"/>
    <x v="5"/>
  </r>
  <r>
    <x v="0"/>
    <x v="0"/>
    <x v="2"/>
    <x v="4"/>
    <n v="6369627"/>
    <s v="8301299381"/>
    <x v="0"/>
    <x v="1"/>
    <s v="EDIFICIO BAHIA CHICA II PROPIEDAD HORIZONTAL"/>
    <x v="1"/>
    <x v="1"/>
  </r>
  <r>
    <x v="0"/>
    <x v="0"/>
    <x v="2"/>
    <x v="1"/>
    <n v="6369658"/>
    <s v="8110067630"/>
    <x v="0"/>
    <x v="1"/>
    <s v="CONJUNTO RESIDENCIAL TORRES DE ALIADAS"/>
    <x v="14"/>
    <x v="5"/>
  </r>
  <r>
    <x v="0"/>
    <x v="0"/>
    <x v="2"/>
    <x v="4"/>
    <n v="6369665"/>
    <s v="8000221021"/>
    <x v="0"/>
    <x v="3"/>
    <s v="MULTIFAMILIARES META CIUDAD TUNAL II"/>
    <x v="1"/>
    <x v="1"/>
  </r>
  <r>
    <x v="0"/>
    <x v="0"/>
    <x v="2"/>
    <x v="4"/>
    <n v="6369667"/>
    <s v="8000221021"/>
    <x v="0"/>
    <x v="2"/>
    <s v="MULTIFAMILIARES META CIUDAD TUNAL II"/>
    <x v="1"/>
    <x v="1"/>
  </r>
  <r>
    <x v="0"/>
    <x v="0"/>
    <x v="2"/>
    <x v="1"/>
    <n v="6369685"/>
    <s v="9000889189"/>
    <x v="0"/>
    <x v="3"/>
    <s v="AGRUPACION DE VIVIENDA FONTIBON RESERVADO - PROPIEDAD HORIZO"/>
    <x v="1"/>
    <x v="1"/>
  </r>
  <r>
    <x v="0"/>
    <x v="0"/>
    <x v="2"/>
    <x v="1"/>
    <n v="6369691"/>
    <s v="9000650921"/>
    <x v="0"/>
    <x v="3"/>
    <s v="EDIFICIO PORTAL DE LOS NOGALES PROPIEDAD HORIZONTAL"/>
    <x v="6"/>
    <x v="6"/>
  </r>
  <r>
    <x v="0"/>
    <x v="0"/>
    <x v="2"/>
    <x v="1"/>
    <n v="6369702"/>
    <s v="8150011783"/>
    <x v="0"/>
    <x v="3"/>
    <s v="CONDOMINIO PARQUE DE LAS MERCEDES"/>
    <x v="74"/>
    <x v="0"/>
  </r>
  <r>
    <x v="0"/>
    <x v="0"/>
    <x v="2"/>
    <x v="1"/>
    <n v="6369704"/>
    <s v="8160060561"/>
    <x v="0"/>
    <x v="0"/>
    <s v="UNIDAD RESIDENCIAL LA CORUÑA PH"/>
    <x v="11"/>
    <x v="9"/>
  </r>
  <r>
    <x v="0"/>
    <x v="0"/>
    <x v="2"/>
    <x v="1"/>
    <n v="6369732"/>
    <s v="8301254398"/>
    <x v="0"/>
    <x v="2"/>
    <s v="AGRUPACION URBANIZACION TECHO"/>
    <x v="1"/>
    <x v="1"/>
  </r>
  <r>
    <x v="0"/>
    <x v="0"/>
    <x v="2"/>
    <x v="1"/>
    <n v="6369779"/>
    <s v="9001146828"/>
    <x v="0"/>
    <x v="1"/>
    <s v="AGRUPACIÓN DE VIVIENDA CIUDADELA FLORIDA DE LA SABANA ETAPA"/>
    <x v="1"/>
    <x v="1"/>
  </r>
  <r>
    <x v="0"/>
    <x v="0"/>
    <x v="2"/>
    <x v="1"/>
    <n v="6369780"/>
    <s v="8200000076"/>
    <x v="0"/>
    <x v="3"/>
    <s v="CENTRO DE ESPECIALIDADES MEDICAS"/>
    <x v="20"/>
    <x v="11"/>
  </r>
  <r>
    <x v="0"/>
    <x v="0"/>
    <x v="2"/>
    <x v="1"/>
    <n v="6369781"/>
    <s v="9001146828"/>
    <x v="0"/>
    <x v="1"/>
    <s v="AGRUPACIÓN DE VIVIENDA CIUDADELA FLORIDA DE LA SABANA ETAPA"/>
    <x v="1"/>
    <x v="1"/>
  </r>
  <r>
    <x v="0"/>
    <x v="0"/>
    <x v="2"/>
    <x v="1"/>
    <n v="6369820"/>
    <s v="8000236279"/>
    <x v="0"/>
    <x v="1"/>
    <s v="CONJUNTO RESIDENCIAL COOPROFESORES"/>
    <x v="2"/>
    <x v="2"/>
  </r>
  <r>
    <x v="0"/>
    <x v="0"/>
    <x v="2"/>
    <x v="1"/>
    <n v="6369846"/>
    <s v="8110342470"/>
    <x v="0"/>
    <x v="1"/>
    <s v="CONJUNTO RESIDENCIAL PROVIDENCIA DE CASTROPOLO PH"/>
    <x v="14"/>
    <x v="5"/>
  </r>
  <r>
    <x v="0"/>
    <x v="0"/>
    <x v="2"/>
    <x v="1"/>
    <n v="6369858"/>
    <s v="9000370804"/>
    <x v="0"/>
    <x v="3"/>
    <s v="EDIFICIO CARMENZA PH"/>
    <x v="1"/>
    <x v="1"/>
  </r>
  <r>
    <x v="0"/>
    <x v="0"/>
    <x v="2"/>
    <x v="1"/>
    <n v="6369864"/>
    <s v="9000370804"/>
    <x v="0"/>
    <x v="3"/>
    <s v="EDIFICIO CARMENZA PH"/>
    <x v="1"/>
    <x v="1"/>
  </r>
  <r>
    <x v="0"/>
    <x v="0"/>
    <x v="2"/>
    <x v="1"/>
    <n v="6369895"/>
    <s v="9011478314"/>
    <x v="0"/>
    <x v="3"/>
    <s v="CONJUNTO RESIDENCIAL MANANTIAL DEL SOL PROPIEDAD HORIZONTAL"/>
    <x v="1"/>
    <x v="1"/>
  </r>
  <r>
    <x v="0"/>
    <x v="0"/>
    <x v="2"/>
    <x v="1"/>
    <n v="6369912"/>
    <s v="8300146452"/>
    <x v="0"/>
    <x v="1"/>
    <s v="CONJUNTO RESIDENCIAL ARANJUEZ"/>
    <x v="1"/>
    <x v="1"/>
  </r>
  <r>
    <x v="0"/>
    <x v="0"/>
    <x v="2"/>
    <x v="1"/>
    <n v="6369936"/>
    <s v="9010279658"/>
    <x v="0"/>
    <x v="1"/>
    <s v="CONJUNTO RESIDENCIAL NOGAL PROPIEDAD HORIZONTAL"/>
    <x v="4"/>
    <x v="4"/>
  </r>
  <r>
    <x v="0"/>
    <x v="0"/>
    <x v="2"/>
    <x v="4"/>
    <n v="6369994"/>
    <s v="9000815335"/>
    <x v="0"/>
    <x v="1"/>
    <s v="CONDOMINIO LA HERRERIA CONJUNTO 2  PH"/>
    <x v="40"/>
    <x v="0"/>
  </r>
  <r>
    <x v="0"/>
    <x v="0"/>
    <x v="2"/>
    <x v="1"/>
    <n v="6370001"/>
    <s v="9008435329"/>
    <x v="0"/>
    <x v="1"/>
    <s v="EDIFICIO KUBIK 145 PROPIEDAD HORIZONTAL"/>
    <x v="1"/>
    <x v="1"/>
  </r>
  <r>
    <x v="0"/>
    <x v="0"/>
    <x v="2"/>
    <x v="4"/>
    <n v="6370021"/>
    <s v="9006103609"/>
    <x v="0"/>
    <x v="0"/>
    <s v="CONDOMINIO SIGLO XI"/>
    <x v="9"/>
    <x v="8"/>
  </r>
  <r>
    <x v="0"/>
    <x v="0"/>
    <x v="2"/>
    <x v="4"/>
    <n v="6370146"/>
    <s v="8301381676"/>
    <x v="0"/>
    <x v="1"/>
    <s v="CONJUNTO RESIDENCIAL MAZUREN AGRUPACION 06 ETAPAS A B Y C P"/>
    <x v="1"/>
    <x v="1"/>
  </r>
  <r>
    <x v="0"/>
    <x v="0"/>
    <x v="2"/>
    <x v="1"/>
    <n v="6370177"/>
    <s v="8300304184"/>
    <x v="0"/>
    <x v="1"/>
    <s v="CONJUNTO RESIDENCIAL ATICOS DEL NORTE III SECTOR UNIDAD II -"/>
    <x v="1"/>
    <x v="1"/>
  </r>
  <r>
    <x v="0"/>
    <x v="0"/>
    <x v="2"/>
    <x v="1"/>
    <n v="6370239"/>
    <s v="8001529441"/>
    <x v="0"/>
    <x v="3"/>
    <s v="EDIFICIO VIGOVAL 30 PH"/>
    <x v="1"/>
    <x v="1"/>
  </r>
  <r>
    <x v="0"/>
    <x v="0"/>
    <x v="2"/>
    <x v="1"/>
    <n v="6370348"/>
    <s v="8300888700"/>
    <x v="0"/>
    <x v="1"/>
    <s v="AGRUPACION DE VIVIENDA LAS GAVIOTAS DE LA SEGUNDA ETAPA DE"/>
    <x v="1"/>
    <x v="1"/>
  </r>
  <r>
    <x v="0"/>
    <x v="0"/>
    <x v="2"/>
    <x v="4"/>
    <n v="6370364"/>
    <s v="8300285566"/>
    <x v="0"/>
    <x v="3"/>
    <s v="UNIDAD CINCO DEL CONJUNTO RESIDENCIAL ENTRE RIOS"/>
    <x v="1"/>
    <x v="1"/>
  </r>
  <r>
    <x v="0"/>
    <x v="0"/>
    <x v="2"/>
    <x v="1"/>
    <n v="6370372"/>
    <s v="9009805579"/>
    <x v="0"/>
    <x v="1"/>
    <s v="EDIFICIO CAMBRIDGE- PROPIEDAD HORIZONTAL"/>
    <x v="1"/>
    <x v="1"/>
  </r>
  <r>
    <x v="0"/>
    <x v="0"/>
    <x v="2"/>
    <x v="4"/>
    <n v="6370400"/>
    <s v="9004321884"/>
    <x v="0"/>
    <x v="5"/>
    <s v="EDIFICIO SENDEROS DE CHIPRE - PROPIEDAD HORIZONTAL"/>
    <x v="6"/>
    <x v="6"/>
  </r>
  <r>
    <x v="0"/>
    <x v="0"/>
    <x v="2"/>
    <x v="4"/>
    <n v="6370435"/>
    <s v="8002414822"/>
    <x v="0"/>
    <x v="1"/>
    <s v="CONJUNTO RESIDENCIAL TORRE REAL"/>
    <x v="2"/>
    <x v="2"/>
  </r>
  <r>
    <x v="0"/>
    <x v="0"/>
    <x v="2"/>
    <x v="4"/>
    <n v="6370454"/>
    <s v="9008721448"/>
    <x v="0"/>
    <x v="1"/>
    <s v="EDIFICIO CHAPELET PH"/>
    <x v="14"/>
    <x v="5"/>
  </r>
  <r>
    <x v="0"/>
    <x v="0"/>
    <x v="2"/>
    <x v="4"/>
    <n v="6370486"/>
    <s v="9008721448"/>
    <x v="0"/>
    <x v="1"/>
    <s v="EDIFICIO CHAPELET PH"/>
    <x v="14"/>
    <x v="5"/>
  </r>
  <r>
    <x v="0"/>
    <x v="0"/>
    <x v="2"/>
    <x v="4"/>
    <n v="6370488"/>
    <s v="9010417366"/>
    <x v="0"/>
    <x v="1"/>
    <s v="CONJUNTO RESIDENCIAL HACIENDA PEÑALISA TAGUA"/>
    <x v="15"/>
    <x v="4"/>
  </r>
  <r>
    <x v="0"/>
    <x v="0"/>
    <x v="2"/>
    <x v="1"/>
    <n v="6370535"/>
    <s v="8300294191"/>
    <x v="0"/>
    <x v="1"/>
    <s v="CONJUNTO RESIDENCIAL ALAMEDA DE SANTA CLARA III - PROPIEDAD"/>
    <x v="1"/>
    <x v="1"/>
  </r>
  <r>
    <x v="0"/>
    <x v="0"/>
    <x v="2"/>
    <x v="1"/>
    <n v="6370566"/>
    <s v="8000449338"/>
    <x v="0"/>
    <x v="3"/>
    <s v="CONJUNTO RESIDENCIAL TONOLI PH"/>
    <x v="1"/>
    <x v="1"/>
  </r>
  <r>
    <x v="0"/>
    <x v="0"/>
    <x v="2"/>
    <x v="1"/>
    <n v="6370573"/>
    <s v="9002068314"/>
    <x v="0"/>
    <x v="0"/>
    <s v="EDIFICIO MIRADOR DE GUAYACANES - PROPIEDAD HORIZONTAL"/>
    <x v="6"/>
    <x v="6"/>
  </r>
  <r>
    <x v="0"/>
    <x v="0"/>
    <x v="2"/>
    <x v="1"/>
    <n v="6370594"/>
    <s v="8000449338"/>
    <x v="0"/>
    <x v="3"/>
    <s v="CONJUNTO RESIDENCIAL TONOLI PH"/>
    <x v="1"/>
    <x v="1"/>
  </r>
  <r>
    <x v="0"/>
    <x v="0"/>
    <x v="2"/>
    <x v="1"/>
    <n v="6370605"/>
    <s v="8000449338"/>
    <x v="0"/>
    <x v="3"/>
    <s v="CONJUNTO RESIDENCIAL TONOLI PH"/>
    <x v="1"/>
    <x v="1"/>
  </r>
  <r>
    <x v="0"/>
    <x v="0"/>
    <x v="2"/>
    <x v="1"/>
    <n v="6370614"/>
    <s v="8000449338"/>
    <x v="0"/>
    <x v="3"/>
    <s v="CONJUNTO RESIDENCIAL TONOLI PH"/>
    <x v="1"/>
    <x v="1"/>
  </r>
  <r>
    <x v="0"/>
    <x v="0"/>
    <x v="2"/>
    <x v="1"/>
    <n v="6370624"/>
    <s v="8000449338"/>
    <x v="0"/>
    <x v="3"/>
    <s v="CONJUNTO RESIDENCIAL TONOLI PH"/>
    <x v="1"/>
    <x v="1"/>
  </r>
  <r>
    <x v="0"/>
    <x v="0"/>
    <x v="2"/>
    <x v="1"/>
    <n v="6370635"/>
    <s v="8000449338"/>
    <x v="0"/>
    <x v="3"/>
    <s v="CONJUNTO RESIDENCIAL TONOLI PH"/>
    <x v="1"/>
    <x v="1"/>
  </r>
  <r>
    <x v="0"/>
    <x v="0"/>
    <x v="2"/>
    <x v="1"/>
    <n v="6370692"/>
    <s v="9001070661"/>
    <x v="0"/>
    <x v="5"/>
    <s v="CONJUNTO RESIDENCIAL ZUITAMA P H"/>
    <x v="13"/>
    <x v="9"/>
  </r>
  <r>
    <x v="0"/>
    <x v="0"/>
    <x v="2"/>
    <x v="4"/>
    <n v="6370741"/>
    <s v="8301381676"/>
    <x v="0"/>
    <x v="1"/>
    <s v="CONJUNTO RESIDENCIAL MAZUREN AGRUPACION 06 ETAPAS A B Y C P"/>
    <x v="1"/>
    <x v="1"/>
  </r>
  <r>
    <x v="0"/>
    <x v="0"/>
    <x v="2"/>
    <x v="4"/>
    <n v="6370849"/>
    <s v="8090051837"/>
    <x v="0"/>
    <x v="1"/>
    <s v="EDIFICIO TORRELADERA"/>
    <x v="3"/>
    <x v="3"/>
  </r>
  <r>
    <x v="0"/>
    <x v="0"/>
    <x v="2"/>
    <x v="1"/>
    <n v="6370876"/>
    <s v="9008133410"/>
    <x v="0"/>
    <x v="5"/>
    <s v="BIRIKAIRA CONJUNTO HABITACIONAL PROPIEDAD HORIZONTAL NULL NULL"/>
    <x v="11"/>
    <x v="9"/>
  </r>
  <r>
    <x v="0"/>
    <x v="0"/>
    <x v="2"/>
    <x v="4"/>
    <n v="6370906"/>
    <s v="9002065896"/>
    <x v="0"/>
    <x v="1"/>
    <s v="CONJUNTO RESIDENCIAL Y COMERCIAL CAÑAVERAL II - PH"/>
    <x v="11"/>
    <x v="9"/>
  </r>
  <r>
    <x v="0"/>
    <x v="0"/>
    <x v="2"/>
    <x v="2"/>
    <n v="6370914"/>
    <s v="14211620"/>
    <x v="0"/>
    <x v="1"/>
    <s v="MONTEALEGRE CASTRO JESUS ERNESTO"/>
    <x v="3"/>
    <x v="3"/>
  </r>
  <r>
    <x v="0"/>
    <x v="0"/>
    <x v="2"/>
    <x v="5"/>
    <n v="6370987"/>
    <s v="7512763"/>
    <x v="0"/>
    <x v="2"/>
    <s v="DIAZ MUÑOZ HERNANDO"/>
    <x v="7"/>
    <x v="7"/>
  </r>
  <r>
    <x v="0"/>
    <x v="0"/>
    <x v="2"/>
    <x v="1"/>
    <n v="6371010"/>
    <s v="8001328337"/>
    <x v="0"/>
    <x v="1"/>
    <s v="CONJUNTO RESIDENCIAL TORCOROMA"/>
    <x v="2"/>
    <x v="2"/>
  </r>
  <r>
    <x v="0"/>
    <x v="0"/>
    <x v="2"/>
    <x v="1"/>
    <n v="6371139"/>
    <s v="8002353987"/>
    <x v="0"/>
    <x v="7"/>
    <s v="PARQUE RESIDENCIAL ALBURQUERQUE PH"/>
    <x v="11"/>
    <x v="9"/>
  </r>
  <r>
    <x v="0"/>
    <x v="0"/>
    <x v="2"/>
    <x v="1"/>
    <n v="6371145"/>
    <s v="9001463100"/>
    <x v="0"/>
    <x v="1"/>
    <s v="EDIFICIO OCARINAS PH"/>
    <x v="14"/>
    <x v="5"/>
  </r>
  <r>
    <x v="0"/>
    <x v="0"/>
    <x v="2"/>
    <x v="1"/>
    <n v="6371150"/>
    <s v="9004306159"/>
    <x v="0"/>
    <x v="1"/>
    <s v="EDIFICIO PRANA PH"/>
    <x v="1"/>
    <x v="1"/>
  </r>
  <r>
    <x v="0"/>
    <x v="0"/>
    <x v="2"/>
    <x v="1"/>
    <n v="6371155"/>
    <s v="9011277912"/>
    <x v="0"/>
    <x v="1"/>
    <s v="CONJUNTO RESIDENCIAL SAVANNAH APARTAMENTOS PH"/>
    <x v="11"/>
    <x v="9"/>
  </r>
  <r>
    <x v="0"/>
    <x v="0"/>
    <x v="2"/>
    <x v="1"/>
    <n v="6371271"/>
    <s v="9012563571"/>
    <x v="0"/>
    <x v="1"/>
    <s v="CONJUNTO CERRADO LA QUINTA PROPIEDAD HORIZONTAL"/>
    <x v="6"/>
    <x v="6"/>
  </r>
  <r>
    <x v="0"/>
    <x v="0"/>
    <x v="2"/>
    <x v="1"/>
    <n v="6371292"/>
    <s v="9012563571"/>
    <x v="0"/>
    <x v="3"/>
    <s v="CONJUNTO CERRADO LA QUINTA PROPIEDAD HORIZONTAL"/>
    <x v="6"/>
    <x v="6"/>
  </r>
  <r>
    <x v="0"/>
    <x v="0"/>
    <x v="2"/>
    <x v="1"/>
    <n v="6371547"/>
    <s v="9008361871"/>
    <x v="0"/>
    <x v="3"/>
    <s v="EDIFICIO NAVARRA 103 - PROPIEDAD HORIZONTAL"/>
    <x v="1"/>
    <x v="1"/>
  </r>
  <r>
    <x v="0"/>
    <x v="0"/>
    <x v="2"/>
    <x v="1"/>
    <n v="6371628"/>
    <s v="9002332294"/>
    <x v="0"/>
    <x v="2"/>
    <s v="CONJUNTO HABITACIONAL EL CAMPIN III ETAPA PH"/>
    <x v="11"/>
    <x v="9"/>
  </r>
  <r>
    <x v="0"/>
    <x v="0"/>
    <x v="2"/>
    <x v="1"/>
    <n v="6371661"/>
    <s v="9003883090"/>
    <x v="0"/>
    <x v="1"/>
    <s v="CONJUNTO RESIDENCIAL PARQUES DEL PORVENIR PROPIEDAD HORIZONT"/>
    <x v="1"/>
    <x v="1"/>
  </r>
  <r>
    <x v="0"/>
    <x v="0"/>
    <x v="2"/>
    <x v="2"/>
    <n v="6371689"/>
    <s v="5437298"/>
    <x v="0"/>
    <x v="1"/>
    <s v="VILLAMIZAR VERA JOEL"/>
    <x v="18"/>
    <x v="10"/>
  </r>
  <r>
    <x v="0"/>
    <x v="0"/>
    <x v="2"/>
    <x v="1"/>
    <n v="6371690"/>
    <s v="9011528091"/>
    <x v="0"/>
    <x v="1"/>
    <s v="EDIFICIO BAHIA PLAZA"/>
    <x v="7"/>
    <x v="7"/>
  </r>
  <r>
    <x v="0"/>
    <x v="0"/>
    <x v="2"/>
    <x v="4"/>
    <n v="6371766"/>
    <s v="9003303021"/>
    <x v="0"/>
    <x v="1"/>
    <s v="CONJUNTO RESIDENCIAL Y COMERCIAL PUNTA DEL SOL - PROPIED"/>
    <x v="14"/>
    <x v="5"/>
  </r>
  <r>
    <x v="0"/>
    <x v="0"/>
    <x v="2"/>
    <x v="4"/>
    <n v="6371792"/>
    <s v="9006399041"/>
    <x v="0"/>
    <x v="1"/>
    <s v="CONJUNTO RESIDENCIAL PINARES CAMPESTRE ETAPA I PH"/>
    <x v="11"/>
    <x v="9"/>
  </r>
  <r>
    <x v="0"/>
    <x v="0"/>
    <x v="2"/>
    <x v="1"/>
    <n v="6371814"/>
    <s v="8907044763"/>
    <x v="0"/>
    <x v="3"/>
    <s v="CENTRO COMERCIAL COMBEIMA PROPIEDAD HORIZONTAL"/>
    <x v="3"/>
    <x v="3"/>
  </r>
  <r>
    <x v="0"/>
    <x v="0"/>
    <x v="2"/>
    <x v="1"/>
    <n v="6371841"/>
    <s v="8040002906"/>
    <x v="0"/>
    <x v="1"/>
    <s v="CONJUNTO RESIDENCIAL BUGANVILIA"/>
    <x v="17"/>
    <x v="2"/>
  </r>
  <r>
    <x v="0"/>
    <x v="0"/>
    <x v="2"/>
    <x v="1"/>
    <n v="6371898"/>
    <s v="9004180365"/>
    <x v="0"/>
    <x v="1"/>
    <s v="CONJUNTO RESIDENCIAL GOLF CLUB - PROPIEDAD HORIZONTAL"/>
    <x v="3"/>
    <x v="3"/>
  </r>
  <r>
    <x v="0"/>
    <x v="0"/>
    <x v="2"/>
    <x v="4"/>
    <n v="6371950"/>
    <s v="8002249362"/>
    <x v="0"/>
    <x v="0"/>
    <s v="EDIFICIO SORRENTO PH"/>
    <x v="11"/>
    <x v="9"/>
  </r>
  <r>
    <x v="0"/>
    <x v="0"/>
    <x v="2"/>
    <x v="1"/>
    <n v="6372049"/>
    <s v="9002823048"/>
    <x v="0"/>
    <x v="5"/>
    <s v="EDIFICIO CERROS DE COLSEGUROS - PROPIEDAD HORIZONTAL"/>
    <x v="6"/>
    <x v="6"/>
  </r>
  <r>
    <x v="0"/>
    <x v="0"/>
    <x v="2"/>
    <x v="1"/>
    <n v="6372051"/>
    <s v="8909384127"/>
    <x v="0"/>
    <x v="3"/>
    <s v="DANIELA    GALLEGO INTERMEDIARIA"/>
    <x v="14"/>
    <x v="5"/>
  </r>
  <r>
    <x v="0"/>
    <x v="0"/>
    <x v="2"/>
    <x v="4"/>
    <n v="6372061"/>
    <s v="8090061437"/>
    <x v="0"/>
    <x v="2"/>
    <s v="AGRUPACION DE VIVIENDA RINCON DE LAS MARGARITAS"/>
    <x v="3"/>
    <x v="3"/>
  </r>
  <r>
    <x v="0"/>
    <x v="0"/>
    <x v="2"/>
    <x v="1"/>
    <n v="6372069"/>
    <s v="8000836465"/>
    <x v="0"/>
    <x v="1"/>
    <s v="EDIFICIO LOS SAMANES"/>
    <x v="7"/>
    <x v="7"/>
  </r>
  <r>
    <x v="0"/>
    <x v="0"/>
    <x v="2"/>
    <x v="1"/>
    <n v="6372071"/>
    <s v="8110346251"/>
    <x v="0"/>
    <x v="1"/>
    <s v="CONJUNTO BOSQUES DE ETERNA PRIMAVERA SUBETAPA A PH"/>
    <x v="14"/>
    <x v="5"/>
  </r>
  <r>
    <x v="0"/>
    <x v="0"/>
    <x v="2"/>
    <x v="1"/>
    <n v="6372102"/>
    <s v="9009073114"/>
    <x v="0"/>
    <x v="2"/>
    <s v="CONJUNTO CERRADO ALTO DE MOLINOS"/>
    <x v="23"/>
    <x v="6"/>
  </r>
  <r>
    <x v="0"/>
    <x v="0"/>
    <x v="2"/>
    <x v="1"/>
    <n v="6372106"/>
    <s v="8300353671"/>
    <x v="0"/>
    <x v="3"/>
    <s v="CONJUNTO RESIDENCIAL MONTERREY II"/>
    <x v="1"/>
    <x v="1"/>
  </r>
  <r>
    <x v="0"/>
    <x v="0"/>
    <x v="2"/>
    <x v="1"/>
    <n v="6372110"/>
    <s v="8300353671"/>
    <x v="0"/>
    <x v="3"/>
    <s v="CONJUNTO RESIDENCIAL MONTERREY II"/>
    <x v="1"/>
    <x v="1"/>
  </r>
  <r>
    <x v="0"/>
    <x v="0"/>
    <x v="2"/>
    <x v="1"/>
    <n v="6372130"/>
    <s v="9000650907"/>
    <x v="0"/>
    <x v="1"/>
    <s v="EDIFICIO PORTAL DE LOS NOGALES BLOQUE UNO - PROPIEDAD HO"/>
    <x v="6"/>
    <x v="6"/>
  </r>
  <r>
    <x v="0"/>
    <x v="0"/>
    <x v="2"/>
    <x v="1"/>
    <n v="6372162"/>
    <s v="8902040726"/>
    <x v="0"/>
    <x v="1"/>
    <s v="EDIFICIO SAN FELIPE"/>
    <x v="2"/>
    <x v="2"/>
  </r>
  <r>
    <x v="0"/>
    <x v="0"/>
    <x v="2"/>
    <x v="1"/>
    <n v="6372165"/>
    <s v="8110067630"/>
    <x v="0"/>
    <x v="1"/>
    <s v="CONJUNTO RESIDENCIAL TORRES DE ALIADAS"/>
    <x v="14"/>
    <x v="5"/>
  </r>
  <r>
    <x v="0"/>
    <x v="0"/>
    <x v="2"/>
    <x v="1"/>
    <n v="6372236"/>
    <s v="9005378038"/>
    <x v="0"/>
    <x v="1"/>
    <s v="CONJUNTO CERRADO SANTAMARIA - PROPIEDAD HORIZONTAL"/>
    <x v="6"/>
    <x v="6"/>
  </r>
  <r>
    <x v="0"/>
    <x v="0"/>
    <x v="2"/>
    <x v="4"/>
    <n v="6372249"/>
    <s v="9000118552"/>
    <x v="0"/>
    <x v="1"/>
    <s v="EDIFICIO MARIANA PROPIEDAD HORIZONTAL"/>
    <x v="6"/>
    <x v="6"/>
  </r>
  <r>
    <x v="0"/>
    <x v="0"/>
    <x v="2"/>
    <x v="1"/>
    <n v="6372253"/>
    <s v="8000721972"/>
    <x v="0"/>
    <x v="1"/>
    <s v="EDIFICIO LOS CONQUISTADORES PROPIEDAD HORIZONTAL"/>
    <x v="6"/>
    <x v="6"/>
  </r>
  <r>
    <x v="0"/>
    <x v="0"/>
    <x v="2"/>
    <x v="1"/>
    <n v="6372268"/>
    <s v="8301414919"/>
    <x v="0"/>
    <x v="1"/>
    <s v="CONJUNTO RESIDENCIAL CAMINOS DE MAGDALA PH"/>
    <x v="1"/>
    <x v="1"/>
  </r>
  <r>
    <x v="0"/>
    <x v="0"/>
    <x v="2"/>
    <x v="4"/>
    <n v="6372308"/>
    <s v="9008471729"/>
    <x v="0"/>
    <x v="1"/>
    <s v="EDIFICIO PALMARU PROPIEDAD HORIZONTAL"/>
    <x v="6"/>
    <x v="6"/>
  </r>
  <r>
    <x v="0"/>
    <x v="0"/>
    <x v="2"/>
    <x v="1"/>
    <n v="6372344"/>
    <s v="8001566230"/>
    <x v="0"/>
    <x v="3"/>
    <s v="CONJUNTO RESIDENCIAL EL BOSQUE DE SUBA AGRUPACION UNO"/>
    <x v="1"/>
    <x v="1"/>
  </r>
  <r>
    <x v="0"/>
    <x v="0"/>
    <x v="2"/>
    <x v="1"/>
    <n v="6372376"/>
    <s v="8300861284"/>
    <x v="0"/>
    <x v="1"/>
    <s v="EDIFICIO ZEFIROT III TORRES C Y D PH"/>
    <x v="1"/>
    <x v="1"/>
  </r>
  <r>
    <x v="0"/>
    <x v="0"/>
    <x v="2"/>
    <x v="1"/>
    <n v="6372387"/>
    <s v="9002498602"/>
    <x v="0"/>
    <x v="1"/>
    <s v="AGRUPACIÓN RESIDENCIAL SAN JUAN DE CASTILLA PH"/>
    <x v="1"/>
    <x v="1"/>
  </r>
  <r>
    <x v="0"/>
    <x v="0"/>
    <x v="2"/>
    <x v="1"/>
    <n v="6372455"/>
    <s v="8301385883"/>
    <x v="0"/>
    <x v="3"/>
    <s v="CONJUNTO RESIDENCIAL LA ALEJANDRA  VI"/>
    <x v="1"/>
    <x v="1"/>
  </r>
  <r>
    <x v="0"/>
    <x v="0"/>
    <x v="2"/>
    <x v="1"/>
    <n v="6372472"/>
    <s v="8001424770"/>
    <x v="0"/>
    <x v="1"/>
    <s v="PARQUE RESIDENCIAL LA ALQUERIA SAN ISIDRO PH"/>
    <x v="14"/>
    <x v="5"/>
  </r>
  <r>
    <x v="0"/>
    <x v="0"/>
    <x v="2"/>
    <x v="1"/>
    <n v="6372482"/>
    <s v="8907024171"/>
    <x v="0"/>
    <x v="0"/>
    <s v="UNIDAD HABITACIONAL METAIMA - PROPIEDAD HORIZONTAL"/>
    <x v="3"/>
    <x v="3"/>
  </r>
  <r>
    <x v="0"/>
    <x v="0"/>
    <x v="2"/>
    <x v="1"/>
    <n v="6372488"/>
    <s v="9001303401"/>
    <x v="0"/>
    <x v="2"/>
    <s v="EDIFICIO CENTRO DE NEGOCIOS EL NOGAL"/>
    <x v="1"/>
    <x v="1"/>
  </r>
  <r>
    <x v="0"/>
    <x v="0"/>
    <x v="2"/>
    <x v="5"/>
    <n v="6372525"/>
    <s v="38901166"/>
    <x v="0"/>
    <x v="5"/>
    <s v="SANCHEZ  ILDRED"/>
    <x v="7"/>
    <x v="7"/>
  </r>
  <r>
    <x v="0"/>
    <x v="0"/>
    <x v="2"/>
    <x v="1"/>
    <n v="6372547"/>
    <s v="8300006611"/>
    <x v="0"/>
    <x v="1"/>
    <s v="CONJUNTO RESIDENCIAL SANTA MARIA DE CALATRAVA PH"/>
    <x v="1"/>
    <x v="1"/>
  </r>
  <r>
    <x v="0"/>
    <x v="0"/>
    <x v="2"/>
    <x v="1"/>
    <n v="6372567"/>
    <s v="9003034958"/>
    <x v="0"/>
    <x v="5"/>
    <s v="SAN JUANITO PROPIEDAD HORIZONTAL"/>
    <x v="9"/>
    <x v="8"/>
  </r>
  <r>
    <x v="0"/>
    <x v="0"/>
    <x v="2"/>
    <x v="1"/>
    <n v="6372583"/>
    <s v="9007720361"/>
    <x v="0"/>
    <x v="1"/>
    <s v="CONJUNTO PORTAL DE LA MACARENA PH"/>
    <x v="13"/>
    <x v="9"/>
  </r>
  <r>
    <x v="0"/>
    <x v="0"/>
    <x v="2"/>
    <x v="1"/>
    <n v="6372590"/>
    <s v="9002809625"/>
    <x v="0"/>
    <x v="1"/>
    <s v="CONJUNTO RESIDENCIAL LOS ARCES ROJOS"/>
    <x v="1"/>
    <x v="1"/>
  </r>
  <r>
    <x v="0"/>
    <x v="0"/>
    <x v="2"/>
    <x v="1"/>
    <n v="6372612"/>
    <s v="9001032810"/>
    <x v="0"/>
    <x v="5"/>
    <s v="CONJUNTO RESIDENCIAL SANTA CATALINA-PROPIEDAD HORIZONTAL"/>
    <x v="6"/>
    <x v="6"/>
  </r>
  <r>
    <x v="0"/>
    <x v="0"/>
    <x v="2"/>
    <x v="1"/>
    <n v="6372632"/>
    <s v="9008264866"/>
    <x v="0"/>
    <x v="0"/>
    <s v="ANTARA APARTAMENTOS PH"/>
    <x v="11"/>
    <x v="9"/>
  </r>
  <r>
    <x v="0"/>
    <x v="0"/>
    <x v="2"/>
    <x v="1"/>
    <n v="6372636"/>
    <s v="9005731248"/>
    <x v="0"/>
    <x v="1"/>
    <s v="URBANIZACION SAN REMO PH"/>
    <x v="34"/>
    <x v="5"/>
  </r>
  <r>
    <x v="0"/>
    <x v="0"/>
    <x v="2"/>
    <x v="1"/>
    <n v="6372662"/>
    <s v="9007325512"/>
    <x v="0"/>
    <x v="3"/>
    <s v="CONJUNTO RESIDENCIAL TRILOGIA"/>
    <x v="11"/>
    <x v="9"/>
  </r>
  <r>
    <x v="0"/>
    <x v="0"/>
    <x v="2"/>
    <x v="1"/>
    <n v="6372748"/>
    <s v="9011231083"/>
    <x v="0"/>
    <x v="1"/>
    <s v="CONJUNTO RESISDENCIAL TERRAZAS DE ALEJANDRIA"/>
    <x v="31"/>
    <x v="3"/>
  </r>
  <r>
    <x v="0"/>
    <x v="0"/>
    <x v="2"/>
    <x v="1"/>
    <n v="6372755"/>
    <s v="8300369182"/>
    <x v="0"/>
    <x v="1"/>
    <s v="ASOCIACION CONDOMINIO PERLA"/>
    <x v="1"/>
    <x v="1"/>
  </r>
  <r>
    <x v="0"/>
    <x v="0"/>
    <x v="2"/>
    <x v="4"/>
    <n v="6372770"/>
    <s v="9002065896"/>
    <x v="0"/>
    <x v="1"/>
    <s v="CONJUNTO RESIDENCIAL Y COMERCIAL CAÑAVERAL II - PH"/>
    <x v="11"/>
    <x v="9"/>
  </r>
  <r>
    <x v="0"/>
    <x v="0"/>
    <x v="2"/>
    <x v="1"/>
    <n v="6372775"/>
    <s v="9003467860"/>
    <x v="0"/>
    <x v="3"/>
    <s v="EDIFICIO VILLAGIO PH"/>
    <x v="11"/>
    <x v="9"/>
  </r>
  <r>
    <x v="0"/>
    <x v="0"/>
    <x v="2"/>
    <x v="4"/>
    <n v="6372811"/>
    <s v="8301381676"/>
    <x v="0"/>
    <x v="1"/>
    <s v="CONJUNTO RESIDENCIAL MAZUREN AGRUPACION 06 ETAPAS A B Y C P"/>
    <x v="1"/>
    <x v="1"/>
  </r>
  <r>
    <x v="0"/>
    <x v="0"/>
    <x v="2"/>
    <x v="4"/>
    <n v="6372814"/>
    <s v="8301381676"/>
    <x v="0"/>
    <x v="1"/>
    <s v="CONJUNTO RESIDENCIAL MAZUREN AGRUPACION 06 ETAPAS A B Y C P"/>
    <x v="1"/>
    <x v="1"/>
  </r>
  <r>
    <x v="0"/>
    <x v="0"/>
    <x v="2"/>
    <x v="4"/>
    <n v="6372829"/>
    <s v="9003489709"/>
    <x v="0"/>
    <x v="3"/>
    <s v="CONJUNTO SERREZUELA APARTAMENTOS PROPIEDAD HORIZONTAL"/>
    <x v="11"/>
    <x v="9"/>
  </r>
  <r>
    <x v="0"/>
    <x v="0"/>
    <x v="2"/>
    <x v="2"/>
    <n v="6372846"/>
    <s v="24947331"/>
    <x v="0"/>
    <x v="1"/>
    <s v="PUGLIESE JIMENEZ MARIA FABIOLA"/>
    <x v="11"/>
    <x v="9"/>
  </r>
  <r>
    <x v="0"/>
    <x v="0"/>
    <x v="2"/>
    <x v="1"/>
    <n v="6372860"/>
    <s v="8010019580"/>
    <x v="0"/>
    <x v="3"/>
    <s v="EDIFICIO GIRALDO"/>
    <x v="7"/>
    <x v="7"/>
  </r>
  <r>
    <x v="0"/>
    <x v="0"/>
    <x v="2"/>
    <x v="1"/>
    <n v="6372904"/>
    <s v="9002111539"/>
    <x v="0"/>
    <x v="0"/>
    <s v="EDIFICIO TERRAZAS DE PATIO BONITO PH"/>
    <x v="14"/>
    <x v="5"/>
  </r>
  <r>
    <x v="0"/>
    <x v="0"/>
    <x v="2"/>
    <x v="5"/>
    <n v="6372912"/>
    <s v="36168179"/>
    <x v="0"/>
    <x v="1"/>
    <s v="TOVAR CALDERON ARGELIA"/>
    <x v="29"/>
    <x v="14"/>
  </r>
  <r>
    <x v="0"/>
    <x v="0"/>
    <x v="2"/>
    <x v="1"/>
    <n v="6372914"/>
    <s v="8001959596"/>
    <x v="0"/>
    <x v="1"/>
    <s v="CONJUNTO RESIDENCIAL FLAMINGO REAL"/>
    <x v="14"/>
    <x v="5"/>
  </r>
  <r>
    <x v="0"/>
    <x v="0"/>
    <x v="2"/>
    <x v="1"/>
    <n v="6372974"/>
    <s v="9002498602"/>
    <x v="0"/>
    <x v="1"/>
    <s v="AGRUPACIÓN RESIDENCIAL SAN JUAN DE CASTILLA PH"/>
    <x v="1"/>
    <x v="1"/>
  </r>
  <r>
    <x v="0"/>
    <x v="0"/>
    <x v="2"/>
    <x v="4"/>
    <n v="6372996"/>
    <s v="9008030904"/>
    <x v="0"/>
    <x v="1"/>
    <s v="CONJUNTO RESIDENCIAL ANDINO PH"/>
    <x v="1"/>
    <x v="1"/>
  </r>
  <r>
    <x v="0"/>
    <x v="0"/>
    <x v="2"/>
    <x v="1"/>
    <n v="6373002"/>
    <s v="8300413001"/>
    <x v="0"/>
    <x v="3"/>
    <s v="PARQUES DE LA COLINA ETAPA 1 Y 2 PH"/>
    <x v="1"/>
    <x v="1"/>
  </r>
  <r>
    <x v="0"/>
    <x v="0"/>
    <x v="2"/>
    <x v="1"/>
    <n v="6373010"/>
    <s v="8301359202"/>
    <x v="0"/>
    <x v="1"/>
    <s v="CONJUNTO RESIDENCIAL PARQUE CORDOBA PH"/>
    <x v="1"/>
    <x v="1"/>
  </r>
  <r>
    <x v="0"/>
    <x v="0"/>
    <x v="2"/>
    <x v="4"/>
    <n v="6373011"/>
    <s v="8050121562"/>
    <x v="0"/>
    <x v="1"/>
    <s v="CONJUNTO RESIDENCIAL LOS ALMENDROS DE SAN FELIPE"/>
    <x v="0"/>
    <x v="0"/>
  </r>
  <r>
    <x v="0"/>
    <x v="0"/>
    <x v="2"/>
    <x v="4"/>
    <n v="6373012"/>
    <s v="8090061437"/>
    <x v="0"/>
    <x v="1"/>
    <s v="AGRUPACION DE VIVIENDA RINCON DE LAS MARGARITAS"/>
    <x v="3"/>
    <x v="3"/>
  </r>
  <r>
    <x v="0"/>
    <x v="0"/>
    <x v="2"/>
    <x v="1"/>
    <n v="6373017"/>
    <s v="9007720361"/>
    <x v="0"/>
    <x v="5"/>
    <s v="CONJUNTO PORTAL DE LA MACARENA PH"/>
    <x v="13"/>
    <x v="9"/>
  </r>
  <r>
    <x v="0"/>
    <x v="0"/>
    <x v="2"/>
    <x v="1"/>
    <n v="6373054"/>
    <s v="9002388991"/>
    <x v="0"/>
    <x v="1"/>
    <s v="EDIFICIO RIO LUNA PH"/>
    <x v="14"/>
    <x v="5"/>
  </r>
  <r>
    <x v="0"/>
    <x v="0"/>
    <x v="2"/>
    <x v="4"/>
    <n v="6373081"/>
    <s v="9001838401"/>
    <x v="0"/>
    <x v="1"/>
    <s v="CONJUNTO RESIDENCIAL SANTA MONICA II"/>
    <x v="38"/>
    <x v="4"/>
  </r>
  <r>
    <x v="0"/>
    <x v="0"/>
    <x v="2"/>
    <x v="1"/>
    <n v="6373202"/>
    <s v="9006758014"/>
    <x v="0"/>
    <x v="2"/>
    <s v="PARQUE RESIDENCIAL PAPIRO PH"/>
    <x v="13"/>
    <x v="9"/>
  </r>
  <r>
    <x v="0"/>
    <x v="0"/>
    <x v="2"/>
    <x v="1"/>
    <n v="6373286"/>
    <s v="9006305291"/>
    <x v="0"/>
    <x v="1"/>
    <s v="EDIFICIO BELLADONNA"/>
    <x v="2"/>
    <x v="2"/>
  </r>
  <r>
    <x v="0"/>
    <x v="0"/>
    <x v="2"/>
    <x v="1"/>
    <n v="6373421"/>
    <s v="9000024877"/>
    <x v="0"/>
    <x v="1"/>
    <s v="EDIFICIO PORTAL DE PINARES PH"/>
    <x v="11"/>
    <x v="9"/>
  </r>
  <r>
    <x v="0"/>
    <x v="0"/>
    <x v="2"/>
    <x v="1"/>
    <n v="6373530"/>
    <s v="9005475534"/>
    <x v="1"/>
    <x v="6"/>
    <s v="EDIFICIO CAPITAL 134 PROPIEDAD HORIZONTAL"/>
    <x v="1"/>
    <x v="1"/>
  </r>
  <r>
    <x v="0"/>
    <x v="0"/>
    <x v="2"/>
    <x v="1"/>
    <n v="6373545"/>
    <s v="8300702884"/>
    <x v="0"/>
    <x v="1"/>
    <s v="EDIFICIO PINOS DEL CHICO - PH"/>
    <x v="1"/>
    <x v="1"/>
  </r>
  <r>
    <x v="0"/>
    <x v="0"/>
    <x v="2"/>
    <x v="1"/>
    <n v="6373659"/>
    <s v="8100063261"/>
    <x v="0"/>
    <x v="1"/>
    <s v="CONJUNTO RESIDENCIAL LA DANIELA PROPIEDAD HORIZONTAL"/>
    <x v="6"/>
    <x v="6"/>
  </r>
  <r>
    <x v="0"/>
    <x v="0"/>
    <x v="2"/>
    <x v="1"/>
    <n v="6373667"/>
    <s v="9003146066"/>
    <x v="1"/>
    <x v="6"/>
    <s v="CONJUNTO RESIDENCIALSALTAMONTE PH"/>
    <x v="10"/>
    <x v="5"/>
  </r>
  <r>
    <x v="0"/>
    <x v="0"/>
    <x v="2"/>
    <x v="1"/>
    <n v="6373680"/>
    <s v="8160008615"/>
    <x v="0"/>
    <x v="1"/>
    <s v="EDIFICIO BASTION DE LOS ALPES PH"/>
    <x v="11"/>
    <x v="9"/>
  </r>
  <r>
    <x v="0"/>
    <x v="0"/>
    <x v="2"/>
    <x v="4"/>
    <n v="6373789"/>
    <s v="8100023034"/>
    <x v="0"/>
    <x v="3"/>
    <s v="PROPIEDAD HORIZONTAL EDIFICIO BUENAVISTA"/>
    <x v="6"/>
    <x v="6"/>
  </r>
  <r>
    <x v="0"/>
    <x v="0"/>
    <x v="2"/>
    <x v="1"/>
    <n v="6373794"/>
    <s v="8000598691"/>
    <x v="0"/>
    <x v="1"/>
    <s v="AGRUPACION PRADOS DEL COUNTRY PROPIEDAD HORIZONTAL"/>
    <x v="1"/>
    <x v="1"/>
  </r>
  <r>
    <x v="0"/>
    <x v="0"/>
    <x v="2"/>
    <x v="4"/>
    <n v="6373817"/>
    <s v="9011879567"/>
    <x v="0"/>
    <x v="1"/>
    <s v="CONJUNTO CERRADO CAMAMBU PARQUE RESIDENCIAL"/>
    <x v="13"/>
    <x v="9"/>
  </r>
  <r>
    <x v="0"/>
    <x v="0"/>
    <x v="2"/>
    <x v="1"/>
    <n v="6373830"/>
    <s v="8100050001"/>
    <x v="0"/>
    <x v="1"/>
    <s v="EDIFICIO CERROS DE PALOGRANDE PH"/>
    <x v="6"/>
    <x v="6"/>
  </r>
  <r>
    <x v="0"/>
    <x v="0"/>
    <x v="2"/>
    <x v="1"/>
    <n v="6373856"/>
    <s v="9002068314"/>
    <x v="0"/>
    <x v="2"/>
    <s v="EDIFICIO MIRADOR DE GUAYACANES - PROPIEDAD HORIZONTAL"/>
    <x v="6"/>
    <x v="6"/>
  </r>
  <r>
    <x v="0"/>
    <x v="0"/>
    <x v="2"/>
    <x v="1"/>
    <n v="6373873"/>
    <s v="9000813733"/>
    <x v="0"/>
    <x v="1"/>
    <s v="EDIFICIO RIVIERA -PROPIEDAD HORIZONTAL"/>
    <x v="6"/>
    <x v="6"/>
  </r>
  <r>
    <x v="0"/>
    <x v="0"/>
    <x v="2"/>
    <x v="1"/>
    <n v="6373979"/>
    <s v="8001011161"/>
    <x v="0"/>
    <x v="3"/>
    <s v="CONJUNTO RESIDENCIAL QUINTANILLA  DE LA FLORA"/>
    <x v="1"/>
    <x v="1"/>
  </r>
  <r>
    <x v="0"/>
    <x v="0"/>
    <x v="2"/>
    <x v="1"/>
    <n v="6373994"/>
    <s v="8001755731"/>
    <x v="0"/>
    <x v="1"/>
    <s v="MULTIFAMILIARES LOS ALMENDROS"/>
    <x v="11"/>
    <x v="9"/>
  </r>
  <r>
    <x v="0"/>
    <x v="0"/>
    <x v="2"/>
    <x v="1"/>
    <n v="6374005"/>
    <s v="9000889189"/>
    <x v="0"/>
    <x v="1"/>
    <s v="AGRUPACION DE VIVIENDA FONTIBON RESERVADO - PROPIEDAD HORIZO"/>
    <x v="1"/>
    <x v="1"/>
  </r>
  <r>
    <x v="0"/>
    <x v="0"/>
    <x v="2"/>
    <x v="1"/>
    <n v="6374011"/>
    <s v="8301254398"/>
    <x v="0"/>
    <x v="0"/>
    <s v="AGRUPACION URBANIZACION TECHO"/>
    <x v="1"/>
    <x v="1"/>
  </r>
  <r>
    <x v="0"/>
    <x v="0"/>
    <x v="2"/>
    <x v="1"/>
    <n v="6374020"/>
    <s v="8301254398"/>
    <x v="0"/>
    <x v="3"/>
    <s v="AGRUPACION URBANIZACION TECHO"/>
    <x v="1"/>
    <x v="1"/>
  </r>
  <r>
    <x v="0"/>
    <x v="0"/>
    <x v="2"/>
    <x v="4"/>
    <n v="6374095"/>
    <s v="8160074083"/>
    <x v="0"/>
    <x v="1"/>
    <s v="EDIFICIO GLORIA PH"/>
    <x v="11"/>
    <x v="9"/>
  </r>
  <r>
    <x v="0"/>
    <x v="0"/>
    <x v="2"/>
    <x v="4"/>
    <n v="6374099"/>
    <s v="9005356261"/>
    <x v="0"/>
    <x v="1"/>
    <s v="EDIFICIO TORRE ALTAMIRANO - PROPIEDAD HORIZONTAL"/>
    <x v="6"/>
    <x v="6"/>
  </r>
  <r>
    <x v="0"/>
    <x v="0"/>
    <x v="2"/>
    <x v="1"/>
    <n v="6374111"/>
    <s v="8110419144"/>
    <x v="0"/>
    <x v="1"/>
    <s v="CONJUNTO RESIDENCIAL SENDEROS DE OTRAPARTE"/>
    <x v="10"/>
    <x v="5"/>
  </r>
  <r>
    <x v="0"/>
    <x v="0"/>
    <x v="2"/>
    <x v="4"/>
    <n v="6374118"/>
    <s v="8300008379"/>
    <x v="0"/>
    <x v="0"/>
    <s v="EDIFICIO CENTRO COMERCIAL LOS CRISTALES - PROPIEDAD HORIZONT"/>
    <x v="1"/>
    <x v="1"/>
  </r>
  <r>
    <x v="0"/>
    <x v="0"/>
    <x v="2"/>
    <x v="4"/>
    <n v="6374139"/>
    <s v="9002065896"/>
    <x v="0"/>
    <x v="1"/>
    <s v="CONJUNTO RESIDENCIAL Y COMERCIAL CAÑAVERAL II - PH"/>
    <x v="11"/>
    <x v="9"/>
  </r>
  <r>
    <x v="0"/>
    <x v="0"/>
    <x v="2"/>
    <x v="1"/>
    <n v="6374143"/>
    <s v="9009092369"/>
    <x v="0"/>
    <x v="1"/>
    <s v="CONJUNTO RESIDENCIAL TORRES PORTAL DEL PARQUE PH"/>
    <x v="17"/>
    <x v="2"/>
  </r>
  <r>
    <x v="0"/>
    <x v="0"/>
    <x v="2"/>
    <x v="1"/>
    <n v="6374157"/>
    <s v="9012563571"/>
    <x v="0"/>
    <x v="1"/>
    <s v="CONJUNTO CERRADO LA QUINTA PROPIEDAD HORIZONTAL"/>
    <x v="6"/>
    <x v="6"/>
  </r>
  <r>
    <x v="0"/>
    <x v="0"/>
    <x v="2"/>
    <x v="1"/>
    <n v="6374158"/>
    <s v="8050030684"/>
    <x v="0"/>
    <x v="1"/>
    <s v="CONJUNTO RESIDENCIAL MULTIFAMILIARES LA BASE"/>
    <x v="0"/>
    <x v="0"/>
  </r>
  <r>
    <x v="0"/>
    <x v="0"/>
    <x v="2"/>
    <x v="1"/>
    <n v="6374206"/>
    <s v="8090114882"/>
    <x v="0"/>
    <x v="5"/>
    <s v="CONDOMINIO PARQUES DE PAKISTAN I ETAPA"/>
    <x v="31"/>
    <x v="3"/>
  </r>
  <r>
    <x v="0"/>
    <x v="0"/>
    <x v="2"/>
    <x v="1"/>
    <n v="6374233"/>
    <s v="9007341493"/>
    <x v="0"/>
    <x v="1"/>
    <s v="EDIFICIO MULTIFAMILIAR EDIFICIO MULTIFAMILIAR JERYCO I PROPI"/>
    <x v="1"/>
    <x v="1"/>
  </r>
  <r>
    <x v="0"/>
    <x v="0"/>
    <x v="2"/>
    <x v="1"/>
    <n v="6374266"/>
    <s v="9003151948"/>
    <x v="0"/>
    <x v="1"/>
    <s v="CONJUNTO HABITACIONAL ALTOS DE CIPRES PROPIEDAD HORIZONTAL"/>
    <x v="6"/>
    <x v="6"/>
  </r>
  <r>
    <x v="0"/>
    <x v="0"/>
    <x v="2"/>
    <x v="1"/>
    <n v="6374315"/>
    <s v="9004741806"/>
    <x v="0"/>
    <x v="1"/>
    <s v="CONJUNTO RESIDENCIAL AGAPANTO I PROPIEDAD HORIZONTAL"/>
    <x v="4"/>
    <x v="4"/>
  </r>
  <r>
    <x v="0"/>
    <x v="0"/>
    <x v="2"/>
    <x v="1"/>
    <n v="6374407"/>
    <s v="9001042981"/>
    <x v="0"/>
    <x v="1"/>
    <s v="EDIFICIO FORUM PRIMERA ETAPA PH"/>
    <x v="14"/>
    <x v="5"/>
  </r>
  <r>
    <x v="0"/>
    <x v="0"/>
    <x v="2"/>
    <x v="4"/>
    <n v="6374414"/>
    <s v="9002163989"/>
    <x v="0"/>
    <x v="3"/>
    <s v="CONJUNTO HABITACIONAL TORRES DE NIZA PROPIEDAD HORIZONTAL"/>
    <x v="6"/>
    <x v="6"/>
  </r>
  <r>
    <x v="0"/>
    <x v="0"/>
    <x v="2"/>
    <x v="1"/>
    <n v="6374428"/>
    <s v="8090052430"/>
    <x v="0"/>
    <x v="1"/>
    <s v="CONJUNTO CERRADO  BOSQUE NATIVO - PARQUE RESIDENCIAL I E"/>
    <x v="3"/>
    <x v="3"/>
  </r>
  <r>
    <x v="0"/>
    <x v="0"/>
    <x v="2"/>
    <x v="1"/>
    <n v="6374433"/>
    <s v="8110346251"/>
    <x v="0"/>
    <x v="3"/>
    <s v="CONJUNTO BOSQUES DE ETERNA PRIMAVERA SUBETAPA A PH"/>
    <x v="14"/>
    <x v="5"/>
  </r>
  <r>
    <x v="0"/>
    <x v="0"/>
    <x v="2"/>
    <x v="1"/>
    <n v="6374439"/>
    <s v="8000781550"/>
    <x v="0"/>
    <x v="1"/>
    <s v="UNIDAD RESIDENCIAL VILLA EMILIA"/>
    <x v="1"/>
    <x v="1"/>
  </r>
  <r>
    <x v="0"/>
    <x v="0"/>
    <x v="2"/>
    <x v="1"/>
    <n v="6374466"/>
    <s v="8002025469"/>
    <x v="0"/>
    <x v="3"/>
    <s v="UNIDAD RESIDENCIAL TOSCANA PH"/>
    <x v="11"/>
    <x v="9"/>
  </r>
  <r>
    <x v="0"/>
    <x v="0"/>
    <x v="2"/>
    <x v="4"/>
    <n v="6374534"/>
    <s v="9000742030"/>
    <x v="0"/>
    <x v="1"/>
    <s v="CONDOMINIO CAMPESTRE BOSQUES DE NORMANDIA"/>
    <x v="12"/>
    <x v="2"/>
  </r>
  <r>
    <x v="0"/>
    <x v="0"/>
    <x v="2"/>
    <x v="4"/>
    <n v="6374548"/>
    <s v="9005129360"/>
    <x v="0"/>
    <x v="1"/>
    <s v="EDIFICIO MULTIFAMILIAR ALTOS DEL VERGEL"/>
    <x v="3"/>
    <x v="3"/>
  </r>
  <r>
    <x v="0"/>
    <x v="0"/>
    <x v="2"/>
    <x v="1"/>
    <n v="6374552"/>
    <s v="8110067630"/>
    <x v="0"/>
    <x v="1"/>
    <s v="CONJUNTO RESIDENCIAL TORRES DE ALIADAS"/>
    <x v="14"/>
    <x v="5"/>
  </r>
  <r>
    <x v="0"/>
    <x v="0"/>
    <x v="2"/>
    <x v="4"/>
    <n v="6374582"/>
    <s v="9010831629"/>
    <x v="0"/>
    <x v="1"/>
    <s v="TIVOLI PROPIEDAD HORIZONTAL"/>
    <x v="23"/>
    <x v="6"/>
  </r>
  <r>
    <x v="0"/>
    <x v="0"/>
    <x v="2"/>
    <x v="1"/>
    <n v="6374617"/>
    <s v="9000650921"/>
    <x v="0"/>
    <x v="1"/>
    <s v="EDIFICIO PORTAL DE LOS NOGALES PROPIEDAD HORIZONTAL"/>
    <x v="6"/>
    <x v="6"/>
  </r>
  <r>
    <x v="0"/>
    <x v="0"/>
    <x v="2"/>
    <x v="5"/>
    <n v="6374629"/>
    <s v="41937332"/>
    <x v="0"/>
    <x v="1"/>
    <s v="VASCO GRISALES DIANA MARIA"/>
    <x v="7"/>
    <x v="7"/>
  </r>
  <r>
    <x v="0"/>
    <x v="0"/>
    <x v="2"/>
    <x v="1"/>
    <n v="6374639"/>
    <s v="8010000432"/>
    <x v="0"/>
    <x v="1"/>
    <s v="CONDOMINIO TARRAGONA"/>
    <x v="7"/>
    <x v="7"/>
  </r>
  <r>
    <x v="0"/>
    <x v="0"/>
    <x v="2"/>
    <x v="5"/>
    <n v="6374678"/>
    <s v="45686125"/>
    <x v="0"/>
    <x v="1"/>
    <s v="FORTICH GONZALEZ ANGELICA MARIA"/>
    <x v="52"/>
    <x v="18"/>
  </r>
  <r>
    <x v="0"/>
    <x v="0"/>
    <x v="2"/>
    <x v="1"/>
    <n v="6374679"/>
    <s v="9007517724"/>
    <x v="0"/>
    <x v="1"/>
    <s v="CONJUNTO RESIDENCIAL HIRACA"/>
    <x v="24"/>
    <x v="12"/>
  </r>
  <r>
    <x v="0"/>
    <x v="0"/>
    <x v="2"/>
    <x v="1"/>
    <n v="6374695"/>
    <s v="8300866024"/>
    <x v="0"/>
    <x v="1"/>
    <s v="CONJUNTO MULTIFAMILIAR COMPARTIR BOCHICA V ETAPA PH"/>
    <x v="1"/>
    <x v="1"/>
  </r>
  <r>
    <x v="0"/>
    <x v="0"/>
    <x v="2"/>
    <x v="4"/>
    <n v="6374720"/>
    <s v="9006325885"/>
    <x v="0"/>
    <x v="3"/>
    <s v="CONJUNTO CERRADO LOMBARDIA"/>
    <x v="20"/>
    <x v="11"/>
  </r>
  <r>
    <x v="0"/>
    <x v="0"/>
    <x v="2"/>
    <x v="4"/>
    <n v="6374767"/>
    <s v="8914091600"/>
    <x v="0"/>
    <x v="1"/>
    <s v="UNIDAD RESIDENCIAL PINARES DE SAN MARTIN"/>
    <x v="11"/>
    <x v="9"/>
  </r>
  <r>
    <x v="0"/>
    <x v="0"/>
    <x v="2"/>
    <x v="1"/>
    <n v="6374776"/>
    <s v="8908017881"/>
    <x v="0"/>
    <x v="0"/>
    <s v="PROPIEDAD HORIZONTAL EDIFICIO ESPONSIÓN"/>
    <x v="6"/>
    <x v="6"/>
  </r>
  <r>
    <x v="0"/>
    <x v="0"/>
    <x v="2"/>
    <x v="1"/>
    <n v="6374781"/>
    <s v="9000935154"/>
    <x v="0"/>
    <x v="5"/>
    <s v="CONJUNTO RESIDENCIAL CERRADO SANTA JUANA DE LAS VILLAS PH"/>
    <x v="11"/>
    <x v="9"/>
  </r>
  <r>
    <x v="0"/>
    <x v="0"/>
    <x v="2"/>
    <x v="1"/>
    <n v="6374808"/>
    <s v="8301254398"/>
    <x v="0"/>
    <x v="2"/>
    <s v="AGRUPACION URBANIZACION TECHO"/>
    <x v="1"/>
    <x v="1"/>
  </r>
  <r>
    <x v="0"/>
    <x v="0"/>
    <x v="2"/>
    <x v="1"/>
    <n v="6374810"/>
    <s v="9001663897"/>
    <x v="0"/>
    <x v="1"/>
    <s v="CONDOMINIO LA PRADERA CONJUNTO I"/>
    <x v="0"/>
    <x v="0"/>
  </r>
  <r>
    <x v="0"/>
    <x v="0"/>
    <x v="2"/>
    <x v="4"/>
    <n v="6374823"/>
    <s v="9000742030"/>
    <x v="0"/>
    <x v="1"/>
    <s v="CONDOMINIO CAMPESTRE BOSQUES DE NORMANDIA"/>
    <x v="12"/>
    <x v="2"/>
  </r>
  <r>
    <x v="0"/>
    <x v="0"/>
    <x v="2"/>
    <x v="1"/>
    <n v="6374839"/>
    <s v="8002037169"/>
    <x v="0"/>
    <x v="1"/>
    <s v="AGRUPACION DE VIVIENDA NUEVA TIBABUYES SECTOR B PROPIEDAD HO"/>
    <x v="1"/>
    <x v="1"/>
  </r>
  <r>
    <x v="0"/>
    <x v="0"/>
    <x v="2"/>
    <x v="1"/>
    <n v="6374865"/>
    <s v="8001197270"/>
    <x v="0"/>
    <x v="3"/>
    <s v="EDIFICIO STEVEN I"/>
    <x v="1"/>
    <x v="1"/>
  </r>
  <r>
    <x v="0"/>
    <x v="0"/>
    <x v="2"/>
    <x v="4"/>
    <n v="6374907"/>
    <s v="9008852071"/>
    <x v="0"/>
    <x v="0"/>
    <s v="EDIFICIO GUAYACAN REAL - PROPIEDAD HORIZONTAL"/>
    <x v="6"/>
    <x v="6"/>
  </r>
  <r>
    <x v="0"/>
    <x v="0"/>
    <x v="2"/>
    <x v="1"/>
    <n v="6374925"/>
    <s v="9006211119"/>
    <x v="0"/>
    <x v="1"/>
    <s v="PARQUE CENTRAL - APARTAMENTOS"/>
    <x v="3"/>
    <x v="3"/>
  </r>
  <r>
    <x v="0"/>
    <x v="0"/>
    <x v="2"/>
    <x v="1"/>
    <n v="6374944"/>
    <s v="8300192121"/>
    <x v="0"/>
    <x v="3"/>
    <s v="CONJUNTO RESIDENCIAL LAS GALIAS"/>
    <x v="1"/>
    <x v="1"/>
  </r>
  <r>
    <x v="0"/>
    <x v="0"/>
    <x v="2"/>
    <x v="1"/>
    <n v="6374965"/>
    <s v="8002025910"/>
    <x v="0"/>
    <x v="1"/>
    <s v="MULTIFAMILIAR CUNDINAMARCA PROPIEDAD HORIZONTAL"/>
    <x v="1"/>
    <x v="1"/>
  </r>
  <r>
    <x v="0"/>
    <x v="0"/>
    <x v="2"/>
    <x v="1"/>
    <n v="6374999"/>
    <s v="8300830157"/>
    <x v="0"/>
    <x v="3"/>
    <s v="CONJUNTO RESIDENCIAL USATAMA MANZANA M"/>
    <x v="1"/>
    <x v="1"/>
  </r>
  <r>
    <x v="0"/>
    <x v="0"/>
    <x v="2"/>
    <x v="1"/>
    <n v="6375150"/>
    <s v="9002487427"/>
    <x v="0"/>
    <x v="1"/>
    <s v="URBANIZACION SANTA MARIA DE LAS LOMAS PH"/>
    <x v="10"/>
    <x v="5"/>
  </r>
  <r>
    <x v="0"/>
    <x v="0"/>
    <x v="2"/>
    <x v="4"/>
    <n v="6375197"/>
    <s v="8300399383"/>
    <x v="0"/>
    <x v="3"/>
    <s v="CONJUNTO RESIDENCIAL BALCONES DE SEVILLA"/>
    <x v="1"/>
    <x v="1"/>
  </r>
  <r>
    <x v="0"/>
    <x v="0"/>
    <x v="2"/>
    <x v="4"/>
    <n v="6375221"/>
    <s v="8100006751"/>
    <x v="0"/>
    <x v="1"/>
    <s v="EDIFICIO TORRE PLAZA 62 PROPIEDAD HORIZONTAL"/>
    <x v="6"/>
    <x v="6"/>
  </r>
  <r>
    <x v="0"/>
    <x v="0"/>
    <x v="2"/>
    <x v="1"/>
    <n v="6375263"/>
    <s v="9009890482"/>
    <x v="0"/>
    <x v="2"/>
    <s v="URBANIZACION VILLAPILAR CELULA 16 SECTOR II NUCLEO 3 PROPIED"/>
    <x v="6"/>
    <x v="6"/>
  </r>
  <r>
    <x v="0"/>
    <x v="0"/>
    <x v="2"/>
    <x v="1"/>
    <n v="6375279"/>
    <s v="8300472182"/>
    <x v="0"/>
    <x v="0"/>
    <s v="EDIFICIO CANOVA PROPIEDAD HORIZONTAL"/>
    <x v="1"/>
    <x v="1"/>
  </r>
  <r>
    <x v="0"/>
    <x v="0"/>
    <x v="2"/>
    <x v="1"/>
    <n v="6375302"/>
    <s v="9001195261"/>
    <x v="0"/>
    <x v="2"/>
    <s v="CONJUNTO RESIDENCIAL PARQUE ARAGON PRIMERA ETAPA PH"/>
    <x v="1"/>
    <x v="1"/>
  </r>
  <r>
    <x v="0"/>
    <x v="0"/>
    <x v="2"/>
    <x v="1"/>
    <n v="6375417"/>
    <s v="8050081811"/>
    <x v="0"/>
    <x v="1"/>
    <s v="CONJUNTO RESIDENCIAL TORRES DE COMFANDI I ETAPA"/>
    <x v="0"/>
    <x v="0"/>
  </r>
  <r>
    <x v="0"/>
    <x v="0"/>
    <x v="3"/>
    <x v="1"/>
    <n v="6375567"/>
    <n v="8002488866"/>
    <x v="0"/>
    <x v="3"/>
    <s v="CENTRO COMERCIAL PRADO COMERCIAL PH"/>
    <x v="1"/>
    <x v="1"/>
  </r>
  <r>
    <x v="0"/>
    <x v="0"/>
    <x v="3"/>
    <x v="4"/>
    <n v="6375613"/>
    <n v="8300172191"/>
    <x v="0"/>
    <x v="1"/>
    <s v="EDIFICIO CIMENTAR PROPIEDAD HORIZONTAL"/>
    <x v="1"/>
    <x v="1"/>
  </r>
  <r>
    <x v="0"/>
    <x v="0"/>
    <x v="3"/>
    <x v="4"/>
    <n v="6375648"/>
    <n v="9011795349"/>
    <x v="0"/>
    <x v="2"/>
    <s v="CONJUNTO MULTIFAMILIAR LAGUNA DEL CABRERO PH"/>
    <x v="52"/>
    <x v="18"/>
  </r>
  <r>
    <x v="0"/>
    <x v="0"/>
    <x v="3"/>
    <x v="1"/>
    <n v="6375678"/>
    <n v="8001767391"/>
    <x v="0"/>
    <x v="2"/>
    <s v="EDIFICIO AXIZENE"/>
    <x v="1"/>
    <x v="1"/>
  </r>
  <r>
    <x v="0"/>
    <x v="0"/>
    <x v="3"/>
    <x v="1"/>
    <n v="6375708"/>
    <n v="8040014390"/>
    <x v="0"/>
    <x v="1"/>
    <s v="CONJUNTO RESIDENCIAL VILLA FIRENZE"/>
    <x v="17"/>
    <x v="2"/>
  </r>
  <r>
    <x v="0"/>
    <x v="0"/>
    <x v="3"/>
    <x v="1"/>
    <n v="6375717"/>
    <n v="9005589471"/>
    <x v="0"/>
    <x v="1"/>
    <s v="CONJUNTO CERRADO TORRES DEL ESTE PROPIEDAD HORIZONTAL"/>
    <x v="18"/>
    <x v="10"/>
  </r>
  <r>
    <x v="0"/>
    <x v="0"/>
    <x v="3"/>
    <x v="1"/>
    <n v="6375763"/>
    <n v="8090052430"/>
    <x v="0"/>
    <x v="1"/>
    <s v="CONJUNTO CERRADO  BOSQUE NATIVO - PARQUE RESIDENCIAL I E"/>
    <x v="3"/>
    <x v="3"/>
  </r>
  <r>
    <x v="0"/>
    <x v="0"/>
    <x v="3"/>
    <x v="4"/>
    <n v="6375818"/>
    <n v="8100069705"/>
    <x v="0"/>
    <x v="1"/>
    <s v="CONJUNTO HABITACIONAL SANTANA"/>
    <x v="6"/>
    <x v="6"/>
  </r>
  <r>
    <x v="0"/>
    <x v="0"/>
    <x v="3"/>
    <x v="1"/>
    <n v="6375863"/>
    <n v="8090061215"/>
    <x v="0"/>
    <x v="1"/>
    <s v="CONJUNTO CERRADO TORRES DEL BOSQUE-PROPIEDAD HORIZONTAL"/>
    <x v="3"/>
    <x v="3"/>
  </r>
  <r>
    <x v="0"/>
    <x v="0"/>
    <x v="3"/>
    <x v="4"/>
    <n v="6375889"/>
    <n v="8090074341"/>
    <x v="0"/>
    <x v="5"/>
    <s v="CONJUNTO RESIDENCIAL LA ARBOLEDA - PROPIEDAD HORIZONTAL"/>
    <x v="3"/>
    <x v="3"/>
  </r>
  <r>
    <x v="0"/>
    <x v="0"/>
    <x v="3"/>
    <x v="4"/>
    <n v="6375891"/>
    <n v="8110308536"/>
    <x v="0"/>
    <x v="1"/>
    <s v="CONJUNTO RESIDENCIAL ESTADIO DE LA PLAZA"/>
    <x v="14"/>
    <x v="5"/>
  </r>
  <r>
    <x v="0"/>
    <x v="0"/>
    <x v="3"/>
    <x v="1"/>
    <n v="6375965"/>
    <n v="9005876873"/>
    <x v="0"/>
    <x v="3"/>
    <s v="CONJUNTO RESIDENCIAL YAKARI PROPIEDAD HORIZONTAL"/>
    <x v="4"/>
    <x v="4"/>
  </r>
  <r>
    <x v="0"/>
    <x v="0"/>
    <x v="3"/>
    <x v="1"/>
    <n v="6375976"/>
    <n v="8605361776"/>
    <x v="0"/>
    <x v="1"/>
    <s v="CONJUNTO RESIDENCIAL NUEVA VILLEMAR PH"/>
    <x v="1"/>
    <x v="1"/>
  </r>
  <r>
    <x v="0"/>
    <x v="0"/>
    <x v="3"/>
    <x v="1"/>
    <n v="6376081"/>
    <n v="9011359161"/>
    <x v="0"/>
    <x v="1"/>
    <s v="CONJUNTO RESIDENCIAL MULTICENTRO ETAPA I"/>
    <x v="29"/>
    <x v="14"/>
  </r>
  <r>
    <x v="0"/>
    <x v="0"/>
    <x v="3"/>
    <x v="1"/>
    <n v="6376083"/>
    <n v="8300063114"/>
    <x v="0"/>
    <x v="0"/>
    <s v="EDIFICIO SAN JUAN DE GIRON"/>
    <x v="1"/>
    <x v="1"/>
  </r>
  <r>
    <x v="0"/>
    <x v="0"/>
    <x v="3"/>
    <x v="1"/>
    <n v="6376117"/>
    <n v="8090061215"/>
    <x v="0"/>
    <x v="0"/>
    <s v="CONJUNTO CERRADO TORRES DEL BOSQUE-PROPIEDAD HORIZONTAL"/>
    <x v="3"/>
    <x v="3"/>
  </r>
  <r>
    <x v="0"/>
    <x v="0"/>
    <x v="3"/>
    <x v="4"/>
    <n v="6376126"/>
    <n v="8110335313"/>
    <x v="0"/>
    <x v="1"/>
    <s v="EDIFICIO PORTON DE SANTA TERESA PH"/>
    <x v="14"/>
    <x v="5"/>
  </r>
  <r>
    <x v="0"/>
    <x v="0"/>
    <x v="3"/>
    <x v="1"/>
    <n v="6376132"/>
    <n v="9001560338"/>
    <x v="0"/>
    <x v="0"/>
    <s v="CONJUNTO RESIDENCIAL RINCON DE LOS CABALLEROS QUINTA ETA"/>
    <x v="2"/>
    <x v="2"/>
  </r>
  <r>
    <x v="0"/>
    <x v="0"/>
    <x v="3"/>
    <x v="4"/>
    <n v="6376143"/>
    <n v="8300172191"/>
    <x v="0"/>
    <x v="1"/>
    <s v="EDIFICIO CIMENTAR PROPIEDAD HORIZONTAL"/>
    <x v="1"/>
    <x v="1"/>
  </r>
  <r>
    <x v="0"/>
    <x v="0"/>
    <x v="3"/>
    <x v="1"/>
    <n v="6376192"/>
    <n v="8110413263"/>
    <x v="0"/>
    <x v="3"/>
    <s v="CONJUNTO RESIDENCIAL LAS CASAS DE COMFENALCO PH"/>
    <x v="21"/>
    <x v="5"/>
  </r>
  <r>
    <x v="0"/>
    <x v="0"/>
    <x v="3"/>
    <x v="1"/>
    <n v="6376260"/>
    <n v="9008023531"/>
    <x v="0"/>
    <x v="1"/>
    <s v="CONJUNTO RESIDENCIAL PASEO DE LA ALAMEDA  PH"/>
    <x v="0"/>
    <x v="0"/>
  </r>
  <r>
    <x v="0"/>
    <x v="0"/>
    <x v="3"/>
    <x v="1"/>
    <n v="6376404"/>
    <n v="8050221382"/>
    <x v="0"/>
    <x v="0"/>
    <s v="CONJUNTO RESIDENCIAL SANTA ANA - PROPIEDAD HORIZONTAL DE"/>
    <x v="0"/>
    <x v="0"/>
  </r>
  <r>
    <x v="0"/>
    <x v="0"/>
    <x v="3"/>
    <x v="1"/>
    <n v="6376405"/>
    <n v="9009796117"/>
    <x v="0"/>
    <x v="1"/>
    <s v="GALATEA PARQUE RESIDENCIAL PH"/>
    <x v="13"/>
    <x v="9"/>
  </r>
  <r>
    <x v="0"/>
    <x v="0"/>
    <x v="3"/>
    <x v="1"/>
    <n v="6376421"/>
    <n v="9010507070"/>
    <x v="0"/>
    <x v="1"/>
    <s v="TESALONICA APARTAMENTOS ETAPA I - PROPIEDAD HORIZONTAL"/>
    <x v="7"/>
    <x v="7"/>
  </r>
  <r>
    <x v="0"/>
    <x v="0"/>
    <x v="3"/>
    <x v="1"/>
    <n v="6376441"/>
    <n v="8001972770"/>
    <x v="0"/>
    <x v="1"/>
    <s v="UNIDAD RESIDENCIAL SAUSALITO"/>
    <x v="11"/>
    <x v="9"/>
  </r>
  <r>
    <x v="0"/>
    <x v="0"/>
    <x v="3"/>
    <x v="4"/>
    <n v="6376536"/>
    <n v="9006399041"/>
    <x v="0"/>
    <x v="3"/>
    <s v="CONJUNTO RESIDENCIAL PINARES CAMPESTRE ETAPA I PH"/>
    <x v="11"/>
    <x v="9"/>
  </r>
  <r>
    <x v="0"/>
    <x v="0"/>
    <x v="3"/>
    <x v="1"/>
    <n v="6376587"/>
    <n v="9009092369"/>
    <x v="0"/>
    <x v="1"/>
    <s v="CONJUNTO RESIDENCIAL TORRES PORTAL DEL PARQUE PH"/>
    <x v="17"/>
    <x v="2"/>
  </r>
  <r>
    <x v="0"/>
    <x v="0"/>
    <x v="3"/>
    <x v="1"/>
    <n v="6376617"/>
    <n v="8160009770"/>
    <x v="0"/>
    <x v="0"/>
    <s v="EDIFICIO MONTEBELLO PH"/>
    <x v="11"/>
    <x v="9"/>
  </r>
  <r>
    <x v="0"/>
    <x v="0"/>
    <x v="3"/>
    <x v="2"/>
    <n v="6376624"/>
    <n v="18501056"/>
    <x v="0"/>
    <x v="3"/>
    <s v="ZAPATA  ARCESIO"/>
    <x v="13"/>
    <x v="9"/>
  </r>
  <r>
    <x v="0"/>
    <x v="0"/>
    <x v="3"/>
    <x v="4"/>
    <n v="6376678"/>
    <n v="9010960041"/>
    <x v="0"/>
    <x v="3"/>
    <s v="CONJUNTO RESIDENCIAL TORRES DE MILAN PROPIEDAD HORIZONTAL"/>
    <x v="6"/>
    <x v="6"/>
  </r>
  <r>
    <x v="0"/>
    <x v="0"/>
    <x v="3"/>
    <x v="4"/>
    <n v="6376685"/>
    <n v="8300446871"/>
    <x v="0"/>
    <x v="0"/>
    <s v="EDIFICIO ALCABALAS PROPIEDAD HORIZONTAL"/>
    <x v="1"/>
    <x v="1"/>
  </r>
  <r>
    <x v="0"/>
    <x v="0"/>
    <x v="3"/>
    <x v="1"/>
    <n v="6376687"/>
    <n v="9010941633"/>
    <x v="0"/>
    <x v="0"/>
    <s v="EDIFICIO SANTA MARIA DE LA ARBOLEDA"/>
    <x v="6"/>
    <x v="6"/>
  </r>
  <r>
    <x v="0"/>
    <x v="0"/>
    <x v="3"/>
    <x v="1"/>
    <n v="6376700"/>
    <n v="8002332831"/>
    <x v="0"/>
    <x v="2"/>
    <s v="AGRUPACION SUPERMANZANA 7- I ETAPA URBANIZACION BOCHICA MULT"/>
    <x v="1"/>
    <x v="1"/>
  </r>
  <r>
    <x v="0"/>
    <x v="0"/>
    <x v="3"/>
    <x v="4"/>
    <n v="6376712"/>
    <n v="9006399041"/>
    <x v="0"/>
    <x v="7"/>
    <s v="CONJUNTO RESIDENCIAL PINARES CAMPESTRE ETAPA I PH"/>
    <x v="11"/>
    <x v="9"/>
  </r>
  <r>
    <x v="0"/>
    <x v="0"/>
    <x v="3"/>
    <x v="1"/>
    <n v="6376734"/>
    <n v="9009121798"/>
    <x v="0"/>
    <x v="2"/>
    <s v="SOLERI PARQUE RESIDENCIAL"/>
    <x v="2"/>
    <x v="2"/>
  </r>
  <r>
    <x v="0"/>
    <x v="0"/>
    <x v="3"/>
    <x v="4"/>
    <n v="6376748"/>
    <n v="9008053155"/>
    <x v="0"/>
    <x v="1"/>
    <s v="CONJUNTO RESIDENCIAL BARLOVENTO PH"/>
    <x v="21"/>
    <x v="5"/>
  </r>
  <r>
    <x v="0"/>
    <x v="0"/>
    <x v="3"/>
    <x v="4"/>
    <n v="6376781"/>
    <n v="9007363919"/>
    <x v="0"/>
    <x v="0"/>
    <s v="TORRE 8CORVILAR COMUNEROS PH"/>
    <x v="2"/>
    <x v="2"/>
  </r>
  <r>
    <x v="0"/>
    <x v="0"/>
    <x v="3"/>
    <x v="4"/>
    <n v="6376832"/>
    <n v="9004180365"/>
    <x v="0"/>
    <x v="1"/>
    <s v="CONJUNTO RESIDENCIAL GOLF CLUB - PROPIEDAD HORIZONTAL"/>
    <x v="3"/>
    <x v="3"/>
  </r>
  <r>
    <x v="0"/>
    <x v="0"/>
    <x v="3"/>
    <x v="4"/>
    <n v="6377006"/>
    <n v="9002313372"/>
    <x v="0"/>
    <x v="2"/>
    <s v="EDIFICIO CHICALA PROPIEDAD HORIZONTAL"/>
    <x v="1"/>
    <x v="1"/>
  </r>
  <r>
    <x v="0"/>
    <x v="0"/>
    <x v="3"/>
    <x v="1"/>
    <n v="6377012"/>
    <n v="9005653978"/>
    <x v="0"/>
    <x v="1"/>
    <s v="EDIFICIO TORRE BLANCA F - ´PROPIEDAD HORIZONTAL"/>
    <x v="6"/>
    <x v="6"/>
  </r>
  <r>
    <x v="0"/>
    <x v="0"/>
    <x v="3"/>
    <x v="1"/>
    <n v="6377116"/>
    <n v="9002068314"/>
    <x v="0"/>
    <x v="2"/>
    <s v="EDIFICIO MIRADOR DE GUAYACANES - PROPIEDAD HORIZONTAL"/>
    <x v="6"/>
    <x v="6"/>
  </r>
  <r>
    <x v="0"/>
    <x v="0"/>
    <x v="3"/>
    <x v="1"/>
    <n v="6377132"/>
    <n v="8040048111"/>
    <x v="1"/>
    <x v="6"/>
    <s v="CONJUNTO RESIDENCIAL BALCONES DE GRATAMIRA"/>
    <x v="2"/>
    <x v="2"/>
  </r>
  <r>
    <x v="0"/>
    <x v="0"/>
    <x v="3"/>
    <x v="4"/>
    <n v="6377173"/>
    <n v="8301395293"/>
    <x v="0"/>
    <x v="1"/>
    <s v="EDIFICIO LA CASCADA 7"/>
    <x v="1"/>
    <x v="1"/>
  </r>
  <r>
    <x v="0"/>
    <x v="0"/>
    <x v="3"/>
    <x v="1"/>
    <n v="6377219"/>
    <n v="9001663897"/>
    <x v="0"/>
    <x v="1"/>
    <s v="CONDOMINIO LA PRADERA CONJUNTO I"/>
    <x v="40"/>
    <x v="0"/>
  </r>
  <r>
    <x v="0"/>
    <x v="0"/>
    <x v="3"/>
    <x v="4"/>
    <n v="6377251"/>
    <n v="8300446871"/>
    <x v="0"/>
    <x v="0"/>
    <s v="EDIFICIO ALCABALAS PROPIEDAD HORIZONTAL"/>
    <x v="1"/>
    <x v="1"/>
  </r>
  <r>
    <x v="0"/>
    <x v="0"/>
    <x v="3"/>
    <x v="4"/>
    <n v="6377267"/>
    <n v="8050202184"/>
    <x v="0"/>
    <x v="1"/>
    <s v="MULTIFAMILIARES EL PARAISO DE COMFANDI-CONJUNTO A"/>
    <x v="0"/>
    <x v="0"/>
  </r>
  <r>
    <x v="0"/>
    <x v="0"/>
    <x v="3"/>
    <x v="1"/>
    <n v="6377310"/>
    <n v="9001408824"/>
    <x v="0"/>
    <x v="0"/>
    <s v="CONJUNTO RESIDENCIAL MONTICELO-PROPIEDAD HORIZONTAL"/>
    <x v="6"/>
    <x v="6"/>
  </r>
  <r>
    <x v="0"/>
    <x v="0"/>
    <x v="3"/>
    <x v="1"/>
    <n v="6377316"/>
    <n v="8001728986"/>
    <x v="0"/>
    <x v="1"/>
    <s v="EDIFICIO PIJAO NORTE PH"/>
    <x v="1"/>
    <x v="1"/>
  </r>
  <r>
    <x v="0"/>
    <x v="0"/>
    <x v="3"/>
    <x v="1"/>
    <n v="6377343"/>
    <n v="9009092369"/>
    <x v="0"/>
    <x v="1"/>
    <s v="CONJUNTO RESIDENCIAL TORRES PORTAL DEL PARQUE PH"/>
    <x v="17"/>
    <x v="2"/>
  </r>
  <r>
    <x v="0"/>
    <x v="0"/>
    <x v="3"/>
    <x v="1"/>
    <n v="6377369"/>
    <n v="9007006781"/>
    <x v="0"/>
    <x v="0"/>
    <s v="EDIFICIO PALMEIRAS PH"/>
    <x v="5"/>
    <x v="5"/>
  </r>
  <r>
    <x v="0"/>
    <x v="0"/>
    <x v="3"/>
    <x v="1"/>
    <n v="6377375"/>
    <n v="9001497938"/>
    <x v="0"/>
    <x v="1"/>
    <s v="CONJUNTO RESIDENCIAL LA GRAN MANZANA II PH"/>
    <x v="1"/>
    <x v="1"/>
  </r>
  <r>
    <x v="0"/>
    <x v="0"/>
    <x v="3"/>
    <x v="1"/>
    <n v="6377400"/>
    <n v="9000184379"/>
    <x v="0"/>
    <x v="1"/>
    <s v="CONJUNTO RESIDENCIAL TORRES DE SEVILLA"/>
    <x v="1"/>
    <x v="1"/>
  </r>
  <r>
    <x v="0"/>
    <x v="0"/>
    <x v="3"/>
    <x v="1"/>
    <n v="6377553"/>
    <n v="8300229278"/>
    <x v="0"/>
    <x v="2"/>
    <s v="PINAR DE SUBA AGRUPACION C 2"/>
    <x v="1"/>
    <x v="1"/>
  </r>
  <r>
    <x v="0"/>
    <x v="0"/>
    <x v="3"/>
    <x v="4"/>
    <n v="6377564"/>
    <n v="8300588687"/>
    <x v="0"/>
    <x v="3"/>
    <s v="EDIFICIO VANGOGH"/>
    <x v="1"/>
    <x v="1"/>
  </r>
  <r>
    <x v="0"/>
    <x v="0"/>
    <x v="3"/>
    <x v="1"/>
    <n v="6377575"/>
    <n v="8100011255"/>
    <x v="0"/>
    <x v="0"/>
    <s v="EDIFICIO VILLAPILAR 2 BLOQUE 3 PROPIEDAD HORIZONTAL"/>
    <x v="6"/>
    <x v="6"/>
  </r>
  <r>
    <x v="0"/>
    <x v="0"/>
    <x v="3"/>
    <x v="4"/>
    <n v="6377690"/>
    <n v="9012099753"/>
    <x v="0"/>
    <x v="1"/>
    <s v="CONJUNTO RESIDENCIAL TANGARA"/>
    <x v="29"/>
    <x v="14"/>
  </r>
  <r>
    <x v="0"/>
    <x v="0"/>
    <x v="3"/>
    <x v="4"/>
    <n v="6377699"/>
    <n v="9005977731"/>
    <x v="0"/>
    <x v="1"/>
    <s v="CONJUNTO RESIDENCIAL PICASSO CUBISMO PH"/>
    <x v="2"/>
    <x v="2"/>
  </r>
  <r>
    <x v="0"/>
    <x v="0"/>
    <x v="3"/>
    <x v="4"/>
    <n v="6377708"/>
    <n v="9007336070"/>
    <x v="0"/>
    <x v="1"/>
    <s v="EDIFICIO TORRE SAN ANTONIO PH"/>
    <x v="32"/>
    <x v="5"/>
  </r>
  <r>
    <x v="0"/>
    <x v="0"/>
    <x v="3"/>
    <x v="4"/>
    <n v="6377800"/>
    <n v="8090061437"/>
    <x v="0"/>
    <x v="2"/>
    <s v="AGRUPACION DE VIVIENDA RINCON DE LAS MARGARITAS"/>
    <x v="3"/>
    <x v="3"/>
  </r>
  <r>
    <x v="0"/>
    <x v="0"/>
    <x v="3"/>
    <x v="1"/>
    <n v="6377917"/>
    <n v="9010629473"/>
    <x v="0"/>
    <x v="1"/>
    <s v="URBANIZACION  SAN JOAQUIN BLOQUE 1 PH"/>
    <x v="11"/>
    <x v="9"/>
  </r>
  <r>
    <x v="0"/>
    <x v="0"/>
    <x v="3"/>
    <x v="1"/>
    <n v="6377927"/>
    <n v="8110431306"/>
    <x v="0"/>
    <x v="0"/>
    <s v="CONJUNTO RESIDENCIAL PORTO AZUL PH"/>
    <x v="10"/>
    <x v="5"/>
  </r>
  <r>
    <x v="0"/>
    <x v="0"/>
    <x v="3"/>
    <x v="1"/>
    <n v="6377942"/>
    <n v="8000881893"/>
    <x v="0"/>
    <x v="1"/>
    <s v="CONJUNTO RESIDENCIAL VALDERROBLES PROPIEDAD HORIZONTAL"/>
    <x v="14"/>
    <x v="5"/>
  </r>
  <r>
    <x v="0"/>
    <x v="0"/>
    <x v="3"/>
    <x v="1"/>
    <n v="6377956"/>
    <n v="8300006611"/>
    <x v="0"/>
    <x v="1"/>
    <s v="CONJUNTO RESIDENCIAL SANTA MARIA DE CALATRAVA PH"/>
    <x v="1"/>
    <x v="1"/>
  </r>
  <r>
    <x v="0"/>
    <x v="0"/>
    <x v="3"/>
    <x v="4"/>
    <n v="6378016"/>
    <n v="9010898433"/>
    <x v="0"/>
    <x v="0"/>
    <s v="PH  CELULA DOCE DE LA URBANIZACION VILLAPILAR"/>
    <x v="6"/>
    <x v="6"/>
  </r>
  <r>
    <x v="0"/>
    <x v="0"/>
    <x v="3"/>
    <x v="1"/>
    <n v="6378093"/>
    <n v="8040179931"/>
    <x v="0"/>
    <x v="1"/>
    <s v="EDIFICIO PORTO REAL"/>
    <x v="2"/>
    <x v="2"/>
  </r>
  <r>
    <x v="0"/>
    <x v="0"/>
    <x v="3"/>
    <x v="1"/>
    <n v="6378143"/>
    <n v="9011398191"/>
    <x v="0"/>
    <x v="1"/>
    <s v="CONJUNTO DE USO MIXTO CUARZO -PROPIEDAD HORIZONTAL"/>
    <x v="14"/>
    <x v="5"/>
  </r>
  <r>
    <x v="0"/>
    <x v="0"/>
    <x v="3"/>
    <x v="1"/>
    <n v="6378145"/>
    <n v="8908046207"/>
    <x v="0"/>
    <x v="1"/>
    <s v="PROPIEDAD HORIZONTAL EDIFICIO LA ARBOLEDA"/>
    <x v="6"/>
    <x v="6"/>
  </r>
  <r>
    <x v="0"/>
    <x v="0"/>
    <x v="3"/>
    <x v="1"/>
    <n v="6378169"/>
    <n v="8002353987"/>
    <x v="0"/>
    <x v="1"/>
    <s v="PARQUE RESIDENCIAL ALBURQUERQUE PH"/>
    <x v="11"/>
    <x v="9"/>
  </r>
  <r>
    <x v="0"/>
    <x v="0"/>
    <x v="3"/>
    <x v="4"/>
    <n v="6378228"/>
    <n v="8909820002"/>
    <x v="0"/>
    <x v="1"/>
    <s v="EDIFICIO SURAMERICANA 3 PH"/>
    <x v="14"/>
    <x v="5"/>
  </r>
  <r>
    <x v="0"/>
    <x v="0"/>
    <x v="3"/>
    <x v="4"/>
    <n v="6378292"/>
    <n v="9007275838"/>
    <x v="0"/>
    <x v="1"/>
    <s v="EDIFICIO CENTENARIO  PROPIEDAD HORIZONTAL"/>
    <x v="6"/>
    <x v="6"/>
  </r>
  <r>
    <x v="0"/>
    <x v="0"/>
    <x v="3"/>
    <x v="1"/>
    <n v="6378300"/>
    <n v="8001557732"/>
    <x v="0"/>
    <x v="1"/>
    <s v="CONJUNTO RESIDENCIAL LOS CRISTALES III Y IV ETAPA PH"/>
    <x v="1"/>
    <x v="1"/>
  </r>
  <r>
    <x v="0"/>
    <x v="0"/>
    <x v="3"/>
    <x v="1"/>
    <n v="6378306"/>
    <n v="8301254398"/>
    <x v="0"/>
    <x v="2"/>
    <s v="AGRUPACION URBANIZACION TECHO"/>
    <x v="1"/>
    <x v="1"/>
  </r>
  <r>
    <x v="0"/>
    <x v="0"/>
    <x v="3"/>
    <x v="1"/>
    <n v="6378324"/>
    <n v="9004221494"/>
    <x v="0"/>
    <x v="3"/>
    <s v="CONJUNTO RESIDENCIAL PARQUES DE CASTILLA 2 PH"/>
    <x v="1"/>
    <x v="1"/>
  </r>
  <r>
    <x v="0"/>
    <x v="0"/>
    <x v="3"/>
    <x v="1"/>
    <n v="6378335"/>
    <n v="8000346688"/>
    <x v="0"/>
    <x v="1"/>
    <s v="EDIFICIO MONTESORO PH"/>
    <x v="14"/>
    <x v="5"/>
  </r>
  <r>
    <x v="0"/>
    <x v="0"/>
    <x v="3"/>
    <x v="1"/>
    <n v="6378413"/>
    <n v="8002285028"/>
    <x v="0"/>
    <x v="1"/>
    <s v="EDIFICIO GIBRALTAR - PROPIEDAD HORIZONTAL"/>
    <x v="1"/>
    <x v="1"/>
  </r>
  <r>
    <x v="0"/>
    <x v="0"/>
    <x v="3"/>
    <x v="5"/>
    <n v="6378416"/>
    <n v="42005244"/>
    <x v="0"/>
    <x v="5"/>
    <s v="RAMIREZ GIRALDO AMPARO"/>
    <x v="11"/>
    <x v="9"/>
  </r>
  <r>
    <x v="0"/>
    <x v="0"/>
    <x v="3"/>
    <x v="1"/>
    <n v="6378422"/>
    <n v="9010759756"/>
    <x v="0"/>
    <x v="1"/>
    <s v="CONJUNTO GRAN HORIZONTE KERANTA PROPIEDAD HORIZONTAL"/>
    <x v="16"/>
    <x v="4"/>
  </r>
  <r>
    <x v="0"/>
    <x v="0"/>
    <x v="3"/>
    <x v="1"/>
    <n v="6378443"/>
    <n v="8002285028"/>
    <x v="0"/>
    <x v="1"/>
    <s v="EDIFICIO GIBRALTAR - PROPIEDAD HORIZONTAL"/>
    <x v="1"/>
    <x v="1"/>
  </r>
  <r>
    <x v="0"/>
    <x v="0"/>
    <x v="3"/>
    <x v="1"/>
    <n v="6378552"/>
    <n v="9007760148"/>
    <x v="0"/>
    <x v="1"/>
    <s v="EDIFICIO MULTIFAMILIAR VILLA CAMILA"/>
    <x v="2"/>
    <x v="2"/>
  </r>
  <r>
    <x v="0"/>
    <x v="0"/>
    <x v="3"/>
    <x v="1"/>
    <n v="6378558"/>
    <n v="8907046421"/>
    <x v="0"/>
    <x v="1"/>
    <s v="JUNTA DE COPROPIETARIOS DEL EDIFICIO ARKALUNA"/>
    <x v="3"/>
    <x v="3"/>
  </r>
  <r>
    <x v="0"/>
    <x v="0"/>
    <x v="3"/>
    <x v="1"/>
    <n v="6378559"/>
    <n v="8907046421"/>
    <x v="0"/>
    <x v="0"/>
    <s v="JUNTA DE COPROPIETARIOS DEL EDIFICIO ARKALUNA"/>
    <x v="3"/>
    <x v="3"/>
  </r>
  <r>
    <x v="0"/>
    <x v="0"/>
    <x v="3"/>
    <x v="1"/>
    <n v="6378574"/>
    <n v="8300605087"/>
    <x v="0"/>
    <x v="1"/>
    <s v="EDIFICIO GALLERY REAL"/>
    <x v="1"/>
    <x v="1"/>
  </r>
  <r>
    <x v="0"/>
    <x v="0"/>
    <x v="3"/>
    <x v="4"/>
    <n v="6378641"/>
    <n v="9000815335"/>
    <x v="0"/>
    <x v="1"/>
    <s v="CONDOMINIO LA HERRERIA CONJUNTO 2  PH"/>
    <x v="40"/>
    <x v="0"/>
  </r>
  <r>
    <x v="0"/>
    <x v="0"/>
    <x v="3"/>
    <x v="1"/>
    <n v="6378646"/>
    <n v="8001690252"/>
    <x v="0"/>
    <x v="0"/>
    <s v="CONJUNTO RESIDENCIAL VILLA CA?AVERAL"/>
    <x v="17"/>
    <x v="2"/>
  </r>
  <r>
    <x v="0"/>
    <x v="0"/>
    <x v="3"/>
    <x v="1"/>
    <n v="6378648"/>
    <n v="9006912202"/>
    <x v="0"/>
    <x v="3"/>
    <s v="EDIFICIO BRITANIA PH"/>
    <x v="11"/>
    <x v="9"/>
  </r>
  <r>
    <x v="0"/>
    <x v="0"/>
    <x v="3"/>
    <x v="1"/>
    <n v="6378731"/>
    <n v="9001335838"/>
    <x v="0"/>
    <x v="1"/>
    <s v="AGRUPACION DE VIVIENDA MIRADOR DE VILLAPILAR- PROPIEDAD"/>
    <x v="6"/>
    <x v="6"/>
  </r>
  <r>
    <x v="0"/>
    <x v="0"/>
    <x v="3"/>
    <x v="1"/>
    <n v="6378732"/>
    <n v="8002414331"/>
    <x v="0"/>
    <x v="1"/>
    <s v="EDIFICIO TORRES DE PINARES"/>
    <x v="11"/>
    <x v="9"/>
  </r>
  <r>
    <x v="0"/>
    <x v="0"/>
    <x v="3"/>
    <x v="1"/>
    <n v="6378734"/>
    <n v="8040050095"/>
    <x v="0"/>
    <x v="1"/>
    <s v="EDIFICIO MULTIFAMILIAR BOSTON PLAZA"/>
    <x v="2"/>
    <x v="2"/>
  </r>
  <r>
    <x v="0"/>
    <x v="0"/>
    <x v="3"/>
    <x v="4"/>
    <n v="6378743"/>
    <n v="9001989252"/>
    <x v="0"/>
    <x v="1"/>
    <s v="CONJUNTO RESIDENCIAL MAITAMA PH"/>
    <x v="11"/>
    <x v="9"/>
  </r>
  <r>
    <x v="0"/>
    <x v="0"/>
    <x v="3"/>
    <x v="1"/>
    <n v="6378766"/>
    <n v="8001824653"/>
    <x v="0"/>
    <x v="1"/>
    <s v="CONJUNTO RESIDENCIAL LA HACIENDA"/>
    <x v="8"/>
    <x v="4"/>
  </r>
  <r>
    <x v="0"/>
    <x v="0"/>
    <x v="3"/>
    <x v="1"/>
    <n v="6378772"/>
    <n v="9012173400"/>
    <x v="0"/>
    <x v="3"/>
    <s v="CONJUNTO RESIDENCIAL SAN SILVESTRE ETAPA 1 PH"/>
    <x v="11"/>
    <x v="9"/>
  </r>
  <r>
    <x v="0"/>
    <x v="0"/>
    <x v="3"/>
    <x v="1"/>
    <n v="6378779"/>
    <n v="8001633654"/>
    <x v="0"/>
    <x v="0"/>
    <s v="EDIFICIO ANDALUCIA PROPIEDAD HORIZONTAL"/>
    <x v="6"/>
    <x v="6"/>
  </r>
  <r>
    <x v="0"/>
    <x v="0"/>
    <x v="3"/>
    <x v="1"/>
    <n v="6378811"/>
    <n v="9002241083"/>
    <x v="0"/>
    <x v="1"/>
    <s v="CONDOMINIO TORRES DEL PRADO PROPIEDAD HORIZONTAL"/>
    <x v="9"/>
    <x v="8"/>
  </r>
  <r>
    <x v="0"/>
    <x v="0"/>
    <x v="3"/>
    <x v="1"/>
    <n v="6378824"/>
    <n v="8050030684"/>
    <x v="0"/>
    <x v="1"/>
    <s v="CONJUNTO RESIDENCIAL MULTIFAMILIARES LA BASE"/>
    <x v="0"/>
    <x v="0"/>
  </r>
  <r>
    <x v="0"/>
    <x v="0"/>
    <x v="3"/>
    <x v="1"/>
    <n v="6378858"/>
    <n v="8301269393"/>
    <x v="0"/>
    <x v="3"/>
    <s v="CONJUNTO RESIDENCIAL RECREO DE SAN IGNACIO"/>
    <x v="1"/>
    <x v="1"/>
  </r>
  <r>
    <x v="0"/>
    <x v="0"/>
    <x v="3"/>
    <x v="1"/>
    <n v="6378893"/>
    <n v="8160074384"/>
    <x v="0"/>
    <x v="1"/>
    <s v="EDIFICIO MEDITERRANEO PH"/>
    <x v="11"/>
    <x v="9"/>
  </r>
  <r>
    <x v="0"/>
    <x v="0"/>
    <x v="3"/>
    <x v="1"/>
    <n v="6378904"/>
    <n v="8301127341"/>
    <x v="0"/>
    <x v="1"/>
    <s v="CONJUNTO RESIDENCIAL ESQUINA DEL PINAR I ETAPA PH"/>
    <x v="1"/>
    <x v="1"/>
  </r>
  <r>
    <x v="0"/>
    <x v="0"/>
    <x v="3"/>
    <x v="1"/>
    <n v="6378922"/>
    <n v="8002368144"/>
    <x v="0"/>
    <x v="1"/>
    <s v="EDIFICIO TORRES DE ALTAMIRA"/>
    <x v="7"/>
    <x v="7"/>
  </r>
  <r>
    <x v="0"/>
    <x v="0"/>
    <x v="3"/>
    <x v="1"/>
    <n v="6378945"/>
    <n v="9007720361"/>
    <x v="0"/>
    <x v="5"/>
    <s v="CONJUNTO PORTAL DE LA MACARENA PH"/>
    <x v="13"/>
    <x v="9"/>
  </r>
  <r>
    <x v="0"/>
    <x v="0"/>
    <x v="3"/>
    <x v="1"/>
    <n v="6378947"/>
    <n v="9004221494"/>
    <x v="0"/>
    <x v="3"/>
    <s v="CONJUNTO RESIDENCIAL PARQUES DE CASTILLA 2 PH"/>
    <x v="1"/>
    <x v="1"/>
  </r>
  <r>
    <x v="0"/>
    <x v="0"/>
    <x v="3"/>
    <x v="4"/>
    <n v="6378949"/>
    <n v="9007527261"/>
    <x v="0"/>
    <x v="1"/>
    <s v="CONJUNTO CERRADO MIRADOR DE LA FRONTERA PROPIEDAD HORIZONTAL"/>
    <x v="6"/>
    <x v="6"/>
  </r>
  <r>
    <x v="0"/>
    <x v="0"/>
    <x v="3"/>
    <x v="1"/>
    <n v="6378957"/>
    <n v="9000772217"/>
    <x v="0"/>
    <x v="3"/>
    <s v="CONJUNTO RESIDENCIAL LA ARBORADA DE SAN JOSE"/>
    <x v="1"/>
    <x v="1"/>
  </r>
  <r>
    <x v="0"/>
    <x v="0"/>
    <x v="3"/>
    <x v="1"/>
    <n v="6378962"/>
    <n v="8002547547"/>
    <x v="0"/>
    <x v="0"/>
    <s v="PROPIEDAD HORIZONTAL CERROS DE LA ESTRELLA"/>
    <x v="6"/>
    <x v="6"/>
  </r>
  <r>
    <x v="0"/>
    <x v="0"/>
    <x v="3"/>
    <x v="4"/>
    <n v="6378967"/>
    <n v="9010960041"/>
    <x v="0"/>
    <x v="1"/>
    <s v="CONJUNTO RESIDENCIAL TORRES DE MILAN PROPIEDAD HORIZONTAL"/>
    <x v="6"/>
    <x v="6"/>
  </r>
  <r>
    <x v="0"/>
    <x v="0"/>
    <x v="3"/>
    <x v="4"/>
    <n v="6378979"/>
    <n v="9005277361"/>
    <x v="0"/>
    <x v="3"/>
    <s v="EDIFICIO MIRADOR DE LA SUIZA PROPIEDAD HORIZONTAL"/>
    <x v="6"/>
    <x v="6"/>
  </r>
  <r>
    <x v="0"/>
    <x v="0"/>
    <x v="3"/>
    <x v="1"/>
    <n v="6378981"/>
    <n v="9010270299"/>
    <x v="0"/>
    <x v="1"/>
    <s v="EDIFICIO ABU DHABI PROPIEDAD HORIZONTAL"/>
    <x v="6"/>
    <x v="6"/>
  </r>
  <r>
    <x v="0"/>
    <x v="0"/>
    <x v="3"/>
    <x v="1"/>
    <n v="6379047"/>
    <n v="9012502569"/>
    <x v="0"/>
    <x v="1"/>
    <s v="EDIFICIO TORRES DE MOREH - PROPIEDAD HORIZONTAL"/>
    <x v="1"/>
    <x v="1"/>
  </r>
  <r>
    <x v="0"/>
    <x v="0"/>
    <x v="3"/>
    <x v="4"/>
    <n v="6379062"/>
    <n v="9003495961"/>
    <x v="0"/>
    <x v="1"/>
    <s v="CONJUNTO DE USO MIXTO URBANIZACION JARDIN DE COLORES PH"/>
    <x v="14"/>
    <x v="5"/>
  </r>
  <r>
    <x v="0"/>
    <x v="0"/>
    <x v="3"/>
    <x v="1"/>
    <n v="6379120"/>
    <n v="8001767391"/>
    <x v="0"/>
    <x v="1"/>
    <s v="EDIFICIO AXIZENE"/>
    <x v="1"/>
    <x v="1"/>
  </r>
  <r>
    <x v="0"/>
    <x v="0"/>
    <x v="3"/>
    <x v="4"/>
    <n v="6379128"/>
    <n v="9009489434"/>
    <x v="0"/>
    <x v="1"/>
    <s v="EDIFICIO  TORRE EPIC"/>
    <x v="7"/>
    <x v="7"/>
  </r>
  <r>
    <x v="0"/>
    <x v="0"/>
    <x v="3"/>
    <x v="4"/>
    <n v="6379190"/>
    <n v="9011795349"/>
    <x v="0"/>
    <x v="1"/>
    <s v="CONJUNTO MULTIFAMILIAR LAGUNA DEL CABRERO PH"/>
    <x v="52"/>
    <x v="18"/>
  </r>
  <r>
    <x v="0"/>
    <x v="0"/>
    <x v="3"/>
    <x v="4"/>
    <n v="6379203"/>
    <n v="8001484841"/>
    <x v="0"/>
    <x v="1"/>
    <s v="EDIFICIO MADRIGAL DE LAS ALTAS TORRES"/>
    <x v="1"/>
    <x v="1"/>
  </r>
  <r>
    <x v="0"/>
    <x v="0"/>
    <x v="3"/>
    <x v="1"/>
    <n v="6379220"/>
    <n v="9006449263"/>
    <x v="0"/>
    <x v="1"/>
    <s v="EDIFICIO TORRE NAIROBI PH"/>
    <x v="21"/>
    <x v="5"/>
  </r>
  <r>
    <x v="0"/>
    <x v="0"/>
    <x v="3"/>
    <x v="1"/>
    <n v="6379233"/>
    <n v="8001197270"/>
    <x v="0"/>
    <x v="3"/>
    <s v="EDIFICIO STEVEN I"/>
    <x v="1"/>
    <x v="1"/>
  </r>
  <r>
    <x v="0"/>
    <x v="0"/>
    <x v="3"/>
    <x v="1"/>
    <n v="6379234"/>
    <n v="8001197270"/>
    <x v="0"/>
    <x v="3"/>
    <s v="EDIFICIO STEVEN I"/>
    <x v="1"/>
    <x v="1"/>
  </r>
  <r>
    <x v="0"/>
    <x v="0"/>
    <x v="3"/>
    <x v="1"/>
    <n v="6379235"/>
    <n v="8001197270"/>
    <x v="0"/>
    <x v="3"/>
    <s v="EDIFICIO STEVEN I"/>
    <x v="1"/>
    <x v="1"/>
  </r>
  <r>
    <x v="0"/>
    <x v="0"/>
    <x v="3"/>
    <x v="1"/>
    <n v="6379237"/>
    <n v="8001197270"/>
    <x v="0"/>
    <x v="3"/>
    <s v="EDIFICIO STEVEN I"/>
    <x v="1"/>
    <x v="1"/>
  </r>
  <r>
    <x v="0"/>
    <x v="0"/>
    <x v="3"/>
    <x v="1"/>
    <n v="6379405"/>
    <n v="9012796869"/>
    <x v="0"/>
    <x v="1"/>
    <s v="EDIIFICIO LAS TERRAZAS CLUB HOUSE II"/>
    <x v="20"/>
    <x v="11"/>
  </r>
  <r>
    <x v="0"/>
    <x v="0"/>
    <x v="3"/>
    <x v="1"/>
    <n v="6379417"/>
    <n v="8909426286"/>
    <x v="0"/>
    <x v="1"/>
    <s v="URBANIZACION VILLA JARDIN ETAPA 2 PH"/>
    <x v="14"/>
    <x v="5"/>
  </r>
  <r>
    <x v="0"/>
    <x v="0"/>
    <x v="3"/>
    <x v="1"/>
    <n v="6379467"/>
    <n v="9002402516"/>
    <x v="0"/>
    <x v="3"/>
    <s v="EDIFICIO ALCAZAR DE LA COLINA PROPIEDAD HORIZONTAL"/>
    <x v="1"/>
    <x v="1"/>
  </r>
  <r>
    <x v="0"/>
    <x v="0"/>
    <x v="3"/>
    <x v="1"/>
    <n v="6379489"/>
    <n v="9003883090"/>
    <x v="0"/>
    <x v="1"/>
    <s v="CONJUNTO RESIDENCIAL PARQUES DEL PORVENIR PROPIEDAD HORIZONT"/>
    <x v="1"/>
    <x v="1"/>
  </r>
  <r>
    <x v="0"/>
    <x v="0"/>
    <x v="3"/>
    <x v="1"/>
    <n v="6379500"/>
    <n v="9010983946"/>
    <x v="0"/>
    <x v="3"/>
    <s v="CONDOMINIO CAMPESTRE LA RESERVA APARTAMENTOS"/>
    <x v="7"/>
    <x v="7"/>
  </r>
  <r>
    <x v="0"/>
    <x v="0"/>
    <x v="3"/>
    <x v="4"/>
    <n v="6379527"/>
    <n v="8160004771"/>
    <x v="0"/>
    <x v="1"/>
    <s v="CONJUNTO MULTIFAMILIAR PASADENA PH"/>
    <x v="13"/>
    <x v="9"/>
  </r>
  <r>
    <x v="0"/>
    <x v="0"/>
    <x v="3"/>
    <x v="1"/>
    <n v="6379533"/>
    <n v="9000833171"/>
    <x v="0"/>
    <x v="5"/>
    <s v="CONDOMINIO CONJUNTO CERRADO CASTILLA REAL - PRIMERA ETAPA -"/>
    <x v="6"/>
    <x v="6"/>
  </r>
  <r>
    <x v="0"/>
    <x v="0"/>
    <x v="3"/>
    <x v="4"/>
    <n v="6379599"/>
    <n v="8160012311"/>
    <x v="0"/>
    <x v="3"/>
    <s v="EDIFICIO MIRADOR DEL OCASO PH"/>
    <x v="11"/>
    <x v="9"/>
  </r>
  <r>
    <x v="0"/>
    <x v="0"/>
    <x v="3"/>
    <x v="4"/>
    <n v="6379792"/>
    <n v="9000802493"/>
    <x v="0"/>
    <x v="1"/>
    <s v="EDIFICIO SAN ANGELO PH"/>
    <x v="11"/>
    <x v="9"/>
  </r>
  <r>
    <x v="0"/>
    <x v="0"/>
    <x v="3"/>
    <x v="1"/>
    <n v="6379832"/>
    <n v="8300472182"/>
    <x v="0"/>
    <x v="0"/>
    <s v="EDIFICIO CANOVA PROPIEDAD HORIZONTAL"/>
    <x v="1"/>
    <x v="1"/>
  </r>
  <r>
    <x v="0"/>
    <x v="0"/>
    <x v="3"/>
    <x v="1"/>
    <n v="6379871"/>
    <n v="8300884342"/>
    <x v="0"/>
    <x v="3"/>
    <s v="CONJUNTO RESIDENCIAL SABANAGRANDE SUPERLOTE 2 PH"/>
    <x v="1"/>
    <x v="1"/>
  </r>
  <r>
    <x v="0"/>
    <x v="0"/>
    <x v="3"/>
    <x v="1"/>
    <n v="6379919"/>
    <n v="8100009611"/>
    <x v="0"/>
    <x v="1"/>
    <s v="EDIFICIO VILLAPILAR 2 BLOQUE 2 - PROPIEDAD HORIZONTAL"/>
    <x v="6"/>
    <x v="6"/>
  </r>
  <r>
    <x v="0"/>
    <x v="0"/>
    <x v="3"/>
    <x v="1"/>
    <n v="6379978"/>
    <n v="8300472182"/>
    <x v="0"/>
    <x v="2"/>
    <s v="EDIFICIO CANOVA PROPIEDAD HORIZONTAL"/>
    <x v="1"/>
    <x v="1"/>
  </r>
  <r>
    <x v="0"/>
    <x v="0"/>
    <x v="3"/>
    <x v="1"/>
    <n v="6379985"/>
    <n v="8300830157"/>
    <x v="0"/>
    <x v="3"/>
    <s v="CONJUNTO RESIDENCIAL USATAMA MANZANA M"/>
    <x v="1"/>
    <x v="1"/>
  </r>
  <r>
    <x v="0"/>
    <x v="0"/>
    <x v="3"/>
    <x v="1"/>
    <n v="6379987"/>
    <n v="9002046738"/>
    <x v="0"/>
    <x v="1"/>
    <s v="EDIFICIO TORRES DE SIENA - PROPIEDAD HORIZONTAL"/>
    <x v="6"/>
    <x v="6"/>
  </r>
  <r>
    <x v="0"/>
    <x v="0"/>
    <x v="3"/>
    <x v="2"/>
    <n v="6380033"/>
    <n v="7534240"/>
    <x v="0"/>
    <x v="0"/>
    <s v="ARIAS TORRES GUSTAVO ALBERTO"/>
    <x v="7"/>
    <x v="7"/>
  </r>
  <r>
    <x v="0"/>
    <x v="0"/>
    <x v="3"/>
    <x v="1"/>
    <n v="6380046"/>
    <n v="9003602187"/>
    <x v="0"/>
    <x v="0"/>
    <s v="CONJUNTO RESIDENCIAL BOSQUE DE PINOS ETAPA I Y II"/>
    <x v="2"/>
    <x v="2"/>
  </r>
  <r>
    <x v="0"/>
    <x v="0"/>
    <x v="3"/>
    <x v="1"/>
    <n v="6380218"/>
    <n v="8010011134"/>
    <x v="0"/>
    <x v="1"/>
    <s v="URBANIZACION BOSQUES DE PINARES"/>
    <x v="7"/>
    <x v="7"/>
  </r>
  <r>
    <x v="0"/>
    <x v="0"/>
    <x v="3"/>
    <x v="1"/>
    <n v="6380236"/>
    <n v="9010126751"/>
    <x v="0"/>
    <x v="2"/>
    <s v="CAMINOS DEL BOSQUE PARQUE RESIDENCIAL - PROPIEDAD HORIZONTAL"/>
    <x v="7"/>
    <x v="7"/>
  </r>
  <r>
    <x v="0"/>
    <x v="0"/>
    <x v="3"/>
    <x v="1"/>
    <n v="6380297"/>
    <n v="8605361776"/>
    <x v="0"/>
    <x v="1"/>
    <s v="CONJUNTO RESIDENCIAL NUEVA VILLEMAR PH"/>
    <x v="1"/>
    <x v="1"/>
  </r>
  <r>
    <x v="0"/>
    <x v="0"/>
    <x v="3"/>
    <x v="4"/>
    <n v="6380301"/>
    <n v="8914091600"/>
    <x v="0"/>
    <x v="1"/>
    <s v="UNIDAD RESIDENCIAL PINARES DE SAN MARTIN"/>
    <x v="11"/>
    <x v="9"/>
  </r>
  <r>
    <x v="0"/>
    <x v="0"/>
    <x v="3"/>
    <x v="1"/>
    <n v="6380328"/>
    <n v="9012796869"/>
    <x v="0"/>
    <x v="1"/>
    <s v="EDIIFICIO LAS TERRAZAS CLUB HOUSE II"/>
    <x v="20"/>
    <x v="11"/>
  </r>
  <r>
    <x v="0"/>
    <x v="0"/>
    <x v="3"/>
    <x v="1"/>
    <n v="6380331"/>
    <n v="9012796869"/>
    <x v="0"/>
    <x v="1"/>
    <s v="EDIIFICIO LAS TERRAZAS CLUB HOUSE II"/>
    <x v="20"/>
    <x v="11"/>
  </r>
  <r>
    <x v="0"/>
    <x v="0"/>
    <x v="3"/>
    <x v="1"/>
    <n v="6380549"/>
    <n v="9011231083"/>
    <x v="0"/>
    <x v="1"/>
    <s v="CONJUNTO RESISDENCIAL TERRAZAS DE ALEJANDRIA"/>
    <x v="31"/>
    <x v="3"/>
  </r>
  <r>
    <x v="0"/>
    <x v="0"/>
    <x v="3"/>
    <x v="1"/>
    <n v="6380580"/>
    <n v="8040050095"/>
    <x v="0"/>
    <x v="1"/>
    <s v="EDIFICIO MULTIFAMILIAR BOSTON PLAZA"/>
    <x v="2"/>
    <x v="2"/>
  </r>
  <r>
    <x v="0"/>
    <x v="0"/>
    <x v="3"/>
    <x v="1"/>
    <n v="6380618"/>
    <n v="8603530338"/>
    <x v="0"/>
    <x v="1"/>
    <s v="CJ BOLIVIA 8"/>
    <x v="1"/>
    <x v="1"/>
  </r>
  <r>
    <x v="0"/>
    <x v="0"/>
    <x v="3"/>
    <x v="4"/>
    <n v="6380662"/>
    <n v="8090061437"/>
    <x v="0"/>
    <x v="2"/>
    <s v="AGRUPACION DE VIVIENDA RINCON DE LAS MARGARITAS"/>
    <x v="3"/>
    <x v="3"/>
  </r>
  <r>
    <x v="0"/>
    <x v="0"/>
    <x v="3"/>
    <x v="1"/>
    <n v="6380699"/>
    <n v="8001373274"/>
    <x v="0"/>
    <x v="1"/>
    <s v="EDIFICIO CENTRO COMERCIAL BUCACENTRO"/>
    <x v="2"/>
    <x v="2"/>
  </r>
  <r>
    <x v="0"/>
    <x v="0"/>
    <x v="3"/>
    <x v="4"/>
    <n v="6380710"/>
    <n v="8300007768"/>
    <x v="0"/>
    <x v="1"/>
    <s v="CONJUNTO RESIDENCIAL MULTIFAMILIARES MILENTA PH"/>
    <x v="1"/>
    <x v="1"/>
  </r>
  <r>
    <x v="0"/>
    <x v="0"/>
    <x v="3"/>
    <x v="1"/>
    <n v="6380722"/>
    <n v="8600403353"/>
    <x v="0"/>
    <x v="1"/>
    <s v="CONJUNTO RESIDENCIAL BOSQUES DE KENNEDY"/>
    <x v="1"/>
    <x v="1"/>
  </r>
  <r>
    <x v="0"/>
    <x v="0"/>
    <x v="3"/>
    <x v="1"/>
    <n v="6380812"/>
    <n v="9011458481"/>
    <x v="0"/>
    <x v="3"/>
    <s v="EDIFICIO MEDITERRANEO PH"/>
    <x v="10"/>
    <x v="5"/>
  </r>
  <r>
    <x v="0"/>
    <x v="0"/>
    <x v="3"/>
    <x v="1"/>
    <n v="6380820"/>
    <n v="8001855901"/>
    <x v="0"/>
    <x v="1"/>
    <s v="CONJUNTO RESIDENCIAL LANCASTRIA A P H"/>
    <x v="1"/>
    <x v="1"/>
  </r>
  <r>
    <x v="0"/>
    <x v="0"/>
    <x v="3"/>
    <x v="4"/>
    <n v="6380902"/>
    <n v="8300370760"/>
    <x v="0"/>
    <x v="0"/>
    <s v="CONJUNTO RESIDENCIAL NUEVA SANTA ISABEL PH ETAPAS I Y II"/>
    <x v="1"/>
    <x v="1"/>
  </r>
  <r>
    <x v="0"/>
    <x v="0"/>
    <x v="3"/>
    <x v="3"/>
    <n v="6380923"/>
    <n v="19328129"/>
    <x v="0"/>
    <x v="0"/>
    <s v="BARRERA VALENZUELA GERMAN"/>
    <x v="1"/>
    <x v="1"/>
  </r>
  <r>
    <x v="0"/>
    <x v="0"/>
    <x v="3"/>
    <x v="4"/>
    <n v="6380978"/>
    <n v="9005129360"/>
    <x v="0"/>
    <x v="1"/>
    <s v="EDIFICIO MULTIFAMILIAR ALTOS DEL VERGEL"/>
    <x v="3"/>
    <x v="3"/>
  </r>
  <r>
    <x v="0"/>
    <x v="0"/>
    <x v="3"/>
    <x v="1"/>
    <n v="6380986"/>
    <n v="9007720361"/>
    <x v="0"/>
    <x v="1"/>
    <s v="CONJUNTO PORTAL DE LA MACARENA PH"/>
    <x v="13"/>
    <x v="9"/>
  </r>
  <r>
    <x v="0"/>
    <x v="0"/>
    <x v="3"/>
    <x v="2"/>
    <n v="6381030"/>
    <n v="6481818"/>
    <x v="0"/>
    <x v="1"/>
    <s v="OROZCO SANCHEZ CARLOS ERNESTO"/>
    <x v="7"/>
    <x v="7"/>
  </r>
  <r>
    <x v="0"/>
    <x v="0"/>
    <x v="3"/>
    <x v="1"/>
    <n v="6381039"/>
    <n v="9000630581"/>
    <x v="0"/>
    <x v="1"/>
    <s v="CONDOMINIO BOSQUE RESIDENCIAL LA RESERVA PH"/>
    <x v="1"/>
    <x v="1"/>
  </r>
  <r>
    <x v="0"/>
    <x v="0"/>
    <x v="3"/>
    <x v="1"/>
    <n v="6381049"/>
    <n v="8050077253"/>
    <x v="0"/>
    <x v="1"/>
    <s v="CONJUNTO RESIDENCIAL VILLACAMPESTRE"/>
    <x v="0"/>
    <x v="0"/>
  </r>
  <r>
    <x v="0"/>
    <x v="0"/>
    <x v="3"/>
    <x v="4"/>
    <n v="6381076"/>
    <n v="8301437881"/>
    <x v="0"/>
    <x v="3"/>
    <s v="CONJUNTO RESIDENCIAL QUINTAS DE SANTAMARIA V"/>
    <x v="1"/>
    <x v="1"/>
  </r>
  <r>
    <x v="0"/>
    <x v="0"/>
    <x v="3"/>
    <x v="1"/>
    <n v="6381080"/>
    <n v="8001618695"/>
    <x v="0"/>
    <x v="1"/>
    <s v="EDIFICIO EL CEDRAL 6"/>
    <x v="1"/>
    <x v="1"/>
  </r>
  <r>
    <x v="0"/>
    <x v="0"/>
    <x v="3"/>
    <x v="1"/>
    <n v="6381084"/>
    <n v="8110125922"/>
    <x v="0"/>
    <x v="3"/>
    <s v="CR POBLADO DE SANTA MONICA"/>
    <x v="14"/>
    <x v="5"/>
  </r>
  <r>
    <x v="0"/>
    <x v="0"/>
    <x v="3"/>
    <x v="1"/>
    <n v="6381102"/>
    <n v="8002547547"/>
    <x v="0"/>
    <x v="1"/>
    <s v="PROPIEDAD HORIZONTAL CERROS DE LA ESTRELLA"/>
    <x v="6"/>
    <x v="6"/>
  </r>
  <r>
    <x v="0"/>
    <x v="0"/>
    <x v="3"/>
    <x v="4"/>
    <n v="6381103"/>
    <n v="8001669736"/>
    <x v="0"/>
    <x v="3"/>
    <s v="CENTRO COMERCIAL LOS PUNTOS"/>
    <x v="11"/>
    <x v="9"/>
  </r>
  <r>
    <x v="0"/>
    <x v="0"/>
    <x v="3"/>
    <x v="1"/>
    <n v="6381105"/>
    <n v="8000279984"/>
    <x v="0"/>
    <x v="1"/>
    <s v="URBANIZACION CITARA"/>
    <x v="14"/>
    <x v="5"/>
  </r>
  <r>
    <x v="0"/>
    <x v="0"/>
    <x v="3"/>
    <x v="1"/>
    <n v="6381145"/>
    <n v="8001424770"/>
    <x v="0"/>
    <x v="1"/>
    <s v="PARQUE RESIDENCIAL LA ALQUERIA SAN ISIDRO PH"/>
    <x v="10"/>
    <x v="5"/>
  </r>
  <r>
    <x v="0"/>
    <x v="0"/>
    <x v="3"/>
    <x v="1"/>
    <n v="6381147"/>
    <n v="9002535556"/>
    <x v="0"/>
    <x v="1"/>
    <s v="CONJUNTO RESIDENCIAL PARQUES DE CASTILLA 3 - PROPIEDAD HORIZ"/>
    <x v="1"/>
    <x v="1"/>
  </r>
  <r>
    <x v="0"/>
    <x v="0"/>
    <x v="3"/>
    <x v="1"/>
    <n v="6381162"/>
    <n v="8300300443"/>
    <x v="0"/>
    <x v="3"/>
    <s v="CR PINAR DE SUBA II ETAPA AGRUPACION B PH"/>
    <x v="1"/>
    <x v="1"/>
  </r>
  <r>
    <x v="0"/>
    <x v="0"/>
    <x v="3"/>
    <x v="4"/>
    <n v="6381168"/>
    <n v="9003489709"/>
    <x v="0"/>
    <x v="1"/>
    <s v="CONJUNTO SERREZUELA APARTAMENTOS PROPIEDAD HORIZONTAL"/>
    <x v="11"/>
    <x v="9"/>
  </r>
  <r>
    <x v="0"/>
    <x v="0"/>
    <x v="3"/>
    <x v="1"/>
    <n v="6381241"/>
    <n v="8002480402"/>
    <x v="0"/>
    <x v="2"/>
    <s v="EDIFICIO SALAMANCA PROPIEDAD HORIZONTAL"/>
    <x v="6"/>
    <x v="6"/>
  </r>
  <r>
    <x v="0"/>
    <x v="0"/>
    <x v="3"/>
    <x v="1"/>
    <n v="6381242"/>
    <n v="9001117016"/>
    <x v="0"/>
    <x v="3"/>
    <s v="CONJUNTO RESIDENCIAL QUINTAS DEL RECREO ETAPA IIIB SM 16-2"/>
    <x v="1"/>
    <x v="1"/>
  </r>
  <r>
    <x v="0"/>
    <x v="0"/>
    <x v="3"/>
    <x v="1"/>
    <n v="6381275"/>
    <n v="9001218848"/>
    <x v="0"/>
    <x v="1"/>
    <s v="CONJUNTO CERRADO ALTOS DE BUENA VISTA PH"/>
    <x v="11"/>
    <x v="9"/>
  </r>
  <r>
    <x v="0"/>
    <x v="0"/>
    <x v="3"/>
    <x v="4"/>
    <n v="6381278"/>
    <n v="8000319238"/>
    <x v="0"/>
    <x v="1"/>
    <s v="TORRES SAN FERNANDO"/>
    <x v="2"/>
    <x v="2"/>
  </r>
  <r>
    <x v="0"/>
    <x v="0"/>
    <x v="3"/>
    <x v="1"/>
    <n v="6381299"/>
    <n v="8160022909"/>
    <x v="0"/>
    <x v="3"/>
    <s v="EDIFICIO CLINICA LOS ROSALES PH"/>
    <x v="11"/>
    <x v="9"/>
  </r>
  <r>
    <x v="0"/>
    <x v="0"/>
    <x v="3"/>
    <x v="4"/>
    <n v="6381327"/>
    <n v="8300402775"/>
    <x v="0"/>
    <x v="1"/>
    <s v="EDIFICIO PARQUE 76"/>
    <x v="1"/>
    <x v="1"/>
  </r>
  <r>
    <x v="0"/>
    <x v="0"/>
    <x v="3"/>
    <x v="1"/>
    <n v="6381339"/>
    <n v="8001630183"/>
    <x v="0"/>
    <x v="3"/>
    <s v="CONJUNTO VILLA CALASANZ II ETAPA AGRUPACION IV"/>
    <x v="1"/>
    <x v="1"/>
  </r>
  <r>
    <x v="0"/>
    <x v="0"/>
    <x v="3"/>
    <x v="1"/>
    <n v="6381401"/>
    <n v="8300167349"/>
    <x v="0"/>
    <x v="1"/>
    <s v="EDIFICIO ENSENADA DEL CHICO"/>
    <x v="1"/>
    <x v="1"/>
  </r>
  <r>
    <x v="0"/>
    <x v="0"/>
    <x v="3"/>
    <x v="1"/>
    <n v="6381420"/>
    <n v="9001042981"/>
    <x v="0"/>
    <x v="1"/>
    <s v="EDIFICIO FORUM PRIMERA ETAPA PH"/>
    <x v="14"/>
    <x v="5"/>
  </r>
  <r>
    <x v="0"/>
    <x v="0"/>
    <x v="3"/>
    <x v="1"/>
    <n v="6381445"/>
    <n v="8300714394"/>
    <x v="0"/>
    <x v="1"/>
    <s v="CONJUNTO RESIDENCIAL EL PATIO DE SAN DIEGO"/>
    <x v="1"/>
    <x v="1"/>
  </r>
  <r>
    <x v="0"/>
    <x v="0"/>
    <x v="3"/>
    <x v="1"/>
    <n v="6381451"/>
    <n v="8903315490"/>
    <x v="0"/>
    <x v="1"/>
    <s v="CONJUNTO RESIDENCIAL HORIZONTES A - PROPIEDAD HORIZONTAL"/>
    <x v="0"/>
    <x v="0"/>
  </r>
  <r>
    <x v="0"/>
    <x v="0"/>
    <x v="3"/>
    <x v="4"/>
    <n v="6381489"/>
    <n v="8300845976"/>
    <x v="0"/>
    <x v="3"/>
    <s v="CONJUNTO RESIDENCIAL QUINTAS DE HORIZONTE"/>
    <x v="1"/>
    <x v="1"/>
  </r>
  <r>
    <x v="0"/>
    <x v="0"/>
    <x v="3"/>
    <x v="1"/>
    <n v="6381561"/>
    <n v="8100063261"/>
    <x v="0"/>
    <x v="1"/>
    <s v="CONJUNTO RESIDENCIAL LA DANIELA PROPIEDAD HORIZONTAL"/>
    <x v="6"/>
    <x v="6"/>
  </r>
  <r>
    <x v="0"/>
    <x v="0"/>
    <x v="3"/>
    <x v="1"/>
    <n v="6381579"/>
    <n v="9000192171"/>
    <x v="0"/>
    <x v="0"/>
    <s v="EDIFICIO ALEJANDRA - PROPIEDAD HORIZONTAL -"/>
    <x v="6"/>
    <x v="6"/>
  </r>
  <r>
    <x v="0"/>
    <x v="0"/>
    <x v="3"/>
    <x v="1"/>
    <n v="6381581"/>
    <n v="9000741680"/>
    <x v="0"/>
    <x v="1"/>
    <s v="SAN JACINTO APARTAMENTOS - PROPIEDAD HORIZONTAL"/>
    <x v="3"/>
    <x v="3"/>
  </r>
  <r>
    <x v="0"/>
    <x v="0"/>
    <x v="3"/>
    <x v="1"/>
    <n v="6381584"/>
    <n v="8001647605"/>
    <x v="0"/>
    <x v="3"/>
    <s v="CONJUNTO RESIDENCIAL LAS TERRAZAS"/>
    <x v="1"/>
    <x v="1"/>
  </r>
  <r>
    <x v="0"/>
    <x v="0"/>
    <x v="3"/>
    <x v="1"/>
    <n v="6381587"/>
    <n v="8001647605"/>
    <x v="0"/>
    <x v="3"/>
    <s v="CONJUNTO RESIDENCIAL LAS TERRAZAS"/>
    <x v="1"/>
    <x v="1"/>
  </r>
  <r>
    <x v="0"/>
    <x v="0"/>
    <x v="3"/>
    <x v="1"/>
    <n v="6381592"/>
    <n v="8914115371"/>
    <x v="0"/>
    <x v="0"/>
    <s v="AGRUPACION RESIDENCIAL LA AURORA PH"/>
    <x v="11"/>
    <x v="9"/>
  </r>
  <r>
    <x v="0"/>
    <x v="0"/>
    <x v="3"/>
    <x v="5"/>
    <n v="6381602"/>
    <n v="24480224"/>
    <x v="0"/>
    <x v="7"/>
    <s v="TOBAR NIETO CELMIRA"/>
    <x v="7"/>
    <x v="7"/>
  </r>
  <r>
    <x v="0"/>
    <x v="0"/>
    <x v="3"/>
    <x v="1"/>
    <n v="6381611"/>
    <n v="8300004907"/>
    <x v="0"/>
    <x v="3"/>
    <s v="EDIFICIO MULTIFAMILIAR BOSQUE LA CAROLINITA"/>
    <x v="1"/>
    <x v="1"/>
  </r>
  <r>
    <x v="0"/>
    <x v="0"/>
    <x v="3"/>
    <x v="5"/>
    <n v="6381613"/>
    <n v="24480224"/>
    <x v="0"/>
    <x v="1"/>
    <s v="TOBAR NIETO CELMIRA"/>
    <x v="7"/>
    <x v="7"/>
  </r>
  <r>
    <x v="0"/>
    <x v="0"/>
    <x v="3"/>
    <x v="4"/>
    <n v="6381622"/>
    <n v="8300402775"/>
    <x v="0"/>
    <x v="1"/>
    <s v="EDIFICIO PARQUE 76"/>
    <x v="1"/>
    <x v="1"/>
  </r>
  <r>
    <x v="0"/>
    <x v="0"/>
    <x v="3"/>
    <x v="1"/>
    <n v="6381650"/>
    <n v="8300004907"/>
    <x v="0"/>
    <x v="3"/>
    <s v="EDIFICIO MULTIFAMILIAR BOSQUE LA CAROLINITA"/>
    <x v="1"/>
    <x v="1"/>
  </r>
  <r>
    <x v="0"/>
    <x v="0"/>
    <x v="3"/>
    <x v="1"/>
    <n v="6381651"/>
    <n v="8300632767"/>
    <x v="0"/>
    <x v="3"/>
    <s v="AGRUPACIÓN DE VIVIENDA BOSQUES DE CASTILLA"/>
    <x v="1"/>
    <x v="1"/>
  </r>
  <r>
    <x v="0"/>
    <x v="0"/>
    <x v="3"/>
    <x v="4"/>
    <n v="6381670"/>
    <n v="9004344326"/>
    <x v="0"/>
    <x v="1"/>
    <s v="EDIFICIO TORRES DE RIVAR"/>
    <x v="20"/>
    <x v="11"/>
  </r>
  <r>
    <x v="0"/>
    <x v="0"/>
    <x v="3"/>
    <x v="1"/>
    <n v="6381682"/>
    <n v="9001888427"/>
    <x v="0"/>
    <x v="5"/>
    <s v="EDIFICIO JUANCOP - PROPIEDAD HORIZONTAL"/>
    <x v="9"/>
    <x v="8"/>
  </r>
  <r>
    <x v="0"/>
    <x v="0"/>
    <x v="3"/>
    <x v="1"/>
    <n v="6381690"/>
    <n v="8002092181"/>
    <x v="0"/>
    <x v="3"/>
    <s v="CONJUNTO RESIDENCIAL VILLA DEL SOL PH"/>
    <x v="11"/>
    <x v="9"/>
  </r>
  <r>
    <x v="0"/>
    <x v="0"/>
    <x v="3"/>
    <x v="1"/>
    <n v="6381711"/>
    <n v="8000279984"/>
    <x v="0"/>
    <x v="1"/>
    <s v="URBANIZACION CITARA"/>
    <x v="14"/>
    <x v="5"/>
  </r>
  <r>
    <x v="0"/>
    <x v="0"/>
    <x v="3"/>
    <x v="4"/>
    <n v="6381774"/>
    <n v="8300370760"/>
    <x v="0"/>
    <x v="0"/>
    <s v="CONJUNTO RESIDENCIAL NUEVA SANTA ISABEL PH ETAPAS I Y II"/>
    <x v="1"/>
    <x v="1"/>
  </r>
  <r>
    <x v="0"/>
    <x v="0"/>
    <x v="3"/>
    <x v="1"/>
    <n v="6381780"/>
    <n v="8001855308"/>
    <x v="0"/>
    <x v="0"/>
    <s v="EDIFICIO PLAZUELA DE MILAN PROPIEDAD HORIZONTAL"/>
    <x v="6"/>
    <x v="6"/>
  </r>
  <r>
    <x v="0"/>
    <x v="0"/>
    <x v="3"/>
    <x v="1"/>
    <n v="6381831"/>
    <n v="9003450568"/>
    <x v="0"/>
    <x v="1"/>
    <s v="EDIFICIO OPORTO 93"/>
    <x v="1"/>
    <x v="1"/>
  </r>
  <r>
    <x v="0"/>
    <x v="0"/>
    <x v="3"/>
    <x v="1"/>
    <n v="6381838"/>
    <n v="8300309218"/>
    <x v="0"/>
    <x v="0"/>
    <s v="EDIFICIO LA CASCADA 8 PH"/>
    <x v="1"/>
    <x v="1"/>
  </r>
  <r>
    <x v="0"/>
    <x v="0"/>
    <x v="3"/>
    <x v="1"/>
    <n v="6381861"/>
    <n v="9003477761"/>
    <x v="0"/>
    <x v="3"/>
    <s v="CONJUNTO HABITACIONAL LA CASCADA UNIDAD UNO"/>
    <x v="0"/>
    <x v="0"/>
  </r>
  <r>
    <x v="0"/>
    <x v="0"/>
    <x v="3"/>
    <x v="1"/>
    <n v="6381916"/>
    <n v="9005013887"/>
    <x v="0"/>
    <x v="1"/>
    <s v="EDIFICIO TORRE DEL SOL PH"/>
    <x v="6"/>
    <x v="6"/>
  </r>
  <r>
    <x v="0"/>
    <x v="0"/>
    <x v="3"/>
    <x v="4"/>
    <n v="6381993"/>
    <n v="8301381676"/>
    <x v="0"/>
    <x v="1"/>
    <s v="CONJUNTO RESIDENCIAL MAZUREN AGRUPACION 06 ETAPAS A B Y C P"/>
    <x v="1"/>
    <x v="1"/>
  </r>
  <r>
    <x v="0"/>
    <x v="0"/>
    <x v="3"/>
    <x v="1"/>
    <n v="6381999"/>
    <n v="8909344634"/>
    <x v="0"/>
    <x v="1"/>
    <s v="CONJUNTO RESIDENCIAL SORRENTO 2 PH"/>
    <x v="14"/>
    <x v="5"/>
  </r>
  <r>
    <x v="0"/>
    <x v="0"/>
    <x v="3"/>
    <x v="1"/>
    <n v="6382003"/>
    <n v="8902040726"/>
    <x v="0"/>
    <x v="1"/>
    <s v="EDIFICIO SAN FELIPE"/>
    <x v="2"/>
    <x v="2"/>
  </r>
  <r>
    <x v="0"/>
    <x v="0"/>
    <x v="3"/>
    <x v="1"/>
    <n v="6382027"/>
    <n v="8002366280"/>
    <x v="0"/>
    <x v="3"/>
    <s v="UNIDAD RESIDENCIAL TORRES DEL SUR PH"/>
    <x v="10"/>
    <x v="5"/>
  </r>
  <r>
    <x v="0"/>
    <x v="0"/>
    <x v="3"/>
    <x v="1"/>
    <n v="6382033"/>
    <n v="8002366280"/>
    <x v="0"/>
    <x v="3"/>
    <s v="UNIDAD RESIDENCIAL TORRES DEL SUR PH"/>
    <x v="10"/>
    <x v="5"/>
  </r>
  <r>
    <x v="0"/>
    <x v="0"/>
    <x v="3"/>
    <x v="5"/>
    <n v="6382256"/>
    <n v="41918678"/>
    <x v="0"/>
    <x v="5"/>
    <s v="PEREZ  CARMEN ROSA"/>
    <x v="7"/>
    <x v="7"/>
  </r>
  <r>
    <x v="0"/>
    <x v="0"/>
    <x v="3"/>
    <x v="1"/>
    <n v="6382315"/>
    <n v="9002535556"/>
    <x v="0"/>
    <x v="1"/>
    <s v="CONJUNTO RESIDENCIAL PARQUES DE CASTILLA 3 - PROPIEDAD HORIZ"/>
    <x v="1"/>
    <x v="1"/>
  </r>
  <r>
    <x v="0"/>
    <x v="0"/>
    <x v="3"/>
    <x v="1"/>
    <n v="6382330"/>
    <n v="8001847791"/>
    <x v="0"/>
    <x v="2"/>
    <s v="EDIFICIO EL MARQUES DE LOS ALPES PROPIEDAD HORIZONTAL"/>
    <x v="11"/>
    <x v="9"/>
  </r>
  <r>
    <x v="0"/>
    <x v="0"/>
    <x v="3"/>
    <x v="1"/>
    <n v="6382358"/>
    <n v="9012563571"/>
    <x v="0"/>
    <x v="3"/>
    <s v="CONJUNTO CERRADO LA QUINTA PROPIEDAD HORIZONTAL"/>
    <x v="6"/>
    <x v="6"/>
  </r>
  <r>
    <x v="0"/>
    <x v="0"/>
    <x v="3"/>
    <x v="1"/>
    <n v="6382377"/>
    <n v="9010275118"/>
    <x v="0"/>
    <x v="1"/>
    <s v="EDIFICIO GRANADA REAL PARQUE RESIDENCIAL"/>
    <x v="7"/>
    <x v="7"/>
  </r>
  <r>
    <x v="0"/>
    <x v="0"/>
    <x v="3"/>
    <x v="1"/>
    <n v="6382410"/>
    <n v="9006985603"/>
    <x v="0"/>
    <x v="0"/>
    <s v="EDIFICIO PALMANOVA PROPIEDAD HORIZONTAL"/>
    <x v="6"/>
    <x v="6"/>
  </r>
  <r>
    <x v="0"/>
    <x v="0"/>
    <x v="3"/>
    <x v="6"/>
    <n v="6382438"/>
    <n v="8001031866"/>
    <x v="0"/>
    <x v="3"/>
    <s v="COOPERATIVA MULTIACTIVA TOLIMENSE DE SUBOFICIALES DE LAS FUE"/>
    <x v="3"/>
    <x v="3"/>
  </r>
  <r>
    <x v="0"/>
    <x v="0"/>
    <x v="3"/>
    <x v="1"/>
    <n v="6382481"/>
    <n v="8300006611"/>
    <x v="0"/>
    <x v="1"/>
    <s v="CONJUNTO RESIDENCIAL SANTA MARIA DE CALATRAVA PH"/>
    <x v="1"/>
    <x v="1"/>
  </r>
  <r>
    <x v="0"/>
    <x v="0"/>
    <x v="3"/>
    <x v="4"/>
    <n v="6382503"/>
    <n v="8301381676"/>
    <x v="0"/>
    <x v="1"/>
    <s v="CONJUNTO RESIDENCIAL MAZUREN AGRUPACION 06 ETAPAS A B Y C P"/>
    <x v="1"/>
    <x v="1"/>
  </r>
  <r>
    <x v="0"/>
    <x v="0"/>
    <x v="3"/>
    <x v="1"/>
    <n v="6382559"/>
    <n v="9006985603"/>
    <x v="0"/>
    <x v="5"/>
    <s v="EDIFICIO PALMANOVA PROPIEDAD HORIZONTAL"/>
    <x v="6"/>
    <x v="6"/>
  </r>
  <r>
    <x v="0"/>
    <x v="0"/>
    <x v="3"/>
    <x v="4"/>
    <n v="6382678"/>
    <n v="9006279888"/>
    <x v="0"/>
    <x v="1"/>
    <s v="CONDOMINIO PALOS VERDES HACIENDA RESIDENCIAL-PROPIEDAD HORIZ"/>
    <x v="3"/>
    <x v="3"/>
  </r>
  <r>
    <x v="0"/>
    <x v="0"/>
    <x v="3"/>
    <x v="1"/>
    <n v="6382737"/>
    <n v="9000731679"/>
    <x v="0"/>
    <x v="1"/>
    <s v="EDIFICIO PLAZA SANTO DOMINGO - PROPIEDAD HORIZONTAL -"/>
    <x v="6"/>
    <x v="6"/>
  </r>
  <r>
    <x v="0"/>
    <x v="0"/>
    <x v="3"/>
    <x v="5"/>
    <n v="6382746"/>
    <n v="19486040"/>
    <x v="0"/>
    <x v="0"/>
    <s v="CHACON CRISTANCHO EDGAR RAFAEL"/>
    <x v="0"/>
    <x v="0"/>
  </r>
  <r>
    <x v="0"/>
    <x v="0"/>
    <x v="3"/>
    <x v="1"/>
    <n v="6382838"/>
    <n v="9010034836"/>
    <x v="0"/>
    <x v="3"/>
    <s v="FORTEZZA PARQUE RESIDENCIAL - PROPIEDAD HORIZONTAL"/>
    <x v="3"/>
    <x v="3"/>
  </r>
  <r>
    <x v="0"/>
    <x v="0"/>
    <x v="3"/>
    <x v="1"/>
    <n v="6382839"/>
    <n v="9010342818"/>
    <x v="0"/>
    <x v="1"/>
    <s v="CONJUNTO RESIDENCIAL BRISAS DE CAÑA BRAVA"/>
    <x v="29"/>
    <x v="14"/>
  </r>
  <r>
    <x v="0"/>
    <x v="0"/>
    <x v="3"/>
    <x v="4"/>
    <n v="6382846"/>
    <n v="9007363919"/>
    <x v="0"/>
    <x v="0"/>
    <s v="TORRE 8CORVILAR COMUNEROS PH"/>
    <x v="2"/>
    <x v="2"/>
  </r>
  <r>
    <x v="0"/>
    <x v="0"/>
    <x v="3"/>
    <x v="1"/>
    <n v="6382861"/>
    <n v="8002126825"/>
    <x v="0"/>
    <x v="1"/>
    <s v="CONJUNTO RESIDENCIAL PINAR ALTO"/>
    <x v="1"/>
    <x v="1"/>
  </r>
  <r>
    <x v="0"/>
    <x v="0"/>
    <x v="3"/>
    <x v="1"/>
    <n v="6382872"/>
    <n v="8603514750"/>
    <x v="0"/>
    <x v="1"/>
    <s v="AGRUPACION RESIDENCIAL ALCALA CONJUNTO 1 PRIMERA ETAPA PH"/>
    <x v="1"/>
    <x v="1"/>
  </r>
  <r>
    <x v="0"/>
    <x v="0"/>
    <x v="3"/>
    <x v="4"/>
    <n v="6382887"/>
    <n v="8000824038"/>
    <x v="0"/>
    <x v="1"/>
    <s v="EDIFICIO CARAVELLE - PROPIEDAD HORIZONTAL"/>
    <x v="1"/>
    <x v="1"/>
  </r>
  <r>
    <x v="0"/>
    <x v="0"/>
    <x v="3"/>
    <x v="1"/>
    <n v="6382895"/>
    <n v="8040050095"/>
    <x v="0"/>
    <x v="1"/>
    <s v="EDIFICIO MULTIFAMILIAR BOSTON PLAZA"/>
    <x v="2"/>
    <x v="2"/>
  </r>
  <r>
    <x v="0"/>
    <x v="0"/>
    <x v="3"/>
    <x v="1"/>
    <n v="6382901"/>
    <n v="8001618695"/>
    <x v="0"/>
    <x v="1"/>
    <s v="EDIFICIO EL CEDRAL 6"/>
    <x v="1"/>
    <x v="1"/>
  </r>
  <r>
    <x v="0"/>
    <x v="0"/>
    <x v="3"/>
    <x v="1"/>
    <n v="6382907"/>
    <n v="8110067630"/>
    <x v="0"/>
    <x v="3"/>
    <s v="CONJUNTO RESIDENCIAL TORRES DE ALIADAS"/>
    <x v="14"/>
    <x v="5"/>
  </r>
  <r>
    <x v="0"/>
    <x v="0"/>
    <x v="3"/>
    <x v="1"/>
    <n v="6382918"/>
    <n v="9012563571"/>
    <x v="0"/>
    <x v="1"/>
    <s v="CONJUNTO CERRADO LA QUINTA PROPIEDAD HORIZONTAL"/>
    <x v="6"/>
    <x v="6"/>
  </r>
  <r>
    <x v="0"/>
    <x v="0"/>
    <x v="3"/>
    <x v="4"/>
    <n v="6382940"/>
    <n v="8050024439"/>
    <x v="0"/>
    <x v="1"/>
    <s v="CONJUNTO RESIDENCIAL TORRES DE LA FONTANA PROPIEDAD HORI"/>
    <x v="0"/>
    <x v="0"/>
  </r>
  <r>
    <x v="0"/>
    <x v="0"/>
    <x v="3"/>
    <x v="4"/>
    <n v="6382948"/>
    <n v="9000815335"/>
    <x v="0"/>
    <x v="1"/>
    <s v="CONDOMINIO LA HERRERIA CONJUNTO 2  PH"/>
    <x v="0"/>
    <x v="0"/>
  </r>
  <r>
    <x v="0"/>
    <x v="0"/>
    <x v="3"/>
    <x v="4"/>
    <n v="6382981"/>
    <n v="8040055817"/>
    <x v="1"/>
    <x v="6"/>
    <s v="CONJUNTO RESIDENCIAL BALCON DE LA HACIENDA"/>
    <x v="2"/>
    <x v="2"/>
  </r>
  <r>
    <x v="0"/>
    <x v="0"/>
    <x v="3"/>
    <x v="1"/>
    <n v="6382995"/>
    <n v="9011513437"/>
    <x v="0"/>
    <x v="1"/>
    <s v="CONJUNTO RESIDENCIAL PARQUE TUPARRO I PROPIEDAD HORIZONTAL"/>
    <x v="1"/>
    <x v="1"/>
  </r>
  <r>
    <x v="0"/>
    <x v="0"/>
    <x v="3"/>
    <x v="1"/>
    <n v="6383031"/>
    <n v="8090110525"/>
    <x v="0"/>
    <x v="1"/>
    <s v="EDIFICIO MULTIFAMILIAR VILLA ARKADIA II"/>
    <x v="3"/>
    <x v="3"/>
  </r>
  <r>
    <x v="0"/>
    <x v="0"/>
    <x v="3"/>
    <x v="1"/>
    <n v="6383038"/>
    <n v="9004876430"/>
    <x v="0"/>
    <x v="3"/>
    <s v="EDIFICIO  HOME AND  OFICCE PH"/>
    <x v="1"/>
    <x v="1"/>
  </r>
  <r>
    <x v="0"/>
    <x v="0"/>
    <x v="3"/>
    <x v="1"/>
    <n v="6383048"/>
    <n v="8301270799"/>
    <x v="0"/>
    <x v="3"/>
    <s v="CONJUNTO RESIDENCIAL SANTA MARIA RESERVADO 2"/>
    <x v="1"/>
    <x v="1"/>
  </r>
  <r>
    <x v="0"/>
    <x v="0"/>
    <x v="3"/>
    <x v="4"/>
    <n v="6383117"/>
    <n v="9002543278"/>
    <x v="0"/>
    <x v="0"/>
    <s v="CONDOMINIO TERRA ALTA"/>
    <x v="2"/>
    <x v="2"/>
  </r>
  <r>
    <x v="0"/>
    <x v="0"/>
    <x v="3"/>
    <x v="1"/>
    <n v="6383126"/>
    <n v="8001465261"/>
    <x v="0"/>
    <x v="1"/>
    <s v="CONJUNTO RESIDENCIAL INTICAYA"/>
    <x v="1"/>
    <x v="1"/>
  </r>
  <r>
    <x v="0"/>
    <x v="0"/>
    <x v="3"/>
    <x v="1"/>
    <n v="6383163"/>
    <n v="9011909299"/>
    <x v="0"/>
    <x v="1"/>
    <s v="EDIFICIO LA CAMELIA PROPIEDAD HORIZONTAL"/>
    <x v="6"/>
    <x v="6"/>
  </r>
  <r>
    <x v="0"/>
    <x v="0"/>
    <x v="3"/>
    <x v="1"/>
    <n v="6383218"/>
    <n v="8000795991"/>
    <x v="0"/>
    <x v="0"/>
    <s v="AGRUPACIÓN DE VIVIENDA CEDRO MADEIRA IV - PROPIEDAD HORIZONT"/>
    <x v="1"/>
    <x v="1"/>
  </r>
  <r>
    <x v="0"/>
    <x v="0"/>
    <x v="3"/>
    <x v="4"/>
    <n v="6383221"/>
    <n v="8040069086"/>
    <x v="0"/>
    <x v="1"/>
    <s v="UNIDAD RESIDENCIAL CAMPOMAR II"/>
    <x v="2"/>
    <x v="2"/>
  </r>
  <r>
    <x v="0"/>
    <x v="0"/>
    <x v="3"/>
    <x v="1"/>
    <n v="6383228"/>
    <n v="8300658267"/>
    <x v="0"/>
    <x v="1"/>
    <s v="AGRUPACION DE VIVIENDA LOS CAMINOS DE SAN LORENZO II PH"/>
    <x v="1"/>
    <x v="1"/>
  </r>
  <r>
    <x v="0"/>
    <x v="0"/>
    <x v="3"/>
    <x v="1"/>
    <n v="6383235"/>
    <n v="8000795991"/>
    <x v="0"/>
    <x v="1"/>
    <s v="AGRUPACIÓN DE VIVIENDA CEDRO MADEIRA IV - PROPIEDAD HORIZONT"/>
    <x v="1"/>
    <x v="1"/>
  </r>
  <r>
    <x v="0"/>
    <x v="0"/>
    <x v="3"/>
    <x v="1"/>
    <n v="6383245"/>
    <n v="8050273858"/>
    <x v="0"/>
    <x v="1"/>
    <s v="CONJUN RESIDENCIAL TORRES DE COMFANDI VI ETAPA CONJTU"/>
    <x v="0"/>
    <x v="0"/>
  </r>
  <r>
    <x v="0"/>
    <x v="0"/>
    <x v="3"/>
    <x v="4"/>
    <n v="6383252"/>
    <n v="9010422352"/>
    <x v="0"/>
    <x v="1"/>
    <s v="CONJUNTO RESIDENCIAL PORTAL DE LA SIERRA ETAPA I"/>
    <x v="29"/>
    <x v="14"/>
  </r>
  <r>
    <x v="0"/>
    <x v="0"/>
    <x v="3"/>
    <x v="4"/>
    <n v="6383278"/>
    <n v="9007363919"/>
    <x v="0"/>
    <x v="0"/>
    <s v="TORRE 8CORVILAR COMUNEROS PH"/>
    <x v="2"/>
    <x v="2"/>
  </r>
  <r>
    <x v="0"/>
    <x v="0"/>
    <x v="3"/>
    <x v="1"/>
    <n v="6383283"/>
    <n v="8002369862"/>
    <x v="0"/>
    <x v="1"/>
    <s v="CONJUNTO RESIDENCIAL LA RESERVA"/>
    <x v="1"/>
    <x v="1"/>
  </r>
  <r>
    <x v="0"/>
    <x v="0"/>
    <x v="3"/>
    <x v="4"/>
    <n v="6383303"/>
    <n v="9003468464"/>
    <x v="0"/>
    <x v="1"/>
    <s v="CONJUNTO PARQUE RESIDENCIAL PAISAJE DE SIERRA ALTA - PROPIED"/>
    <x v="6"/>
    <x v="6"/>
  </r>
  <r>
    <x v="0"/>
    <x v="0"/>
    <x v="3"/>
    <x v="1"/>
    <n v="6383348"/>
    <n v="8110344302"/>
    <x v="0"/>
    <x v="1"/>
    <s v="CONJUNTO RESIDENCIAL FLORES E LA COLINA 1"/>
    <x v="10"/>
    <x v="5"/>
  </r>
  <r>
    <x v="0"/>
    <x v="0"/>
    <x v="3"/>
    <x v="1"/>
    <n v="6383354"/>
    <n v="8160029232"/>
    <x v="0"/>
    <x v="1"/>
    <s v="EDIFICIO MANACOR PH"/>
    <x v="11"/>
    <x v="9"/>
  </r>
  <r>
    <x v="0"/>
    <x v="0"/>
    <x v="3"/>
    <x v="1"/>
    <n v="6383370"/>
    <n v="8110176948"/>
    <x v="0"/>
    <x v="0"/>
    <s v="CONDOMINIO NUEVA GALICIA PH"/>
    <x v="14"/>
    <x v="5"/>
  </r>
  <r>
    <x v="0"/>
    <x v="0"/>
    <x v="3"/>
    <x v="1"/>
    <n v="6383399"/>
    <n v="8300004907"/>
    <x v="0"/>
    <x v="3"/>
    <s v="EDIFICIO MULTIFAMILIAR BOSQUE LA CAROLINITA"/>
    <x v="1"/>
    <x v="1"/>
  </r>
  <r>
    <x v="0"/>
    <x v="0"/>
    <x v="3"/>
    <x v="1"/>
    <n v="6383432"/>
    <n v="8000279984"/>
    <x v="0"/>
    <x v="1"/>
    <s v="URBANIZACION CITARA"/>
    <x v="14"/>
    <x v="5"/>
  </r>
  <r>
    <x v="0"/>
    <x v="0"/>
    <x v="3"/>
    <x v="1"/>
    <n v="6383441"/>
    <n v="8002475029"/>
    <x v="0"/>
    <x v="3"/>
    <s v="CONJUNTO RESIDENCIAL CUMBRES DE TIMIZA"/>
    <x v="1"/>
    <x v="1"/>
  </r>
  <r>
    <x v="0"/>
    <x v="0"/>
    <x v="3"/>
    <x v="4"/>
    <n v="6383449"/>
    <n v="8320075366"/>
    <x v="0"/>
    <x v="2"/>
    <s v="CONJUNTO RESIDENCIAL SANTA CECILIA PH"/>
    <x v="8"/>
    <x v="4"/>
  </r>
  <r>
    <x v="0"/>
    <x v="0"/>
    <x v="3"/>
    <x v="1"/>
    <n v="6383472"/>
    <n v="8300004907"/>
    <x v="0"/>
    <x v="3"/>
    <s v="EDIFICIO MULTIFAMILIAR BOSQUE LA CAROLINITA"/>
    <x v="1"/>
    <x v="1"/>
  </r>
  <r>
    <x v="0"/>
    <x v="0"/>
    <x v="3"/>
    <x v="1"/>
    <n v="6383500"/>
    <n v="8300132265"/>
    <x v="0"/>
    <x v="3"/>
    <s v="CONJUNTO RESIDENCIAL TORRES DE SAN CARLOS"/>
    <x v="1"/>
    <x v="1"/>
  </r>
  <r>
    <x v="0"/>
    <x v="0"/>
    <x v="3"/>
    <x v="1"/>
    <n v="6383504"/>
    <n v="8301270799"/>
    <x v="0"/>
    <x v="3"/>
    <s v="CONJUNTO RESIDENCIAL SANTA MARIA RESERVADO 2"/>
    <x v="1"/>
    <x v="1"/>
  </r>
  <r>
    <x v="0"/>
    <x v="0"/>
    <x v="3"/>
    <x v="1"/>
    <n v="6383507"/>
    <n v="8000724794"/>
    <x v="1"/>
    <x v="6"/>
    <s v="CONJUNTO RESIDENCIAL BORNEO II ETAPA"/>
    <x v="1"/>
    <x v="1"/>
  </r>
  <r>
    <x v="0"/>
    <x v="0"/>
    <x v="3"/>
    <x v="1"/>
    <n v="6383554"/>
    <n v="8300004907"/>
    <x v="0"/>
    <x v="3"/>
    <s v="EDIFICIO MULTIFAMILIAR BOSQUE LA CAROLINITA"/>
    <x v="1"/>
    <x v="1"/>
  </r>
  <r>
    <x v="0"/>
    <x v="0"/>
    <x v="3"/>
    <x v="1"/>
    <n v="6383558"/>
    <n v="8000380512"/>
    <x v="0"/>
    <x v="1"/>
    <s v="MULTIFAMILIARES BOYACA"/>
    <x v="1"/>
    <x v="1"/>
  </r>
  <r>
    <x v="0"/>
    <x v="0"/>
    <x v="3"/>
    <x v="1"/>
    <n v="6383590"/>
    <n v="8040050095"/>
    <x v="0"/>
    <x v="1"/>
    <s v="EDIFICIO MULTIFAMILIAR BOSTON PLAZA"/>
    <x v="2"/>
    <x v="2"/>
  </r>
  <r>
    <x v="0"/>
    <x v="0"/>
    <x v="3"/>
    <x v="1"/>
    <n v="6383609"/>
    <n v="8300004907"/>
    <x v="0"/>
    <x v="3"/>
    <s v="EDIFICIO MULTIFAMILIAR BOSQUE LA CAROLINITA"/>
    <x v="1"/>
    <x v="1"/>
  </r>
  <r>
    <x v="0"/>
    <x v="0"/>
    <x v="3"/>
    <x v="1"/>
    <n v="6383659"/>
    <n v="9007698019"/>
    <x v="0"/>
    <x v="1"/>
    <s v="CONDOMINIO RESIDENCIAL SAN LUCAS DOWNTOWN PH"/>
    <x v="2"/>
    <x v="2"/>
  </r>
  <r>
    <x v="0"/>
    <x v="0"/>
    <x v="3"/>
    <x v="4"/>
    <n v="6383695"/>
    <n v="8301299381"/>
    <x v="0"/>
    <x v="1"/>
    <s v="EDIFICIO BAHIA CHICA II PROPIEDAD HORIZONTAL"/>
    <x v="1"/>
    <x v="1"/>
  </r>
  <r>
    <x v="0"/>
    <x v="0"/>
    <x v="3"/>
    <x v="1"/>
    <n v="6383740"/>
    <n v="9003146066"/>
    <x v="0"/>
    <x v="1"/>
    <s v="CONJUNTO RESIDENCIALSALTAMONTE PH"/>
    <x v="10"/>
    <x v="5"/>
  </r>
  <r>
    <x v="0"/>
    <x v="0"/>
    <x v="3"/>
    <x v="1"/>
    <n v="6383755"/>
    <n v="9002388991"/>
    <x v="0"/>
    <x v="1"/>
    <s v="EDIFICIO RIO LUNA PH"/>
    <x v="14"/>
    <x v="5"/>
  </r>
  <r>
    <x v="0"/>
    <x v="0"/>
    <x v="3"/>
    <x v="4"/>
    <n v="6383783"/>
    <n v="8110463431"/>
    <x v="0"/>
    <x v="1"/>
    <s v="EDIFICIO GALEON DE LA VEGA PH"/>
    <x v="14"/>
    <x v="5"/>
  </r>
  <r>
    <x v="0"/>
    <x v="0"/>
    <x v="3"/>
    <x v="1"/>
    <n v="6383784"/>
    <n v="9006641754"/>
    <x v="0"/>
    <x v="1"/>
    <s v="EDIFICIO ZARAHEMLA"/>
    <x v="2"/>
    <x v="2"/>
  </r>
  <r>
    <x v="0"/>
    <x v="0"/>
    <x v="3"/>
    <x v="1"/>
    <n v="6383816"/>
    <n v="8010008065"/>
    <x v="0"/>
    <x v="1"/>
    <s v="CONJUNTO RESIDENCIAL PLAZOLETA ANDINA"/>
    <x v="7"/>
    <x v="7"/>
  </r>
  <r>
    <x v="0"/>
    <x v="0"/>
    <x v="3"/>
    <x v="4"/>
    <n v="6383830"/>
    <n v="9008030904"/>
    <x v="0"/>
    <x v="1"/>
    <s v="CONJUNTO RESIDENCIAL ANDINO PH"/>
    <x v="1"/>
    <x v="1"/>
  </r>
  <r>
    <x v="0"/>
    <x v="0"/>
    <x v="3"/>
    <x v="1"/>
    <n v="6383909"/>
    <n v="9005642517"/>
    <x v="1"/>
    <x v="6"/>
    <s v="CENTRO COMERCIAL PASAJE INTERNACIONAL PROPIEDAD HORIZONTAL"/>
    <x v="1"/>
    <x v="1"/>
  </r>
  <r>
    <x v="0"/>
    <x v="0"/>
    <x v="3"/>
    <x v="4"/>
    <n v="6383933"/>
    <n v="8320075366"/>
    <x v="0"/>
    <x v="1"/>
    <s v="CONJUNTO RESIDENCIAL SANTA CECILIA PH"/>
    <x v="8"/>
    <x v="4"/>
  </r>
  <r>
    <x v="0"/>
    <x v="0"/>
    <x v="3"/>
    <x v="1"/>
    <n v="6383955"/>
    <n v="8914120334"/>
    <x v="0"/>
    <x v="1"/>
    <s v="EDIFICIO MARIA GAID PROPIEDAD HORIZONTAL"/>
    <x v="11"/>
    <x v="9"/>
  </r>
  <r>
    <x v="0"/>
    <x v="0"/>
    <x v="3"/>
    <x v="1"/>
    <n v="6384006"/>
    <n v="8090077842"/>
    <x v="0"/>
    <x v="3"/>
    <s v="CONDOMINIO PAKISTAN III ETAPA"/>
    <x v="31"/>
    <x v="3"/>
  </r>
  <r>
    <x v="0"/>
    <x v="0"/>
    <x v="3"/>
    <x v="1"/>
    <n v="6384024"/>
    <n v="8002167371"/>
    <x v="0"/>
    <x v="0"/>
    <s v="EDIFICIO TORRE DE LA RAMBLA PROPIEDAD HORIZONTAL"/>
    <x v="6"/>
    <x v="6"/>
  </r>
  <r>
    <x v="0"/>
    <x v="0"/>
    <x v="3"/>
    <x v="1"/>
    <n v="6384076"/>
    <n v="9007678041"/>
    <x v="0"/>
    <x v="0"/>
    <s v="CONJUNTO DE VIVIENDA MULTIFAMILIAR MIRADOR DE BETANIA - PROP"/>
    <x v="6"/>
    <x v="6"/>
  </r>
  <r>
    <x v="0"/>
    <x v="0"/>
    <x v="3"/>
    <x v="1"/>
    <n v="6384094"/>
    <n v="9007698019"/>
    <x v="0"/>
    <x v="1"/>
    <s v="CONDOMINIO RESIDENCIAL SAN LUCAS DOWNTOWN PH"/>
    <x v="2"/>
    <x v="2"/>
  </r>
  <r>
    <x v="0"/>
    <x v="0"/>
    <x v="3"/>
    <x v="1"/>
    <n v="6384096"/>
    <n v="9007698019"/>
    <x v="0"/>
    <x v="1"/>
    <s v="CONDOMINIO RESIDENCIAL SAN LUCAS DOWNTOWN PH"/>
    <x v="2"/>
    <x v="2"/>
  </r>
  <r>
    <x v="0"/>
    <x v="0"/>
    <x v="3"/>
    <x v="1"/>
    <n v="6384151"/>
    <n v="9005006816"/>
    <x v="1"/>
    <x v="6"/>
    <s v="CERRO FUERTE - PROPIEDAD HORIZONTAL"/>
    <x v="19"/>
    <x v="4"/>
  </r>
  <r>
    <x v="0"/>
    <x v="0"/>
    <x v="3"/>
    <x v="1"/>
    <n v="6384154"/>
    <n v="8301444675"/>
    <x v="0"/>
    <x v="3"/>
    <s v="CONJUNTO RESIDENCIAL MODELIA IMPERIAL II MZ 85  PH"/>
    <x v="1"/>
    <x v="1"/>
  </r>
  <r>
    <x v="0"/>
    <x v="0"/>
    <x v="3"/>
    <x v="1"/>
    <n v="6384155"/>
    <n v="8110253503"/>
    <x v="0"/>
    <x v="0"/>
    <s v="URBANIZACION SANTA MARIA DEL CAMPO PH"/>
    <x v="5"/>
    <x v="5"/>
  </r>
  <r>
    <x v="0"/>
    <x v="0"/>
    <x v="3"/>
    <x v="1"/>
    <n v="6384187"/>
    <n v="8002082991"/>
    <x v="0"/>
    <x v="1"/>
    <s v="EDIFICIO ALICANTE PROPIEDAD HORIZONTAL"/>
    <x v="11"/>
    <x v="9"/>
  </r>
  <r>
    <x v="0"/>
    <x v="0"/>
    <x v="3"/>
    <x v="1"/>
    <n v="6384189"/>
    <n v="8909393155"/>
    <x v="0"/>
    <x v="1"/>
    <s v="URBANIZACIÓN ENTRECOLINAS PRIMERA ETAPA"/>
    <x v="5"/>
    <x v="5"/>
  </r>
  <r>
    <x v="0"/>
    <x v="0"/>
    <x v="3"/>
    <x v="1"/>
    <n v="6384191"/>
    <n v="9004741806"/>
    <x v="0"/>
    <x v="1"/>
    <s v="CONJUNTO RESIDENCIAL AGAPANTO I PROPIEDAD HORIZONTAL"/>
    <x v="4"/>
    <x v="4"/>
  </r>
  <r>
    <x v="0"/>
    <x v="0"/>
    <x v="3"/>
    <x v="1"/>
    <n v="6384194"/>
    <n v="8909393155"/>
    <x v="0"/>
    <x v="1"/>
    <s v="URBANIZACIÓN ENTRECOLINAS PRIMERA ETAPA"/>
    <x v="5"/>
    <x v="5"/>
  </r>
  <r>
    <x v="0"/>
    <x v="0"/>
    <x v="3"/>
    <x v="1"/>
    <n v="6384196"/>
    <n v="8909393155"/>
    <x v="0"/>
    <x v="1"/>
    <s v="URBANIZACIÓN ENTRECOLINAS PRIMERA ETAPA"/>
    <x v="5"/>
    <x v="5"/>
  </r>
  <r>
    <x v="0"/>
    <x v="0"/>
    <x v="3"/>
    <x v="1"/>
    <n v="6384212"/>
    <n v="9008133410"/>
    <x v="0"/>
    <x v="1"/>
    <s v="BIRIKAIRA CONJUNTO HABITACIONAL PROPIEDAD HORIZONTAL NULL NULL"/>
    <x v="11"/>
    <x v="9"/>
  </r>
  <r>
    <x v="0"/>
    <x v="0"/>
    <x v="3"/>
    <x v="1"/>
    <n v="6384224"/>
    <n v="9004741806"/>
    <x v="0"/>
    <x v="5"/>
    <s v="CONJUNTO RESIDENCIAL AGAPANTO I PROPIEDAD HORIZONTAL"/>
    <x v="4"/>
    <x v="4"/>
  </r>
  <r>
    <x v="0"/>
    <x v="0"/>
    <x v="3"/>
    <x v="1"/>
    <n v="6384248"/>
    <n v="9005782761"/>
    <x v="0"/>
    <x v="1"/>
    <s v="CONJUNTO RESIDENCIAL MOLINO VERDE PROPIEDAD HORIZONTAL"/>
    <x v="1"/>
    <x v="1"/>
  </r>
  <r>
    <x v="0"/>
    <x v="0"/>
    <x v="3"/>
    <x v="1"/>
    <n v="6384262"/>
    <n v="8605189410"/>
    <x v="0"/>
    <x v="3"/>
    <s v="CONJUNTO RESIDENCIAL LA PALMA I"/>
    <x v="1"/>
    <x v="1"/>
  </r>
  <r>
    <x v="0"/>
    <x v="0"/>
    <x v="3"/>
    <x v="1"/>
    <n v="6384278"/>
    <n v="9008133410"/>
    <x v="1"/>
    <x v="6"/>
    <s v="BIRIKAIRA CONJUNTO HABITACIONAL PROPIEDAD HORIZONTAL NULL NULL"/>
    <x v="11"/>
    <x v="9"/>
  </r>
  <r>
    <x v="0"/>
    <x v="0"/>
    <x v="3"/>
    <x v="1"/>
    <n v="6384392"/>
    <n v="9000453811"/>
    <x v="0"/>
    <x v="1"/>
    <s v="CONJUNTO CERRADO LADERA"/>
    <x v="3"/>
    <x v="3"/>
  </r>
  <r>
    <x v="0"/>
    <x v="0"/>
    <x v="3"/>
    <x v="1"/>
    <n v="6384421"/>
    <n v="8001647605"/>
    <x v="0"/>
    <x v="3"/>
    <s v="CONJUNTO RESIDENCIAL LAS TERRAZAS"/>
    <x v="1"/>
    <x v="1"/>
  </r>
  <r>
    <x v="0"/>
    <x v="0"/>
    <x v="3"/>
    <x v="1"/>
    <n v="6384430"/>
    <n v="9010401221"/>
    <x v="0"/>
    <x v="7"/>
    <s v="EDIFICIO MANA PH"/>
    <x v="1"/>
    <x v="1"/>
  </r>
  <r>
    <x v="0"/>
    <x v="0"/>
    <x v="3"/>
    <x v="4"/>
    <n v="6384472"/>
    <n v="8002085221"/>
    <x v="0"/>
    <x v="0"/>
    <s v="EDIFICIO LA PRIMAVERA DEL CEDRO PH"/>
    <x v="1"/>
    <x v="1"/>
  </r>
  <r>
    <x v="0"/>
    <x v="0"/>
    <x v="3"/>
    <x v="4"/>
    <n v="6384477"/>
    <n v="9003107342"/>
    <x v="0"/>
    <x v="1"/>
    <s v="CONJUNTO RESIDENCIAL CERRADO LA TOSCANA PRIMERA ETAPA BL"/>
    <x v="6"/>
    <x v="6"/>
  </r>
  <r>
    <x v="0"/>
    <x v="0"/>
    <x v="3"/>
    <x v="1"/>
    <n v="6384559"/>
    <n v="9002854293"/>
    <x v="0"/>
    <x v="1"/>
    <s v="CENTRO COMERCIAL ALEJANDRIA"/>
    <x v="31"/>
    <x v="3"/>
  </r>
  <r>
    <x v="0"/>
    <x v="0"/>
    <x v="3"/>
    <x v="1"/>
    <n v="6384563"/>
    <n v="8301254398"/>
    <x v="0"/>
    <x v="2"/>
    <s v="AGRUPACION URBANIZACION TECHO"/>
    <x v="1"/>
    <x v="1"/>
  </r>
  <r>
    <x v="0"/>
    <x v="0"/>
    <x v="3"/>
    <x v="1"/>
    <n v="6384567"/>
    <n v="9002854293"/>
    <x v="0"/>
    <x v="5"/>
    <s v="CENTRO COMERCIAL ALEJANDRIA"/>
    <x v="31"/>
    <x v="3"/>
  </r>
  <r>
    <x v="0"/>
    <x v="0"/>
    <x v="3"/>
    <x v="1"/>
    <n v="6384590"/>
    <n v="8000498325"/>
    <x v="0"/>
    <x v="1"/>
    <s v="CENTRO COMERCIAL PLAZA SHOPPING 59 PROPIEDAD HORIZONTAL"/>
    <x v="1"/>
    <x v="1"/>
  </r>
  <r>
    <x v="0"/>
    <x v="0"/>
    <x v="3"/>
    <x v="1"/>
    <n v="6384636"/>
    <n v="9000179311"/>
    <x v="0"/>
    <x v="0"/>
    <s v="CONJUNTO RESIDENCIAL SAUCES DE LA CONCHA"/>
    <x v="10"/>
    <x v="5"/>
  </r>
  <r>
    <x v="0"/>
    <x v="0"/>
    <x v="3"/>
    <x v="1"/>
    <n v="6384737"/>
    <n v="9010959705"/>
    <x v="0"/>
    <x v="1"/>
    <s v="EDIFICIO PORTAL DEL CAMPIN 2 PROPIEDAD HORIZONTAL"/>
    <x v="6"/>
    <x v="6"/>
  </r>
  <r>
    <x v="0"/>
    <x v="0"/>
    <x v="3"/>
    <x v="1"/>
    <n v="6384844"/>
    <n v="8300605087"/>
    <x v="0"/>
    <x v="1"/>
    <s v="EDIFICIO GALLERY REAL"/>
    <x v="1"/>
    <x v="1"/>
  </r>
  <r>
    <x v="0"/>
    <x v="0"/>
    <x v="3"/>
    <x v="1"/>
    <n v="6384863"/>
    <n v="9010279658"/>
    <x v="0"/>
    <x v="1"/>
    <s v="CONJUNTO RESIDENCIAL NOGAL PROPIEDAD HORIZONTAL"/>
    <x v="4"/>
    <x v="4"/>
  </r>
  <r>
    <x v="0"/>
    <x v="0"/>
    <x v="3"/>
    <x v="2"/>
    <n v="6384886"/>
    <n v="16715395"/>
    <x v="0"/>
    <x v="1"/>
    <s v="CORRALES CORREA JHON FREDI"/>
    <x v="11"/>
    <x v="9"/>
  </r>
  <r>
    <x v="0"/>
    <x v="0"/>
    <x v="3"/>
    <x v="1"/>
    <n v="6384974"/>
    <n v="9006305291"/>
    <x v="0"/>
    <x v="1"/>
    <s v="EDIFICIO BELLADONNA"/>
    <x v="2"/>
    <x v="2"/>
  </r>
  <r>
    <x v="0"/>
    <x v="0"/>
    <x v="3"/>
    <x v="4"/>
    <n v="6384992"/>
    <n v="8300427435"/>
    <x v="0"/>
    <x v="1"/>
    <s v="EDIFICIO PLAZUELAS DE TIBANA 4"/>
    <x v="1"/>
    <x v="1"/>
  </r>
  <r>
    <x v="0"/>
    <x v="0"/>
    <x v="3"/>
    <x v="1"/>
    <n v="6385021"/>
    <n v="9000889189"/>
    <x v="0"/>
    <x v="1"/>
    <s v="AGRUPACION DE VIVIENDA FONTIBON RESERVADO - PROPIEDAD HORIZO"/>
    <x v="1"/>
    <x v="1"/>
  </r>
  <r>
    <x v="0"/>
    <x v="0"/>
    <x v="3"/>
    <x v="1"/>
    <n v="6385053"/>
    <n v="8110128207"/>
    <x v="0"/>
    <x v="3"/>
    <s v="URBANIZACION NUEVOS AIRES PH"/>
    <x v="14"/>
    <x v="5"/>
  </r>
  <r>
    <x v="0"/>
    <x v="0"/>
    <x v="3"/>
    <x v="1"/>
    <n v="6385087"/>
    <n v="8300369182"/>
    <x v="0"/>
    <x v="1"/>
    <s v="ASOCIACION CONDOMINIO PERLA"/>
    <x v="1"/>
    <x v="1"/>
  </r>
  <r>
    <x v="0"/>
    <x v="0"/>
    <x v="3"/>
    <x v="4"/>
    <n v="6385112"/>
    <n v="9008053155"/>
    <x v="0"/>
    <x v="1"/>
    <s v="CONJUNTO RESIDENCIAL BARLOVENTO PH"/>
    <x v="21"/>
    <x v="5"/>
  </r>
  <r>
    <x v="0"/>
    <x v="0"/>
    <x v="3"/>
    <x v="1"/>
    <n v="6385128"/>
    <n v="8300393931"/>
    <x v="0"/>
    <x v="3"/>
    <s v="CONJUNTO MULTIFAMILIAR LOS PIMIENTOS PH"/>
    <x v="1"/>
    <x v="1"/>
  </r>
  <r>
    <x v="0"/>
    <x v="0"/>
    <x v="3"/>
    <x v="1"/>
    <n v="6385150"/>
    <n v="9009366311"/>
    <x v="0"/>
    <x v="1"/>
    <s v="EDIFICIO TORRE 100"/>
    <x v="7"/>
    <x v="7"/>
  </r>
  <r>
    <x v="0"/>
    <x v="0"/>
    <x v="3"/>
    <x v="5"/>
    <n v="6385177"/>
    <n v="42020811"/>
    <x v="0"/>
    <x v="1"/>
    <s v="CANO GARCIA MARIA ELSY"/>
    <x v="11"/>
    <x v="9"/>
  </r>
  <r>
    <x v="0"/>
    <x v="0"/>
    <x v="3"/>
    <x v="1"/>
    <n v="6385180"/>
    <n v="8914113294"/>
    <x v="0"/>
    <x v="1"/>
    <s v="CONJUNTO MULTIFAMILIAR LA VILLA PH"/>
    <x v="11"/>
    <x v="9"/>
  </r>
  <r>
    <x v="0"/>
    <x v="0"/>
    <x v="3"/>
    <x v="1"/>
    <n v="6385195"/>
    <n v="8002353987"/>
    <x v="0"/>
    <x v="3"/>
    <s v="PARQUE RESIDENCIAL ALBURQUERQUE PH"/>
    <x v="11"/>
    <x v="9"/>
  </r>
  <r>
    <x v="0"/>
    <x v="0"/>
    <x v="3"/>
    <x v="4"/>
    <n v="6385198"/>
    <n v="8301381676"/>
    <x v="0"/>
    <x v="1"/>
    <s v="CONJUNTO RESIDENCIAL MAZUREN AGRUPACION 06 ETAPAS A B Y C P"/>
    <x v="1"/>
    <x v="1"/>
  </r>
  <r>
    <x v="0"/>
    <x v="0"/>
    <x v="3"/>
    <x v="1"/>
    <n v="6385226"/>
    <n v="8040146877"/>
    <x v="0"/>
    <x v="1"/>
    <s v="CONJUNTO RESIDENCIAL ARTEMIS I"/>
    <x v="2"/>
    <x v="2"/>
  </r>
  <r>
    <x v="0"/>
    <x v="0"/>
    <x v="3"/>
    <x v="1"/>
    <n v="6385251"/>
    <n v="8300549694"/>
    <x v="0"/>
    <x v="1"/>
    <s v="AGRUPACION DE VIVIENDA SANTA MARIA DEL CAMPO ETAPA I - PROPI"/>
    <x v="1"/>
    <x v="1"/>
  </r>
  <r>
    <x v="0"/>
    <x v="0"/>
    <x v="3"/>
    <x v="1"/>
    <n v="6385254"/>
    <n v="9005589471"/>
    <x v="0"/>
    <x v="1"/>
    <s v="CONJUNTO CERRADO TORRES DEL ESTE PROPIEDAD HORIZONTAL"/>
    <x v="18"/>
    <x v="10"/>
  </r>
  <r>
    <x v="0"/>
    <x v="0"/>
    <x v="3"/>
    <x v="1"/>
    <n v="6385261"/>
    <n v="9011118025"/>
    <x v="0"/>
    <x v="1"/>
    <s v="CONJUNTO RESIDENCIAL CERRADO URBANIZACION VILLA ADELA"/>
    <x v="12"/>
    <x v="2"/>
  </r>
  <r>
    <x v="0"/>
    <x v="0"/>
    <x v="3"/>
    <x v="1"/>
    <n v="6385293"/>
    <n v="8300495462"/>
    <x v="0"/>
    <x v="1"/>
    <s v="EDIFICIO UNIBEL PH"/>
    <x v="1"/>
    <x v="1"/>
  </r>
  <r>
    <x v="0"/>
    <x v="0"/>
    <x v="3"/>
    <x v="4"/>
    <n v="6385312"/>
    <n v="9009393530"/>
    <x v="0"/>
    <x v="0"/>
    <s v="CONJUNTO RESIDENCIAL SACROMONTE PROPIEDAD HORIZONTAL"/>
    <x v="17"/>
    <x v="2"/>
  </r>
  <r>
    <x v="0"/>
    <x v="0"/>
    <x v="3"/>
    <x v="1"/>
    <n v="6385367"/>
    <n v="9008837279"/>
    <x v="0"/>
    <x v="1"/>
    <s v="CONJUNTO RESIDENCIAL MOLIVENTO DE LA VILLAS PH"/>
    <x v="13"/>
    <x v="9"/>
  </r>
  <r>
    <x v="0"/>
    <x v="0"/>
    <x v="3"/>
    <x v="1"/>
    <n v="6385404"/>
    <n v="9008703857"/>
    <x v="0"/>
    <x v="0"/>
    <s v="CONJUNTO RESIDENCIAL RESERVA DE LA LOMA"/>
    <x v="12"/>
    <x v="2"/>
  </r>
  <r>
    <x v="0"/>
    <x v="0"/>
    <x v="3"/>
    <x v="1"/>
    <n v="6385443"/>
    <n v="8301359202"/>
    <x v="0"/>
    <x v="1"/>
    <s v="CONJUNTO RESIDENCIAL PARQUE CORDOBA PH"/>
    <x v="1"/>
    <x v="1"/>
  </r>
  <r>
    <x v="0"/>
    <x v="0"/>
    <x v="3"/>
    <x v="1"/>
    <n v="6385458"/>
    <n v="8300140184"/>
    <x v="0"/>
    <x v="1"/>
    <s v="AGRUPACION DE VIVIENDA RAFAEL NUÑEZ IV ETAPA - PH"/>
    <x v="1"/>
    <x v="1"/>
  </r>
  <r>
    <x v="0"/>
    <x v="0"/>
    <x v="3"/>
    <x v="1"/>
    <n v="6385486"/>
    <n v="9008265105"/>
    <x v="0"/>
    <x v="1"/>
    <s v="EDIFICIO AZALIA"/>
    <x v="2"/>
    <x v="2"/>
  </r>
  <r>
    <x v="0"/>
    <x v="0"/>
    <x v="3"/>
    <x v="1"/>
    <n v="6385488"/>
    <n v="8300444605"/>
    <x v="0"/>
    <x v="3"/>
    <s v="AGRUPACION DE VIVIENDA AVENIDA EL CENTENARIO II ETAPA LOTE 2"/>
    <x v="1"/>
    <x v="1"/>
  </r>
  <r>
    <x v="0"/>
    <x v="0"/>
    <x v="3"/>
    <x v="1"/>
    <n v="6385546"/>
    <n v="8050051628"/>
    <x v="0"/>
    <x v="1"/>
    <s v="CONJUNTO RESIDENCIAL EL OASIS DE COMFANDI II ETAPA CONJU"/>
    <x v="0"/>
    <x v="0"/>
  </r>
  <r>
    <x v="0"/>
    <x v="0"/>
    <x v="3"/>
    <x v="1"/>
    <n v="6385590"/>
    <n v="8300172328"/>
    <x v="0"/>
    <x v="1"/>
    <s v="CONJUNTO RESIDENCIAL CANTABRIA PH"/>
    <x v="1"/>
    <x v="1"/>
  </r>
  <r>
    <x v="0"/>
    <x v="0"/>
    <x v="3"/>
    <x v="2"/>
    <n v="6385598"/>
    <n v="7534240"/>
    <x v="0"/>
    <x v="0"/>
    <s v="ARIAS TORRES GUSTAVO ALBERTO"/>
    <x v="7"/>
    <x v="7"/>
  </r>
  <r>
    <x v="0"/>
    <x v="0"/>
    <x v="3"/>
    <x v="1"/>
    <n v="6385633"/>
    <n v="8002368144"/>
    <x v="0"/>
    <x v="1"/>
    <s v="EDIFICIO TORRES DE ALTAMIRA"/>
    <x v="7"/>
    <x v="7"/>
  </r>
  <r>
    <x v="0"/>
    <x v="0"/>
    <x v="3"/>
    <x v="1"/>
    <n v="6385661"/>
    <n v="8300658267"/>
    <x v="0"/>
    <x v="1"/>
    <s v="AGRUPACION DE VIVIENDA LOS CAMINOS DE SAN LORENZO II PH"/>
    <x v="1"/>
    <x v="1"/>
  </r>
  <r>
    <x v="0"/>
    <x v="0"/>
    <x v="3"/>
    <x v="2"/>
    <n v="6385684"/>
    <n v="14211620"/>
    <x v="0"/>
    <x v="7"/>
    <s v="MONTEALEGRE CASTRO JESUS ERNESTO"/>
    <x v="3"/>
    <x v="3"/>
  </r>
  <r>
    <x v="0"/>
    <x v="0"/>
    <x v="3"/>
    <x v="1"/>
    <n v="6385697"/>
    <n v="8110413969"/>
    <x v="0"/>
    <x v="0"/>
    <s v="URB TIERRA BLANCA PH"/>
    <x v="10"/>
    <x v="5"/>
  </r>
  <r>
    <x v="0"/>
    <x v="0"/>
    <x v="3"/>
    <x v="1"/>
    <n v="6385699"/>
    <n v="8001431677"/>
    <x v="0"/>
    <x v="1"/>
    <s v="AGRUPACION  DE VIVIENDA METROPOLIS UNIDAD 25 PH"/>
    <x v="1"/>
    <x v="1"/>
  </r>
  <r>
    <x v="0"/>
    <x v="0"/>
    <x v="3"/>
    <x v="1"/>
    <n v="6385744"/>
    <n v="9004623588"/>
    <x v="0"/>
    <x v="1"/>
    <s v="CONJUNTO RESIDENCIAL CIUDAD TINTAL II ETAPA 5 MZ 3 LOTE B -"/>
    <x v="1"/>
    <x v="1"/>
  </r>
  <r>
    <x v="0"/>
    <x v="0"/>
    <x v="3"/>
    <x v="4"/>
    <n v="6385749"/>
    <n v="8300860611"/>
    <x v="0"/>
    <x v="1"/>
    <s v="CONJUNTO RESIDENCIAL EL RECREO DEL CORTIJO PROPIEDAD HORIZON"/>
    <x v="1"/>
    <x v="1"/>
  </r>
  <r>
    <x v="0"/>
    <x v="0"/>
    <x v="3"/>
    <x v="1"/>
    <n v="6385762"/>
    <n v="9000049322"/>
    <x v="0"/>
    <x v="3"/>
    <s v="CONJUNTO RESIDENCIAL ALAMEDA DE SAN JOSE III PH"/>
    <x v="1"/>
    <x v="1"/>
  </r>
  <r>
    <x v="0"/>
    <x v="0"/>
    <x v="3"/>
    <x v="1"/>
    <n v="6385776"/>
    <n v="9006026649"/>
    <x v="0"/>
    <x v="3"/>
    <s v="PROPIEDAD HORIZONTAL BALCONES DE LA VILLA II ETAPA BLOQUES 1"/>
    <x v="23"/>
    <x v="6"/>
  </r>
  <r>
    <x v="0"/>
    <x v="0"/>
    <x v="3"/>
    <x v="1"/>
    <n v="6385807"/>
    <n v="9003081963"/>
    <x v="0"/>
    <x v="1"/>
    <s v="CONJUNTO RESIDENCIAL JARDINES DE TANAMBI P H"/>
    <x v="11"/>
    <x v="9"/>
  </r>
  <r>
    <x v="0"/>
    <x v="0"/>
    <x v="3"/>
    <x v="1"/>
    <n v="6385848"/>
    <n v="8100003794"/>
    <x v="0"/>
    <x v="1"/>
    <s v="EDIFICIO METROPOLIS PROPIEDAD HORIZONTAL"/>
    <x v="6"/>
    <x v="6"/>
  </r>
  <r>
    <x v="0"/>
    <x v="0"/>
    <x v="3"/>
    <x v="1"/>
    <n v="6385852"/>
    <n v="9004221494"/>
    <x v="0"/>
    <x v="1"/>
    <s v="CONJUNTO RESIDENCIAL PARQUES DE CASTILLA 2 PH"/>
    <x v="1"/>
    <x v="1"/>
  </r>
  <r>
    <x v="0"/>
    <x v="0"/>
    <x v="3"/>
    <x v="1"/>
    <n v="6385874"/>
    <n v="8300055266"/>
    <x v="0"/>
    <x v="1"/>
    <s v="TERRAZAS DE LOS LAGARTOS PRIMERA ETAPA TORRES I Y II PROPIED"/>
    <x v="1"/>
    <x v="1"/>
  </r>
  <r>
    <x v="0"/>
    <x v="0"/>
    <x v="3"/>
    <x v="4"/>
    <n v="6385900"/>
    <n v="8300845976"/>
    <x v="0"/>
    <x v="3"/>
    <s v="CONJUNTO RESIDENCIAL QUINTAS DE HORIZONTE"/>
    <x v="1"/>
    <x v="1"/>
  </r>
  <r>
    <x v="0"/>
    <x v="0"/>
    <x v="3"/>
    <x v="4"/>
    <n v="6385914"/>
    <n v="9000815335"/>
    <x v="0"/>
    <x v="1"/>
    <s v="CONDOMINIO LA HERRERIA CONJUNTO 2  PH"/>
    <x v="40"/>
    <x v="0"/>
  </r>
  <r>
    <x v="0"/>
    <x v="0"/>
    <x v="3"/>
    <x v="1"/>
    <n v="6385923"/>
    <n v="9000901323"/>
    <x v="0"/>
    <x v="1"/>
    <s v="EDIFICIO TORRELIMA II PH"/>
    <x v="14"/>
    <x v="5"/>
  </r>
  <r>
    <x v="0"/>
    <x v="0"/>
    <x v="3"/>
    <x v="4"/>
    <n v="6385930"/>
    <n v="9000815335"/>
    <x v="0"/>
    <x v="1"/>
    <s v="CONDOMINIO LA HERRERIA CONJUNTO 2  PH"/>
    <x v="40"/>
    <x v="0"/>
  </r>
  <r>
    <x v="0"/>
    <x v="0"/>
    <x v="3"/>
    <x v="1"/>
    <n v="6385945"/>
    <n v="8300383706"/>
    <x v="0"/>
    <x v="1"/>
    <s v="EDIFICIO TORREALMENAR PH"/>
    <x v="1"/>
    <x v="1"/>
  </r>
  <r>
    <x v="0"/>
    <x v="0"/>
    <x v="3"/>
    <x v="1"/>
    <n v="6385963"/>
    <n v="9002241083"/>
    <x v="0"/>
    <x v="1"/>
    <s v="CONDOMINIO TORRES DEL PRADO PROPIEDAD HORIZONTAL"/>
    <x v="9"/>
    <x v="8"/>
  </r>
  <r>
    <x v="0"/>
    <x v="0"/>
    <x v="3"/>
    <x v="1"/>
    <n v="6385964"/>
    <n v="8001935666"/>
    <x v="0"/>
    <x v="1"/>
    <s v="CONJUNTO RESIDENCIAL PASEO REAL I"/>
    <x v="2"/>
    <x v="2"/>
  </r>
  <r>
    <x v="0"/>
    <x v="0"/>
    <x v="3"/>
    <x v="1"/>
    <n v="6385968"/>
    <n v="8300140184"/>
    <x v="0"/>
    <x v="1"/>
    <s v="AGRUPACION DE VIVIENDA RAFAEL NUÑEZ IV ETAPA - PH"/>
    <x v="1"/>
    <x v="1"/>
  </r>
  <r>
    <x v="0"/>
    <x v="0"/>
    <x v="3"/>
    <x v="1"/>
    <n v="6385976"/>
    <n v="8300446911"/>
    <x v="0"/>
    <x v="1"/>
    <s v="AGRUP MULTIFAMILIAR CIUDADELA CAFAM V ETAPA P H"/>
    <x v="1"/>
    <x v="1"/>
  </r>
  <r>
    <x v="0"/>
    <x v="0"/>
    <x v="3"/>
    <x v="4"/>
    <n v="6385977"/>
    <n v="8300845976"/>
    <x v="0"/>
    <x v="3"/>
    <s v="CONJUNTO RESIDENCIAL QUINTAS DE HORIZONTE"/>
    <x v="1"/>
    <x v="1"/>
  </r>
  <r>
    <x v="0"/>
    <x v="0"/>
    <x v="3"/>
    <x v="1"/>
    <n v="6386012"/>
    <n v="8301337927"/>
    <x v="0"/>
    <x v="0"/>
    <s v="CONJUNTO RESIDENCIAL BALCONES DE TIBANA II PH"/>
    <x v="1"/>
    <x v="1"/>
  </r>
  <r>
    <x v="0"/>
    <x v="0"/>
    <x v="3"/>
    <x v="1"/>
    <n v="6386013"/>
    <n v="9006578856"/>
    <x v="0"/>
    <x v="1"/>
    <s v="EDIFICIO MULTIFAMILIAR TORRE LUNA"/>
    <x v="6"/>
    <x v="6"/>
  </r>
  <r>
    <x v="0"/>
    <x v="0"/>
    <x v="3"/>
    <x v="4"/>
    <n v="6386014"/>
    <n v="9003923175"/>
    <x v="0"/>
    <x v="3"/>
    <s v="CONJUNTO RESIDENCIAL CAMINOS DEL PORVENIR 1 - PROPIEDAD HORI"/>
    <x v="1"/>
    <x v="1"/>
  </r>
  <r>
    <x v="0"/>
    <x v="0"/>
    <x v="3"/>
    <x v="1"/>
    <n v="6386035"/>
    <n v="8040179931"/>
    <x v="0"/>
    <x v="1"/>
    <s v="EDIFICIO PORTO REAL"/>
    <x v="2"/>
    <x v="2"/>
  </r>
  <r>
    <x v="0"/>
    <x v="0"/>
    <x v="3"/>
    <x v="1"/>
    <n v="6386055"/>
    <n v="8300444605"/>
    <x v="0"/>
    <x v="3"/>
    <s v="AGRUPACION DE VIVIENDA AVENIDA EL CENTENARIO II ETAPA LOTE 2"/>
    <x v="1"/>
    <x v="1"/>
  </r>
  <r>
    <x v="0"/>
    <x v="0"/>
    <x v="3"/>
    <x v="4"/>
    <n v="6386099"/>
    <n v="8300845976"/>
    <x v="0"/>
    <x v="3"/>
    <s v="CONJUNTO RESIDENCIAL QUINTAS DE HORIZONTE"/>
    <x v="1"/>
    <x v="1"/>
  </r>
  <r>
    <x v="0"/>
    <x v="0"/>
    <x v="3"/>
    <x v="2"/>
    <n v="6386137"/>
    <n v="34054986"/>
    <x v="0"/>
    <x v="1"/>
    <s v="RAMIREZ  CARDONA MARIA ALEIDA"/>
    <x v="11"/>
    <x v="9"/>
  </r>
  <r>
    <x v="0"/>
    <x v="0"/>
    <x v="3"/>
    <x v="1"/>
    <n v="6386150"/>
    <n v="8907047861"/>
    <x v="0"/>
    <x v="0"/>
    <s v="CONJUNTO RESIDENCIAL LOS OCOBOS PRIMERA ETAPA"/>
    <x v="3"/>
    <x v="3"/>
  </r>
  <r>
    <x v="0"/>
    <x v="0"/>
    <x v="3"/>
    <x v="1"/>
    <n v="6386193"/>
    <n v="9000631787"/>
    <x v="0"/>
    <x v="1"/>
    <s v="CONJUNTO CERRADO LA ESTANCIA DEL VERGEL PROP HORIZONTAL"/>
    <x v="3"/>
    <x v="3"/>
  </r>
  <r>
    <x v="0"/>
    <x v="0"/>
    <x v="3"/>
    <x v="1"/>
    <n v="6386209"/>
    <n v="9006504188"/>
    <x v="0"/>
    <x v="1"/>
    <s v="CONJUNTO RESIDENCIAL TEREKAY PROPIEDAD HORIZONTAL"/>
    <x v="3"/>
    <x v="3"/>
  </r>
  <r>
    <x v="0"/>
    <x v="0"/>
    <x v="3"/>
    <x v="1"/>
    <n v="6386246"/>
    <n v="8110344302"/>
    <x v="0"/>
    <x v="1"/>
    <s v="CONJUNTO RESIDENCIAL FLORES E LA COLINA 1"/>
    <x v="10"/>
    <x v="5"/>
  </r>
  <r>
    <x v="0"/>
    <x v="0"/>
    <x v="3"/>
    <x v="1"/>
    <n v="6386248"/>
    <n v="8000788343"/>
    <x v="0"/>
    <x v="1"/>
    <s v="CENTRO MEDICO DE LA SABANA P H"/>
    <x v="1"/>
    <x v="1"/>
  </r>
  <r>
    <x v="0"/>
    <x v="0"/>
    <x v="3"/>
    <x v="1"/>
    <n v="6386280"/>
    <n v="8110041831"/>
    <x v="0"/>
    <x v="0"/>
    <s v="CONJUNTO RESIDENCIAL CEIBAS DEL POBLADO"/>
    <x v="14"/>
    <x v="5"/>
  </r>
  <r>
    <x v="0"/>
    <x v="0"/>
    <x v="3"/>
    <x v="1"/>
    <n v="6386353"/>
    <n v="8010008065"/>
    <x v="0"/>
    <x v="2"/>
    <s v="CONJUNTO RESIDENCIAL PLAZOLETA ANDINA"/>
    <x v="7"/>
    <x v="7"/>
  </r>
  <r>
    <x v="0"/>
    <x v="0"/>
    <x v="3"/>
    <x v="1"/>
    <n v="6386400"/>
    <n v="9003344982"/>
    <x v="0"/>
    <x v="1"/>
    <s v="CONJUNTO CERRADO RIVERA CAMPESTRE PH"/>
    <x v="11"/>
    <x v="9"/>
  </r>
  <r>
    <x v="0"/>
    <x v="0"/>
    <x v="3"/>
    <x v="1"/>
    <n v="6386426"/>
    <n v="9009000092"/>
    <x v="0"/>
    <x v="1"/>
    <s v="CONJUNTO RESIDENCIAL PUERTO 65"/>
    <x v="59"/>
    <x v="2"/>
  </r>
  <r>
    <x v="0"/>
    <x v="0"/>
    <x v="3"/>
    <x v="1"/>
    <n v="6386431"/>
    <n v="9009000092"/>
    <x v="0"/>
    <x v="1"/>
    <s v="CONJUNTO RESIDENCIAL PUERTO 65"/>
    <x v="59"/>
    <x v="2"/>
  </r>
  <r>
    <x v="0"/>
    <x v="0"/>
    <x v="3"/>
    <x v="1"/>
    <n v="6386464"/>
    <n v="8300423425"/>
    <x v="0"/>
    <x v="1"/>
    <s v="AGRUP DE VIVIENDA AV CENTENARIO ETAPA III LOTE 1"/>
    <x v="1"/>
    <x v="1"/>
  </r>
  <r>
    <x v="0"/>
    <x v="0"/>
    <x v="3"/>
    <x v="1"/>
    <n v="6386505"/>
    <n v="9011370283"/>
    <x v="0"/>
    <x v="1"/>
    <s v="CONJUNTO RESIDENCIAL BRISAS DEL CAMPO VIS"/>
    <x v="7"/>
    <x v="7"/>
  </r>
  <r>
    <x v="0"/>
    <x v="0"/>
    <x v="3"/>
    <x v="1"/>
    <n v="6386514"/>
    <n v="9001393839"/>
    <x v="0"/>
    <x v="0"/>
    <s v="EDIFICIO TEOREMA - PROPIEDAD HORIZONTAL"/>
    <x v="1"/>
    <x v="1"/>
  </r>
  <r>
    <x v="0"/>
    <x v="0"/>
    <x v="3"/>
    <x v="1"/>
    <n v="6386541"/>
    <n v="8000279984"/>
    <x v="0"/>
    <x v="1"/>
    <s v="URBANIZACION CITARA"/>
    <x v="14"/>
    <x v="5"/>
  </r>
  <r>
    <x v="0"/>
    <x v="0"/>
    <x v="3"/>
    <x v="1"/>
    <n v="6386575"/>
    <n v="9010030500"/>
    <x v="0"/>
    <x v="1"/>
    <s v="CONJUNTO RESIDENCIAL TIERRA GRATA EL ESMERALDAL PH"/>
    <x v="10"/>
    <x v="5"/>
  </r>
  <r>
    <x v="0"/>
    <x v="0"/>
    <x v="3"/>
    <x v="1"/>
    <n v="6386615"/>
    <n v="9009022564"/>
    <x v="0"/>
    <x v="5"/>
    <s v="EDIFICIO LA PRIMAVERA"/>
    <x v="2"/>
    <x v="2"/>
  </r>
  <r>
    <x v="0"/>
    <x v="0"/>
    <x v="3"/>
    <x v="1"/>
    <n v="6386625"/>
    <n v="9010030500"/>
    <x v="0"/>
    <x v="0"/>
    <s v="CONJUNTO RESIDENCIAL TIERRA GRATA EL ESMERALDAL PH"/>
    <x v="10"/>
    <x v="5"/>
  </r>
  <r>
    <x v="0"/>
    <x v="0"/>
    <x v="3"/>
    <x v="1"/>
    <n v="6386710"/>
    <n v="9007785653"/>
    <x v="0"/>
    <x v="1"/>
    <s v="CONJUNTO RESIDENCIAL HACIENDA CAÑAVERAL DEL ORIENTE"/>
    <x v="17"/>
    <x v="2"/>
  </r>
  <r>
    <x v="0"/>
    <x v="0"/>
    <x v="3"/>
    <x v="1"/>
    <n v="6386766"/>
    <n v="8605348941"/>
    <x v="0"/>
    <x v="1"/>
    <s v="EDIFICIO COLINA CAMPESTRE 8 - PROPIEDAD HORIZONTAL"/>
    <x v="1"/>
    <x v="1"/>
  </r>
  <r>
    <x v="0"/>
    <x v="0"/>
    <x v="3"/>
    <x v="1"/>
    <n v="6386785"/>
    <n v="8001935666"/>
    <x v="0"/>
    <x v="1"/>
    <s v="CONJUNTO RESIDENCIAL PASEO REAL I"/>
    <x v="2"/>
    <x v="2"/>
  </r>
  <r>
    <x v="0"/>
    <x v="0"/>
    <x v="3"/>
    <x v="1"/>
    <n v="6386908"/>
    <n v="8001942340"/>
    <x v="0"/>
    <x v="1"/>
    <s v="CONJUNTO RESIDENCIAL LA CHOCITA 4 - PROPIEDAD HORIZONTAL"/>
    <x v="1"/>
    <x v="1"/>
  </r>
  <r>
    <x v="0"/>
    <x v="0"/>
    <x v="3"/>
    <x v="1"/>
    <n v="6386975"/>
    <n v="8110159438"/>
    <x v="0"/>
    <x v="2"/>
    <s v="URBANIZACION VILLA FLORIDA III PH"/>
    <x v="14"/>
    <x v="5"/>
  </r>
  <r>
    <x v="0"/>
    <x v="0"/>
    <x v="3"/>
    <x v="1"/>
    <n v="6387040"/>
    <n v="9006443977"/>
    <x v="0"/>
    <x v="1"/>
    <s v="EDIFICIO 10-12 CIRCUNVALAR PH"/>
    <x v="11"/>
    <x v="9"/>
  </r>
  <r>
    <x v="0"/>
    <x v="0"/>
    <x v="3"/>
    <x v="1"/>
    <n v="6387043"/>
    <n v="9003146066"/>
    <x v="0"/>
    <x v="7"/>
    <s v="CONJUNTO RESIDENCIALSALTAMONTE PH"/>
    <x v="10"/>
    <x v="5"/>
  </r>
  <r>
    <x v="0"/>
    <x v="0"/>
    <x v="3"/>
    <x v="2"/>
    <n v="6387066"/>
    <n v="1094907544"/>
    <x v="0"/>
    <x v="1"/>
    <s v="GONZALEZ RESTREPO MAURICIO"/>
    <x v="7"/>
    <x v="7"/>
  </r>
  <r>
    <x v="0"/>
    <x v="0"/>
    <x v="3"/>
    <x v="4"/>
    <n v="6387085"/>
    <n v="8300138200"/>
    <x v="0"/>
    <x v="3"/>
    <s v="AGRUPACION DE VIVIENDA LOS HIGUERILLOS"/>
    <x v="1"/>
    <x v="1"/>
  </r>
  <r>
    <x v="0"/>
    <x v="0"/>
    <x v="3"/>
    <x v="1"/>
    <n v="6387092"/>
    <n v="8002480402"/>
    <x v="0"/>
    <x v="1"/>
    <s v="EDIFICIO SALAMANCA PROPIEDAD HORIZONTAL"/>
    <x v="6"/>
    <x v="6"/>
  </r>
  <r>
    <x v="0"/>
    <x v="0"/>
    <x v="3"/>
    <x v="5"/>
    <n v="6387164"/>
    <n v="41900717"/>
    <x v="0"/>
    <x v="0"/>
    <s v="CLAVIJO VALENCIA MARIA CLAUDIA"/>
    <x v="7"/>
    <x v="7"/>
  </r>
  <r>
    <x v="0"/>
    <x v="0"/>
    <x v="3"/>
    <x v="1"/>
    <n v="6387177"/>
    <n v="8909223182"/>
    <x v="0"/>
    <x v="1"/>
    <s v="EDIFICIO CASTROPOL PH"/>
    <x v="14"/>
    <x v="5"/>
  </r>
  <r>
    <x v="0"/>
    <x v="0"/>
    <x v="3"/>
    <x v="1"/>
    <n v="6387259"/>
    <n v="9000650921"/>
    <x v="0"/>
    <x v="3"/>
    <s v="EDIFICIO PORTAL DE LOS NOGALES PROPIEDAD HORIZONTAL"/>
    <x v="6"/>
    <x v="6"/>
  </r>
  <r>
    <x v="0"/>
    <x v="0"/>
    <x v="3"/>
    <x v="1"/>
    <n v="6387271"/>
    <n v="9007223015"/>
    <x v="0"/>
    <x v="1"/>
    <s v="CONJUNTO RESIDENCIAL CERATTO ETAPA I - PROPIEDAD HORIZONTAL"/>
    <x v="14"/>
    <x v="5"/>
  </r>
  <r>
    <x v="0"/>
    <x v="0"/>
    <x v="3"/>
    <x v="1"/>
    <n v="6387279"/>
    <n v="9010139206"/>
    <x v="0"/>
    <x v="1"/>
    <s v="RESERVA DE CADIZ PROPIEDAD HORIZONTAL"/>
    <x v="3"/>
    <x v="3"/>
  </r>
  <r>
    <x v="0"/>
    <x v="0"/>
    <x v="3"/>
    <x v="1"/>
    <n v="6387440"/>
    <n v="8300714394"/>
    <x v="0"/>
    <x v="1"/>
    <s v="CONJUNTO RESIDENCIAL EL PATIO DE SAN DIEGO"/>
    <x v="1"/>
    <x v="1"/>
  </r>
  <r>
    <x v="0"/>
    <x v="0"/>
    <x v="3"/>
    <x v="1"/>
    <n v="6387534"/>
    <n v="9002854293"/>
    <x v="0"/>
    <x v="3"/>
    <s v="CENTRO COMERCIAL ALEJANDRIA"/>
    <x v="31"/>
    <x v="3"/>
  </r>
  <r>
    <x v="0"/>
    <x v="0"/>
    <x v="3"/>
    <x v="1"/>
    <n v="6387561"/>
    <n v="9008847725"/>
    <x v="0"/>
    <x v="1"/>
    <s v="EDIFICIO BALCONES DE BELLA SUIZA"/>
    <x v="1"/>
    <x v="1"/>
  </r>
  <r>
    <x v="0"/>
    <x v="0"/>
    <x v="3"/>
    <x v="1"/>
    <n v="6387696"/>
    <n v="8001618695"/>
    <x v="0"/>
    <x v="1"/>
    <s v="EDIFICIO EL CEDRAL 6"/>
    <x v="1"/>
    <x v="1"/>
  </r>
  <r>
    <x v="0"/>
    <x v="0"/>
    <x v="3"/>
    <x v="1"/>
    <n v="6387716"/>
    <n v="9007678041"/>
    <x v="0"/>
    <x v="0"/>
    <s v="CONJUNTO DE VIVIENDA MULTIFAMILIAR MIRADOR DE BETANIA - PROP"/>
    <x v="6"/>
    <x v="6"/>
  </r>
  <r>
    <x v="0"/>
    <x v="0"/>
    <x v="3"/>
    <x v="1"/>
    <n v="6387721"/>
    <n v="8320108465"/>
    <x v="0"/>
    <x v="1"/>
    <s v="CONJUNTO CERRADO LA ARBOLEDA - PROPIEDAD HORIZONTAL"/>
    <x v="4"/>
    <x v="4"/>
  </r>
  <r>
    <x v="0"/>
    <x v="0"/>
    <x v="3"/>
    <x v="1"/>
    <n v="6387732"/>
    <n v="9003928778"/>
    <x v="0"/>
    <x v="0"/>
    <s v="EDIFICIO MAZAL PH"/>
    <x v="1"/>
    <x v="1"/>
  </r>
  <r>
    <x v="0"/>
    <x v="0"/>
    <x v="3"/>
    <x v="1"/>
    <n v="6387789"/>
    <n v="9007223015"/>
    <x v="0"/>
    <x v="1"/>
    <s v="CONJUNTO RESIDENCIAL CERATTO ETAPA I - PROPIEDAD HORIZONTAL"/>
    <x v="14"/>
    <x v="5"/>
  </r>
  <r>
    <x v="0"/>
    <x v="0"/>
    <x v="3"/>
    <x v="1"/>
    <n v="6387845"/>
    <n v="8301254398"/>
    <x v="0"/>
    <x v="1"/>
    <s v="AGRUPACION URBANIZACION TECHO"/>
    <x v="1"/>
    <x v="1"/>
  </r>
  <r>
    <x v="0"/>
    <x v="0"/>
    <x v="3"/>
    <x v="1"/>
    <n v="6387979"/>
    <n v="8002414331"/>
    <x v="0"/>
    <x v="0"/>
    <s v="EDIFICIO TORRES DE PINARES"/>
    <x v="11"/>
    <x v="9"/>
  </r>
  <r>
    <x v="0"/>
    <x v="0"/>
    <x v="3"/>
    <x v="1"/>
    <n v="6388012"/>
    <n v="8903299798"/>
    <x v="0"/>
    <x v="1"/>
    <s v="UNIDAD RESIDENCIAL SANTIAGO DE CALI II ETAPA"/>
    <x v="0"/>
    <x v="0"/>
  </r>
  <r>
    <x v="0"/>
    <x v="0"/>
    <x v="3"/>
    <x v="1"/>
    <n v="6388039"/>
    <n v="8110431306"/>
    <x v="0"/>
    <x v="2"/>
    <s v="CONJUNTO RESIDENCIAL PORTO AZUL PH"/>
    <x v="10"/>
    <x v="5"/>
  </r>
  <r>
    <x v="0"/>
    <x v="0"/>
    <x v="3"/>
    <x v="1"/>
    <n v="6388152"/>
    <n v="8100031951"/>
    <x v="0"/>
    <x v="1"/>
    <s v="EDIFICIO LOS ALPES - PROPIEDAD HORIZONTAL"/>
    <x v="6"/>
    <x v="6"/>
  </r>
  <r>
    <x v="0"/>
    <x v="0"/>
    <x v="3"/>
    <x v="1"/>
    <n v="6388185"/>
    <n v="9003010007"/>
    <x v="0"/>
    <x v="0"/>
    <s v="CONJUNTO RESIDENCIAL URBANIZACION ANGELUS PH"/>
    <x v="14"/>
    <x v="5"/>
  </r>
  <r>
    <x v="0"/>
    <x v="0"/>
    <x v="3"/>
    <x v="4"/>
    <n v="6388225"/>
    <n v="9009022976"/>
    <x v="0"/>
    <x v="1"/>
    <s v="CONJUNTO RESIDENCIAL PARQUES DE BOLIVAR ARMENIA"/>
    <x v="7"/>
    <x v="7"/>
  </r>
  <r>
    <x v="0"/>
    <x v="0"/>
    <x v="3"/>
    <x v="4"/>
    <n v="6388227"/>
    <n v="9009022976"/>
    <x v="0"/>
    <x v="1"/>
    <s v="CONJUNTO RESIDENCIAL PARQUES DE BOLIVAR ARMENIA"/>
    <x v="7"/>
    <x v="7"/>
  </r>
  <r>
    <x v="0"/>
    <x v="0"/>
    <x v="3"/>
    <x v="1"/>
    <n v="6388262"/>
    <n v="8001325862"/>
    <x v="0"/>
    <x v="0"/>
    <s v="EDIFICIO SAN CARLOS"/>
    <x v="7"/>
    <x v="7"/>
  </r>
  <r>
    <x v="0"/>
    <x v="0"/>
    <x v="3"/>
    <x v="1"/>
    <n v="6388272"/>
    <n v="8914112264"/>
    <x v="0"/>
    <x v="1"/>
    <s v="UNIDAD RESIDENCIAL BARRIO OLIMPICO MZ 28 Y 31 PH"/>
    <x v="11"/>
    <x v="9"/>
  </r>
  <r>
    <x v="0"/>
    <x v="0"/>
    <x v="3"/>
    <x v="1"/>
    <n v="6388304"/>
    <n v="9004339157"/>
    <x v="0"/>
    <x v="5"/>
    <s v="EDIFICIO TORRE BALCANES"/>
    <x v="7"/>
    <x v="7"/>
  </r>
  <r>
    <x v="0"/>
    <x v="0"/>
    <x v="3"/>
    <x v="2"/>
    <n v="6388307"/>
    <n v="9733476"/>
    <x v="0"/>
    <x v="2"/>
    <s v="GIRALDO SUAREZ WILTHON ANDRES"/>
    <x v="7"/>
    <x v="7"/>
  </r>
  <r>
    <x v="0"/>
    <x v="0"/>
    <x v="3"/>
    <x v="1"/>
    <n v="6388308"/>
    <n v="9001658141"/>
    <x v="0"/>
    <x v="1"/>
    <s v="CONJUNTO RESIDENCIAL BALCONES DE PROVENZA SECTOR B"/>
    <x v="33"/>
    <x v="2"/>
  </r>
  <r>
    <x v="0"/>
    <x v="0"/>
    <x v="3"/>
    <x v="4"/>
    <n v="6388309"/>
    <n v="8100025245"/>
    <x v="0"/>
    <x v="1"/>
    <s v="EDIFICIO CENTRO CADIZ PROPIEDAD HORIZONTAL"/>
    <x v="6"/>
    <x v="6"/>
  </r>
  <r>
    <x v="0"/>
    <x v="0"/>
    <x v="3"/>
    <x v="1"/>
    <n v="6388314"/>
    <n v="9008865371"/>
    <x v="0"/>
    <x v="3"/>
    <s v="PARQUE RESIDENCIAL INTER PLAZA SUR"/>
    <x v="7"/>
    <x v="7"/>
  </r>
  <r>
    <x v="0"/>
    <x v="0"/>
    <x v="3"/>
    <x v="1"/>
    <n v="6388331"/>
    <n v="9006755643"/>
    <x v="0"/>
    <x v="1"/>
    <s v="CONJUNTO RESIDENCIAL ALTOS DE LA SABANA TORRES 1 2 Y 3 PH"/>
    <x v="1"/>
    <x v="1"/>
  </r>
  <r>
    <x v="0"/>
    <x v="0"/>
    <x v="3"/>
    <x v="4"/>
    <n v="6388346"/>
    <n v="8300040593"/>
    <x v="0"/>
    <x v="1"/>
    <s v="CONJUNTO PARQUE RESIDENCIAL CALLE 100 PROPIEDAD HORIZONTAL"/>
    <x v="1"/>
    <x v="1"/>
  </r>
  <r>
    <x v="0"/>
    <x v="0"/>
    <x v="3"/>
    <x v="1"/>
    <n v="6388359"/>
    <n v="8001319506"/>
    <x v="0"/>
    <x v="1"/>
    <s v="CONJUNTO RESIDENCIAL PROVITEQ UNIDAD 5"/>
    <x v="7"/>
    <x v="7"/>
  </r>
  <r>
    <x v="0"/>
    <x v="0"/>
    <x v="3"/>
    <x v="1"/>
    <n v="6388362"/>
    <n v="9006912202"/>
    <x v="0"/>
    <x v="1"/>
    <s v="EDIFICIO BRITANIA PH"/>
    <x v="11"/>
    <x v="9"/>
  </r>
  <r>
    <x v="0"/>
    <x v="0"/>
    <x v="3"/>
    <x v="4"/>
    <n v="6388365"/>
    <n v="9010417366"/>
    <x v="0"/>
    <x v="1"/>
    <s v="CONJUNTO RESIDENCIAL HACIENDA PEÑALISA TAGUA"/>
    <x v="15"/>
    <x v="4"/>
  </r>
  <r>
    <x v="0"/>
    <x v="0"/>
    <x v="3"/>
    <x v="1"/>
    <n v="6388376"/>
    <n v="9005059282"/>
    <x v="0"/>
    <x v="2"/>
    <s v="CONJUNTO MULTIFAMILIAR EL CARMELO PROPIEDAD HORIZONTAL"/>
    <x v="6"/>
    <x v="6"/>
  </r>
  <r>
    <x v="0"/>
    <x v="0"/>
    <x v="3"/>
    <x v="1"/>
    <n v="6388383"/>
    <n v="8300499727"/>
    <x v="1"/>
    <x v="6"/>
    <s v="CONJUNTO RESIDENCIAL TORRES DE CALATAYUD ETAPA II PH"/>
    <x v="1"/>
    <x v="1"/>
  </r>
  <r>
    <x v="0"/>
    <x v="0"/>
    <x v="3"/>
    <x v="4"/>
    <n v="6388404"/>
    <n v="9000049630"/>
    <x v="0"/>
    <x v="3"/>
    <s v="EDIFICIO CATALINA"/>
    <x v="7"/>
    <x v="7"/>
  </r>
  <r>
    <x v="0"/>
    <x v="0"/>
    <x v="3"/>
    <x v="1"/>
    <n v="6388410"/>
    <n v="9003637103"/>
    <x v="0"/>
    <x v="1"/>
    <s v="AGRUPACION DE VIVIENDA NUEVA CIUDAD ETAPA 5 - PROPIEDAD HORI"/>
    <x v="1"/>
    <x v="1"/>
  </r>
  <r>
    <x v="0"/>
    <x v="0"/>
    <x v="3"/>
    <x v="1"/>
    <n v="6388412"/>
    <n v="8001529441"/>
    <x v="0"/>
    <x v="3"/>
    <s v="EDIFICIO VIGOVAL 30 PH"/>
    <x v="1"/>
    <x v="1"/>
  </r>
  <r>
    <x v="0"/>
    <x v="0"/>
    <x v="3"/>
    <x v="1"/>
    <n v="6388420"/>
    <n v="8110419144"/>
    <x v="0"/>
    <x v="1"/>
    <s v="CONJUNTO RESIDENCIAL SENDEROS DE OTRAPARTE"/>
    <x v="10"/>
    <x v="5"/>
  </r>
  <r>
    <x v="0"/>
    <x v="0"/>
    <x v="3"/>
    <x v="4"/>
    <n v="6388440"/>
    <n v="8002156922"/>
    <x v="0"/>
    <x v="1"/>
    <s v="CONJUNTO RESIDENCIAL ASTURIAS PH"/>
    <x v="14"/>
    <x v="5"/>
  </r>
  <r>
    <x v="0"/>
    <x v="0"/>
    <x v="3"/>
    <x v="1"/>
    <n v="6388447"/>
    <n v="9006641754"/>
    <x v="0"/>
    <x v="1"/>
    <s v="EDIFICIO ZARAHEMLA"/>
    <x v="2"/>
    <x v="2"/>
  </r>
  <r>
    <x v="0"/>
    <x v="0"/>
    <x v="3"/>
    <x v="1"/>
    <n v="6388500"/>
    <n v="8301209783"/>
    <x v="0"/>
    <x v="1"/>
    <s v="CONJUNTO RESIDENCIAL PLAZUELAS DE TIBANA I PH"/>
    <x v="1"/>
    <x v="1"/>
  </r>
  <r>
    <x v="0"/>
    <x v="0"/>
    <x v="3"/>
    <x v="1"/>
    <n v="6388544"/>
    <n v="8605096441"/>
    <x v="0"/>
    <x v="1"/>
    <s v="CONJUNTO RESIDENCIAL SANTA BARBARA NORTE"/>
    <x v="1"/>
    <x v="1"/>
  </r>
  <r>
    <x v="0"/>
    <x v="0"/>
    <x v="3"/>
    <x v="4"/>
    <n v="6388548"/>
    <n v="9003107342"/>
    <x v="0"/>
    <x v="0"/>
    <s v="CONJUNTO RESIDENCIAL CERRADO LA TOSCANA PRIMERA ETAPA BL"/>
    <x v="6"/>
    <x v="6"/>
  </r>
  <r>
    <x v="0"/>
    <x v="0"/>
    <x v="3"/>
    <x v="1"/>
    <n v="6388648"/>
    <n v="8301254398"/>
    <x v="0"/>
    <x v="2"/>
    <s v="AGRUPACION URBANIZACION TECHO"/>
    <x v="1"/>
    <x v="1"/>
  </r>
  <r>
    <x v="0"/>
    <x v="0"/>
    <x v="3"/>
    <x v="1"/>
    <n v="6388672"/>
    <n v="8914112264"/>
    <x v="0"/>
    <x v="1"/>
    <s v="UNIDAD RESIDENCIAL BARRIO OLIMPICO MZ 28 Y 31 PH"/>
    <x v="11"/>
    <x v="9"/>
  </r>
  <r>
    <x v="0"/>
    <x v="0"/>
    <x v="3"/>
    <x v="1"/>
    <n v="6388725"/>
    <n v="8001933179"/>
    <x v="0"/>
    <x v="1"/>
    <s v="AGRUPACION DE VIVIENDA 4A LOS GUALANDAYES"/>
    <x v="1"/>
    <x v="1"/>
  </r>
  <r>
    <x v="0"/>
    <x v="0"/>
    <x v="3"/>
    <x v="1"/>
    <n v="6388726"/>
    <n v="9007854686"/>
    <x v="0"/>
    <x v="1"/>
    <s v="CONJUNTO RESIDENCIAL QUINTAS DE SAN LUIS PH"/>
    <x v="4"/>
    <x v="4"/>
  </r>
  <r>
    <x v="0"/>
    <x v="0"/>
    <x v="3"/>
    <x v="1"/>
    <n v="6388859"/>
    <n v="9000092557"/>
    <x v="0"/>
    <x v="3"/>
    <s v="EDIFICIO EPICENTRO PH"/>
    <x v="3"/>
    <x v="3"/>
  </r>
  <r>
    <x v="0"/>
    <x v="0"/>
    <x v="3"/>
    <x v="1"/>
    <n v="6388920"/>
    <n v="9009009136"/>
    <x v="0"/>
    <x v="1"/>
    <s v="CONJUNTO CERRADO BOSQUES DE LA FRANCIA-PROPIEDAD HORIZONTAL"/>
    <x v="6"/>
    <x v="6"/>
  </r>
  <r>
    <x v="0"/>
    <x v="0"/>
    <x v="3"/>
    <x v="1"/>
    <n v="6388966"/>
    <n v="9005538581"/>
    <x v="0"/>
    <x v="3"/>
    <s v="EDIFICIO CLARO OSCURO"/>
    <x v="14"/>
    <x v="5"/>
  </r>
  <r>
    <x v="0"/>
    <x v="0"/>
    <x v="3"/>
    <x v="1"/>
    <n v="6389062"/>
    <n v="9002046738"/>
    <x v="0"/>
    <x v="0"/>
    <s v="EDIFICIO TORRES DE SIENA - PROPIEDAD HORIZONTAL"/>
    <x v="6"/>
    <x v="6"/>
  </r>
  <r>
    <x v="0"/>
    <x v="0"/>
    <x v="3"/>
    <x v="1"/>
    <n v="6389115"/>
    <n v="9008435329"/>
    <x v="0"/>
    <x v="1"/>
    <s v="EDIFICIO KUBIK 145 PROPIEDAD HORIZONTAL"/>
    <x v="1"/>
    <x v="1"/>
  </r>
  <r>
    <x v="0"/>
    <x v="0"/>
    <x v="3"/>
    <x v="1"/>
    <n v="6389154"/>
    <n v="8001431677"/>
    <x v="0"/>
    <x v="0"/>
    <s v="AGRUPACION  DE VIVIENDA METROPOLIS UNIDAD 25 PH"/>
    <x v="1"/>
    <x v="1"/>
  </r>
  <r>
    <x v="0"/>
    <x v="0"/>
    <x v="3"/>
    <x v="1"/>
    <n v="6389232"/>
    <n v="8040179931"/>
    <x v="0"/>
    <x v="1"/>
    <s v="EDIFICIO PORTO REAL"/>
    <x v="2"/>
    <x v="2"/>
  </r>
  <r>
    <x v="0"/>
    <x v="0"/>
    <x v="3"/>
    <x v="4"/>
    <n v="6389367"/>
    <n v="8160023835"/>
    <x v="0"/>
    <x v="0"/>
    <s v="EDIFICIO PUERTO DE VERACRUZ PH"/>
    <x v="11"/>
    <x v="9"/>
  </r>
  <r>
    <x v="0"/>
    <x v="0"/>
    <x v="3"/>
    <x v="1"/>
    <n v="6389372"/>
    <n v="8001205348"/>
    <x v="0"/>
    <x v="5"/>
    <s v="CONJUNTO RESIDENCIAL RINCON DE ANDALUCIA I ETAPA"/>
    <x v="7"/>
    <x v="7"/>
  </r>
  <r>
    <x v="0"/>
    <x v="0"/>
    <x v="3"/>
    <x v="1"/>
    <n v="6389385"/>
    <n v="9006721251"/>
    <x v="0"/>
    <x v="0"/>
    <s v="EDIFICIO ALAMOS DEL PARQUE PROPIEDAD HORIZONTAL"/>
    <x v="14"/>
    <x v="5"/>
  </r>
  <r>
    <x v="0"/>
    <x v="0"/>
    <x v="3"/>
    <x v="1"/>
    <n v="6389395"/>
    <n v="8040146877"/>
    <x v="0"/>
    <x v="1"/>
    <s v="CONJUNTO RESIDENCIAL ARTEMIS I"/>
    <x v="2"/>
    <x v="2"/>
  </r>
  <r>
    <x v="0"/>
    <x v="0"/>
    <x v="3"/>
    <x v="1"/>
    <n v="6389416"/>
    <n v="8000279984"/>
    <x v="0"/>
    <x v="1"/>
    <s v="URBANIZACION CITARA"/>
    <x v="14"/>
    <x v="5"/>
  </r>
  <r>
    <x v="0"/>
    <x v="0"/>
    <x v="3"/>
    <x v="1"/>
    <n v="6389426"/>
    <n v="9012525104"/>
    <x v="0"/>
    <x v="0"/>
    <s v="EDIFICIO MULTIFAMILIAR G39 PROPIEDAD HORIZONTAL"/>
    <x v="6"/>
    <x v="6"/>
  </r>
  <r>
    <x v="0"/>
    <x v="0"/>
    <x v="3"/>
    <x v="1"/>
    <n v="6389482"/>
    <n v="8160009701"/>
    <x v="0"/>
    <x v="1"/>
    <s v="UNIDAD RESIDENCIAL VILLAS DE LA MADRID PROPIEDAD HORIZONTAL"/>
    <x v="11"/>
    <x v="9"/>
  </r>
  <r>
    <x v="0"/>
    <x v="0"/>
    <x v="3"/>
    <x v="1"/>
    <n v="6389515"/>
    <n v="9004888685"/>
    <x v="0"/>
    <x v="1"/>
    <s v="EDIFICIIO PALOS BLANCOS PH"/>
    <x v="1"/>
    <x v="1"/>
  </r>
  <r>
    <x v="0"/>
    <x v="0"/>
    <x v="3"/>
    <x v="1"/>
    <n v="6389696"/>
    <n v="8050314805"/>
    <x v="0"/>
    <x v="0"/>
    <s v="UNIDAD RESIDENCIAL ALHAMBRA AB"/>
    <x v="0"/>
    <x v="0"/>
  </r>
  <r>
    <x v="0"/>
    <x v="0"/>
    <x v="3"/>
    <x v="1"/>
    <n v="6389701"/>
    <n v="8320030840"/>
    <x v="0"/>
    <x v="3"/>
    <s v="CONJUNTO RESIDENCIAL BARBADOS III"/>
    <x v="4"/>
    <x v="4"/>
  </r>
  <r>
    <x v="0"/>
    <x v="0"/>
    <x v="3"/>
    <x v="1"/>
    <n v="6389714"/>
    <n v="8909223182"/>
    <x v="0"/>
    <x v="1"/>
    <s v="EDIFICIO CASTROPOL PH"/>
    <x v="14"/>
    <x v="5"/>
  </r>
  <r>
    <x v="0"/>
    <x v="0"/>
    <x v="3"/>
    <x v="1"/>
    <n v="6389740"/>
    <n v="8605096441"/>
    <x v="0"/>
    <x v="1"/>
    <s v="CONJUNTO RESIDENCIAL SANTA BARBARA NORTE"/>
    <x v="1"/>
    <x v="1"/>
  </r>
  <r>
    <x v="0"/>
    <x v="0"/>
    <x v="3"/>
    <x v="4"/>
    <n v="6389751"/>
    <n v="9001631858"/>
    <x v="0"/>
    <x v="1"/>
    <s v="EDIFICIO 3 PARK"/>
    <x v="1"/>
    <x v="1"/>
  </r>
  <r>
    <x v="0"/>
    <x v="0"/>
    <x v="3"/>
    <x v="1"/>
    <n v="6389757"/>
    <n v="9002854293"/>
    <x v="0"/>
    <x v="2"/>
    <s v="CENTRO COMERCIAL ALEJANDRIA"/>
    <x v="31"/>
    <x v="3"/>
  </r>
  <r>
    <x v="0"/>
    <x v="0"/>
    <x v="3"/>
    <x v="1"/>
    <n v="6389765"/>
    <n v="9001497938"/>
    <x v="0"/>
    <x v="1"/>
    <s v="CONJUNTO RESIDENCIAL LA GRAN MANZANA II PH"/>
    <x v="1"/>
    <x v="1"/>
  </r>
  <r>
    <x v="0"/>
    <x v="0"/>
    <x v="3"/>
    <x v="1"/>
    <n v="6389768"/>
    <n v="8909353609"/>
    <x v="1"/>
    <x v="6"/>
    <s v="CONJUNTO RESIDENCIAL VILLANUEVA PH"/>
    <x v="14"/>
    <x v="5"/>
  </r>
  <r>
    <x v="0"/>
    <x v="0"/>
    <x v="3"/>
    <x v="1"/>
    <n v="6389790"/>
    <n v="9002565931"/>
    <x v="0"/>
    <x v="1"/>
    <s v="CONJUNTO RESIDENCIAL HAYUELOS RESERVADO"/>
    <x v="1"/>
    <x v="1"/>
  </r>
  <r>
    <x v="0"/>
    <x v="0"/>
    <x v="3"/>
    <x v="1"/>
    <n v="6389807"/>
    <n v="8908058895"/>
    <x v="0"/>
    <x v="1"/>
    <s v="CONDOMINIO LOS CEREZOS PROPIEDAD HORIZONTAL"/>
    <x v="6"/>
    <x v="6"/>
  </r>
  <r>
    <x v="0"/>
    <x v="0"/>
    <x v="3"/>
    <x v="1"/>
    <n v="6389845"/>
    <n v="8001529441"/>
    <x v="0"/>
    <x v="3"/>
    <s v="EDIFICIO VIGOVAL 30 PH"/>
    <x v="1"/>
    <x v="1"/>
  </r>
  <r>
    <x v="0"/>
    <x v="0"/>
    <x v="3"/>
    <x v="1"/>
    <n v="6389852"/>
    <n v="8040050095"/>
    <x v="0"/>
    <x v="7"/>
    <s v="EDIFICIO MULTIFAMILIAR BOSTON PLAZA"/>
    <x v="2"/>
    <x v="2"/>
  </r>
  <r>
    <x v="0"/>
    <x v="0"/>
    <x v="3"/>
    <x v="1"/>
    <n v="6389860"/>
    <n v="8040050095"/>
    <x v="0"/>
    <x v="1"/>
    <s v="EDIFICIO MULTIFAMILIAR BOSTON PLAZA"/>
    <x v="2"/>
    <x v="2"/>
  </r>
  <r>
    <x v="0"/>
    <x v="0"/>
    <x v="3"/>
    <x v="4"/>
    <n v="6389945"/>
    <n v="8002364689"/>
    <x v="0"/>
    <x v="1"/>
    <s v="UNIDAD RESIDENCIAL TORRES DE SAN MATEO PH"/>
    <x v="11"/>
    <x v="9"/>
  </r>
  <r>
    <x v="0"/>
    <x v="0"/>
    <x v="3"/>
    <x v="1"/>
    <n v="6389971"/>
    <n v="8001666573"/>
    <x v="0"/>
    <x v="1"/>
    <s v="CONJUNTO RESIDENCIAL CINCO ESTRELLAS"/>
    <x v="1"/>
    <x v="1"/>
  </r>
  <r>
    <x v="0"/>
    <x v="0"/>
    <x v="3"/>
    <x v="1"/>
    <n v="6390006"/>
    <n v="9001414731"/>
    <x v="0"/>
    <x v="3"/>
    <s v="PORTAL DEL VERGEL CLUB HOUSE Y CONDOMINIO"/>
    <x v="3"/>
    <x v="3"/>
  </r>
  <r>
    <x v="0"/>
    <x v="0"/>
    <x v="3"/>
    <x v="4"/>
    <n v="6390009"/>
    <n v="9001631858"/>
    <x v="0"/>
    <x v="1"/>
    <s v="EDIFICIO 3 PARK"/>
    <x v="1"/>
    <x v="1"/>
  </r>
  <r>
    <x v="0"/>
    <x v="0"/>
    <x v="3"/>
    <x v="4"/>
    <n v="6390170"/>
    <n v="8110395201"/>
    <x v="0"/>
    <x v="3"/>
    <s v="CONJUNTO RESIDENCIAL MIRADOR DE GUADALCANAL PH"/>
    <x v="10"/>
    <x v="5"/>
  </r>
  <r>
    <x v="0"/>
    <x v="0"/>
    <x v="3"/>
    <x v="4"/>
    <n v="6390245"/>
    <n v="8090061437"/>
    <x v="0"/>
    <x v="0"/>
    <s v="AGRUPACION DE VIVIENDA RINCON DE LAS MARGARITAS"/>
    <x v="3"/>
    <x v="3"/>
  </r>
  <r>
    <x v="0"/>
    <x v="0"/>
    <x v="3"/>
    <x v="1"/>
    <n v="6390306"/>
    <n v="9010642300"/>
    <x v="0"/>
    <x v="1"/>
    <s v="EDIFICIO 9310 VILANOVA MUSEO PH"/>
    <x v="1"/>
    <x v="1"/>
  </r>
  <r>
    <x v="0"/>
    <x v="0"/>
    <x v="3"/>
    <x v="1"/>
    <n v="6390368"/>
    <n v="8301254398"/>
    <x v="0"/>
    <x v="1"/>
    <s v="AGRUPACION URBANIZACION TECHO"/>
    <x v="1"/>
    <x v="1"/>
  </r>
  <r>
    <x v="0"/>
    <x v="0"/>
    <x v="3"/>
    <x v="1"/>
    <n v="6390496"/>
    <n v="9001818101"/>
    <x v="0"/>
    <x v="0"/>
    <s v="EDIFICIO ALTOS DE GALICIA - PROPIEDAD HORIZONTAL"/>
    <x v="6"/>
    <x v="6"/>
  </r>
  <r>
    <x v="0"/>
    <x v="0"/>
    <x v="3"/>
    <x v="1"/>
    <n v="6390501"/>
    <n v="9003883090"/>
    <x v="0"/>
    <x v="1"/>
    <s v="CONJUNTO RESIDENCIAL PARQUES DEL PORVENIR PROPIEDAD HORIZONT"/>
    <x v="1"/>
    <x v="1"/>
  </r>
  <r>
    <x v="0"/>
    <x v="0"/>
    <x v="3"/>
    <x v="1"/>
    <n v="6390585"/>
    <n v="9010164635"/>
    <x v="0"/>
    <x v="0"/>
    <s v="CONJUNTO RESIDENCIAL PARQUES DE BOGOTA CEDRO  PROPIEDAD HORI"/>
    <x v="1"/>
    <x v="1"/>
  </r>
  <r>
    <x v="0"/>
    <x v="0"/>
    <x v="3"/>
    <x v="1"/>
    <n v="6390612"/>
    <n v="9001596506"/>
    <x v="0"/>
    <x v="1"/>
    <s v="EDIFICIO NUEVA SANTA BARBARA  PH"/>
    <x v="1"/>
    <x v="1"/>
  </r>
  <r>
    <x v="0"/>
    <x v="0"/>
    <x v="3"/>
    <x v="1"/>
    <n v="6390721"/>
    <n v="9001668771"/>
    <x v="0"/>
    <x v="1"/>
    <s v="EDIFICIO TORRE DE BARLOVENTO"/>
    <x v="6"/>
    <x v="6"/>
  </r>
  <r>
    <x v="0"/>
    <x v="0"/>
    <x v="3"/>
    <x v="1"/>
    <n v="6390724"/>
    <n v="9001668771"/>
    <x v="0"/>
    <x v="3"/>
    <s v="EDIFICIO TORRE DE BARLOVENTO"/>
    <x v="6"/>
    <x v="6"/>
  </r>
  <r>
    <x v="0"/>
    <x v="0"/>
    <x v="3"/>
    <x v="1"/>
    <n v="6390756"/>
    <n v="8909363151"/>
    <x v="0"/>
    <x v="1"/>
    <s v="URBANIZACION SURAMERICANA ENVIGADO PH"/>
    <x v="10"/>
    <x v="5"/>
  </r>
  <r>
    <x v="0"/>
    <x v="0"/>
    <x v="3"/>
    <x v="1"/>
    <n v="6390796"/>
    <n v="9003477761"/>
    <x v="0"/>
    <x v="1"/>
    <s v="CONJUNTO HABITACIONAL LA CASCADA UNIDAD UNO"/>
    <x v="0"/>
    <x v="0"/>
  </r>
  <r>
    <x v="0"/>
    <x v="0"/>
    <x v="3"/>
    <x v="1"/>
    <n v="6390839"/>
    <n v="9006642261"/>
    <x v="0"/>
    <x v="1"/>
    <s v="EDIFICIO LATORRE MONTECARLO"/>
    <x v="2"/>
    <x v="2"/>
  </r>
  <r>
    <x v="0"/>
    <x v="0"/>
    <x v="3"/>
    <x v="1"/>
    <n v="6390867"/>
    <n v="9009002841"/>
    <x v="0"/>
    <x v="1"/>
    <s v="CONJUNTO RESIDENCIAL BALCONES DE VILLA VERDE PH"/>
    <x v="11"/>
    <x v="9"/>
  </r>
  <r>
    <x v="0"/>
    <x v="0"/>
    <x v="3"/>
    <x v="1"/>
    <n v="6390870"/>
    <n v="9005059282"/>
    <x v="0"/>
    <x v="1"/>
    <s v="CONJUNTO MULTIFAMILIAR EL CARMELO PROPIEDAD HORIZONTAL"/>
    <x v="6"/>
    <x v="6"/>
  </r>
  <r>
    <x v="0"/>
    <x v="0"/>
    <x v="3"/>
    <x v="1"/>
    <n v="6390917"/>
    <n v="9000452313"/>
    <x v="0"/>
    <x v="1"/>
    <s v="EDIFICIO LA BARCELONETA"/>
    <x v="2"/>
    <x v="2"/>
  </r>
  <r>
    <x v="0"/>
    <x v="0"/>
    <x v="3"/>
    <x v="1"/>
    <n v="6390920"/>
    <n v="9002203519"/>
    <x v="0"/>
    <x v="3"/>
    <s v="CONJUNTO HABITACIONAL ALTOS DEL VERGEL - PROPIEDAD HORIZ"/>
    <x v="6"/>
    <x v="6"/>
  </r>
  <r>
    <x v="0"/>
    <x v="0"/>
    <x v="3"/>
    <x v="1"/>
    <n v="6390988"/>
    <n v="8300080703"/>
    <x v="0"/>
    <x v="1"/>
    <s v="CONJUNTO RESIDENCIAL FUENTES DEL SALITRE"/>
    <x v="1"/>
    <x v="1"/>
  </r>
  <r>
    <x v="0"/>
    <x v="0"/>
    <x v="3"/>
    <x v="4"/>
    <n v="6391041"/>
    <n v="9005226828"/>
    <x v="0"/>
    <x v="3"/>
    <s v="CONSTRUCCIONES Y ESTUDIOS TECNICOS SAS"/>
    <x v="52"/>
    <x v="18"/>
  </r>
  <r>
    <x v="0"/>
    <x v="0"/>
    <x v="3"/>
    <x v="1"/>
    <n v="6391045"/>
    <n v="8300322908"/>
    <x v="0"/>
    <x v="1"/>
    <s v="CONJUNTO RESIDENCIAL SERRANA PH"/>
    <x v="1"/>
    <x v="1"/>
  </r>
  <r>
    <x v="0"/>
    <x v="0"/>
    <x v="3"/>
    <x v="1"/>
    <n v="6391052"/>
    <n v="9010501706"/>
    <x v="0"/>
    <x v="3"/>
    <s v="CONJUNTO RESERVA CAÑAVERAL CONDOMINIO CLUB P.H"/>
    <x v="17"/>
    <x v="2"/>
  </r>
  <r>
    <x v="0"/>
    <x v="0"/>
    <x v="3"/>
    <x v="4"/>
    <n v="6391095"/>
    <n v="9004180365"/>
    <x v="0"/>
    <x v="1"/>
    <s v="CONJUNTO RESIDENCIAL GOLF CLUB - PROPIEDAD HORIZONTAL"/>
    <x v="3"/>
    <x v="3"/>
  </r>
  <r>
    <x v="0"/>
    <x v="0"/>
    <x v="3"/>
    <x v="1"/>
    <n v="6391097"/>
    <n v="9007517724"/>
    <x v="0"/>
    <x v="1"/>
    <s v="CONJUNTO RESIDENCIAL HIRACA"/>
    <x v="24"/>
    <x v="12"/>
  </r>
  <r>
    <x v="0"/>
    <x v="0"/>
    <x v="3"/>
    <x v="4"/>
    <n v="6391125"/>
    <n v="9002053587"/>
    <x v="0"/>
    <x v="1"/>
    <s v="UNIDAD RESIDENCIAL QUINTAS DE LOS ROBLES PROPIEDAD HORIZ"/>
    <x v="11"/>
    <x v="9"/>
  </r>
  <r>
    <x v="0"/>
    <x v="0"/>
    <x v="3"/>
    <x v="1"/>
    <n v="6391166"/>
    <n v="8110125922"/>
    <x v="0"/>
    <x v="1"/>
    <s v="CR POBLADO DE SANTA MONICA"/>
    <x v="14"/>
    <x v="5"/>
  </r>
  <r>
    <x v="0"/>
    <x v="0"/>
    <x v="3"/>
    <x v="1"/>
    <n v="6391213"/>
    <n v="9002970959"/>
    <x v="0"/>
    <x v="3"/>
    <s v="MULTIFAMILIAR NOVA PROPIEDAD HORIZONTAL"/>
    <x v="1"/>
    <x v="1"/>
  </r>
  <r>
    <x v="0"/>
    <x v="0"/>
    <x v="3"/>
    <x v="1"/>
    <n v="6391223"/>
    <n v="8110304787"/>
    <x v="0"/>
    <x v="1"/>
    <s v="URBANIZACION CALASANIA 3 ETAPA A - PH"/>
    <x v="14"/>
    <x v="5"/>
  </r>
  <r>
    <x v="0"/>
    <x v="0"/>
    <x v="3"/>
    <x v="1"/>
    <n v="6391266"/>
    <n v="9006064024"/>
    <x v="0"/>
    <x v="1"/>
    <s v="EDIFICIO SAN ANTONIO"/>
    <x v="0"/>
    <x v="0"/>
  </r>
  <r>
    <x v="0"/>
    <x v="0"/>
    <x v="3"/>
    <x v="1"/>
    <n v="6391271"/>
    <n v="9004025445"/>
    <x v="0"/>
    <x v="1"/>
    <s v="EDIFICIO RESERVA DEL ALAMO - PROPIEDAD HORIZONTAL"/>
    <x v="1"/>
    <x v="1"/>
  </r>
  <r>
    <x v="0"/>
    <x v="0"/>
    <x v="3"/>
    <x v="1"/>
    <n v="6391272"/>
    <n v="8001499891"/>
    <x v="0"/>
    <x v="0"/>
    <s v="EDIFICIO ALCAPARROS 90"/>
    <x v="1"/>
    <x v="1"/>
  </r>
  <r>
    <x v="0"/>
    <x v="0"/>
    <x v="3"/>
    <x v="1"/>
    <n v="6391283"/>
    <n v="8300830157"/>
    <x v="0"/>
    <x v="3"/>
    <s v="CONJUNTO RESIDENCIAL USATAMA MANZANA M"/>
    <x v="1"/>
    <x v="1"/>
  </r>
  <r>
    <x v="0"/>
    <x v="0"/>
    <x v="3"/>
    <x v="1"/>
    <n v="6391338"/>
    <n v="9005616437"/>
    <x v="0"/>
    <x v="1"/>
    <s v="CONJUNTO CERRADO NUEVA BILBAO - PROPIEDAD HORIZONTAL"/>
    <x v="3"/>
    <x v="3"/>
  </r>
  <r>
    <x v="0"/>
    <x v="0"/>
    <x v="3"/>
    <x v="1"/>
    <n v="6391346"/>
    <n v="9005616437"/>
    <x v="0"/>
    <x v="2"/>
    <s v="CONJUNTO CERRADO NUEVA BILBAO - PROPIEDAD HORIZONTAL"/>
    <x v="3"/>
    <x v="3"/>
  </r>
  <r>
    <x v="0"/>
    <x v="0"/>
    <x v="3"/>
    <x v="1"/>
    <n v="6391397"/>
    <n v="9010197443"/>
    <x v="0"/>
    <x v="1"/>
    <s v="EDIFICIO CALLELARGA PROPIEDAD HORIZONTAL"/>
    <x v="6"/>
    <x v="6"/>
  </r>
  <r>
    <x v="0"/>
    <x v="0"/>
    <x v="3"/>
    <x v="1"/>
    <n v="6391472"/>
    <n v="8301029558"/>
    <x v="0"/>
    <x v="1"/>
    <s v="CONJUNTO RESIDENCIAL PRIMAVERAL PH"/>
    <x v="1"/>
    <x v="1"/>
  </r>
  <r>
    <x v="0"/>
    <x v="0"/>
    <x v="3"/>
    <x v="1"/>
    <n v="6391487"/>
    <n v="9006828797"/>
    <x v="0"/>
    <x v="1"/>
    <s v="EDIFICIO DAPRE FONDO DE PROMOCION DE LA CULTURA"/>
    <x v="1"/>
    <x v="1"/>
  </r>
  <r>
    <x v="0"/>
    <x v="0"/>
    <x v="3"/>
    <x v="4"/>
    <n v="6391536"/>
    <n v="8040074058"/>
    <x v="0"/>
    <x v="3"/>
    <s v="URBANIZACION BOSQUES DE LA FLORIDA"/>
    <x v="17"/>
    <x v="2"/>
  </r>
  <r>
    <x v="0"/>
    <x v="0"/>
    <x v="3"/>
    <x v="4"/>
    <n v="6391562"/>
    <n v="9003760854"/>
    <x v="0"/>
    <x v="1"/>
    <s v="EDIFICIO PARK WAY AVENIDA II"/>
    <x v="1"/>
    <x v="1"/>
  </r>
  <r>
    <x v="0"/>
    <x v="0"/>
    <x v="3"/>
    <x v="1"/>
    <n v="6391578"/>
    <n v="8090114882"/>
    <x v="0"/>
    <x v="5"/>
    <s v="CONDOMINIO PARQUES DE PAKISTAN I ETAPA"/>
    <x v="31"/>
    <x v="3"/>
  </r>
  <r>
    <x v="0"/>
    <x v="0"/>
    <x v="3"/>
    <x v="1"/>
    <n v="6391585"/>
    <n v="9000452313"/>
    <x v="0"/>
    <x v="1"/>
    <s v="EDIFICIO LA BARCELONETA"/>
    <x v="2"/>
    <x v="2"/>
  </r>
  <r>
    <x v="0"/>
    <x v="0"/>
    <x v="3"/>
    <x v="1"/>
    <n v="6391610"/>
    <n v="8001212925"/>
    <x v="0"/>
    <x v="0"/>
    <s v="CONJUNTO RESIDENCIAL ALTAMIRA III ETAPA"/>
    <x v="17"/>
    <x v="2"/>
  </r>
  <r>
    <x v="0"/>
    <x v="0"/>
    <x v="3"/>
    <x v="1"/>
    <n v="6391631"/>
    <n v="8002152754"/>
    <x v="0"/>
    <x v="1"/>
    <s v="EDIFICIO COLINA DEL LLANO"/>
    <x v="2"/>
    <x v="2"/>
  </r>
  <r>
    <x v="0"/>
    <x v="0"/>
    <x v="3"/>
    <x v="1"/>
    <n v="6391656"/>
    <n v="8110317897"/>
    <x v="0"/>
    <x v="1"/>
    <s v="URBANIZACION FLORES Y COLORES PH"/>
    <x v="14"/>
    <x v="5"/>
  </r>
  <r>
    <x v="0"/>
    <x v="0"/>
    <x v="3"/>
    <x v="1"/>
    <n v="6391687"/>
    <n v="8000342431"/>
    <x v="0"/>
    <x v="1"/>
    <s v="CONJUNTO RESIDENCIAL BARILOCHE-PROPIEDAD HORIZONTAL"/>
    <x v="0"/>
    <x v="0"/>
  </r>
  <r>
    <x v="0"/>
    <x v="0"/>
    <x v="3"/>
    <x v="1"/>
    <n v="6391747"/>
    <n v="8160009770"/>
    <x v="0"/>
    <x v="1"/>
    <s v="EDIFICIO MONTEBELLO PH"/>
    <x v="11"/>
    <x v="9"/>
  </r>
  <r>
    <x v="0"/>
    <x v="0"/>
    <x v="3"/>
    <x v="1"/>
    <n v="6391780"/>
    <n v="8160009770"/>
    <x v="0"/>
    <x v="1"/>
    <s v="EDIFICIO MONTEBELLO PH"/>
    <x v="11"/>
    <x v="9"/>
  </r>
  <r>
    <x v="0"/>
    <x v="0"/>
    <x v="3"/>
    <x v="1"/>
    <n v="6391787"/>
    <n v="8001933179"/>
    <x v="0"/>
    <x v="1"/>
    <s v="AGRUPACION DE VIVIENDA 4A LOS GUALANDAYES"/>
    <x v="1"/>
    <x v="1"/>
  </r>
  <r>
    <x v="0"/>
    <x v="0"/>
    <x v="3"/>
    <x v="1"/>
    <n v="6391817"/>
    <n v="9005782761"/>
    <x v="0"/>
    <x v="1"/>
    <s v="CONJUNTO RESIDENCIAL MOLINO VERDE PROPIEDAD HORIZONTAL"/>
    <x v="1"/>
    <x v="1"/>
  </r>
  <r>
    <x v="0"/>
    <x v="0"/>
    <x v="3"/>
    <x v="1"/>
    <n v="6391820"/>
    <n v="8000449338"/>
    <x v="0"/>
    <x v="3"/>
    <s v="CONJUNTO RESIDENCIAL TONOLI PH"/>
    <x v="1"/>
    <x v="1"/>
  </r>
  <r>
    <x v="0"/>
    <x v="0"/>
    <x v="3"/>
    <x v="4"/>
    <n v="6391826"/>
    <n v="9004104315"/>
    <x v="0"/>
    <x v="1"/>
    <s v="CONJUNTO RESIDENCIAL PORTAL DE MADELENA PROPIEDAD HORIZO"/>
    <x v="1"/>
    <x v="1"/>
  </r>
  <r>
    <x v="0"/>
    <x v="0"/>
    <x v="3"/>
    <x v="1"/>
    <n v="6391838"/>
    <n v="8000449338"/>
    <x v="0"/>
    <x v="3"/>
    <s v="CONJUNTO RESIDENCIAL TONOLI PH"/>
    <x v="1"/>
    <x v="1"/>
  </r>
  <r>
    <x v="0"/>
    <x v="0"/>
    <x v="3"/>
    <x v="1"/>
    <n v="6391841"/>
    <n v="8000343074"/>
    <x v="0"/>
    <x v="1"/>
    <s v="CONJUNTO RESIDENCIAL NIZA VIII FRENTE 6 PH"/>
    <x v="1"/>
    <x v="1"/>
  </r>
  <r>
    <x v="0"/>
    <x v="0"/>
    <x v="3"/>
    <x v="1"/>
    <n v="6391881"/>
    <n v="9009121798"/>
    <x v="0"/>
    <x v="3"/>
    <s v="SOLERI PARQUE RESIDENCIAL"/>
    <x v="2"/>
    <x v="2"/>
  </r>
  <r>
    <x v="0"/>
    <x v="0"/>
    <x v="3"/>
    <x v="1"/>
    <n v="6391966"/>
    <n v="9007785653"/>
    <x v="0"/>
    <x v="1"/>
    <s v="CONJUNTO RESIDENCIAL HACIENDA CAÑAVERAL DEL ORIENTE"/>
    <x v="17"/>
    <x v="2"/>
  </r>
  <r>
    <x v="0"/>
    <x v="0"/>
    <x v="3"/>
    <x v="4"/>
    <n v="6391977"/>
    <n v="8160017571"/>
    <x v="0"/>
    <x v="1"/>
    <s v="EDIFICIO LOS CISNES"/>
    <x v="11"/>
    <x v="9"/>
  </r>
  <r>
    <x v="0"/>
    <x v="0"/>
    <x v="3"/>
    <x v="1"/>
    <n v="6392002"/>
    <n v="9007167962"/>
    <x v="0"/>
    <x v="1"/>
    <s v="EDIFICIO OZONO"/>
    <x v="7"/>
    <x v="7"/>
  </r>
  <r>
    <x v="0"/>
    <x v="0"/>
    <x v="3"/>
    <x v="1"/>
    <n v="6392022"/>
    <n v="9003060790"/>
    <x v="0"/>
    <x v="1"/>
    <s v="CONJUNTO CERRADO CONDOMINIO CAMPESTRE LOS LAGOS"/>
    <x v="3"/>
    <x v="3"/>
  </r>
  <r>
    <x v="0"/>
    <x v="0"/>
    <x v="3"/>
    <x v="1"/>
    <n v="6392057"/>
    <n v="8909363151"/>
    <x v="0"/>
    <x v="1"/>
    <s v="URBANIZACION SURAMERICANA ENVIGADO PH"/>
    <x v="10"/>
    <x v="5"/>
  </r>
  <r>
    <x v="0"/>
    <x v="0"/>
    <x v="3"/>
    <x v="1"/>
    <n v="6392092"/>
    <n v="9000889189"/>
    <x v="0"/>
    <x v="1"/>
    <s v="AGRUPACION DE VIVIENDA FONTIBON RESERVADO - PROPIEDAD HORIZO"/>
    <x v="1"/>
    <x v="1"/>
  </r>
  <r>
    <x v="0"/>
    <x v="0"/>
    <x v="3"/>
    <x v="1"/>
    <n v="6392124"/>
    <n v="8002366280"/>
    <x v="0"/>
    <x v="3"/>
    <s v="UNIDAD RESIDENCIAL TORRES DEL SUR PH"/>
    <x v="10"/>
    <x v="5"/>
  </r>
  <r>
    <x v="0"/>
    <x v="0"/>
    <x v="3"/>
    <x v="4"/>
    <n v="6392125"/>
    <n v="8605285585"/>
    <x v="0"/>
    <x v="1"/>
    <s v="AGRUPACION DE VIVIENDA EL BALCON DE LINDARAJA UNIDAD 2 PH"/>
    <x v="1"/>
    <x v="1"/>
  </r>
  <r>
    <x v="0"/>
    <x v="0"/>
    <x v="3"/>
    <x v="1"/>
    <n v="6392151"/>
    <n v="8160008615"/>
    <x v="0"/>
    <x v="1"/>
    <s v="EDIFICIO BASTION DE LOS ALPES PH"/>
    <x v="11"/>
    <x v="9"/>
  </r>
  <r>
    <x v="0"/>
    <x v="0"/>
    <x v="3"/>
    <x v="4"/>
    <n v="6392257"/>
    <n v="9005809948"/>
    <x v="0"/>
    <x v="1"/>
    <s v="EDIFICIO ATENEA PROPIEDAD HORIZONTAL"/>
    <x v="6"/>
    <x v="6"/>
  </r>
  <r>
    <x v="0"/>
    <x v="0"/>
    <x v="3"/>
    <x v="1"/>
    <n v="6392271"/>
    <n v="8110125922"/>
    <x v="0"/>
    <x v="3"/>
    <s v="CR POBLADO DE SANTA MONICA"/>
    <x v="14"/>
    <x v="5"/>
  </r>
  <r>
    <x v="0"/>
    <x v="0"/>
    <x v="3"/>
    <x v="4"/>
    <n v="6392292"/>
    <n v="9003062955"/>
    <x v="0"/>
    <x v="1"/>
    <s v="VIGIA DEL PARQUE 2 PROPIEDAD HORIZONTAL"/>
    <x v="1"/>
    <x v="1"/>
  </r>
  <r>
    <x v="0"/>
    <x v="0"/>
    <x v="3"/>
    <x v="2"/>
    <n v="6392300"/>
    <n v="41888132"/>
    <x v="0"/>
    <x v="1"/>
    <s v="ARCILA DE OCAMPO MARIA ZOBEIDA"/>
    <x v="7"/>
    <x v="7"/>
  </r>
  <r>
    <x v="0"/>
    <x v="0"/>
    <x v="3"/>
    <x v="4"/>
    <n v="6392316"/>
    <n v="8002229277"/>
    <x v="0"/>
    <x v="3"/>
    <s v="CONJUNTO RESIDENCIAL EL PORTON DE SAN MICHEL PH"/>
    <x v="14"/>
    <x v="5"/>
  </r>
  <r>
    <x v="0"/>
    <x v="0"/>
    <x v="3"/>
    <x v="1"/>
    <n v="6392319"/>
    <n v="8100042192"/>
    <x v="0"/>
    <x v="5"/>
    <s v="CONJUNTO CERRADO CAMINO DE LA PALMA PROPIEDAD HORIZONTAL"/>
    <x v="6"/>
    <x v="6"/>
  </r>
  <r>
    <x v="0"/>
    <x v="0"/>
    <x v="3"/>
    <x v="1"/>
    <n v="6392324"/>
    <n v="8300598452"/>
    <x v="0"/>
    <x v="1"/>
    <s v="EDIFICIO PANORAMA PH"/>
    <x v="1"/>
    <x v="1"/>
  </r>
  <r>
    <x v="0"/>
    <x v="0"/>
    <x v="3"/>
    <x v="1"/>
    <n v="6392325"/>
    <n v="8902086408"/>
    <x v="0"/>
    <x v="1"/>
    <s v="UNIDAD RESIDENCIAL COLON"/>
    <x v="17"/>
    <x v="2"/>
  </r>
  <r>
    <x v="0"/>
    <x v="0"/>
    <x v="3"/>
    <x v="1"/>
    <n v="6392348"/>
    <n v="9007213391"/>
    <x v="0"/>
    <x v="1"/>
    <s v="CONJUNTO RESIDENCIAL SAO BENTO PH"/>
    <x v="10"/>
    <x v="5"/>
  </r>
  <r>
    <x v="0"/>
    <x v="0"/>
    <x v="3"/>
    <x v="1"/>
    <n v="6392388"/>
    <n v="8090087055"/>
    <x v="0"/>
    <x v="0"/>
    <s v="CLUB RESIDENCIAL ALAMEDA"/>
    <x v="3"/>
    <x v="3"/>
  </r>
  <r>
    <x v="0"/>
    <x v="0"/>
    <x v="3"/>
    <x v="1"/>
    <n v="6392394"/>
    <n v="8000449338"/>
    <x v="0"/>
    <x v="3"/>
    <s v="CONJUNTO RESIDENCIAL TONOLI PH"/>
    <x v="1"/>
    <x v="1"/>
  </r>
  <r>
    <x v="0"/>
    <x v="0"/>
    <x v="3"/>
    <x v="1"/>
    <n v="6392495"/>
    <n v="8000033025"/>
    <x v="0"/>
    <x v="1"/>
    <s v="CJ HORIZONTE B"/>
    <x v="0"/>
    <x v="0"/>
  </r>
  <r>
    <x v="0"/>
    <x v="0"/>
    <x v="3"/>
    <x v="1"/>
    <n v="6392510"/>
    <n v="8001907493"/>
    <x v="0"/>
    <x v="1"/>
    <s v="EDIFICIO SANTA MARIA DE BAROJA PH"/>
    <x v="11"/>
    <x v="9"/>
  </r>
  <r>
    <x v="0"/>
    <x v="0"/>
    <x v="3"/>
    <x v="1"/>
    <n v="6392539"/>
    <n v="8010004023"/>
    <x v="0"/>
    <x v="4"/>
    <s v="CONDOMINIO PLAZA CENTENARIO PRIMERA ETP EDFS 3 Y 4"/>
    <x v="7"/>
    <x v="7"/>
  </r>
  <r>
    <x v="0"/>
    <x v="0"/>
    <x v="3"/>
    <x v="1"/>
    <n v="6392552"/>
    <n v="9004623588"/>
    <x v="0"/>
    <x v="1"/>
    <s v="CONJUNTO RESIDENCIAL CIUDAD TINTAL II ETAPA 5 MZ 3 LOTE B -"/>
    <x v="1"/>
    <x v="1"/>
  </r>
  <r>
    <x v="0"/>
    <x v="0"/>
    <x v="3"/>
    <x v="1"/>
    <n v="6392585"/>
    <n v="9002621092"/>
    <x v="0"/>
    <x v="1"/>
    <s v="EDIFICIO ARCADIA"/>
    <x v="1"/>
    <x v="1"/>
  </r>
  <r>
    <x v="0"/>
    <x v="0"/>
    <x v="3"/>
    <x v="1"/>
    <n v="6392599"/>
    <n v="9000142589"/>
    <x v="0"/>
    <x v="0"/>
    <s v="CONJUNTO RESIDENCIAL CERRONORTE PH"/>
    <x v="14"/>
    <x v="5"/>
  </r>
  <r>
    <x v="0"/>
    <x v="0"/>
    <x v="3"/>
    <x v="1"/>
    <n v="6392621"/>
    <n v="8300423425"/>
    <x v="0"/>
    <x v="1"/>
    <s v="AGRUP DE VIVIENDA AV CENTENARIO ETAPA III LOTE 1"/>
    <x v="1"/>
    <x v="1"/>
  </r>
  <r>
    <x v="0"/>
    <x v="0"/>
    <x v="3"/>
    <x v="1"/>
    <n v="6392687"/>
    <n v="8000770572"/>
    <x v="0"/>
    <x v="1"/>
    <s v="EDIFICIO EL PORTICO PH"/>
    <x v="11"/>
    <x v="9"/>
  </r>
  <r>
    <x v="0"/>
    <x v="0"/>
    <x v="3"/>
    <x v="1"/>
    <n v="6392695"/>
    <n v="9005165413"/>
    <x v="0"/>
    <x v="1"/>
    <s v="EDIFICIO LA TOSCANA"/>
    <x v="0"/>
    <x v="0"/>
  </r>
  <r>
    <x v="0"/>
    <x v="0"/>
    <x v="3"/>
    <x v="1"/>
    <n v="6392705"/>
    <n v="9004705943"/>
    <x v="0"/>
    <x v="1"/>
    <s v="SANDRA ROMERO //INTERMEDIARIA"/>
    <x v="39"/>
    <x v="4"/>
  </r>
  <r>
    <x v="0"/>
    <x v="0"/>
    <x v="3"/>
    <x v="1"/>
    <n v="6392745"/>
    <n v="8300564551"/>
    <x v="0"/>
    <x v="1"/>
    <s v="ED MIRADOR DEL PARQUE 1Y2"/>
    <x v="1"/>
    <x v="1"/>
  </r>
  <r>
    <x v="0"/>
    <x v="0"/>
    <x v="3"/>
    <x v="2"/>
    <n v="6392757"/>
    <n v="24076726"/>
    <x v="0"/>
    <x v="1"/>
    <s v="PINZON PINZON ALIX MARGARITA"/>
    <x v="1"/>
    <x v="1"/>
  </r>
  <r>
    <x v="0"/>
    <x v="0"/>
    <x v="3"/>
    <x v="1"/>
    <n v="6392779"/>
    <n v="8100031951"/>
    <x v="0"/>
    <x v="1"/>
    <s v="EDIFICIO LOS ALPES - PROPIEDAD HORIZONTAL"/>
    <x v="6"/>
    <x v="6"/>
  </r>
  <r>
    <x v="0"/>
    <x v="0"/>
    <x v="3"/>
    <x v="1"/>
    <n v="6392897"/>
    <n v="8914117874"/>
    <x v="0"/>
    <x v="2"/>
    <s v="URBANIZACION MULTIFAMILIARES LOS CEDROS BLOQUE 9A"/>
    <x v="11"/>
    <x v="9"/>
  </r>
  <r>
    <x v="0"/>
    <x v="0"/>
    <x v="3"/>
    <x v="4"/>
    <n v="6392920"/>
    <n v="8110308536"/>
    <x v="0"/>
    <x v="1"/>
    <s v="CONJUNTO RESIDENCIAL ESTADIO DE LA PLAZA"/>
    <x v="14"/>
    <x v="5"/>
  </r>
  <r>
    <x v="0"/>
    <x v="0"/>
    <x v="3"/>
    <x v="1"/>
    <n v="6392942"/>
    <n v="8010047033"/>
    <x v="0"/>
    <x v="1"/>
    <s v="EDIFICIO SANTA HELENA"/>
    <x v="7"/>
    <x v="7"/>
  </r>
  <r>
    <x v="0"/>
    <x v="0"/>
    <x v="3"/>
    <x v="4"/>
    <n v="6392946"/>
    <n v="9007266831"/>
    <x v="0"/>
    <x v="2"/>
    <s v="CONJUNTO DE VIVIENDA ECOHAUS PH"/>
    <x v="8"/>
    <x v="4"/>
  </r>
  <r>
    <x v="0"/>
    <x v="0"/>
    <x v="3"/>
    <x v="1"/>
    <n v="6392947"/>
    <n v="8002126825"/>
    <x v="0"/>
    <x v="1"/>
    <s v="CONJUNTO RESIDENCIAL PINAR ALTO"/>
    <x v="1"/>
    <x v="1"/>
  </r>
  <r>
    <x v="0"/>
    <x v="0"/>
    <x v="3"/>
    <x v="1"/>
    <n v="6392950"/>
    <n v="8100011255"/>
    <x v="0"/>
    <x v="0"/>
    <s v="EDIFICIO VILLAPILAR 2 BLOQUE 3 PROPIEDAD HORIZONTAL"/>
    <x v="6"/>
    <x v="6"/>
  </r>
  <r>
    <x v="0"/>
    <x v="0"/>
    <x v="3"/>
    <x v="4"/>
    <n v="6392967"/>
    <n v="9006279888"/>
    <x v="0"/>
    <x v="1"/>
    <s v="CONDOMINIO PALOS VERDES HACIENDA RESIDENCIAL-PROPIEDAD HORIZ"/>
    <x v="3"/>
    <x v="3"/>
  </r>
  <r>
    <x v="0"/>
    <x v="0"/>
    <x v="3"/>
    <x v="1"/>
    <n v="6393011"/>
    <n v="8110305183"/>
    <x v="0"/>
    <x v="1"/>
    <s v="URBANIZACION PARQUE RESIDENCIAL LA CAMPIÑA PH"/>
    <x v="14"/>
    <x v="5"/>
  </r>
  <r>
    <x v="0"/>
    <x v="0"/>
    <x v="3"/>
    <x v="1"/>
    <n v="6393038"/>
    <n v="9000859178"/>
    <x v="0"/>
    <x v="0"/>
    <s v="CONJUNTO RESIDENCIAL AMATISTA"/>
    <x v="14"/>
    <x v="5"/>
  </r>
  <r>
    <x v="0"/>
    <x v="0"/>
    <x v="3"/>
    <x v="1"/>
    <n v="6393045"/>
    <n v="8100011255"/>
    <x v="0"/>
    <x v="0"/>
    <s v="EDIFICIO VILLAPILAR 2 BLOQUE 3 PROPIEDAD HORIZONTAL"/>
    <x v="6"/>
    <x v="6"/>
  </r>
  <r>
    <x v="0"/>
    <x v="0"/>
    <x v="3"/>
    <x v="4"/>
    <n v="6393050"/>
    <n v="8300121327"/>
    <x v="0"/>
    <x v="2"/>
    <s v="CONJUNTO MULTIFAMILIAR PLAZUELAS DEL HIPODROM"/>
    <x v="1"/>
    <x v="1"/>
  </r>
  <r>
    <x v="0"/>
    <x v="0"/>
    <x v="3"/>
    <x v="1"/>
    <n v="6393201"/>
    <n v="8100011255"/>
    <x v="0"/>
    <x v="1"/>
    <s v="EDIFICIO VILLAPILAR 2 BLOQUE 3 PROPIEDAD HORIZONTAL"/>
    <x v="6"/>
    <x v="6"/>
  </r>
  <r>
    <x v="0"/>
    <x v="0"/>
    <x v="3"/>
    <x v="1"/>
    <n v="6393218"/>
    <n v="8001961438"/>
    <x v="0"/>
    <x v="1"/>
    <s v="CONJUNTO RESIDENCIAL HORIZONTES"/>
    <x v="1"/>
    <x v="1"/>
  </r>
  <r>
    <x v="0"/>
    <x v="0"/>
    <x v="3"/>
    <x v="1"/>
    <n v="6393280"/>
    <n v="9006828797"/>
    <x v="0"/>
    <x v="1"/>
    <s v="EDIFICIO DAPRE FONDO DE PROMOCION DE LA CULTURA"/>
    <x v="1"/>
    <x v="1"/>
  </r>
  <r>
    <x v="0"/>
    <x v="0"/>
    <x v="3"/>
    <x v="1"/>
    <n v="6393290"/>
    <n v="8130006893"/>
    <x v="0"/>
    <x v="1"/>
    <s v="CONJUNTO RESIDENCIAL MEDIA LUNA"/>
    <x v="29"/>
    <x v="14"/>
  </r>
  <r>
    <x v="0"/>
    <x v="0"/>
    <x v="3"/>
    <x v="2"/>
    <n v="6393291"/>
    <n v="24356997"/>
    <x v="0"/>
    <x v="1"/>
    <s v="ARIAS HOLGUIN ELVIA"/>
    <x v="6"/>
    <x v="6"/>
  </r>
  <r>
    <x v="0"/>
    <x v="0"/>
    <x v="3"/>
    <x v="1"/>
    <n v="6393298"/>
    <n v="9010765425"/>
    <x v="0"/>
    <x v="0"/>
    <s v="CONJUNTO ALTAMONTE SPRINGS PH"/>
    <x v="8"/>
    <x v="4"/>
  </r>
  <r>
    <x v="0"/>
    <x v="0"/>
    <x v="3"/>
    <x v="1"/>
    <n v="6393326"/>
    <n v="8300590188"/>
    <x v="0"/>
    <x v="1"/>
    <s v="CONJUNTO RESIDENCIAL LA ESTANCIA III PH"/>
    <x v="1"/>
    <x v="1"/>
  </r>
  <r>
    <x v="0"/>
    <x v="0"/>
    <x v="3"/>
    <x v="1"/>
    <n v="6393330"/>
    <n v="9009659547"/>
    <x v="0"/>
    <x v="0"/>
    <s v="EDIFICIO PALMAZUL - PROPIEDAD HORIZONTAL"/>
    <x v="6"/>
    <x v="6"/>
  </r>
  <r>
    <x v="0"/>
    <x v="0"/>
    <x v="3"/>
    <x v="1"/>
    <n v="6393334"/>
    <n v="9003883090"/>
    <x v="0"/>
    <x v="5"/>
    <s v="CONJUNTO RESIDENCIAL PARQUES DEL PORVENIR PROPIEDAD HORIZONT"/>
    <x v="1"/>
    <x v="1"/>
  </r>
  <r>
    <x v="0"/>
    <x v="0"/>
    <x v="3"/>
    <x v="1"/>
    <n v="6393373"/>
    <n v="8160017881"/>
    <x v="0"/>
    <x v="1"/>
    <s v="CONJUNTO RESIDENCIAL COODELMAR II ETAPA PH"/>
    <x v="11"/>
    <x v="9"/>
  </r>
  <r>
    <x v="0"/>
    <x v="0"/>
    <x v="3"/>
    <x v="1"/>
    <n v="6393399"/>
    <n v="9001787275"/>
    <x v="0"/>
    <x v="3"/>
    <s v="CONJUNTO RESIDENCIAL RECREO RESERVADO 4 PH"/>
    <x v="1"/>
    <x v="1"/>
  </r>
  <r>
    <x v="0"/>
    <x v="0"/>
    <x v="3"/>
    <x v="1"/>
    <n v="6393427"/>
    <n v="8002464588"/>
    <x v="0"/>
    <x v="3"/>
    <s v="CONJ RESIDENCIAL LA ABADIA PRIMERA SEGUNDA Y TERCERA ETAPA"/>
    <x v="7"/>
    <x v="7"/>
  </r>
  <r>
    <x v="0"/>
    <x v="0"/>
    <x v="3"/>
    <x v="1"/>
    <n v="6393445"/>
    <n v="8090116753"/>
    <x v="0"/>
    <x v="1"/>
    <s v="CONJUNTO RESIDENCIAL MIRAFLORES - PROPIEDAD HORIZONTAL"/>
    <x v="3"/>
    <x v="3"/>
  </r>
  <r>
    <x v="0"/>
    <x v="0"/>
    <x v="3"/>
    <x v="1"/>
    <n v="6393488"/>
    <n v="9002675041"/>
    <x v="0"/>
    <x v="3"/>
    <s v="CONJUNTO RESIDENCIAL PORVENIR RESERVADO DOS"/>
    <x v="1"/>
    <x v="1"/>
  </r>
  <r>
    <x v="0"/>
    <x v="0"/>
    <x v="3"/>
    <x v="1"/>
    <n v="6393499"/>
    <n v="9008689471"/>
    <x v="0"/>
    <x v="1"/>
    <s v="CONJUNTO RESIDENCIAL RESERVA DE AVICHENTE"/>
    <x v="29"/>
    <x v="14"/>
  </r>
  <r>
    <x v="0"/>
    <x v="0"/>
    <x v="3"/>
    <x v="1"/>
    <n v="6393500"/>
    <n v="9007223015"/>
    <x v="0"/>
    <x v="1"/>
    <s v="CONJUNTO RESIDENCIAL CERATTO ETAPA I - PROPIEDAD HORIZONTAL"/>
    <x v="14"/>
    <x v="5"/>
  </r>
  <r>
    <x v="0"/>
    <x v="0"/>
    <x v="3"/>
    <x v="1"/>
    <n v="6393508"/>
    <n v="9001070661"/>
    <x v="0"/>
    <x v="3"/>
    <s v="CONJUNTO RESIDENCIAL ZUITAMA P H"/>
    <x v="13"/>
    <x v="9"/>
  </r>
  <r>
    <x v="0"/>
    <x v="0"/>
    <x v="3"/>
    <x v="1"/>
    <n v="6393541"/>
    <n v="9010164635"/>
    <x v="0"/>
    <x v="1"/>
    <s v="CONJUNTO RESIDENCIAL PARQUES DE BOGOTA CEDRO  PROPIEDAD HORI"/>
    <x v="1"/>
    <x v="1"/>
  </r>
  <r>
    <x v="0"/>
    <x v="0"/>
    <x v="3"/>
    <x v="1"/>
    <n v="6393575"/>
    <n v="9007291343"/>
    <x v="0"/>
    <x v="1"/>
    <s v="EDIFICIO MULTIFAMILIAR BRISAS DE VILLAMARIA"/>
    <x v="6"/>
    <x v="6"/>
  </r>
  <r>
    <x v="0"/>
    <x v="0"/>
    <x v="3"/>
    <x v="4"/>
    <n v="6393610"/>
    <n v="9005356261"/>
    <x v="0"/>
    <x v="1"/>
    <s v="EDIFICIO TORRE ALTAMIRANO - PROPIEDAD HORIZONTAL"/>
    <x v="6"/>
    <x v="6"/>
  </r>
  <r>
    <x v="0"/>
    <x v="0"/>
    <x v="3"/>
    <x v="1"/>
    <n v="6393622"/>
    <n v="8090004054"/>
    <x v="0"/>
    <x v="1"/>
    <s v="EDIFICIO CENTRO DE ESPECIALISTAS"/>
    <x v="3"/>
    <x v="3"/>
  </r>
  <r>
    <x v="0"/>
    <x v="0"/>
    <x v="3"/>
    <x v="1"/>
    <n v="6393639"/>
    <n v="8002025469"/>
    <x v="0"/>
    <x v="3"/>
    <s v="UNIDAD RESIDENCIAL TOSCANA PH"/>
    <x v="11"/>
    <x v="9"/>
  </r>
  <r>
    <x v="0"/>
    <x v="0"/>
    <x v="3"/>
    <x v="1"/>
    <n v="6393649"/>
    <n v="9006325885"/>
    <x v="0"/>
    <x v="1"/>
    <s v="CONJUNTO CERRADO LOMBARDIA"/>
    <x v="20"/>
    <x v="11"/>
  </r>
  <r>
    <x v="0"/>
    <x v="0"/>
    <x v="3"/>
    <x v="1"/>
    <n v="6393684"/>
    <n v="8300283900"/>
    <x v="0"/>
    <x v="1"/>
    <s v="URBANIZACIÓN ATLANTA II ETAPA SEGUNDO SECTOR"/>
    <x v="1"/>
    <x v="1"/>
  </r>
  <r>
    <x v="0"/>
    <x v="0"/>
    <x v="3"/>
    <x v="1"/>
    <n v="6393704"/>
    <n v="9011091884"/>
    <x v="0"/>
    <x v="1"/>
    <s v="CONJUNTO BALCONES DE BUENOS AIRES PROPIEDAD HORIZONTAL"/>
    <x v="12"/>
    <x v="2"/>
  </r>
  <r>
    <x v="0"/>
    <x v="0"/>
    <x v="3"/>
    <x v="4"/>
    <n v="6393730"/>
    <n v="9002543278"/>
    <x v="0"/>
    <x v="1"/>
    <s v="CONDOMINIO TERRA ALTA"/>
    <x v="2"/>
    <x v="2"/>
  </r>
  <r>
    <x v="0"/>
    <x v="0"/>
    <x v="3"/>
    <x v="4"/>
    <n v="6393735"/>
    <n v="9002224247"/>
    <x v="0"/>
    <x v="0"/>
    <s v="EDIFICIO PASEO VERSALLES TORRE B- PROPIEDAD HORIZONTAL"/>
    <x v="6"/>
    <x v="6"/>
  </r>
  <r>
    <x v="0"/>
    <x v="0"/>
    <x v="3"/>
    <x v="1"/>
    <n v="6393807"/>
    <n v="9011398951"/>
    <x v="0"/>
    <x v="3"/>
    <s v="CONJUNTO CERRADO MULTIFAMILIAR PARQUES DE CASTILLA CONJUNTO"/>
    <x v="40"/>
    <x v="0"/>
  </r>
  <r>
    <x v="0"/>
    <x v="0"/>
    <x v="3"/>
    <x v="1"/>
    <n v="6393814"/>
    <n v="8301476682"/>
    <x v="0"/>
    <x v="3"/>
    <s v="CONJUNTO RESIDENCIAL  SANTA MARIA  RESERVADO 4 PH"/>
    <x v="1"/>
    <x v="1"/>
  </r>
  <r>
    <x v="0"/>
    <x v="0"/>
    <x v="3"/>
    <x v="1"/>
    <n v="6393934"/>
    <n v="8300514381"/>
    <x v="0"/>
    <x v="1"/>
    <s v="EDIFICIO ARIES-PROPIEDAD HORIZONTAL"/>
    <x v="1"/>
    <x v="1"/>
  </r>
  <r>
    <x v="0"/>
    <x v="0"/>
    <x v="3"/>
    <x v="1"/>
    <n v="6393975"/>
    <n v="9010164635"/>
    <x v="0"/>
    <x v="1"/>
    <s v="CONJUNTO RESIDENCIAL PARQUES DE BOGOTA CEDRO  PROPIEDAD HORI"/>
    <x v="1"/>
    <x v="1"/>
  </r>
  <r>
    <x v="0"/>
    <x v="0"/>
    <x v="3"/>
    <x v="1"/>
    <n v="6393976"/>
    <n v="9000889189"/>
    <x v="0"/>
    <x v="1"/>
    <s v="AGRUPACION DE VIVIENDA FONTIBON RESERVADO - PROPIEDAD HORIZO"/>
    <x v="1"/>
    <x v="1"/>
  </r>
  <r>
    <x v="0"/>
    <x v="0"/>
    <x v="3"/>
    <x v="1"/>
    <n v="6394000"/>
    <n v="9003849765"/>
    <x v="0"/>
    <x v="1"/>
    <s v="CONJUNTO RESIDENCIAL PARQUE DEL SAMAN - PH"/>
    <x v="1"/>
    <x v="1"/>
  </r>
  <r>
    <x v="0"/>
    <x v="0"/>
    <x v="3"/>
    <x v="1"/>
    <n v="6394027"/>
    <n v="9000734096"/>
    <x v="0"/>
    <x v="1"/>
    <s v="UNIDAD INMOBILIARIA CERRADA SIERRA VERDE - PH"/>
    <x v="6"/>
    <x v="6"/>
  </r>
  <r>
    <x v="0"/>
    <x v="0"/>
    <x v="3"/>
    <x v="1"/>
    <n v="6394036"/>
    <n v="8002559713"/>
    <x v="0"/>
    <x v="1"/>
    <s v="CONJUNTO RESIDENCIAL EDIFICIO PRISMA"/>
    <x v="2"/>
    <x v="2"/>
  </r>
  <r>
    <x v="0"/>
    <x v="0"/>
    <x v="3"/>
    <x v="1"/>
    <n v="6394064"/>
    <n v="8002126825"/>
    <x v="0"/>
    <x v="1"/>
    <s v="CONJUNTO RESIDENCIAL PINAR ALTO"/>
    <x v="1"/>
    <x v="1"/>
  </r>
  <r>
    <x v="0"/>
    <x v="0"/>
    <x v="3"/>
    <x v="1"/>
    <n v="6394077"/>
    <n v="9001095149"/>
    <x v="0"/>
    <x v="3"/>
    <s v="AGRUPACIÓN DE VIVIENDA TABATINGA PRIMERA ETAPA - PROPIEDAD H"/>
    <x v="1"/>
    <x v="1"/>
  </r>
  <r>
    <x v="0"/>
    <x v="0"/>
    <x v="3"/>
    <x v="1"/>
    <n v="6394092"/>
    <n v="8002126825"/>
    <x v="0"/>
    <x v="1"/>
    <s v="CONJUNTO RESIDENCIAL PINAR ALTO"/>
    <x v="1"/>
    <x v="1"/>
  </r>
  <r>
    <x v="0"/>
    <x v="0"/>
    <x v="3"/>
    <x v="1"/>
    <n v="6394112"/>
    <n v="8300383340"/>
    <x v="0"/>
    <x v="1"/>
    <s v="EDIFICIO CALLE 94A PH"/>
    <x v="1"/>
    <x v="1"/>
  </r>
  <r>
    <x v="0"/>
    <x v="0"/>
    <x v="3"/>
    <x v="1"/>
    <n v="6394119"/>
    <n v="9007806855"/>
    <x v="0"/>
    <x v="1"/>
    <s v="CONJUNTO RESIDENCIAL ARBOLEDA DE SANTA CLARA PH"/>
    <x v="1"/>
    <x v="1"/>
  </r>
  <r>
    <x v="0"/>
    <x v="0"/>
    <x v="3"/>
    <x v="1"/>
    <n v="6394160"/>
    <n v="9006656584"/>
    <x v="0"/>
    <x v="1"/>
    <s v="PROYECTO BELLO HORIZONTE"/>
    <x v="1"/>
    <x v="1"/>
  </r>
  <r>
    <x v="0"/>
    <x v="0"/>
    <x v="3"/>
    <x v="4"/>
    <n v="6394170"/>
    <n v="9005445293"/>
    <x v="0"/>
    <x v="0"/>
    <s v="CONJUNTO CERRADO CERROS DE NIZA PROPIEDAD HORIZONTAL"/>
    <x v="6"/>
    <x v="6"/>
  </r>
  <r>
    <x v="0"/>
    <x v="0"/>
    <x v="3"/>
    <x v="1"/>
    <n v="6394196"/>
    <n v="9000960053"/>
    <x v="0"/>
    <x v="1"/>
    <s v="PROYECTO MIRO APARTAMENTOS ETAPA II TORRE 2PH"/>
    <x v="14"/>
    <x v="5"/>
  </r>
  <r>
    <x v="0"/>
    <x v="0"/>
    <x v="3"/>
    <x v="1"/>
    <n v="6394245"/>
    <n v="8001872058"/>
    <x v="0"/>
    <x v="1"/>
    <s v="CONJUNTO RESIDENCIAL SAN DIEGO - PROPIEDAD HORIZONTAL"/>
    <x v="1"/>
    <x v="1"/>
  </r>
  <r>
    <x v="0"/>
    <x v="0"/>
    <x v="3"/>
    <x v="1"/>
    <n v="6394275"/>
    <n v="8110305183"/>
    <x v="0"/>
    <x v="1"/>
    <s v="URBANIZACION PARQUE RESIDENCIAL LA CAMPIÑA PH"/>
    <x v="14"/>
    <x v="5"/>
  </r>
  <r>
    <x v="0"/>
    <x v="0"/>
    <x v="3"/>
    <x v="1"/>
    <n v="6394277"/>
    <n v="8301460815"/>
    <x v="0"/>
    <x v="3"/>
    <s v="CONJUNTO RESIDENCIAL CASTILLA IV ETAPA PH"/>
    <x v="1"/>
    <x v="1"/>
  </r>
  <r>
    <x v="0"/>
    <x v="0"/>
    <x v="3"/>
    <x v="4"/>
    <n v="6394301"/>
    <n v="9010960041"/>
    <x v="0"/>
    <x v="3"/>
    <s v="CONJUNTO RESIDENCIAL TORRES DE MILAN PROPIEDAD HORIZONTAL"/>
    <x v="6"/>
    <x v="6"/>
  </r>
  <r>
    <x v="0"/>
    <x v="0"/>
    <x v="3"/>
    <x v="1"/>
    <n v="6394331"/>
    <n v="8001847791"/>
    <x v="0"/>
    <x v="2"/>
    <s v="EDIFICIO EL MARQUES DE LOS ALPES PROPIEDAD HORIZONTAL"/>
    <x v="11"/>
    <x v="9"/>
  </r>
  <r>
    <x v="0"/>
    <x v="0"/>
    <x v="3"/>
    <x v="1"/>
    <n v="6394362"/>
    <n v="8001116601"/>
    <x v="0"/>
    <x v="1"/>
    <s v="EDIFICIO EL OBELISCO PH"/>
    <x v="11"/>
    <x v="9"/>
  </r>
  <r>
    <x v="0"/>
    <x v="0"/>
    <x v="3"/>
    <x v="1"/>
    <n v="6394364"/>
    <n v="9007363919"/>
    <x v="0"/>
    <x v="1"/>
    <s v="TORRE 8CORVILAR COMUNEROS PH"/>
    <x v="2"/>
    <x v="2"/>
  </r>
  <r>
    <x v="0"/>
    <x v="0"/>
    <x v="3"/>
    <x v="1"/>
    <n v="6394388"/>
    <n v="9002675041"/>
    <x v="0"/>
    <x v="3"/>
    <s v="CONJUNTO RESIDENCIAL PORVENIR RESERVADO DOS"/>
    <x v="1"/>
    <x v="1"/>
  </r>
  <r>
    <x v="0"/>
    <x v="0"/>
    <x v="3"/>
    <x v="2"/>
    <n v="6394392"/>
    <n v="30278778"/>
    <x v="0"/>
    <x v="1"/>
    <s v="MONTOYA CARDONA MARTHA CECILIA"/>
    <x v="6"/>
    <x v="6"/>
  </r>
  <r>
    <x v="0"/>
    <x v="0"/>
    <x v="3"/>
    <x v="1"/>
    <n v="6394398"/>
    <n v="8301145643"/>
    <x v="0"/>
    <x v="1"/>
    <s v="PORTAL DE LOS PARQUES"/>
    <x v="1"/>
    <x v="1"/>
  </r>
  <r>
    <x v="0"/>
    <x v="0"/>
    <x v="3"/>
    <x v="1"/>
    <n v="6394401"/>
    <n v="9013312692"/>
    <x v="0"/>
    <x v="1"/>
    <s v="PARQUE RESIDENCIAL SAN JOSE"/>
    <x v="7"/>
    <x v="7"/>
  </r>
  <r>
    <x v="0"/>
    <x v="0"/>
    <x v="3"/>
    <x v="2"/>
    <n v="6394409"/>
    <n v="10273530"/>
    <x v="0"/>
    <x v="1"/>
    <s v="MONTES ARENAS RODRIGO"/>
    <x v="6"/>
    <x v="6"/>
  </r>
  <r>
    <x v="0"/>
    <x v="0"/>
    <x v="3"/>
    <x v="4"/>
    <n v="6394421"/>
    <n v="8090015071"/>
    <x v="0"/>
    <x v="3"/>
    <s v="EDIFICIO JOTACE PROPIEDAD HORIZONTAL"/>
    <x v="3"/>
    <x v="3"/>
  </r>
  <r>
    <x v="0"/>
    <x v="0"/>
    <x v="3"/>
    <x v="1"/>
    <n v="6394445"/>
    <n v="8300598452"/>
    <x v="0"/>
    <x v="5"/>
    <s v="EDIFICIO PANORAMA PH"/>
    <x v="1"/>
    <x v="1"/>
  </r>
  <r>
    <x v="0"/>
    <x v="0"/>
    <x v="3"/>
    <x v="1"/>
    <n v="6394460"/>
    <n v="8909223182"/>
    <x v="0"/>
    <x v="0"/>
    <s v="EDIFICIO CASTROPOL PH"/>
    <x v="14"/>
    <x v="5"/>
  </r>
  <r>
    <x v="0"/>
    <x v="0"/>
    <x v="3"/>
    <x v="1"/>
    <n v="6394461"/>
    <n v="8902086408"/>
    <x v="0"/>
    <x v="1"/>
    <s v="UNIDAD RESIDENCIAL COLON"/>
    <x v="17"/>
    <x v="2"/>
  </r>
  <r>
    <x v="0"/>
    <x v="0"/>
    <x v="3"/>
    <x v="1"/>
    <n v="6394488"/>
    <n v="8110125922"/>
    <x v="0"/>
    <x v="1"/>
    <s v="CR POBLADO DE SANTA MONICA"/>
    <x v="14"/>
    <x v="5"/>
  </r>
  <r>
    <x v="0"/>
    <x v="0"/>
    <x v="3"/>
    <x v="4"/>
    <n v="6394505"/>
    <n v="8160011690"/>
    <x v="0"/>
    <x v="3"/>
    <s v="EL PORTAL DE TERRANOVA PH"/>
    <x v="11"/>
    <x v="9"/>
  </r>
  <r>
    <x v="0"/>
    <x v="0"/>
    <x v="3"/>
    <x v="1"/>
    <n v="6394554"/>
    <n v="8300055266"/>
    <x v="0"/>
    <x v="1"/>
    <s v="TERRAZAS DE LOS LAGARTOS PRIMERA ETAPA TORRES I Y II PROPIED"/>
    <x v="1"/>
    <x v="1"/>
  </r>
  <r>
    <x v="0"/>
    <x v="0"/>
    <x v="3"/>
    <x v="5"/>
    <n v="6394573"/>
    <n v="34051947"/>
    <x v="0"/>
    <x v="1"/>
    <s v="DIAZ DE CAICEDO MIRIAM"/>
    <x v="11"/>
    <x v="9"/>
  </r>
  <r>
    <x v="0"/>
    <x v="0"/>
    <x v="3"/>
    <x v="1"/>
    <n v="6394585"/>
    <n v="8301460815"/>
    <x v="0"/>
    <x v="3"/>
    <s v="CONJUNTO RESIDENCIAL CASTILLA IV ETAPA PH"/>
    <x v="1"/>
    <x v="1"/>
  </r>
  <r>
    <x v="0"/>
    <x v="0"/>
    <x v="3"/>
    <x v="1"/>
    <n v="6394587"/>
    <n v="8001624357"/>
    <x v="0"/>
    <x v="3"/>
    <s v="EL BOSQUE DE SUBA DOS-PROPIEDAD HORIZONTAL"/>
    <x v="1"/>
    <x v="1"/>
  </r>
  <r>
    <x v="0"/>
    <x v="0"/>
    <x v="3"/>
    <x v="1"/>
    <n v="6394588"/>
    <n v="9001497938"/>
    <x v="0"/>
    <x v="1"/>
    <s v="CONJUNTO RESIDENCIAL LA GRAN MANZANA II PH"/>
    <x v="1"/>
    <x v="1"/>
  </r>
  <r>
    <x v="0"/>
    <x v="0"/>
    <x v="3"/>
    <x v="4"/>
    <n v="6394598"/>
    <n v="9010297872"/>
    <x v="0"/>
    <x v="0"/>
    <s v="CONJUNTO CERRADO BAMBU PH"/>
    <x v="13"/>
    <x v="9"/>
  </r>
  <r>
    <x v="0"/>
    <x v="0"/>
    <x v="3"/>
    <x v="2"/>
    <n v="6394623"/>
    <n v="9006395482"/>
    <x v="0"/>
    <x v="0"/>
    <s v="ALBA PEREZ   -"/>
    <x v="10"/>
    <x v="5"/>
  </r>
  <r>
    <x v="0"/>
    <x v="0"/>
    <x v="3"/>
    <x v="1"/>
    <n v="6394679"/>
    <n v="9001195261"/>
    <x v="0"/>
    <x v="2"/>
    <s v="CONJUNTO RESIDENCIAL PARQUE ARAGON PRIMERA ETAPA PH"/>
    <x v="1"/>
    <x v="1"/>
  </r>
  <r>
    <x v="0"/>
    <x v="0"/>
    <x v="3"/>
    <x v="1"/>
    <n v="6394689"/>
    <n v="8002270918"/>
    <x v="0"/>
    <x v="1"/>
    <s v="EDIFICIO TORRES DE UMBRIA"/>
    <x v="2"/>
    <x v="2"/>
  </r>
  <r>
    <x v="0"/>
    <x v="0"/>
    <x v="3"/>
    <x v="4"/>
    <n v="6394704"/>
    <n v="8160051746"/>
    <x v="0"/>
    <x v="3"/>
    <s v="CONJUNTO RESIDENCIAL COLMENARES PH"/>
    <x v="13"/>
    <x v="9"/>
  </r>
  <r>
    <x v="0"/>
    <x v="0"/>
    <x v="3"/>
    <x v="1"/>
    <n v="6394747"/>
    <n v="8100010920"/>
    <x v="0"/>
    <x v="1"/>
    <s v="EDIFICIO VILLA PILAR 2 BLOQUE 1 PROPIEDAD HORIZONTAL"/>
    <x v="6"/>
    <x v="6"/>
  </r>
  <r>
    <x v="0"/>
    <x v="0"/>
    <x v="3"/>
    <x v="1"/>
    <n v="6394752"/>
    <n v="9001663897"/>
    <x v="0"/>
    <x v="1"/>
    <s v="CONDOMINIO LA PRADERA CONJUNTO I"/>
    <x v="40"/>
    <x v="0"/>
  </r>
  <r>
    <x v="0"/>
    <x v="0"/>
    <x v="3"/>
    <x v="2"/>
    <n v="6394797"/>
    <n v="24949067"/>
    <x v="0"/>
    <x v="1"/>
    <s v="MEJIA AGUDELO MARIA ROSALBA"/>
    <x v="11"/>
    <x v="9"/>
  </r>
  <r>
    <x v="0"/>
    <x v="0"/>
    <x v="3"/>
    <x v="1"/>
    <n v="6394835"/>
    <n v="8900037365"/>
    <x v="0"/>
    <x v="1"/>
    <s v="URBANIZACION LOS CRISTALES"/>
    <x v="7"/>
    <x v="7"/>
  </r>
  <r>
    <x v="0"/>
    <x v="0"/>
    <x v="3"/>
    <x v="1"/>
    <n v="6394880"/>
    <n v="8301254398"/>
    <x v="0"/>
    <x v="1"/>
    <s v="AGRUPACION URBANIZACION TECHO"/>
    <x v="1"/>
    <x v="1"/>
  </r>
  <r>
    <x v="0"/>
    <x v="0"/>
    <x v="3"/>
    <x v="1"/>
    <n v="6394935"/>
    <n v="8907047861"/>
    <x v="0"/>
    <x v="0"/>
    <s v="CONJUNTO RESIDENCIAL LOS OCOBOS PRIMERA ETAPA"/>
    <x v="3"/>
    <x v="3"/>
  </r>
  <r>
    <x v="0"/>
    <x v="0"/>
    <x v="3"/>
    <x v="2"/>
    <n v="6395001"/>
    <n v="9731005"/>
    <x v="0"/>
    <x v="5"/>
    <s v="ROJAS GIRALDO JHON HENRY"/>
    <x v="7"/>
    <x v="7"/>
  </r>
  <r>
    <x v="0"/>
    <x v="0"/>
    <x v="3"/>
    <x v="1"/>
    <n v="6395112"/>
    <n v="9000006337"/>
    <x v="0"/>
    <x v="1"/>
    <s v="AGRUPACION TONOLI III LOTE RC -2 CELULA  D  URBANIZACION TIM"/>
    <x v="1"/>
    <x v="1"/>
  </r>
  <r>
    <x v="0"/>
    <x v="0"/>
    <x v="3"/>
    <x v="4"/>
    <n v="6395155"/>
    <n v="8002364689"/>
    <x v="0"/>
    <x v="2"/>
    <s v="UNIDAD RESIDENCIAL TORRES DE SAN MATEO PH"/>
    <x v="11"/>
    <x v="9"/>
  </r>
  <r>
    <x v="0"/>
    <x v="0"/>
    <x v="3"/>
    <x v="1"/>
    <n v="6395201"/>
    <n v="9003632736"/>
    <x v="0"/>
    <x v="2"/>
    <s v="EDIFICIO ANGEL MARIA"/>
    <x v="1"/>
    <x v="1"/>
  </r>
  <r>
    <x v="0"/>
    <x v="0"/>
    <x v="3"/>
    <x v="1"/>
    <n v="6395208"/>
    <n v="8001212925"/>
    <x v="0"/>
    <x v="0"/>
    <s v="CONJUNTO RESIDENCIAL ALTAMIRA III ETAPA"/>
    <x v="17"/>
    <x v="2"/>
  </r>
  <r>
    <x v="0"/>
    <x v="0"/>
    <x v="3"/>
    <x v="2"/>
    <n v="6395480"/>
    <n v="6096286"/>
    <x v="0"/>
    <x v="1"/>
    <s v="GONZALEZ VASQUEZ GUSTAVO"/>
    <x v="0"/>
    <x v="0"/>
  </r>
  <r>
    <x v="0"/>
    <x v="0"/>
    <x v="3"/>
    <x v="4"/>
    <n v="6395528"/>
    <n v="8001570956"/>
    <x v="0"/>
    <x v="1"/>
    <s v="CONJUNTO RESIDENCIAL ESTADIO PLAZA PH"/>
    <x v="14"/>
    <x v="5"/>
  </r>
  <r>
    <x v="0"/>
    <x v="0"/>
    <x v="3"/>
    <x v="1"/>
    <n v="6395544"/>
    <n v="9009000092"/>
    <x v="0"/>
    <x v="1"/>
    <s v="CONJUNTO RESIDENCIAL PUERTO 65"/>
    <x v="59"/>
    <x v="2"/>
  </r>
  <r>
    <x v="0"/>
    <x v="0"/>
    <x v="3"/>
    <x v="4"/>
    <n v="6395582"/>
    <n v="8902066985"/>
    <x v="0"/>
    <x v="1"/>
    <s v="CONJUNTO RESIDENCIAL ANDALUCIA"/>
    <x v="17"/>
    <x v="2"/>
  </r>
  <r>
    <x v="0"/>
    <x v="0"/>
    <x v="3"/>
    <x v="4"/>
    <n v="6395602"/>
    <n v="9001259765"/>
    <x v="0"/>
    <x v="1"/>
    <s v="CONJUNTO RESIDENCIAL LOS CENTAUROS"/>
    <x v="2"/>
    <x v="2"/>
  </r>
  <r>
    <x v="0"/>
    <x v="0"/>
    <x v="3"/>
    <x v="4"/>
    <n v="6395621"/>
    <n v="8002364689"/>
    <x v="0"/>
    <x v="7"/>
    <s v="UNIDAD RESIDENCIAL TORRES DE SAN MATEO PH"/>
    <x v="11"/>
    <x v="9"/>
  </r>
  <r>
    <x v="0"/>
    <x v="0"/>
    <x v="3"/>
    <x v="1"/>
    <n v="6395632"/>
    <n v="9001839533"/>
    <x v="0"/>
    <x v="1"/>
    <s v="EDIFICIO TORRELUNA PH"/>
    <x v="14"/>
    <x v="5"/>
  </r>
  <r>
    <x v="0"/>
    <x v="0"/>
    <x v="3"/>
    <x v="4"/>
    <n v="6395635"/>
    <n v="8010007479"/>
    <x v="0"/>
    <x v="1"/>
    <s v="CONDOMINIO TORRES DE GRANADA"/>
    <x v="7"/>
    <x v="7"/>
  </r>
  <r>
    <x v="0"/>
    <x v="0"/>
    <x v="3"/>
    <x v="1"/>
    <n v="6395650"/>
    <n v="8090023782"/>
    <x v="0"/>
    <x v="1"/>
    <s v="EDIFICIO VILLA DE SAN IGNACIO"/>
    <x v="3"/>
    <x v="3"/>
  </r>
  <r>
    <x v="0"/>
    <x v="0"/>
    <x v="3"/>
    <x v="1"/>
    <n v="6395707"/>
    <n v="9010602628"/>
    <x v="0"/>
    <x v="3"/>
    <s v="SANTA MÓNICA CONDOMINIO PROPIEDAD HORIZONTAL"/>
    <x v="9"/>
    <x v="8"/>
  </r>
  <r>
    <x v="0"/>
    <x v="0"/>
    <x v="3"/>
    <x v="1"/>
    <n v="6395721"/>
    <n v="8001618695"/>
    <x v="0"/>
    <x v="1"/>
    <s v="EDIFICIO EL CEDRAL 6"/>
    <x v="1"/>
    <x v="1"/>
  </r>
  <r>
    <x v="0"/>
    <x v="0"/>
    <x v="3"/>
    <x v="1"/>
    <n v="6395740"/>
    <n v="9008471729"/>
    <x v="0"/>
    <x v="1"/>
    <s v="EDIFICIO PALMARU PROPIEDAD HORIZONTAL"/>
    <x v="6"/>
    <x v="6"/>
  </r>
  <r>
    <x v="0"/>
    <x v="0"/>
    <x v="3"/>
    <x v="4"/>
    <n v="6395747"/>
    <n v="9013078558"/>
    <x v="0"/>
    <x v="1"/>
    <s v="EDIFICIO ARARAT - PROPIEDAD HORIZONTAL"/>
    <x v="2"/>
    <x v="2"/>
  </r>
  <r>
    <x v="0"/>
    <x v="0"/>
    <x v="3"/>
    <x v="1"/>
    <n v="6395776"/>
    <n v="9006443977"/>
    <x v="0"/>
    <x v="1"/>
    <s v="EDIFICIO 10-12 CIRCUNVALAR PH"/>
    <x v="11"/>
    <x v="9"/>
  </r>
  <r>
    <x v="0"/>
    <x v="0"/>
    <x v="3"/>
    <x v="1"/>
    <n v="6395778"/>
    <n v="9006375706"/>
    <x v="0"/>
    <x v="1"/>
    <s v="URBANIZACION NUEVO MILENIO PH PRIMERA ETAPA TORRE 2"/>
    <x v="21"/>
    <x v="5"/>
  </r>
  <r>
    <x v="0"/>
    <x v="0"/>
    <x v="3"/>
    <x v="1"/>
    <n v="6395806"/>
    <n v="8001916934"/>
    <x v="0"/>
    <x v="1"/>
    <s v="AGRUPACIÓN RESIDENCIAL DURANGO PH"/>
    <x v="1"/>
    <x v="1"/>
  </r>
  <r>
    <x v="0"/>
    <x v="0"/>
    <x v="3"/>
    <x v="2"/>
    <n v="6395825"/>
    <n v="16758269"/>
    <x v="0"/>
    <x v="1"/>
    <s v="RODRIGUEZ BAQUERO JOSE YESID"/>
    <x v="0"/>
    <x v="0"/>
  </r>
  <r>
    <x v="0"/>
    <x v="0"/>
    <x v="3"/>
    <x v="1"/>
    <n v="6395832"/>
    <n v="9009366311"/>
    <x v="0"/>
    <x v="3"/>
    <s v="EDIFICIO TORRE 100"/>
    <x v="7"/>
    <x v="7"/>
  </r>
  <r>
    <x v="0"/>
    <x v="0"/>
    <x v="3"/>
    <x v="1"/>
    <n v="6395931"/>
    <n v="9002498602"/>
    <x v="0"/>
    <x v="2"/>
    <s v="AGRUPACIÓN RESIDENCIAL SAN JUAN DE CASTILLA PH"/>
    <x v="1"/>
    <x v="1"/>
  </r>
  <r>
    <x v="0"/>
    <x v="0"/>
    <x v="3"/>
    <x v="4"/>
    <n v="6395941"/>
    <n v="9001532742"/>
    <x v="0"/>
    <x v="5"/>
    <s v="CONJUNTO CERRADO LA FONTANA - PROPIEDAD HORIZONTAL"/>
    <x v="6"/>
    <x v="6"/>
  </r>
  <r>
    <x v="0"/>
    <x v="0"/>
    <x v="3"/>
    <x v="1"/>
    <n v="6395947"/>
    <n v="8110176948"/>
    <x v="0"/>
    <x v="2"/>
    <s v="CONDOMINIO NUEVA GALICIA PH"/>
    <x v="14"/>
    <x v="5"/>
  </r>
  <r>
    <x v="0"/>
    <x v="0"/>
    <x v="3"/>
    <x v="1"/>
    <n v="6395951"/>
    <n v="8301029558"/>
    <x v="0"/>
    <x v="1"/>
    <s v="CONJUNTO RESIDENCIAL PRIMAVERAL PH"/>
    <x v="1"/>
    <x v="1"/>
  </r>
  <r>
    <x v="0"/>
    <x v="0"/>
    <x v="3"/>
    <x v="1"/>
    <n v="6395953"/>
    <n v="9006375706"/>
    <x v="0"/>
    <x v="1"/>
    <s v="URBANIZACION NUEVO MILENIO PH PRIMERA ETAPA TORRE 2"/>
    <x v="14"/>
    <x v="5"/>
  </r>
  <r>
    <x v="0"/>
    <x v="0"/>
    <x v="3"/>
    <x v="1"/>
    <n v="6395970"/>
    <n v="9002087315"/>
    <x v="0"/>
    <x v="3"/>
    <s v="HACIENDA TERRACOTA PROPIEDAD HORIZONTAL"/>
    <x v="22"/>
    <x v="4"/>
  </r>
  <r>
    <x v="0"/>
    <x v="0"/>
    <x v="3"/>
    <x v="1"/>
    <n v="6396038"/>
    <n v="9006279888"/>
    <x v="0"/>
    <x v="3"/>
    <s v="CONDOMINIO PALOS VERDES HACIENDA RESIDENCIAL-PROPIEDAD HORIZ"/>
    <x v="3"/>
    <x v="3"/>
  </r>
  <r>
    <x v="0"/>
    <x v="0"/>
    <x v="3"/>
    <x v="1"/>
    <n v="6396081"/>
    <n v="8300605410"/>
    <x v="0"/>
    <x v="3"/>
    <s v="CONJUNTO RESIDENCIAL PARQUES DE ATAHUALPA 4 PH"/>
    <x v="1"/>
    <x v="1"/>
  </r>
  <r>
    <x v="0"/>
    <x v="0"/>
    <x v="3"/>
    <x v="1"/>
    <n v="6396106"/>
    <n v="9002965061"/>
    <x v="0"/>
    <x v="1"/>
    <s v="CONJUNTO RESIDENCIAL GRATAMIRA CAMPESTRE I PH"/>
    <x v="1"/>
    <x v="1"/>
  </r>
  <r>
    <x v="0"/>
    <x v="0"/>
    <x v="3"/>
    <x v="4"/>
    <n v="6396159"/>
    <n v="9004052863"/>
    <x v="0"/>
    <x v="3"/>
    <s v="CONJUNTO RESIDENCIAL EL SOL DE SAN CARLOS PROPIEDAD HORIZONT"/>
    <x v="1"/>
    <x v="1"/>
  </r>
  <r>
    <x v="0"/>
    <x v="0"/>
    <x v="3"/>
    <x v="2"/>
    <n v="6396191"/>
    <n v="86081346"/>
    <x v="0"/>
    <x v="5"/>
    <s v="DIAZ REYES JIMMY ENRIQUE"/>
    <x v="75"/>
    <x v="16"/>
  </r>
  <r>
    <x v="0"/>
    <x v="0"/>
    <x v="3"/>
    <x v="2"/>
    <n v="6396210"/>
    <n v="16758269"/>
    <x v="0"/>
    <x v="1"/>
    <s v="RODRIGUEZ BAQUERO JOSE YESID"/>
    <x v="0"/>
    <x v="0"/>
  </r>
  <r>
    <x v="0"/>
    <x v="0"/>
    <x v="3"/>
    <x v="1"/>
    <n v="6396217"/>
    <n v="9006600124"/>
    <x v="0"/>
    <x v="1"/>
    <s v="CR URBANIZACION SENDERO DEL PARQUE PH"/>
    <x v="14"/>
    <x v="5"/>
  </r>
  <r>
    <x v="0"/>
    <x v="0"/>
    <x v="3"/>
    <x v="1"/>
    <n v="6396290"/>
    <n v="9002565931"/>
    <x v="0"/>
    <x v="3"/>
    <s v="CONJUNTO RESIDENCIAL HAYUELOS RESERVADO"/>
    <x v="1"/>
    <x v="1"/>
  </r>
  <r>
    <x v="0"/>
    <x v="0"/>
    <x v="3"/>
    <x v="1"/>
    <n v="6396306"/>
    <n v="8300750375"/>
    <x v="0"/>
    <x v="1"/>
    <s v="EDIFICIO ALTAMONTE PH"/>
    <x v="1"/>
    <x v="1"/>
  </r>
  <r>
    <x v="0"/>
    <x v="0"/>
    <x v="3"/>
    <x v="1"/>
    <n v="6396325"/>
    <n v="8300313808"/>
    <x v="0"/>
    <x v="3"/>
    <s v="CONJUNTO RESIDENCIAL VILANOVA II SUPERMANZANA 3 Y 4 PH"/>
    <x v="1"/>
    <x v="1"/>
  </r>
  <r>
    <x v="0"/>
    <x v="0"/>
    <x v="3"/>
    <x v="4"/>
    <n v="6396465"/>
    <n v="8110308536"/>
    <x v="0"/>
    <x v="1"/>
    <s v="CONJUNTO RESIDENCIAL ESTADIO DE LA PLAZA"/>
    <x v="14"/>
    <x v="5"/>
  </r>
  <r>
    <x v="0"/>
    <x v="0"/>
    <x v="3"/>
    <x v="1"/>
    <n v="6396491"/>
    <n v="9006443977"/>
    <x v="0"/>
    <x v="2"/>
    <s v="EDIFICIO 10-12 CIRCUNVALAR PH"/>
    <x v="11"/>
    <x v="9"/>
  </r>
  <r>
    <x v="0"/>
    <x v="0"/>
    <x v="3"/>
    <x v="1"/>
    <n v="6396547"/>
    <n v="9006642261"/>
    <x v="0"/>
    <x v="1"/>
    <s v="EDIFICIO LATORRE MONTECARLO"/>
    <x v="2"/>
    <x v="2"/>
  </r>
  <r>
    <x v="0"/>
    <x v="0"/>
    <x v="3"/>
    <x v="1"/>
    <n v="6396572"/>
    <n v="8090041230"/>
    <x v="0"/>
    <x v="1"/>
    <s v="CONJUNTO RESIDENCIAL ARAGON II ETAPA DE FLANDES TOLIMA"/>
    <x v="31"/>
    <x v="3"/>
  </r>
  <r>
    <x v="0"/>
    <x v="0"/>
    <x v="3"/>
    <x v="4"/>
    <n v="6396589"/>
    <n v="9003107342"/>
    <x v="0"/>
    <x v="1"/>
    <s v="CONJUNTO RESIDENCIAL CERRADO LA TOSCANA PRIMERA ETAPA BL"/>
    <x v="6"/>
    <x v="6"/>
  </r>
  <r>
    <x v="0"/>
    <x v="0"/>
    <x v="3"/>
    <x v="1"/>
    <n v="6396595"/>
    <n v="8002547547"/>
    <x v="0"/>
    <x v="1"/>
    <s v="PROPIEDAD HORIZONTAL CERROS DE LA ESTRELLA"/>
    <x v="6"/>
    <x v="6"/>
  </r>
  <r>
    <x v="0"/>
    <x v="0"/>
    <x v="3"/>
    <x v="1"/>
    <n v="6396656"/>
    <n v="8000795991"/>
    <x v="0"/>
    <x v="1"/>
    <s v="AGRUPACIÓN DE VIVIENDA CEDRO MADEIRA IV - PROPIEDAD HORIZONT"/>
    <x v="1"/>
    <x v="1"/>
  </r>
  <r>
    <x v="0"/>
    <x v="0"/>
    <x v="3"/>
    <x v="1"/>
    <n v="6396662"/>
    <n v="9007061835"/>
    <x v="0"/>
    <x v="1"/>
    <s v="EDIFICIO ALTAVISTA COUNTRY - PROPIEDAD HORIZONTAL"/>
    <x v="1"/>
    <x v="1"/>
  </r>
  <r>
    <x v="0"/>
    <x v="0"/>
    <x v="3"/>
    <x v="2"/>
    <n v="6396671"/>
    <n v="29862448"/>
    <x v="0"/>
    <x v="1"/>
    <s v="SALAZAR DE ROJAS ANA DE JESUS"/>
    <x v="11"/>
    <x v="9"/>
  </r>
  <r>
    <x v="0"/>
    <x v="0"/>
    <x v="3"/>
    <x v="1"/>
    <n v="6396677"/>
    <n v="8000795991"/>
    <x v="0"/>
    <x v="3"/>
    <s v="AGRUPACIÓN DE VIVIENDA CEDRO MADEIRA IV - PROPIEDAD HORIZONT"/>
    <x v="1"/>
    <x v="1"/>
  </r>
  <r>
    <x v="0"/>
    <x v="0"/>
    <x v="3"/>
    <x v="4"/>
    <n v="6396682"/>
    <n v="9007363919"/>
    <x v="0"/>
    <x v="0"/>
    <s v="TORRE 8CORVILAR COMUNEROS PH"/>
    <x v="2"/>
    <x v="2"/>
  </r>
  <r>
    <x v="0"/>
    <x v="0"/>
    <x v="3"/>
    <x v="1"/>
    <n v="6396736"/>
    <n v="8300435727"/>
    <x v="0"/>
    <x v="1"/>
    <s v="UNIDAD ONCE DEL CONJUNTO RESIDENCIAL ENTRE RIOS PH"/>
    <x v="1"/>
    <x v="1"/>
  </r>
  <r>
    <x v="0"/>
    <x v="0"/>
    <x v="3"/>
    <x v="4"/>
    <n v="6396748"/>
    <n v="9003495961"/>
    <x v="0"/>
    <x v="1"/>
    <s v="CONJUNTO DE USO MIXTO URBANIZACION JARDIN DE COLORES PH"/>
    <x v="14"/>
    <x v="5"/>
  </r>
  <r>
    <x v="0"/>
    <x v="0"/>
    <x v="3"/>
    <x v="4"/>
    <n v="6396752"/>
    <n v="9001197653"/>
    <x v="0"/>
    <x v="1"/>
    <s v="CONJUNTO RESIDENCIAL Y COMERCIAL PINARES DE ARAGON PH"/>
    <x v="11"/>
    <x v="9"/>
  </r>
  <r>
    <x v="0"/>
    <x v="0"/>
    <x v="3"/>
    <x v="1"/>
    <n v="6396785"/>
    <n v="8010044630"/>
    <x v="0"/>
    <x v="0"/>
    <s v="NAVARRA UNIDAD INMOBILIARIA CERRADA"/>
    <x v="7"/>
    <x v="7"/>
  </r>
  <r>
    <x v="0"/>
    <x v="0"/>
    <x v="3"/>
    <x v="1"/>
    <n v="6396814"/>
    <n v="8001855092"/>
    <x v="0"/>
    <x v="5"/>
    <s v="EDIFICIO EL VIRREY"/>
    <x v="7"/>
    <x v="7"/>
  </r>
  <r>
    <x v="0"/>
    <x v="0"/>
    <x v="3"/>
    <x v="1"/>
    <n v="6396840"/>
    <n v="8001205348"/>
    <x v="0"/>
    <x v="5"/>
    <s v="CONJUNTO RESIDENCIAL RINCON DE ANDALUCIA I ETAPA"/>
    <x v="7"/>
    <x v="7"/>
  </r>
  <r>
    <x v="0"/>
    <x v="0"/>
    <x v="3"/>
    <x v="2"/>
    <n v="6396873"/>
    <n v="31383140"/>
    <x v="0"/>
    <x v="1"/>
    <s v="GOMEZ  ESTUPIÑAN ANA LIDA"/>
    <x v="70"/>
    <x v="0"/>
  </r>
  <r>
    <x v="0"/>
    <x v="0"/>
    <x v="3"/>
    <x v="1"/>
    <n v="6396886"/>
    <n v="8300605410"/>
    <x v="0"/>
    <x v="3"/>
    <s v="CONJUNTO RESIDENCIAL PARQUES DE ATAHUALPA 4 PH"/>
    <x v="1"/>
    <x v="1"/>
  </r>
  <r>
    <x v="0"/>
    <x v="0"/>
    <x v="3"/>
    <x v="1"/>
    <n v="6396896"/>
    <n v="8001205348"/>
    <x v="0"/>
    <x v="3"/>
    <s v="CONJUNTO RESIDENCIAL RINCON DE ANDALUCIA I ETAPA"/>
    <x v="7"/>
    <x v="7"/>
  </r>
  <r>
    <x v="0"/>
    <x v="0"/>
    <x v="3"/>
    <x v="1"/>
    <n v="6396908"/>
    <n v="8300605410"/>
    <x v="0"/>
    <x v="3"/>
    <s v="CONJUNTO RESIDENCIAL PARQUES DE ATAHUALPA 4 PH"/>
    <x v="1"/>
    <x v="1"/>
  </r>
  <r>
    <x v="0"/>
    <x v="0"/>
    <x v="3"/>
    <x v="5"/>
    <n v="6396946"/>
    <n v="9008087595"/>
    <x v="0"/>
    <x v="1"/>
    <s v="CONDOMINIOVIAGGIO"/>
    <x v="2"/>
    <x v="2"/>
  </r>
  <r>
    <x v="0"/>
    <x v="0"/>
    <x v="3"/>
    <x v="4"/>
    <n v="6396973"/>
    <n v="9004052863"/>
    <x v="0"/>
    <x v="3"/>
    <s v="CONJUNTO RESIDENCIAL EL SOL DE SAN CARLOS PROPIEDAD HORIZONT"/>
    <x v="1"/>
    <x v="1"/>
  </r>
  <r>
    <x v="0"/>
    <x v="0"/>
    <x v="3"/>
    <x v="4"/>
    <n v="6396988"/>
    <n v="9004052863"/>
    <x v="0"/>
    <x v="3"/>
    <s v="CONJUNTO RESIDENCIAL EL SOL DE SAN CARLOS PROPIEDAD HORIZONT"/>
    <x v="1"/>
    <x v="1"/>
  </r>
  <r>
    <x v="0"/>
    <x v="0"/>
    <x v="3"/>
    <x v="1"/>
    <n v="6397003"/>
    <n v="8300510389"/>
    <x v="0"/>
    <x v="1"/>
    <s v="conjunto recidencial los girsoles ph"/>
    <x v="1"/>
    <x v="1"/>
  </r>
  <r>
    <x v="0"/>
    <x v="0"/>
    <x v="3"/>
    <x v="1"/>
    <n v="6397031"/>
    <n v="9001022998"/>
    <x v="0"/>
    <x v="0"/>
    <s v="EDIFICIO TORRE ORQUIDEA PH"/>
    <x v="14"/>
    <x v="5"/>
  </r>
  <r>
    <x v="0"/>
    <x v="0"/>
    <x v="3"/>
    <x v="1"/>
    <n v="6397039"/>
    <n v="8160029232"/>
    <x v="0"/>
    <x v="1"/>
    <s v="EDIFICIO MANACOR PH"/>
    <x v="11"/>
    <x v="9"/>
  </r>
  <r>
    <x v="0"/>
    <x v="0"/>
    <x v="3"/>
    <x v="1"/>
    <n v="6397048"/>
    <n v="9009805579"/>
    <x v="0"/>
    <x v="1"/>
    <s v="EDIFICIO CAMBRIDGE- PROPIEDAD HORIZONTAL"/>
    <x v="1"/>
    <x v="1"/>
  </r>
  <r>
    <x v="0"/>
    <x v="0"/>
    <x v="3"/>
    <x v="1"/>
    <n v="6397053"/>
    <n v="9007785653"/>
    <x v="0"/>
    <x v="0"/>
    <s v="CONJUNTO RESIDENCIAL HACIENDA CAÑAVERAL DEL ORIENTE"/>
    <x v="2"/>
    <x v="2"/>
  </r>
  <r>
    <x v="0"/>
    <x v="0"/>
    <x v="3"/>
    <x v="4"/>
    <n v="6397064"/>
    <n v="8000673361"/>
    <x v="0"/>
    <x v="1"/>
    <s v="CONJUNTO RESIDENCIAL Y COMERCIAL AZAFRANES MANZANA 64"/>
    <x v="1"/>
    <x v="1"/>
  </r>
  <r>
    <x v="0"/>
    <x v="0"/>
    <x v="3"/>
    <x v="1"/>
    <n v="6397088"/>
    <n v="8001319506"/>
    <x v="0"/>
    <x v="3"/>
    <s v="CONJUNTO RESIDENCIAL PROVITEQ UNIDAD 5"/>
    <x v="7"/>
    <x v="7"/>
  </r>
  <r>
    <x v="0"/>
    <x v="0"/>
    <x v="3"/>
    <x v="1"/>
    <n v="6397130"/>
    <n v="9006751300"/>
    <x v="0"/>
    <x v="1"/>
    <s v="EDIFICIO TORRES DE BARCELONA PROPIEDAD HORIZONTAL"/>
    <x v="6"/>
    <x v="6"/>
  </r>
  <r>
    <x v="0"/>
    <x v="0"/>
    <x v="3"/>
    <x v="1"/>
    <n v="6397180"/>
    <n v="8000279984"/>
    <x v="0"/>
    <x v="7"/>
    <s v="URBANIZACION CITARA"/>
    <x v="14"/>
    <x v="5"/>
  </r>
  <r>
    <x v="0"/>
    <x v="0"/>
    <x v="3"/>
    <x v="1"/>
    <n v="6397217"/>
    <n v="9002818069"/>
    <x v="0"/>
    <x v="3"/>
    <s v="AGRUPACION DE VIVIENDA PORTALES DEL NORTE II 9 PH"/>
    <x v="1"/>
    <x v="1"/>
  </r>
  <r>
    <x v="0"/>
    <x v="0"/>
    <x v="3"/>
    <x v="1"/>
    <n v="6397228"/>
    <n v="8001165589"/>
    <x v="0"/>
    <x v="2"/>
    <s v="AGRUPACION RESIDENCIAL TEJARES DEL NORTE 1 PH"/>
    <x v="1"/>
    <x v="1"/>
  </r>
  <r>
    <x v="0"/>
    <x v="0"/>
    <x v="3"/>
    <x v="4"/>
    <n v="6397239"/>
    <n v="8300306428"/>
    <x v="0"/>
    <x v="1"/>
    <s v="CONJUNTO HABITACIONAL SAN ANTONIO NORTE"/>
    <x v="1"/>
    <x v="1"/>
  </r>
  <r>
    <x v="0"/>
    <x v="0"/>
    <x v="3"/>
    <x v="1"/>
    <n v="6397264"/>
    <n v="8909289426"/>
    <x v="0"/>
    <x v="1"/>
    <s v="NUCLEO DE VIVIENDA N°2 CIUDAD SAN DIEGO"/>
    <x v="14"/>
    <x v="5"/>
  </r>
  <r>
    <x v="0"/>
    <x v="0"/>
    <x v="3"/>
    <x v="1"/>
    <n v="6397284"/>
    <n v="8909289426"/>
    <x v="0"/>
    <x v="1"/>
    <s v="NUCLEO DE VIVIENDA N°2 CIUDAD SAN DIEGO"/>
    <x v="14"/>
    <x v="5"/>
  </r>
  <r>
    <x v="0"/>
    <x v="0"/>
    <x v="3"/>
    <x v="1"/>
    <n v="6397291"/>
    <n v="9008133410"/>
    <x v="0"/>
    <x v="0"/>
    <s v="BIRIKAIRA CONJUNTO HABITACIONAL PROPIEDAD HORIZONTAL NULL NULL"/>
    <x v="11"/>
    <x v="9"/>
  </r>
  <r>
    <x v="0"/>
    <x v="0"/>
    <x v="3"/>
    <x v="4"/>
    <n v="6397294"/>
    <n v="9004846981"/>
    <x v="0"/>
    <x v="1"/>
    <s v="UNIDAD RESIDENCIAL LOS PINOS PROPIEDAD HORIZONTAL"/>
    <x v="9"/>
    <x v="8"/>
  </r>
  <r>
    <x v="0"/>
    <x v="0"/>
    <x v="3"/>
    <x v="1"/>
    <n v="6397456"/>
    <n v="9002565931"/>
    <x v="0"/>
    <x v="3"/>
    <s v="CONJUNTO RESIDENCIAL HAYUELOS RESERVADO"/>
    <x v="1"/>
    <x v="1"/>
  </r>
  <r>
    <x v="0"/>
    <x v="0"/>
    <x v="3"/>
    <x v="1"/>
    <n v="6397497"/>
    <n v="830015214"/>
    <x v="0"/>
    <x v="1"/>
    <s v="david eduardo   admon"/>
    <x v="1"/>
    <x v="1"/>
  </r>
  <r>
    <x v="0"/>
    <x v="0"/>
    <x v="3"/>
    <x v="2"/>
    <n v="6397534"/>
    <n v="1044426932"/>
    <x v="0"/>
    <x v="1"/>
    <s v="CORREA LOBO JAIME ANDRES"/>
    <x v="27"/>
    <x v="13"/>
  </r>
  <r>
    <x v="0"/>
    <x v="0"/>
    <x v="3"/>
    <x v="1"/>
    <n v="6397562"/>
    <n v="8300683618"/>
    <x v="0"/>
    <x v="1"/>
    <s v="CON JUNTO RESIDENCIAL VALCONES DE TIBAN A 1"/>
    <x v="1"/>
    <x v="1"/>
  </r>
  <r>
    <x v="0"/>
    <x v="0"/>
    <x v="3"/>
    <x v="4"/>
    <n v="6397635"/>
    <n v="9010417366"/>
    <x v="0"/>
    <x v="1"/>
    <s v="CONJUNTO RESIDENCIAL HACIENDA PEÑALISA TAGUA"/>
    <x v="15"/>
    <x v="4"/>
  </r>
  <r>
    <x v="0"/>
    <x v="0"/>
    <x v="3"/>
    <x v="1"/>
    <n v="6397684"/>
    <n v="8100033949"/>
    <x v="0"/>
    <x v="2"/>
    <s v="CONJUNTO CERRADO BELLA MONTANA"/>
    <x v="6"/>
    <x v="6"/>
  </r>
  <r>
    <x v="0"/>
    <x v="0"/>
    <x v="3"/>
    <x v="1"/>
    <n v="6397695"/>
    <n v="8000410735"/>
    <x v="0"/>
    <x v="3"/>
    <s v="EDIFICIO YUPANKI PH"/>
    <x v="1"/>
    <x v="1"/>
  </r>
  <r>
    <x v="0"/>
    <x v="0"/>
    <x v="3"/>
    <x v="1"/>
    <n v="6397715"/>
    <n v="8000990427"/>
    <x v="0"/>
    <x v="1"/>
    <s v="EDIFICIO ALTOS DEL CEDRITO PROPIEDAD HORIZONTAL"/>
    <x v="1"/>
    <x v="1"/>
  </r>
  <r>
    <x v="0"/>
    <x v="0"/>
    <x v="3"/>
    <x v="1"/>
    <n v="6397727"/>
    <n v="8110043882"/>
    <x v="0"/>
    <x v="1"/>
    <s v="UNIDAD RESIDENCIAL MARTINICA DE CASTROPOLO PH"/>
    <x v="14"/>
    <x v="5"/>
  </r>
  <r>
    <x v="0"/>
    <x v="0"/>
    <x v="3"/>
    <x v="1"/>
    <n v="6397750"/>
    <n v="8300392995"/>
    <x v="0"/>
    <x v="1"/>
    <s v="CONJUNTO MULTIFAMILIAR COMPARTIR BOCHICA LOTE 2 ETAPA I"/>
    <x v="1"/>
    <x v="1"/>
  </r>
  <r>
    <x v="0"/>
    <x v="0"/>
    <x v="3"/>
    <x v="1"/>
    <n v="6397751"/>
    <n v="8001205348"/>
    <x v="0"/>
    <x v="3"/>
    <s v="CONJUNTO RESIDENCIAL RINCON DE ANDALUCIA I ETAPA"/>
    <x v="7"/>
    <x v="7"/>
  </r>
  <r>
    <x v="0"/>
    <x v="0"/>
    <x v="3"/>
    <x v="1"/>
    <n v="6397769"/>
    <n v="8001205348"/>
    <x v="0"/>
    <x v="3"/>
    <s v="CONJUNTO RESIDENCIAL RINCON DE ANDALUCIA I ETAPA"/>
    <x v="7"/>
    <x v="7"/>
  </r>
  <r>
    <x v="0"/>
    <x v="0"/>
    <x v="3"/>
    <x v="1"/>
    <n v="6397783"/>
    <n v="8010044315"/>
    <x v="0"/>
    <x v="3"/>
    <s v="EDIFICIO BALCONES DE MILAN"/>
    <x v="7"/>
    <x v="7"/>
  </r>
  <r>
    <x v="0"/>
    <x v="0"/>
    <x v="3"/>
    <x v="1"/>
    <n v="6397868"/>
    <n v="8301254398"/>
    <x v="0"/>
    <x v="1"/>
    <s v="AGRUPACION URBANIZACION TECHO"/>
    <x v="1"/>
    <x v="1"/>
  </r>
  <r>
    <x v="0"/>
    <x v="0"/>
    <x v="3"/>
    <x v="1"/>
    <n v="6397870"/>
    <n v="8001013286"/>
    <x v="0"/>
    <x v="1"/>
    <s v="CONJUNTO RESIDENCIAL BOLIVIA ORIENTAL II ETAPA MANZANA H PH"/>
    <x v="1"/>
    <x v="1"/>
  </r>
  <r>
    <x v="0"/>
    <x v="0"/>
    <x v="3"/>
    <x v="1"/>
    <n v="6397883"/>
    <n v="8605266480"/>
    <x v="0"/>
    <x v="3"/>
    <s v="CONJUNTO MULTIFAMILIARES LA ALHAMBRA"/>
    <x v="1"/>
    <x v="1"/>
  </r>
  <r>
    <x v="0"/>
    <x v="0"/>
    <x v="3"/>
    <x v="4"/>
    <n v="6397904"/>
    <n v="8300427435"/>
    <x v="0"/>
    <x v="3"/>
    <s v="MARTHA SUAREZ ADMIN"/>
    <x v="1"/>
    <x v="1"/>
  </r>
  <r>
    <x v="0"/>
    <x v="0"/>
    <x v="3"/>
    <x v="4"/>
    <n v="6397913"/>
    <n v="9005129360"/>
    <x v="0"/>
    <x v="1"/>
    <s v="EDIFICIO MULTIFAMILIAR ALTOS DEL VERGEL"/>
    <x v="3"/>
    <x v="3"/>
  </r>
  <r>
    <x v="0"/>
    <x v="0"/>
    <x v="3"/>
    <x v="1"/>
    <n v="6397915"/>
    <n v="9000802493"/>
    <x v="0"/>
    <x v="1"/>
    <s v="EDIFICIO SAN ANGELO PH"/>
    <x v="11"/>
    <x v="9"/>
  </r>
  <r>
    <x v="0"/>
    <x v="0"/>
    <x v="3"/>
    <x v="2"/>
    <n v="6397954"/>
    <n v="7513361"/>
    <x v="0"/>
    <x v="3"/>
    <s v="DIAZ CUERVO JUAN FRANCISCO"/>
    <x v="7"/>
    <x v="7"/>
  </r>
  <r>
    <x v="0"/>
    <x v="0"/>
    <x v="3"/>
    <x v="1"/>
    <n v="6398021"/>
    <n v="9007924551"/>
    <x v="0"/>
    <x v="1"/>
    <s v="EDIFICO PORTICO DE BRITALIA - PROPIEDAD HORIZONTAL"/>
    <x v="1"/>
    <x v="1"/>
  </r>
  <r>
    <x v="0"/>
    <x v="0"/>
    <x v="3"/>
    <x v="1"/>
    <n v="6398052"/>
    <n v="9000731679"/>
    <x v="0"/>
    <x v="1"/>
    <s v="EDIFICIO PLAZA SANTO DOMINGO - PROPIEDAD HORIZONTAL -"/>
    <x v="6"/>
    <x v="6"/>
  </r>
  <r>
    <x v="0"/>
    <x v="0"/>
    <x v="3"/>
    <x v="1"/>
    <n v="6398106"/>
    <n v="8040133735"/>
    <x v="0"/>
    <x v="1"/>
    <s v="URBANIZACION SANTA MONICA DEL TEJAR"/>
    <x v="2"/>
    <x v="2"/>
  </r>
  <r>
    <x v="0"/>
    <x v="0"/>
    <x v="3"/>
    <x v="1"/>
    <n v="6398127"/>
    <n v="8040005323"/>
    <x v="0"/>
    <x v="1"/>
    <s v="CONJUNTO RESIDENCIAL LOS ALPES"/>
    <x v="2"/>
    <x v="2"/>
  </r>
  <r>
    <x v="0"/>
    <x v="0"/>
    <x v="3"/>
    <x v="1"/>
    <n v="6398160"/>
    <n v="8320108465"/>
    <x v="0"/>
    <x v="3"/>
    <s v="CONJUNTO CERRADO LA ARBOLEDA - PROPIEDAD HORIZONTAL"/>
    <x v="4"/>
    <x v="4"/>
  </r>
  <r>
    <x v="0"/>
    <x v="0"/>
    <x v="3"/>
    <x v="4"/>
    <n v="6398205"/>
    <n v="9006399041"/>
    <x v="0"/>
    <x v="3"/>
    <s v="CONJUNTO RESIDENCIAL PINARES CAMPESTRE ETAPA I PH"/>
    <x v="11"/>
    <x v="9"/>
  </r>
  <r>
    <x v="0"/>
    <x v="0"/>
    <x v="3"/>
    <x v="1"/>
    <n v="6398221"/>
    <n v="9003450568"/>
    <x v="0"/>
    <x v="1"/>
    <s v="EDIFICIO OPORTO 93"/>
    <x v="1"/>
    <x v="1"/>
  </r>
  <r>
    <x v="0"/>
    <x v="0"/>
    <x v="3"/>
    <x v="1"/>
    <n v="6398268"/>
    <n v="9007432579"/>
    <x v="0"/>
    <x v="1"/>
    <s v="EDIFICIO MEGAPARK UNIDAD RESIDENCIAL"/>
    <x v="2"/>
    <x v="2"/>
  </r>
  <r>
    <x v="0"/>
    <x v="0"/>
    <x v="3"/>
    <x v="1"/>
    <n v="6398281"/>
    <n v="8300605087"/>
    <x v="0"/>
    <x v="1"/>
    <s v="EDIFICIO GALLERY REAL"/>
    <x v="1"/>
    <x v="1"/>
  </r>
  <r>
    <x v="0"/>
    <x v="0"/>
    <x v="3"/>
    <x v="4"/>
    <n v="6398289"/>
    <n v="8320003945"/>
    <x v="0"/>
    <x v="3"/>
    <s v="CENTRO COMERCIAL UNISUR"/>
    <x v="4"/>
    <x v="4"/>
  </r>
  <r>
    <x v="0"/>
    <x v="0"/>
    <x v="3"/>
    <x v="1"/>
    <n v="6398298"/>
    <n v="9001787275"/>
    <x v="0"/>
    <x v="3"/>
    <s v="CONJUNTO RESIDENCIAL RECREO RESERVADO 4 PH"/>
    <x v="1"/>
    <x v="1"/>
  </r>
  <r>
    <x v="0"/>
    <x v="0"/>
    <x v="3"/>
    <x v="1"/>
    <n v="6398311"/>
    <n v="9001787275"/>
    <x v="0"/>
    <x v="3"/>
    <s v="CONJUNTO RESIDENCIAL RECREO RESERVADO 4 PH"/>
    <x v="1"/>
    <x v="1"/>
  </r>
  <r>
    <x v="0"/>
    <x v="0"/>
    <x v="3"/>
    <x v="1"/>
    <n v="6398312"/>
    <n v="9002289553"/>
    <x v="0"/>
    <x v="3"/>
    <s v="CONJUNTO RESIDENCIAL MULTIFAMILIARES TAYRONA MANZANA D"/>
    <x v="1"/>
    <x v="1"/>
  </r>
  <r>
    <x v="0"/>
    <x v="0"/>
    <x v="3"/>
    <x v="2"/>
    <n v="6398374"/>
    <n v="89004608"/>
    <x v="0"/>
    <x v="2"/>
    <s v="MESA NIÑO JORGE IVAN"/>
    <x v="7"/>
    <x v="7"/>
  </r>
  <r>
    <x v="0"/>
    <x v="0"/>
    <x v="3"/>
    <x v="4"/>
    <n v="6398403"/>
    <n v="8010016934"/>
    <x v="0"/>
    <x v="1"/>
    <s v="CONJUNTO RESIDENCIAL BOSQUES DE PALERMO"/>
    <x v="7"/>
    <x v="7"/>
  </r>
  <r>
    <x v="0"/>
    <x v="0"/>
    <x v="3"/>
    <x v="1"/>
    <n v="6398406"/>
    <n v="8002103316"/>
    <x v="0"/>
    <x v="1"/>
    <s v="UNIDAD RESIDENCIAL LA ALHAMBRA PROPIEDAD HORIZONTAL"/>
    <x v="11"/>
    <x v="9"/>
  </r>
  <r>
    <x v="0"/>
    <x v="0"/>
    <x v="3"/>
    <x v="1"/>
    <n v="6398420"/>
    <n v="9011231083"/>
    <x v="0"/>
    <x v="3"/>
    <s v="CONJUNTO RESISDENCIAL TERRAZAS DE ALEJANDRIA"/>
    <x v="31"/>
    <x v="3"/>
  </r>
  <r>
    <x v="0"/>
    <x v="0"/>
    <x v="3"/>
    <x v="1"/>
    <n v="6398439"/>
    <n v="8000990427"/>
    <x v="0"/>
    <x v="1"/>
    <s v="EDIFICIO ALTOS DEL CEDRITO PROPIEDAD HORIZONTAL"/>
    <x v="1"/>
    <x v="1"/>
  </r>
  <r>
    <x v="0"/>
    <x v="0"/>
    <x v="3"/>
    <x v="1"/>
    <n v="6398468"/>
    <n v="8300147491"/>
    <x v="0"/>
    <x v="1"/>
    <s v="CONJUNTO RESIDENCIAL  SAN  JERONIMO"/>
    <x v="1"/>
    <x v="1"/>
  </r>
  <r>
    <x v="0"/>
    <x v="0"/>
    <x v="3"/>
    <x v="4"/>
    <n v="6398524"/>
    <n v="8300427435"/>
    <x v="0"/>
    <x v="3"/>
    <s v="EDIFICIO PLAZUELAS DE TIBANA IV"/>
    <x v="1"/>
    <x v="1"/>
  </r>
  <r>
    <x v="0"/>
    <x v="0"/>
    <x v="3"/>
    <x v="1"/>
    <n v="6398537"/>
    <n v="8040004110"/>
    <x v="0"/>
    <x v="1"/>
    <s v="EDIFICIO TORRE TARRAGONA"/>
    <x v="2"/>
    <x v="2"/>
  </r>
  <r>
    <x v="0"/>
    <x v="0"/>
    <x v="3"/>
    <x v="1"/>
    <n v="6398561"/>
    <n v="9000452313"/>
    <x v="0"/>
    <x v="1"/>
    <s v="EDIFICIO LA BARCELONETA"/>
    <x v="2"/>
    <x v="2"/>
  </r>
  <r>
    <x v="0"/>
    <x v="0"/>
    <x v="3"/>
    <x v="1"/>
    <n v="6398578"/>
    <n v="9005327384"/>
    <x v="0"/>
    <x v="1"/>
    <s v="EDIFICIO BALCONES DE SEVILLA"/>
    <x v="1"/>
    <x v="1"/>
  </r>
  <r>
    <x v="0"/>
    <x v="0"/>
    <x v="3"/>
    <x v="4"/>
    <n v="6398613"/>
    <n v="9000118552"/>
    <x v="0"/>
    <x v="3"/>
    <s v="EDIFICIO MARIANA PROPIEDAD HORIZONTAL"/>
    <x v="6"/>
    <x v="6"/>
  </r>
  <r>
    <x v="0"/>
    <x v="0"/>
    <x v="3"/>
    <x v="1"/>
    <n v="6398615"/>
    <n v="9005724896"/>
    <x v="0"/>
    <x v="3"/>
    <s v="CONJUNTO RESIDENCIAL LA FONTANA MANZANAS LMN Y O PH"/>
    <x v="1"/>
    <x v="1"/>
  </r>
  <r>
    <x v="0"/>
    <x v="0"/>
    <x v="3"/>
    <x v="1"/>
    <n v="6398738"/>
    <n v="8050090707"/>
    <x v="0"/>
    <x v="0"/>
    <s v="CONDOMINIO GIBRALTAR"/>
    <x v="0"/>
    <x v="0"/>
  </r>
  <r>
    <x v="0"/>
    <x v="0"/>
    <x v="3"/>
    <x v="1"/>
    <n v="6398752"/>
    <n v="8050090707"/>
    <x v="0"/>
    <x v="1"/>
    <s v="CONDOMINIO GIBRALTAR"/>
    <x v="0"/>
    <x v="0"/>
  </r>
  <r>
    <x v="0"/>
    <x v="0"/>
    <x v="3"/>
    <x v="4"/>
    <n v="6398760"/>
    <n v="9001495053"/>
    <x v="0"/>
    <x v="1"/>
    <s v="EDIFICIO VERDEZZA P-H-"/>
    <x v="14"/>
    <x v="5"/>
  </r>
  <r>
    <x v="0"/>
    <x v="0"/>
    <x v="3"/>
    <x v="1"/>
    <n v="6398761"/>
    <n v="9006558588"/>
    <x v="0"/>
    <x v="1"/>
    <s v="PARQUE RESIDENCIAL EL MIRADOR DEL COLIBRI I ET ANDALUCIA P H"/>
    <x v="13"/>
    <x v="9"/>
  </r>
  <r>
    <x v="0"/>
    <x v="0"/>
    <x v="3"/>
    <x v="1"/>
    <n v="6398764"/>
    <n v="8301355478"/>
    <x v="0"/>
    <x v="1"/>
    <s v="CONJUNTO RESIDENCIAL CAMINOS DE VERACRUZ P H"/>
    <x v="1"/>
    <x v="1"/>
  </r>
  <r>
    <x v="0"/>
    <x v="0"/>
    <x v="3"/>
    <x v="1"/>
    <n v="6398796"/>
    <n v="8300146452"/>
    <x v="0"/>
    <x v="2"/>
    <s v="CONJUNTO RESIDENCIAL ARANJUEZ"/>
    <x v="1"/>
    <x v="1"/>
  </r>
  <r>
    <x v="0"/>
    <x v="0"/>
    <x v="3"/>
    <x v="1"/>
    <n v="6398811"/>
    <n v="8020034916"/>
    <x v="0"/>
    <x v="2"/>
    <s v="ASOCIACION DE COPROPIETARIOS DEL EDIFICIO TORRE DE LA INMACU"/>
    <x v="27"/>
    <x v="13"/>
  </r>
  <r>
    <x v="0"/>
    <x v="0"/>
    <x v="3"/>
    <x v="1"/>
    <n v="6398832"/>
    <n v="8000158834"/>
    <x v="0"/>
    <x v="3"/>
    <s v="PROPIEDAD HORIZONTAL CEDROS DE VILLAPILAR"/>
    <x v="6"/>
    <x v="6"/>
  </r>
  <r>
    <x v="0"/>
    <x v="0"/>
    <x v="3"/>
    <x v="1"/>
    <n v="6398833"/>
    <n v="9001658141"/>
    <x v="0"/>
    <x v="3"/>
    <s v="CONJUNTO RESIDENCIAL BALCONES DE PROVENZA SECTOR B"/>
    <x v="33"/>
    <x v="2"/>
  </r>
  <r>
    <x v="0"/>
    <x v="0"/>
    <x v="3"/>
    <x v="4"/>
    <n v="6398892"/>
    <n v="9005544764"/>
    <x v="0"/>
    <x v="0"/>
    <s v="EDIFICIO RINCON DE LA SUIZA PROPIEDAD HORIZONTAL"/>
    <x v="6"/>
    <x v="6"/>
  </r>
  <r>
    <x v="0"/>
    <x v="0"/>
    <x v="3"/>
    <x v="1"/>
    <n v="6398897"/>
    <n v="9002001121"/>
    <x v="0"/>
    <x v="0"/>
    <s v="UNIDAD INMOBILIARIA  CERRADA MONTE VERDE - PROPIEDAD HOR"/>
    <x v="6"/>
    <x v="6"/>
  </r>
  <r>
    <x v="0"/>
    <x v="0"/>
    <x v="3"/>
    <x v="1"/>
    <n v="6398911"/>
    <n v="8090051837"/>
    <x v="0"/>
    <x v="1"/>
    <s v="EDIFICIO TORRELADERA"/>
    <x v="3"/>
    <x v="3"/>
  </r>
  <r>
    <x v="0"/>
    <x v="0"/>
    <x v="3"/>
    <x v="4"/>
    <n v="6398913"/>
    <n v="8002338742"/>
    <x v="0"/>
    <x v="1"/>
    <s v="PROPIEDAD HORIZONTAL CERROS DE VERSALLES"/>
    <x v="6"/>
    <x v="6"/>
  </r>
  <r>
    <x v="0"/>
    <x v="0"/>
    <x v="3"/>
    <x v="1"/>
    <n v="6398916"/>
    <n v="8001828853"/>
    <x v="0"/>
    <x v="0"/>
    <s v="EDIFICIO FERRINI 81 PH"/>
    <x v="14"/>
    <x v="5"/>
  </r>
  <r>
    <x v="0"/>
    <x v="0"/>
    <x v="3"/>
    <x v="4"/>
    <n v="6398923"/>
    <n v="8902118041"/>
    <x v="0"/>
    <x v="1"/>
    <s v="CONJUNTO RESIDENCIAL TORRES DEL TEJAR"/>
    <x v="2"/>
    <x v="2"/>
  </r>
  <r>
    <x v="0"/>
    <x v="0"/>
    <x v="3"/>
    <x v="1"/>
    <n v="6398945"/>
    <n v="9010144270"/>
    <x v="0"/>
    <x v="1"/>
    <s v="CONJUNTORESIDENCIALCANELO"/>
    <x v="8"/>
    <x v="4"/>
  </r>
  <r>
    <x v="0"/>
    <x v="0"/>
    <x v="3"/>
    <x v="1"/>
    <n v="6398946"/>
    <n v="8110419216"/>
    <x v="0"/>
    <x v="1"/>
    <s v="CONJUNTO RESIDENCIAL SANTA JUANA DEL RODEO PH"/>
    <x v="14"/>
    <x v="5"/>
  </r>
  <r>
    <x v="0"/>
    <x v="0"/>
    <x v="3"/>
    <x v="4"/>
    <n v="6399017"/>
    <n v="9003107342"/>
    <x v="0"/>
    <x v="3"/>
    <s v="CONJUNTO RESIDENCIAL CERRADO LA TOSCANA PRIMERA ETAPA BL"/>
    <x v="6"/>
    <x v="6"/>
  </r>
  <r>
    <x v="0"/>
    <x v="0"/>
    <x v="3"/>
    <x v="4"/>
    <n v="6399047"/>
    <n v="9006399041"/>
    <x v="0"/>
    <x v="3"/>
    <s v="CONJUNTO RESIDENCIAL PINARES CAMPESTRE ETAPA I PH"/>
    <x v="11"/>
    <x v="9"/>
  </r>
  <r>
    <x v="0"/>
    <x v="0"/>
    <x v="3"/>
    <x v="1"/>
    <n v="6399098"/>
    <n v="8100009611"/>
    <x v="0"/>
    <x v="5"/>
    <s v="EDIFICIO VILLAPILAR 2 BLOQUE 2 - PROPIEDAD HORIZONTAL"/>
    <x v="6"/>
    <x v="6"/>
  </r>
  <r>
    <x v="0"/>
    <x v="0"/>
    <x v="3"/>
    <x v="4"/>
    <n v="6399153"/>
    <n v="9001490591"/>
    <x v="0"/>
    <x v="0"/>
    <s v="UNIDAD RESIDENCIAL CACIQUE IPANA"/>
    <x v="2"/>
    <x v="2"/>
  </r>
  <r>
    <x v="0"/>
    <x v="0"/>
    <x v="3"/>
    <x v="4"/>
    <n v="6399208"/>
    <n v="9005009376"/>
    <x v="0"/>
    <x v="1"/>
    <s v="CONJ RES MIRADOR DE LOS BERNAL PH"/>
    <x v="14"/>
    <x v="5"/>
  </r>
  <r>
    <x v="0"/>
    <x v="0"/>
    <x v="3"/>
    <x v="1"/>
    <n v="6399293"/>
    <n v="8300658251"/>
    <x v="0"/>
    <x v="3"/>
    <s v="EDIFICIO LA ARBOLEDA PROPIEDAD HORIZONTAL"/>
    <x v="1"/>
    <x v="1"/>
  </r>
  <r>
    <x v="0"/>
    <x v="0"/>
    <x v="3"/>
    <x v="1"/>
    <n v="6399390"/>
    <n v="9005628151"/>
    <x v="0"/>
    <x v="3"/>
    <s v="VILLAS DEL PORVENIR I"/>
    <x v="1"/>
    <x v="1"/>
  </r>
  <r>
    <x v="0"/>
    <x v="0"/>
    <x v="3"/>
    <x v="4"/>
    <n v="6399456"/>
    <n v="9005120335"/>
    <x v="0"/>
    <x v="0"/>
    <s v="EDIFICIO PORTAL DE CALASANZ PROPIEDAD HORIZONTAL"/>
    <x v="14"/>
    <x v="5"/>
  </r>
  <r>
    <x v="0"/>
    <x v="0"/>
    <x v="3"/>
    <x v="1"/>
    <n v="6399510"/>
    <n v="8301209783"/>
    <x v="0"/>
    <x v="1"/>
    <s v="CONJUNTO RESIDENCIAL PLAZUELAS DE TIBANA I PH"/>
    <x v="1"/>
    <x v="1"/>
  </r>
  <r>
    <x v="0"/>
    <x v="0"/>
    <x v="3"/>
    <x v="1"/>
    <n v="6399543"/>
    <n v="9007517724"/>
    <x v="0"/>
    <x v="1"/>
    <s v="CONJUNTO RESIDENCIAL HIRACA"/>
    <x v="24"/>
    <x v="12"/>
  </r>
  <r>
    <x v="0"/>
    <x v="0"/>
    <x v="3"/>
    <x v="1"/>
    <n v="6399605"/>
    <n v="8100057435"/>
    <x v="0"/>
    <x v="4"/>
    <s v="CONJUNTO HABITACIONAL LAS AMERICAS - PROPIEDAD HORIZONTA"/>
    <x v="6"/>
    <x v="6"/>
  </r>
  <r>
    <x v="0"/>
    <x v="0"/>
    <x v="3"/>
    <x v="1"/>
    <n v="6399622"/>
    <n v="8301141214"/>
    <x v="0"/>
    <x v="1"/>
    <s v="CONJUNTO RESIDENCIAL ACUARELA P H"/>
    <x v="1"/>
    <x v="1"/>
  </r>
  <r>
    <x v="0"/>
    <x v="0"/>
    <x v="3"/>
    <x v="1"/>
    <n v="6399644"/>
    <n v="8604505151"/>
    <x v="0"/>
    <x v="1"/>
    <s v="UNIDAD RESIDENCIAL ZONA A LOTE 1 URBANIZACIÓN SANTA CECILIA"/>
    <x v="1"/>
    <x v="1"/>
  </r>
  <r>
    <x v="0"/>
    <x v="0"/>
    <x v="3"/>
    <x v="1"/>
    <n v="6399815"/>
    <n v="8300749191"/>
    <x v="0"/>
    <x v="3"/>
    <s v="CONJUNTO RESIDENCIAL PINO ROJO PH"/>
    <x v="1"/>
    <x v="1"/>
  </r>
  <r>
    <x v="0"/>
    <x v="0"/>
    <x v="3"/>
    <x v="4"/>
    <n v="6399832"/>
    <n v="9003410221"/>
    <x v="0"/>
    <x v="1"/>
    <s v="EDIFICIO VERSALLES IMPERIAL"/>
    <x v="2"/>
    <x v="2"/>
  </r>
  <r>
    <x v="0"/>
    <x v="0"/>
    <x v="3"/>
    <x v="1"/>
    <n v="6399844"/>
    <n v="9006558588"/>
    <x v="0"/>
    <x v="1"/>
    <s v="PARQUE RESIDENCIAL EL MIRADOR DEL COLIBRI I ET ANDALUCIA P H"/>
    <x v="13"/>
    <x v="9"/>
  </r>
  <r>
    <x v="0"/>
    <x v="0"/>
    <x v="3"/>
    <x v="1"/>
    <n v="6399910"/>
    <n v="9006558588"/>
    <x v="0"/>
    <x v="1"/>
    <s v="PARQUE RESIDENCIAL EL MIRADOR DEL COLIBRI I ET ANDALUCIA P H"/>
    <x v="13"/>
    <x v="9"/>
  </r>
  <r>
    <x v="0"/>
    <x v="0"/>
    <x v="3"/>
    <x v="1"/>
    <n v="6399930"/>
    <n v="9009998015"/>
    <x v="0"/>
    <x v="1"/>
    <s v="CONJUNTO VALLESUE - ETAPA 3"/>
    <x v="31"/>
    <x v="3"/>
  </r>
  <r>
    <x v="0"/>
    <x v="0"/>
    <x v="3"/>
    <x v="4"/>
    <n v="6399974"/>
    <n v="8010016934"/>
    <x v="0"/>
    <x v="3"/>
    <s v="CONJUNTO RESIDENCIAL BOSQUES DE PALERMO"/>
    <x v="7"/>
    <x v="7"/>
  </r>
  <r>
    <x v="0"/>
    <x v="0"/>
    <x v="3"/>
    <x v="1"/>
    <n v="6400013"/>
    <n v="8010048823"/>
    <x v="0"/>
    <x v="1"/>
    <s v="EDIFICIO SEBRING"/>
    <x v="7"/>
    <x v="7"/>
  </r>
  <r>
    <x v="0"/>
    <x v="0"/>
    <x v="3"/>
    <x v="1"/>
    <n v="6400063"/>
    <n v="9002565931"/>
    <x v="0"/>
    <x v="2"/>
    <s v="CONJUNTO RESIDENCIAL HAYUELOS RESERVADO"/>
    <x v="1"/>
    <x v="1"/>
  </r>
  <r>
    <x v="0"/>
    <x v="0"/>
    <x v="3"/>
    <x v="4"/>
    <n v="6400069"/>
    <n v="8907047791"/>
    <x v="0"/>
    <x v="1"/>
    <s v="EDIFICIO CENTRO COMERCIAL SAN ANDRESITO PROPIEDAD HORIZONTAL"/>
    <x v="3"/>
    <x v="3"/>
  </r>
  <r>
    <x v="0"/>
    <x v="0"/>
    <x v="3"/>
    <x v="1"/>
    <n v="6400071"/>
    <n v="8090065920"/>
    <x v="0"/>
    <x v="1"/>
    <s v="CONJUNTO RESIDENCIAL ARAGON IV ETAPA"/>
    <x v="31"/>
    <x v="3"/>
  </r>
  <r>
    <x v="0"/>
    <x v="0"/>
    <x v="3"/>
    <x v="4"/>
    <n v="6400077"/>
    <n v="8914097941"/>
    <x v="0"/>
    <x v="2"/>
    <s v="CONJUNTO RESIDENCIAL NIZA UNO UIC PH"/>
    <x v="11"/>
    <x v="9"/>
  </r>
  <r>
    <x v="0"/>
    <x v="0"/>
    <x v="3"/>
    <x v="1"/>
    <n v="6400096"/>
    <n v="8010000615"/>
    <x v="0"/>
    <x v="5"/>
    <s v="CENTRO COMERCIAL LINA MARIA"/>
    <x v="7"/>
    <x v="7"/>
  </r>
  <r>
    <x v="0"/>
    <x v="0"/>
    <x v="3"/>
    <x v="4"/>
    <n v="6400102"/>
    <n v="9002543278"/>
    <x v="0"/>
    <x v="1"/>
    <s v="CONDOMINIO TERRA ALTA"/>
    <x v="2"/>
    <x v="2"/>
  </r>
  <r>
    <x v="0"/>
    <x v="0"/>
    <x v="3"/>
    <x v="1"/>
    <n v="6400117"/>
    <n v="8000983498"/>
    <x v="0"/>
    <x v="3"/>
    <s v="EDIFICIO SANTORINI"/>
    <x v="7"/>
    <x v="7"/>
  </r>
  <r>
    <x v="0"/>
    <x v="0"/>
    <x v="3"/>
    <x v="4"/>
    <n v="6400134"/>
    <n v="8040004239"/>
    <x v="0"/>
    <x v="1"/>
    <s v="EDIFICIO LUZETA"/>
    <x v="2"/>
    <x v="2"/>
  </r>
  <r>
    <x v="0"/>
    <x v="0"/>
    <x v="3"/>
    <x v="1"/>
    <n v="6400171"/>
    <n v="9012814890"/>
    <x v="0"/>
    <x v="3"/>
    <s v="EDIFICIO TERRAZAS DE SAN CRISTOBAL VIS PROPIEDAD HORIZONTAL"/>
    <x v="1"/>
    <x v="1"/>
  </r>
  <r>
    <x v="0"/>
    <x v="0"/>
    <x v="3"/>
    <x v="1"/>
    <n v="6400189"/>
    <n v="9002359957"/>
    <x v="0"/>
    <x v="1"/>
    <s v="EDIFICIO RINCON DE LA EUROPA"/>
    <x v="1"/>
    <x v="1"/>
  </r>
  <r>
    <x v="0"/>
    <x v="0"/>
    <x v="3"/>
    <x v="4"/>
    <n v="6400207"/>
    <n v="9005770209"/>
    <x v="0"/>
    <x v="3"/>
    <s v="PUERTAS DE LAS AMERICAS PARQUE RESIDENCIAL"/>
    <x v="52"/>
    <x v="18"/>
  </r>
  <r>
    <x v="0"/>
    <x v="0"/>
    <x v="3"/>
    <x v="1"/>
    <n v="6400223"/>
    <n v="9010034836"/>
    <x v="0"/>
    <x v="3"/>
    <s v="FORTEZZA PARQUE RESIDENCIAL - PROPIEDAD HORIZONTAL"/>
    <x v="3"/>
    <x v="3"/>
  </r>
  <r>
    <x v="0"/>
    <x v="0"/>
    <x v="3"/>
    <x v="4"/>
    <n v="6400261"/>
    <n v="8000793458"/>
    <x v="0"/>
    <x v="1"/>
    <s v="CONJUNTO RESIDENCIAL CASTILLA VIEJA"/>
    <x v="27"/>
    <x v="13"/>
  </r>
  <r>
    <x v="0"/>
    <x v="0"/>
    <x v="3"/>
    <x v="1"/>
    <n v="6400286"/>
    <n v="8301254398"/>
    <x v="0"/>
    <x v="0"/>
    <s v="AGRUPACION URBANIZACION TECHO"/>
    <x v="1"/>
    <x v="1"/>
  </r>
  <r>
    <x v="0"/>
    <x v="0"/>
    <x v="3"/>
    <x v="4"/>
    <n v="6400289"/>
    <n v="8000543861"/>
    <x v="0"/>
    <x v="3"/>
    <s v="CONJUNTO RESIDENCIAL CEDRO BOLIVAR II PH"/>
    <x v="1"/>
    <x v="1"/>
  </r>
  <r>
    <x v="0"/>
    <x v="0"/>
    <x v="3"/>
    <x v="1"/>
    <n v="6400294"/>
    <n v="8160024439"/>
    <x v="0"/>
    <x v="1"/>
    <s v="EDIFICIO PINARES DE LOS ANDES P H"/>
    <x v="11"/>
    <x v="9"/>
  </r>
  <r>
    <x v="0"/>
    <x v="0"/>
    <x v="3"/>
    <x v="1"/>
    <n v="6400303"/>
    <n v="9000013011"/>
    <x v="0"/>
    <x v="1"/>
    <s v="CONJUNTO CERRADO PORTAL DE SAN LUIS"/>
    <x v="6"/>
    <x v="6"/>
  </r>
  <r>
    <x v="0"/>
    <x v="0"/>
    <x v="3"/>
    <x v="5"/>
    <n v="6400383"/>
    <n v="1044426932"/>
    <x v="0"/>
    <x v="1"/>
    <s v="CORREA LOBO JAIME ANDRES"/>
    <x v="27"/>
    <x v="13"/>
  </r>
  <r>
    <x v="0"/>
    <x v="0"/>
    <x v="3"/>
    <x v="1"/>
    <n v="6400384"/>
    <n v="8000539637"/>
    <x v="0"/>
    <x v="3"/>
    <s v="CONJUNTO RESIDENCIAL OCOBOS III Y IV ETAPA PH"/>
    <x v="3"/>
    <x v="3"/>
  </r>
  <r>
    <x v="0"/>
    <x v="0"/>
    <x v="3"/>
    <x v="1"/>
    <n v="6400444"/>
    <n v="8000410735"/>
    <x v="0"/>
    <x v="3"/>
    <s v="EDIFICIO YUPANKI PH"/>
    <x v="1"/>
    <x v="1"/>
  </r>
  <r>
    <x v="0"/>
    <x v="0"/>
    <x v="3"/>
    <x v="4"/>
    <n v="6400488"/>
    <n v="9002258282"/>
    <x v="0"/>
    <x v="1"/>
    <s v="MIRADOR DE LOS ALPES PH"/>
    <x v="11"/>
    <x v="9"/>
  </r>
  <r>
    <x v="0"/>
    <x v="0"/>
    <x v="3"/>
    <x v="1"/>
    <n v="6400524"/>
    <n v="9003018106"/>
    <x v="0"/>
    <x v="0"/>
    <s v="EDIFICIO STREET 118"/>
    <x v="1"/>
    <x v="1"/>
  </r>
  <r>
    <x v="0"/>
    <x v="0"/>
    <x v="3"/>
    <x v="1"/>
    <n v="6400533"/>
    <n v="8301459989"/>
    <x v="0"/>
    <x v="3"/>
    <s v="EDIFICIO CENTRO COUNTRY PH"/>
    <x v="1"/>
    <x v="1"/>
  </r>
  <r>
    <x v="0"/>
    <x v="0"/>
    <x v="3"/>
    <x v="1"/>
    <n v="6400568"/>
    <n v="9007165070"/>
    <x v="0"/>
    <x v="1"/>
    <s v="CONJUNTO RESIDENCIAL BELVERDE I"/>
    <x v="43"/>
    <x v="4"/>
  </r>
  <r>
    <x v="0"/>
    <x v="0"/>
    <x v="3"/>
    <x v="4"/>
    <n v="6400583"/>
    <n v="9010422352"/>
    <x v="0"/>
    <x v="1"/>
    <s v="CONJUNTO RESIDENCIAL PORTAL DE LA SIERRA ETAPA I"/>
    <x v="29"/>
    <x v="14"/>
  </r>
  <r>
    <x v="0"/>
    <x v="0"/>
    <x v="3"/>
    <x v="1"/>
    <n v="6400644"/>
    <n v="8002517686"/>
    <x v="0"/>
    <x v="5"/>
    <s v="EDIFICIO SANTORINI PH"/>
    <x v="11"/>
    <x v="9"/>
  </r>
  <r>
    <x v="0"/>
    <x v="0"/>
    <x v="3"/>
    <x v="1"/>
    <n v="6400653"/>
    <n v="9006048565"/>
    <x v="0"/>
    <x v="1"/>
    <s v="EDIFICIO PASEO DEL PARQUE PROPIEDAD HORIZONTAL"/>
    <x v="23"/>
    <x v="6"/>
  </r>
  <r>
    <x v="0"/>
    <x v="0"/>
    <x v="3"/>
    <x v="4"/>
    <n v="6400656"/>
    <n v="8300344713"/>
    <x v="0"/>
    <x v="3"/>
    <s v="CENTRO COMERCIAL LAS VEGAS"/>
    <x v="1"/>
    <x v="1"/>
  </r>
  <r>
    <x v="0"/>
    <x v="0"/>
    <x v="3"/>
    <x v="1"/>
    <n v="6400720"/>
    <n v="9003139668"/>
    <x v="0"/>
    <x v="1"/>
    <s v="PARQUE INDUSTRIAL PUERTO CENTRAL ETAPAS I Y II PROPIEDAD HOR"/>
    <x v="1"/>
    <x v="1"/>
  </r>
  <r>
    <x v="0"/>
    <x v="0"/>
    <x v="3"/>
    <x v="1"/>
    <n v="6400730"/>
    <n v="8300510389"/>
    <x v="0"/>
    <x v="1"/>
    <s v="conjunto recidencial los girsoles ph"/>
    <x v="1"/>
    <x v="1"/>
  </r>
  <r>
    <x v="0"/>
    <x v="0"/>
    <x v="3"/>
    <x v="1"/>
    <n v="6400780"/>
    <n v="9006758014"/>
    <x v="0"/>
    <x v="1"/>
    <s v="PARQUE RESIDENCIAL PAPIRO PH"/>
    <x v="13"/>
    <x v="9"/>
  </r>
  <r>
    <x v="0"/>
    <x v="0"/>
    <x v="3"/>
    <x v="1"/>
    <n v="6400812"/>
    <n v="9012388211"/>
    <x v="0"/>
    <x v="1"/>
    <s v="EDIFICIO MIRAFIORI"/>
    <x v="0"/>
    <x v="0"/>
  </r>
  <r>
    <x v="0"/>
    <x v="0"/>
    <x v="3"/>
    <x v="4"/>
    <n v="6400854"/>
    <n v="9003700991"/>
    <x v="0"/>
    <x v="3"/>
    <s v="EDIFICIO GUACARI PROPIEDAD HORIZONTAL PH"/>
    <x v="14"/>
    <x v="5"/>
  </r>
  <r>
    <x v="0"/>
    <x v="0"/>
    <x v="3"/>
    <x v="1"/>
    <n v="6400879"/>
    <n v="8110253503"/>
    <x v="0"/>
    <x v="3"/>
    <s v="URBANIZACION SANTA MARIA DEL CAMPO PH"/>
    <x v="5"/>
    <x v="5"/>
  </r>
  <r>
    <x v="0"/>
    <x v="0"/>
    <x v="3"/>
    <x v="1"/>
    <n v="6400902"/>
    <n v="8903296080"/>
    <x v="0"/>
    <x v="2"/>
    <s v="CONJUNTO RESIDENCIAL OASIS DE PASOANCHO L-2"/>
    <x v="0"/>
    <x v="0"/>
  </r>
  <r>
    <x v="0"/>
    <x v="0"/>
    <x v="3"/>
    <x v="1"/>
    <n v="6400913"/>
    <n v="9013136452"/>
    <x v="0"/>
    <x v="3"/>
    <s v="CONJUNTO RESIDENCIAL VILLANOVA PH"/>
    <x v="11"/>
    <x v="9"/>
  </r>
  <r>
    <x v="0"/>
    <x v="0"/>
    <x v="3"/>
    <x v="1"/>
    <n v="6400918"/>
    <n v="9009799208"/>
    <x v="0"/>
    <x v="0"/>
    <s v="EDIFICIO SAUKARA CONJUNTO CERRADO"/>
    <x v="6"/>
    <x v="6"/>
  </r>
  <r>
    <x v="0"/>
    <x v="0"/>
    <x v="3"/>
    <x v="4"/>
    <n v="6400982"/>
    <n v="9005118834"/>
    <x v="0"/>
    <x v="1"/>
    <s v="EDIFICIO VILLA LUNA"/>
    <x v="5"/>
    <x v="5"/>
  </r>
  <r>
    <x v="0"/>
    <x v="0"/>
    <x v="3"/>
    <x v="1"/>
    <n v="6401008"/>
    <n v="8001553858"/>
    <x v="0"/>
    <x v="1"/>
    <s v="CONJUNTO MULTIFAMILIAR  MINUTO DE DIOS N1"/>
    <x v="1"/>
    <x v="1"/>
  </r>
  <r>
    <x v="0"/>
    <x v="0"/>
    <x v="3"/>
    <x v="1"/>
    <n v="6401039"/>
    <n v="9007698019"/>
    <x v="0"/>
    <x v="1"/>
    <s v="CONDOMINIO RESIDENCIAL SAN LUCAS DOWNTOWN PH"/>
    <x v="2"/>
    <x v="2"/>
  </r>
  <r>
    <x v="0"/>
    <x v="0"/>
    <x v="3"/>
    <x v="1"/>
    <n v="6401046"/>
    <n v="9005389981"/>
    <x v="0"/>
    <x v="1"/>
    <s v="CONJUNTO ALTAVISTA PROPIEDAD HORIZONTAL"/>
    <x v="18"/>
    <x v="10"/>
  </r>
  <r>
    <x v="0"/>
    <x v="0"/>
    <x v="3"/>
    <x v="1"/>
    <n v="6401065"/>
    <n v="9004366821"/>
    <x v="0"/>
    <x v="1"/>
    <s v="CONJUNTO RESIDENCIAL SEVILLANA DEL PARQUE I PH"/>
    <x v="1"/>
    <x v="1"/>
  </r>
  <r>
    <x v="0"/>
    <x v="0"/>
    <x v="3"/>
    <x v="1"/>
    <n v="6401075"/>
    <n v="9001117016"/>
    <x v="0"/>
    <x v="3"/>
    <s v="CONJUNTO RESIDENCIAL QUINTAS DEL RECREO ETAPA IIIB SM 16-2"/>
    <x v="1"/>
    <x v="1"/>
  </r>
  <r>
    <x v="0"/>
    <x v="0"/>
    <x v="3"/>
    <x v="1"/>
    <n v="6401086"/>
    <n v="8301209783"/>
    <x v="0"/>
    <x v="1"/>
    <s v="CONJUNTO RESIDENCIAL PLAZUELAS DE TIBANA I PH"/>
    <x v="1"/>
    <x v="1"/>
  </r>
  <r>
    <x v="0"/>
    <x v="0"/>
    <x v="3"/>
    <x v="1"/>
    <n v="6401096"/>
    <n v="8000202580"/>
    <x v="0"/>
    <x v="1"/>
    <s v="CONJUNTO RESIDENCIAL BALCON DEL TEJAR SECTOR I"/>
    <x v="2"/>
    <x v="2"/>
  </r>
  <r>
    <x v="0"/>
    <x v="0"/>
    <x v="3"/>
    <x v="1"/>
    <n v="6401118"/>
    <n v="9001117016"/>
    <x v="0"/>
    <x v="3"/>
    <s v="CONJUNTO RESIDENCIAL QUINTAS DEL RECREO ETAPA IIIB SM 16-2"/>
    <x v="1"/>
    <x v="1"/>
  </r>
  <r>
    <x v="0"/>
    <x v="0"/>
    <x v="3"/>
    <x v="1"/>
    <n v="6401200"/>
    <n v="9006758014"/>
    <x v="0"/>
    <x v="2"/>
    <s v="PARQUE RESIDENCIAL PAPIRO PH"/>
    <x v="11"/>
    <x v="9"/>
  </r>
  <r>
    <x v="0"/>
    <x v="0"/>
    <x v="3"/>
    <x v="1"/>
    <n v="6401236"/>
    <n v="8001668182"/>
    <x v="0"/>
    <x v="1"/>
    <s v="CONJUNTO RESIDENCIAL VILLA JULIA PH"/>
    <x v="1"/>
    <x v="1"/>
  </r>
  <r>
    <x v="0"/>
    <x v="0"/>
    <x v="3"/>
    <x v="1"/>
    <n v="6401247"/>
    <n v="9000671477"/>
    <x v="0"/>
    <x v="5"/>
    <s v="CONJUNTO CERRADO TORRES DE BUENA VISTA PROPIEDAD HORIZONTAL"/>
    <x v="6"/>
    <x v="6"/>
  </r>
  <r>
    <x v="0"/>
    <x v="0"/>
    <x v="3"/>
    <x v="1"/>
    <n v="6401346"/>
    <n v="8110304422"/>
    <x v="0"/>
    <x v="1"/>
    <s v="UNIDAD RESIDENCIAL MANANTIALES DE ROBLEDO PH"/>
    <x v="14"/>
    <x v="5"/>
  </r>
  <r>
    <x v="0"/>
    <x v="0"/>
    <x v="3"/>
    <x v="1"/>
    <n v="6401414"/>
    <n v="8300775644"/>
    <x v="0"/>
    <x v="0"/>
    <s v="EDIFICIO BOULEVARD DE SAN JOSE PROPIEDAD HORIZONTAL"/>
    <x v="1"/>
    <x v="1"/>
  </r>
  <r>
    <x v="0"/>
    <x v="0"/>
    <x v="3"/>
    <x v="4"/>
    <n v="6401442"/>
    <n v="8301042535"/>
    <x v="0"/>
    <x v="3"/>
    <s v="EDIFICIO HACIENDA SANTA TERESA PROPIEDAD HORIZONTAL"/>
    <x v="1"/>
    <x v="1"/>
  </r>
  <r>
    <x v="0"/>
    <x v="0"/>
    <x v="3"/>
    <x v="1"/>
    <n v="6401642"/>
    <n v="8050245678"/>
    <x v="0"/>
    <x v="0"/>
    <s v="UNIDAD RESIDENCIAL ENCINAR ETAPA C- PRO"/>
    <x v="0"/>
    <x v="0"/>
  </r>
  <r>
    <x v="0"/>
    <x v="0"/>
    <x v="3"/>
    <x v="1"/>
    <n v="6401649"/>
    <n v="8110304422"/>
    <x v="0"/>
    <x v="2"/>
    <s v="UNIDAD RESIDENCIAL MANANTIALES DE ROBLEDO PH"/>
    <x v="14"/>
    <x v="5"/>
  </r>
  <r>
    <x v="0"/>
    <x v="0"/>
    <x v="3"/>
    <x v="1"/>
    <n v="6401652"/>
    <n v="8040010785"/>
    <x v="0"/>
    <x v="0"/>
    <s v="UNIDAD RESIDENCIAL PIACENZA"/>
    <x v="2"/>
    <x v="2"/>
  </r>
  <r>
    <x v="0"/>
    <x v="0"/>
    <x v="3"/>
    <x v="4"/>
    <n v="6401654"/>
    <n v="9003062955"/>
    <x v="0"/>
    <x v="1"/>
    <s v="VIGIA DEL PARQUE 2 PROPIEDAD HORIZONTAL"/>
    <x v="1"/>
    <x v="1"/>
  </r>
  <r>
    <x v="0"/>
    <x v="0"/>
    <x v="3"/>
    <x v="1"/>
    <n v="6401661"/>
    <n v="9000337201"/>
    <x v="0"/>
    <x v="3"/>
    <s v="PRADO CHESTNUT HILL PROPIEDAD HORIZONTAL"/>
    <x v="1"/>
    <x v="1"/>
  </r>
  <r>
    <x v="0"/>
    <x v="0"/>
    <x v="3"/>
    <x v="1"/>
    <n v="6401734"/>
    <n v="9001668771"/>
    <x v="0"/>
    <x v="1"/>
    <s v="EDIFICIO TORRE DE BARLOVENTO"/>
    <x v="6"/>
    <x v="6"/>
  </r>
  <r>
    <x v="0"/>
    <x v="0"/>
    <x v="3"/>
    <x v="1"/>
    <n v="6401841"/>
    <n v="9001668771"/>
    <x v="0"/>
    <x v="3"/>
    <s v="EDIFICIO TORRE DE BARLOVENTO"/>
    <x v="6"/>
    <x v="6"/>
  </r>
  <r>
    <x v="0"/>
    <x v="0"/>
    <x v="3"/>
    <x v="2"/>
    <n v="6401997"/>
    <n v="41889692"/>
    <x v="0"/>
    <x v="1"/>
    <s v="MESA JARAMILLO CLARA INES"/>
    <x v="7"/>
    <x v="7"/>
  </r>
  <r>
    <x v="0"/>
    <x v="0"/>
    <x v="3"/>
    <x v="1"/>
    <n v="6401999"/>
    <n v="9002001121"/>
    <x v="0"/>
    <x v="1"/>
    <s v="UNIDAD INMOBILIARIA  CERRADA MONTE VERDE - PROPIEDAD HOR"/>
    <x v="6"/>
    <x v="6"/>
  </r>
  <r>
    <x v="0"/>
    <x v="0"/>
    <x v="3"/>
    <x v="1"/>
    <n v="6402033"/>
    <n v="9003618451"/>
    <x v="0"/>
    <x v="3"/>
    <s v="CONJUNTO RESIDENCIAL APALINOS PH"/>
    <x v="1"/>
    <x v="1"/>
  </r>
  <r>
    <x v="0"/>
    <x v="0"/>
    <x v="3"/>
    <x v="4"/>
    <n v="6402185"/>
    <n v="9008519364"/>
    <x v="0"/>
    <x v="0"/>
    <s v="EDIFICIO BALMORAL 70 PROPIEDAD HORIZONTAL"/>
    <x v="6"/>
    <x v="6"/>
  </r>
  <r>
    <x v="0"/>
    <x v="0"/>
    <x v="3"/>
    <x v="1"/>
    <n v="6402203"/>
    <n v="8140008356"/>
    <x v="0"/>
    <x v="1"/>
    <s v="CONDOMINIO VALLE DE ATRIZ PROPIEDAD HORIZONTAL"/>
    <x v="9"/>
    <x v="8"/>
  </r>
  <r>
    <x v="0"/>
    <x v="0"/>
    <x v="3"/>
    <x v="1"/>
    <n v="6402207"/>
    <n v="8002377323"/>
    <x v="0"/>
    <x v="1"/>
    <s v="CONJUNTO CERRADO LA ESTACION"/>
    <x v="6"/>
    <x v="6"/>
  </r>
  <r>
    <x v="0"/>
    <x v="0"/>
    <x v="3"/>
    <x v="4"/>
    <n v="6402272"/>
    <n v="8040160322"/>
    <x v="0"/>
    <x v="1"/>
    <s v="EDIFICIO UNIDAD RESIDENCIAL PROCYON"/>
    <x v="2"/>
    <x v="2"/>
  </r>
  <r>
    <x v="0"/>
    <x v="0"/>
    <x v="3"/>
    <x v="1"/>
    <n v="6402287"/>
    <n v="9003060790"/>
    <x v="0"/>
    <x v="1"/>
    <s v="CONJUNTO CERRADO CONDOMINIO CAMPESTRE LOS LAGOS"/>
    <x v="3"/>
    <x v="3"/>
  </r>
  <r>
    <x v="0"/>
    <x v="0"/>
    <x v="3"/>
    <x v="1"/>
    <n v="6402364"/>
    <n v="9005378038"/>
    <x v="0"/>
    <x v="3"/>
    <s v="CONJUNTO CERRADO SANTAMARIA - PROPIEDAD HORIZONTAL"/>
    <x v="6"/>
    <x v="6"/>
  </r>
  <r>
    <x v="0"/>
    <x v="0"/>
    <x v="3"/>
    <x v="1"/>
    <n v="6402429"/>
    <n v="9002340547"/>
    <x v="0"/>
    <x v="1"/>
    <s v="EDIFICIO COVARRUBIAS DEL PINAR PH"/>
    <x v="11"/>
    <x v="9"/>
  </r>
  <r>
    <x v="0"/>
    <x v="0"/>
    <x v="3"/>
    <x v="1"/>
    <n v="6402457"/>
    <n v="8002037169"/>
    <x v="0"/>
    <x v="1"/>
    <s v="AGRUPACION DE VIVIENDA NUEVA TIBABUYES SECTOR B PROPIEDAD HO"/>
    <x v="1"/>
    <x v="1"/>
  </r>
  <r>
    <x v="0"/>
    <x v="0"/>
    <x v="3"/>
    <x v="4"/>
    <n v="6402466"/>
    <n v="9011887289"/>
    <x v="0"/>
    <x v="3"/>
    <s v="CONJUNTO RESIDENCIAL ARIZA PH"/>
    <x v="5"/>
    <x v="5"/>
  </r>
  <r>
    <x v="0"/>
    <x v="0"/>
    <x v="3"/>
    <x v="2"/>
    <n v="6402475"/>
    <n v="30711240"/>
    <x v="0"/>
    <x v="1"/>
    <s v="ROJAS LOPEZ ALBA"/>
    <x v="7"/>
    <x v="7"/>
  </r>
  <r>
    <x v="0"/>
    <x v="0"/>
    <x v="3"/>
    <x v="1"/>
    <n v="6402491"/>
    <n v="8605266480"/>
    <x v="0"/>
    <x v="3"/>
    <s v="CONJUNTO MULTIFAMILIARES LA ALHAMBRA"/>
    <x v="1"/>
    <x v="1"/>
  </r>
  <r>
    <x v="0"/>
    <x v="0"/>
    <x v="3"/>
    <x v="1"/>
    <n v="6402552"/>
    <n v="8300187394"/>
    <x v="0"/>
    <x v="1"/>
    <s v="EDIFICIO PARK WAY II RESERVADO"/>
    <x v="1"/>
    <x v="1"/>
  </r>
  <r>
    <x v="0"/>
    <x v="0"/>
    <x v="3"/>
    <x v="1"/>
    <n v="6402561"/>
    <n v="8300510389"/>
    <x v="0"/>
    <x v="1"/>
    <s v="conjunto recidencial los girsoles ph las clarita"/>
    <x v="1"/>
    <x v="1"/>
  </r>
  <r>
    <x v="0"/>
    <x v="0"/>
    <x v="3"/>
    <x v="1"/>
    <n v="6402587"/>
    <n v="9007720361"/>
    <x v="0"/>
    <x v="1"/>
    <s v="CONJUNTO PORTAL DE LA MACARENA PH"/>
    <x v="13"/>
    <x v="9"/>
  </r>
  <r>
    <x v="0"/>
    <x v="0"/>
    <x v="3"/>
    <x v="1"/>
    <n v="6402598"/>
    <n v="8300338451"/>
    <x v="0"/>
    <x v="1"/>
    <s v="EDIFICIO PARK WAY RESERVADO III"/>
    <x v="1"/>
    <x v="1"/>
  </r>
  <r>
    <x v="0"/>
    <x v="0"/>
    <x v="3"/>
    <x v="4"/>
    <n v="6402692"/>
    <n v="8090061437"/>
    <x v="0"/>
    <x v="1"/>
    <s v="AGRUPACION DE VIVIENDA RINCON DE LAS MARGARITAS"/>
    <x v="3"/>
    <x v="3"/>
  </r>
  <r>
    <x v="0"/>
    <x v="0"/>
    <x v="3"/>
    <x v="1"/>
    <n v="6402738"/>
    <n v="8001431677"/>
    <x v="0"/>
    <x v="0"/>
    <s v="AGRUPACION  DE VIVIENDA METROPOLIS UNIDAD 25 PH"/>
    <x v="1"/>
    <x v="1"/>
  </r>
  <r>
    <x v="0"/>
    <x v="0"/>
    <x v="3"/>
    <x v="1"/>
    <n v="6402743"/>
    <n v="9001046991"/>
    <x v="0"/>
    <x v="1"/>
    <s v="EDIFICIO LA FRONTERA PH"/>
    <x v="1"/>
    <x v="1"/>
  </r>
  <r>
    <x v="0"/>
    <x v="0"/>
    <x v="3"/>
    <x v="1"/>
    <n v="6402794"/>
    <n v="8301008772"/>
    <x v="0"/>
    <x v="1"/>
    <s v="UNIDAD RESIDENCIAL ALTAMIRA CAMPESTRE"/>
    <x v="1"/>
    <x v="1"/>
  </r>
  <r>
    <x v="0"/>
    <x v="0"/>
    <x v="3"/>
    <x v="1"/>
    <n v="6402808"/>
    <n v="9000650921"/>
    <x v="0"/>
    <x v="0"/>
    <s v="EDIFICIO PORTAL DE LOS NOGALES PROPIEDAD HORIZONTAL"/>
    <x v="6"/>
    <x v="6"/>
  </r>
  <r>
    <x v="0"/>
    <x v="0"/>
    <x v="3"/>
    <x v="1"/>
    <n v="6402843"/>
    <n v="8002472855"/>
    <x v="0"/>
    <x v="1"/>
    <s v="CONJUNTO RESIDENCIAL PORTALES DEL PRADO"/>
    <x v="1"/>
    <x v="1"/>
  </r>
  <r>
    <x v="0"/>
    <x v="0"/>
    <x v="3"/>
    <x v="1"/>
    <n v="6402880"/>
    <n v="9008071860"/>
    <x v="0"/>
    <x v="1"/>
    <s v="CONJUNTO RESIDENCIAL BELVERDE II PH"/>
    <x v="43"/>
    <x v="4"/>
  </r>
  <r>
    <x v="0"/>
    <x v="0"/>
    <x v="3"/>
    <x v="1"/>
    <n v="6402930"/>
    <n v="8002394826"/>
    <x v="0"/>
    <x v="1"/>
    <s v="EDIFICIO PORTAL DE ALCALA ETAPAS I Y II - PROPIEDAD HORIZONT"/>
    <x v="1"/>
    <x v="1"/>
  </r>
  <r>
    <x v="0"/>
    <x v="0"/>
    <x v="3"/>
    <x v="4"/>
    <n v="6402953"/>
    <n v="8100023650"/>
    <x v="0"/>
    <x v="1"/>
    <s v="EDIFICIO BLOQUE 3 PROPIEDAD HORIZONTAL"/>
    <x v="6"/>
    <x v="6"/>
  </r>
  <r>
    <x v="0"/>
    <x v="0"/>
    <x v="3"/>
    <x v="1"/>
    <n v="6402973"/>
    <n v="8000811924"/>
    <x v="0"/>
    <x v="1"/>
    <s v="AGRUPACION DE VIVIENDA ATARDECERES SUBA ETAPA I"/>
    <x v="1"/>
    <x v="1"/>
  </r>
  <r>
    <x v="0"/>
    <x v="0"/>
    <x v="3"/>
    <x v="1"/>
    <n v="6403059"/>
    <n v="9007223015"/>
    <x v="0"/>
    <x v="1"/>
    <s v="CONJUNTO RESIDENCIAL CERATTO ETAPA I - PROPIEDAD HORIZONTAL"/>
    <x v="14"/>
    <x v="5"/>
  </r>
  <r>
    <x v="0"/>
    <x v="0"/>
    <x v="3"/>
    <x v="4"/>
    <n v="6403438"/>
    <n v="8300143687"/>
    <x v="1"/>
    <x v="6"/>
    <s v="AGRUPACION DE VIVIENDA CASTILLA REAL II SECTOR ETAPA B PH"/>
    <x v="1"/>
    <x v="1"/>
  </r>
  <r>
    <x v="0"/>
    <x v="0"/>
    <x v="3"/>
    <x v="4"/>
    <n v="6403451"/>
    <n v="8001087187"/>
    <x v="0"/>
    <x v="2"/>
    <s v="AGRUPACION DE VIVIENDA JARDINES DE ORIENTE I - PROPIEDAD HOR"/>
    <x v="1"/>
    <x v="1"/>
  </r>
  <r>
    <x v="0"/>
    <x v="0"/>
    <x v="3"/>
    <x v="1"/>
    <n v="6403462"/>
    <n v="9007223015"/>
    <x v="0"/>
    <x v="1"/>
    <s v="CONJUNTO RESIDENCIAL CERATTO ETAPA I - PROPIEDAD HORIZONTAL"/>
    <x v="14"/>
    <x v="5"/>
  </r>
  <r>
    <x v="0"/>
    <x v="0"/>
    <x v="3"/>
    <x v="1"/>
    <n v="6403474"/>
    <n v="8050274594"/>
    <x v="0"/>
    <x v="1"/>
    <s v="CONDOMINIO SAN DIEGO PROPIEDAD HORIZONTAL"/>
    <x v="0"/>
    <x v="0"/>
  </r>
  <r>
    <x v="0"/>
    <x v="0"/>
    <x v="3"/>
    <x v="4"/>
    <n v="6403481"/>
    <n v="8002005019"/>
    <x v="0"/>
    <x v="1"/>
    <s v="PARQUE RESIDENCIAL PALMAS DE SORRENTO"/>
    <x v="7"/>
    <x v="7"/>
  </r>
  <r>
    <x v="0"/>
    <x v="0"/>
    <x v="3"/>
    <x v="1"/>
    <n v="6403494"/>
    <n v="8001718111"/>
    <x v="0"/>
    <x v="1"/>
    <s v="CONJUNTO RESIDENCIAL CIUDAD JARDIN I ETAPA"/>
    <x v="0"/>
    <x v="0"/>
  </r>
  <r>
    <x v="0"/>
    <x v="0"/>
    <x v="3"/>
    <x v="1"/>
    <n v="6403555"/>
    <n v="9013173345"/>
    <x v="0"/>
    <x v="0"/>
    <s v="CONJUNTO CERRADO CIPRES DE BELLA SUIZA PROPIEDAD HORIZONTAL"/>
    <x v="6"/>
    <x v="6"/>
  </r>
  <r>
    <x v="0"/>
    <x v="0"/>
    <x v="3"/>
    <x v="1"/>
    <n v="6403616"/>
    <n v="9003003308"/>
    <x v="0"/>
    <x v="1"/>
    <s v="CONJUNTO RESIDENCIAL ARAWAK"/>
    <x v="17"/>
    <x v="2"/>
  </r>
  <r>
    <x v="0"/>
    <x v="0"/>
    <x v="3"/>
    <x v="1"/>
    <n v="6403858"/>
    <n v="8301254398"/>
    <x v="0"/>
    <x v="2"/>
    <s v="AGRUPACION URBANIZACION TECHO"/>
    <x v="1"/>
    <x v="1"/>
  </r>
  <r>
    <x v="0"/>
    <x v="0"/>
    <x v="3"/>
    <x v="4"/>
    <n v="6403880"/>
    <n v="9011800848"/>
    <x v="0"/>
    <x v="1"/>
    <s v="UNIDAD RESIDENCIAL INFINITO PH TORRE 1 Y 2"/>
    <x v="14"/>
    <x v="5"/>
  </r>
  <r>
    <x v="0"/>
    <x v="0"/>
    <x v="3"/>
    <x v="1"/>
    <n v="6403919"/>
    <n v="8110182276"/>
    <x v="0"/>
    <x v="0"/>
    <s v="URBANIZACION  FLOR DEL CAMPO PH"/>
    <x v="10"/>
    <x v="5"/>
  </r>
  <r>
    <x v="0"/>
    <x v="0"/>
    <x v="3"/>
    <x v="1"/>
    <n v="6403937"/>
    <n v="9005262705"/>
    <x v="0"/>
    <x v="1"/>
    <s v="EDIFICIO MURANO"/>
    <x v="2"/>
    <x v="2"/>
  </r>
  <r>
    <x v="0"/>
    <x v="0"/>
    <x v="3"/>
    <x v="1"/>
    <n v="6403949"/>
    <n v="8002148393"/>
    <x v="0"/>
    <x v="5"/>
    <s v="EDIFICIO SAMARKANDA PROPIEDAD HORIZONTAL"/>
    <x v="6"/>
    <x v="6"/>
  </r>
  <r>
    <x v="0"/>
    <x v="0"/>
    <x v="3"/>
    <x v="1"/>
    <n v="6403977"/>
    <n v="8020094479"/>
    <x v="0"/>
    <x v="1"/>
    <s v="EDIFICIO MILEMAR"/>
    <x v="27"/>
    <x v="13"/>
  </r>
  <r>
    <x v="0"/>
    <x v="0"/>
    <x v="3"/>
    <x v="1"/>
    <n v="6404015"/>
    <n v="9003883090"/>
    <x v="0"/>
    <x v="1"/>
    <s v="CONJUNTO RESIDENCIAL PARQUES DEL PORVENIR PROPIEDAD HORIZONT"/>
    <x v="1"/>
    <x v="1"/>
  </r>
  <r>
    <x v="0"/>
    <x v="0"/>
    <x v="3"/>
    <x v="1"/>
    <n v="6404017"/>
    <n v="8090110525"/>
    <x v="0"/>
    <x v="1"/>
    <s v="EDIFICIO MULTIFAMILIAR VILLA ARKADIA II"/>
    <x v="3"/>
    <x v="3"/>
  </r>
  <r>
    <x v="0"/>
    <x v="0"/>
    <x v="3"/>
    <x v="1"/>
    <n v="6404021"/>
    <n v="8001137741"/>
    <x v="0"/>
    <x v="1"/>
    <s v="CONJUNTO RESIDENCIAL EL PARAGUITAS"/>
    <x v="17"/>
    <x v="2"/>
  </r>
  <r>
    <x v="0"/>
    <x v="0"/>
    <x v="3"/>
    <x v="1"/>
    <n v="6404056"/>
    <n v="8001668182"/>
    <x v="0"/>
    <x v="1"/>
    <s v="CONJUNTO RESIDENCIAL VILLA JULIA PH"/>
    <x v="1"/>
    <x v="1"/>
  </r>
  <r>
    <x v="0"/>
    <x v="0"/>
    <x v="3"/>
    <x v="1"/>
    <n v="6404190"/>
    <n v="9005262705"/>
    <x v="0"/>
    <x v="1"/>
    <s v="EDIFICIO MURANO"/>
    <x v="2"/>
    <x v="2"/>
  </r>
  <r>
    <x v="0"/>
    <x v="0"/>
    <x v="3"/>
    <x v="1"/>
    <n v="6404192"/>
    <n v="8090110525"/>
    <x v="0"/>
    <x v="0"/>
    <s v="EDIFICIO MULTIFAMILIAR VILLA ARKADIA II"/>
    <x v="3"/>
    <x v="3"/>
  </r>
  <r>
    <x v="0"/>
    <x v="0"/>
    <x v="3"/>
    <x v="1"/>
    <n v="6404200"/>
    <n v="9010297872"/>
    <x v="0"/>
    <x v="0"/>
    <s v="CONJUNTO CERRADO BAMBU PH"/>
    <x v="13"/>
    <x v="9"/>
  </r>
  <r>
    <x v="0"/>
    <x v="0"/>
    <x v="3"/>
    <x v="1"/>
    <n v="6404231"/>
    <n v="9007334952"/>
    <x v="0"/>
    <x v="1"/>
    <s v="CONJUNTO RESIDENCIAL PUERTO BAHIA II ETAPA"/>
    <x v="31"/>
    <x v="3"/>
  </r>
  <r>
    <x v="0"/>
    <x v="0"/>
    <x v="3"/>
    <x v="1"/>
    <n v="6404319"/>
    <n v="9011450190"/>
    <x v="0"/>
    <x v="2"/>
    <s v="EDIFICIO CHICO 101"/>
    <x v="1"/>
    <x v="1"/>
  </r>
  <r>
    <x v="0"/>
    <x v="0"/>
    <x v="3"/>
    <x v="1"/>
    <n v="6404330"/>
    <n v="8001553858"/>
    <x v="0"/>
    <x v="1"/>
    <s v="CONJUNTO MULTIFAMILIAR  MINUTO DE DIOS N1"/>
    <x v="1"/>
    <x v="1"/>
  </r>
  <r>
    <x v="0"/>
    <x v="0"/>
    <x v="3"/>
    <x v="4"/>
    <n v="6404402"/>
    <n v="9009393530"/>
    <x v="0"/>
    <x v="1"/>
    <s v="CONJUNTO RESIDENCIAL SACROMONTE PROPIEDAD HORIZONTAL"/>
    <x v="17"/>
    <x v="2"/>
  </r>
  <r>
    <x v="0"/>
    <x v="0"/>
    <x v="3"/>
    <x v="4"/>
    <n v="6404469"/>
    <n v="8001087187"/>
    <x v="0"/>
    <x v="2"/>
    <s v="AGRUPACION DE VIVIENDA JARDINES DE ORIENTE I - PROPIEDAD HOR"/>
    <x v="1"/>
    <x v="1"/>
  </r>
  <r>
    <x v="0"/>
    <x v="0"/>
    <x v="3"/>
    <x v="1"/>
    <n v="6404503"/>
    <n v="9006283631"/>
    <x v="0"/>
    <x v="0"/>
    <s v="EDIFICIO LAURELES DEL RIO I ETAPA PH"/>
    <x v="6"/>
    <x v="6"/>
  </r>
  <r>
    <x v="0"/>
    <x v="0"/>
    <x v="3"/>
    <x v="1"/>
    <n v="6404504"/>
    <n v="9002784753"/>
    <x v="0"/>
    <x v="1"/>
    <s v="CONJUNTO RESIDENCIAL MANDARINO PROPIEDAD HORIZONTAL"/>
    <x v="1"/>
    <x v="1"/>
  </r>
  <r>
    <x v="0"/>
    <x v="0"/>
    <x v="3"/>
    <x v="1"/>
    <n v="6404510"/>
    <n v="9005349182"/>
    <x v="0"/>
    <x v="1"/>
    <s v="EDIFICIO PALERMO II PROPIEDAD HORIZONTAL"/>
    <x v="6"/>
    <x v="6"/>
  </r>
  <r>
    <x v="0"/>
    <x v="0"/>
    <x v="3"/>
    <x v="4"/>
    <n v="6404531"/>
    <n v="9011859693"/>
    <x v="0"/>
    <x v="2"/>
    <s v="CONJUNTO FLORIDA RESERVADA CONDOMINIO CAMPESTRE PROPIEDAD HO"/>
    <x v="3"/>
    <x v="3"/>
  </r>
  <r>
    <x v="0"/>
    <x v="0"/>
    <x v="3"/>
    <x v="1"/>
    <n v="6404534"/>
    <n v="9012388211"/>
    <x v="0"/>
    <x v="1"/>
    <s v="EDIFICIO MIRAFIORI"/>
    <x v="0"/>
    <x v="0"/>
  </r>
  <r>
    <x v="0"/>
    <x v="0"/>
    <x v="3"/>
    <x v="1"/>
    <n v="6404541"/>
    <n v="9001414731"/>
    <x v="0"/>
    <x v="1"/>
    <s v="PORTAL DEL VERGEL CLUB HOUSE Y CONDOMINIO"/>
    <x v="3"/>
    <x v="3"/>
  </r>
  <r>
    <x v="0"/>
    <x v="0"/>
    <x v="3"/>
    <x v="4"/>
    <n v="6404621"/>
    <n v="8100025245"/>
    <x v="0"/>
    <x v="0"/>
    <s v="EDIFICIO CENTRO CADIZ PROPIEDAD HORIZONTAL"/>
    <x v="6"/>
    <x v="6"/>
  </r>
  <r>
    <x v="0"/>
    <x v="0"/>
    <x v="3"/>
    <x v="1"/>
    <n v="6404629"/>
    <n v="9012525104"/>
    <x v="0"/>
    <x v="0"/>
    <s v="EDIFICIO MULTIFAMILIAR G39 PROPIEDAD HORIZONTAL"/>
    <x v="6"/>
    <x v="6"/>
  </r>
  <r>
    <x v="0"/>
    <x v="0"/>
    <x v="3"/>
    <x v="5"/>
    <n v="6404736"/>
    <n v="7540715"/>
    <x v="0"/>
    <x v="1"/>
    <s v="URREA ARBELAEZ RODRIGO"/>
    <x v="7"/>
    <x v="7"/>
  </r>
  <r>
    <x v="0"/>
    <x v="0"/>
    <x v="3"/>
    <x v="1"/>
    <n v="6404804"/>
    <n v="9006774834"/>
    <x v="0"/>
    <x v="2"/>
    <s v="CONJUNTO RESIDENCIAL FLATS 7-59 PH"/>
    <x v="1"/>
    <x v="1"/>
  </r>
  <r>
    <x v="0"/>
    <x v="0"/>
    <x v="3"/>
    <x v="1"/>
    <n v="6404841"/>
    <n v="8002353987"/>
    <x v="0"/>
    <x v="1"/>
    <s v="PARQUE RESIDENCIAL ALBURQUERQUE PH"/>
    <x v="11"/>
    <x v="9"/>
  </r>
  <r>
    <x v="0"/>
    <x v="0"/>
    <x v="3"/>
    <x v="4"/>
    <n v="6404848"/>
    <n v="9003107342"/>
    <x v="0"/>
    <x v="2"/>
    <s v="CONJUNTO RESIDENCIAL CERRADO LA TOSCANA PRIMERA ETAPA BL"/>
    <x v="6"/>
    <x v="6"/>
  </r>
  <r>
    <x v="0"/>
    <x v="0"/>
    <x v="3"/>
    <x v="1"/>
    <n v="6404870"/>
    <n v="9003835808"/>
    <x v="0"/>
    <x v="1"/>
    <s v="EDIFICIO BUSINESS POINT PH"/>
    <x v="1"/>
    <x v="1"/>
  </r>
  <r>
    <x v="0"/>
    <x v="0"/>
    <x v="3"/>
    <x v="4"/>
    <n v="6404963"/>
    <n v="9007275838"/>
    <x v="0"/>
    <x v="0"/>
    <s v="EDIFICIO CENTENARIO  PROPIEDAD HORIZONTAL"/>
    <x v="6"/>
    <x v="6"/>
  </r>
  <r>
    <x v="0"/>
    <x v="0"/>
    <x v="3"/>
    <x v="1"/>
    <n v="6404991"/>
    <n v="8001098251"/>
    <x v="0"/>
    <x v="1"/>
    <s v="EDIFICIO BAHIA TAMPICO PH"/>
    <x v="14"/>
    <x v="5"/>
  </r>
  <r>
    <x v="0"/>
    <x v="0"/>
    <x v="3"/>
    <x v="1"/>
    <n v="6405019"/>
    <n v="9009382892"/>
    <x v="0"/>
    <x v="1"/>
    <s v="EDIFICIO BAALBAK  VIII"/>
    <x v="1"/>
    <x v="1"/>
  </r>
  <r>
    <x v="0"/>
    <x v="0"/>
    <x v="3"/>
    <x v="1"/>
    <n v="6405063"/>
    <n v="8903315490"/>
    <x v="0"/>
    <x v="1"/>
    <s v="CONJUNTO RESIDENCIAL HORIZONTES A - PROPIEDAD HORIZONTAL"/>
    <x v="0"/>
    <x v="0"/>
  </r>
  <r>
    <x v="0"/>
    <x v="0"/>
    <x v="3"/>
    <x v="1"/>
    <n v="6405082"/>
    <n v="9003003308"/>
    <x v="0"/>
    <x v="1"/>
    <s v="CONJUNTO RESIDENCIAL ARAWAK"/>
    <x v="17"/>
    <x v="2"/>
  </r>
  <r>
    <x v="0"/>
    <x v="0"/>
    <x v="3"/>
    <x v="1"/>
    <n v="6405089"/>
    <n v="9002359957"/>
    <x v="0"/>
    <x v="1"/>
    <s v="EDIFICIO RINCON DE LA EUROPA"/>
    <x v="1"/>
    <x v="1"/>
  </r>
  <r>
    <x v="0"/>
    <x v="0"/>
    <x v="3"/>
    <x v="1"/>
    <n v="6405223"/>
    <n v="8301414919"/>
    <x v="0"/>
    <x v="1"/>
    <s v="CONJUNTO RESIDENCIAL CAMINOS DE MAGDALA PH"/>
    <x v="1"/>
    <x v="1"/>
  </r>
  <r>
    <x v="0"/>
    <x v="0"/>
    <x v="3"/>
    <x v="1"/>
    <n v="6405224"/>
    <n v="8001368912"/>
    <x v="0"/>
    <x v="1"/>
    <s v="CONJUNTO RESIDENCIAL BOLIVIA XIII"/>
    <x v="1"/>
    <x v="1"/>
  </r>
  <r>
    <x v="0"/>
    <x v="0"/>
    <x v="3"/>
    <x v="1"/>
    <n v="6405288"/>
    <n v="8909384180"/>
    <x v="0"/>
    <x v="1"/>
    <s v="EDIFICIO EL MOLINO 2 PH"/>
    <x v="14"/>
    <x v="5"/>
  </r>
  <r>
    <x v="0"/>
    <x v="0"/>
    <x v="3"/>
    <x v="1"/>
    <n v="6405301"/>
    <n v="9007416153"/>
    <x v="0"/>
    <x v="0"/>
    <s v="EDIFICIO TORRE SAN CARLOS"/>
    <x v="18"/>
    <x v="10"/>
  </r>
  <r>
    <x v="0"/>
    <x v="0"/>
    <x v="3"/>
    <x v="4"/>
    <n v="6405319"/>
    <n v="8002414822"/>
    <x v="0"/>
    <x v="1"/>
    <s v="CONJUNTO RESIDENCIAL TORRE REAL"/>
    <x v="2"/>
    <x v="2"/>
  </r>
  <r>
    <x v="0"/>
    <x v="0"/>
    <x v="3"/>
    <x v="4"/>
    <n v="6405526"/>
    <n v="9007527261"/>
    <x v="0"/>
    <x v="0"/>
    <s v="CONJUNTO CERRADO MIRADOR DE LA FRONTERA PROPIEDAD HORIZONTAL"/>
    <x v="6"/>
    <x v="6"/>
  </r>
  <r>
    <x v="0"/>
    <x v="0"/>
    <x v="3"/>
    <x v="1"/>
    <n v="6405595"/>
    <n v="9005052404"/>
    <x v="0"/>
    <x v="0"/>
    <s v="EDIFICIO DONATELO PROPIEDAD HORIZONTAL"/>
    <x v="6"/>
    <x v="6"/>
  </r>
  <r>
    <x v="0"/>
    <x v="0"/>
    <x v="3"/>
    <x v="1"/>
    <n v="6405736"/>
    <n v="8040014390"/>
    <x v="0"/>
    <x v="0"/>
    <s v="CONJUNTO RESIDENCIAL VILLA FIRENZE"/>
    <x v="17"/>
    <x v="2"/>
  </r>
  <r>
    <x v="0"/>
    <x v="0"/>
    <x v="3"/>
    <x v="4"/>
    <n v="6405896"/>
    <n v="9007527261"/>
    <x v="0"/>
    <x v="0"/>
    <s v="CONJUNTO CERRADO MIRADOR DE LA FRONTERA PROPIEDAD HORIZONTAL"/>
    <x v="6"/>
    <x v="6"/>
  </r>
  <r>
    <x v="0"/>
    <x v="0"/>
    <x v="3"/>
    <x v="1"/>
    <n v="6405932"/>
    <n v="8301254398"/>
    <x v="0"/>
    <x v="2"/>
    <s v="AGRUPACION URBANIZACION TECHO"/>
    <x v="1"/>
    <x v="1"/>
  </r>
  <r>
    <x v="0"/>
    <x v="0"/>
    <x v="3"/>
    <x v="1"/>
    <n v="6405991"/>
    <n v="9002809625"/>
    <x v="0"/>
    <x v="1"/>
    <s v="CONJUNTO RESIDENCIAL LOS ARCES ROJOS"/>
    <x v="1"/>
    <x v="1"/>
  </r>
  <r>
    <x v="0"/>
    <x v="0"/>
    <x v="3"/>
    <x v="1"/>
    <n v="6406054"/>
    <n v="8300653551"/>
    <x v="0"/>
    <x v="1"/>
    <s v="EDIFICIO TORRE DE OFICINAS EL NOGAL"/>
    <x v="1"/>
    <x v="1"/>
  </r>
  <r>
    <x v="0"/>
    <x v="0"/>
    <x v="3"/>
    <x v="4"/>
    <n v="6406102"/>
    <n v="9007388822"/>
    <x v="0"/>
    <x v="1"/>
    <s v="CJ CORUÑA 2"/>
    <x v="7"/>
    <x v="7"/>
  </r>
  <r>
    <x v="0"/>
    <x v="0"/>
    <x v="3"/>
    <x v="1"/>
    <n v="6406251"/>
    <n v="8050104045"/>
    <x v="0"/>
    <x v="1"/>
    <s v="CONJUNTO 3 LOS GUAYACANES"/>
    <x v="0"/>
    <x v="0"/>
  </r>
  <r>
    <x v="0"/>
    <x v="0"/>
    <x v="3"/>
    <x v="1"/>
    <n v="6406262"/>
    <n v="8002473728"/>
    <x v="0"/>
    <x v="2"/>
    <s v="EDIFICIO ANDINO PROPIEDAD HORIZONTAL"/>
    <x v="6"/>
    <x v="6"/>
  </r>
  <r>
    <x v="0"/>
    <x v="0"/>
    <x v="3"/>
    <x v="1"/>
    <n v="6406263"/>
    <n v="8002212820"/>
    <x v="0"/>
    <x v="1"/>
    <s v="CONJUNTO RESIDENCIAL CUMBRES DE MODELIA II"/>
    <x v="1"/>
    <x v="1"/>
  </r>
  <r>
    <x v="0"/>
    <x v="0"/>
    <x v="3"/>
    <x v="1"/>
    <n v="6406266"/>
    <n v="9006774834"/>
    <x v="0"/>
    <x v="1"/>
    <s v="CONJUNTO RESIDENCIAL FLATS 7-59 PH"/>
    <x v="1"/>
    <x v="1"/>
  </r>
  <r>
    <x v="0"/>
    <x v="0"/>
    <x v="3"/>
    <x v="1"/>
    <n v="6406269"/>
    <n v="8002212820"/>
    <x v="0"/>
    <x v="1"/>
    <s v="CONJUNTO RESIDENCIAL CUMBRES DE MODELIA II"/>
    <x v="1"/>
    <x v="1"/>
  </r>
  <r>
    <x v="0"/>
    <x v="0"/>
    <x v="3"/>
    <x v="1"/>
    <n v="6406273"/>
    <n v="8002015457"/>
    <x v="0"/>
    <x v="1"/>
    <s v="CONJUNTO MULTIFAMILIAR EL GUAMO"/>
    <x v="2"/>
    <x v="2"/>
  </r>
  <r>
    <x v="0"/>
    <x v="0"/>
    <x v="3"/>
    <x v="1"/>
    <n v="6406280"/>
    <n v="8603514750"/>
    <x v="0"/>
    <x v="3"/>
    <s v="AGRUPACION RESIDENCIAL ALCALA CONJUNTO 1 PRIMERA ETAPA PH"/>
    <x v="1"/>
    <x v="1"/>
  </r>
  <r>
    <x v="0"/>
    <x v="0"/>
    <x v="3"/>
    <x v="1"/>
    <n v="6406286"/>
    <n v="8002319268"/>
    <x v="0"/>
    <x v="3"/>
    <s v="AGRUPACIÓN D´CIUDADELA NUEVA TIBABUYES"/>
    <x v="1"/>
    <x v="1"/>
  </r>
  <r>
    <x v="0"/>
    <x v="0"/>
    <x v="3"/>
    <x v="1"/>
    <n v="6406293"/>
    <n v="8603514750"/>
    <x v="0"/>
    <x v="1"/>
    <s v="AGRUPACION RESIDENCIAL ALCALA CONJUNTO 1 PRIMERA ETAPA PH"/>
    <x v="1"/>
    <x v="1"/>
  </r>
  <r>
    <x v="0"/>
    <x v="0"/>
    <x v="3"/>
    <x v="1"/>
    <n v="6406351"/>
    <n v="9006758014"/>
    <x v="0"/>
    <x v="2"/>
    <s v="PARQUE RESIDENCIAL PAPIRO PH"/>
    <x v="13"/>
    <x v="9"/>
  </r>
  <r>
    <x v="0"/>
    <x v="0"/>
    <x v="3"/>
    <x v="1"/>
    <n v="6406418"/>
    <n v="8000238472"/>
    <x v="0"/>
    <x v="1"/>
    <s v="UNIDAD RESIDENCIAL NIZA IX-1 - PROPIEDAD HORIZONTAL"/>
    <x v="1"/>
    <x v="1"/>
  </r>
  <r>
    <x v="0"/>
    <x v="0"/>
    <x v="3"/>
    <x v="1"/>
    <n v="6406442"/>
    <n v="9000081411"/>
    <x v="0"/>
    <x v="1"/>
    <s v="CONJUNTO RESIDENCIAL ALTAMIRA RESERVADO"/>
    <x v="3"/>
    <x v="3"/>
  </r>
  <r>
    <x v="0"/>
    <x v="0"/>
    <x v="3"/>
    <x v="1"/>
    <n v="6406452"/>
    <n v="9011242197"/>
    <x v="0"/>
    <x v="1"/>
    <s v="CONJUNTO CERRADO ARBOLEDA DEL PARQUE - PROPIEDAD HORIZONTAL"/>
    <x v="6"/>
    <x v="6"/>
  </r>
  <r>
    <x v="0"/>
    <x v="0"/>
    <x v="3"/>
    <x v="1"/>
    <n v="6406474"/>
    <n v="8603514750"/>
    <x v="0"/>
    <x v="1"/>
    <s v="AGRUPACION RESIDENCIAL ALCALA CONJUNTO 1 PRIMERA ETAPA PH"/>
    <x v="1"/>
    <x v="1"/>
  </r>
  <r>
    <x v="0"/>
    <x v="0"/>
    <x v="3"/>
    <x v="1"/>
    <n v="6406509"/>
    <n v="9006211119"/>
    <x v="0"/>
    <x v="1"/>
    <s v="PARQUE CENTRAL - APARTAMENTOS"/>
    <x v="3"/>
    <x v="3"/>
  </r>
  <r>
    <x v="0"/>
    <x v="0"/>
    <x v="3"/>
    <x v="1"/>
    <n v="6406537"/>
    <n v="9005052404"/>
    <x v="0"/>
    <x v="1"/>
    <s v="EDIFICIO DONATELO PROPIEDAD HORIZONTAL"/>
    <x v="6"/>
    <x v="6"/>
  </r>
  <r>
    <x v="0"/>
    <x v="0"/>
    <x v="3"/>
    <x v="1"/>
    <n v="6406553"/>
    <n v="9003476321"/>
    <x v="0"/>
    <x v="1"/>
    <s v="CONJUNTO CERRADO CIUDADELA VILLA DE LEYVA PH"/>
    <x v="11"/>
    <x v="9"/>
  </r>
  <r>
    <x v="0"/>
    <x v="0"/>
    <x v="3"/>
    <x v="1"/>
    <n v="6406596"/>
    <n v="9004684039"/>
    <x v="0"/>
    <x v="0"/>
    <s v="TORREMOLINOS PROPIEDAD HORIZONTAL"/>
    <x v="2"/>
    <x v="2"/>
  </r>
  <r>
    <x v="0"/>
    <x v="0"/>
    <x v="3"/>
    <x v="1"/>
    <n v="6406597"/>
    <n v="8001733048"/>
    <x v="0"/>
    <x v="3"/>
    <s v="CONJUNTO RESIDENCIAL SANTA HELENA DE BAVIERA IV PH"/>
    <x v="1"/>
    <x v="1"/>
  </r>
  <r>
    <x v="0"/>
    <x v="0"/>
    <x v="3"/>
    <x v="1"/>
    <n v="6406637"/>
    <n v="9010263242"/>
    <x v="0"/>
    <x v="0"/>
    <s v="EDIFICIO MULTIFAMILIAR ARCO IRIS PROPIEDAD HORIZONTAL"/>
    <x v="6"/>
    <x v="6"/>
  </r>
  <r>
    <x v="0"/>
    <x v="0"/>
    <x v="3"/>
    <x v="1"/>
    <n v="6406653"/>
    <n v="8100009611"/>
    <x v="0"/>
    <x v="5"/>
    <s v="EDIFICIO VILLAPILAR 2 BLOQUE 2 - PROPIEDAD HORIZONTAL"/>
    <x v="6"/>
    <x v="6"/>
  </r>
  <r>
    <x v="0"/>
    <x v="0"/>
    <x v="3"/>
    <x v="2"/>
    <n v="6406663"/>
    <n v="41913216"/>
    <x v="0"/>
    <x v="5"/>
    <s v="CORREA LOPERA MARIA DEL CARMEN"/>
    <x v="7"/>
    <x v="7"/>
  </r>
  <r>
    <x v="0"/>
    <x v="0"/>
    <x v="3"/>
    <x v="1"/>
    <n v="6406673"/>
    <n v="8002319268"/>
    <x v="0"/>
    <x v="3"/>
    <s v="AGRUPACIÓN D´CIUDADELA NUEVA TIBABUYES"/>
    <x v="1"/>
    <x v="1"/>
  </r>
  <r>
    <x v="0"/>
    <x v="0"/>
    <x v="3"/>
    <x v="1"/>
    <n v="6406682"/>
    <n v="9002591170"/>
    <x v="0"/>
    <x v="1"/>
    <s v="EDIFICIO SAN MIGUEL - PROPIEDAD HORIZONTAL-"/>
    <x v="6"/>
    <x v="6"/>
  </r>
  <r>
    <x v="0"/>
    <x v="0"/>
    <x v="3"/>
    <x v="1"/>
    <n v="6406686"/>
    <n v="9002591170"/>
    <x v="0"/>
    <x v="5"/>
    <s v="EDIFICIO SAN MIGUEL - PROPIEDAD HORIZONTAL-"/>
    <x v="6"/>
    <x v="6"/>
  </r>
  <r>
    <x v="0"/>
    <x v="0"/>
    <x v="3"/>
    <x v="1"/>
    <n v="6406690"/>
    <n v="8002319268"/>
    <x v="0"/>
    <x v="3"/>
    <s v="AGRUPACIÓN D´CIUDADELA NUEVA TIBABUYES"/>
    <x v="1"/>
    <x v="1"/>
  </r>
  <r>
    <x v="0"/>
    <x v="0"/>
    <x v="3"/>
    <x v="1"/>
    <n v="6406704"/>
    <n v="8300590188"/>
    <x v="0"/>
    <x v="3"/>
    <s v="CONJUNTO RESIDENCIAL LA ESTANCIA III PH"/>
    <x v="1"/>
    <x v="1"/>
  </r>
  <r>
    <x v="0"/>
    <x v="0"/>
    <x v="3"/>
    <x v="1"/>
    <n v="6406709"/>
    <n v="8002319268"/>
    <x v="0"/>
    <x v="3"/>
    <s v="AGRUPACIÓN D´CIUDADELA NUEVA TIBABUYES"/>
    <x v="1"/>
    <x v="1"/>
  </r>
  <r>
    <x v="0"/>
    <x v="0"/>
    <x v="3"/>
    <x v="1"/>
    <n v="6406716"/>
    <n v="8002319268"/>
    <x v="0"/>
    <x v="3"/>
    <s v="AGRUPACIÓN D´CIUDADELA NUEVA TIBABUYES"/>
    <x v="1"/>
    <x v="1"/>
  </r>
  <r>
    <x v="0"/>
    <x v="0"/>
    <x v="3"/>
    <x v="1"/>
    <n v="6406749"/>
    <n v="8160017881"/>
    <x v="0"/>
    <x v="1"/>
    <s v="CONJUNTO RESIDENCIAL COODELMAR II ETAPA PH"/>
    <x v="11"/>
    <x v="9"/>
  </r>
  <r>
    <x v="0"/>
    <x v="0"/>
    <x v="3"/>
    <x v="4"/>
    <n v="6406753"/>
    <n v="8001989821"/>
    <x v="0"/>
    <x v="1"/>
    <s v="CONJUNTO RESIDENCIAL JEREZ DE LA FRONTERA I Y II PH"/>
    <x v="1"/>
    <x v="1"/>
  </r>
  <r>
    <x v="0"/>
    <x v="0"/>
    <x v="3"/>
    <x v="4"/>
    <n v="6406763"/>
    <n v="9009393530"/>
    <x v="0"/>
    <x v="1"/>
    <s v="CONJUNTO RESIDENCIAL SACROMONTE PROPIEDAD HORIZONTAL"/>
    <x v="17"/>
    <x v="2"/>
  </r>
  <r>
    <x v="0"/>
    <x v="0"/>
    <x v="3"/>
    <x v="1"/>
    <n v="6406841"/>
    <n v="9010602628"/>
    <x v="0"/>
    <x v="1"/>
    <s v="SANTA MÓNICA CONDOMINIO PROPIEDAD HORIZONTAL"/>
    <x v="9"/>
    <x v="8"/>
  </r>
  <r>
    <x v="0"/>
    <x v="0"/>
    <x v="3"/>
    <x v="1"/>
    <n v="6406855"/>
    <n v="9012389211"/>
    <x v="0"/>
    <x v="1"/>
    <s v="URBANIZACION SENDERO DE BOSQUE VERDE PH"/>
    <x v="14"/>
    <x v="5"/>
  </r>
  <r>
    <x v="0"/>
    <x v="0"/>
    <x v="3"/>
    <x v="4"/>
    <n v="6406887"/>
    <n v="9006094612"/>
    <x v="0"/>
    <x v="1"/>
    <s v="EDIFICIO ALTO DE PARANA"/>
    <x v="9"/>
    <x v="8"/>
  </r>
  <r>
    <x v="0"/>
    <x v="0"/>
    <x v="3"/>
    <x v="1"/>
    <n v="6406917"/>
    <n v="8001630183"/>
    <x v="0"/>
    <x v="1"/>
    <s v="CONJUNTO VILLA CALASANZ II ETAPA AGRUPACION IV"/>
    <x v="1"/>
    <x v="1"/>
  </r>
  <r>
    <x v="0"/>
    <x v="0"/>
    <x v="3"/>
    <x v="1"/>
    <n v="6406919"/>
    <n v="9007223015"/>
    <x v="0"/>
    <x v="1"/>
    <s v="CONJUNTO RESIDENCIAL CERATTO ETAPA I - PROPIEDAD HORIZONTAL"/>
    <x v="14"/>
    <x v="5"/>
  </r>
  <r>
    <x v="0"/>
    <x v="0"/>
    <x v="3"/>
    <x v="1"/>
    <n v="6406924"/>
    <n v="8001299445"/>
    <x v="0"/>
    <x v="3"/>
    <s v="CONJUNTO RESIDENCIAL CAMINOS DE SAN JOSE"/>
    <x v="1"/>
    <x v="1"/>
  </r>
  <r>
    <x v="0"/>
    <x v="0"/>
    <x v="3"/>
    <x v="1"/>
    <n v="6406936"/>
    <n v="8300598452"/>
    <x v="0"/>
    <x v="1"/>
    <s v="EDIFICIO PANORAMA PH"/>
    <x v="1"/>
    <x v="1"/>
  </r>
  <r>
    <x v="0"/>
    <x v="0"/>
    <x v="3"/>
    <x v="1"/>
    <n v="6406942"/>
    <n v="9012796869"/>
    <x v="0"/>
    <x v="1"/>
    <s v="EDIIFICIO LAS TERRAZAS CLUB HOUSE II"/>
    <x v="20"/>
    <x v="11"/>
  </r>
  <r>
    <x v="0"/>
    <x v="0"/>
    <x v="3"/>
    <x v="1"/>
    <n v="6406945"/>
    <n v="8301414919"/>
    <x v="0"/>
    <x v="1"/>
    <s v="CONJUNTO RESIDENCIAL CAMINOS DE MAGDALA PH"/>
    <x v="1"/>
    <x v="1"/>
  </r>
  <r>
    <x v="0"/>
    <x v="0"/>
    <x v="3"/>
    <x v="1"/>
    <n v="6406972"/>
    <n v="8300145540"/>
    <x v="0"/>
    <x v="1"/>
    <s v="EDIFICIO CLAUDIA CECILIA PROPIEDAD HORIZONTAL"/>
    <x v="1"/>
    <x v="1"/>
  </r>
  <r>
    <x v="0"/>
    <x v="0"/>
    <x v="3"/>
    <x v="1"/>
    <n v="6406978"/>
    <n v="8001328337"/>
    <x v="0"/>
    <x v="1"/>
    <s v="CONJUNTO RESIDENCIAL TORCOROMA"/>
    <x v="2"/>
    <x v="2"/>
  </r>
  <r>
    <x v="0"/>
    <x v="0"/>
    <x v="3"/>
    <x v="1"/>
    <n v="6406987"/>
    <n v="8000793458"/>
    <x v="0"/>
    <x v="1"/>
    <s v="CONJUNTO RESIDENCIAL CASTILLA VIEJA"/>
    <x v="27"/>
    <x v="13"/>
  </r>
  <r>
    <x v="0"/>
    <x v="0"/>
    <x v="3"/>
    <x v="1"/>
    <n v="6406991"/>
    <n v="9007061835"/>
    <x v="0"/>
    <x v="1"/>
    <s v="EDIFICIO ALTAVISTA COUNTRY - PROPIEDAD HORIZONTAL"/>
    <x v="1"/>
    <x v="1"/>
  </r>
  <r>
    <x v="0"/>
    <x v="0"/>
    <x v="3"/>
    <x v="1"/>
    <n v="6406992"/>
    <n v="8001328337"/>
    <x v="0"/>
    <x v="1"/>
    <s v="CONJUNTO RESIDENCIAL TORCOROMA"/>
    <x v="2"/>
    <x v="2"/>
  </r>
  <r>
    <x v="0"/>
    <x v="0"/>
    <x v="3"/>
    <x v="1"/>
    <n v="6406999"/>
    <n v="8001328337"/>
    <x v="0"/>
    <x v="1"/>
    <s v="CONJUNTO RESIDENCIAL TORCOROMA"/>
    <x v="2"/>
    <x v="2"/>
  </r>
  <r>
    <x v="0"/>
    <x v="0"/>
    <x v="3"/>
    <x v="1"/>
    <n v="6407011"/>
    <n v="8220016203"/>
    <x v="0"/>
    <x v="3"/>
    <s v="CONJUNTO RESIDENCIAL ARANJUEZ II"/>
    <x v="37"/>
    <x v="16"/>
  </r>
  <r>
    <x v="0"/>
    <x v="0"/>
    <x v="3"/>
    <x v="1"/>
    <n v="6407020"/>
    <n v="9007223015"/>
    <x v="0"/>
    <x v="1"/>
    <s v="CONJUNTO RESIDENCIAL CERATTO ETAPA I - PROPIEDAD HORIZONTAL"/>
    <x v="14"/>
    <x v="5"/>
  </r>
  <r>
    <x v="0"/>
    <x v="0"/>
    <x v="3"/>
    <x v="1"/>
    <n v="6407045"/>
    <n v="9002065896"/>
    <x v="0"/>
    <x v="1"/>
    <s v="CONJUNTO RESIDENCIAL Y COMERCIAL CAÑAVERAL II - PH"/>
    <x v="11"/>
    <x v="9"/>
  </r>
  <r>
    <x v="0"/>
    <x v="0"/>
    <x v="3"/>
    <x v="1"/>
    <n v="6407061"/>
    <n v="8002212820"/>
    <x v="0"/>
    <x v="1"/>
    <s v="CONJUNTO RESIDENCIAL CUMBRES DE MODELIA II"/>
    <x v="1"/>
    <x v="1"/>
  </r>
  <r>
    <x v="0"/>
    <x v="0"/>
    <x v="3"/>
    <x v="1"/>
    <n v="6407076"/>
    <n v="8300319323"/>
    <x v="0"/>
    <x v="3"/>
    <s v="AGRUPACION MZ 17 LT B URBANIZACION BOCHICA MULTICENTRO III E"/>
    <x v="1"/>
    <x v="1"/>
  </r>
  <r>
    <x v="0"/>
    <x v="0"/>
    <x v="3"/>
    <x v="4"/>
    <n v="6407109"/>
    <n v="9002350770"/>
    <x v="0"/>
    <x v="1"/>
    <s v="CONJUNTO RESIDENCIAL RESERVA DE OASIS I PROPIEDAD HORIZONTAL"/>
    <x v="1"/>
    <x v="1"/>
  </r>
  <r>
    <x v="0"/>
    <x v="0"/>
    <x v="3"/>
    <x v="1"/>
    <n v="6407171"/>
    <n v="9009836294"/>
    <x v="0"/>
    <x v="3"/>
    <s v="CONJUNTO RESIDENCIAL SENDERO VERDE PH"/>
    <x v="5"/>
    <x v="5"/>
  </r>
  <r>
    <x v="0"/>
    <x v="0"/>
    <x v="3"/>
    <x v="1"/>
    <n v="6407178"/>
    <n v="9002498602"/>
    <x v="0"/>
    <x v="2"/>
    <s v="AGRUPACIÓN RESIDENCIAL SAN JUAN DE CASTILLA PH"/>
    <x v="1"/>
    <x v="1"/>
  </r>
  <r>
    <x v="0"/>
    <x v="0"/>
    <x v="3"/>
    <x v="1"/>
    <n v="6407204"/>
    <n v="8040050095"/>
    <x v="0"/>
    <x v="1"/>
    <s v="EDIFICIO MULTIFAMILIAR BOSTON PLAZA"/>
    <x v="2"/>
    <x v="2"/>
  </r>
  <r>
    <x v="0"/>
    <x v="0"/>
    <x v="3"/>
    <x v="1"/>
    <n v="6407216"/>
    <n v="9009796117"/>
    <x v="0"/>
    <x v="3"/>
    <s v="GALATEA PARQUE RESIDENCIAL PH"/>
    <x v="13"/>
    <x v="9"/>
  </r>
  <r>
    <x v="0"/>
    <x v="0"/>
    <x v="3"/>
    <x v="1"/>
    <n v="6407399"/>
    <n v="9006828797"/>
    <x v="0"/>
    <x v="1"/>
    <s v="EDIFICIO DAPRE FONDO DE PROMOCION DE LA CULTURA"/>
    <x v="1"/>
    <x v="1"/>
  </r>
  <r>
    <x v="0"/>
    <x v="0"/>
    <x v="3"/>
    <x v="1"/>
    <n v="6407418"/>
    <n v="8002212820"/>
    <x v="0"/>
    <x v="1"/>
    <s v="CONJUNTO RESIDENCIAL CUMBRES DE MODELIA II"/>
    <x v="1"/>
    <x v="1"/>
  </r>
  <r>
    <x v="0"/>
    <x v="0"/>
    <x v="3"/>
    <x v="1"/>
    <n v="6407443"/>
    <n v="8100009611"/>
    <x v="0"/>
    <x v="1"/>
    <s v="EDIFICIO VILLAPILAR 2 BLOQUE 2 - PROPIEDAD HORIZONTAL"/>
    <x v="6"/>
    <x v="6"/>
  </r>
  <r>
    <x v="0"/>
    <x v="0"/>
    <x v="3"/>
    <x v="1"/>
    <n v="6407459"/>
    <n v="9003509468"/>
    <x v="0"/>
    <x v="1"/>
    <s v="EDIFICIO TERZETTO CONDOMINIO"/>
    <x v="2"/>
    <x v="2"/>
  </r>
  <r>
    <x v="0"/>
    <x v="0"/>
    <x v="3"/>
    <x v="1"/>
    <n v="6407529"/>
    <n v="8300134856"/>
    <x v="0"/>
    <x v="1"/>
    <s v="AGRUPACION DE VIVIENDA CIUDADELA NUEVA TIBABUYES SC"/>
    <x v="1"/>
    <x v="1"/>
  </r>
  <r>
    <x v="0"/>
    <x v="0"/>
    <x v="3"/>
    <x v="1"/>
    <n v="6407583"/>
    <n v="9001032810"/>
    <x v="0"/>
    <x v="3"/>
    <s v="CONJUNTO RESIDENCIAL SANTA CATALINA-PROPIEDAD HORIZONTAL"/>
    <x v="6"/>
    <x v="6"/>
  </r>
  <r>
    <x v="0"/>
    <x v="0"/>
    <x v="3"/>
    <x v="1"/>
    <n v="6407645"/>
    <n v="9010144270"/>
    <x v="0"/>
    <x v="1"/>
    <s v="CONJUNTORESIDENCIALCANELO"/>
    <x v="8"/>
    <x v="4"/>
  </r>
  <r>
    <x v="0"/>
    <x v="0"/>
    <x v="3"/>
    <x v="1"/>
    <n v="6407683"/>
    <n v="8001960906"/>
    <x v="0"/>
    <x v="1"/>
    <s v="AGRUPACION DE VIVIENDA METROPOLIS UNIDAD 22"/>
    <x v="1"/>
    <x v="1"/>
  </r>
  <r>
    <x v="0"/>
    <x v="0"/>
    <x v="3"/>
    <x v="1"/>
    <n v="6407687"/>
    <n v="9001635116"/>
    <x v="0"/>
    <x v="1"/>
    <s v="EDIFICIO EL VERGEL"/>
    <x v="1"/>
    <x v="1"/>
  </r>
  <r>
    <x v="0"/>
    <x v="0"/>
    <x v="3"/>
    <x v="1"/>
    <n v="6407715"/>
    <n v="8914115371"/>
    <x v="0"/>
    <x v="0"/>
    <s v="AGRUPACION RESIDENCIAL LA AURORA PH"/>
    <x v="11"/>
    <x v="9"/>
  </r>
  <r>
    <x v="0"/>
    <x v="0"/>
    <x v="3"/>
    <x v="1"/>
    <n v="6407732"/>
    <n v="8000415729"/>
    <x v="0"/>
    <x v="1"/>
    <s v="CONJUNTO RESIDENCIAL SAN LUCAS DE LA SERRANIA"/>
    <x v="14"/>
    <x v="5"/>
  </r>
  <r>
    <x v="0"/>
    <x v="0"/>
    <x v="3"/>
    <x v="1"/>
    <n v="6407745"/>
    <n v="9006758014"/>
    <x v="0"/>
    <x v="1"/>
    <s v="PARQUE RESIDENCIAL PAPIRO PH"/>
    <x v="13"/>
    <x v="9"/>
  </r>
  <r>
    <x v="0"/>
    <x v="0"/>
    <x v="3"/>
    <x v="1"/>
    <n v="6407789"/>
    <n v="8300605087"/>
    <x v="0"/>
    <x v="1"/>
    <s v="EDIFICIO GALLERY REAL"/>
    <x v="1"/>
    <x v="1"/>
  </r>
  <r>
    <x v="0"/>
    <x v="0"/>
    <x v="3"/>
    <x v="1"/>
    <n v="6407801"/>
    <n v="9002675041"/>
    <x v="0"/>
    <x v="3"/>
    <s v="CONJUNTO RESIDENCIAL PORVENIR RESERVADO DOS"/>
    <x v="1"/>
    <x v="1"/>
  </r>
  <r>
    <x v="0"/>
    <x v="0"/>
    <x v="3"/>
    <x v="1"/>
    <n v="6407860"/>
    <n v="8300006611"/>
    <x v="0"/>
    <x v="5"/>
    <s v="CONJUNTO RESIDENCIAL SANTA MARIA DE CALATRAVA PH"/>
    <x v="1"/>
    <x v="1"/>
  </r>
  <r>
    <x v="0"/>
    <x v="0"/>
    <x v="3"/>
    <x v="1"/>
    <n v="6407869"/>
    <n v="9007223015"/>
    <x v="1"/>
    <x v="6"/>
    <s v="CONJUNTO RESIDENCIAL CERATTO ETAPA I - PROPIEDAD HORIZONTAL"/>
    <x v="14"/>
    <x v="5"/>
  </r>
  <r>
    <x v="0"/>
    <x v="0"/>
    <x v="3"/>
    <x v="1"/>
    <n v="6407900"/>
    <n v="9001495053"/>
    <x v="0"/>
    <x v="1"/>
    <s v="EDIFICIO VERDEZZA P-H-"/>
    <x v="14"/>
    <x v="5"/>
  </r>
  <r>
    <x v="0"/>
    <x v="0"/>
    <x v="3"/>
    <x v="1"/>
    <n v="6407942"/>
    <n v="9002289553"/>
    <x v="0"/>
    <x v="3"/>
    <s v="CONJUNTO RESIDENCIAL MULTIFAMILIARES TAYRONA MANZANA D"/>
    <x v="1"/>
    <x v="1"/>
  </r>
  <r>
    <x v="0"/>
    <x v="0"/>
    <x v="3"/>
    <x v="1"/>
    <n v="6407949"/>
    <n v="9011513437"/>
    <x v="0"/>
    <x v="3"/>
    <s v="CONJUNTO RESIDENCIAL PARQUE TUPARRO I PROPIEDAD HORIZONTAL"/>
    <x v="1"/>
    <x v="1"/>
  </r>
  <r>
    <x v="0"/>
    <x v="0"/>
    <x v="3"/>
    <x v="1"/>
    <n v="6407961"/>
    <n v="9010126751"/>
    <x v="0"/>
    <x v="5"/>
    <s v="CAMINOS DEL BOSQUE PARQUE RESIDENCIAL - PROPIEDAD HORIZONTAL"/>
    <x v="7"/>
    <x v="7"/>
  </r>
  <r>
    <x v="0"/>
    <x v="0"/>
    <x v="3"/>
    <x v="4"/>
    <n v="6407997"/>
    <n v="8301169677"/>
    <x v="0"/>
    <x v="1"/>
    <s v="EDIFICIO MIRADOR DEL CERRO PROPIEDAD HORIZONT"/>
    <x v="1"/>
    <x v="1"/>
  </r>
  <r>
    <x v="0"/>
    <x v="0"/>
    <x v="3"/>
    <x v="1"/>
    <n v="6408030"/>
    <n v="9000081411"/>
    <x v="0"/>
    <x v="1"/>
    <s v="CONJUNTO RESIDENCIAL ALTAMIRA RESERVADO"/>
    <x v="3"/>
    <x v="3"/>
  </r>
  <r>
    <x v="0"/>
    <x v="0"/>
    <x v="3"/>
    <x v="4"/>
    <n v="6408047"/>
    <n v="8100057879"/>
    <x v="0"/>
    <x v="3"/>
    <s v="UNIDAD INMOBILIARIA CERRADA COLINAS DEL VIENTO PROPIEDAD HOR"/>
    <x v="6"/>
    <x v="6"/>
  </r>
  <r>
    <x v="0"/>
    <x v="0"/>
    <x v="3"/>
    <x v="1"/>
    <n v="6408156"/>
    <n v="8301270799"/>
    <x v="0"/>
    <x v="3"/>
    <s v="CONJUNTO RESIDENCIAL SANTA MARIA RESERVADO 2"/>
    <x v="1"/>
    <x v="1"/>
  </r>
  <r>
    <x v="0"/>
    <x v="0"/>
    <x v="3"/>
    <x v="1"/>
    <n v="6408222"/>
    <n v="8301355478"/>
    <x v="0"/>
    <x v="1"/>
    <s v="CONJUNTO RESIDENCIAL CAMINOS DE VERACRUZ P H"/>
    <x v="1"/>
    <x v="1"/>
  </r>
  <r>
    <x v="0"/>
    <x v="0"/>
    <x v="3"/>
    <x v="1"/>
    <n v="6408224"/>
    <n v="8002037169"/>
    <x v="0"/>
    <x v="1"/>
    <s v="AGRUPACION DE VIVIENDA NUEVA TIBABUYES SECTOR B PROPIEDAD HO"/>
    <x v="1"/>
    <x v="1"/>
  </r>
  <r>
    <x v="0"/>
    <x v="0"/>
    <x v="3"/>
    <x v="1"/>
    <n v="6408240"/>
    <n v="8000650982"/>
    <x v="0"/>
    <x v="1"/>
    <s v="URBANIZACION TULCAN I"/>
    <x v="11"/>
    <x v="9"/>
  </r>
  <r>
    <x v="0"/>
    <x v="0"/>
    <x v="3"/>
    <x v="4"/>
    <n v="6408328"/>
    <n v="9001408548"/>
    <x v="0"/>
    <x v="0"/>
    <s v="EDIFICIO TORRES DE ANDORRA - PROPIEDAD HORIZONTAL"/>
    <x v="6"/>
    <x v="6"/>
  </r>
  <r>
    <x v="0"/>
    <x v="0"/>
    <x v="3"/>
    <x v="1"/>
    <n v="6408371"/>
    <n v="9007388822"/>
    <x v="0"/>
    <x v="0"/>
    <s v="EDIFICIO MULTIFAMILIAR LA CORUÑA 2"/>
    <x v="7"/>
    <x v="7"/>
  </r>
  <r>
    <x v="0"/>
    <x v="0"/>
    <x v="3"/>
    <x v="1"/>
    <n v="6408544"/>
    <n v="8300192982"/>
    <x v="0"/>
    <x v="1"/>
    <s v="AGRUPACION RESIDENCIAL NUEVA TIBABUYES SECTOR A"/>
    <x v="1"/>
    <x v="1"/>
  </r>
  <r>
    <x v="0"/>
    <x v="0"/>
    <x v="3"/>
    <x v="1"/>
    <n v="6408565"/>
    <n v="8300319323"/>
    <x v="0"/>
    <x v="3"/>
    <s v="AGRUPACION MZ 17 LT B URBANIZACION BOCHICA MULTICENTRO III E"/>
    <x v="1"/>
    <x v="1"/>
  </r>
  <r>
    <x v="0"/>
    <x v="0"/>
    <x v="3"/>
    <x v="1"/>
    <n v="6408566"/>
    <n v="8300319323"/>
    <x v="0"/>
    <x v="3"/>
    <s v="AGRUPACION MZ 17 LT B URBANIZACION BOCHICA MULTICENTRO III E"/>
    <x v="1"/>
    <x v="1"/>
  </r>
  <r>
    <x v="0"/>
    <x v="0"/>
    <x v="3"/>
    <x v="2"/>
    <n v="6408703"/>
    <n v="42491995"/>
    <x v="0"/>
    <x v="1"/>
    <s v="QUINTANA  SUAREZ PETRA CECILIA"/>
    <x v="1"/>
    <x v="1"/>
  </r>
  <r>
    <x v="0"/>
    <x v="0"/>
    <x v="3"/>
    <x v="1"/>
    <n v="6408730"/>
    <n v="8110153571"/>
    <x v="0"/>
    <x v="1"/>
    <s v="EDIFICIO SAN JUAN DE LA LUZ P-H"/>
    <x v="14"/>
    <x v="5"/>
  </r>
  <r>
    <x v="0"/>
    <x v="0"/>
    <x v="3"/>
    <x v="1"/>
    <n v="6408809"/>
    <n v="8090052953"/>
    <x v="0"/>
    <x v="1"/>
    <s v="EDIFICIO CAMINO DORADO PROPIEDAD  HORIZONTAL"/>
    <x v="3"/>
    <x v="3"/>
  </r>
  <r>
    <x v="0"/>
    <x v="0"/>
    <x v="3"/>
    <x v="4"/>
    <n v="6408871"/>
    <n v="8100069705"/>
    <x v="0"/>
    <x v="1"/>
    <s v="CONJUNTO HABITACIONAL SANTANA"/>
    <x v="6"/>
    <x v="6"/>
  </r>
  <r>
    <x v="0"/>
    <x v="0"/>
    <x v="3"/>
    <x v="1"/>
    <n v="6408943"/>
    <n v="9001192281"/>
    <x v="0"/>
    <x v="3"/>
    <s v="URBANIZACION LA VILLA DE MARCOS PH"/>
    <x v="13"/>
    <x v="9"/>
  </r>
  <r>
    <x v="0"/>
    <x v="0"/>
    <x v="3"/>
    <x v="4"/>
    <n v="6408988"/>
    <n v="8000221021"/>
    <x v="0"/>
    <x v="1"/>
    <s v="MULTIFAMILIARES META CIUDAD TUNAL II"/>
    <x v="1"/>
    <x v="1"/>
  </r>
  <r>
    <x v="0"/>
    <x v="0"/>
    <x v="3"/>
    <x v="1"/>
    <n v="6408997"/>
    <n v="8001739710"/>
    <x v="0"/>
    <x v="1"/>
    <s v="EDIFICIO BOLIVIA PH"/>
    <x v="14"/>
    <x v="5"/>
  </r>
  <r>
    <x v="0"/>
    <x v="0"/>
    <x v="3"/>
    <x v="1"/>
    <n v="6409016"/>
    <n v="8603514750"/>
    <x v="0"/>
    <x v="3"/>
    <s v="AGRUPACION RESIDENCIAL ALCALA CONJUNTO 1 PRIMERA ETAPA PH"/>
    <x v="1"/>
    <x v="1"/>
  </r>
  <r>
    <x v="0"/>
    <x v="0"/>
    <x v="3"/>
    <x v="1"/>
    <n v="6409018"/>
    <n v="8603514750"/>
    <x v="0"/>
    <x v="1"/>
    <s v="AGRUPACION RESIDENCIAL ALCALA CONJUNTO 1 PRIMERA ETAPA PH"/>
    <x v="1"/>
    <x v="1"/>
  </r>
  <r>
    <x v="0"/>
    <x v="0"/>
    <x v="3"/>
    <x v="1"/>
    <n v="6409052"/>
    <n v="8110466468"/>
    <x v="0"/>
    <x v="3"/>
    <s v="EDIFICIO PORTON DE LA MOTA PH"/>
    <x v="14"/>
    <x v="5"/>
  </r>
  <r>
    <x v="0"/>
    <x v="0"/>
    <x v="3"/>
    <x v="2"/>
    <n v="6409076"/>
    <n v="1075213481"/>
    <x v="0"/>
    <x v="1"/>
    <s v="POLANIA MACIAS ANDREA LORENA"/>
    <x v="1"/>
    <x v="1"/>
  </r>
  <r>
    <x v="0"/>
    <x v="0"/>
    <x v="3"/>
    <x v="1"/>
    <n v="6409078"/>
    <n v="9000741680"/>
    <x v="0"/>
    <x v="1"/>
    <s v="SAN JACINTO APARTAMENTOS - PROPIEDAD HORIZONTAL"/>
    <x v="3"/>
    <x v="3"/>
  </r>
  <r>
    <x v="0"/>
    <x v="0"/>
    <x v="3"/>
    <x v="1"/>
    <n v="6409089"/>
    <n v="9001022998"/>
    <x v="0"/>
    <x v="1"/>
    <s v="EDIFICIO TORRE ORQUIDEA PH"/>
    <x v="14"/>
    <x v="5"/>
  </r>
  <r>
    <x v="0"/>
    <x v="0"/>
    <x v="3"/>
    <x v="1"/>
    <n v="6409193"/>
    <n v="8000937996"/>
    <x v="0"/>
    <x v="3"/>
    <s v="AGRUPACION DE VIVIENDA ALCALA CONJUNTO BPROPIEDAD HORIZONTA"/>
    <x v="1"/>
    <x v="1"/>
  </r>
  <r>
    <x v="0"/>
    <x v="0"/>
    <x v="3"/>
    <x v="1"/>
    <n v="6409219"/>
    <n v="9010758117"/>
    <x v="0"/>
    <x v="1"/>
    <s v="CONJUNTO CERRADO LA MORADA DEL VERGEL TORRE 1 - PROPIEDAD HO"/>
    <x v="3"/>
    <x v="3"/>
  </r>
  <r>
    <x v="0"/>
    <x v="0"/>
    <x v="3"/>
    <x v="4"/>
    <n v="6409239"/>
    <n v="9009393530"/>
    <x v="0"/>
    <x v="1"/>
    <s v="CONJUNTO RESIDENCIAL SACROMONTE PROPIEDAD HORIZONTAL"/>
    <x v="17"/>
    <x v="2"/>
  </r>
  <r>
    <x v="0"/>
    <x v="0"/>
    <x v="3"/>
    <x v="1"/>
    <n v="6409264"/>
    <n v="9003476321"/>
    <x v="0"/>
    <x v="1"/>
    <s v="CONJUNTO CERRADO CIUDADELA VILLA DE LEYVA PH"/>
    <x v="11"/>
    <x v="9"/>
  </r>
  <r>
    <x v="0"/>
    <x v="0"/>
    <x v="3"/>
    <x v="1"/>
    <n v="6409280"/>
    <n v="9001922305"/>
    <x v="0"/>
    <x v="1"/>
    <s v="CONJUNTO RESIDENCIAL KANATA PH"/>
    <x v="11"/>
    <x v="9"/>
  </r>
  <r>
    <x v="0"/>
    <x v="0"/>
    <x v="3"/>
    <x v="1"/>
    <n v="6409300"/>
    <n v="8000238472"/>
    <x v="0"/>
    <x v="1"/>
    <s v="UNIDAD RESIDENCIAL NIZA IX-1 - PROPIEDAD HORIZONTAL"/>
    <x v="1"/>
    <x v="1"/>
  </r>
  <r>
    <x v="0"/>
    <x v="0"/>
    <x v="3"/>
    <x v="2"/>
    <n v="6409317"/>
    <n v="41937717"/>
    <x v="0"/>
    <x v="1"/>
    <s v="MARTINEZ BOLIVAR ANGELA PATRICIA"/>
    <x v="7"/>
    <x v="7"/>
  </r>
  <r>
    <x v="0"/>
    <x v="0"/>
    <x v="3"/>
    <x v="1"/>
    <n v="6409360"/>
    <n v="8002025469"/>
    <x v="0"/>
    <x v="1"/>
    <s v="UNIDAD RESIDENCIAL TOSCANA PH"/>
    <x v="11"/>
    <x v="9"/>
  </r>
  <r>
    <x v="0"/>
    <x v="0"/>
    <x v="3"/>
    <x v="4"/>
    <n v="6409376"/>
    <n v="8000221021"/>
    <x v="0"/>
    <x v="3"/>
    <s v="MULTIFAMILIARES META CIUDAD TUNAL II"/>
    <x v="1"/>
    <x v="1"/>
  </r>
  <r>
    <x v="0"/>
    <x v="0"/>
    <x v="3"/>
    <x v="1"/>
    <n v="6409395"/>
    <n v="8002475527"/>
    <x v="0"/>
    <x v="1"/>
    <s v="PARQUE RESIDENCIAL SURBANA IV ETAPA"/>
    <x v="1"/>
    <x v="1"/>
  </r>
  <r>
    <x v="0"/>
    <x v="0"/>
    <x v="3"/>
    <x v="1"/>
    <n v="6409421"/>
    <n v="9002565931"/>
    <x v="0"/>
    <x v="2"/>
    <s v="CONJUNTO RESIDENCIAL HAYUELOS RESERVADO"/>
    <x v="1"/>
    <x v="1"/>
  </r>
  <r>
    <x v="0"/>
    <x v="0"/>
    <x v="3"/>
    <x v="1"/>
    <n v="6409467"/>
    <n v="8000059166"/>
    <x v="0"/>
    <x v="3"/>
    <s v="EDIFICIO ASOCIACION TAURO - PROPIEDAD HORIZONTAL"/>
    <x v="1"/>
    <x v="1"/>
  </r>
  <r>
    <x v="0"/>
    <x v="0"/>
    <x v="3"/>
    <x v="1"/>
    <n v="6409561"/>
    <n v="8603514750"/>
    <x v="0"/>
    <x v="3"/>
    <s v="AGRUPACION RESIDENCIAL ALCALA CONJUNTO 1 PRIMERA ETAPA PH"/>
    <x v="1"/>
    <x v="1"/>
  </r>
  <r>
    <x v="0"/>
    <x v="0"/>
    <x v="3"/>
    <x v="4"/>
    <n v="6409563"/>
    <n v="8002157827"/>
    <x v="0"/>
    <x v="3"/>
    <s v="CONJUNTO RESIDENCIAL EL PINAR DE SUBA I AGRUPACION A SECTOR -"/>
    <x v="1"/>
    <x v="1"/>
  </r>
  <r>
    <x v="0"/>
    <x v="0"/>
    <x v="3"/>
    <x v="1"/>
    <n v="6409576"/>
    <n v="9002046738"/>
    <x v="1"/>
    <x v="6"/>
    <s v="EDIFICIO TORRES DE SIENA - PROPIEDAD HORIZONTAL"/>
    <x v="6"/>
    <x v="6"/>
  </r>
  <r>
    <x v="0"/>
    <x v="0"/>
    <x v="3"/>
    <x v="1"/>
    <n v="6409598"/>
    <n v="9009382892"/>
    <x v="0"/>
    <x v="2"/>
    <s v="EDIFICIO BAALBAK  VIII"/>
    <x v="1"/>
    <x v="1"/>
  </r>
  <r>
    <x v="0"/>
    <x v="0"/>
    <x v="3"/>
    <x v="1"/>
    <n v="6409602"/>
    <n v="8909223182"/>
    <x v="0"/>
    <x v="3"/>
    <s v="EDIFICIO CASTROPOL PH"/>
    <x v="14"/>
    <x v="5"/>
  </r>
  <r>
    <x v="0"/>
    <x v="0"/>
    <x v="3"/>
    <x v="1"/>
    <n v="6409666"/>
    <n v="8001137741"/>
    <x v="0"/>
    <x v="3"/>
    <s v="CONJUNTO RESIDENCIAL EL PARAGUITAS"/>
    <x v="17"/>
    <x v="2"/>
  </r>
  <r>
    <x v="0"/>
    <x v="0"/>
    <x v="3"/>
    <x v="1"/>
    <n v="6409670"/>
    <n v="8002272376"/>
    <x v="0"/>
    <x v="1"/>
    <s v="CONJUNTO RESIDENCIAL PALMA DE MALLORCA"/>
    <x v="11"/>
    <x v="9"/>
  </r>
  <r>
    <x v="0"/>
    <x v="0"/>
    <x v="3"/>
    <x v="1"/>
    <n v="6409685"/>
    <n v="8001299445"/>
    <x v="0"/>
    <x v="3"/>
    <s v="CONJUNTO RESIDENCIAL CAMINOS DE SAN JOSE"/>
    <x v="1"/>
    <x v="1"/>
  </r>
  <r>
    <x v="0"/>
    <x v="0"/>
    <x v="3"/>
    <x v="4"/>
    <n v="6409694"/>
    <n v="8002338742"/>
    <x v="0"/>
    <x v="1"/>
    <s v="PROPIEDAD HORIZONTAL CERROS DE VERSALLES"/>
    <x v="6"/>
    <x v="6"/>
  </r>
  <r>
    <x v="0"/>
    <x v="0"/>
    <x v="3"/>
    <x v="1"/>
    <n v="6409700"/>
    <n v="8002336327"/>
    <x v="0"/>
    <x v="1"/>
    <s v="conjunto residencial polo rea"/>
    <x v="1"/>
    <x v="1"/>
  </r>
  <r>
    <x v="0"/>
    <x v="0"/>
    <x v="3"/>
    <x v="1"/>
    <n v="6409728"/>
    <n v="9005059282"/>
    <x v="0"/>
    <x v="1"/>
    <s v="CONJUNTO MULTIFAMILIAR EL CARMELO PROPIEDAD HORIZONTAL"/>
    <x v="6"/>
    <x v="6"/>
  </r>
  <r>
    <x v="0"/>
    <x v="0"/>
    <x v="3"/>
    <x v="4"/>
    <n v="6409767"/>
    <n v="8000793458"/>
    <x v="0"/>
    <x v="7"/>
    <s v="CONJUNTO RESIDENCIAL CASTILLA VIEJA"/>
    <x v="27"/>
    <x v="13"/>
  </r>
  <r>
    <x v="0"/>
    <x v="0"/>
    <x v="3"/>
    <x v="4"/>
    <n v="6409805"/>
    <n v="800018208"/>
    <x v="0"/>
    <x v="1"/>
    <s v="CONJUNTO RESIDENCIAL FUENTE DE LA PE¥A"/>
    <x v="14"/>
    <x v="5"/>
  </r>
  <r>
    <x v="0"/>
    <x v="0"/>
    <x v="3"/>
    <x v="1"/>
    <n v="6409883"/>
    <n v="8000008513"/>
    <x v="0"/>
    <x v="1"/>
    <s v="CONJUNTO RESIDENCIAL LOS ARBOLES"/>
    <x v="11"/>
    <x v="9"/>
  </r>
  <r>
    <x v="0"/>
    <x v="0"/>
    <x v="3"/>
    <x v="1"/>
    <n v="6409918"/>
    <n v="9001885368"/>
    <x v="0"/>
    <x v="3"/>
    <s v="CONJUNTO RESIDENCIAL HACIENDA LA TRANQUERA"/>
    <x v="1"/>
    <x v="1"/>
  </r>
  <r>
    <x v="0"/>
    <x v="0"/>
    <x v="3"/>
    <x v="1"/>
    <n v="6409924"/>
    <n v="8000410735"/>
    <x v="0"/>
    <x v="3"/>
    <s v="EDIFICIO YUPANKI PH"/>
    <x v="1"/>
    <x v="1"/>
  </r>
  <r>
    <x v="0"/>
    <x v="0"/>
    <x v="3"/>
    <x v="1"/>
    <n v="6409958"/>
    <n v="9000081411"/>
    <x v="0"/>
    <x v="1"/>
    <s v="CONJUNTO RESIDENCIAL ALTAMIRA RESERVADO"/>
    <x v="3"/>
    <x v="3"/>
  </r>
  <r>
    <x v="0"/>
    <x v="0"/>
    <x v="3"/>
    <x v="1"/>
    <n v="6409988"/>
    <n v="8050068898"/>
    <x v="0"/>
    <x v="1"/>
    <s v="CONDOMINIO PONTEVECCHIO  PROPIEDAD HORIZONTAL"/>
    <x v="0"/>
    <x v="0"/>
  </r>
  <r>
    <x v="0"/>
    <x v="0"/>
    <x v="3"/>
    <x v="1"/>
    <n v="6410017"/>
    <n v="9000901323"/>
    <x v="0"/>
    <x v="1"/>
    <s v="EDIFICIO TORRELIMA II PH"/>
    <x v="14"/>
    <x v="5"/>
  </r>
  <r>
    <x v="0"/>
    <x v="0"/>
    <x v="3"/>
    <x v="1"/>
    <n v="6410021"/>
    <n v="9002591170"/>
    <x v="0"/>
    <x v="1"/>
    <s v="EDIFICIO SAN MIGUEL - PROPIEDAD HORIZONTAL-"/>
    <x v="6"/>
    <x v="6"/>
  </r>
  <r>
    <x v="0"/>
    <x v="0"/>
    <x v="3"/>
    <x v="1"/>
    <n v="6410061"/>
    <n v="9011557398"/>
    <x v="0"/>
    <x v="1"/>
    <s v="EDIFICIO TORRES DE SAN FRANCISCO PROPIEDAD HORIZONTAL"/>
    <x v="9"/>
    <x v="8"/>
  </r>
  <r>
    <x v="0"/>
    <x v="0"/>
    <x v="3"/>
    <x v="4"/>
    <n v="6410105"/>
    <n v="8160017571"/>
    <x v="0"/>
    <x v="7"/>
    <s v="EDIFICIO LOS CISNES"/>
    <x v="11"/>
    <x v="9"/>
  </r>
  <r>
    <x v="0"/>
    <x v="0"/>
    <x v="3"/>
    <x v="1"/>
    <n v="6410135"/>
    <n v="9009948789"/>
    <x v="0"/>
    <x v="3"/>
    <s v="CONJUNTO RESIDENCIAL PALMEIRAS"/>
    <x v="29"/>
    <x v="14"/>
  </r>
  <r>
    <x v="0"/>
    <x v="0"/>
    <x v="3"/>
    <x v="1"/>
    <n v="6410142"/>
    <n v="8090114882"/>
    <x v="0"/>
    <x v="5"/>
    <s v="CONDOMINIO PARQUES DE PAKISTAN I ETAPA"/>
    <x v="31"/>
    <x v="3"/>
  </r>
  <r>
    <x v="0"/>
    <x v="0"/>
    <x v="3"/>
    <x v="1"/>
    <n v="6410149"/>
    <n v="9010297872"/>
    <x v="0"/>
    <x v="1"/>
    <s v="CONJUNTO CERRADO BAMBU PH"/>
    <x v="11"/>
    <x v="9"/>
  </r>
  <r>
    <x v="0"/>
    <x v="0"/>
    <x v="3"/>
    <x v="1"/>
    <n v="6410182"/>
    <n v="9004877557"/>
    <x v="0"/>
    <x v="1"/>
    <s v="EDIFICIO BAHIA BLANCA"/>
    <x v="7"/>
    <x v="7"/>
  </r>
  <r>
    <x v="0"/>
    <x v="0"/>
    <x v="3"/>
    <x v="4"/>
    <n v="6410193"/>
    <n v="8605285585"/>
    <x v="0"/>
    <x v="3"/>
    <s v="AGRUPACION DE VIVIENDA EL BALCON DE LINDARAJA UNIDAD 2 PH"/>
    <x v="1"/>
    <x v="1"/>
  </r>
  <r>
    <x v="0"/>
    <x v="0"/>
    <x v="3"/>
    <x v="1"/>
    <n v="6410199"/>
    <n v="8301254398"/>
    <x v="0"/>
    <x v="1"/>
    <s v="AGRUPACION URBANIZACION TECHO"/>
    <x v="1"/>
    <x v="1"/>
  </r>
  <r>
    <x v="0"/>
    <x v="0"/>
    <x v="3"/>
    <x v="1"/>
    <n v="6410238"/>
    <n v="9011236353"/>
    <x v="0"/>
    <x v="3"/>
    <s v="CONDOMINIO CAMPESTRE SAN SEBASTIAN"/>
    <x v="76"/>
    <x v="14"/>
  </r>
  <r>
    <x v="0"/>
    <x v="0"/>
    <x v="3"/>
    <x v="1"/>
    <n v="6410276"/>
    <n v="8002382137"/>
    <x v="0"/>
    <x v="1"/>
    <s v="CONJUNTO RESIDENCIAL ALTOS DEL POBLADO"/>
    <x v="11"/>
    <x v="9"/>
  </r>
  <r>
    <x v="0"/>
    <x v="0"/>
    <x v="3"/>
    <x v="4"/>
    <n v="6410343"/>
    <n v="8000824038"/>
    <x v="0"/>
    <x v="1"/>
    <s v="EDIFICIO CARAVELLE - PROPIEDAD HORIZONTAL"/>
    <x v="1"/>
    <x v="1"/>
  </r>
  <r>
    <x v="0"/>
    <x v="0"/>
    <x v="3"/>
    <x v="1"/>
    <n v="6410373"/>
    <n v="9002927455"/>
    <x v="0"/>
    <x v="1"/>
    <s v="EDIFICO PALOS VERDES - PROPIEDAD HORIZONTAL"/>
    <x v="6"/>
    <x v="6"/>
  </r>
  <r>
    <x v="0"/>
    <x v="0"/>
    <x v="3"/>
    <x v="1"/>
    <n v="6410380"/>
    <n v="9002613618"/>
    <x v="0"/>
    <x v="2"/>
    <s v="URBANIZACION TORRES DE LA ACUARELA TORRE NO 5 PROPIEDAD"/>
    <x v="11"/>
    <x v="9"/>
  </r>
  <r>
    <x v="0"/>
    <x v="0"/>
    <x v="3"/>
    <x v="4"/>
    <n v="6410401"/>
    <n v="9000635679"/>
    <x v="1"/>
    <x v="6"/>
    <s v="EDIFICIO PANORAMA PROPIEDAD HORIZONTAL"/>
    <x v="3"/>
    <x v="3"/>
  </r>
  <r>
    <x v="0"/>
    <x v="0"/>
    <x v="3"/>
    <x v="1"/>
    <n v="6410486"/>
    <n v="9002087315"/>
    <x v="0"/>
    <x v="3"/>
    <s v="HACIENDA TERRACOTA PROPIEDAD HORIZONTAL"/>
    <x v="22"/>
    <x v="4"/>
  </r>
  <r>
    <x v="0"/>
    <x v="0"/>
    <x v="3"/>
    <x v="1"/>
    <n v="6410489"/>
    <n v="9006443977"/>
    <x v="0"/>
    <x v="1"/>
    <s v="EDIFICIO 10-12 CIRCUNVALAR PH"/>
    <x v="11"/>
    <x v="9"/>
  </r>
  <r>
    <x v="0"/>
    <x v="0"/>
    <x v="3"/>
    <x v="1"/>
    <n v="6410495"/>
    <n v="8090114882"/>
    <x v="0"/>
    <x v="5"/>
    <s v="CONDOMINIO PARQUES DE PAKISTAN I ETAPA"/>
    <x v="31"/>
    <x v="3"/>
  </r>
  <r>
    <x v="0"/>
    <x v="0"/>
    <x v="3"/>
    <x v="1"/>
    <n v="6410502"/>
    <n v="8002129314"/>
    <x v="0"/>
    <x v="1"/>
    <s v="CONJUNTO RESIDENCIAL ARCO IRIS"/>
    <x v="2"/>
    <x v="2"/>
  </r>
  <r>
    <x v="0"/>
    <x v="0"/>
    <x v="3"/>
    <x v="4"/>
    <n v="6410509"/>
    <n v="8002157827"/>
    <x v="0"/>
    <x v="3"/>
    <s v="CONJUNTO RESIDENCIAL EL PINAR DE SUBA I AGRUPACION A SECTOR"/>
    <x v="1"/>
    <x v="1"/>
  </r>
  <r>
    <x v="0"/>
    <x v="0"/>
    <x v="3"/>
    <x v="4"/>
    <n v="6410526"/>
    <n v="8002157827"/>
    <x v="0"/>
    <x v="3"/>
    <s v="CONJUNTO RESIDENCIAL EL PINAR DE SUBA I AGRUPACION A SECTOR"/>
    <x v="1"/>
    <x v="1"/>
  </r>
  <r>
    <x v="0"/>
    <x v="0"/>
    <x v="3"/>
    <x v="4"/>
    <n v="6410536"/>
    <n v="9004321884"/>
    <x v="0"/>
    <x v="3"/>
    <s v="EDIFICIO SENDEROS DE CHIPRE - PROPIEDAD HORIZONTAL"/>
    <x v="6"/>
    <x v="6"/>
  </r>
  <r>
    <x v="0"/>
    <x v="0"/>
    <x v="3"/>
    <x v="4"/>
    <n v="6410550"/>
    <n v="9003610961"/>
    <x v="0"/>
    <x v="1"/>
    <s v="EDIFICIO OPORTO PROPIEDAD HORIZONTAL"/>
    <x v="6"/>
    <x v="6"/>
  </r>
  <r>
    <x v="0"/>
    <x v="0"/>
    <x v="3"/>
    <x v="1"/>
    <n v="6410656"/>
    <n v="8160021728"/>
    <x v="0"/>
    <x v="1"/>
    <s v="PIZAMO CONJUNTO NO 5 PROPIEDAD HORIZONTAL"/>
    <x v="11"/>
    <x v="9"/>
  </r>
  <r>
    <x v="0"/>
    <x v="0"/>
    <x v="3"/>
    <x v="1"/>
    <n v="6410659"/>
    <n v="8100025847"/>
    <x v="0"/>
    <x v="1"/>
    <s v="CONJUNTO RESIDENCIAL CERRADO EL PORTAL DE SAN LUIS"/>
    <x v="6"/>
    <x v="6"/>
  </r>
  <r>
    <x v="0"/>
    <x v="0"/>
    <x v="3"/>
    <x v="6"/>
    <n v="6410709"/>
    <n v="8903007455"/>
    <x v="0"/>
    <x v="1"/>
    <s v="PANADERIA Y PASTELERIA SANDER Y CIA S EN C"/>
    <x v="0"/>
    <x v="0"/>
  </r>
  <r>
    <x v="0"/>
    <x v="0"/>
    <x v="3"/>
    <x v="1"/>
    <n v="6410723"/>
    <n v="9001885368"/>
    <x v="0"/>
    <x v="3"/>
    <s v="CONJUNTO RESIDENCIAL HACIENDA LA TRANQUERA"/>
    <x v="1"/>
    <x v="1"/>
  </r>
  <r>
    <x v="0"/>
    <x v="0"/>
    <x v="3"/>
    <x v="1"/>
    <n v="6410752"/>
    <n v="8914112762"/>
    <x v="0"/>
    <x v="1"/>
    <s v="MULTIFAMILIARES MAMPAY PH"/>
    <x v="11"/>
    <x v="9"/>
  </r>
  <r>
    <x v="0"/>
    <x v="0"/>
    <x v="3"/>
    <x v="1"/>
    <n v="6410754"/>
    <n v="8914112762"/>
    <x v="0"/>
    <x v="1"/>
    <s v="MULTIFAMILIARES MAMPAY PH"/>
    <x v="11"/>
    <x v="9"/>
  </r>
  <r>
    <x v="0"/>
    <x v="0"/>
    <x v="3"/>
    <x v="1"/>
    <n v="6410759"/>
    <n v="9000001644"/>
    <x v="0"/>
    <x v="0"/>
    <s v="EDIFICIO LA SALLE"/>
    <x v="1"/>
    <x v="1"/>
  </r>
  <r>
    <x v="0"/>
    <x v="0"/>
    <x v="3"/>
    <x v="1"/>
    <n v="6410915"/>
    <n v="9010907333"/>
    <x v="0"/>
    <x v="1"/>
    <s v="JUAN PABLO II PH TORRE 6"/>
    <x v="25"/>
    <x v="5"/>
  </r>
  <r>
    <x v="0"/>
    <x v="0"/>
    <x v="3"/>
    <x v="4"/>
    <n v="6411005"/>
    <n v="9002405424"/>
    <x v="0"/>
    <x v="1"/>
    <s v="UNIDAD RESIDENCIAL TORRES DE VERACRUZ PH"/>
    <x v="11"/>
    <x v="9"/>
  </r>
  <r>
    <x v="0"/>
    <x v="0"/>
    <x v="3"/>
    <x v="1"/>
    <n v="6411328"/>
    <n v="8300304184"/>
    <x v="0"/>
    <x v="1"/>
    <s v="CONJUNTO RESIDENCIAL ATICOS DEL NORTE III SECTOR UNIDAD II -"/>
    <x v="1"/>
    <x v="1"/>
  </r>
  <r>
    <x v="0"/>
    <x v="0"/>
    <x v="3"/>
    <x v="4"/>
    <n v="6411330"/>
    <n v="9009393530"/>
    <x v="0"/>
    <x v="1"/>
    <s v="CONJUNTO RESIDENCIAL SACROMONTE PROPIEDAD HORIZONTAL"/>
    <x v="17"/>
    <x v="2"/>
  </r>
  <r>
    <x v="0"/>
    <x v="0"/>
    <x v="3"/>
    <x v="1"/>
    <n v="6411345"/>
    <n v="8000202580"/>
    <x v="0"/>
    <x v="0"/>
    <s v="CONJUNTO RESIDENCIAL BALCON DEL TEJAR SECTOR I"/>
    <x v="2"/>
    <x v="2"/>
  </r>
  <r>
    <x v="0"/>
    <x v="0"/>
    <x v="3"/>
    <x v="4"/>
    <n v="6411376"/>
    <n v="8002103316"/>
    <x v="0"/>
    <x v="1"/>
    <s v="6_x0009_UNIDAD RESIDENCIAL LA ALHAMBRA PROPIEDAD HORIZONTAL"/>
    <x v="11"/>
    <x v="9"/>
  </r>
  <r>
    <x v="0"/>
    <x v="0"/>
    <x v="3"/>
    <x v="1"/>
    <n v="6411378"/>
    <n v="9005013658"/>
    <x v="0"/>
    <x v="5"/>
    <s v="CONDOMINIO AGUA MARINA CLUB CAMPESTRE"/>
    <x v="31"/>
    <x v="3"/>
  </r>
  <r>
    <x v="0"/>
    <x v="0"/>
    <x v="3"/>
    <x v="1"/>
    <n v="6411391"/>
    <n v="8300168053"/>
    <x v="0"/>
    <x v="3"/>
    <s v="CONJUNTO RESIDENCIAL PARQUE LOS SAUCES PH"/>
    <x v="1"/>
    <x v="1"/>
  </r>
  <r>
    <x v="0"/>
    <x v="0"/>
    <x v="3"/>
    <x v="1"/>
    <n v="6411402"/>
    <n v="9009228204"/>
    <x v="0"/>
    <x v="1"/>
    <s v="CONJUNTO CERRADO HEBRON APARTAMENTOS- PROPIEDAD HORIZONTAL"/>
    <x v="7"/>
    <x v="7"/>
  </r>
  <r>
    <x v="0"/>
    <x v="0"/>
    <x v="3"/>
    <x v="1"/>
    <n v="6411407"/>
    <n v="9010368783"/>
    <x v="0"/>
    <x v="5"/>
    <s v="CONDOMINIO ALTAGRACIA III"/>
    <x v="31"/>
    <x v="3"/>
  </r>
  <r>
    <x v="0"/>
    <x v="0"/>
    <x v="3"/>
    <x v="4"/>
    <n v="6411473"/>
    <n v="901164760"/>
    <x v="0"/>
    <x v="1"/>
    <s v="ANDREA OLIVAR (ADM)"/>
    <x v="10"/>
    <x v="5"/>
  </r>
  <r>
    <x v="0"/>
    <x v="0"/>
    <x v="3"/>
    <x v="1"/>
    <n v="6411475"/>
    <n v="8300524282"/>
    <x v="0"/>
    <x v="1"/>
    <s v="CONJUNTO RESIDENCIAL EL PORTAL DE LA COFRADIA PH"/>
    <x v="1"/>
    <x v="1"/>
  </r>
  <r>
    <x v="0"/>
    <x v="0"/>
    <x v="3"/>
    <x v="4"/>
    <n v="6411549"/>
    <n v="8300349968"/>
    <x v="0"/>
    <x v="1"/>
    <s v="EDIFICIO TORRE ARAGON PROPIEDAD HORIZONTAL"/>
    <x v="1"/>
    <x v="1"/>
  </r>
  <r>
    <x v="0"/>
    <x v="0"/>
    <x v="3"/>
    <x v="1"/>
    <n v="6411561"/>
    <n v="8900037365"/>
    <x v="0"/>
    <x v="1"/>
    <s v="URBANIZACION LOS CRISTALES"/>
    <x v="7"/>
    <x v="7"/>
  </r>
  <r>
    <x v="0"/>
    <x v="0"/>
    <x v="3"/>
    <x v="1"/>
    <n v="6411570"/>
    <n v="8100010264"/>
    <x v="0"/>
    <x v="0"/>
    <s v="EDIFICIO MACANÁ PROPIEDAD HORIZONTAL"/>
    <x v="6"/>
    <x v="6"/>
  </r>
  <r>
    <x v="0"/>
    <x v="0"/>
    <x v="3"/>
    <x v="1"/>
    <n v="6411577"/>
    <n v="8100009611"/>
    <x v="0"/>
    <x v="0"/>
    <s v="EDIFICIO VILLAPILAR 2 BLOQUE 2 - PROPIEDAD HORIZONTAL"/>
    <x v="6"/>
    <x v="6"/>
  </r>
  <r>
    <x v="0"/>
    <x v="0"/>
    <x v="3"/>
    <x v="1"/>
    <n v="6411587"/>
    <n v="9005052404"/>
    <x v="0"/>
    <x v="0"/>
    <s v="EDIFICIO DONATELO PROPIEDAD HORIZONTAL"/>
    <x v="6"/>
    <x v="6"/>
  </r>
  <r>
    <x v="0"/>
    <x v="0"/>
    <x v="3"/>
    <x v="1"/>
    <n v="6411596"/>
    <n v="9002108452"/>
    <x v="0"/>
    <x v="5"/>
    <s v="CONJUNTO SARGON PLAZA"/>
    <x v="20"/>
    <x v="11"/>
  </r>
  <r>
    <x v="0"/>
    <x v="0"/>
    <x v="3"/>
    <x v="1"/>
    <n v="6411602"/>
    <n v="8605266480"/>
    <x v="0"/>
    <x v="3"/>
    <s v="CONJUNTO MULTIFAMILIARES LA ALHAMBRA"/>
    <x v="1"/>
    <x v="1"/>
  </r>
  <r>
    <x v="0"/>
    <x v="0"/>
    <x v="3"/>
    <x v="1"/>
    <n v="6411611"/>
    <n v="9000734096"/>
    <x v="0"/>
    <x v="1"/>
    <s v="UNIDAD INMOBILIARIA CERRADA SIERRA VERDE - PH"/>
    <x v="6"/>
    <x v="6"/>
  </r>
  <r>
    <x v="0"/>
    <x v="0"/>
    <x v="3"/>
    <x v="4"/>
    <n v="6411613"/>
    <n v="9001259765"/>
    <x v="0"/>
    <x v="3"/>
    <s v="CONJUNTO RESIDENCIAL LOS CENTAUROS"/>
    <x v="2"/>
    <x v="2"/>
  </r>
  <r>
    <x v="0"/>
    <x v="0"/>
    <x v="3"/>
    <x v="1"/>
    <n v="6411654"/>
    <n v="8110304787"/>
    <x v="0"/>
    <x v="1"/>
    <s v="URBANIZACION CALASANIA 3 ETAPA A - PH"/>
    <x v="14"/>
    <x v="5"/>
  </r>
  <r>
    <x v="0"/>
    <x v="0"/>
    <x v="3"/>
    <x v="1"/>
    <n v="6411672"/>
    <n v="9005870351"/>
    <x v="0"/>
    <x v="1"/>
    <s v="CONJUNTO RESIDENCIAL LAS BRISAS"/>
    <x v="1"/>
    <x v="1"/>
  </r>
  <r>
    <x v="0"/>
    <x v="0"/>
    <x v="3"/>
    <x v="4"/>
    <n v="6411682"/>
    <n v="9007896222"/>
    <x v="0"/>
    <x v="3"/>
    <s v="EDIFICIO SANTANA PROPIEDAD HORIZONTAL"/>
    <x v="9"/>
    <x v="8"/>
  </r>
  <r>
    <x v="0"/>
    <x v="0"/>
    <x v="3"/>
    <x v="4"/>
    <n v="6411693"/>
    <n v="9007896222"/>
    <x v="0"/>
    <x v="5"/>
    <s v="EDIFICIO SANTANA PROPIEDAD HORIZONTAL"/>
    <x v="9"/>
    <x v="8"/>
  </r>
  <r>
    <x v="0"/>
    <x v="0"/>
    <x v="3"/>
    <x v="1"/>
    <n v="6411725"/>
    <n v="8902102780"/>
    <x v="0"/>
    <x v="2"/>
    <s v="EDIFICIO GEO VON LENGERKE PRIMERA ETAPA"/>
    <x v="2"/>
    <x v="2"/>
  </r>
  <r>
    <x v="0"/>
    <x v="0"/>
    <x v="3"/>
    <x v="1"/>
    <n v="6411732"/>
    <n v="8000085110"/>
    <x v="0"/>
    <x v="1"/>
    <s v="CONJUNTO RESIDENCIAL PORTAL DEL VALLE PH"/>
    <x v="10"/>
    <x v="5"/>
  </r>
  <r>
    <x v="0"/>
    <x v="0"/>
    <x v="3"/>
    <x v="1"/>
    <n v="6411742"/>
    <n v="9010034836"/>
    <x v="0"/>
    <x v="5"/>
    <s v="FORTEZZA PARQUE RESIDENCIAL - PROPIEDAD HORIZONTAL"/>
    <x v="3"/>
    <x v="3"/>
  </r>
  <r>
    <x v="0"/>
    <x v="0"/>
    <x v="3"/>
    <x v="1"/>
    <n v="6411743"/>
    <n v="8100010139"/>
    <x v="0"/>
    <x v="3"/>
    <s v="SAN SEBASTIAN DE BUENAVISTA"/>
    <x v="6"/>
    <x v="6"/>
  </r>
  <r>
    <x v="0"/>
    <x v="0"/>
    <x v="3"/>
    <x v="1"/>
    <n v="6411764"/>
    <n v="8000911482"/>
    <x v="0"/>
    <x v="1"/>
    <s v="CONJUNTO RESIDENCIAL CASTELLANA REAL PH"/>
    <x v="14"/>
    <x v="5"/>
  </r>
  <r>
    <x v="0"/>
    <x v="0"/>
    <x v="3"/>
    <x v="1"/>
    <n v="6411780"/>
    <n v="8002242706"/>
    <x v="0"/>
    <x v="1"/>
    <s v="EDIFICIO BALEARES PROPIEDAD HORIZONTAL"/>
    <x v="6"/>
    <x v="6"/>
  </r>
  <r>
    <x v="0"/>
    <x v="0"/>
    <x v="3"/>
    <x v="1"/>
    <n v="6411801"/>
    <n v="9000025021"/>
    <x v="0"/>
    <x v="3"/>
    <s v="CONJUNTO RESIDENCIAL VENECIA IV ETAPA"/>
    <x v="31"/>
    <x v="3"/>
  </r>
  <r>
    <x v="0"/>
    <x v="0"/>
    <x v="3"/>
    <x v="1"/>
    <n v="6411807"/>
    <n v="9004741806"/>
    <x v="0"/>
    <x v="1"/>
    <s v="CONJUNTO RESIDENCIAL AGAPANTO I PROPIEDAD HORIZONTAL"/>
    <x v="4"/>
    <x v="4"/>
  </r>
  <r>
    <x v="0"/>
    <x v="0"/>
    <x v="3"/>
    <x v="4"/>
    <n v="6411840"/>
    <n v="8090106813"/>
    <x v="0"/>
    <x v="3"/>
    <s v="VIVIANA ESTRADA"/>
    <x v="3"/>
    <x v="3"/>
  </r>
  <r>
    <x v="0"/>
    <x v="0"/>
    <x v="3"/>
    <x v="1"/>
    <n v="6411896"/>
    <n v="8002414893"/>
    <x v="0"/>
    <x v="1"/>
    <s v="EDIFICIO BALMORAL PROPIEDAD HORIZONTAL"/>
    <x v="11"/>
    <x v="9"/>
  </r>
  <r>
    <x v="0"/>
    <x v="0"/>
    <x v="3"/>
    <x v="1"/>
    <n v="6411923"/>
    <n v="9010126751"/>
    <x v="0"/>
    <x v="5"/>
    <s v="CAMINOS DEL BOSQUE PARQUE RESIDENCIAL - PROPIEDAD HORIZONTAL"/>
    <x v="7"/>
    <x v="7"/>
  </r>
  <r>
    <x v="0"/>
    <x v="0"/>
    <x v="3"/>
    <x v="1"/>
    <n v="6411925"/>
    <n v="8300304184"/>
    <x v="0"/>
    <x v="1"/>
    <s v="CONJUNTO RESIDENCIAL ATICOS DEL NORTE III SECTOR UNIDAD II -"/>
    <x v="1"/>
    <x v="1"/>
  </r>
  <r>
    <x v="0"/>
    <x v="0"/>
    <x v="3"/>
    <x v="1"/>
    <n v="6411928"/>
    <n v="9002946424"/>
    <x v="0"/>
    <x v="3"/>
    <s v="CONJUNTO RESIDENCIAL LA PRADERA  DE COTA   PH"/>
    <x v="22"/>
    <x v="4"/>
  </r>
  <r>
    <x v="0"/>
    <x v="0"/>
    <x v="3"/>
    <x v="1"/>
    <n v="6411932"/>
    <n v="9004650057"/>
    <x v="0"/>
    <x v="5"/>
    <s v="EDIFICIO MILAN"/>
    <x v="20"/>
    <x v="11"/>
  </r>
  <r>
    <x v="0"/>
    <x v="0"/>
    <x v="3"/>
    <x v="1"/>
    <n v="6411972"/>
    <n v="8300824621"/>
    <x v="0"/>
    <x v="1"/>
    <s v="AGRUPACION DE VIVIENDA LOS ALCAPARROS CIUDADELA COLSUBSIDIO"/>
    <x v="1"/>
    <x v="1"/>
  </r>
  <r>
    <x v="0"/>
    <x v="0"/>
    <x v="3"/>
    <x v="1"/>
    <n v="6411977"/>
    <n v="8010008065"/>
    <x v="0"/>
    <x v="5"/>
    <s v="CONJUNTO RESIDENCIAL PLAZOLETA ANDINA"/>
    <x v="7"/>
    <x v="7"/>
  </r>
  <r>
    <x v="0"/>
    <x v="0"/>
    <x v="3"/>
    <x v="1"/>
    <n v="6411987"/>
    <n v="8301337927"/>
    <x v="0"/>
    <x v="1"/>
    <s v="CONJUNTO RESIDENCIAL BALCONES DE TIBANA II PH"/>
    <x v="1"/>
    <x v="1"/>
  </r>
  <r>
    <x v="0"/>
    <x v="0"/>
    <x v="3"/>
    <x v="1"/>
    <n v="6412009"/>
    <n v="8000712335"/>
    <x v="0"/>
    <x v="3"/>
    <s v="CONJUNTO RESIDENCIAL BOLIVIA XII PH"/>
    <x v="1"/>
    <x v="1"/>
  </r>
  <r>
    <x v="0"/>
    <x v="0"/>
    <x v="3"/>
    <x v="1"/>
    <n v="6412020"/>
    <n v="9001925585"/>
    <x v="0"/>
    <x v="1"/>
    <s v="CONJUNTO DE USO MIXTO SENDEROS DEL RECREO I"/>
    <x v="1"/>
    <x v="1"/>
  </r>
  <r>
    <x v="0"/>
    <x v="0"/>
    <x v="3"/>
    <x v="1"/>
    <n v="6412021"/>
    <n v="8100065268"/>
    <x v="0"/>
    <x v="5"/>
    <s v="EDIFICIO MADEIRA PROPIEDAD HORIZONTAL"/>
    <x v="6"/>
    <x v="6"/>
  </r>
  <r>
    <x v="0"/>
    <x v="0"/>
    <x v="3"/>
    <x v="1"/>
    <n v="6412024"/>
    <n v="9002498602"/>
    <x v="0"/>
    <x v="2"/>
    <s v="AGRUPACIÓN RESIDENCIAL SAN JUAN DE CASTILLA PH"/>
    <x v="1"/>
    <x v="1"/>
  </r>
  <r>
    <x v="0"/>
    <x v="0"/>
    <x v="3"/>
    <x v="1"/>
    <n v="6412045"/>
    <n v="8001618695"/>
    <x v="0"/>
    <x v="1"/>
    <s v="EDIFICIO EL CEDRAL 6"/>
    <x v="1"/>
    <x v="1"/>
  </r>
  <r>
    <x v="0"/>
    <x v="0"/>
    <x v="3"/>
    <x v="1"/>
    <n v="6412066"/>
    <n v="8090065920"/>
    <x v="0"/>
    <x v="1"/>
    <s v="CONJUNTO RESIDENCIAL ARAGON IV ETAPA"/>
    <x v="31"/>
    <x v="3"/>
  </r>
  <r>
    <x v="0"/>
    <x v="0"/>
    <x v="3"/>
    <x v="1"/>
    <n v="6412071"/>
    <n v="9000081411"/>
    <x v="0"/>
    <x v="1"/>
    <s v="CONJUNTO RESIDENCIAL ALTAMIRA RESERVADO"/>
    <x v="3"/>
    <x v="3"/>
  </r>
  <r>
    <x v="0"/>
    <x v="0"/>
    <x v="3"/>
    <x v="1"/>
    <n v="6412156"/>
    <n v="8002547547"/>
    <x v="0"/>
    <x v="0"/>
    <s v="PROPIEDAD HORIZONTAL CERROS DE LA ESTRELLA"/>
    <x v="6"/>
    <x v="6"/>
  </r>
  <r>
    <x v="0"/>
    <x v="0"/>
    <x v="3"/>
    <x v="1"/>
    <n v="6412170"/>
    <n v="8100003526"/>
    <x v="0"/>
    <x v="0"/>
    <s v="EDIFICIO TORRES DE BELEN PROPIEDAD HORIZONTAL"/>
    <x v="6"/>
    <x v="6"/>
  </r>
  <r>
    <x v="0"/>
    <x v="0"/>
    <x v="3"/>
    <x v="4"/>
    <n v="6412199"/>
    <n v="9006082897"/>
    <x v="0"/>
    <x v="3"/>
    <s v="TORRES DE ZUAMY"/>
    <x v="39"/>
    <x v="4"/>
  </r>
  <r>
    <x v="0"/>
    <x v="0"/>
    <x v="3"/>
    <x v="1"/>
    <n v="6412210"/>
    <n v="9012235426"/>
    <x v="0"/>
    <x v="1"/>
    <s v="EDIFICIO BRITANNIA APARTAMENTOS"/>
    <x v="7"/>
    <x v="7"/>
  </r>
  <r>
    <x v="0"/>
    <x v="0"/>
    <x v="3"/>
    <x v="1"/>
    <n v="6412233"/>
    <n v="8000573944"/>
    <x v="0"/>
    <x v="3"/>
    <s v="CONJUNTO RESIDENCIAL MONTANA"/>
    <x v="1"/>
    <x v="1"/>
  </r>
  <r>
    <x v="0"/>
    <x v="0"/>
    <x v="3"/>
    <x v="4"/>
    <n v="6412246"/>
    <n v="9003062955"/>
    <x v="0"/>
    <x v="1"/>
    <s v="VIGIA DEL PARQUE 2 PROPIEDAD HORIZONTAL"/>
    <x v="1"/>
    <x v="1"/>
  </r>
  <r>
    <x v="0"/>
    <x v="0"/>
    <x v="3"/>
    <x v="1"/>
    <n v="6412267"/>
    <n v="8090127068"/>
    <x v="0"/>
    <x v="3"/>
    <s v="MULTIFAMILIARES IRAZU SEGUNDA ETAPA"/>
    <x v="3"/>
    <x v="3"/>
  </r>
  <r>
    <x v="0"/>
    <x v="0"/>
    <x v="3"/>
    <x v="2"/>
    <n v="6412289"/>
    <n v="42106925"/>
    <x v="0"/>
    <x v="2"/>
    <s v="OTALVARO ARIAS LILIANA PATRICIA"/>
    <x v="11"/>
    <x v="9"/>
  </r>
  <r>
    <x v="0"/>
    <x v="0"/>
    <x v="3"/>
    <x v="1"/>
    <n v="6412312"/>
    <n v="8301185143"/>
    <x v="0"/>
    <x v="1"/>
    <s v="CONJUNTO RESIDENCIAL TARBES DE SAN JOSE I Y II ETAPA"/>
    <x v="1"/>
    <x v="1"/>
  </r>
  <r>
    <x v="0"/>
    <x v="0"/>
    <x v="3"/>
    <x v="1"/>
    <n v="6412387"/>
    <n v="9004366821"/>
    <x v="0"/>
    <x v="1"/>
    <s v="CONJUNTO RESIDENCIAL SEVILLANA DEL PARQUE I PH"/>
    <x v="1"/>
    <x v="1"/>
  </r>
  <r>
    <x v="0"/>
    <x v="0"/>
    <x v="3"/>
    <x v="1"/>
    <n v="6412392"/>
    <n v="9000663501"/>
    <x v="0"/>
    <x v="1"/>
    <s v="Dirección: CARRERA  13  33-01"/>
    <x v="1"/>
    <x v="1"/>
  </r>
  <r>
    <x v="0"/>
    <x v="0"/>
    <x v="3"/>
    <x v="1"/>
    <n v="6412409"/>
    <n v="9004366821"/>
    <x v="0"/>
    <x v="3"/>
    <s v="CONJUNTO RESIDENCIAL SEVILLANA DEL PARQUE I PH"/>
    <x v="1"/>
    <x v="1"/>
  </r>
  <r>
    <x v="0"/>
    <x v="0"/>
    <x v="3"/>
    <x v="1"/>
    <n v="6412419"/>
    <n v="8000199404"/>
    <x v="0"/>
    <x v="1"/>
    <s v="CONJUNTO RESIDENCIAL ARBOLEDA I"/>
    <x v="0"/>
    <x v="0"/>
  </r>
  <r>
    <x v="0"/>
    <x v="0"/>
    <x v="3"/>
    <x v="4"/>
    <n v="6412422"/>
    <n v="9000302260"/>
    <x v="0"/>
    <x v="1"/>
    <s v="EDIFICIO BERLIN PROPIEDAD HORIZONTAL"/>
    <x v="6"/>
    <x v="6"/>
  </r>
  <r>
    <x v="0"/>
    <x v="0"/>
    <x v="3"/>
    <x v="4"/>
    <n v="6412438"/>
    <n v="8300140407"/>
    <x v="0"/>
    <x v="3"/>
    <s v="CONJUNTO RESIDENCIAL VILANOVA III CASAS - PROPIEDAD HORIZONT"/>
    <x v="1"/>
    <x v="1"/>
  </r>
  <r>
    <x v="0"/>
    <x v="0"/>
    <x v="3"/>
    <x v="2"/>
    <n v="6412447"/>
    <n v="5549759"/>
    <x v="0"/>
    <x v="0"/>
    <s v="MEJIA ORDUZ LUIS FELIPE"/>
    <x v="2"/>
    <x v="2"/>
  </r>
  <r>
    <x v="0"/>
    <x v="0"/>
    <x v="3"/>
    <x v="1"/>
    <n v="6412479"/>
    <n v="9000018947"/>
    <x v="0"/>
    <x v="0"/>
    <s v="CONJUNTO RESIDENCIAL LA CEIBA II"/>
    <x v="3"/>
    <x v="3"/>
  </r>
  <r>
    <x v="0"/>
    <x v="0"/>
    <x v="3"/>
    <x v="1"/>
    <n v="6412481"/>
    <n v="9005099456"/>
    <x v="0"/>
    <x v="1"/>
    <s v="EDIFICIO CANCUN CLUB"/>
    <x v="18"/>
    <x v="10"/>
  </r>
  <r>
    <x v="0"/>
    <x v="0"/>
    <x v="3"/>
    <x v="1"/>
    <n v="6412540"/>
    <n v="8000846491"/>
    <x v="0"/>
    <x v="0"/>
    <s v="UNIDAD RESIDENCIAL LOS CEDROS - PROPIEDAD HORIZONTAL"/>
    <x v="0"/>
    <x v="0"/>
  </r>
  <r>
    <x v="0"/>
    <x v="0"/>
    <x v="3"/>
    <x v="4"/>
    <n v="6412571"/>
    <n v="8907047791"/>
    <x v="1"/>
    <x v="6"/>
    <s v="EDIFICIO CENTRO COMERCIAL SAN ANDRESITO PROPIEDAD HORIZONTAL"/>
    <x v="3"/>
    <x v="3"/>
  </r>
  <r>
    <x v="0"/>
    <x v="0"/>
    <x v="3"/>
    <x v="1"/>
    <n v="6412585"/>
    <n v="8000252268"/>
    <x v="0"/>
    <x v="4"/>
    <s v="EDIFICIO PORTON DE LOS ALPES PH"/>
    <x v="11"/>
    <x v="9"/>
  </r>
  <r>
    <x v="0"/>
    <x v="0"/>
    <x v="3"/>
    <x v="1"/>
    <n v="6412603"/>
    <n v="8300866024"/>
    <x v="0"/>
    <x v="1"/>
    <s v="CONJUNTO MULTIFAMILIAR COMPARTIR BOCHICA V ETAPA PH"/>
    <x v="1"/>
    <x v="1"/>
  </r>
  <r>
    <x v="0"/>
    <x v="0"/>
    <x v="3"/>
    <x v="4"/>
    <n v="6412605"/>
    <n v="9008239326"/>
    <x v="0"/>
    <x v="0"/>
    <s v="EDIFICIO VIALE - PROPIEDAD HORIZONTAL"/>
    <x v="6"/>
    <x v="6"/>
  </r>
  <r>
    <x v="0"/>
    <x v="0"/>
    <x v="3"/>
    <x v="1"/>
    <n v="6412611"/>
    <n v="8605189410"/>
    <x v="0"/>
    <x v="3"/>
    <s v="CONJUNTO RESIDENCIAL LA PALMA I"/>
    <x v="1"/>
    <x v="1"/>
  </r>
  <r>
    <x v="0"/>
    <x v="0"/>
    <x v="3"/>
    <x v="1"/>
    <n v="6412664"/>
    <n v="9004157369"/>
    <x v="0"/>
    <x v="1"/>
    <s v="EDIFICIO MALIA PROPIEDAD HORIZONTAL"/>
    <x v="9"/>
    <x v="8"/>
  </r>
  <r>
    <x v="0"/>
    <x v="0"/>
    <x v="3"/>
    <x v="1"/>
    <n v="6412667"/>
    <n v="8000267532"/>
    <x v="0"/>
    <x v="1"/>
    <s v="URBANIZACION TAYRONA I Y II  - PH"/>
    <x v="14"/>
    <x v="5"/>
  </r>
  <r>
    <x v="0"/>
    <x v="0"/>
    <x v="3"/>
    <x v="1"/>
    <n v="6412680"/>
    <n v="9007557303"/>
    <x v="0"/>
    <x v="3"/>
    <s v="CENTRO MEDICO Y EMPRESARIAL CENTENARIO"/>
    <x v="7"/>
    <x v="7"/>
  </r>
  <r>
    <x v="0"/>
    <x v="0"/>
    <x v="3"/>
    <x v="1"/>
    <n v="6412694"/>
    <n v="8002285028"/>
    <x v="0"/>
    <x v="0"/>
    <s v="EDIFICIO GIBRALTAR - PROPIEDAD HORIZONTAL"/>
    <x v="1"/>
    <x v="1"/>
  </r>
  <r>
    <x v="0"/>
    <x v="0"/>
    <x v="3"/>
    <x v="1"/>
    <n v="6412736"/>
    <n v="9007785653"/>
    <x v="0"/>
    <x v="1"/>
    <s v="CONJUNTO RESIDENCIAL HACIENDA CAÑAVERAL DEL ORIENTE"/>
    <x v="17"/>
    <x v="2"/>
  </r>
  <r>
    <x v="0"/>
    <x v="0"/>
    <x v="3"/>
    <x v="1"/>
    <n v="6412743"/>
    <n v="8914110662"/>
    <x v="0"/>
    <x v="1"/>
    <s v="EDIFICIO LUIS ALFONSO JARAMILLO PH"/>
    <x v="11"/>
    <x v="9"/>
  </r>
  <r>
    <x v="0"/>
    <x v="0"/>
    <x v="3"/>
    <x v="2"/>
    <n v="6412775"/>
    <n v="24487959"/>
    <x v="0"/>
    <x v="1"/>
    <s v="VALENCIA CARDENAS OLGA LUCIA"/>
    <x v="7"/>
    <x v="7"/>
  </r>
  <r>
    <x v="0"/>
    <x v="0"/>
    <x v="3"/>
    <x v="1"/>
    <n v="6412828"/>
    <n v="8903299798"/>
    <x v="0"/>
    <x v="1"/>
    <s v="UNIDAD RESIDENCIAL SANTIAGO DE CALI II ETAPA"/>
    <x v="0"/>
    <x v="0"/>
  </r>
  <r>
    <x v="0"/>
    <x v="0"/>
    <x v="3"/>
    <x v="1"/>
    <n v="6412873"/>
    <n v="8909400604"/>
    <x v="0"/>
    <x v="3"/>
    <s v="CONJUNTO RESIDENCIAL BOSQUES DE ALEJANDRIA PH"/>
    <x v="14"/>
    <x v="5"/>
  </r>
  <r>
    <x v="0"/>
    <x v="0"/>
    <x v="3"/>
    <x v="1"/>
    <n v="6412930"/>
    <n v="9004366821"/>
    <x v="0"/>
    <x v="1"/>
    <s v="CONJUNTO RESIDENCIAL SEVILLANA DEL PARQUE I PH"/>
    <x v="1"/>
    <x v="1"/>
  </r>
  <r>
    <x v="0"/>
    <x v="0"/>
    <x v="3"/>
    <x v="5"/>
    <n v="6412961"/>
    <n v="9008930781"/>
    <x v="0"/>
    <x v="5"/>
    <s v="CONJUNTO CERRADO ENTREVERDE"/>
    <x v="6"/>
    <x v="6"/>
  </r>
  <r>
    <x v="0"/>
    <x v="0"/>
    <x v="3"/>
    <x v="1"/>
    <n v="6413004"/>
    <n v="8909384180"/>
    <x v="0"/>
    <x v="1"/>
    <s v="EDIFICIO EL MOLINO 2 PH"/>
    <x v="14"/>
    <x v="5"/>
  </r>
  <r>
    <x v="0"/>
    <x v="0"/>
    <x v="3"/>
    <x v="1"/>
    <n v="6413011"/>
    <n v="8002212820"/>
    <x v="0"/>
    <x v="1"/>
    <s v="CONJUNTO RESIDENCIAL CUMBRES DE MODELIA II"/>
    <x v="1"/>
    <x v="1"/>
  </r>
  <r>
    <x v="0"/>
    <x v="0"/>
    <x v="3"/>
    <x v="1"/>
    <n v="6413014"/>
    <n v="8100009611"/>
    <x v="0"/>
    <x v="5"/>
    <s v="EDIFICIO VILLAPILAR 2 BLOQUE 2 - PROPIEDAD HORIZONTAL"/>
    <x v="6"/>
    <x v="6"/>
  </r>
  <r>
    <x v="0"/>
    <x v="0"/>
    <x v="3"/>
    <x v="4"/>
    <n v="6413089"/>
    <n v="8300202676"/>
    <x v="0"/>
    <x v="2"/>
    <s v="CERRO DE SUBA 2"/>
    <x v="1"/>
    <x v="1"/>
  </r>
  <r>
    <x v="0"/>
    <x v="0"/>
    <x v="3"/>
    <x v="1"/>
    <n v="6413121"/>
    <n v="9010401221"/>
    <x v="0"/>
    <x v="1"/>
    <s v="EDIFICIO MANA PH"/>
    <x v="1"/>
    <x v="1"/>
  </r>
  <r>
    <x v="0"/>
    <x v="0"/>
    <x v="3"/>
    <x v="1"/>
    <n v="6413146"/>
    <n v="8001668182"/>
    <x v="0"/>
    <x v="1"/>
    <s v="CONJUNTO RESIDENCIAL VILLA JULIA PH"/>
    <x v="1"/>
    <x v="1"/>
  </r>
  <r>
    <x v="0"/>
    <x v="0"/>
    <x v="3"/>
    <x v="1"/>
    <n v="6413147"/>
    <n v="8301375699"/>
    <x v="0"/>
    <x v="2"/>
    <s v="EDIFICIO HELVETIA PROPIEDAD HORIZONTAL"/>
    <x v="1"/>
    <x v="1"/>
  </r>
  <r>
    <x v="0"/>
    <x v="0"/>
    <x v="3"/>
    <x v="1"/>
    <n v="6413178"/>
    <n v="9007266831"/>
    <x v="0"/>
    <x v="2"/>
    <s v="CONJUNTO DE VIVIENDA ECOHAUS PH"/>
    <x v="8"/>
    <x v="4"/>
  </r>
  <r>
    <x v="0"/>
    <x v="0"/>
    <x v="3"/>
    <x v="1"/>
    <n v="6413211"/>
    <n v="8300351801"/>
    <x v="0"/>
    <x v="0"/>
    <s v="EDIFICIO SANTA ANA"/>
    <x v="1"/>
    <x v="1"/>
  </r>
  <r>
    <x v="0"/>
    <x v="0"/>
    <x v="3"/>
    <x v="4"/>
    <n v="6413219"/>
    <n v="9004712341"/>
    <x v="0"/>
    <x v="1"/>
    <s v="EDIFICIO VILLACARMENZA BLOQUE D-PROPIEDAD HORIZONTAL"/>
    <x v="6"/>
    <x v="6"/>
  </r>
  <r>
    <x v="0"/>
    <x v="0"/>
    <x v="3"/>
    <x v="2"/>
    <n v="6413227"/>
    <n v="18418878"/>
    <x v="0"/>
    <x v="1"/>
    <s v="GONZALEZ HIDALGO HOOVER"/>
    <x v="54"/>
    <x v="7"/>
  </r>
  <r>
    <x v="0"/>
    <x v="0"/>
    <x v="3"/>
    <x v="1"/>
    <n v="6413300"/>
    <n v="9001668771"/>
    <x v="0"/>
    <x v="0"/>
    <s v="EDIFICIO TORRE DE BARLOVENTO"/>
    <x v="6"/>
    <x v="6"/>
  </r>
  <r>
    <x v="0"/>
    <x v="0"/>
    <x v="3"/>
    <x v="1"/>
    <n v="6413522"/>
    <n v="9006558588"/>
    <x v="0"/>
    <x v="1"/>
    <s v="PARQUE RESIDENCIAL EL MIRADOR DEL COLIBRI I ET ANDALUCIA P H"/>
    <x v="13"/>
    <x v="9"/>
  </r>
  <r>
    <x v="0"/>
    <x v="0"/>
    <x v="3"/>
    <x v="1"/>
    <n v="6413553"/>
    <n v="8140008356"/>
    <x v="0"/>
    <x v="1"/>
    <s v="CONDOMINIO VALLE DE ATRIZ PROPIEDAD HORIZONTAL"/>
    <x v="9"/>
    <x v="8"/>
  </r>
  <r>
    <x v="0"/>
    <x v="0"/>
    <x v="3"/>
    <x v="1"/>
    <n v="6413580"/>
    <n v="8040028968"/>
    <x v="0"/>
    <x v="3"/>
    <s v="CONJUNTO RESIDENCIAL CARPATOS"/>
    <x v="17"/>
    <x v="2"/>
  </r>
  <r>
    <x v="0"/>
    <x v="0"/>
    <x v="3"/>
    <x v="1"/>
    <n v="6413583"/>
    <n v="8040028968"/>
    <x v="0"/>
    <x v="1"/>
    <s v="CONJUNTO RESIDENCIAL CARPATOS"/>
    <x v="17"/>
    <x v="2"/>
  </r>
  <r>
    <x v="0"/>
    <x v="0"/>
    <x v="3"/>
    <x v="1"/>
    <n v="6413587"/>
    <n v="9003514382"/>
    <x v="0"/>
    <x v="1"/>
    <s v="CONJUNTO RESIDENCIAL TORRES DE MORAVIA"/>
    <x v="2"/>
    <x v="2"/>
  </r>
  <r>
    <x v="0"/>
    <x v="0"/>
    <x v="3"/>
    <x v="1"/>
    <n v="6413623"/>
    <n v="9000013011"/>
    <x v="0"/>
    <x v="5"/>
    <s v="CONJUNTO CERRADO PORTAL DE SAN LUIS"/>
    <x v="6"/>
    <x v="6"/>
  </r>
  <r>
    <x v="0"/>
    <x v="0"/>
    <x v="3"/>
    <x v="1"/>
    <n v="6413625"/>
    <n v="8001630183"/>
    <x v="0"/>
    <x v="1"/>
    <s v="CONJUNTO VILLA CALASANZ II ETAPA AGRUPACION IV"/>
    <x v="1"/>
    <x v="1"/>
  </r>
  <r>
    <x v="0"/>
    <x v="0"/>
    <x v="3"/>
    <x v="1"/>
    <n v="6413678"/>
    <n v="8000911482"/>
    <x v="0"/>
    <x v="1"/>
    <s v="CONJUNTO RESIDENCIAL CASTELLANA REAL PH"/>
    <x v="14"/>
    <x v="5"/>
  </r>
  <r>
    <x v="0"/>
    <x v="0"/>
    <x v="3"/>
    <x v="1"/>
    <n v="6413684"/>
    <n v="8603514750"/>
    <x v="0"/>
    <x v="3"/>
    <s v="AGRUPACION RESIDENCIAL ALCALA CONJUNTO 1 PRIMERA ETAPA PH"/>
    <x v="1"/>
    <x v="1"/>
  </r>
  <r>
    <x v="0"/>
    <x v="0"/>
    <x v="3"/>
    <x v="1"/>
    <n v="6413710"/>
    <n v="8605189410"/>
    <x v="0"/>
    <x v="3"/>
    <s v="CONJUNTO RESIDENCIAL LA PALMA I"/>
    <x v="1"/>
    <x v="1"/>
  </r>
  <r>
    <x v="0"/>
    <x v="0"/>
    <x v="3"/>
    <x v="1"/>
    <n v="6413717"/>
    <n v="8605189410"/>
    <x v="0"/>
    <x v="3"/>
    <s v="CONJUNTO RESIDENCIAL LA PALMA I"/>
    <x v="1"/>
    <x v="1"/>
  </r>
  <r>
    <x v="0"/>
    <x v="0"/>
    <x v="3"/>
    <x v="1"/>
    <n v="6413727"/>
    <n v="9002316241"/>
    <x v="0"/>
    <x v="1"/>
    <s v="EDIFICIO BERNALEJAS - PH"/>
    <x v="14"/>
    <x v="5"/>
  </r>
  <r>
    <x v="0"/>
    <x v="0"/>
    <x v="3"/>
    <x v="4"/>
    <n v="6413772"/>
    <n v="9003062955"/>
    <x v="0"/>
    <x v="1"/>
    <s v="VIGIA DEL PARQUE 2 PROPIEDAD HORIZONTAL"/>
    <x v="1"/>
    <x v="1"/>
  </r>
  <r>
    <x v="0"/>
    <x v="0"/>
    <x v="3"/>
    <x v="1"/>
    <n v="6413783"/>
    <n v="8603514750"/>
    <x v="0"/>
    <x v="3"/>
    <s v="AGRUPACION RESIDENCIAL ALCALA CONJUNTO 1 PRIMERA ETAPA PH"/>
    <x v="1"/>
    <x v="1"/>
  </r>
  <r>
    <x v="0"/>
    <x v="0"/>
    <x v="3"/>
    <x v="1"/>
    <n v="6413809"/>
    <n v="8603514750"/>
    <x v="0"/>
    <x v="3"/>
    <s v="AGRUPACION RESIDENCIAL ALCALA CONJUNTO 1 PRIMERA ETAPA PH"/>
    <x v="1"/>
    <x v="1"/>
  </r>
  <r>
    <x v="0"/>
    <x v="0"/>
    <x v="3"/>
    <x v="1"/>
    <n v="6413811"/>
    <n v="8300472412"/>
    <x v="0"/>
    <x v="1"/>
    <s v="EDIFICIO CEDRO BOLIVAR I - PROPIEDAD HORIZONTAL"/>
    <x v="1"/>
    <x v="1"/>
  </r>
  <r>
    <x v="0"/>
    <x v="0"/>
    <x v="3"/>
    <x v="1"/>
    <n v="6413812"/>
    <n v="8603514750"/>
    <x v="0"/>
    <x v="3"/>
    <s v="AGRUPACION RESIDENCIAL ALCALA CONJUNTO 1 PRIMERA ETAPA PH"/>
    <x v="1"/>
    <x v="1"/>
  </r>
  <r>
    <x v="0"/>
    <x v="0"/>
    <x v="3"/>
    <x v="1"/>
    <n v="6413814"/>
    <n v="8909223182"/>
    <x v="0"/>
    <x v="1"/>
    <s v="EDIFICIO CASTROPOL PH"/>
    <x v="14"/>
    <x v="5"/>
  </r>
  <r>
    <x v="0"/>
    <x v="0"/>
    <x v="3"/>
    <x v="1"/>
    <n v="6413815"/>
    <n v="8603514750"/>
    <x v="0"/>
    <x v="3"/>
    <s v="AGRUPACION RESIDENCIAL ALCALA CONJUNTO 1 PRIMERA ETAPA PH"/>
    <x v="1"/>
    <x v="1"/>
  </r>
  <r>
    <x v="0"/>
    <x v="0"/>
    <x v="3"/>
    <x v="1"/>
    <n v="6413816"/>
    <n v="9001839461"/>
    <x v="0"/>
    <x v="3"/>
    <s v="CONDOMINIO CAMPESTRE HOTELERO FINCAS PANACA"/>
    <x v="53"/>
    <x v="7"/>
  </r>
  <r>
    <x v="0"/>
    <x v="0"/>
    <x v="3"/>
    <x v="1"/>
    <n v="6413818"/>
    <n v="8603514750"/>
    <x v="0"/>
    <x v="3"/>
    <s v="AGRUPACION RESIDENCIAL ALCALA CONJUNTO 1 PRIMERA ETAPA PH"/>
    <x v="1"/>
    <x v="1"/>
  </r>
  <r>
    <x v="0"/>
    <x v="0"/>
    <x v="3"/>
    <x v="1"/>
    <n v="6413820"/>
    <n v="8603514750"/>
    <x v="0"/>
    <x v="3"/>
    <s v="AGRUPACION RESIDENCIAL ALCALA CONJUNTO 1 PRIMERA ETAPA PH"/>
    <x v="1"/>
    <x v="1"/>
  </r>
  <r>
    <x v="0"/>
    <x v="0"/>
    <x v="3"/>
    <x v="1"/>
    <n v="6413823"/>
    <n v="8603514750"/>
    <x v="0"/>
    <x v="3"/>
    <s v="AGRUPACION RESIDENCIAL ALCALA CONJUNTO 1 PRIMERA ETAPA PH"/>
    <x v="1"/>
    <x v="1"/>
  </r>
  <r>
    <x v="0"/>
    <x v="0"/>
    <x v="3"/>
    <x v="1"/>
    <n v="6413827"/>
    <n v="8000199404"/>
    <x v="0"/>
    <x v="1"/>
    <s v="CONJUNTO RESIDENCIAL ARBOLEDA I"/>
    <x v="0"/>
    <x v="0"/>
  </r>
  <r>
    <x v="0"/>
    <x v="0"/>
    <x v="3"/>
    <x v="1"/>
    <n v="6413852"/>
    <n v="9005441316"/>
    <x v="0"/>
    <x v="1"/>
    <s v="VILLA ALMENDROS"/>
    <x v="0"/>
    <x v="0"/>
  </r>
  <r>
    <x v="0"/>
    <x v="0"/>
    <x v="3"/>
    <x v="1"/>
    <n v="6413853"/>
    <n v="9006399041"/>
    <x v="0"/>
    <x v="1"/>
    <s v="CONJUNTO RESIDENCIAL PINARES CAMPESTRE ETAPA I PH"/>
    <x v="11"/>
    <x v="9"/>
  </r>
  <r>
    <x v="0"/>
    <x v="0"/>
    <x v="3"/>
    <x v="1"/>
    <n v="6413876"/>
    <n v="8001328337"/>
    <x v="0"/>
    <x v="1"/>
    <s v="CONJUNTO RESIDENCIAL TORCOROMA"/>
    <x v="2"/>
    <x v="2"/>
  </r>
  <r>
    <x v="0"/>
    <x v="0"/>
    <x v="3"/>
    <x v="2"/>
    <n v="6413915"/>
    <n v="26386252"/>
    <x v="0"/>
    <x v="1"/>
    <s v="AGUDELO LOPEZ MARIA ARGENIS"/>
    <x v="7"/>
    <x v="7"/>
  </r>
  <r>
    <x v="0"/>
    <x v="0"/>
    <x v="3"/>
    <x v="4"/>
    <n v="6413920"/>
    <n v="9000803169"/>
    <x v="0"/>
    <x v="1"/>
    <s v="EDIFICIO SAN FERMIN PH"/>
    <x v="10"/>
    <x v="5"/>
  </r>
  <r>
    <x v="0"/>
    <x v="0"/>
    <x v="3"/>
    <x v="2"/>
    <n v="6413934"/>
    <n v="26386252"/>
    <x v="0"/>
    <x v="5"/>
    <s v="AGUDELO LOPEZ MARIA ARGENIS"/>
    <x v="7"/>
    <x v="7"/>
  </r>
  <r>
    <x v="0"/>
    <x v="0"/>
    <x v="3"/>
    <x v="4"/>
    <n v="6413944"/>
    <n v="9003760854"/>
    <x v="0"/>
    <x v="0"/>
    <s v="EDIFICIO PARK WAY AVENIDA II"/>
    <x v="1"/>
    <x v="1"/>
  </r>
  <r>
    <x v="0"/>
    <x v="0"/>
    <x v="3"/>
    <x v="1"/>
    <n v="6413945"/>
    <n v="8300552091"/>
    <x v="0"/>
    <x v="3"/>
    <s v="EDIFICIO RANCHO GRANDE III PH"/>
    <x v="1"/>
    <x v="1"/>
  </r>
  <r>
    <x v="0"/>
    <x v="0"/>
    <x v="3"/>
    <x v="1"/>
    <n v="6414001"/>
    <n v="8000085110"/>
    <x v="0"/>
    <x v="1"/>
    <s v="CONJUNTO RESIDENCIAL PORTAL DEL VALLE PH"/>
    <x v="10"/>
    <x v="5"/>
  </r>
  <r>
    <x v="0"/>
    <x v="0"/>
    <x v="3"/>
    <x v="1"/>
    <n v="6414014"/>
    <n v="8000085110"/>
    <x v="0"/>
    <x v="1"/>
    <s v="CONJUNTO RESIDENCIAL PORTAL DEL VALLE PH"/>
    <x v="10"/>
    <x v="5"/>
  </r>
  <r>
    <x v="0"/>
    <x v="0"/>
    <x v="3"/>
    <x v="1"/>
    <n v="6414028"/>
    <n v="9003117702"/>
    <x v="0"/>
    <x v="0"/>
    <s v="EDIFICIO PORTAL DE LA 25 - PROPIEDAD HORIZONTAL"/>
    <x v="6"/>
    <x v="6"/>
  </r>
  <r>
    <x v="0"/>
    <x v="0"/>
    <x v="3"/>
    <x v="1"/>
    <n v="6414049"/>
    <n v="9007650371"/>
    <x v="0"/>
    <x v="3"/>
    <s v="LA ILUSION II CONJUNTO RESIDENCIAL- PROPIEDAD HORIZONTAL"/>
    <x v="4"/>
    <x v="4"/>
  </r>
  <r>
    <x v="0"/>
    <x v="0"/>
    <x v="3"/>
    <x v="4"/>
    <n v="6414058"/>
    <n v="9013180488"/>
    <x v="0"/>
    <x v="1"/>
    <s v="EDIFICIO SKY PARK PH"/>
    <x v="14"/>
    <x v="5"/>
  </r>
  <r>
    <x v="0"/>
    <x v="0"/>
    <x v="3"/>
    <x v="1"/>
    <n v="6414186"/>
    <n v="9005827499"/>
    <x v="0"/>
    <x v="1"/>
    <s v="MULTIFAMILIAR BALCONES DE PROVENZA - PROPIEDAD HORIZONTAL"/>
    <x v="3"/>
    <x v="3"/>
  </r>
  <r>
    <x v="0"/>
    <x v="0"/>
    <x v="3"/>
    <x v="4"/>
    <n v="6414200"/>
    <n v="8300399383"/>
    <x v="0"/>
    <x v="1"/>
    <s v="CONJUNTO RESIDENCIAL BALCONES DE SEVILLA"/>
    <x v="1"/>
    <x v="1"/>
  </r>
  <r>
    <x v="0"/>
    <x v="0"/>
    <x v="3"/>
    <x v="1"/>
    <n v="6414203"/>
    <n v="8300699525"/>
    <x v="0"/>
    <x v="1"/>
    <s v="CONJUNTO RESIDENCIAL EL PINAR DEL COUNTRY PH"/>
    <x v="1"/>
    <x v="1"/>
  </r>
  <r>
    <x v="0"/>
    <x v="0"/>
    <x v="3"/>
    <x v="4"/>
    <n v="6414241"/>
    <n v="9006208611"/>
    <x v="0"/>
    <x v="3"/>
    <s v="CONJUNTO RESIDENCIAL PORTAL DE SAN BASILIO"/>
    <x v="1"/>
    <x v="1"/>
  </r>
  <r>
    <x v="0"/>
    <x v="0"/>
    <x v="3"/>
    <x v="4"/>
    <n v="6414242"/>
    <n v="8908044368"/>
    <x v="0"/>
    <x v="1"/>
    <s v="EDIFICIO LOS ANDES"/>
    <x v="6"/>
    <x v="6"/>
  </r>
  <r>
    <x v="0"/>
    <x v="0"/>
    <x v="3"/>
    <x v="1"/>
    <n v="6414256"/>
    <n v="9000611677"/>
    <x v="0"/>
    <x v="3"/>
    <s v="AGRUPACION DE VIVIENDA LOS TULIPANES MZ 3 SECTOR IV CIUDADEL"/>
    <x v="1"/>
    <x v="1"/>
  </r>
  <r>
    <x v="0"/>
    <x v="0"/>
    <x v="3"/>
    <x v="1"/>
    <n v="6414284"/>
    <n v="9003668667"/>
    <x v="0"/>
    <x v="1"/>
    <s v="CENTRO MEDICO DALI P H"/>
    <x v="1"/>
    <x v="1"/>
  </r>
  <r>
    <x v="0"/>
    <x v="0"/>
    <x v="3"/>
    <x v="1"/>
    <n v="6414309"/>
    <n v="9011231083"/>
    <x v="0"/>
    <x v="1"/>
    <s v="CONJUNTO RESISDENCIAL TERRAZAS DE ALEJANDRIA"/>
    <x v="31"/>
    <x v="3"/>
  </r>
  <r>
    <x v="0"/>
    <x v="0"/>
    <x v="3"/>
    <x v="1"/>
    <n v="6414312"/>
    <n v="9003923175"/>
    <x v="0"/>
    <x v="3"/>
    <s v="CONJUNTO RESIDENCIAL CAMINOS DEL PORVENIR 1 - PROPIEDAD HORI"/>
    <x v="1"/>
    <x v="1"/>
  </r>
  <r>
    <x v="0"/>
    <x v="0"/>
    <x v="3"/>
    <x v="1"/>
    <n v="6414337"/>
    <n v="9010973278"/>
    <x v="0"/>
    <x v="1"/>
    <s v="GIRARDOT 628 - PROPIEDAD HORIZONTAL"/>
    <x v="2"/>
    <x v="2"/>
  </r>
  <r>
    <x v="0"/>
    <x v="0"/>
    <x v="3"/>
    <x v="1"/>
    <n v="6414338"/>
    <n v="8090127068"/>
    <x v="0"/>
    <x v="1"/>
    <s v="MULTIFAMILIARES IRAZU SEGUNDA ETAPA"/>
    <x v="3"/>
    <x v="3"/>
  </r>
  <r>
    <x v="0"/>
    <x v="0"/>
    <x v="3"/>
    <x v="1"/>
    <n v="6414339"/>
    <n v="8000291956"/>
    <x v="0"/>
    <x v="2"/>
    <s v="EL PORTAL DE LOS ALAMOS PH"/>
    <x v="11"/>
    <x v="9"/>
  </r>
  <r>
    <x v="0"/>
    <x v="0"/>
    <x v="3"/>
    <x v="1"/>
    <n v="6414344"/>
    <n v="8090127068"/>
    <x v="0"/>
    <x v="3"/>
    <s v="MULTIFAMILIARES IRAZU SEGUNDA ETAPA"/>
    <x v="3"/>
    <x v="3"/>
  </r>
  <r>
    <x v="0"/>
    <x v="0"/>
    <x v="3"/>
    <x v="1"/>
    <n v="6414363"/>
    <n v="9008519364"/>
    <x v="0"/>
    <x v="0"/>
    <s v="EDIFICIO BALMORAL 70 PROPIEDAD HORIZONTAL"/>
    <x v="6"/>
    <x v="6"/>
  </r>
  <r>
    <x v="0"/>
    <x v="0"/>
    <x v="3"/>
    <x v="1"/>
    <n v="6414465"/>
    <n v="9010050065"/>
    <x v="0"/>
    <x v="1"/>
    <s v="EDIFICIO SINDAMANOY PROPIEDAD HORIZONTAL"/>
    <x v="6"/>
    <x v="6"/>
  </r>
  <r>
    <x v="0"/>
    <x v="0"/>
    <x v="3"/>
    <x v="1"/>
    <n v="6414531"/>
    <n v="8301444675"/>
    <x v="0"/>
    <x v="1"/>
    <s v="CONJUNTO RESIDENCIAL MODELIA IMPERIAL II MZ 85  PH"/>
    <x v="1"/>
    <x v="1"/>
  </r>
  <r>
    <x v="0"/>
    <x v="0"/>
    <x v="3"/>
    <x v="1"/>
    <n v="6414555"/>
    <n v="8000770572"/>
    <x v="0"/>
    <x v="1"/>
    <s v="EDIFICIO EL PORTICO PH"/>
    <x v="11"/>
    <x v="9"/>
  </r>
  <r>
    <x v="0"/>
    <x v="0"/>
    <x v="3"/>
    <x v="1"/>
    <n v="6414581"/>
    <n v="8300271007"/>
    <x v="0"/>
    <x v="3"/>
    <s v="CONJUNTO RESIDENCIAL PARQUES DE ALEJANDRIA"/>
    <x v="1"/>
    <x v="1"/>
  </r>
  <r>
    <x v="0"/>
    <x v="0"/>
    <x v="3"/>
    <x v="1"/>
    <n v="6414595"/>
    <n v="9009796117"/>
    <x v="0"/>
    <x v="1"/>
    <s v="GALATEA PARQUE RESIDENCIAL PH"/>
    <x v="13"/>
    <x v="9"/>
  </r>
  <r>
    <x v="0"/>
    <x v="0"/>
    <x v="3"/>
    <x v="1"/>
    <n v="6414620"/>
    <n v="8001325862"/>
    <x v="0"/>
    <x v="0"/>
    <s v="EDIFICIO SAN CARLOS"/>
    <x v="7"/>
    <x v="7"/>
  </r>
  <r>
    <x v="0"/>
    <x v="0"/>
    <x v="3"/>
    <x v="1"/>
    <n v="6414641"/>
    <n v="9003139668"/>
    <x v="0"/>
    <x v="1"/>
    <s v="PARQUE INDUSTRIAL PUERTO CENTRAL ETAPAS I Y II PROPIEDAD HOR"/>
    <x v="1"/>
    <x v="1"/>
  </r>
  <r>
    <x v="0"/>
    <x v="0"/>
    <x v="3"/>
    <x v="1"/>
    <n v="6414655"/>
    <n v="8001624357"/>
    <x v="0"/>
    <x v="1"/>
    <s v="EL BOSQUE DE SUBA DOS-PROPIEDAD HORIZONTAL"/>
    <x v="1"/>
    <x v="1"/>
  </r>
  <r>
    <x v="0"/>
    <x v="0"/>
    <x v="3"/>
    <x v="1"/>
    <n v="6414670"/>
    <n v="8301018025"/>
    <x v="0"/>
    <x v="1"/>
    <s v="CONJUNTO RESIDENCIAL EL PORTAL DEL MORTIÑO PROPIEDAD HORIZON"/>
    <x v="1"/>
    <x v="1"/>
  </r>
  <r>
    <x v="0"/>
    <x v="0"/>
    <x v="3"/>
    <x v="1"/>
    <n v="6414672"/>
    <n v="9006404114"/>
    <x v="0"/>
    <x v="1"/>
    <s v="EDIFICIO MAYORCA FLAST PH"/>
    <x v="34"/>
    <x v="5"/>
  </r>
  <r>
    <x v="0"/>
    <x v="0"/>
    <x v="3"/>
    <x v="1"/>
    <n v="6414708"/>
    <n v="8002480402"/>
    <x v="0"/>
    <x v="5"/>
    <s v="EDIFICIO SALAMANCA PROPIEDAD HORIZONTAL"/>
    <x v="6"/>
    <x v="6"/>
  </r>
  <r>
    <x v="0"/>
    <x v="0"/>
    <x v="3"/>
    <x v="2"/>
    <n v="6414727"/>
    <n v="16657538"/>
    <x v="0"/>
    <x v="1"/>
    <s v="MORALES  OSORIO ALEJANDRO"/>
    <x v="0"/>
    <x v="0"/>
  </r>
  <r>
    <x v="0"/>
    <x v="0"/>
    <x v="3"/>
    <x v="1"/>
    <n v="6414738"/>
    <n v="8902102780"/>
    <x v="0"/>
    <x v="1"/>
    <s v="EDIFICIO GEO VON LENGERKE PRIMERA ETAPA"/>
    <x v="2"/>
    <x v="2"/>
  </r>
  <r>
    <x v="0"/>
    <x v="0"/>
    <x v="3"/>
    <x v="1"/>
    <n v="6414741"/>
    <n v="9001270452"/>
    <x v="0"/>
    <x v="1"/>
    <s v="CONJUNTO RESIDENCIAL Y COMERCIALCA¥AVERAL PH"/>
    <x v="11"/>
    <x v="9"/>
  </r>
  <r>
    <x v="0"/>
    <x v="0"/>
    <x v="3"/>
    <x v="1"/>
    <n v="6414758"/>
    <n v="9001668771"/>
    <x v="0"/>
    <x v="1"/>
    <s v="EDIFICIO TORRE DE BARLOVENTO"/>
    <x v="6"/>
    <x v="6"/>
  </r>
  <r>
    <x v="0"/>
    <x v="0"/>
    <x v="3"/>
    <x v="1"/>
    <n v="6414775"/>
    <n v="9007254031"/>
    <x v="0"/>
    <x v="1"/>
    <s v="EDIFICIO ALARKOS PROPIEDAD HORIZONTAL"/>
    <x v="1"/>
    <x v="1"/>
  </r>
  <r>
    <x v="0"/>
    <x v="0"/>
    <x v="3"/>
    <x v="4"/>
    <n v="6414777"/>
    <n v="9002145109"/>
    <x v="0"/>
    <x v="0"/>
    <s v="CONJUNTO RESIDENCIAL LA JULIA PH"/>
    <x v="11"/>
    <x v="9"/>
  </r>
  <r>
    <x v="0"/>
    <x v="0"/>
    <x v="3"/>
    <x v="1"/>
    <n v="6414801"/>
    <n v="8001857479"/>
    <x v="0"/>
    <x v="3"/>
    <s v="URBANIZACIÓN PLAZUELAS DEL RODEO PH"/>
    <x v="14"/>
    <x v="5"/>
  </r>
  <r>
    <x v="0"/>
    <x v="0"/>
    <x v="3"/>
    <x v="1"/>
    <n v="6414802"/>
    <n v="9005782761"/>
    <x v="0"/>
    <x v="1"/>
    <s v="CONJUNTO RESIDENCIAL MOLINO VERDE PROPIEDAD HORIZONTAL"/>
    <x v="1"/>
    <x v="1"/>
  </r>
  <r>
    <x v="0"/>
    <x v="0"/>
    <x v="3"/>
    <x v="3"/>
    <n v="6414843"/>
    <n v="8000862015"/>
    <x v="0"/>
    <x v="1"/>
    <s v="INCIVA"/>
    <x v="0"/>
    <x v="0"/>
  </r>
  <r>
    <x v="0"/>
    <x v="0"/>
    <x v="3"/>
    <x v="1"/>
    <n v="6414866"/>
    <n v="8909302971"/>
    <x v="0"/>
    <x v="1"/>
    <s v="CONJUNTO RESIDENCIAL BOSQUES DE LA CONCHA PH"/>
    <x v="14"/>
    <x v="5"/>
  </r>
  <r>
    <x v="0"/>
    <x v="0"/>
    <x v="3"/>
    <x v="4"/>
    <n v="6414887"/>
    <n v="9005009376"/>
    <x v="0"/>
    <x v="1"/>
    <s v="CONJ RES MIRADOR DE LOS BERNAL PH"/>
    <x v="14"/>
    <x v="5"/>
  </r>
  <r>
    <x v="0"/>
    <x v="0"/>
    <x v="3"/>
    <x v="4"/>
    <n v="6414898"/>
    <n v="8090015071"/>
    <x v="0"/>
    <x v="0"/>
    <s v="EDIFICIO JOTACE PROPIEDAD HORIZONTAL"/>
    <x v="3"/>
    <x v="3"/>
  </r>
  <r>
    <x v="0"/>
    <x v="0"/>
    <x v="3"/>
    <x v="1"/>
    <n v="6414909"/>
    <n v="8010008065"/>
    <x v="0"/>
    <x v="1"/>
    <s v="CONJUNTO RESIDENCIAL PLAZOLETA ANDINA"/>
    <x v="7"/>
    <x v="7"/>
  </r>
  <r>
    <x v="0"/>
    <x v="0"/>
    <x v="3"/>
    <x v="1"/>
    <n v="6414927"/>
    <n v="9015028211"/>
    <x v="0"/>
    <x v="1"/>
    <s v="EDIFICIO BOREALIS PH"/>
    <x v="2"/>
    <x v="2"/>
  </r>
  <r>
    <x v="0"/>
    <x v="0"/>
    <x v="3"/>
    <x v="1"/>
    <n v="6414936"/>
    <n v="9001408824"/>
    <x v="0"/>
    <x v="1"/>
    <s v="CONJUNTO RESIDENCIAL MONTICELO-PROPIEDAD HORIZONTAL"/>
    <x v="6"/>
    <x v="6"/>
  </r>
  <r>
    <x v="0"/>
    <x v="0"/>
    <x v="3"/>
    <x v="1"/>
    <n v="6414950"/>
    <n v="8002480402"/>
    <x v="0"/>
    <x v="5"/>
    <s v="EDIFICIO SALAMANCA PROPIEDAD HORIZONTAL"/>
    <x v="6"/>
    <x v="6"/>
  </r>
  <r>
    <x v="0"/>
    <x v="0"/>
    <x v="3"/>
    <x v="1"/>
    <n v="6414953"/>
    <n v="9000142589"/>
    <x v="0"/>
    <x v="0"/>
    <s v="CONJUNTO RESIDENCIAL CERRONORTE PH"/>
    <x v="14"/>
    <x v="5"/>
  </r>
  <r>
    <x v="0"/>
    <x v="0"/>
    <x v="3"/>
    <x v="1"/>
    <n v="6415036"/>
    <n v="8040028968"/>
    <x v="0"/>
    <x v="1"/>
    <s v="CONJUNTO RESIDENCIAL CARPATOS"/>
    <x v="17"/>
    <x v="2"/>
  </r>
  <r>
    <x v="0"/>
    <x v="0"/>
    <x v="3"/>
    <x v="1"/>
    <n v="6415037"/>
    <n v="8040028968"/>
    <x v="0"/>
    <x v="1"/>
    <s v="CONJUNTO RESIDENCIAL CARPATOS"/>
    <x v="17"/>
    <x v="2"/>
  </r>
  <r>
    <x v="0"/>
    <x v="0"/>
    <x v="3"/>
    <x v="1"/>
    <n v="6415046"/>
    <n v="9002620277"/>
    <x v="0"/>
    <x v="1"/>
    <s v="CR KYOTO TORRE 2 PH"/>
    <x v="1"/>
    <x v="1"/>
  </r>
  <r>
    <x v="0"/>
    <x v="0"/>
    <x v="3"/>
    <x v="1"/>
    <n v="6415109"/>
    <n v="8110413969"/>
    <x v="0"/>
    <x v="0"/>
    <s v="URB TIERRA BLANCA PH"/>
    <x v="10"/>
    <x v="5"/>
  </r>
  <r>
    <x v="0"/>
    <x v="0"/>
    <x v="3"/>
    <x v="1"/>
    <n v="6415196"/>
    <n v="9007698019"/>
    <x v="0"/>
    <x v="1"/>
    <s v="CONDOMINIO RESIDENCIAL SAN LUCAS DOWNTOWN PH"/>
    <x v="2"/>
    <x v="2"/>
  </r>
  <r>
    <x v="0"/>
    <x v="0"/>
    <x v="3"/>
    <x v="5"/>
    <n v="6415201"/>
    <n v="24485016"/>
    <x v="0"/>
    <x v="5"/>
    <s v="MARTINEZ GUTIERREZ LUZ MARINA"/>
    <x v="7"/>
    <x v="7"/>
  </r>
  <r>
    <x v="0"/>
    <x v="0"/>
    <x v="3"/>
    <x v="1"/>
    <n v="6415230"/>
    <n v="9000407834"/>
    <x v="0"/>
    <x v="3"/>
    <s v="CONJUNTO RESIDENCIAL OASIS DE SAN MATEO MODULO C PH"/>
    <x v="4"/>
    <x v="4"/>
  </r>
  <r>
    <x v="0"/>
    <x v="0"/>
    <x v="3"/>
    <x v="4"/>
    <n v="6415252"/>
    <n v="8000479023"/>
    <x v="0"/>
    <x v="2"/>
    <s v="AGRUPACION DE VIVIENDA GRANADA NORTE ETAPA II - PROPIEDAD HO"/>
    <x v="1"/>
    <x v="1"/>
  </r>
  <r>
    <x v="0"/>
    <x v="0"/>
    <x v="3"/>
    <x v="1"/>
    <n v="6415496"/>
    <n v="9007678041"/>
    <x v="0"/>
    <x v="0"/>
    <s v="CONJUNTO DE VIVIENDA MULTIFAMILIAR MIRADOR DE BETANIA - PROP"/>
    <x v="6"/>
    <x v="6"/>
  </r>
  <r>
    <x v="0"/>
    <x v="0"/>
    <x v="3"/>
    <x v="2"/>
    <n v="6415611"/>
    <s v="901164760-1"/>
    <x v="0"/>
    <x v="1"/>
    <s v="RUBEN DARIO"/>
    <x v="10"/>
    <x v="5"/>
  </r>
  <r>
    <x v="0"/>
    <x v="0"/>
    <x v="3"/>
    <x v="1"/>
    <n v="6415636"/>
    <n v="9011157935"/>
    <x v="0"/>
    <x v="2"/>
    <s v="CONJUNTO RESIDENCIAL LA ARBOLEDA DE SANTA ANA - PROPIEDAD HO"/>
    <x v="4"/>
    <x v="4"/>
  </r>
  <r>
    <x v="0"/>
    <x v="0"/>
    <x v="3"/>
    <x v="1"/>
    <n v="6415693"/>
    <n v="8001666573"/>
    <x v="0"/>
    <x v="1"/>
    <s v="CONJUNTO RESIDENCIAL CINCO ESTRELLAS"/>
    <x v="1"/>
    <x v="1"/>
  </r>
  <r>
    <x v="0"/>
    <x v="0"/>
    <x v="3"/>
    <x v="5"/>
    <n v="6415714"/>
    <n v="1110572510"/>
    <x v="0"/>
    <x v="1"/>
    <s v="VALDERRAMA CABEZAS MARIA FERNANDA"/>
    <x v="3"/>
    <x v="3"/>
  </r>
  <r>
    <x v="0"/>
    <x v="0"/>
    <x v="3"/>
    <x v="1"/>
    <n v="6415748"/>
    <n v="9003986492"/>
    <x v="0"/>
    <x v="1"/>
    <s v="EDIFICIO VERSALLES PLAZA - PROPIEDAD HORIZONTAL"/>
    <x v="6"/>
    <x v="6"/>
  </r>
  <r>
    <x v="0"/>
    <x v="0"/>
    <x v="3"/>
    <x v="1"/>
    <n v="6415758"/>
    <n v="8915018180"/>
    <x v="0"/>
    <x v="3"/>
    <s v="CONDOMINIO EDIFICIO ANTONIO NARIÑO"/>
    <x v="41"/>
    <x v="17"/>
  </r>
  <r>
    <x v="0"/>
    <x v="0"/>
    <x v="3"/>
    <x v="1"/>
    <n v="6415775"/>
    <n v="9004723828"/>
    <x v="0"/>
    <x v="1"/>
    <s v="EDIFICIO TORRES DE LA ACUARELA 8 Y 9 PH"/>
    <x v="11"/>
    <x v="9"/>
  </r>
  <r>
    <x v="0"/>
    <x v="0"/>
    <x v="3"/>
    <x v="4"/>
    <n v="6415783"/>
    <n v="9012787721"/>
    <x v="0"/>
    <x v="0"/>
    <s v="EDIFICIO ZENTRI PROPIEDAD HORIZONTAL"/>
    <x v="2"/>
    <x v="2"/>
  </r>
  <r>
    <x v="0"/>
    <x v="0"/>
    <x v="3"/>
    <x v="4"/>
    <n v="6415809"/>
    <n v="8090061437"/>
    <x v="0"/>
    <x v="2"/>
    <s v="AGRUPACION DE VIVIENDA RINCON DE LAS MARGARITAS"/>
    <x v="3"/>
    <x v="3"/>
  </r>
  <r>
    <x v="0"/>
    <x v="0"/>
    <x v="3"/>
    <x v="1"/>
    <n v="6415817"/>
    <n v="8002353987"/>
    <x v="0"/>
    <x v="1"/>
    <s v="PARQUE RESIDENCIAL ALBURQUERQUE PH"/>
    <x v="11"/>
    <x v="9"/>
  </r>
  <r>
    <x v="0"/>
    <x v="0"/>
    <x v="3"/>
    <x v="4"/>
    <n v="6415830"/>
    <n v="9001377681"/>
    <x v="0"/>
    <x v="1"/>
    <s v="EDIFICIO PORTAL DE PILARICA"/>
    <x v="14"/>
    <x v="5"/>
  </r>
  <r>
    <x v="0"/>
    <x v="0"/>
    <x v="3"/>
    <x v="1"/>
    <n v="6415842"/>
    <n v="9005521438"/>
    <x v="0"/>
    <x v="5"/>
    <s v="EDIFICIO VILLA CARMENZA X1 BLOQUE 1 PROPIEDAD HORIZONTAL"/>
    <x v="6"/>
    <x v="6"/>
  </r>
  <r>
    <x v="0"/>
    <x v="0"/>
    <x v="3"/>
    <x v="1"/>
    <n v="6415862"/>
    <n v="8050081811"/>
    <x v="0"/>
    <x v="1"/>
    <s v="CONJUNTO RESIDENCIAL TORRES DE COMFANDI I ETAPA"/>
    <x v="0"/>
    <x v="0"/>
  </r>
  <r>
    <x v="0"/>
    <x v="0"/>
    <x v="3"/>
    <x v="1"/>
    <n v="6415863"/>
    <n v="8002207422"/>
    <x v="0"/>
    <x v="1"/>
    <s v="EDIFICIO MANILA PROPIEDAD HORIZONTAL"/>
    <x v="6"/>
    <x v="6"/>
  </r>
  <r>
    <x v="0"/>
    <x v="0"/>
    <x v="3"/>
    <x v="1"/>
    <n v="6415893"/>
    <n v="8300373441"/>
    <x v="0"/>
    <x v="1"/>
    <s v="CONJUNTO RESIDENCIAL VENTURA PROPIEDAD HORIZONTAL"/>
    <x v="1"/>
    <x v="1"/>
  </r>
  <r>
    <x v="0"/>
    <x v="0"/>
    <x v="3"/>
    <x v="1"/>
    <n v="6415907"/>
    <n v="8110176948"/>
    <x v="0"/>
    <x v="1"/>
    <s v="CONDOMINIO NUEVA GALICIA PH"/>
    <x v="14"/>
    <x v="5"/>
  </r>
  <r>
    <x v="0"/>
    <x v="0"/>
    <x v="3"/>
    <x v="1"/>
    <n v="6415983"/>
    <n v="9010501706"/>
    <x v="0"/>
    <x v="0"/>
    <s v="CONJUNTO  RESIDENCIAL  RESERVA CAÑAVERAL  CONDOMINIO  CLUB"/>
    <x v="17"/>
    <x v="2"/>
  </r>
  <r>
    <x v="0"/>
    <x v="0"/>
    <x v="3"/>
    <x v="4"/>
    <n v="6416014"/>
    <n v="9008030904"/>
    <x v="0"/>
    <x v="1"/>
    <s v="CONJUNTO RESIDENCIAL ANDINO PH"/>
    <x v="1"/>
    <x v="1"/>
  </r>
  <r>
    <x v="0"/>
    <x v="0"/>
    <x v="3"/>
    <x v="4"/>
    <n v="6416017"/>
    <n v="8300399383"/>
    <x v="0"/>
    <x v="1"/>
    <s v="CONJUNTO RESIDENCIAL BALCONES DE SEVILLA"/>
    <x v="1"/>
    <x v="1"/>
  </r>
  <r>
    <x v="0"/>
    <x v="0"/>
    <x v="3"/>
    <x v="4"/>
    <n v="6416022"/>
    <n v="8300399383"/>
    <x v="0"/>
    <x v="1"/>
    <s v="CONJUNTO RESIDENCIAL BALCONES DE SEVILLA"/>
    <x v="1"/>
    <x v="1"/>
  </r>
  <r>
    <x v="0"/>
    <x v="0"/>
    <x v="3"/>
    <x v="4"/>
    <n v="6416026"/>
    <n v="8300399383"/>
    <x v="0"/>
    <x v="1"/>
    <s v="CONJUNTO RESIDENCIAL BALCONES DE SEVILLA"/>
    <x v="1"/>
    <x v="1"/>
  </r>
  <r>
    <x v="0"/>
    <x v="0"/>
    <x v="3"/>
    <x v="4"/>
    <n v="6416029"/>
    <n v="8300399383"/>
    <x v="0"/>
    <x v="1"/>
    <s v="CONJUNTO RESIDENCIAL BALCONES DE SEVILLA"/>
    <x v="1"/>
    <x v="1"/>
  </r>
  <r>
    <x v="0"/>
    <x v="0"/>
    <x v="3"/>
    <x v="1"/>
    <n v="6416039"/>
    <n v="8110127327"/>
    <x v="0"/>
    <x v="0"/>
    <s v="URBANIZACION FAROLES PH"/>
    <x v="14"/>
    <x v="5"/>
  </r>
  <r>
    <x v="0"/>
    <x v="0"/>
    <x v="3"/>
    <x v="1"/>
    <n v="6416045"/>
    <n v="9005327384"/>
    <x v="0"/>
    <x v="1"/>
    <s v="EDIFICIO BALCONES DE SEVILLA"/>
    <x v="1"/>
    <x v="1"/>
  </r>
  <r>
    <x v="0"/>
    <x v="0"/>
    <x v="3"/>
    <x v="1"/>
    <n v="6416080"/>
    <n v="8300515999"/>
    <x v="0"/>
    <x v="1"/>
    <s v="CENTRO COMERCIAL MEDITERRANEO PH"/>
    <x v="1"/>
    <x v="1"/>
  </r>
  <r>
    <x v="0"/>
    <x v="0"/>
    <x v="3"/>
    <x v="1"/>
    <n v="6416101"/>
    <n v="9007737499"/>
    <x v="0"/>
    <x v="1"/>
    <s v="AGRUPACION DE VIVIENDA CAMINOS DE SIE PH"/>
    <x v="73"/>
    <x v="4"/>
  </r>
  <r>
    <x v="0"/>
    <x v="0"/>
    <x v="3"/>
    <x v="1"/>
    <n v="6416105"/>
    <n v="9000318880"/>
    <x v="0"/>
    <x v="1"/>
    <s v="EDIFICIO ORQUIDEA 1"/>
    <x v="10"/>
    <x v="5"/>
  </r>
  <r>
    <x v="0"/>
    <x v="0"/>
    <x v="3"/>
    <x v="1"/>
    <n v="6416185"/>
    <n v="8160017881"/>
    <x v="0"/>
    <x v="1"/>
    <s v="CONJUNTO RESIDENCIAL COODELMAR II ETAPA PH"/>
    <x v="11"/>
    <x v="9"/>
  </r>
  <r>
    <x v="0"/>
    <x v="0"/>
    <x v="3"/>
    <x v="1"/>
    <n v="6416280"/>
    <n v="8002353987"/>
    <x v="0"/>
    <x v="1"/>
    <s v="PARQUE RESIDENCIAL ALBURQUERQUE PH"/>
    <x v="11"/>
    <x v="9"/>
  </r>
  <r>
    <x v="0"/>
    <x v="0"/>
    <x v="3"/>
    <x v="1"/>
    <n v="6416303"/>
    <n v="8909380464"/>
    <x v="0"/>
    <x v="1"/>
    <s v="EDIFICIO PROPIEDAD HORIZONTAL EL ESCORIAL N 3"/>
    <x v="14"/>
    <x v="5"/>
  </r>
  <r>
    <x v="0"/>
    <x v="0"/>
    <x v="3"/>
    <x v="1"/>
    <n v="6416391"/>
    <n v="9005311570"/>
    <x v="0"/>
    <x v="0"/>
    <s v="EDIFICIO DI BARI"/>
    <x v="17"/>
    <x v="2"/>
  </r>
  <r>
    <x v="0"/>
    <x v="0"/>
    <x v="3"/>
    <x v="2"/>
    <n v="6416392"/>
    <n v="10015225"/>
    <x v="0"/>
    <x v="1"/>
    <s v="GOMEZ GOMEZ JUAN CARLOS"/>
    <x v="11"/>
    <x v="9"/>
  </r>
  <r>
    <x v="0"/>
    <x v="0"/>
    <x v="3"/>
    <x v="1"/>
    <n v="6416427"/>
    <n v="8605189410"/>
    <x v="0"/>
    <x v="3"/>
    <s v="CONJUNTO RESIDENCIAL LA PALMA I"/>
    <x v="1"/>
    <x v="1"/>
  </r>
  <r>
    <x v="0"/>
    <x v="0"/>
    <x v="3"/>
    <x v="1"/>
    <n v="6416443"/>
    <n v="8100057750"/>
    <x v="0"/>
    <x v="0"/>
    <s v="CONJUNTO CERRADO LOTE A BOSQUES DE LA LIVONIA PROPIEDAD"/>
    <x v="6"/>
    <x v="6"/>
  </r>
  <r>
    <x v="0"/>
    <x v="0"/>
    <x v="3"/>
    <x v="1"/>
    <n v="6416459"/>
    <n v="8100028501"/>
    <x v="0"/>
    <x v="3"/>
    <s v="EDIFICIO CERROS DEL CAMPIN BLOQUE FRONTINO PROPIEDAD HORIZON"/>
    <x v="6"/>
    <x v="6"/>
  </r>
  <r>
    <x v="0"/>
    <x v="0"/>
    <x v="3"/>
    <x v="1"/>
    <n v="6416484"/>
    <n v="8110281335"/>
    <x v="0"/>
    <x v="0"/>
    <s v="EDIFICIO RECINTO DEL CENTRO PH"/>
    <x v="14"/>
    <x v="5"/>
  </r>
  <r>
    <x v="0"/>
    <x v="0"/>
    <x v="3"/>
    <x v="1"/>
    <n v="6416498"/>
    <n v="9003821832"/>
    <x v="0"/>
    <x v="1"/>
    <s v="CONJUNTO RESIDENCIAL MIRADOR DEL PINAR PH"/>
    <x v="1"/>
    <x v="1"/>
  </r>
  <r>
    <x v="0"/>
    <x v="0"/>
    <x v="3"/>
    <x v="4"/>
    <n v="6416543"/>
    <n v="9001668784"/>
    <x v="0"/>
    <x v="5"/>
    <s v="URBANIZACION MI FUTURO I ETAPA"/>
    <x v="38"/>
    <x v="4"/>
  </r>
  <r>
    <x v="0"/>
    <x v="0"/>
    <x v="3"/>
    <x v="1"/>
    <n v="6416575"/>
    <n v="8300653194"/>
    <x v="0"/>
    <x v="3"/>
    <s v="AGRUPACION DE VIVIENDA MAZUREN AGRUPACION 08 PH"/>
    <x v="1"/>
    <x v="1"/>
  </r>
  <r>
    <x v="0"/>
    <x v="0"/>
    <x v="3"/>
    <x v="1"/>
    <n v="6416666"/>
    <n v="8000380512"/>
    <x v="0"/>
    <x v="1"/>
    <s v="MULTIFAMILIARES BOYACA"/>
    <x v="1"/>
    <x v="1"/>
  </r>
  <r>
    <x v="0"/>
    <x v="0"/>
    <x v="3"/>
    <x v="1"/>
    <n v="6416683"/>
    <n v="8160006887"/>
    <x v="0"/>
    <x v="1"/>
    <s v="CONJUNTO RESIDENCIAL RINCON DE LA VILLA ETAPA I"/>
    <x v="11"/>
    <x v="9"/>
  </r>
  <r>
    <x v="0"/>
    <x v="0"/>
    <x v="3"/>
    <x v="1"/>
    <n v="6416688"/>
    <n v="8160036067"/>
    <x v="0"/>
    <x v="1"/>
    <s v="UNIDAD RESIDENCIAL EL TULCAN CASAS PROPIEDAD HORIZONTAL"/>
    <x v="11"/>
    <x v="9"/>
  </r>
  <r>
    <x v="0"/>
    <x v="0"/>
    <x v="3"/>
    <x v="2"/>
    <n v="6416692"/>
    <n v="79590496"/>
    <x v="0"/>
    <x v="1"/>
    <s v="OSCAR MEDINA"/>
    <x v="29"/>
    <x v="14"/>
  </r>
  <r>
    <x v="0"/>
    <x v="0"/>
    <x v="3"/>
    <x v="1"/>
    <n v="6416714"/>
    <n v="9010417366"/>
    <x v="0"/>
    <x v="1"/>
    <s v="CONJUNTO RESIDENCIAL HACIENDA PEÑALISA TAGUA"/>
    <x v="15"/>
    <x v="4"/>
  </r>
  <r>
    <x v="0"/>
    <x v="0"/>
    <x v="3"/>
    <x v="1"/>
    <n v="6416732"/>
    <n v="9008264866"/>
    <x v="0"/>
    <x v="0"/>
    <s v="ANTARA APARTAMENTOS PH"/>
    <x v="11"/>
    <x v="9"/>
  </r>
  <r>
    <x v="0"/>
    <x v="0"/>
    <x v="3"/>
    <x v="1"/>
    <n v="6416795"/>
    <n v="9009890482"/>
    <x v="0"/>
    <x v="1"/>
    <s v="URBANIZACION VILLAPILAR CELULA 16 SECTOR II NUCLEO 3 PROPIED"/>
    <x v="6"/>
    <x v="6"/>
  </r>
  <r>
    <x v="0"/>
    <x v="0"/>
    <x v="3"/>
    <x v="2"/>
    <n v="6417122"/>
    <n v="21203727"/>
    <x v="0"/>
    <x v="0"/>
    <s v="SANCLEMENTE LUGO MARIBEL"/>
    <x v="37"/>
    <x v="16"/>
  </r>
  <r>
    <x v="0"/>
    <x v="0"/>
    <x v="3"/>
    <x v="1"/>
    <n v="6417187"/>
    <n v="9006375706"/>
    <x v="0"/>
    <x v="1"/>
    <s v="URBANIZACION NUEVO MILENIO PH PRIMERA ETAPA TORRE 2"/>
    <x v="21"/>
    <x v="5"/>
  </r>
  <r>
    <x v="0"/>
    <x v="0"/>
    <x v="3"/>
    <x v="1"/>
    <n v="6417443"/>
    <n v="9009360541"/>
    <x v="0"/>
    <x v="1"/>
    <s v="YUMA CIUDADELA RESIDENCIAL"/>
    <x v="29"/>
    <x v="14"/>
  </r>
  <r>
    <x v="0"/>
    <x v="0"/>
    <x v="3"/>
    <x v="1"/>
    <n v="6417454"/>
    <n v="9011647601"/>
    <x v="0"/>
    <x v="1"/>
    <s v="edificio catan zaro"/>
    <x v="10"/>
    <x v="5"/>
  </r>
  <r>
    <x v="0"/>
    <x v="0"/>
    <x v="3"/>
    <x v="1"/>
    <n v="6417457"/>
    <n v="8300373441"/>
    <x v="0"/>
    <x v="3"/>
    <s v="CONJUNTO RESIDENCIAL VENTURA PROPIEDAD HORIZONTAL"/>
    <x v="1"/>
    <x v="1"/>
  </r>
  <r>
    <x v="0"/>
    <x v="0"/>
    <x v="3"/>
    <x v="2"/>
    <n v="6417492"/>
    <n v="79438392"/>
    <x v="0"/>
    <x v="1"/>
    <s v="MARTINEZ URIBE ANDRES FELIPE DE LA"/>
    <x v="7"/>
    <x v="7"/>
  </r>
  <r>
    <x v="0"/>
    <x v="0"/>
    <x v="3"/>
    <x v="1"/>
    <n v="6417534"/>
    <n v="8001473220"/>
    <x v="0"/>
    <x v="1"/>
    <s v="CONJUNTO RESIDENCIAL ESCALERA DE LA REINA P H"/>
    <x v="1"/>
    <x v="1"/>
  </r>
  <r>
    <x v="0"/>
    <x v="0"/>
    <x v="3"/>
    <x v="1"/>
    <n v="6417548"/>
    <n v="8140022403"/>
    <x v="0"/>
    <x v="0"/>
    <s v="RESIDENCIAS MULTIFAMILIARES PUCALPA II PROPIEDAD HORIZONTAL"/>
    <x v="9"/>
    <x v="8"/>
  </r>
  <r>
    <x v="0"/>
    <x v="0"/>
    <x v="3"/>
    <x v="1"/>
    <n v="6417564"/>
    <n v="9001495053"/>
    <x v="0"/>
    <x v="1"/>
    <s v="EDIFICIO VERDEZZA P-H-"/>
    <x v="14"/>
    <x v="5"/>
  </r>
  <r>
    <x v="0"/>
    <x v="0"/>
    <x v="3"/>
    <x v="4"/>
    <n v="6417613"/>
    <n v="9002138345"/>
    <x v="0"/>
    <x v="1"/>
    <s v="CONJUNTO 3 CONDOMINIO LA PRADERA"/>
    <x v="40"/>
    <x v="0"/>
  </r>
  <r>
    <x v="0"/>
    <x v="0"/>
    <x v="3"/>
    <x v="4"/>
    <n v="6417628"/>
    <n v="9000025850"/>
    <x v="0"/>
    <x v="1"/>
    <s v="CONJUNTO CERRADO ALTOS DEL OLIVAR"/>
    <x v="7"/>
    <x v="7"/>
  </r>
  <r>
    <x v="0"/>
    <x v="0"/>
    <x v="3"/>
    <x v="5"/>
    <n v="6417701"/>
    <n v="16508129"/>
    <x v="0"/>
    <x v="1"/>
    <s v="ACERO MARIN EDWARD ANGEL"/>
    <x v="0"/>
    <x v="0"/>
  </r>
  <r>
    <x v="0"/>
    <x v="0"/>
    <x v="3"/>
    <x v="1"/>
    <n v="6417736"/>
    <n v="9009360541"/>
    <x v="0"/>
    <x v="1"/>
    <s v="YUMA CIUDADELA RESIDENCIAL"/>
    <x v="29"/>
    <x v="14"/>
  </r>
  <r>
    <x v="0"/>
    <x v="0"/>
    <x v="3"/>
    <x v="1"/>
    <n v="6417739"/>
    <n v="8300507011"/>
    <x v="0"/>
    <x v="3"/>
    <s v="EDIFICIO SANTA CRUZ DE SOTAVENTO PH"/>
    <x v="1"/>
    <x v="1"/>
  </r>
  <r>
    <x v="0"/>
    <x v="0"/>
    <x v="3"/>
    <x v="1"/>
    <n v="6417779"/>
    <n v="9006558588"/>
    <x v="0"/>
    <x v="1"/>
    <s v="PARQUE RESIDENCIAL EL MIRADOR DEL COLIBRI I ET ANDALUCIA P H"/>
    <x v="13"/>
    <x v="9"/>
  </r>
  <r>
    <x v="0"/>
    <x v="0"/>
    <x v="3"/>
    <x v="1"/>
    <n v="6417780"/>
    <n v="9000889465"/>
    <x v="0"/>
    <x v="1"/>
    <s v="EDIFICIO ALTOS BELLA SUIZA - PROPIEDAD HORIZONTAL"/>
    <x v="1"/>
    <x v="1"/>
  </r>
  <r>
    <x v="0"/>
    <x v="0"/>
    <x v="3"/>
    <x v="4"/>
    <n v="6417791"/>
    <n v="8300285566"/>
    <x v="0"/>
    <x v="3"/>
    <s v="UNIDAD CINCO DEL CONJUNTO RESIDENCIAL ENTRE RIOS"/>
    <x v="1"/>
    <x v="1"/>
  </r>
  <r>
    <x v="0"/>
    <x v="0"/>
    <x v="3"/>
    <x v="1"/>
    <n v="6417907"/>
    <n v="9012611923"/>
    <x v="0"/>
    <x v="0"/>
    <s v="URBANIZACION AMARETTO PH"/>
    <x v="10"/>
    <x v="5"/>
  </r>
  <r>
    <x v="0"/>
    <x v="0"/>
    <x v="3"/>
    <x v="1"/>
    <n v="6418022"/>
    <n v="8000238687"/>
    <x v="0"/>
    <x v="1"/>
    <s v="CONJUNTO RESIDENCIAL BADALONA PH"/>
    <x v="14"/>
    <x v="5"/>
  </r>
  <r>
    <x v="0"/>
    <x v="0"/>
    <x v="3"/>
    <x v="4"/>
    <n v="6418031"/>
    <n v="9010297872"/>
    <x v="0"/>
    <x v="3"/>
    <s v="CONJUNTO CERRADO BAMBU PH"/>
    <x v="13"/>
    <x v="9"/>
  </r>
  <r>
    <x v="0"/>
    <x v="0"/>
    <x v="3"/>
    <x v="1"/>
    <n v="6418065"/>
    <n v="9005346631"/>
    <x v="0"/>
    <x v="0"/>
    <s v="CR URBANIZACION TIERRA CLARA PH"/>
    <x v="14"/>
    <x v="5"/>
  </r>
  <r>
    <x v="0"/>
    <x v="0"/>
    <x v="3"/>
    <x v="4"/>
    <n v="6418112"/>
    <n v="8001668784"/>
    <x v="0"/>
    <x v="5"/>
    <s v="URBANIZACION MI FUTURO I ETAPA"/>
    <x v="31"/>
    <x v="3"/>
  </r>
  <r>
    <x v="0"/>
    <x v="0"/>
    <x v="3"/>
    <x v="4"/>
    <n v="6418215"/>
    <n v="9008087595"/>
    <x v="0"/>
    <x v="1"/>
    <s v="EDIFICIO VIAGGIO CONDOMINIO"/>
    <x v="2"/>
    <x v="2"/>
  </r>
  <r>
    <x v="0"/>
    <x v="0"/>
    <x v="3"/>
    <x v="2"/>
    <n v="6418293"/>
    <n v="8603543881"/>
    <x v="0"/>
    <x v="1"/>
    <s v="AGRUPACION DE VIVIENDA METROPOLIS UNIDAD 7"/>
    <x v="1"/>
    <x v="1"/>
  </r>
  <r>
    <x v="0"/>
    <x v="0"/>
    <x v="3"/>
    <x v="1"/>
    <n v="6418360"/>
    <n v="9006211119"/>
    <x v="0"/>
    <x v="1"/>
    <s v="PARQUE CENTRAL - APARTAMENTOS"/>
    <x v="3"/>
    <x v="3"/>
  </r>
  <r>
    <x v="0"/>
    <x v="0"/>
    <x v="3"/>
    <x v="2"/>
    <n v="6418454"/>
    <n v="4391190"/>
    <x v="0"/>
    <x v="5"/>
    <s v="MUÑOZ PULGARIN OVIDIO DE JESUS"/>
    <x v="11"/>
    <x v="9"/>
  </r>
  <r>
    <x v="0"/>
    <x v="0"/>
    <x v="3"/>
    <x v="2"/>
    <n v="6418469"/>
    <n v="42057797"/>
    <x v="0"/>
    <x v="1"/>
    <s v="GIRALDO RESTREPO FANNY"/>
    <x v="13"/>
    <x v="9"/>
  </r>
  <r>
    <x v="0"/>
    <x v="0"/>
    <x v="3"/>
    <x v="1"/>
    <n v="6418557"/>
    <n v="9003380838"/>
    <x v="0"/>
    <x v="1"/>
    <s v="CONJUNTO RESIDENCIAL SIERRAVERDE"/>
    <x v="2"/>
    <x v="2"/>
  </r>
  <r>
    <x v="0"/>
    <x v="0"/>
    <x v="3"/>
    <x v="1"/>
    <n v="6418662"/>
    <n v="9001291213"/>
    <x v="0"/>
    <x v="1"/>
    <s v="CONJUNTO RESIDENCIAL LOS CENTAUROS II"/>
    <x v="2"/>
    <x v="2"/>
  </r>
  <r>
    <x v="0"/>
    <x v="0"/>
    <x v="3"/>
    <x v="1"/>
    <n v="6418702"/>
    <n v="8909344634"/>
    <x v="0"/>
    <x v="1"/>
    <s v="CONJUNTO RESIDENCIAL SORRENTO 2 PH"/>
    <x v="14"/>
    <x v="5"/>
  </r>
  <r>
    <x v="0"/>
    <x v="0"/>
    <x v="3"/>
    <x v="1"/>
    <n v="6418751"/>
    <n v="8000145559"/>
    <x v="0"/>
    <x v="1"/>
    <s v="CONJUNTO RESIDENCIAL VILLA DIAMANTE"/>
    <x v="2"/>
    <x v="2"/>
  </r>
  <r>
    <x v="0"/>
    <x v="0"/>
    <x v="3"/>
    <x v="4"/>
    <n v="6418790"/>
    <n v="8914097941"/>
    <x v="0"/>
    <x v="5"/>
    <s v="CONJUNTO RESIDENCIAL NIZA UNO UIC PH"/>
    <x v="11"/>
    <x v="9"/>
  </r>
  <r>
    <x v="0"/>
    <x v="0"/>
    <x v="3"/>
    <x v="1"/>
    <n v="6418829"/>
    <n v="8301355478"/>
    <x v="0"/>
    <x v="1"/>
    <s v="CONJUNTO RESIDENCIAL CAMINOS DE VERACRUZ P H"/>
    <x v="1"/>
    <x v="1"/>
  </r>
  <r>
    <x v="0"/>
    <x v="0"/>
    <x v="3"/>
    <x v="4"/>
    <n v="6418851"/>
    <n v="8010007479"/>
    <x v="0"/>
    <x v="5"/>
    <s v="CONDOMINIO TORRES DE GRANADA"/>
    <x v="7"/>
    <x v="7"/>
  </r>
  <r>
    <x v="0"/>
    <x v="0"/>
    <x v="3"/>
    <x v="4"/>
    <n v="6418886"/>
    <n v="9011722027"/>
    <x v="0"/>
    <x v="5"/>
    <s v="CONJUNTO HABITACIONAL LAS AMERICAS PH"/>
    <x v="11"/>
    <x v="9"/>
  </r>
  <r>
    <x v="0"/>
    <x v="0"/>
    <x v="3"/>
    <x v="1"/>
    <n v="6418887"/>
    <n v="8300830157"/>
    <x v="0"/>
    <x v="3"/>
    <s v="CONJUNTO RESIDENCIAL USATAMA MANZANA M"/>
    <x v="1"/>
    <x v="1"/>
  </r>
  <r>
    <x v="0"/>
    <x v="0"/>
    <x v="3"/>
    <x v="1"/>
    <n v="6418893"/>
    <n v="9000207394"/>
    <x v="0"/>
    <x v="1"/>
    <s v="EDIFICIO CALLE 51 PROPIEDAD HORIZONTAL"/>
    <x v="1"/>
    <x v="1"/>
  </r>
  <r>
    <x v="0"/>
    <x v="0"/>
    <x v="3"/>
    <x v="1"/>
    <n v="6418920"/>
    <n v="9009691270"/>
    <x v="0"/>
    <x v="1"/>
    <s v="EDIFICIO FUENTES DE SAN ANTONIO PROPIEDAD HORIZONTAL"/>
    <x v="14"/>
    <x v="5"/>
  </r>
  <r>
    <x v="0"/>
    <x v="0"/>
    <x v="3"/>
    <x v="1"/>
    <n v="6419023"/>
    <n v="9010124422"/>
    <x v="0"/>
    <x v="1"/>
    <s v="EDIFICIO CHKW PH"/>
    <x v="1"/>
    <x v="1"/>
  </r>
  <r>
    <x v="0"/>
    <x v="0"/>
    <x v="3"/>
    <x v="1"/>
    <n v="6419030"/>
    <n v="8300427435"/>
    <x v="0"/>
    <x v="3"/>
    <s v="EDIFICIO PLAZUELAS DE TIBANA IV PROPIEDAD HORIZONTAL"/>
    <x v="1"/>
    <x v="1"/>
  </r>
  <r>
    <x v="0"/>
    <x v="0"/>
    <x v="3"/>
    <x v="1"/>
    <n v="6419110"/>
    <n v="9012049704"/>
    <x v="0"/>
    <x v="1"/>
    <s v="TORRE OLAYA PLAZA - PROPIDAD HORIZONTAL"/>
    <x v="1"/>
    <x v="1"/>
  </r>
  <r>
    <x v="0"/>
    <x v="0"/>
    <x v="3"/>
    <x v="1"/>
    <n v="6419118"/>
    <n v="9010126751"/>
    <x v="0"/>
    <x v="5"/>
    <s v="CAMINOS DEL BOSQUE PARQUE RESIDENCIAL - PROPIEDAD HORIZONTAL"/>
    <x v="7"/>
    <x v="7"/>
  </r>
  <r>
    <x v="0"/>
    <x v="0"/>
    <x v="3"/>
    <x v="1"/>
    <n v="6419120"/>
    <n v="8000116782"/>
    <x v="0"/>
    <x v="3"/>
    <s v="CONJUNTO RESIDENCIAL MULTIFAMILIARES ANTIOQUIA PH"/>
    <x v="1"/>
    <x v="1"/>
  </r>
  <r>
    <x v="0"/>
    <x v="0"/>
    <x v="3"/>
    <x v="1"/>
    <n v="6419166"/>
    <n v="9011206399"/>
    <x v="0"/>
    <x v="1"/>
    <s v="MULTIFAMILIAR IRAKA PROPIEDAD HORIZONTAL"/>
    <x v="1"/>
    <x v="1"/>
  </r>
  <r>
    <x v="0"/>
    <x v="0"/>
    <x v="3"/>
    <x v="1"/>
    <n v="6419170"/>
    <n v="8300476723"/>
    <x v="0"/>
    <x v="1"/>
    <s v="MULTIFAMILIAR LOS CEREZOS CIUDADELA COLSUBSIDIO MANZANA 37 -"/>
    <x v="1"/>
    <x v="1"/>
  </r>
  <r>
    <x v="0"/>
    <x v="0"/>
    <x v="3"/>
    <x v="1"/>
    <n v="6419182"/>
    <n v="8000937996"/>
    <x v="0"/>
    <x v="1"/>
    <s v="AGRUPACION DE VIVIENDA ALCALA CONJUNTO BPROPIEDAD HORIZONTA"/>
    <x v="1"/>
    <x v="1"/>
  </r>
  <r>
    <x v="0"/>
    <x v="0"/>
    <x v="3"/>
    <x v="1"/>
    <n v="6419202"/>
    <n v="9011647601"/>
    <x v="0"/>
    <x v="1"/>
    <s v="conjunto residencial catanzaro"/>
    <x v="10"/>
    <x v="5"/>
  </r>
  <r>
    <x v="0"/>
    <x v="0"/>
    <x v="3"/>
    <x v="1"/>
    <n v="6419273"/>
    <n v="9004589076"/>
    <x v="0"/>
    <x v="1"/>
    <s v="EDIFICIO PORTAL DE LA ESTRELLA"/>
    <x v="1"/>
    <x v="1"/>
  </r>
  <r>
    <x v="0"/>
    <x v="0"/>
    <x v="3"/>
    <x v="1"/>
    <n v="6419281"/>
    <n v="9003849765"/>
    <x v="0"/>
    <x v="1"/>
    <s v="CONJUNTO RESIDENCIAL PARQUE DEL SAMAN - PH"/>
    <x v="1"/>
    <x v="1"/>
  </r>
  <r>
    <x v="0"/>
    <x v="0"/>
    <x v="3"/>
    <x v="1"/>
    <n v="6419308"/>
    <n v="8002382137"/>
    <x v="0"/>
    <x v="1"/>
    <s v="CONJUNTO RESIDENCIAL ALTOS DEL POBLADO"/>
    <x v="11"/>
    <x v="9"/>
  </r>
  <r>
    <x v="0"/>
    <x v="0"/>
    <x v="3"/>
    <x v="1"/>
    <n v="6419315"/>
    <n v="9002316241"/>
    <x v="0"/>
    <x v="1"/>
    <s v="EDIFICIO BERNALEJAS - PH"/>
    <x v="14"/>
    <x v="5"/>
  </r>
  <r>
    <x v="0"/>
    <x v="0"/>
    <x v="3"/>
    <x v="2"/>
    <n v="6419332"/>
    <n v="41892535"/>
    <x v="0"/>
    <x v="3"/>
    <s v="MONTOYA ARIAS LUZ ELENA"/>
    <x v="7"/>
    <x v="7"/>
  </r>
  <r>
    <x v="0"/>
    <x v="0"/>
    <x v="3"/>
    <x v="1"/>
    <n v="6419342"/>
    <n v="8300187394"/>
    <x v="0"/>
    <x v="1"/>
    <s v="EDIFICIO PARK WAY II RESERVADO"/>
    <x v="1"/>
    <x v="1"/>
  </r>
  <r>
    <x v="0"/>
    <x v="0"/>
    <x v="3"/>
    <x v="1"/>
    <n v="6419349"/>
    <n v="8909333545"/>
    <x v="0"/>
    <x v="1"/>
    <s v="CONJUNTO RESIDENCIAL NUEVA ANDALUCIA AGRUPACIONES 6-7 PH"/>
    <x v="14"/>
    <x v="5"/>
  </r>
  <r>
    <x v="0"/>
    <x v="0"/>
    <x v="3"/>
    <x v="4"/>
    <n v="6419371"/>
    <n v="8090061437"/>
    <x v="0"/>
    <x v="0"/>
    <s v="AGRUPACION DE VIVIENDA RINCON DE LAS MARGARITAS"/>
    <x v="3"/>
    <x v="3"/>
  </r>
  <r>
    <x v="0"/>
    <x v="0"/>
    <x v="3"/>
    <x v="4"/>
    <n v="6419386"/>
    <n v="8002338742"/>
    <x v="0"/>
    <x v="1"/>
    <s v="PROPIEDAD HORIZONTAL CERROS DE VERSALLES"/>
    <x v="6"/>
    <x v="6"/>
  </r>
  <r>
    <x v="0"/>
    <x v="0"/>
    <x v="3"/>
    <x v="1"/>
    <n v="6419400"/>
    <n v="9002941297"/>
    <x v="0"/>
    <x v="0"/>
    <s v="UNIDAD INMOBILIARIA CERRADA CONJUNTO RESIDENCIAL BARU"/>
    <x v="7"/>
    <x v="7"/>
  </r>
  <r>
    <x v="0"/>
    <x v="0"/>
    <x v="3"/>
    <x v="1"/>
    <n v="6419406"/>
    <n v="9003764216"/>
    <x v="0"/>
    <x v="1"/>
    <s v="EDIFICIO FARALLONES - PROPIEDAD HORIZONTAL"/>
    <x v="0"/>
    <x v="0"/>
  </r>
  <r>
    <x v="0"/>
    <x v="0"/>
    <x v="3"/>
    <x v="1"/>
    <n v="6419445"/>
    <n v="8100056999"/>
    <x v="0"/>
    <x v="3"/>
    <s v="CONJUNTO HABITACIONAL PINARES DEL RIO II"/>
    <x v="23"/>
    <x v="6"/>
  </r>
  <r>
    <x v="0"/>
    <x v="0"/>
    <x v="3"/>
    <x v="2"/>
    <n v="6419451"/>
    <n v="24470230"/>
    <x v="0"/>
    <x v="1"/>
    <s v="MENDOZA DE NUNEZ LUZ HELENA"/>
    <x v="7"/>
    <x v="7"/>
  </r>
  <r>
    <x v="0"/>
    <x v="0"/>
    <x v="3"/>
    <x v="1"/>
    <n v="6419487"/>
    <n v="9007165070"/>
    <x v="0"/>
    <x v="1"/>
    <s v="CONJUNTO RESIDENCIAL BELVERDE I"/>
    <x v="43"/>
    <x v="4"/>
  </r>
  <r>
    <x v="0"/>
    <x v="0"/>
    <x v="3"/>
    <x v="1"/>
    <n v="6419500"/>
    <n v="9010388301"/>
    <x v="0"/>
    <x v="1"/>
    <s v="CONJUNTO RESIDENCIAL RESERVA DE YACARE CASAS"/>
    <x v="75"/>
    <x v="16"/>
  </r>
  <r>
    <x v="0"/>
    <x v="0"/>
    <x v="3"/>
    <x v="1"/>
    <n v="6419515"/>
    <n v="9012235426"/>
    <x v="0"/>
    <x v="1"/>
    <s v="EDIFICIO BRITANNIA APARTAMENTOS"/>
    <x v="7"/>
    <x v="7"/>
  </r>
  <r>
    <x v="0"/>
    <x v="0"/>
    <x v="3"/>
    <x v="4"/>
    <n v="6419518"/>
    <n v="9003260044"/>
    <x v="0"/>
    <x v="1"/>
    <s v="CONJUNTO RESIDENCIAL KYOTO TORRE 4 PROPIEDAD HORIZONTAL"/>
    <x v="1"/>
    <x v="1"/>
  </r>
  <r>
    <x v="0"/>
    <x v="0"/>
    <x v="3"/>
    <x v="1"/>
    <n v="6419535"/>
    <n v="8001553858"/>
    <x v="0"/>
    <x v="1"/>
    <s v="CONJUNTO MULTIFAMILIAR  MINUTO DE DIOS N1"/>
    <x v="1"/>
    <x v="1"/>
  </r>
  <r>
    <x v="0"/>
    <x v="0"/>
    <x v="3"/>
    <x v="1"/>
    <n v="6419538"/>
    <n v="8000294699"/>
    <x v="0"/>
    <x v="3"/>
    <s v="CONJUNTO RESIDENCIAL TIERRA LINDA DIEZ"/>
    <x v="1"/>
    <x v="1"/>
  </r>
  <r>
    <x v="0"/>
    <x v="0"/>
    <x v="3"/>
    <x v="1"/>
    <n v="6419576"/>
    <n v="8050274784"/>
    <x v="0"/>
    <x v="1"/>
    <s v="UNIDAD RESIDENCIAL SANTIAGO DE CALI I ETAPA"/>
    <x v="0"/>
    <x v="0"/>
  </r>
  <r>
    <x v="0"/>
    <x v="0"/>
    <x v="3"/>
    <x v="1"/>
    <n v="6419591"/>
    <n v="9000671477"/>
    <x v="0"/>
    <x v="3"/>
    <s v="CONJUNTO CERRADO TORRES DE BUENA VISTA PROPIEDAD HORIZONTAL"/>
    <x v="6"/>
    <x v="6"/>
  </r>
  <r>
    <x v="0"/>
    <x v="0"/>
    <x v="3"/>
    <x v="1"/>
    <n v="6419593"/>
    <n v="8300462615"/>
    <x v="0"/>
    <x v="1"/>
    <s v="CENTRO COMERCIAL LA NOVENA"/>
    <x v="1"/>
    <x v="1"/>
  </r>
  <r>
    <x v="0"/>
    <x v="0"/>
    <x v="3"/>
    <x v="1"/>
    <n v="6419605"/>
    <n v="8905030474"/>
    <x v="0"/>
    <x v="1"/>
    <s v="CONJUNTO RESIDENCIAL LA RINCONADA -PROPIEDAD HORIZONTAL"/>
    <x v="18"/>
    <x v="10"/>
  </r>
  <r>
    <x v="0"/>
    <x v="0"/>
    <x v="3"/>
    <x v="5"/>
    <n v="6419617"/>
    <n v="42005244"/>
    <x v="0"/>
    <x v="5"/>
    <s v="RAMIREZ GIRALDO AMPARO"/>
    <x v="11"/>
    <x v="9"/>
  </r>
  <r>
    <x v="0"/>
    <x v="0"/>
    <x v="3"/>
    <x v="1"/>
    <n v="6419621"/>
    <n v="8100009500"/>
    <x v="0"/>
    <x v="1"/>
    <s v="EDIFICIO PALMACERA PROPIEDAD HORIZONTAL"/>
    <x v="6"/>
    <x v="6"/>
  </r>
  <r>
    <x v="0"/>
    <x v="0"/>
    <x v="3"/>
    <x v="1"/>
    <n v="6419639"/>
    <n v="9002854293"/>
    <x v="0"/>
    <x v="2"/>
    <s v="CENTRO COMERCIAL ALEJANDRIA"/>
    <x v="31"/>
    <x v="3"/>
  </r>
  <r>
    <x v="0"/>
    <x v="0"/>
    <x v="3"/>
    <x v="1"/>
    <n v="6419654"/>
    <n v="9007213391"/>
    <x v="0"/>
    <x v="0"/>
    <s v="CONJUNTO RESIDENCIAL SAO BENTO PH"/>
    <x v="10"/>
    <x v="5"/>
  </r>
  <r>
    <x v="0"/>
    <x v="0"/>
    <x v="3"/>
    <x v="1"/>
    <n v="6419674"/>
    <n v="9003451638"/>
    <x v="0"/>
    <x v="1"/>
    <s v="EDIFICIO PLAZA DE CIBELES PROPIEDAD HORIZONTAL"/>
    <x v="1"/>
    <x v="1"/>
  </r>
  <r>
    <x v="0"/>
    <x v="0"/>
    <x v="3"/>
    <x v="1"/>
    <n v="6419677"/>
    <n v="8301241826"/>
    <x v="0"/>
    <x v="1"/>
    <s v="EDIFICIO DIAMANSON PH"/>
    <x v="1"/>
    <x v="1"/>
  </r>
  <r>
    <x v="0"/>
    <x v="0"/>
    <x v="3"/>
    <x v="1"/>
    <n v="6419714"/>
    <n v="8090127068"/>
    <x v="0"/>
    <x v="3"/>
    <s v="MULTIFAMILIARES IRAZU SEGUNDA ETAPA"/>
    <x v="3"/>
    <x v="3"/>
  </r>
  <r>
    <x v="0"/>
    <x v="0"/>
    <x v="3"/>
    <x v="1"/>
    <n v="6419725"/>
    <n v="8090127068"/>
    <x v="0"/>
    <x v="3"/>
    <s v="MULTIFAMILIARES IRAZU SEGUNDA ETAPA"/>
    <x v="3"/>
    <x v="3"/>
  </r>
  <r>
    <x v="0"/>
    <x v="0"/>
    <x v="3"/>
    <x v="1"/>
    <n v="6419775"/>
    <n v="8909355866"/>
    <x v="0"/>
    <x v="1"/>
    <s v="CR MULTIFAMILIARES VILLA GRANDE PH"/>
    <x v="10"/>
    <x v="5"/>
  </r>
  <r>
    <x v="0"/>
    <x v="0"/>
    <x v="3"/>
    <x v="1"/>
    <n v="6419809"/>
    <n v="9000947915"/>
    <x v="0"/>
    <x v="1"/>
    <s v="EDIFICIO SANTA BARBARA PH"/>
    <x v="1"/>
    <x v="1"/>
  </r>
  <r>
    <x v="0"/>
    <x v="0"/>
    <x v="3"/>
    <x v="1"/>
    <n v="6419814"/>
    <n v="8300168053"/>
    <x v="0"/>
    <x v="3"/>
    <s v="CONJUNTO RESIDENCIAL PARQUE LOS SAUCES PH"/>
    <x v="1"/>
    <x v="1"/>
  </r>
  <r>
    <x v="0"/>
    <x v="0"/>
    <x v="3"/>
    <x v="1"/>
    <n v="6419897"/>
    <n v="9004589076"/>
    <x v="0"/>
    <x v="1"/>
    <s v="EDIFICIO PORTAL DE LA ESTRELLA"/>
    <x v="1"/>
    <x v="1"/>
  </r>
  <r>
    <x v="0"/>
    <x v="0"/>
    <x v="3"/>
    <x v="1"/>
    <n v="6419908"/>
    <n v="9011206399"/>
    <x v="0"/>
    <x v="5"/>
    <s v="MULTIFAMILIAR IRAKA PROPIEDAD HORIZONTAL"/>
    <x v="1"/>
    <x v="1"/>
  </r>
  <r>
    <x v="0"/>
    <x v="0"/>
    <x v="3"/>
    <x v="1"/>
    <n v="6419923"/>
    <n v="8300472412"/>
    <x v="0"/>
    <x v="1"/>
    <s v="EDIFICIO CEDRO BOLIVAR I - PROPIEDAD HORIZONTAL"/>
    <x v="1"/>
    <x v="1"/>
  </r>
  <r>
    <x v="0"/>
    <x v="0"/>
    <x v="3"/>
    <x v="1"/>
    <n v="6419942"/>
    <n v="9001501321"/>
    <x v="0"/>
    <x v="1"/>
    <s v="CONJUNTO RESIDENCIAL PUERTO BAHIA I ETAPA"/>
    <x v="31"/>
    <x v="3"/>
  </r>
  <r>
    <x v="0"/>
    <x v="0"/>
    <x v="3"/>
    <x v="1"/>
    <n v="6419943"/>
    <n v="9004221494"/>
    <x v="0"/>
    <x v="1"/>
    <s v="CONJUNTO RESIDENCIAL PARQUES DE CASTILLA 2 PH"/>
    <x v="1"/>
    <x v="1"/>
  </r>
  <r>
    <x v="0"/>
    <x v="0"/>
    <x v="3"/>
    <x v="1"/>
    <n v="6419965"/>
    <n v="9009312962"/>
    <x v="0"/>
    <x v="1"/>
    <s v="ALCAZAR DE LOS NOGALES PROPIEDAD HORIZONTAL"/>
    <x v="6"/>
    <x v="6"/>
  </r>
  <r>
    <x v="0"/>
    <x v="0"/>
    <x v="3"/>
    <x v="1"/>
    <n v="6419967"/>
    <n v="8000116782"/>
    <x v="0"/>
    <x v="3"/>
    <s v="CONJUNTO RESIDENCIAL MULTIFAMILIARES ANTIOQUIA PH"/>
    <x v="1"/>
    <x v="1"/>
  </r>
  <r>
    <x v="0"/>
    <x v="0"/>
    <x v="3"/>
    <x v="1"/>
    <n v="6419976"/>
    <n v="9006641754"/>
    <x v="0"/>
    <x v="1"/>
    <s v="EDIFICIO ZARAHEMLA"/>
    <x v="2"/>
    <x v="2"/>
  </r>
  <r>
    <x v="0"/>
    <x v="0"/>
    <x v="3"/>
    <x v="1"/>
    <n v="6419997"/>
    <n v="8301254398"/>
    <x v="0"/>
    <x v="1"/>
    <s v="AGRUPACION URBANIZACION TECHO"/>
    <x v="1"/>
    <x v="1"/>
  </r>
  <r>
    <x v="0"/>
    <x v="0"/>
    <x v="3"/>
    <x v="1"/>
    <n v="6420002"/>
    <n v="8301254398"/>
    <x v="0"/>
    <x v="1"/>
    <s v="AGRUPACION URBANIZACION TECHO"/>
    <x v="1"/>
    <x v="1"/>
  </r>
  <r>
    <x v="0"/>
    <x v="0"/>
    <x v="3"/>
    <x v="1"/>
    <n v="6420035"/>
    <n v="8300590188"/>
    <x v="0"/>
    <x v="1"/>
    <s v="CONJUNTO RESIDENCIAL LA ESTANCIA III PH"/>
    <x v="1"/>
    <x v="1"/>
  </r>
  <r>
    <x v="0"/>
    <x v="0"/>
    <x v="3"/>
    <x v="1"/>
    <n v="6420065"/>
    <n v="9003216445"/>
    <x v="0"/>
    <x v="1"/>
    <s v="LA HACIENDA CONDOMINIO CAMPESTRE - PROPIEDAD HORIZONTAL"/>
    <x v="3"/>
    <x v="3"/>
  </r>
  <r>
    <x v="0"/>
    <x v="0"/>
    <x v="3"/>
    <x v="1"/>
    <n v="6420081"/>
    <n v="8300841522"/>
    <x v="0"/>
    <x v="1"/>
    <s v="EDIFICIO MULTIFAMILIAR TORRES DE PERALONSO II"/>
    <x v="1"/>
    <x v="1"/>
  </r>
  <r>
    <x v="0"/>
    <x v="0"/>
    <x v="3"/>
    <x v="4"/>
    <n v="6420086"/>
    <n v="9000842040"/>
    <x v="0"/>
    <x v="1"/>
    <s v="EDIFICIO SIENNA PROPIEDAD HORIZONTAL"/>
    <x v="1"/>
    <x v="1"/>
  </r>
  <r>
    <x v="0"/>
    <x v="0"/>
    <x v="3"/>
    <x v="1"/>
    <n v="6420090"/>
    <n v="9007236100"/>
    <x v="0"/>
    <x v="1"/>
    <s v="CONJUNTO RESIDENCIAL RESERVA DE SAN FELIPE PH"/>
    <x v="1"/>
    <x v="1"/>
  </r>
  <r>
    <x v="0"/>
    <x v="0"/>
    <x v="3"/>
    <x v="1"/>
    <n v="6420107"/>
    <n v="9010034836"/>
    <x v="0"/>
    <x v="1"/>
    <s v="FORTEZZA PARQUE RESIDENCIAL - PROPIEDAD HORIZONTAL"/>
    <x v="3"/>
    <x v="3"/>
  </r>
  <r>
    <x v="0"/>
    <x v="0"/>
    <x v="3"/>
    <x v="1"/>
    <n v="6420127"/>
    <n v="9000742030"/>
    <x v="0"/>
    <x v="1"/>
    <s v="CONDOMINIO CAMPESTRE BOSQUES DE NORMANDIA"/>
    <x v="12"/>
    <x v="2"/>
  </r>
  <r>
    <x v="0"/>
    <x v="0"/>
    <x v="3"/>
    <x v="1"/>
    <n v="6420135"/>
    <n v="8002129314"/>
    <x v="0"/>
    <x v="1"/>
    <s v="CONJUNTO RESIDENCIAL ARCO IRIS"/>
    <x v="2"/>
    <x v="2"/>
  </r>
  <r>
    <x v="0"/>
    <x v="0"/>
    <x v="3"/>
    <x v="1"/>
    <n v="6420141"/>
    <n v="9007316175"/>
    <x v="0"/>
    <x v="3"/>
    <s v="EDIFICIO TORRE TADAIMA"/>
    <x v="2"/>
    <x v="2"/>
  </r>
  <r>
    <x v="0"/>
    <x v="0"/>
    <x v="3"/>
    <x v="1"/>
    <n v="6420148"/>
    <n v="9000081411"/>
    <x v="0"/>
    <x v="1"/>
    <s v="CONJUNTO RESIDENCIAL ALTAMIRA RESERVADO"/>
    <x v="3"/>
    <x v="3"/>
  </r>
  <r>
    <x v="0"/>
    <x v="0"/>
    <x v="3"/>
    <x v="1"/>
    <n v="6420184"/>
    <n v="9003423702"/>
    <x v="0"/>
    <x v="1"/>
    <s v="EDIFICIO ROSALES II PH"/>
    <x v="14"/>
    <x v="5"/>
  </r>
  <r>
    <x v="0"/>
    <x v="0"/>
    <x v="3"/>
    <x v="1"/>
    <n v="6420231"/>
    <n v="9001838401"/>
    <x v="0"/>
    <x v="3"/>
    <s v="CONJUNTO RESIDENCIAL SANTA MONICA II"/>
    <x v="38"/>
    <x v="4"/>
  </r>
  <r>
    <x v="0"/>
    <x v="0"/>
    <x v="3"/>
    <x v="1"/>
    <n v="6420328"/>
    <n v="8160040664"/>
    <x v="0"/>
    <x v="1"/>
    <s v="EDIFICIO VISCAYA PH"/>
    <x v="11"/>
    <x v="9"/>
  </r>
  <r>
    <x v="0"/>
    <x v="0"/>
    <x v="3"/>
    <x v="4"/>
    <n v="6420336"/>
    <n v="8002060466"/>
    <x v="0"/>
    <x v="3"/>
    <s v="CONJUNTO RESIDENCIAL BOLIVIA ORIENTAL II ETAPA MANZANA F PH"/>
    <x v="1"/>
    <x v="1"/>
  </r>
  <r>
    <x v="0"/>
    <x v="0"/>
    <x v="3"/>
    <x v="1"/>
    <n v="6420369"/>
    <n v="8002517686"/>
    <x v="0"/>
    <x v="0"/>
    <s v="EDIFICIO SANTORINI PH"/>
    <x v="11"/>
    <x v="9"/>
  </r>
  <r>
    <x v="0"/>
    <x v="0"/>
    <x v="3"/>
    <x v="1"/>
    <n v="6420375"/>
    <n v="8002517686"/>
    <x v="0"/>
    <x v="3"/>
    <s v="EDIFICIO SANTORINI PH"/>
    <x v="11"/>
    <x v="9"/>
  </r>
  <r>
    <x v="0"/>
    <x v="0"/>
    <x v="3"/>
    <x v="1"/>
    <n v="6420438"/>
    <n v="8000573944"/>
    <x v="0"/>
    <x v="3"/>
    <s v="CONJUNTO RESIDENCIAL MONTANA"/>
    <x v="1"/>
    <x v="1"/>
  </r>
  <r>
    <x v="0"/>
    <x v="0"/>
    <x v="3"/>
    <x v="1"/>
    <n v="6420439"/>
    <n v="8000573944"/>
    <x v="0"/>
    <x v="3"/>
    <s v="CONJUNTO RESIDENCIAL MONTANA"/>
    <x v="1"/>
    <x v="1"/>
  </r>
  <r>
    <x v="0"/>
    <x v="0"/>
    <x v="3"/>
    <x v="4"/>
    <n v="6420458"/>
    <n v="8300845976"/>
    <x v="1"/>
    <x v="6"/>
    <s v="CONJUNTO RESIDENCIAL QUINTAS DE HORIZONTE"/>
    <x v="1"/>
    <x v="1"/>
  </r>
  <r>
    <x v="0"/>
    <x v="0"/>
    <x v="3"/>
    <x v="1"/>
    <n v="6420459"/>
    <n v="9002618515"/>
    <x v="0"/>
    <x v="1"/>
    <s v="UNIDAD RESIDENCIAL SANDRA"/>
    <x v="2"/>
    <x v="2"/>
  </r>
  <r>
    <x v="0"/>
    <x v="0"/>
    <x v="3"/>
    <x v="4"/>
    <n v="6420569"/>
    <n v="8050024439"/>
    <x v="0"/>
    <x v="1"/>
    <s v="CONJUNTO RESIDENCIAL TORRES DE LA FONTANA PROPIEDAD HORI"/>
    <x v="0"/>
    <x v="0"/>
  </r>
  <r>
    <x v="0"/>
    <x v="0"/>
    <x v="3"/>
    <x v="2"/>
    <n v="6420589"/>
    <n v="24465241"/>
    <x v="0"/>
    <x v="1"/>
    <s v="MEJIA ZULETA LUCILA"/>
    <x v="7"/>
    <x v="7"/>
  </r>
  <r>
    <x v="0"/>
    <x v="0"/>
    <x v="3"/>
    <x v="1"/>
    <n v="6420591"/>
    <n v="8300590188"/>
    <x v="0"/>
    <x v="1"/>
    <s v="CONJUNTO RESIDENCIAL LA ESTANCIA III PH"/>
    <x v="1"/>
    <x v="1"/>
  </r>
  <r>
    <x v="0"/>
    <x v="0"/>
    <x v="3"/>
    <x v="1"/>
    <n v="6420600"/>
    <n v="8000573944"/>
    <x v="0"/>
    <x v="3"/>
    <s v="CONJUNTO RESIDENCIAL MONTANA"/>
    <x v="1"/>
    <x v="1"/>
  </r>
  <r>
    <x v="0"/>
    <x v="0"/>
    <x v="3"/>
    <x v="1"/>
    <n v="6420622"/>
    <n v="8001365498"/>
    <x v="0"/>
    <x v="5"/>
    <s v="CONJUNTO RESIDENCIAL ANDES P H"/>
    <x v="11"/>
    <x v="9"/>
  </r>
  <r>
    <x v="0"/>
    <x v="0"/>
    <x v="3"/>
    <x v="1"/>
    <n v="6420693"/>
    <n v="8160008615"/>
    <x v="0"/>
    <x v="0"/>
    <s v="EDIFICIO BASTION DE LOS ALPES PH"/>
    <x v="11"/>
    <x v="9"/>
  </r>
  <r>
    <x v="0"/>
    <x v="0"/>
    <x v="3"/>
    <x v="1"/>
    <n v="6420766"/>
    <n v="9005074510"/>
    <x v="0"/>
    <x v="5"/>
    <s v="CONJUNTO DE USO MIXTO PLAZA DEL RIO PH"/>
    <x v="14"/>
    <x v="5"/>
  </r>
  <r>
    <x v="0"/>
    <x v="0"/>
    <x v="3"/>
    <x v="4"/>
    <n v="6420781"/>
    <n v="9009643425"/>
    <x v="0"/>
    <x v="1"/>
    <s v="CONJUNTO CERROS DE SOTILEZA PH"/>
    <x v="1"/>
    <x v="1"/>
  </r>
  <r>
    <x v="0"/>
    <x v="0"/>
    <x v="3"/>
    <x v="4"/>
    <n v="6420839"/>
    <n v="9001000091"/>
    <x v="0"/>
    <x v="2"/>
    <s v="URBANIZACION ALTOS DE ARAGON PH"/>
    <x v="10"/>
    <x v="5"/>
  </r>
  <r>
    <x v="0"/>
    <x v="0"/>
    <x v="3"/>
    <x v="4"/>
    <n v="6420841"/>
    <n v="9005129360"/>
    <x v="0"/>
    <x v="2"/>
    <s v="EDIFICIO MULTIFAMILIAR ALTOS DEL VERGEL"/>
    <x v="3"/>
    <x v="3"/>
  </r>
  <r>
    <x v="0"/>
    <x v="0"/>
    <x v="3"/>
    <x v="1"/>
    <n v="6420847"/>
    <n v="8160041236"/>
    <x v="0"/>
    <x v="0"/>
    <s v="CONJUNTO RESIDENCIAL EDIFICIO 10 A LOS CEDROS PH"/>
    <x v="11"/>
    <x v="9"/>
  </r>
  <r>
    <x v="0"/>
    <x v="0"/>
    <x v="3"/>
    <x v="4"/>
    <n v="6420855"/>
    <n v="9010297872"/>
    <x v="0"/>
    <x v="2"/>
    <s v="CONJUNTO CERRADO BAMBU PH"/>
    <x v="13"/>
    <x v="9"/>
  </r>
  <r>
    <x v="0"/>
    <x v="0"/>
    <x v="3"/>
    <x v="1"/>
    <n v="6420856"/>
    <n v="9010034836"/>
    <x v="0"/>
    <x v="1"/>
    <s v="FORTEZZA PARQUE RESIDENCIAL - PROPIEDAD HORIZONTAL"/>
    <x v="3"/>
    <x v="3"/>
  </r>
  <r>
    <x v="0"/>
    <x v="0"/>
    <x v="3"/>
    <x v="1"/>
    <n v="6420879"/>
    <n v="8300651886"/>
    <x v="0"/>
    <x v="1"/>
    <s v="EDIFICIO EL CORAL PH"/>
    <x v="1"/>
    <x v="1"/>
  </r>
  <r>
    <x v="0"/>
    <x v="0"/>
    <x v="3"/>
    <x v="1"/>
    <n v="6421057"/>
    <n v="8050108127"/>
    <x v="0"/>
    <x v="2"/>
    <s v="CONJUNTO RESIDENCIAL TORRES DE COMFANDI IV ETAPA CONJUNTO S"/>
    <x v="0"/>
    <x v="0"/>
  </r>
  <r>
    <x v="0"/>
    <x v="0"/>
    <x v="3"/>
    <x v="4"/>
    <n v="6421151"/>
    <n v="8160006404"/>
    <x v="0"/>
    <x v="1"/>
    <s v="EDIFICIO TORRES LOS ALPES PROPIEDAD HORIZONTAL"/>
    <x v="11"/>
    <x v="9"/>
  </r>
  <r>
    <x v="0"/>
    <x v="0"/>
    <x v="3"/>
    <x v="4"/>
    <n v="6421197"/>
    <n v="9007896222"/>
    <x v="0"/>
    <x v="3"/>
    <s v="EDIFICIO SANTANA PROPIEDAD HORIZONTAL"/>
    <x v="9"/>
    <x v="8"/>
  </r>
  <r>
    <x v="0"/>
    <x v="0"/>
    <x v="3"/>
    <x v="1"/>
    <n v="6421208"/>
    <n v="9008519364"/>
    <x v="0"/>
    <x v="1"/>
    <s v="EDIFICIO BALMORAL 70 PROPIEDAD HORIZONTAL"/>
    <x v="6"/>
    <x v="6"/>
  </r>
  <r>
    <x v="0"/>
    <x v="0"/>
    <x v="3"/>
    <x v="1"/>
    <n v="6421285"/>
    <n v="8001847791"/>
    <x v="0"/>
    <x v="1"/>
    <s v="EDIFICIO EL MARQUES DE LOS ALPES PROPIEDAD HORIZONTAL"/>
    <x v="11"/>
    <x v="9"/>
  </r>
  <r>
    <x v="0"/>
    <x v="0"/>
    <x v="3"/>
    <x v="1"/>
    <n v="6421303"/>
    <n v="9004104315"/>
    <x v="0"/>
    <x v="5"/>
    <s v="CONJUNTO RESIDENCIAL PORTAL DE MADELENA PROPIEDAD HORIZO"/>
    <x v="1"/>
    <x v="1"/>
  </r>
  <r>
    <x v="0"/>
    <x v="0"/>
    <x v="3"/>
    <x v="1"/>
    <n v="6421304"/>
    <n v="8110255341"/>
    <x v="0"/>
    <x v="1"/>
    <s v="CONJUNTO RESIDENCIAL JARDINES DE SANTA MONICA"/>
    <x v="14"/>
    <x v="5"/>
  </r>
  <r>
    <x v="0"/>
    <x v="0"/>
    <x v="3"/>
    <x v="1"/>
    <n v="6421325"/>
    <n v="9002854293"/>
    <x v="0"/>
    <x v="1"/>
    <s v="CENTRO COMERCIAL ALEJANDRIA"/>
    <x v="31"/>
    <x v="3"/>
  </r>
  <r>
    <x v="0"/>
    <x v="0"/>
    <x v="3"/>
    <x v="1"/>
    <n v="6421328"/>
    <n v="9001765603"/>
    <x v="0"/>
    <x v="1"/>
    <s v="EDIFICIO AVENIDA 15 PROPIEDAD HORIZONTAL"/>
    <x v="1"/>
    <x v="1"/>
  </r>
  <r>
    <x v="0"/>
    <x v="0"/>
    <x v="3"/>
    <x v="1"/>
    <n v="6421366"/>
    <n v="8300967903"/>
    <x v="0"/>
    <x v="3"/>
    <s v="CONJUNTO RESIDENCIAL LAS NAVETAS III PH"/>
    <x v="1"/>
    <x v="1"/>
  </r>
  <r>
    <x v="0"/>
    <x v="0"/>
    <x v="3"/>
    <x v="1"/>
    <n v="6421371"/>
    <n v="9006026649"/>
    <x v="0"/>
    <x v="1"/>
    <s v="PROPIEDAD HORIZONTAL BALCONES DE LA VILLA II ETAPA BLOQUES 1"/>
    <x v="23"/>
    <x v="6"/>
  </r>
  <r>
    <x v="0"/>
    <x v="0"/>
    <x v="3"/>
    <x v="1"/>
    <n v="6421378"/>
    <n v="9004886071"/>
    <x v="0"/>
    <x v="1"/>
    <s v="EDIFICIO SANTIAMEN ETAPA I Y II PH"/>
    <x v="14"/>
    <x v="5"/>
  </r>
  <r>
    <x v="0"/>
    <x v="0"/>
    <x v="3"/>
    <x v="1"/>
    <n v="6421405"/>
    <n v="8300271007"/>
    <x v="0"/>
    <x v="3"/>
    <s v="CONJUNTO RESIDENCIAL PARQUES DE ALEJANDRIA"/>
    <x v="1"/>
    <x v="1"/>
  </r>
  <r>
    <x v="0"/>
    <x v="0"/>
    <x v="3"/>
    <x v="1"/>
    <n v="6421411"/>
    <n v="8300271007"/>
    <x v="0"/>
    <x v="3"/>
    <s v="CONJUNTO RESIDENCIAL PARQUES DE ALEJANDRIA"/>
    <x v="1"/>
    <x v="1"/>
  </r>
  <r>
    <x v="0"/>
    <x v="0"/>
    <x v="3"/>
    <x v="1"/>
    <n v="6421414"/>
    <n v="8300271007"/>
    <x v="0"/>
    <x v="3"/>
    <s v="CONJUNTO RESIDENCIAL PARQUES DE ALEJANDRIA"/>
    <x v="1"/>
    <x v="1"/>
  </r>
  <r>
    <x v="0"/>
    <x v="0"/>
    <x v="3"/>
    <x v="1"/>
    <n v="6421422"/>
    <n v="9002065896"/>
    <x v="0"/>
    <x v="1"/>
    <s v="CONJUNTO RESIDENCIAL Y COMERCIAL CAÑAVERAL II - PH"/>
    <x v="11"/>
    <x v="9"/>
  </r>
  <r>
    <x v="0"/>
    <x v="0"/>
    <x v="3"/>
    <x v="1"/>
    <n v="6421432"/>
    <n v="9005538581"/>
    <x v="0"/>
    <x v="1"/>
    <s v="EDIFICIO CLARO OSCURO"/>
    <x v="14"/>
    <x v="5"/>
  </r>
  <r>
    <x v="0"/>
    <x v="0"/>
    <x v="3"/>
    <x v="4"/>
    <n v="6421433"/>
    <n v="9002241162"/>
    <x v="0"/>
    <x v="3"/>
    <s v="LA MANUELA  PRIMERA ETAPA  CONJUNTO CERRADO  PH"/>
    <x v="13"/>
    <x v="9"/>
  </r>
  <r>
    <x v="0"/>
    <x v="0"/>
    <x v="3"/>
    <x v="1"/>
    <n v="6421450"/>
    <n v="8040068024"/>
    <x v="0"/>
    <x v="0"/>
    <s v="CONJUNTO RESIDENCIAL RINCON DE LOS CABALLEROS EDIFICIO D"/>
    <x v="2"/>
    <x v="2"/>
  </r>
  <r>
    <x v="0"/>
    <x v="0"/>
    <x v="3"/>
    <x v="4"/>
    <n v="6421455"/>
    <n v="9001781885"/>
    <x v="0"/>
    <x v="1"/>
    <s v="CONJUNTO MULTIFAMILIARES COOSERVICIOS"/>
    <x v="20"/>
    <x v="11"/>
  </r>
  <r>
    <x v="0"/>
    <x v="0"/>
    <x v="3"/>
    <x v="4"/>
    <n v="6421494"/>
    <n v="9008770768"/>
    <x v="0"/>
    <x v="1"/>
    <s v="CHAPINEROALTO"/>
    <x v="68"/>
    <x v="11"/>
  </r>
  <r>
    <x v="0"/>
    <x v="0"/>
    <x v="3"/>
    <x v="4"/>
    <n v="6421517"/>
    <n v="8000479023"/>
    <x v="0"/>
    <x v="2"/>
    <s v="AGRUPACION DE VIVIENDA GRANADA NORTE ETAPA II - PROPIEDAD HO"/>
    <x v="1"/>
    <x v="1"/>
  </r>
  <r>
    <x v="0"/>
    <x v="0"/>
    <x v="3"/>
    <x v="1"/>
    <n v="6421530"/>
    <n v="9001670399"/>
    <x v="0"/>
    <x v="3"/>
    <s v="CONJUNTO TIERRAGRATA 2 AGRUPACION 3 ETAPA 1 Y 2 PH"/>
    <x v="1"/>
    <x v="1"/>
  </r>
  <r>
    <x v="0"/>
    <x v="0"/>
    <x v="3"/>
    <x v="1"/>
    <n v="6421604"/>
    <n v="9010602628"/>
    <x v="0"/>
    <x v="0"/>
    <s v="SANTA MÓNICA CONDOMINIO PROPIEDAD HORIZONTAL"/>
    <x v="9"/>
    <x v="8"/>
  </r>
  <r>
    <x v="0"/>
    <x v="0"/>
    <x v="3"/>
    <x v="4"/>
    <n v="6421607"/>
    <n v="8300399383"/>
    <x v="0"/>
    <x v="3"/>
    <s v="CONJUNTO RESIDENCIAL BALCONES DE SEVILLA"/>
    <x v="1"/>
    <x v="1"/>
  </r>
  <r>
    <x v="0"/>
    <x v="0"/>
    <x v="3"/>
    <x v="1"/>
    <n v="6421635"/>
    <n v="9002784753"/>
    <x v="0"/>
    <x v="3"/>
    <s v="CONJUNTO RESIDENCIAL MANDARINO PROPIEDAD HORIZONTAL"/>
    <x v="1"/>
    <x v="1"/>
  </r>
  <r>
    <x v="0"/>
    <x v="0"/>
    <x v="3"/>
    <x v="1"/>
    <n v="6421639"/>
    <n v="8605263368"/>
    <x v="0"/>
    <x v="3"/>
    <s v="CONJUNTO RESIDENCIAL SANTA BARBARA NORTE MANZANA C PH"/>
    <x v="1"/>
    <x v="1"/>
  </r>
  <r>
    <x v="0"/>
    <x v="0"/>
    <x v="3"/>
    <x v="1"/>
    <n v="6421648"/>
    <n v="9005129360"/>
    <x v="0"/>
    <x v="1"/>
    <s v="EDIFICIO MULTIFAMILIAR ALTOS DEL VERGEL"/>
    <x v="3"/>
    <x v="3"/>
  </r>
  <r>
    <x v="0"/>
    <x v="0"/>
    <x v="3"/>
    <x v="1"/>
    <n v="6421672"/>
    <n v="9006641754"/>
    <x v="0"/>
    <x v="1"/>
    <s v="EDIFICIO ZARAHEMLA"/>
    <x v="2"/>
    <x v="2"/>
  </r>
  <r>
    <x v="0"/>
    <x v="0"/>
    <x v="3"/>
    <x v="1"/>
    <n v="6421684"/>
    <n v="8300404280"/>
    <x v="0"/>
    <x v="1"/>
    <s v="CONJUNTO RESIDENCIAL EL LABRADOR II  - PROPIEDAD HORIZONTAL"/>
    <x v="1"/>
    <x v="1"/>
  </r>
  <r>
    <x v="0"/>
    <x v="0"/>
    <x v="3"/>
    <x v="1"/>
    <n v="6421691"/>
    <n v="8300653194"/>
    <x v="0"/>
    <x v="1"/>
    <s v="AGRUPACION DE VIVIENDA MAZUREN AGRUPACION 08 PH"/>
    <x v="1"/>
    <x v="1"/>
  </r>
  <r>
    <x v="0"/>
    <x v="0"/>
    <x v="3"/>
    <x v="4"/>
    <n v="6421698"/>
    <n v="9011685438"/>
    <x v="0"/>
    <x v="3"/>
    <s v="CONJUNTO RESIDENCIAL EL CLUB ETAPA 1"/>
    <x v="52"/>
    <x v="18"/>
  </r>
  <r>
    <x v="0"/>
    <x v="0"/>
    <x v="3"/>
    <x v="1"/>
    <n v="6421712"/>
    <n v="8100009611"/>
    <x v="0"/>
    <x v="1"/>
    <s v="EDIFICIO VILLAPILAR 2 BLOQUE 2 - PROPIEDAD HORIZONTAL"/>
    <x v="6"/>
    <x v="6"/>
  </r>
  <r>
    <x v="0"/>
    <x v="0"/>
    <x v="3"/>
    <x v="1"/>
    <n v="6421730"/>
    <n v="9006558588"/>
    <x v="0"/>
    <x v="1"/>
    <s v="PARQUE RESIDENCIAL EL MIRADOR DEL COLIBRI I ET ANDALUCIA P H"/>
    <x v="13"/>
    <x v="9"/>
  </r>
  <r>
    <x v="0"/>
    <x v="0"/>
    <x v="3"/>
    <x v="1"/>
    <n v="6421736"/>
    <n v="9006558588"/>
    <x v="0"/>
    <x v="1"/>
    <s v="PARQUE RESIDENCIAL EL MIRADOR DEL COLIBRI I ET ANDALUCIA P H"/>
    <x v="13"/>
    <x v="9"/>
  </r>
  <r>
    <x v="0"/>
    <x v="0"/>
    <x v="3"/>
    <x v="1"/>
    <n v="6421739"/>
    <n v="9006558588"/>
    <x v="0"/>
    <x v="1"/>
    <s v="PARQUE RESIDENCIAL EL MIRADOR DEL COLIBRI I ET ANDALUCIA P H"/>
    <x v="13"/>
    <x v="9"/>
  </r>
  <r>
    <x v="0"/>
    <x v="0"/>
    <x v="3"/>
    <x v="1"/>
    <n v="6421767"/>
    <n v="9003077825"/>
    <x v="0"/>
    <x v="1"/>
    <s v="CONDOMINIO PALMA DE MALLORCA"/>
    <x v="29"/>
    <x v="14"/>
  </r>
  <r>
    <x v="0"/>
    <x v="0"/>
    <x v="3"/>
    <x v="1"/>
    <n v="6421800"/>
    <n v="9000270897"/>
    <x v="0"/>
    <x v="3"/>
    <s v="UNIDAD INMOBILIARIA CERRADA BOSQUES DE LA SIERRA"/>
    <x v="6"/>
    <x v="6"/>
  </r>
  <r>
    <x v="0"/>
    <x v="0"/>
    <x v="3"/>
    <x v="1"/>
    <n v="6421809"/>
    <n v="8010026502"/>
    <x v="0"/>
    <x v="1"/>
    <s v="EDIFICIO BALCONES DEL GALAN"/>
    <x v="7"/>
    <x v="7"/>
  </r>
  <r>
    <x v="0"/>
    <x v="0"/>
    <x v="3"/>
    <x v="1"/>
    <n v="6421866"/>
    <n v="8002037169"/>
    <x v="0"/>
    <x v="1"/>
    <s v="AGRUPACION DE VIVIENDA NUEVA TIBABUYES SECTOR B PROPIEDAD HO"/>
    <x v="1"/>
    <x v="1"/>
  </r>
  <r>
    <x v="0"/>
    <x v="0"/>
    <x v="3"/>
    <x v="5"/>
    <n v="6421897"/>
    <n v="24545540"/>
    <x v="0"/>
    <x v="1"/>
    <s v="VELASQUEZ SUAREZ LUZ ESTELLA"/>
    <x v="7"/>
    <x v="7"/>
  </r>
  <r>
    <x v="0"/>
    <x v="0"/>
    <x v="3"/>
    <x v="4"/>
    <n v="6421978"/>
    <n v="9001377681"/>
    <x v="0"/>
    <x v="1"/>
    <s v="EDIFICIO PORTAL DE PILARICA"/>
    <x v="14"/>
    <x v="5"/>
  </r>
  <r>
    <x v="0"/>
    <x v="0"/>
    <x v="3"/>
    <x v="1"/>
    <n v="6421980"/>
    <n v="8190014370"/>
    <x v="0"/>
    <x v="2"/>
    <s v="CONJUNTO RESIDENCIAL VILLA DONA"/>
    <x v="57"/>
    <x v="19"/>
  </r>
  <r>
    <x v="0"/>
    <x v="0"/>
    <x v="3"/>
    <x v="1"/>
    <n v="6421981"/>
    <n v="8010048823"/>
    <x v="0"/>
    <x v="1"/>
    <s v="EDIFICIO SEBRING"/>
    <x v="7"/>
    <x v="7"/>
  </r>
  <r>
    <x v="0"/>
    <x v="0"/>
    <x v="3"/>
    <x v="1"/>
    <n v="6421983"/>
    <n v="9004339157"/>
    <x v="0"/>
    <x v="0"/>
    <s v="EDIFICIO TORRE BALCANES"/>
    <x v="7"/>
    <x v="7"/>
  </r>
  <r>
    <x v="0"/>
    <x v="0"/>
    <x v="3"/>
    <x v="1"/>
    <n v="6422066"/>
    <n v="8001716559"/>
    <x v="0"/>
    <x v="3"/>
    <s v="CONJUNTO RESIDENCIAL ALTAMIRA II ETAPA"/>
    <x v="17"/>
    <x v="2"/>
  </r>
  <r>
    <x v="0"/>
    <x v="0"/>
    <x v="3"/>
    <x v="1"/>
    <n v="6422074"/>
    <n v="8001716559"/>
    <x v="0"/>
    <x v="1"/>
    <s v="CONJUNTO RESIDENCIAL ALTAMIRA II ETAPA"/>
    <x v="17"/>
    <x v="2"/>
  </r>
  <r>
    <x v="0"/>
    <x v="0"/>
    <x v="3"/>
    <x v="1"/>
    <n v="6422197"/>
    <n v="9008538451"/>
    <x v="0"/>
    <x v="0"/>
    <s v="CONDOMINIO VILLA LAUREN PH"/>
    <x v="8"/>
    <x v="4"/>
  </r>
  <r>
    <x v="0"/>
    <x v="0"/>
    <x v="3"/>
    <x v="4"/>
    <n v="6422210"/>
    <n v="9009393530"/>
    <x v="0"/>
    <x v="1"/>
    <s v="CONJUNTO RESIDENCIAL SACROMONTE PROPIEDAD HORIZONTAL"/>
    <x v="17"/>
    <x v="2"/>
  </r>
  <r>
    <x v="0"/>
    <x v="0"/>
    <x v="3"/>
    <x v="1"/>
    <n v="6422267"/>
    <n v="9006443977"/>
    <x v="0"/>
    <x v="1"/>
    <s v="EDIFICIO 10-12 CIRCUNVALAR PH"/>
    <x v="11"/>
    <x v="9"/>
  </r>
  <r>
    <x v="0"/>
    <x v="0"/>
    <x v="3"/>
    <x v="1"/>
    <n v="6422291"/>
    <n v="8914097941"/>
    <x v="0"/>
    <x v="5"/>
    <s v="CONJUNTO RESIDENCIAL NIZA UNO UIC PH"/>
    <x v="11"/>
    <x v="9"/>
  </r>
  <r>
    <x v="0"/>
    <x v="0"/>
    <x v="3"/>
    <x v="1"/>
    <n v="6422300"/>
    <n v="8914097941"/>
    <x v="0"/>
    <x v="5"/>
    <s v="CONJUNTO RESIDENCIAL NIZA UNO UIC PH"/>
    <x v="11"/>
    <x v="9"/>
  </r>
  <r>
    <x v="0"/>
    <x v="0"/>
    <x v="3"/>
    <x v="1"/>
    <n v="6422306"/>
    <n v="8914097941"/>
    <x v="0"/>
    <x v="5"/>
    <s v="CONJUNTO RESIDENCIAL NIZA UNO UIC PH"/>
    <x v="11"/>
    <x v="9"/>
  </r>
  <r>
    <x v="0"/>
    <x v="0"/>
    <x v="3"/>
    <x v="1"/>
    <n v="6422337"/>
    <n v="8002486901"/>
    <x v="0"/>
    <x v="1"/>
    <s v="CONJUNTO RESIDENCIAL PLAZA CAMPESTRE P H"/>
    <x v="14"/>
    <x v="5"/>
  </r>
  <r>
    <x v="0"/>
    <x v="0"/>
    <x v="3"/>
    <x v="1"/>
    <n v="6422338"/>
    <n v="9002316241"/>
    <x v="0"/>
    <x v="1"/>
    <s v="EDIFICIO BERNALEJAS - PH"/>
    <x v="14"/>
    <x v="5"/>
  </r>
  <r>
    <x v="0"/>
    <x v="0"/>
    <x v="3"/>
    <x v="1"/>
    <n v="6422346"/>
    <n v="9011945484"/>
    <x v="0"/>
    <x v="1"/>
    <s v="EDIFICIO MUNZI"/>
    <x v="1"/>
    <x v="1"/>
  </r>
  <r>
    <x v="0"/>
    <x v="0"/>
    <x v="3"/>
    <x v="4"/>
    <n v="6422347"/>
    <n v="8914097941"/>
    <x v="0"/>
    <x v="3"/>
    <s v="CONJUNTO RESIDENCIAL NIZA UNO UIC PH"/>
    <x v="11"/>
    <x v="9"/>
  </r>
  <r>
    <x v="0"/>
    <x v="0"/>
    <x v="3"/>
    <x v="1"/>
    <n v="6422364"/>
    <n v="8160016201"/>
    <x v="0"/>
    <x v="5"/>
    <s v="UNIDAD RESIDENCIAL LOS ALMENDROS"/>
    <x v="11"/>
    <x v="9"/>
  </r>
  <r>
    <x v="0"/>
    <x v="0"/>
    <x v="3"/>
    <x v="1"/>
    <n v="6422367"/>
    <n v="9001854255"/>
    <x v="0"/>
    <x v="1"/>
    <s v="EDIFICIO CHICO 105 PROPIEDAD HORIZONTAL"/>
    <x v="1"/>
    <x v="1"/>
  </r>
  <r>
    <x v="0"/>
    <x v="0"/>
    <x v="3"/>
    <x v="1"/>
    <n v="6422391"/>
    <n v="9004341077"/>
    <x v="0"/>
    <x v="1"/>
    <s v="EDIFICIO TORRES DE CAPUSIGRA"/>
    <x v="9"/>
    <x v="8"/>
  </r>
  <r>
    <x v="0"/>
    <x v="0"/>
    <x v="3"/>
    <x v="4"/>
    <n v="6422413"/>
    <n v="8001915151"/>
    <x v="0"/>
    <x v="3"/>
    <s v="MALL EMPRESARIAL VILLA CARLOTA"/>
    <x v="14"/>
    <x v="5"/>
  </r>
  <r>
    <x v="0"/>
    <x v="0"/>
    <x v="3"/>
    <x v="1"/>
    <n v="6422440"/>
    <n v="8160004558"/>
    <x v="0"/>
    <x v="1"/>
    <s v="EDIFICIO BALCONES DE LA ALAMEDA"/>
    <x v="11"/>
    <x v="9"/>
  </r>
  <r>
    <x v="0"/>
    <x v="0"/>
    <x v="3"/>
    <x v="1"/>
    <n v="6422441"/>
    <n v="8300241612"/>
    <x v="0"/>
    <x v="1"/>
    <s v="EDIFICIO TERRAZAS DE LOS LAGARTOS SEGUNDA ETAPA"/>
    <x v="1"/>
    <x v="1"/>
  </r>
  <r>
    <x v="0"/>
    <x v="0"/>
    <x v="3"/>
    <x v="1"/>
    <n v="6422472"/>
    <n v="8160010725"/>
    <x v="0"/>
    <x v="1"/>
    <s v="CONDOMINIO MARABEL PH"/>
    <x v="11"/>
    <x v="9"/>
  </r>
  <r>
    <x v="0"/>
    <x v="0"/>
    <x v="3"/>
    <x v="1"/>
    <n v="6422497"/>
    <n v="8090061437"/>
    <x v="0"/>
    <x v="1"/>
    <s v="AGRUPACION DE VIVIENDA RINCON DE LAS MARGARITAS"/>
    <x v="3"/>
    <x v="3"/>
  </r>
  <r>
    <x v="0"/>
    <x v="0"/>
    <x v="3"/>
    <x v="1"/>
    <n v="6422498"/>
    <n v="9000742030"/>
    <x v="0"/>
    <x v="1"/>
    <s v="CONDOMINIO CAMPESTRE BOSQUES DE NORMANDIA"/>
    <x v="12"/>
    <x v="2"/>
  </r>
  <r>
    <x v="0"/>
    <x v="0"/>
    <x v="3"/>
    <x v="4"/>
    <n v="6422554"/>
    <n v="9003682531"/>
    <x v="0"/>
    <x v="1"/>
    <s v="CONJUNTO RESIDENCIAL LA PRADERA PH"/>
    <x v="17"/>
    <x v="2"/>
  </r>
  <r>
    <x v="0"/>
    <x v="0"/>
    <x v="3"/>
    <x v="1"/>
    <n v="6422581"/>
    <n v="8908058895"/>
    <x v="0"/>
    <x v="3"/>
    <s v="CONDOMINIO LOS CEREZOS PROPIEDAD HORIZONTAL"/>
    <x v="6"/>
    <x v="6"/>
  </r>
  <r>
    <x v="0"/>
    <x v="0"/>
    <x v="3"/>
    <x v="1"/>
    <n v="6422605"/>
    <n v="9000986836"/>
    <x v="0"/>
    <x v="1"/>
    <s v="EL PORTAL DE BOCACOLINA PROPIEDAD HORIZONTAL"/>
    <x v="1"/>
    <x v="1"/>
  </r>
  <r>
    <x v="0"/>
    <x v="0"/>
    <x v="3"/>
    <x v="4"/>
    <n v="6422646"/>
    <n v="8300577471"/>
    <x v="0"/>
    <x v="1"/>
    <s v="CONJUNTO BALCONES DE SEGOVIA"/>
    <x v="1"/>
    <x v="1"/>
  </r>
  <r>
    <x v="0"/>
    <x v="0"/>
    <x v="3"/>
    <x v="2"/>
    <n v="6422667"/>
    <n v="1140897489"/>
    <x v="0"/>
    <x v="1"/>
    <s v="LOBO FERNANDEZ DIANA ANDREA"/>
    <x v="27"/>
    <x v="13"/>
  </r>
  <r>
    <x v="0"/>
    <x v="0"/>
    <x v="3"/>
    <x v="1"/>
    <n v="6422676"/>
    <n v="8908058895"/>
    <x v="0"/>
    <x v="1"/>
    <s v="CONDOMINIO LOS CEREZOS PROPIEDAD HORIZONTAL"/>
    <x v="6"/>
    <x v="6"/>
  </r>
  <r>
    <x v="0"/>
    <x v="0"/>
    <x v="3"/>
    <x v="1"/>
    <n v="6422692"/>
    <n v="8110342470"/>
    <x v="0"/>
    <x v="1"/>
    <s v="CONJUNTO RESIDENCIAL PROVIDENCIA DE CASTROPOLO PH"/>
    <x v="14"/>
    <x v="5"/>
  </r>
  <r>
    <x v="0"/>
    <x v="0"/>
    <x v="3"/>
    <x v="1"/>
    <n v="6422707"/>
    <n v="9006375706"/>
    <x v="0"/>
    <x v="1"/>
    <s v="URBANIZACION NUEVO MILENIO PH PRIMERA ETAPA TORRE 2"/>
    <x v="21"/>
    <x v="5"/>
  </r>
  <r>
    <x v="0"/>
    <x v="0"/>
    <x v="3"/>
    <x v="1"/>
    <n v="6422760"/>
    <n v="9012455699"/>
    <x v="0"/>
    <x v="3"/>
    <s v="EDIFICIO ALTURIA CENTRO DE NEGOCIOS PH"/>
    <x v="11"/>
    <x v="9"/>
  </r>
  <r>
    <x v="0"/>
    <x v="0"/>
    <x v="3"/>
    <x v="1"/>
    <n v="6422917"/>
    <n v="8050236560"/>
    <x v="0"/>
    <x v="1"/>
    <s v="UNIDAD RESIDENCIAL SANTIAGO DE CALI ETAPA III CONJUNTO 1"/>
    <x v="0"/>
    <x v="0"/>
  </r>
  <r>
    <x v="0"/>
    <x v="0"/>
    <x v="3"/>
    <x v="1"/>
    <n v="6422947"/>
    <n v="9013810367"/>
    <x v="0"/>
    <x v="1"/>
    <s v="SERRAT MULTIFAMILIAR PROPIEDAD HORIZONTAL"/>
    <x v="6"/>
    <x v="6"/>
  </r>
  <r>
    <x v="0"/>
    <x v="0"/>
    <x v="3"/>
    <x v="1"/>
    <n v="6423140"/>
    <n v="9011242197"/>
    <x v="0"/>
    <x v="1"/>
    <s v="CJ ARBOLEDA DEL PARQUE"/>
    <x v="6"/>
    <x v="6"/>
  </r>
  <r>
    <x v="0"/>
    <x v="0"/>
    <x v="3"/>
    <x v="1"/>
    <n v="6423176"/>
    <n v="8002124542"/>
    <x v="0"/>
    <x v="1"/>
    <s v="PROPIEDAD HORIZONTAL EDIFICIO TORRE LA VEGA"/>
    <x v="6"/>
    <x v="6"/>
  </r>
  <r>
    <x v="0"/>
    <x v="0"/>
    <x v="3"/>
    <x v="4"/>
    <n v="6423199"/>
    <n v="9010907333"/>
    <x v="0"/>
    <x v="5"/>
    <s v="JUAN PABLO II PH TORRE 6"/>
    <x v="25"/>
    <x v="5"/>
  </r>
  <r>
    <x v="0"/>
    <x v="0"/>
    <x v="3"/>
    <x v="1"/>
    <n v="6423218"/>
    <n v="8002037169"/>
    <x v="0"/>
    <x v="1"/>
    <s v="AGRUPACION DE VIVIENDA NUEVA TIBABUYES SECTOR B PROPIEDAD HO"/>
    <x v="1"/>
    <x v="1"/>
  </r>
  <r>
    <x v="0"/>
    <x v="0"/>
    <x v="3"/>
    <x v="4"/>
    <n v="6423249"/>
    <n v="8000479521"/>
    <x v="0"/>
    <x v="1"/>
    <s v="CONJUNTO RESIDENCIAL VILLA MARCELA"/>
    <x v="3"/>
    <x v="3"/>
  </r>
  <r>
    <x v="0"/>
    <x v="0"/>
    <x v="3"/>
    <x v="4"/>
    <n v="6423254"/>
    <n v="8000479521"/>
    <x v="0"/>
    <x v="1"/>
    <s v="CONJUNTO RESIDENCIAL VILLA MARCELA"/>
    <x v="3"/>
    <x v="3"/>
  </r>
  <r>
    <x v="0"/>
    <x v="0"/>
    <x v="3"/>
    <x v="1"/>
    <n v="6423265"/>
    <n v="9003117702"/>
    <x v="0"/>
    <x v="0"/>
    <s v="EDIFICIO PORTAL DE LA 25 - PROPIEDAD HORIZONTAL"/>
    <x v="6"/>
    <x v="6"/>
  </r>
  <r>
    <x v="0"/>
    <x v="0"/>
    <x v="3"/>
    <x v="1"/>
    <n v="6423361"/>
    <n v="8002353987"/>
    <x v="0"/>
    <x v="1"/>
    <s v="PARQUE RESIDENCIAL ALBURQUERQUE PH"/>
    <x v="11"/>
    <x v="9"/>
  </r>
  <r>
    <x v="0"/>
    <x v="0"/>
    <x v="3"/>
    <x v="1"/>
    <n v="6423382"/>
    <n v="8100031951"/>
    <x v="0"/>
    <x v="1"/>
    <s v="EDIFICIO LOS ALPES - PROPIEDAD HORIZONTAL"/>
    <x v="6"/>
    <x v="6"/>
  </r>
  <r>
    <x v="0"/>
    <x v="0"/>
    <x v="3"/>
    <x v="1"/>
    <n v="6423385"/>
    <n v="8100031951"/>
    <x v="0"/>
    <x v="1"/>
    <s v="EDIFICIO LOS ALPES - PROPIEDAD HORIZONTAL"/>
    <x v="6"/>
    <x v="6"/>
  </r>
  <r>
    <x v="0"/>
    <x v="0"/>
    <x v="3"/>
    <x v="1"/>
    <n v="6423424"/>
    <n v="9006651007"/>
    <x v="0"/>
    <x v="3"/>
    <s v="CONJUNTO RESIDENCIAL BELLOMONTE"/>
    <x v="71"/>
    <x v="10"/>
  </r>
  <r>
    <x v="0"/>
    <x v="0"/>
    <x v="3"/>
    <x v="4"/>
    <n v="6423461"/>
    <n v="8301008772"/>
    <x v="0"/>
    <x v="1"/>
    <s v="UNIDAD RESIDENCIAL ALTAMIRA CAMPESTRE"/>
    <x v="1"/>
    <x v="1"/>
  </r>
  <r>
    <x v="0"/>
    <x v="0"/>
    <x v="3"/>
    <x v="4"/>
    <n v="6423485"/>
    <n v="8002338742"/>
    <x v="0"/>
    <x v="1"/>
    <s v="PROPIEDAD HORIZONTAL CERROS DE VERSALLES"/>
    <x v="6"/>
    <x v="6"/>
  </r>
  <r>
    <x v="0"/>
    <x v="0"/>
    <x v="3"/>
    <x v="4"/>
    <n v="6423510"/>
    <n v="9001602616"/>
    <x v="0"/>
    <x v="1"/>
    <s v="CONJUNTO RESIDENCIAL SAN FERMIN"/>
    <x v="2"/>
    <x v="2"/>
  </r>
  <r>
    <x v="0"/>
    <x v="0"/>
    <x v="3"/>
    <x v="1"/>
    <n v="6423520"/>
    <n v="9006758014"/>
    <x v="0"/>
    <x v="2"/>
    <s v="PARQUE RESIDENCIAL PAPIRO PH"/>
    <x v="13"/>
    <x v="9"/>
  </r>
  <r>
    <x v="0"/>
    <x v="0"/>
    <x v="3"/>
    <x v="1"/>
    <n v="6423538"/>
    <n v="9001335838"/>
    <x v="0"/>
    <x v="1"/>
    <s v="AGRUPACION DE VIVIENDA MIRADOR DE VILLAPILAR- PROPIEDAD"/>
    <x v="6"/>
    <x v="6"/>
  </r>
  <r>
    <x v="0"/>
    <x v="0"/>
    <x v="3"/>
    <x v="1"/>
    <n v="6423571"/>
    <n v="8002098845"/>
    <x v="0"/>
    <x v="3"/>
    <s v="AGRUPACION LOS FRESNOS PROPIEDAD HORIZONTAL"/>
    <x v="1"/>
    <x v="1"/>
  </r>
  <r>
    <x v="0"/>
    <x v="0"/>
    <x v="3"/>
    <x v="1"/>
    <n v="6423655"/>
    <n v="9003668667"/>
    <x v="0"/>
    <x v="3"/>
    <s v="CENTRO MEDICO DALI P H"/>
    <x v="1"/>
    <x v="1"/>
  </r>
  <r>
    <x v="0"/>
    <x v="0"/>
    <x v="3"/>
    <x v="1"/>
    <n v="6423662"/>
    <n v="9002388859"/>
    <x v="0"/>
    <x v="1"/>
    <s v="CONJUNTO RESIDENCIAL ACARICUARA"/>
    <x v="2"/>
    <x v="2"/>
  </r>
  <r>
    <x v="0"/>
    <x v="0"/>
    <x v="3"/>
    <x v="1"/>
    <n v="6423741"/>
    <n v="9004836156"/>
    <x v="0"/>
    <x v="1"/>
    <s v="EDIFICIO NEPTUNO PH"/>
    <x v="11"/>
    <x v="9"/>
  </r>
  <r>
    <x v="0"/>
    <x v="0"/>
    <x v="3"/>
    <x v="1"/>
    <n v="6423748"/>
    <n v="8160011271"/>
    <x v="0"/>
    <x v="1"/>
    <s v="EDIFICIO CASTILLOS DEL LOIRA PH"/>
    <x v="11"/>
    <x v="9"/>
  </r>
  <r>
    <x v="0"/>
    <x v="0"/>
    <x v="3"/>
    <x v="1"/>
    <n v="6423767"/>
    <n v="9008670321"/>
    <x v="0"/>
    <x v="1"/>
    <s v="EDIFICIO DE USO MIXTO TORRE BICENTENARIO PH"/>
    <x v="14"/>
    <x v="5"/>
  </r>
  <r>
    <x v="0"/>
    <x v="0"/>
    <x v="3"/>
    <x v="1"/>
    <n v="6423771"/>
    <n v="9009799208"/>
    <x v="0"/>
    <x v="1"/>
    <s v="EDIFICIO SAUKARA CONJUNTO CERRADO"/>
    <x v="6"/>
    <x v="6"/>
  </r>
  <r>
    <x v="0"/>
    <x v="0"/>
    <x v="3"/>
    <x v="1"/>
    <n v="6423792"/>
    <n v="9005801150"/>
    <x v="0"/>
    <x v="1"/>
    <s v="EDIFICIO GRAN MANZANA PH"/>
    <x v="1"/>
    <x v="1"/>
  </r>
  <r>
    <x v="0"/>
    <x v="0"/>
    <x v="3"/>
    <x v="1"/>
    <n v="6423800"/>
    <n v="9011443327"/>
    <x v="0"/>
    <x v="3"/>
    <s v="CONJUNTO CERRADO  ENTREVERDE PH"/>
    <x v="11"/>
    <x v="9"/>
  </r>
  <r>
    <x v="0"/>
    <x v="0"/>
    <x v="3"/>
    <x v="1"/>
    <n v="6423828"/>
    <n v="8110419144"/>
    <x v="0"/>
    <x v="1"/>
    <s v="CONJUNTO RESIDENCIAL SENDEROS DE OTRAPARTE"/>
    <x v="10"/>
    <x v="5"/>
  </r>
  <r>
    <x v="0"/>
    <x v="0"/>
    <x v="3"/>
    <x v="1"/>
    <n v="6423842"/>
    <n v="9006600124"/>
    <x v="0"/>
    <x v="1"/>
    <s v="CR URBANIZACION SENDERO DEL PARQUE PH"/>
    <x v="14"/>
    <x v="5"/>
  </r>
  <r>
    <x v="0"/>
    <x v="0"/>
    <x v="3"/>
    <x v="4"/>
    <n v="6423849"/>
    <n v="9004104315"/>
    <x v="0"/>
    <x v="3"/>
    <s v="CONJUNTO RESIDENCIAL PORTAL DE MADELENA PROPIEDAD HORIZO"/>
    <x v="1"/>
    <x v="1"/>
  </r>
  <r>
    <x v="0"/>
    <x v="0"/>
    <x v="3"/>
    <x v="1"/>
    <n v="6423960"/>
    <n v="8160008726"/>
    <x v="0"/>
    <x v="1"/>
    <s v="COMPLEJO URBANO DIARIO DEL OTUN"/>
    <x v="11"/>
    <x v="9"/>
  </r>
  <r>
    <x v="0"/>
    <x v="0"/>
    <x v="3"/>
    <x v="1"/>
    <n v="6423990"/>
    <n v="8040047351"/>
    <x v="1"/>
    <x v="6"/>
    <s v="EDIFICIO MILANO XXIII"/>
    <x v="2"/>
    <x v="2"/>
  </r>
  <r>
    <x v="0"/>
    <x v="0"/>
    <x v="3"/>
    <x v="1"/>
    <n v="6424015"/>
    <n v="8300472412"/>
    <x v="0"/>
    <x v="0"/>
    <s v="EDIFICIO CEDRO BOLIVAR I - PROPIEDAD HORIZONTAL"/>
    <x v="1"/>
    <x v="1"/>
  </r>
  <r>
    <x v="0"/>
    <x v="0"/>
    <x v="3"/>
    <x v="1"/>
    <n v="6424062"/>
    <n v="9005433103"/>
    <x v="0"/>
    <x v="0"/>
    <s v="EDIFICIO FLORENCIA PROPIEDAD HORIZONTAL"/>
    <x v="1"/>
    <x v="1"/>
  </r>
  <r>
    <x v="0"/>
    <x v="0"/>
    <x v="3"/>
    <x v="1"/>
    <n v="6424096"/>
    <n v="8090087055"/>
    <x v="0"/>
    <x v="0"/>
    <s v="CLUB RESIDENCIAL ALAMEDA"/>
    <x v="3"/>
    <x v="3"/>
  </r>
  <r>
    <x v="0"/>
    <x v="0"/>
    <x v="3"/>
    <x v="1"/>
    <n v="6424099"/>
    <n v="8090041230"/>
    <x v="0"/>
    <x v="5"/>
    <s v="CONJUNTO RESIDENCIAL ARAGON II ETAPA DE FLANDES TOLIMA"/>
    <x v="31"/>
    <x v="3"/>
  </r>
  <r>
    <x v="0"/>
    <x v="0"/>
    <x v="3"/>
    <x v="1"/>
    <n v="6424151"/>
    <n v="8300192982"/>
    <x v="0"/>
    <x v="3"/>
    <s v="AGRUPACION RESIDENCIAL NUEVA TIBABUYES SECTOR A"/>
    <x v="1"/>
    <x v="1"/>
  </r>
  <r>
    <x v="0"/>
    <x v="0"/>
    <x v="3"/>
    <x v="4"/>
    <n v="6424166"/>
    <n v="8301008772"/>
    <x v="0"/>
    <x v="1"/>
    <s v="UNIDAD RESIDENCIAL ALTAMIRA CAMPESTRE"/>
    <x v="1"/>
    <x v="1"/>
  </r>
  <r>
    <x v="0"/>
    <x v="0"/>
    <x v="3"/>
    <x v="1"/>
    <n v="6424175"/>
    <n v="9011242197"/>
    <x v="0"/>
    <x v="1"/>
    <s v="CONJUNTO CERRADO ARBOLEDA DEL PARQUE - PROPIEDAD HORIZONTAL"/>
    <x v="6"/>
    <x v="6"/>
  </r>
  <r>
    <x v="0"/>
    <x v="0"/>
    <x v="3"/>
    <x v="1"/>
    <n v="6424183"/>
    <n v="9008110116"/>
    <x v="0"/>
    <x v="5"/>
    <s v="PROPIEDAD HORIZONTAL - EDIFICIO LA RIVIERA"/>
    <x v="6"/>
    <x v="6"/>
  </r>
  <r>
    <x v="0"/>
    <x v="0"/>
    <x v="3"/>
    <x v="1"/>
    <n v="6424198"/>
    <n v="9009992791"/>
    <x v="0"/>
    <x v="1"/>
    <s v="CONJUNTO RESIDENCIAL CR 3  BLOQUE O EDIFICO H PROPIEDAD HORI"/>
    <x v="6"/>
    <x v="6"/>
  </r>
  <r>
    <x v="0"/>
    <x v="0"/>
    <x v="3"/>
    <x v="1"/>
    <n v="6424220"/>
    <n v="9001192661"/>
    <x v="0"/>
    <x v="1"/>
    <s v="EDIFICIO PORTAL DEL BATAN - PROPIEDAD HORIZONTAL"/>
    <x v="1"/>
    <x v="1"/>
  </r>
  <r>
    <x v="0"/>
    <x v="0"/>
    <x v="3"/>
    <x v="4"/>
    <n v="6424272"/>
    <n v="8300551504"/>
    <x v="0"/>
    <x v="3"/>
    <s v="CONJUNTO RESIDENCIAL LAS FLORES LOTE 1"/>
    <x v="1"/>
    <x v="1"/>
  </r>
  <r>
    <x v="0"/>
    <x v="0"/>
    <x v="3"/>
    <x v="1"/>
    <n v="6424319"/>
    <n v="8300510389"/>
    <x v="0"/>
    <x v="3"/>
    <s v="CONJUNTO RESIDENCIAL LOS GIRSOLES PH"/>
    <x v="1"/>
    <x v="1"/>
  </r>
  <r>
    <x v="0"/>
    <x v="0"/>
    <x v="3"/>
    <x v="1"/>
    <n v="6424326"/>
    <n v="8301270799"/>
    <x v="0"/>
    <x v="3"/>
    <s v="CONJUNTO RESIDENCIAL SANTA MARIA RESERVADO 2"/>
    <x v="1"/>
    <x v="1"/>
  </r>
  <r>
    <x v="0"/>
    <x v="0"/>
    <x v="3"/>
    <x v="1"/>
    <n v="6424332"/>
    <n v="8002436828"/>
    <x v="0"/>
    <x v="3"/>
    <s v="URBANIZACION BOLIVIA III ETAPA MANZANA J"/>
    <x v="1"/>
    <x v="1"/>
  </r>
  <r>
    <x v="0"/>
    <x v="0"/>
    <x v="3"/>
    <x v="1"/>
    <n v="6424336"/>
    <n v="9003668667"/>
    <x v="0"/>
    <x v="3"/>
    <s v="CENTRO MEDICO DALI P H"/>
    <x v="1"/>
    <x v="1"/>
  </r>
  <r>
    <x v="0"/>
    <x v="0"/>
    <x v="3"/>
    <x v="4"/>
    <n v="6424370"/>
    <n v="9001379165"/>
    <x v="0"/>
    <x v="3"/>
    <s v="CONJUNTO RESIDENCIAL TIERRA BUENA DEL PORVENIR ETAPA UNO PH"/>
    <x v="1"/>
    <x v="1"/>
  </r>
  <r>
    <x v="0"/>
    <x v="0"/>
    <x v="3"/>
    <x v="4"/>
    <n v="6424378"/>
    <n v="9001379165"/>
    <x v="0"/>
    <x v="3"/>
    <s v="CONJUNTO RESIDENCIAL TIERRA BUENA DEL PORVENIR ETAPA UNO PH"/>
    <x v="1"/>
    <x v="1"/>
  </r>
  <r>
    <x v="0"/>
    <x v="0"/>
    <x v="3"/>
    <x v="1"/>
    <n v="6424399"/>
    <n v="9007236100"/>
    <x v="0"/>
    <x v="1"/>
    <s v="CONJUNTO RESIDENCIAL RESERVA DE SAN FELIPE PH"/>
    <x v="1"/>
    <x v="1"/>
  </r>
  <r>
    <x v="0"/>
    <x v="0"/>
    <x v="3"/>
    <x v="1"/>
    <n v="6424522"/>
    <n v="9004306159"/>
    <x v="0"/>
    <x v="1"/>
    <s v="EDIFICIO PRANA PH"/>
    <x v="1"/>
    <x v="1"/>
  </r>
  <r>
    <x v="0"/>
    <x v="0"/>
    <x v="3"/>
    <x v="1"/>
    <n v="6424527"/>
    <n v="8600403353"/>
    <x v="0"/>
    <x v="3"/>
    <s v="CONJUNTO RESIDENCIAL BOSQUES DE KENNEDY"/>
    <x v="1"/>
    <x v="1"/>
  </r>
  <r>
    <x v="0"/>
    <x v="0"/>
    <x v="3"/>
    <x v="1"/>
    <n v="6424532"/>
    <n v="9009489434"/>
    <x v="0"/>
    <x v="1"/>
    <s v="EDIFICIO  TORRE EPIC"/>
    <x v="7"/>
    <x v="7"/>
  </r>
  <r>
    <x v="0"/>
    <x v="0"/>
    <x v="3"/>
    <x v="1"/>
    <n v="6424539"/>
    <n v="9010126751"/>
    <x v="0"/>
    <x v="5"/>
    <s v="CAMINOS DEL BOSQUE PARQUE RESIDENCIAL - PROPIEDAD HORIZONTAL"/>
    <x v="7"/>
    <x v="7"/>
  </r>
  <r>
    <x v="0"/>
    <x v="0"/>
    <x v="3"/>
    <x v="1"/>
    <n v="6424557"/>
    <n v="9011450190"/>
    <x v="0"/>
    <x v="0"/>
    <s v="edifico chico milla"/>
    <x v="1"/>
    <x v="1"/>
  </r>
  <r>
    <x v="0"/>
    <x v="0"/>
    <x v="3"/>
    <x v="4"/>
    <n v="6424619"/>
    <n v="9003584843"/>
    <x v="0"/>
    <x v="1"/>
    <s v="CONJUNTO HABITACIONAL LA CASCADA UNIDAD II"/>
    <x v="0"/>
    <x v="0"/>
  </r>
  <r>
    <x v="0"/>
    <x v="0"/>
    <x v="3"/>
    <x v="1"/>
    <n v="6424638"/>
    <n v="9009746336"/>
    <x v="0"/>
    <x v="1"/>
    <s v="MORICHAL CONJUNTO CERRADO - PROPIEDAD HORIZONTAL"/>
    <x v="6"/>
    <x v="6"/>
  </r>
  <r>
    <x v="0"/>
    <x v="0"/>
    <x v="3"/>
    <x v="1"/>
    <n v="6424650"/>
    <n v="8001933179"/>
    <x v="0"/>
    <x v="1"/>
    <s v="AGRUPACION DE VIVIENDA 4A LOS GUALANDAYES"/>
    <x v="1"/>
    <x v="1"/>
  </r>
  <r>
    <x v="0"/>
    <x v="0"/>
    <x v="3"/>
    <x v="1"/>
    <n v="6424684"/>
    <n v="8300516743"/>
    <x v="0"/>
    <x v="2"/>
    <s v="CONJUNTO RESIDENCIAL HACIENDA DE LA COLINA PH"/>
    <x v="1"/>
    <x v="1"/>
  </r>
  <r>
    <x v="0"/>
    <x v="0"/>
    <x v="3"/>
    <x v="1"/>
    <n v="6424707"/>
    <n v="8000573944"/>
    <x v="0"/>
    <x v="1"/>
    <s v="CONJUNTO RESIDENCIAL MONTANA"/>
    <x v="1"/>
    <x v="1"/>
  </r>
  <r>
    <x v="0"/>
    <x v="0"/>
    <x v="3"/>
    <x v="1"/>
    <n v="6424722"/>
    <n v="8301460815"/>
    <x v="0"/>
    <x v="1"/>
    <s v="CONJUNTO RESIDENCIAL CASTILLA IV ETAPA PH"/>
    <x v="1"/>
    <x v="1"/>
  </r>
  <r>
    <x v="0"/>
    <x v="0"/>
    <x v="3"/>
    <x v="1"/>
    <n v="6424748"/>
    <n v="8001733048"/>
    <x v="0"/>
    <x v="3"/>
    <s v="CONJUNTO RESIDENCIAL SANTA HELENA DE BAVIERA IV PH"/>
    <x v="1"/>
    <x v="1"/>
  </r>
  <r>
    <x v="0"/>
    <x v="0"/>
    <x v="3"/>
    <x v="1"/>
    <n v="6424749"/>
    <n v="8001733048"/>
    <x v="0"/>
    <x v="3"/>
    <s v="CONJUNTO RESIDENCIAL SANTA HELENA DE BAVIERA IV PH"/>
    <x v="1"/>
    <x v="1"/>
  </r>
  <r>
    <x v="0"/>
    <x v="0"/>
    <x v="3"/>
    <x v="1"/>
    <n v="6424751"/>
    <n v="8001733048"/>
    <x v="0"/>
    <x v="3"/>
    <s v="CONJUNTO RESIDENCIAL SANTA HELENA DE BAVIERA IV PH"/>
    <x v="1"/>
    <x v="1"/>
  </r>
  <r>
    <x v="0"/>
    <x v="0"/>
    <x v="3"/>
    <x v="1"/>
    <n v="6424752"/>
    <n v="9001724700"/>
    <x v="0"/>
    <x v="7"/>
    <s v="CONDOMINIO MANANTIAL"/>
    <x v="10"/>
    <x v="5"/>
  </r>
  <r>
    <x v="0"/>
    <x v="0"/>
    <x v="3"/>
    <x v="1"/>
    <n v="6424753"/>
    <n v="8001733048"/>
    <x v="0"/>
    <x v="3"/>
    <s v="CONJUNTO RESIDENCIAL SANTA HELENA DE BAVIERA IV PH"/>
    <x v="1"/>
    <x v="1"/>
  </r>
  <r>
    <x v="0"/>
    <x v="0"/>
    <x v="3"/>
    <x v="1"/>
    <n v="6424754"/>
    <n v="8001733048"/>
    <x v="0"/>
    <x v="3"/>
    <s v="CONJUNTO RESIDENCIAL SANTA HELENA DE BAVIERA IV PH"/>
    <x v="1"/>
    <x v="1"/>
  </r>
  <r>
    <x v="0"/>
    <x v="0"/>
    <x v="3"/>
    <x v="1"/>
    <n v="6424767"/>
    <n v="8010048823"/>
    <x v="0"/>
    <x v="5"/>
    <s v="EDIFICIO SEBRING"/>
    <x v="7"/>
    <x v="7"/>
  </r>
  <r>
    <x v="0"/>
    <x v="0"/>
    <x v="3"/>
    <x v="4"/>
    <n v="6424814"/>
    <n v="9006990021"/>
    <x v="0"/>
    <x v="1"/>
    <s v="CONJUNTO RESIDENCIAL MIRAFLORES"/>
    <x v="12"/>
    <x v="2"/>
  </r>
  <r>
    <x v="0"/>
    <x v="0"/>
    <x v="3"/>
    <x v="1"/>
    <n v="6424818"/>
    <n v="8909389712"/>
    <x v="0"/>
    <x v="2"/>
    <s v="EDIFICIO CENTRO AYACUCHO PH"/>
    <x v="14"/>
    <x v="5"/>
  </r>
  <r>
    <x v="0"/>
    <x v="0"/>
    <x v="3"/>
    <x v="1"/>
    <n v="6424890"/>
    <n v="8301460815"/>
    <x v="0"/>
    <x v="3"/>
    <s v="CONJUNTO RESIDENCIAL CASTILLA IV ETAPA PH"/>
    <x v="1"/>
    <x v="1"/>
  </r>
  <r>
    <x v="0"/>
    <x v="0"/>
    <x v="3"/>
    <x v="1"/>
    <n v="6424897"/>
    <n v="9007275838"/>
    <x v="0"/>
    <x v="0"/>
    <s v="EDIFICIO CENTENARIO  PROPIEDAD HORIZONTAL"/>
    <x v="6"/>
    <x v="6"/>
  </r>
  <r>
    <x v="0"/>
    <x v="0"/>
    <x v="3"/>
    <x v="1"/>
    <n v="6424962"/>
    <n v="8002313577"/>
    <x v="0"/>
    <x v="3"/>
    <s v="UNIDAD RESIDENCIAL LA CANDELARIA"/>
    <x v="12"/>
    <x v="2"/>
  </r>
  <r>
    <x v="0"/>
    <x v="0"/>
    <x v="3"/>
    <x v="4"/>
    <n v="6424988"/>
    <n v="8002494908"/>
    <x v="0"/>
    <x v="3"/>
    <s v="AGRUPACION DE VIVIENDA LOS PINOS"/>
    <x v="1"/>
    <x v="1"/>
  </r>
  <r>
    <x v="0"/>
    <x v="0"/>
    <x v="3"/>
    <x v="1"/>
    <n v="6425071"/>
    <n v="9005616437"/>
    <x v="0"/>
    <x v="1"/>
    <s v="CONJUNTO CERRADO NUEVA BILBAO - PROPIEDAD HORIZONTAL"/>
    <x v="3"/>
    <x v="3"/>
  </r>
  <r>
    <x v="0"/>
    <x v="0"/>
    <x v="3"/>
    <x v="1"/>
    <n v="6425108"/>
    <n v="8301408544"/>
    <x v="0"/>
    <x v="1"/>
    <s v="EDIFICIO OPROC 66 PH"/>
    <x v="1"/>
    <x v="1"/>
  </r>
  <r>
    <x v="0"/>
    <x v="0"/>
    <x v="3"/>
    <x v="1"/>
    <n v="6425124"/>
    <n v="8600403353"/>
    <x v="0"/>
    <x v="3"/>
    <s v="CONJUNTO RESIDENCIAL BOSQUES DE KENNEDY"/>
    <x v="1"/>
    <x v="1"/>
  </r>
  <r>
    <x v="0"/>
    <x v="0"/>
    <x v="3"/>
    <x v="1"/>
    <n v="6425126"/>
    <n v="8300632767"/>
    <x v="0"/>
    <x v="1"/>
    <s v="AGRUPACIÓN DE VIVIENDA BOSQUES DE CASTILLA"/>
    <x v="1"/>
    <x v="1"/>
  </r>
  <r>
    <x v="0"/>
    <x v="0"/>
    <x v="3"/>
    <x v="4"/>
    <n v="6425128"/>
    <n v="9003235231"/>
    <x v="0"/>
    <x v="1"/>
    <s v="EDIFICIO MIRAMONTI -  PROPIEDAD HORIZONTAL"/>
    <x v="3"/>
    <x v="3"/>
  </r>
  <r>
    <x v="0"/>
    <x v="0"/>
    <x v="3"/>
    <x v="1"/>
    <n v="6425212"/>
    <n v="9009928797"/>
    <x v="0"/>
    <x v="1"/>
    <s v="CONJUNTO RESIDENCIAL TORRES AMBAR APARTAMENTOS PH"/>
    <x v="13"/>
    <x v="9"/>
  </r>
  <r>
    <x v="0"/>
    <x v="0"/>
    <x v="3"/>
    <x v="1"/>
    <n v="6425261"/>
    <n v="9004052863"/>
    <x v="0"/>
    <x v="1"/>
    <s v="CJ  EL SOL DE SAN CARLOS//"/>
    <x v="1"/>
    <x v="1"/>
  </r>
  <r>
    <x v="0"/>
    <x v="0"/>
    <x v="3"/>
    <x v="1"/>
    <n v="6425325"/>
    <n v="9011528091"/>
    <x v="0"/>
    <x v="1"/>
    <s v="EDIFICIO BAHIA PLAZA"/>
    <x v="7"/>
    <x v="7"/>
  </r>
  <r>
    <x v="0"/>
    <x v="0"/>
    <x v="3"/>
    <x v="1"/>
    <n v="6425373"/>
    <n v="9003509468"/>
    <x v="0"/>
    <x v="0"/>
    <s v="EDIFICIO TERZETTO CONDOMINIO"/>
    <x v="2"/>
    <x v="2"/>
  </r>
  <r>
    <x v="0"/>
    <x v="0"/>
    <x v="3"/>
    <x v="1"/>
    <n v="6425390"/>
    <n v="8300100770"/>
    <x v="0"/>
    <x v="1"/>
    <s v="AGRUPACION DE VIVIENDA LA CALLEJA 2000 SEGUNDA ETAPA PH"/>
    <x v="1"/>
    <x v="1"/>
  </r>
  <r>
    <x v="0"/>
    <x v="0"/>
    <x v="3"/>
    <x v="1"/>
    <n v="6425415"/>
    <n v="8002037169"/>
    <x v="0"/>
    <x v="1"/>
    <s v="AGRUPACION DE VIVIENDA NUEVA TIBABUYES SECTOR B PROPIEDAD HO"/>
    <x v="1"/>
    <x v="1"/>
  </r>
  <r>
    <x v="0"/>
    <x v="0"/>
    <x v="3"/>
    <x v="4"/>
    <n v="6425419"/>
    <n v="9009393530"/>
    <x v="0"/>
    <x v="0"/>
    <s v="CONJUNTO RESIDENCIAL SACROMONTE PROPIEDAD HORIZONTAL"/>
    <x v="12"/>
    <x v="2"/>
  </r>
  <r>
    <x v="0"/>
    <x v="0"/>
    <x v="3"/>
    <x v="1"/>
    <n v="6425432"/>
    <n v="8002309113"/>
    <x v="0"/>
    <x v="1"/>
    <s v="EDIFICIO LAS ARAUCARIAS"/>
    <x v="49"/>
    <x v="0"/>
  </r>
  <r>
    <x v="0"/>
    <x v="0"/>
    <x v="3"/>
    <x v="1"/>
    <n v="6425492"/>
    <n v="8001766773"/>
    <x v="0"/>
    <x v="1"/>
    <s v="EDIFICIO CASTELLON DE LA PE¥A PH"/>
    <x v="11"/>
    <x v="9"/>
  </r>
  <r>
    <x v="0"/>
    <x v="0"/>
    <x v="3"/>
    <x v="1"/>
    <n v="6425495"/>
    <n v="8301414919"/>
    <x v="0"/>
    <x v="1"/>
    <s v="CONJUNTO RESIDENCIAL CAMINOS DE MAGDALA PH"/>
    <x v="1"/>
    <x v="1"/>
  </r>
  <r>
    <x v="0"/>
    <x v="0"/>
    <x v="3"/>
    <x v="1"/>
    <n v="6425727"/>
    <n v="9011645003"/>
    <x v="0"/>
    <x v="1"/>
    <s v="EDIFICIO ALTA VISTA - PROPIEDAD HORIZONTAL"/>
    <x v="6"/>
    <x v="6"/>
  </r>
  <r>
    <x v="0"/>
    <x v="0"/>
    <x v="3"/>
    <x v="2"/>
    <n v="6425786"/>
    <n v="10103042"/>
    <x v="0"/>
    <x v="1"/>
    <s v="MONTES POSADA LUIS FERNANDO"/>
    <x v="11"/>
    <x v="9"/>
  </r>
  <r>
    <x v="0"/>
    <x v="0"/>
    <x v="3"/>
    <x v="1"/>
    <n v="6425790"/>
    <n v="9007061835"/>
    <x v="0"/>
    <x v="1"/>
    <s v="EDIFICIO ALTAVISTA COUNTRY - PROPIEDAD HORIZONTAL"/>
    <x v="1"/>
    <x v="1"/>
  </r>
  <r>
    <x v="0"/>
    <x v="0"/>
    <x v="3"/>
    <x v="1"/>
    <n v="6425793"/>
    <n v="9006399041"/>
    <x v="0"/>
    <x v="1"/>
    <s v="CONJUNTO RESIDENCIAL PINARES CAMPESTRE ETAPA I PH"/>
    <x v="11"/>
    <x v="9"/>
  </r>
  <r>
    <x v="0"/>
    <x v="0"/>
    <x v="3"/>
    <x v="1"/>
    <n v="6425795"/>
    <n v="8605154154"/>
    <x v="0"/>
    <x v="1"/>
    <s v="CONJUNTO RESIDENCIAL USATAMA MANZANA K"/>
    <x v="1"/>
    <x v="1"/>
  </r>
  <r>
    <x v="0"/>
    <x v="0"/>
    <x v="3"/>
    <x v="1"/>
    <n v="6425814"/>
    <n v="8301460815"/>
    <x v="0"/>
    <x v="1"/>
    <s v="CONJUNTO RESIDENCIAL CASTILLA IV ETAPA PH"/>
    <x v="1"/>
    <x v="1"/>
  </r>
  <r>
    <x v="0"/>
    <x v="0"/>
    <x v="3"/>
    <x v="1"/>
    <n v="6425819"/>
    <n v="8040076577"/>
    <x v="0"/>
    <x v="3"/>
    <s v="CONJUNTO RESIDENCIAL PARQUE DEL CACIQUE ETAPA I"/>
    <x v="2"/>
    <x v="2"/>
  </r>
  <r>
    <x v="0"/>
    <x v="0"/>
    <x v="3"/>
    <x v="1"/>
    <n v="6425837"/>
    <n v="8002094305"/>
    <x v="0"/>
    <x v="1"/>
    <s v="EDIFICIO AVENIDA 161 PH"/>
    <x v="1"/>
    <x v="1"/>
  </r>
  <r>
    <x v="0"/>
    <x v="0"/>
    <x v="3"/>
    <x v="1"/>
    <n v="6425841"/>
    <n v="9001192281"/>
    <x v="0"/>
    <x v="1"/>
    <s v="URBANIZACION LA VILLA DE MARCOS PH"/>
    <x v="13"/>
    <x v="9"/>
  </r>
  <r>
    <x v="0"/>
    <x v="0"/>
    <x v="3"/>
    <x v="1"/>
    <n v="6425874"/>
    <n v="9004474229"/>
    <x v="0"/>
    <x v="2"/>
    <s v="CONJUNTO CERRADO MONTEMADERO DEL VERGEL PROPIEDAD HORIZONTAL"/>
    <x v="3"/>
    <x v="3"/>
  </r>
  <r>
    <x v="0"/>
    <x v="0"/>
    <x v="3"/>
    <x v="1"/>
    <n v="6425922"/>
    <n v="8000633021"/>
    <x v="0"/>
    <x v="1"/>
    <s v="ED SOTO MAYOR  VERDE"/>
    <x v="14"/>
    <x v="5"/>
  </r>
  <r>
    <x v="0"/>
    <x v="0"/>
    <x v="3"/>
    <x v="1"/>
    <n v="6425934"/>
    <n v="9006990021"/>
    <x v="0"/>
    <x v="1"/>
    <s v="CONJUNTO RESIDENCIAL MIRAFLORES"/>
    <x v="12"/>
    <x v="2"/>
  </r>
  <r>
    <x v="0"/>
    <x v="0"/>
    <x v="3"/>
    <x v="1"/>
    <n v="6425966"/>
    <n v="8000149838"/>
    <x v="0"/>
    <x v="1"/>
    <s v="EDIFICIO BALCONES DE MILAN"/>
    <x v="6"/>
    <x v="6"/>
  </r>
  <r>
    <x v="0"/>
    <x v="0"/>
    <x v="3"/>
    <x v="1"/>
    <n v="6425984"/>
    <n v="9006443977"/>
    <x v="0"/>
    <x v="2"/>
    <s v="EDIFICIO 10-12 CIRCUNVALAR PH"/>
    <x v="11"/>
    <x v="9"/>
  </r>
  <r>
    <x v="0"/>
    <x v="0"/>
    <x v="3"/>
    <x v="1"/>
    <n v="6426000"/>
    <n v="8000049075"/>
    <x v="0"/>
    <x v="1"/>
    <s v="EDIFICIO ANTARES PROPIEDAD HORIZONTAL"/>
    <x v="6"/>
    <x v="6"/>
  </r>
  <r>
    <x v="0"/>
    <x v="0"/>
    <x v="3"/>
    <x v="1"/>
    <n v="6426003"/>
    <n v="8300067719"/>
    <x v="0"/>
    <x v="1"/>
    <s v="CONJUNTO RESIDENCIAL ALAMEDAS DE MODELIA II - PROPIEDAD HORI"/>
    <x v="1"/>
    <x v="1"/>
  </r>
  <r>
    <x v="0"/>
    <x v="0"/>
    <x v="3"/>
    <x v="1"/>
    <n v="6426059"/>
    <n v="8301337927"/>
    <x v="0"/>
    <x v="1"/>
    <s v="CONJUNTO RESIDENCIAL BALCONES DE TIBANA II PH"/>
    <x v="1"/>
    <x v="1"/>
  </r>
  <r>
    <x v="0"/>
    <x v="0"/>
    <x v="3"/>
    <x v="1"/>
    <n v="6426072"/>
    <n v="9010501706"/>
    <x v="0"/>
    <x v="0"/>
    <s v="CONJUNTO RESERVA CAÑAVERAL CONDOMINIO CLUB P.H"/>
    <x v="17"/>
    <x v="2"/>
  </r>
  <r>
    <x v="0"/>
    <x v="0"/>
    <x v="3"/>
    <x v="5"/>
    <n v="6426096"/>
    <n v="30236067"/>
    <x v="0"/>
    <x v="1"/>
    <s v="AGUDELO AGUDELO VIVIANA"/>
    <x v="7"/>
    <x v="7"/>
  </r>
  <r>
    <x v="0"/>
    <x v="0"/>
    <x v="3"/>
    <x v="1"/>
    <n v="6426098"/>
    <n v="9003213164"/>
    <x v="0"/>
    <x v="1"/>
    <s v="CJ NUEVO HORIZONTE 1"/>
    <x v="4"/>
    <x v="4"/>
  </r>
  <r>
    <x v="0"/>
    <x v="0"/>
    <x v="3"/>
    <x v="1"/>
    <n v="6426109"/>
    <n v="9011909299"/>
    <x v="0"/>
    <x v="1"/>
    <s v="EDIFICIO LA CAMELIA PROPIEDAD HORIZONTAL"/>
    <x v="6"/>
    <x v="6"/>
  </r>
  <r>
    <x v="0"/>
    <x v="0"/>
    <x v="3"/>
    <x v="4"/>
    <n v="6426179"/>
    <n v="9000070569"/>
    <x v="0"/>
    <x v="1"/>
    <s v="CONJUNTO RESIDENCIAL BELMONTE PH"/>
    <x v="14"/>
    <x v="5"/>
  </r>
  <r>
    <x v="0"/>
    <x v="0"/>
    <x v="3"/>
    <x v="1"/>
    <n v="6426187"/>
    <n v="8300714394"/>
    <x v="0"/>
    <x v="1"/>
    <s v="CONJUNTO RESIDENCIAL EL PATIO DE SAN DIEGO"/>
    <x v="1"/>
    <x v="1"/>
  </r>
  <r>
    <x v="0"/>
    <x v="0"/>
    <x v="3"/>
    <x v="1"/>
    <n v="6426191"/>
    <n v="8002021237"/>
    <x v="0"/>
    <x v="3"/>
    <s v="CONJUNTO RESIDENCIAL BOLIVIA XVI PH"/>
    <x v="1"/>
    <x v="1"/>
  </r>
  <r>
    <x v="0"/>
    <x v="0"/>
    <x v="3"/>
    <x v="1"/>
    <n v="6426214"/>
    <n v="8160029232"/>
    <x v="0"/>
    <x v="1"/>
    <s v="EDIFICIO MANACOR PH"/>
    <x v="11"/>
    <x v="9"/>
  </r>
  <r>
    <x v="0"/>
    <x v="0"/>
    <x v="3"/>
    <x v="1"/>
    <n v="6426224"/>
    <n v="8300392995"/>
    <x v="0"/>
    <x v="1"/>
    <s v="CONJUNTO MULTIFAMILIAR COMPARTIR BOCHICA LOTE 2 ETAPA I"/>
    <x v="1"/>
    <x v="1"/>
  </r>
  <r>
    <x v="0"/>
    <x v="0"/>
    <x v="3"/>
    <x v="4"/>
    <n v="6426238"/>
    <n v="8001087187"/>
    <x v="0"/>
    <x v="2"/>
    <s v="AGRUPACION DE VIVIENDA JARDINES DE ORIENTE I - PROPIEDAD HOR"/>
    <x v="1"/>
    <x v="1"/>
  </r>
  <r>
    <x v="0"/>
    <x v="0"/>
    <x v="3"/>
    <x v="1"/>
    <n v="6426318"/>
    <n v="8300520867"/>
    <x v="0"/>
    <x v="1"/>
    <s v="EDIFICIO RINCON DEL PROGRESO PH"/>
    <x v="1"/>
    <x v="1"/>
  </r>
  <r>
    <x v="0"/>
    <x v="0"/>
    <x v="3"/>
    <x v="1"/>
    <n v="6426326"/>
    <n v="9011242197"/>
    <x v="0"/>
    <x v="1"/>
    <s v="CONJUNTO CERRADO ARBOLEDA DEL PARQUE - PROPIEDAD HORIZONTAL"/>
    <x v="6"/>
    <x v="6"/>
  </r>
  <r>
    <x v="0"/>
    <x v="0"/>
    <x v="3"/>
    <x v="4"/>
    <n v="6426351"/>
    <n v="8002431343"/>
    <x v="0"/>
    <x v="1"/>
    <s v="CONJUNTO RESIDENCIAL TORRELADERA"/>
    <x v="2"/>
    <x v="2"/>
  </r>
  <r>
    <x v="0"/>
    <x v="0"/>
    <x v="3"/>
    <x v="3"/>
    <n v="6426370"/>
    <n v="9000513941"/>
    <x v="0"/>
    <x v="1"/>
    <s v="ASIEXTINTORES SAS"/>
    <x v="1"/>
    <x v="1"/>
  </r>
  <r>
    <x v="0"/>
    <x v="0"/>
    <x v="3"/>
    <x v="1"/>
    <n v="6426390"/>
    <n v="8001766773"/>
    <x v="0"/>
    <x v="1"/>
    <s v="EDIFICIO CASTELLON DE LA PE¥A PH"/>
    <x v="11"/>
    <x v="9"/>
  </r>
  <r>
    <x v="0"/>
    <x v="0"/>
    <x v="3"/>
    <x v="1"/>
    <n v="6426404"/>
    <n v="9000118552"/>
    <x v="0"/>
    <x v="5"/>
    <s v="EDIFICIO MARIANA PROPIEDAD HORIZONTAL"/>
    <x v="6"/>
    <x v="6"/>
  </r>
  <r>
    <x v="0"/>
    <x v="0"/>
    <x v="3"/>
    <x v="1"/>
    <n v="6426437"/>
    <n v="9009579679"/>
    <x v="0"/>
    <x v="1"/>
    <s v="CONJUNTO RESIDENCIAL TORRES DE CASTILLA"/>
    <x v="33"/>
    <x v="2"/>
  </r>
  <r>
    <x v="0"/>
    <x v="0"/>
    <x v="3"/>
    <x v="1"/>
    <n v="6426443"/>
    <n v="9001038977"/>
    <x v="0"/>
    <x v="1"/>
    <s v="CONJUNTO RESIDENCIAL  NO4 DE LA URBANIZACION VILLA ALME"/>
    <x v="0"/>
    <x v="0"/>
  </r>
  <r>
    <x v="0"/>
    <x v="0"/>
    <x v="3"/>
    <x v="1"/>
    <n v="6426468"/>
    <n v="9000040984"/>
    <x v="0"/>
    <x v="3"/>
    <s v="CONJUNTO RESIDENCIAL LA ARBOLEDA PH"/>
    <x v="1"/>
    <x v="1"/>
  </r>
  <r>
    <x v="0"/>
    <x v="0"/>
    <x v="3"/>
    <x v="1"/>
    <n v="6426502"/>
    <n v="9003213164"/>
    <x v="0"/>
    <x v="1"/>
    <s v="CONJUNTO RESIDENCIAL NUEVO HORIZONTE I PH"/>
    <x v="4"/>
    <x v="4"/>
  </r>
  <r>
    <x v="0"/>
    <x v="0"/>
    <x v="3"/>
    <x v="4"/>
    <n v="6426514"/>
    <n v="9007450453"/>
    <x v="0"/>
    <x v="1"/>
    <s v="CONJUNTO CERRADO DE VIVIENDA MULTIFAMILIAR RESERVA DEL CERRO"/>
    <x v="6"/>
    <x v="6"/>
  </r>
  <r>
    <x v="0"/>
    <x v="0"/>
    <x v="3"/>
    <x v="1"/>
    <n v="6426530"/>
    <n v="8160004558"/>
    <x v="0"/>
    <x v="1"/>
    <s v="EDIFICIO BALCONES DE LA ALAMEDA"/>
    <x v="11"/>
    <x v="9"/>
  </r>
  <r>
    <x v="0"/>
    <x v="0"/>
    <x v="3"/>
    <x v="1"/>
    <n v="6426570"/>
    <n v="9001774878"/>
    <x v="0"/>
    <x v="1"/>
    <s v="URBANIZACION TORRES DELA ACUARELA TORRE NUMERO 6 PH"/>
    <x v="11"/>
    <x v="9"/>
  </r>
  <r>
    <x v="0"/>
    <x v="0"/>
    <x v="3"/>
    <x v="4"/>
    <n v="6426589"/>
    <n v="9003760854"/>
    <x v="0"/>
    <x v="0"/>
    <s v="EDIFICIO PARK WAY AVENIDA II"/>
    <x v="1"/>
    <x v="1"/>
  </r>
  <r>
    <x v="0"/>
    <x v="0"/>
    <x v="3"/>
    <x v="1"/>
    <n v="6426613"/>
    <n v="8300319323"/>
    <x v="0"/>
    <x v="3"/>
    <s v="AGRUPACION MZ 17 LT B URBANIZACION BOCHICA MULTICENTRO III E"/>
    <x v="1"/>
    <x v="1"/>
  </r>
  <r>
    <x v="0"/>
    <x v="0"/>
    <x v="3"/>
    <x v="1"/>
    <n v="6426660"/>
    <n v="8110151281"/>
    <x v="0"/>
    <x v="0"/>
    <s v="EDIFICIO PRADOS DE LA CASTELLANA PH"/>
    <x v="14"/>
    <x v="5"/>
  </r>
  <r>
    <x v="0"/>
    <x v="0"/>
    <x v="3"/>
    <x v="1"/>
    <n v="6426685"/>
    <n v="9009146759"/>
    <x v="0"/>
    <x v="1"/>
    <s v="CONJUNTO RESIDENCIAL PARQUES DE BOLIVAR ARMENIA N° 1 VIP"/>
    <x v="7"/>
    <x v="7"/>
  </r>
  <r>
    <x v="0"/>
    <x v="0"/>
    <x v="3"/>
    <x v="1"/>
    <n v="6426717"/>
    <n v="8301337927"/>
    <x v="0"/>
    <x v="1"/>
    <s v="CONJUNTO RESIDENCIAL BALCONES DE TIBANA II PH"/>
    <x v="1"/>
    <x v="1"/>
  </r>
  <r>
    <x v="0"/>
    <x v="0"/>
    <x v="3"/>
    <x v="1"/>
    <n v="6426735"/>
    <n v="8002436828"/>
    <x v="0"/>
    <x v="3"/>
    <s v="URBANIZACION BOLIVIA III ETAPA MANZANA J"/>
    <x v="1"/>
    <x v="1"/>
  </r>
  <r>
    <x v="0"/>
    <x v="0"/>
    <x v="3"/>
    <x v="4"/>
    <n v="6426746"/>
    <n v="9010501706"/>
    <x v="0"/>
    <x v="1"/>
    <s v="OSCAR  DURAN  (GUARDA)"/>
    <x v="17"/>
    <x v="2"/>
  </r>
  <r>
    <x v="0"/>
    <x v="0"/>
    <x v="3"/>
    <x v="4"/>
    <n v="6426768"/>
    <n v="9013078558"/>
    <x v="0"/>
    <x v="1"/>
    <s v="EDIFICIO ARARAT - PROPIEDAD HORIZONTAL"/>
    <x v="2"/>
    <x v="2"/>
  </r>
  <r>
    <x v="0"/>
    <x v="0"/>
    <x v="3"/>
    <x v="1"/>
    <n v="6426780"/>
    <n v="9004623588"/>
    <x v="0"/>
    <x v="1"/>
    <s v="CONJUNTO RESIDENCIAL CIUDAD TINTAL II ETAPA 5 MZ 3 LOTE B -"/>
    <x v="1"/>
    <x v="1"/>
  </r>
  <r>
    <x v="0"/>
    <x v="0"/>
    <x v="3"/>
    <x v="1"/>
    <n v="6426816"/>
    <n v="8001424770"/>
    <x v="0"/>
    <x v="1"/>
    <s v="PARQUE RESIDENCIAL LA ALQUERIA SAN ISIDRO PH"/>
    <x v="10"/>
    <x v="5"/>
  </r>
  <r>
    <x v="0"/>
    <x v="0"/>
    <x v="3"/>
    <x v="1"/>
    <n v="6426823"/>
    <n v="9011909299"/>
    <x v="0"/>
    <x v="1"/>
    <s v="EDIFICIO LA CAMELIA PROPIEDAD HORIZONTAL"/>
    <x v="6"/>
    <x v="6"/>
  </r>
  <r>
    <x v="0"/>
    <x v="0"/>
    <x v="3"/>
    <x v="1"/>
    <n v="6426824"/>
    <n v="9011901381"/>
    <x v="0"/>
    <x v="1"/>
    <s v="CONJUNTO RESIDENCIAL NATIVO ARENA PH"/>
    <x v="10"/>
    <x v="5"/>
  </r>
  <r>
    <x v="0"/>
    <x v="0"/>
    <x v="3"/>
    <x v="1"/>
    <n v="6426832"/>
    <n v="8300834658"/>
    <x v="0"/>
    <x v="1"/>
    <s v="EDIFICIO ALEPH PROPIEDAD HORIZONTAL"/>
    <x v="1"/>
    <x v="1"/>
  </r>
  <r>
    <x v="0"/>
    <x v="0"/>
    <x v="3"/>
    <x v="1"/>
    <n v="6426834"/>
    <n v="8301254398"/>
    <x v="0"/>
    <x v="1"/>
    <s v="AGRUPACION URBANIZACION TECHO"/>
    <x v="1"/>
    <x v="1"/>
  </r>
  <r>
    <x v="0"/>
    <x v="0"/>
    <x v="3"/>
    <x v="1"/>
    <n v="6426903"/>
    <n v="9007920066"/>
    <x v="0"/>
    <x v="1"/>
    <s v="EDIFICIO MULTIFAMILIAR LUJAN APARTAMENTOS PH"/>
    <x v="11"/>
    <x v="9"/>
  </r>
  <r>
    <x v="0"/>
    <x v="0"/>
    <x v="3"/>
    <x v="1"/>
    <n v="6426912"/>
    <n v="8300575459"/>
    <x v="0"/>
    <x v="1"/>
    <s v="CONJUNTO RESIDENCIAL LA ALEJANDRIA II PH"/>
    <x v="1"/>
    <x v="1"/>
  </r>
  <r>
    <x v="0"/>
    <x v="0"/>
    <x v="3"/>
    <x v="4"/>
    <n v="6426920"/>
    <n v="9001408548"/>
    <x v="0"/>
    <x v="1"/>
    <s v="EDIFICIO TORRES DE ANDORRA - PROPIEDAD HORIZONTAL"/>
    <x v="6"/>
    <x v="6"/>
  </r>
  <r>
    <x v="0"/>
    <x v="0"/>
    <x v="3"/>
    <x v="4"/>
    <n v="6426961"/>
    <n v="8090074341"/>
    <x v="0"/>
    <x v="5"/>
    <s v="CONJUNTO RESIDENCIAL LA ARBOLEDA - PROPIEDAD HORIZONTAL"/>
    <x v="3"/>
    <x v="3"/>
  </r>
  <r>
    <x v="0"/>
    <x v="0"/>
    <x v="3"/>
    <x v="4"/>
    <n v="6426971"/>
    <n v="8090074341"/>
    <x v="0"/>
    <x v="5"/>
    <s v="CONJUNTO RESIDENCIAL LA ARBOLEDA - PROPIEDAD HORIZONTAL"/>
    <x v="3"/>
    <x v="3"/>
  </r>
  <r>
    <x v="0"/>
    <x v="0"/>
    <x v="3"/>
    <x v="1"/>
    <n v="6426979"/>
    <n v="9005870351"/>
    <x v="0"/>
    <x v="1"/>
    <s v="CONJUNTO RESIDENCIAL LAS BRISAS"/>
    <x v="1"/>
    <x v="1"/>
  </r>
  <r>
    <x v="0"/>
    <x v="0"/>
    <x v="3"/>
    <x v="1"/>
    <n v="6426982"/>
    <n v="9004414911"/>
    <x v="0"/>
    <x v="1"/>
    <s v="EDIFICIO PORTOBELO"/>
    <x v="6"/>
    <x v="6"/>
  </r>
  <r>
    <x v="0"/>
    <x v="0"/>
    <x v="3"/>
    <x v="1"/>
    <n v="6426989"/>
    <n v="9000595261"/>
    <x v="0"/>
    <x v="5"/>
    <s v="CONJUNTO RESIDENCIAL ARCO IRIS P H"/>
    <x v="13"/>
    <x v="9"/>
  </r>
  <r>
    <x v="0"/>
    <x v="0"/>
    <x v="3"/>
    <x v="1"/>
    <n v="6427023"/>
    <n v="8002511963"/>
    <x v="0"/>
    <x v="1"/>
    <s v="CONJUNTO RESIDENCIAL TORRES DEL SOL PH"/>
    <x v="13"/>
    <x v="9"/>
  </r>
  <r>
    <x v="0"/>
    <x v="0"/>
    <x v="3"/>
    <x v="4"/>
    <n v="6427043"/>
    <n v="9004366821"/>
    <x v="0"/>
    <x v="1"/>
    <s v="CONJUNTO RESIDENCIAL SEVILLANA DEL PARQUE I PH"/>
    <x v="1"/>
    <x v="1"/>
  </r>
  <r>
    <x v="0"/>
    <x v="0"/>
    <x v="3"/>
    <x v="1"/>
    <n v="6427054"/>
    <n v="8301254398"/>
    <x v="0"/>
    <x v="2"/>
    <s v="AGRUPACION URBANIZACION TECHO"/>
    <x v="1"/>
    <x v="1"/>
  </r>
  <r>
    <x v="0"/>
    <x v="0"/>
    <x v="3"/>
    <x v="4"/>
    <n v="6427067"/>
    <n v="8110192288"/>
    <x v="0"/>
    <x v="1"/>
    <s v="EDIFICIO TORRE LA VEGA"/>
    <x v="14"/>
    <x v="5"/>
  </r>
  <r>
    <x v="0"/>
    <x v="0"/>
    <x v="3"/>
    <x v="1"/>
    <n v="6427075"/>
    <n v="9005870351"/>
    <x v="0"/>
    <x v="0"/>
    <s v="CONJUNTO RESIDENCIAL LAS BRISAS"/>
    <x v="1"/>
    <x v="1"/>
  </r>
  <r>
    <x v="0"/>
    <x v="0"/>
    <x v="3"/>
    <x v="1"/>
    <n v="6427110"/>
    <n v="8300283900"/>
    <x v="0"/>
    <x v="1"/>
    <s v="URBANIZACIÓN ATLANTA II ETAPA SEGUNDO SECTOR"/>
    <x v="1"/>
    <x v="1"/>
  </r>
  <r>
    <x v="0"/>
    <x v="0"/>
    <x v="3"/>
    <x v="1"/>
    <n v="6427111"/>
    <n v="9008091266"/>
    <x v="0"/>
    <x v="0"/>
    <s v="edifico chiado"/>
    <x v="1"/>
    <x v="1"/>
  </r>
  <r>
    <x v="0"/>
    <x v="0"/>
    <x v="3"/>
    <x v="1"/>
    <n v="6427135"/>
    <n v="8300319323"/>
    <x v="0"/>
    <x v="3"/>
    <s v="AGRUPACION MZ 17 LT B URBANIZACION BOCHICA MULTICENTRO III E"/>
    <x v="1"/>
    <x v="1"/>
  </r>
  <r>
    <x v="0"/>
    <x v="0"/>
    <x v="3"/>
    <x v="5"/>
    <n v="6427141"/>
    <n v="21224604"/>
    <x v="0"/>
    <x v="0"/>
    <s v="SALGADO SEIJAS LUCIA"/>
    <x v="37"/>
    <x v="16"/>
  </r>
  <r>
    <x v="0"/>
    <x v="0"/>
    <x v="3"/>
    <x v="1"/>
    <n v="6427144"/>
    <n v="8300319323"/>
    <x v="0"/>
    <x v="3"/>
    <s v="AGRUPACION MZ 17 LT B URBANIZACION BOCHICA MULTICENTRO III E"/>
    <x v="1"/>
    <x v="1"/>
  </r>
  <r>
    <x v="0"/>
    <x v="0"/>
    <x v="3"/>
    <x v="1"/>
    <n v="6427176"/>
    <n v="8909389712"/>
    <x v="0"/>
    <x v="1"/>
    <s v="EDIFICIO CENTRO AYACUCHO PH"/>
    <x v="14"/>
    <x v="5"/>
  </r>
  <r>
    <x v="0"/>
    <x v="0"/>
    <x v="3"/>
    <x v="1"/>
    <n v="6427284"/>
    <n v="8300967903"/>
    <x v="0"/>
    <x v="3"/>
    <s v="CONJUNTO RESIDENCIAL LAS NAVETAS III PH"/>
    <x v="1"/>
    <x v="1"/>
  </r>
  <r>
    <x v="0"/>
    <x v="0"/>
    <x v="3"/>
    <x v="1"/>
    <n v="6427420"/>
    <n v="8001872058"/>
    <x v="0"/>
    <x v="1"/>
    <s v="CONJUNTO RESIDENCIAL SAN DIEGO - PROPIEDAD HORIZONTAL"/>
    <x v="1"/>
    <x v="1"/>
  </r>
  <r>
    <x v="0"/>
    <x v="0"/>
    <x v="3"/>
    <x v="1"/>
    <n v="6427437"/>
    <n v="9002823048"/>
    <x v="0"/>
    <x v="5"/>
    <s v="EDIFICIO CERROS DE COLSEGUROS - PROPIEDAD HORIZONTAL"/>
    <x v="6"/>
    <x v="6"/>
  </r>
  <r>
    <x v="0"/>
    <x v="0"/>
    <x v="3"/>
    <x v="1"/>
    <n v="6427441"/>
    <n v="9011887289"/>
    <x v="0"/>
    <x v="1"/>
    <s v="CONJUNTO RESIDENCIAL ARIZA PH"/>
    <x v="5"/>
    <x v="5"/>
  </r>
  <r>
    <x v="0"/>
    <x v="0"/>
    <x v="3"/>
    <x v="1"/>
    <n v="6427461"/>
    <n v="9006305291"/>
    <x v="0"/>
    <x v="0"/>
    <s v="EDIFICIO BELLADONNA"/>
    <x v="2"/>
    <x v="2"/>
  </r>
  <r>
    <x v="0"/>
    <x v="0"/>
    <x v="3"/>
    <x v="1"/>
    <n v="6427535"/>
    <n v="9011206399"/>
    <x v="0"/>
    <x v="1"/>
    <s v="MULTIFAMILIAR IRAKA PROPIEDAD HORIZONTAL"/>
    <x v="1"/>
    <x v="1"/>
  </r>
  <r>
    <x v="0"/>
    <x v="0"/>
    <x v="3"/>
    <x v="1"/>
    <n v="6427544"/>
    <n v="8002313577"/>
    <x v="0"/>
    <x v="3"/>
    <s v="UNIDAD RESIDENCIAL LA CANDELARIA"/>
    <x v="12"/>
    <x v="2"/>
  </r>
  <r>
    <x v="0"/>
    <x v="0"/>
    <x v="3"/>
    <x v="1"/>
    <n v="6427545"/>
    <n v="8002313577"/>
    <x v="0"/>
    <x v="3"/>
    <s v="UNIDAD RESIDENCIAL LA CANDELARIA"/>
    <x v="12"/>
    <x v="2"/>
  </r>
  <r>
    <x v="0"/>
    <x v="0"/>
    <x v="3"/>
    <x v="1"/>
    <n v="6427548"/>
    <n v="8002313577"/>
    <x v="0"/>
    <x v="3"/>
    <s v="UNIDAD RESIDENCIAL LA CANDELARIA"/>
    <x v="12"/>
    <x v="2"/>
  </r>
  <r>
    <x v="0"/>
    <x v="0"/>
    <x v="3"/>
    <x v="1"/>
    <n v="6427550"/>
    <n v="8002313577"/>
    <x v="0"/>
    <x v="3"/>
    <s v="UNIDAD RESIDENCIAL LA CANDELARIA"/>
    <x v="12"/>
    <x v="2"/>
  </r>
  <r>
    <x v="0"/>
    <x v="0"/>
    <x v="3"/>
    <x v="4"/>
    <n v="6427557"/>
    <n v="9007721875"/>
    <x v="0"/>
    <x v="1"/>
    <s v="MONICA GUZMAN  (ADMON )"/>
    <x v="1"/>
    <x v="1"/>
  </r>
  <r>
    <x v="0"/>
    <x v="0"/>
    <x v="3"/>
    <x v="1"/>
    <n v="6427618"/>
    <n v="8002313577"/>
    <x v="0"/>
    <x v="3"/>
    <s v="UNIDAD RESIDENCIAL LA CANDELARIA"/>
    <x v="12"/>
    <x v="2"/>
  </r>
  <r>
    <x v="0"/>
    <x v="0"/>
    <x v="3"/>
    <x v="1"/>
    <n v="6427629"/>
    <n v="8000793458"/>
    <x v="0"/>
    <x v="7"/>
    <s v="CONJUNTO RESIDENCIAL CASTILLA VIEJA"/>
    <x v="27"/>
    <x v="13"/>
  </r>
  <r>
    <x v="0"/>
    <x v="0"/>
    <x v="3"/>
    <x v="5"/>
    <n v="6427637"/>
    <n v="25158950"/>
    <x v="0"/>
    <x v="1"/>
    <s v="LUZ SANCHEZ"/>
    <x v="11"/>
    <x v="9"/>
  </r>
  <r>
    <x v="0"/>
    <x v="0"/>
    <x v="3"/>
    <x v="1"/>
    <n v="6427665"/>
    <n v="9007820790"/>
    <x v="0"/>
    <x v="2"/>
    <s v="EDIFICIO AREA CABLE"/>
    <x v="6"/>
    <x v="6"/>
  </r>
  <r>
    <x v="0"/>
    <x v="0"/>
    <x v="3"/>
    <x v="1"/>
    <n v="6427780"/>
    <n v="8300184028"/>
    <x v="0"/>
    <x v="1"/>
    <s v="EDIFICIO LA ALBUFERA PH"/>
    <x v="1"/>
    <x v="1"/>
  </r>
  <r>
    <x v="0"/>
    <x v="0"/>
    <x v="3"/>
    <x v="1"/>
    <n v="6427803"/>
    <n v="9005402799"/>
    <x v="0"/>
    <x v="1"/>
    <s v="CONJUNTO RESIDENCIAL FRAILEJON III PH"/>
    <x v="4"/>
    <x v="4"/>
  </r>
  <r>
    <x v="0"/>
    <x v="0"/>
    <x v="3"/>
    <x v="4"/>
    <n v="6427867"/>
    <n v="9004876029"/>
    <x v="0"/>
    <x v="1"/>
    <s v="CONDOMINIO TORRES DE IPACARAI II ETAPA"/>
    <x v="29"/>
    <x v="14"/>
  </r>
  <r>
    <x v="0"/>
    <x v="0"/>
    <x v="3"/>
    <x v="4"/>
    <n v="6427878"/>
    <n v="8090061437"/>
    <x v="0"/>
    <x v="3"/>
    <s v="AGRUPACION DE VIVIENDA RINCON DE LAS MARGARITAS"/>
    <x v="3"/>
    <x v="3"/>
  </r>
  <r>
    <x v="0"/>
    <x v="0"/>
    <x v="3"/>
    <x v="1"/>
    <n v="6427895"/>
    <n v="8100010920"/>
    <x v="0"/>
    <x v="2"/>
    <s v="EDIFICIO VILLA PILAR 2 BLOQUE 1 PROPIEDAD HORIZONTAL"/>
    <x v="6"/>
    <x v="6"/>
  </r>
  <r>
    <x v="0"/>
    <x v="0"/>
    <x v="3"/>
    <x v="1"/>
    <n v="6427905"/>
    <n v="8909389712"/>
    <x v="0"/>
    <x v="1"/>
    <s v="EDIFICIO CENTRO AYACUCHO PH"/>
    <x v="14"/>
    <x v="5"/>
  </r>
  <r>
    <x v="0"/>
    <x v="0"/>
    <x v="3"/>
    <x v="4"/>
    <n v="6427970"/>
    <n v="9004104315"/>
    <x v="0"/>
    <x v="3"/>
    <s v="CONJUNTO RESIDENCIAL PORTAL DE MADELENA PROPIEDAD HORIZO"/>
    <x v="1"/>
    <x v="1"/>
  </r>
  <r>
    <x v="0"/>
    <x v="0"/>
    <x v="3"/>
    <x v="1"/>
    <n v="6428002"/>
    <n v="9007275838"/>
    <x v="0"/>
    <x v="1"/>
    <s v="EDIFICIO CENTENARIO  PROPIEDAD HORIZONTAL"/>
    <x v="6"/>
    <x v="6"/>
  </r>
  <r>
    <x v="0"/>
    <x v="0"/>
    <x v="3"/>
    <x v="1"/>
    <n v="6428013"/>
    <n v="8100033949"/>
    <x v="0"/>
    <x v="1"/>
    <s v="CONJUNTO CERRADO BELLA MONTANA"/>
    <x v="6"/>
    <x v="6"/>
  </r>
  <r>
    <x v="0"/>
    <x v="0"/>
    <x v="3"/>
    <x v="1"/>
    <n v="6428025"/>
    <n v="8001855092"/>
    <x v="0"/>
    <x v="0"/>
    <s v="EDIFICIO EL VIRREY"/>
    <x v="7"/>
    <x v="7"/>
  </r>
  <r>
    <x v="0"/>
    <x v="0"/>
    <x v="3"/>
    <x v="1"/>
    <n v="6428026"/>
    <n v="8160008726"/>
    <x v="0"/>
    <x v="1"/>
    <s v="COMPLEJO URBANO DIARIO DEL OTUN"/>
    <x v="11"/>
    <x v="9"/>
  </r>
  <r>
    <x v="0"/>
    <x v="0"/>
    <x v="3"/>
    <x v="1"/>
    <n v="6428035"/>
    <n v="9008865371"/>
    <x v="0"/>
    <x v="3"/>
    <s v="PARQUE RESIDENCIAL INTER PLAZA SUR"/>
    <x v="7"/>
    <x v="7"/>
  </r>
  <r>
    <x v="0"/>
    <x v="0"/>
    <x v="3"/>
    <x v="1"/>
    <n v="6428095"/>
    <n v="9006474194"/>
    <x v="0"/>
    <x v="1"/>
    <s v="EDIFICIO RIVADAVIA"/>
    <x v="2"/>
    <x v="2"/>
  </r>
  <r>
    <x v="0"/>
    <x v="0"/>
    <x v="3"/>
    <x v="1"/>
    <n v="6428148"/>
    <n v="9006443977"/>
    <x v="0"/>
    <x v="2"/>
    <s v="EDIFICIO 10-12 CIRCUNVALAR PH"/>
    <x v="11"/>
    <x v="9"/>
  </r>
  <r>
    <x v="0"/>
    <x v="0"/>
    <x v="3"/>
    <x v="1"/>
    <n v="6428166"/>
    <n v="8301254398"/>
    <x v="0"/>
    <x v="1"/>
    <s v="AGRUPACION URBANIZACION TECHO"/>
    <x v="1"/>
    <x v="1"/>
  </r>
  <r>
    <x v="0"/>
    <x v="0"/>
    <x v="3"/>
    <x v="4"/>
    <n v="6428185"/>
    <n v="8002016724"/>
    <x v="0"/>
    <x v="1"/>
    <s v="EDIFICIO SANTACOLOMA"/>
    <x v="26"/>
    <x v="7"/>
  </r>
  <r>
    <x v="0"/>
    <x v="0"/>
    <x v="3"/>
    <x v="1"/>
    <n v="6428207"/>
    <n v="9005080623"/>
    <x v="0"/>
    <x v="3"/>
    <s v="CONJUNTO RESIDENCIAL HACIENDA AVIGÑON PH"/>
    <x v="10"/>
    <x v="5"/>
  </r>
  <r>
    <x v="0"/>
    <x v="0"/>
    <x v="3"/>
    <x v="1"/>
    <n v="6428221"/>
    <n v="8301224061"/>
    <x v="0"/>
    <x v="3"/>
    <s v="CONJUNTO RESIDENCIAL LANCASTRIA LOTE B"/>
    <x v="1"/>
    <x v="1"/>
  </r>
  <r>
    <x v="0"/>
    <x v="0"/>
    <x v="3"/>
    <x v="4"/>
    <n v="6428229"/>
    <n v="9003923175"/>
    <x v="0"/>
    <x v="0"/>
    <s v="CONJUNTO RESIDENCIAL CAMINOS DEL PORVENIR 1 - PROPIEDAD HORI"/>
    <x v="1"/>
    <x v="1"/>
  </r>
  <r>
    <x v="0"/>
    <x v="0"/>
    <x v="3"/>
    <x v="1"/>
    <n v="6428230"/>
    <n v="9009981726"/>
    <x v="0"/>
    <x v="1"/>
    <s v="CONJUNTO RESIDENCIAL SANTA JUANA APARTAMENTOS - PROPIEDAD HO"/>
    <x v="11"/>
    <x v="9"/>
  </r>
  <r>
    <x v="0"/>
    <x v="0"/>
    <x v="3"/>
    <x v="4"/>
    <n v="6428238"/>
    <n v="9003923175"/>
    <x v="0"/>
    <x v="3"/>
    <s v="CONJUNTO RESIDENCIAL CAMINOS DEL PORVENIR 1 - PROPIEDAD HORI"/>
    <x v="1"/>
    <x v="1"/>
  </r>
  <r>
    <x v="0"/>
    <x v="0"/>
    <x v="3"/>
    <x v="1"/>
    <n v="6428263"/>
    <n v="9001823341"/>
    <x v="0"/>
    <x v="1"/>
    <s v="EDIFICIO EL PORTAL PROPIEDAD HORIZONTAL"/>
    <x v="9"/>
    <x v="8"/>
  </r>
  <r>
    <x v="0"/>
    <x v="0"/>
    <x v="3"/>
    <x v="1"/>
    <n v="6428269"/>
    <n v="9000595261"/>
    <x v="0"/>
    <x v="5"/>
    <s v="CONJUNTO RESIDENCIAL ARCO IRIS P H"/>
    <x v="13"/>
    <x v="9"/>
  </r>
  <r>
    <x v="0"/>
    <x v="0"/>
    <x v="3"/>
    <x v="1"/>
    <n v="6428273"/>
    <n v="9005870351"/>
    <x v="0"/>
    <x v="3"/>
    <s v="CONJUNTO RESIDENCIAL LAS BRISAS"/>
    <x v="1"/>
    <x v="1"/>
  </r>
  <r>
    <x v="0"/>
    <x v="0"/>
    <x v="3"/>
    <x v="1"/>
    <n v="6428294"/>
    <n v="8000049075"/>
    <x v="0"/>
    <x v="1"/>
    <s v="EDIFICIO ANTARES PROPIEDAD HORIZONTAL"/>
    <x v="6"/>
    <x v="6"/>
  </r>
  <r>
    <x v="0"/>
    <x v="0"/>
    <x v="3"/>
    <x v="1"/>
    <n v="6428341"/>
    <n v="8903296080"/>
    <x v="0"/>
    <x v="1"/>
    <s v="CONJUNTO RESIDENCIAL OASIS DE PASOANCHO L-2"/>
    <x v="0"/>
    <x v="0"/>
  </r>
  <r>
    <x v="0"/>
    <x v="0"/>
    <x v="3"/>
    <x v="4"/>
    <n v="6428343"/>
    <n v="9010501706"/>
    <x v="0"/>
    <x v="0"/>
    <s v="ESTEBAN FLORES (ADM)"/>
    <x v="17"/>
    <x v="2"/>
  </r>
  <r>
    <x v="0"/>
    <x v="0"/>
    <x v="3"/>
    <x v="1"/>
    <n v="6428358"/>
    <n v="9003782749"/>
    <x v="0"/>
    <x v="3"/>
    <s v="CONJUNTO MIRADOR DEL PARQUE PH"/>
    <x v="1"/>
    <x v="1"/>
  </r>
  <r>
    <x v="0"/>
    <x v="0"/>
    <x v="3"/>
    <x v="1"/>
    <n v="6428361"/>
    <n v="9000446676"/>
    <x v="0"/>
    <x v="1"/>
    <s v="CONJUNTO RESIDENCIAL LA ALEJANDRA III"/>
    <x v="1"/>
    <x v="1"/>
  </r>
  <r>
    <x v="0"/>
    <x v="0"/>
    <x v="3"/>
    <x v="4"/>
    <n v="6428442"/>
    <n v="9008471729"/>
    <x v="0"/>
    <x v="1"/>
    <s v="EDIFICIO PALMARU PROPIEDAD HORIZONTAL"/>
    <x v="6"/>
    <x v="6"/>
  </r>
  <r>
    <x v="0"/>
    <x v="0"/>
    <x v="3"/>
    <x v="1"/>
    <n v="6428450"/>
    <n v="9006305291"/>
    <x v="0"/>
    <x v="1"/>
    <s v="EDIFICIO BELLADONNA"/>
    <x v="2"/>
    <x v="2"/>
  </r>
  <r>
    <x v="0"/>
    <x v="0"/>
    <x v="3"/>
    <x v="1"/>
    <n v="6428470"/>
    <n v="8040028968"/>
    <x v="0"/>
    <x v="1"/>
    <s v="CONJUNTO RESIDENCIAL CARPATOS"/>
    <x v="17"/>
    <x v="2"/>
  </r>
  <r>
    <x v="0"/>
    <x v="0"/>
    <x v="3"/>
    <x v="1"/>
    <n v="6428510"/>
    <n v="8050022432"/>
    <x v="0"/>
    <x v="1"/>
    <s v="EDIFICIO PARQUE VERSALLES"/>
    <x v="0"/>
    <x v="0"/>
  </r>
  <r>
    <x v="0"/>
    <x v="0"/>
    <x v="3"/>
    <x v="1"/>
    <n v="6428522"/>
    <n v="9009981726"/>
    <x v="0"/>
    <x v="1"/>
    <s v="CONJUNTO RESIDENCIAL SANTA JUANA APARTAMENTOS - PROPIEDAD HO"/>
    <x v="11"/>
    <x v="9"/>
  </r>
  <r>
    <x v="0"/>
    <x v="0"/>
    <x v="3"/>
    <x v="1"/>
    <n v="6428541"/>
    <n v="9007335262"/>
    <x v="0"/>
    <x v="1"/>
    <s v="EDIFICIO NUEVO PORTAL PH"/>
    <x v="14"/>
    <x v="5"/>
  </r>
  <r>
    <x v="0"/>
    <x v="0"/>
    <x v="3"/>
    <x v="4"/>
    <n v="6428542"/>
    <n v="9003107342"/>
    <x v="0"/>
    <x v="1"/>
    <s v="CONJUNTO RESIDENCIAL CERRADO LA TOSCANA PRIMERA ETAPA BL"/>
    <x v="6"/>
    <x v="6"/>
  </r>
  <r>
    <x v="0"/>
    <x v="0"/>
    <x v="3"/>
    <x v="1"/>
    <n v="6428545"/>
    <n v="9010998554"/>
    <x v="0"/>
    <x v="1"/>
    <s v="EDIFICIO TORRES LA MARGARITA - PROPIEDAD HORIZONTAL"/>
    <x v="1"/>
    <x v="1"/>
  </r>
  <r>
    <x v="0"/>
    <x v="0"/>
    <x v="3"/>
    <x v="4"/>
    <n v="6428547"/>
    <n v="8090061437"/>
    <x v="0"/>
    <x v="3"/>
    <s v="AGRUPACION DE VIVIENDA RINCON DE LAS MARGARITAS"/>
    <x v="3"/>
    <x v="3"/>
  </r>
  <r>
    <x v="0"/>
    <x v="0"/>
    <x v="3"/>
    <x v="1"/>
    <n v="6428594"/>
    <n v="9000071551"/>
    <x v="0"/>
    <x v="1"/>
    <s v="CONJUNTO CERRADO RINCON DE LA PALMA - PROPIEDAD HORIZONT"/>
    <x v="6"/>
    <x v="6"/>
  </r>
  <r>
    <x v="0"/>
    <x v="0"/>
    <x v="3"/>
    <x v="1"/>
    <n v="6428633"/>
    <n v="8300557273"/>
    <x v="0"/>
    <x v="1"/>
    <s v="CONJUNTO RESIDENCIAL CERRO ARACURY PH"/>
    <x v="1"/>
    <x v="1"/>
  </r>
  <r>
    <x v="0"/>
    <x v="0"/>
    <x v="3"/>
    <x v="4"/>
    <n v="6428635"/>
    <n v="8605351908"/>
    <x v="0"/>
    <x v="2"/>
    <s v="CENTRO  COMERCIAL  EL  LAGO  UNILAGO"/>
    <x v="1"/>
    <x v="1"/>
  </r>
  <r>
    <x v="0"/>
    <x v="0"/>
    <x v="3"/>
    <x v="1"/>
    <n v="6428642"/>
    <n v="8002094305"/>
    <x v="0"/>
    <x v="1"/>
    <s v="EDIFICIO AVENIDA 161 PH"/>
    <x v="1"/>
    <x v="1"/>
  </r>
  <r>
    <x v="0"/>
    <x v="0"/>
    <x v="3"/>
    <x v="4"/>
    <n v="6428703"/>
    <n v="9003923175"/>
    <x v="0"/>
    <x v="3"/>
    <s v="CONJUNTO RESIDENCIAL CAMINOS DEL PORVENIR 1 - PROPIEDAD HORI"/>
    <x v="1"/>
    <x v="1"/>
  </r>
  <r>
    <x v="0"/>
    <x v="0"/>
    <x v="3"/>
    <x v="4"/>
    <n v="6428753"/>
    <n v="8300310835"/>
    <x v="0"/>
    <x v="0"/>
    <s v="EDIFICIO MULTIFAMILIARES LA ALHAMBRA  1 PH"/>
    <x v="1"/>
    <x v="1"/>
  </r>
  <r>
    <x v="0"/>
    <x v="0"/>
    <x v="3"/>
    <x v="1"/>
    <n v="6428767"/>
    <n v="8100003003"/>
    <x v="0"/>
    <x v="1"/>
    <s v="EDIFICIO VERONA PROPIEDAD HORIZONTAL"/>
    <x v="6"/>
    <x v="6"/>
  </r>
  <r>
    <x v="0"/>
    <x v="0"/>
    <x v="3"/>
    <x v="1"/>
    <n v="6428773"/>
    <n v="9001691611"/>
    <x v="0"/>
    <x v="1"/>
    <s v="CONJUNTO   QUINTAS  DE ARANJUEZ"/>
    <x v="1"/>
    <x v="1"/>
  </r>
  <r>
    <x v="0"/>
    <x v="0"/>
    <x v="3"/>
    <x v="1"/>
    <n v="6428783"/>
    <n v="8100033949"/>
    <x v="0"/>
    <x v="1"/>
    <s v="CONJUNTO CERRADO BELLA MONTANA"/>
    <x v="6"/>
    <x v="6"/>
  </r>
  <r>
    <x v="0"/>
    <x v="0"/>
    <x v="3"/>
    <x v="1"/>
    <n v="6428789"/>
    <n v="8300651886"/>
    <x v="0"/>
    <x v="2"/>
    <s v="EDIFICIO EL CORAL PH"/>
    <x v="1"/>
    <x v="1"/>
  </r>
  <r>
    <x v="0"/>
    <x v="0"/>
    <x v="3"/>
    <x v="1"/>
    <n v="6428819"/>
    <n v="8300841285"/>
    <x v="0"/>
    <x v="1"/>
    <s v="CONJUNTO RESIDENCIAL PARQUES DE PRIMAVERA I ETAPAS I Y II -"/>
    <x v="1"/>
    <x v="1"/>
  </r>
  <r>
    <x v="0"/>
    <x v="0"/>
    <x v="3"/>
    <x v="1"/>
    <n v="6428828"/>
    <n v="8300841285"/>
    <x v="0"/>
    <x v="3"/>
    <s v="CONJUNTO RESIDENCIAL PARQUES DE PRIMAVERA I ETAPAS I Y II -"/>
    <x v="1"/>
    <x v="1"/>
  </r>
  <r>
    <x v="0"/>
    <x v="0"/>
    <x v="3"/>
    <x v="1"/>
    <n v="6428847"/>
    <n v="9006375706"/>
    <x v="0"/>
    <x v="1"/>
    <s v="URBANIZACION NUEVO MILENIO PH PRIMERA ETAPA TORRE 2"/>
    <x v="21"/>
    <x v="5"/>
  </r>
  <r>
    <x v="0"/>
    <x v="0"/>
    <x v="3"/>
    <x v="1"/>
    <n v="6428864"/>
    <n v="8301266793"/>
    <x v="0"/>
    <x v="1"/>
    <s v="CONJUNTO RESIDENCIAL SHAMBALA PH"/>
    <x v="1"/>
    <x v="1"/>
  </r>
  <r>
    <x v="0"/>
    <x v="0"/>
    <x v="3"/>
    <x v="1"/>
    <n v="6428884"/>
    <n v="8001319506"/>
    <x v="0"/>
    <x v="3"/>
    <s v="CONJUNTO RESIDENCIAL PROVITEQ UNIDAD 5"/>
    <x v="7"/>
    <x v="7"/>
  </r>
  <r>
    <x v="0"/>
    <x v="0"/>
    <x v="3"/>
    <x v="1"/>
    <n v="6428908"/>
    <n v="9001393839"/>
    <x v="0"/>
    <x v="3"/>
    <s v="EDIFICIO TEOREMA - PROPIEDAD HORIZONTAL"/>
    <x v="1"/>
    <x v="1"/>
  </r>
  <r>
    <x v="0"/>
    <x v="0"/>
    <x v="3"/>
    <x v="1"/>
    <n v="6428964"/>
    <n v="8100057750"/>
    <x v="0"/>
    <x v="0"/>
    <s v="CONJUNTO CERRADO LOTE A BOSQUES DE LA LIVONIA PROPIEDAD"/>
    <x v="6"/>
    <x v="6"/>
  </r>
  <r>
    <x v="0"/>
    <x v="0"/>
    <x v="3"/>
    <x v="1"/>
    <n v="6429020"/>
    <n v="9003782749"/>
    <x v="0"/>
    <x v="3"/>
    <s v="CONJUNTO MIRADOR DEL PARQUE PH"/>
    <x v="1"/>
    <x v="1"/>
  </r>
  <r>
    <x v="0"/>
    <x v="0"/>
    <x v="3"/>
    <x v="1"/>
    <n v="6429092"/>
    <n v="8160009344"/>
    <x v="0"/>
    <x v="1"/>
    <s v="TORRES DE FEGOVE PH"/>
    <x v="11"/>
    <x v="9"/>
  </r>
  <r>
    <x v="0"/>
    <x v="0"/>
    <x v="3"/>
    <x v="1"/>
    <n v="6429106"/>
    <n v="8301254398"/>
    <x v="0"/>
    <x v="1"/>
    <s v="AGRUPACION URBANIZACION TECHO"/>
    <x v="1"/>
    <x v="1"/>
  </r>
  <r>
    <x v="0"/>
    <x v="0"/>
    <x v="3"/>
    <x v="1"/>
    <n v="6429122"/>
    <n v="9007760148"/>
    <x v="0"/>
    <x v="1"/>
    <s v="EDIFICIO MULTIFAMILIAR VILLA CAMILA"/>
    <x v="2"/>
    <x v="2"/>
  </r>
  <r>
    <x v="0"/>
    <x v="0"/>
    <x v="3"/>
    <x v="1"/>
    <n v="6429125"/>
    <n v="8301444675"/>
    <x v="0"/>
    <x v="3"/>
    <s v="CONJUNTO RESIDENCIAL MODELIA IMPERIAL II MZ 85  PH"/>
    <x v="1"/>
    <x v="1"/>
  </r>
  <r>
    <x v="0"/>
    <x v="0"/>
    <x v="3"/>
    <x v="1"/>
    <n v="6429147"/>
    <n v="8002414331"/>
    <x v="0"/>
    <x v="0"/>
    <s v="EDIFICIO TORRES DE PINARES"/>
    <x v="11"/>
    <x v="9"/>
  </r>
  <r>
    <x v="0"/>
    <x v="0"/>
    <x v="3"/>
    <x v="1"/>
    <n v="6429171"/>
    <n v="9002809625"/>
    <x v="0"/>
    <x v="0"/>
    <s v="CONJUNTO RESIDENCIAL LOS ARCES ROJOS"/>
    <x v="1"/>
    <x v="1"/>
  </r>
  <r>
    <x v="0"/>
    <x v="0"/>
    <x v="3"/>
    <x v="1"/>
    <n v="6429183"/>
    <n v="8001666573"/>
    <x v="0"/>
    <x v="1"/>
    <s v="CONJUNTO RESIDENCIAL CINCO ESTRELLAS"/>
    <x v="1"/>
    <x v="1"/>
  </r>
  <r>
    <x v="0"/>
    <x v="0"/>
    <x v="3"/>
    <x v="1"/>
    <n v="6429184"/>
    <n v="9005059282"/>
    <x v="0"/>
    <x v="3"/>
    <s v="CONJUNTO MULTIFAMILIAR EL CARMELO PROPIEDAD HORIZONTAL"/>
    <x v="6"/>
    <x v="6"/>
  </r>
  <r>
    <x v="0"/>
    <x v="0"/>
    <x v="3"/>
    <x v="4"/>
    <n v="6429190"/>
    <n v="9011357353"/>
    <x v="1"/>
    <x v="6"/>
    <s v="CONJUNTO CERRADO RESERVAS DE SAN FERMIN PH"/>
    <x v="3"/>
    <x v="3"/>
  </r>
  <r>
    <x v="0"/>
    <x v="0"/>
    <x v="3"/>
    <x v="1"/>
    <n v="6429212"/>
    <n v="8002094305"/>
    <x v="0"/>
    <x v="1"/>
    <s v="EDIFICIO AVENIDA 161 PH"/>
    <x v="1"/>
    <x v="1"/>
  </r>
  <r>
    <x v="0"/>
    <x v="0"/>
    <x v="3"/>
    <x v="4"/>
    <n v="6429213"/>
    <n v="9000321182"/>
    <x v="0"/>
    <x v="1"/>
    <s v="CONJUNTO RESIDENCIAL RESERVAS DEL BOSQUE"/>
    <x v="3"/>
    <x v="3"/>
  </r>
  <r>
    <x v="0"/>
    <x v="0"/>
    <x v="3"/>
    <x v="4"/>
    <n v="6429240"/>
    <n v="9002470568"/>
    <x v="0"/>
    <x v="3"/>
    <s v="EDIFICIO PORTÓN DE PILARICA PH"/>
    <x v="14"/>
    <x v="5"/>
  </r>
  <r>
    <x v="0"/>
    <x v="0"/>
    <x v="3"/>
    <x v="1"/>
    <n v="6429259"/>
    <n v="9011513437"/>
    <x v="0"/>
    <x v="1"/>
    <s v="CONJUNTO RESIDENCIAL PARQUE TUPARRO I PROPIEDAD HORIZONTAL"/>
    <x v="1"/>
    <x v="1"/>
  </r>
  <r>
    <x v="0"/>
    <x v="0"/>
    <x v="3"/>
    <x v="1"/>
    <n v="6429279"/>
    <n v="8600403353"/>
    <x v="0"/>
    <x v="3"/>
    <s v="CONJUNTO RESIDENCIAL BOSQUES DE KENNEDY"/>
    <x v="1"/>
    <x v="1"/>
  </r>
  <r>
    <x v="0"/>
    <x v="0"/>
    <x v="3"/>
    <x v="1"/>
    <n v="6429282"/>
    <n v="8090015071"/>
    <x v="0"/>
    <x v="1"/>
    <s v="EDIFICIO JOTACE PROPIEDAD HORIZONTAL"/>
    <x v="3"/>
    <x v="3"/>
  </r>
  <r>
    <x v="0"/>
    <x v="0"/>
    <x v="3"/>
    <x v="1"/>
    <n v="6429292"/>
    <n v="8300397624"/>
    <x v="0"/>
    <x v="3"/>
    <s v="CONJUNTO RESIDENCIAL CERROS DE SOTILEZA"/>
    <x v="1"/>
    <x v="1"/>
  </r>
  <r>
    <x v="0"/>
    <x v="0"/>
    <x v="3"/>
    <x v="1"/>
    <n v="6429311"/>
    <n v="8050274594"/>
    <x v="0"/>
    <x v="1"/>
    <s v="CONDOMINIO SAN DIEGO PROPIEDAD HORIZONTAL"/>
    <x v="0"/>
    <x v="0"/>
  </r>
  <r>
    <x v="0"/>
    <x v="0"/>
    <x v="3"/>
    <x v="1"/>
    <n v="6429332"/>
    <n v="9010759756"/>
    <x v="0"/>
    <x v="1"/>
    <s v="CONJUNTO GRAN HORIZONTE KERANTA PROPIEDAD HORIZONTAL"/>
    <x v="16"/>
    <x v="4"/>
  </r>
  <r>
    <x v="0"/>
    <x v="0"/>
    <x v="3"/>
    <x v="1"/>
    <n v="6429342"/>
    <n v="8909344634"/>
    <x v="0"/>
    <x v="2"/>
    <s v="CONJUNTO RESIDENCIAL SORRENTO 2 PH"/>
    <x v="14"/>
    <x v="5"/>
  </r>
  <r>
    <x v="0"/>
    <x v="0"/>
    <x v="3"/>
    <x v="1"/>
    <n v="6429350"/>
    <n v="9000018947"/>
    <x v="0"/>
    <x v="3"/>
    <s v="CONJUNTO RESIDENCIAL LA CEIBA II"/>
    <x v="3"/>
    <x v="3"/>
  </r>
  <r>
    <x v="0"/>
    <x v="0"/>
    <x v="3"/>
    <x v="1"/>
    <n v="6429375"/>
    <n v="9000935154"/>
    <x v="0"/>
    <x v="5"/>
    <s v="CONJUNTO RESIDENCIAL CERRADO SANTA JUANA DE LAS VILLAS PH"/>
    <x v="11"/>
    <x v="9"/>
  </r>
  <r>
    <x v="0"/>
    <x v="0"/>
    <x v="3"/>
    <x v="4"/>
    <n v="6429385"/>
    <n v="8002016724"/>
    <x v="0"/>
    <x v="1"/>
    <s v="EDIFICIO SANTACOLOMA"/>
    <x v="26"/>
    <x v="7"/>
  </r>
  <r>
    <x v="0"/>
    <x v="0"/>
    <x v="3"/>
    <x v="1"/>
    <n v="6429399"/>
    <n v="8300055266"/>
    <x v="0"/>
    <x v="1"/>
    <s v="TERRAZAS DE LOS LAGARTOS PRIMERA ETAPA TORRES I Y II PROPIED"/>
    <x v="1"/>
    <x v="1"/>
  </r>
  <r>
    <x v="0"/>
    <x v="0"/>
    <x v="3"/>
    <x v="1"/>
    <n v="6429401"/>
    <n v="8300006611"/>
    <x v="0"/>
    <x v="1"/>
    <s v="CONJUNTO RESIDENCIAL SANTA MARIA DE CALATRAVA PH"/>
    <x v="1"/>
    <x v="1"/>
  </r>
  <r>
    <x v="0"/>
    <x v="0"/>
    <x v="3"/>
    <x v="1"/>
    <n v="6429411"/>
    <n v="8300543996"/>
    <x v="0"/>
    <x v="1"/>
    <s v="EDIFICIO TORRE DE SAN MARCOS PROPIEDAD HORIZONTAL"/>
    <x v="1"/>
    <x v="1"/>
  </r>
  <r>
    <x v="0"/>
    <x v="0"/>
    <x v="3"/>
    <x v="1"/>
    <n v="6429425"/>
    <n v="9001291213"/>
    <x v="0"/>
    <x v="1"/>
    <s v="CONJUNTO RESIDENCIAL LOS CENTAUROS II"/>
    <x v="2"/>
    <x v="2"/>
  </r>
  <r>
    <x v="0"/>
    <x v="0"/>
    <x v="3"/>
    <x v="1"/>
    <n v="6429444"/>
    <n v="9006064024"/>
    <x v="0"/>
    <x v="1"/>
    <s v="EDIFICIO SAN ANTONIO"/>
    <x v="0"/>
    <x v="0"/>
  </r>
  <r>
    <x v="0"/>
    <x v="0"/>
    <x v="3"/>
    <x v="4"/>
    <n v="6429449"/>
    <n v="9010501706"/>
    <x v="0"/>
    <x v="1"/>
    <s v="conjunto reserva  cañaberal  condominio club"/>
    <x v="2"/>
    <x v="2"/>
  </r>
  <r>
    <x v="0"/>
    <x v="0"/>
    <x v="3"/>
    <x v="1"/>
    <n v="6429498"/>
    <n v="8100062367"/>
    <x v="0"/>
    <x v="1"/>
    <s v="PROPIEDAD HORIZONTAL UNIDAD RESIDENCIAL EL OLIVAR"/>
    <x v="6"/>
    <x v="6"/>
  </r>
  <r>
    <x v="0"/>
    <x v="0"/>
    <x v="3"/>
    <x v="2"/>
    <n v="6429550"/>
    <n v="24470230"/>
    <x v="0"/>
    <x v="1"/>
    <s v="MENDOZA DE NUNEZ LUZ HELENA"/>
    <x v="7"/>
    <x v="7"/>
  </r>
  <r>
    <x v="0"/>
    <x v="0"/>
    <x v="3"/>
    <x v="4"/>
    <n v="6429609"/>
    <n v="8002338742"/>
    <x v="0"/>
    <x v="0"/>
    <s v="PROPIEDAD HORIZONTAL CERROS DE VERSALLES"/>
    <x v="6"/>
    <x v="6"/>
  </r>
  <r>
    <x v="0"/>
    <x v="0"/>
    <x v="3"/>
    <x v="1"/>
    <n v="6429702"/>
    <n v="9012455699"/>
    <x v="0"/>
    <x v="3"/>
    <s v="EDIFICIO ALTURIA CENTRO DE NEGOCIOS PH"/>
    <x v="11"/>
    <x v="9"/>
  </r>
  <r>
    <x v="0"/>
    <x v="0"/>
    <x v="3"/>
    <x v="1"/>
    <n v="6429849"/>
    <n v="8000561524"/>
    <x v="0"/>
    <x v="1"/>
    <s v="UNIDAD RESIDENCIAL CEDROS DE LA COLINA PH"/>
    <x v="14"/>
    <x v="5"/>
  </r>
  <r>
    <x v="0"/>
    <x v="0"/>
    <x v="3"/>
    <x v="1"/>
    <n v="6429878"/>
    <n v="9009366484"/>
    <x v="0"/>
    <x v="2"/>
    <s v="CONJUNTO  CERRADO PUERTO  AZUL PH"/>
    <x v="13"/>
    <x v="9"/>
  </r>
  <r>
    <x v="0"/>
    <x v="0"/>
    <x v="3"/>
    <x v="1"/>
    <n v="6429910"/>
    <n v="8604505151"/>
    <x v="0"/>
    <x v="5"/>
    <s v="UNIDAD RESIDENCIAL ZONA A LOTE 1 URBANIZACIÓN SANTA CECILIA"/>
    <x v="1"/>
    <x v="1"/>
  </r>
  <r>
    <x v="0"/>
    <x v="0"/>
    <x v="3"/>
    <x v="1"/>
    <n v="6430087"/>
    <n v="8301217860"/>
    <x v="0"/>
    <x v="2"/>
    <s v="EDIFICIO PALERMO I PROPIEDAD HORIZONTAL"/>
    <x v="1"/>
    <x v="1"/>
  </r>
  <r>
    <x v="0"/>
    <x v="0"/>
    <x v="3"/>
    <x v="1"/>
    <n v="6430121"/>
    <n v="8001848537"/>
    <x v="0"/>
    <x v="3"/>
    <s v="CONJUNTO RESIDENCIAL CAMBULOS DEL COUNTRY"/>
    <x v="1"/>
    <x v="1"/>
  </r>
  <r>
    <x v="0"/>
    <x v="0"/>
    <x v="3"/>
    <x v="1"/>
    <n v="6430142"/>
    <n v="9011231377"/>
    <x v="0"/>
    <x v="1"/>
    <s v="CONJUNTO RESIDENCIAL LA FINCA SUPERMANZANA VII"/>
    <x v="36"/>
    <x v="4"/>
  </r>
  <r>
    <x v="0"/>
    <x v="0"/>
    <x v="3"/>
    <x v="1"/>
    <n v="6430174"/>
    <n v="9001549848"/>
    <x v="0"/>
    <x v="1"/>
    <s v="VILLA ZAMORA CONJUNTO RESIDENCIAL PROPIEDAD HORIZONTAL"/>
    <x v="1"/>
    <x v="1"/>
  </r>
  <r>
    <x v="0"/>
    <x v="0"/>
    <x v="3"/>
    <x v="1"/>
    <n v="6430202"/>
    <n v="9006641754"/>
    <x v="0"/>
    <x v="1"/>
    <s v="EDIFICIO ZARAHEMLA"/>
    <x v="2"/>
    <x v="2"/>
  </r>
  <r>
    <x v="0"/>
    <x v="0"/>
    <x v="3"/>
    <x v="1"/>
    <n v="6430226"/>
    <n v="9007165070"/>
    <x v="0"/>
    <x v="1"/>
    <s v="CONJUNTO RESIDENCIAL BELVERDE I"/>
    <x v="43"/>
    <x v="4"/>
  </r>
  <r>
    <x v="0"/>
    <x v="0"/>
    <x v="3"/>
    <x v="4"/>
    <n v="6430235"/>
    <n v="8300140407"/>
    <x v="0"/>
    <x v="1"/>
    <s v="CONJUNTO RESIDENCIAL VILANOVA III CASAS - PROPIEDAD HORIZONT"/>
    <x v="1"/>
    <x v="1"/>
  </r>
  <r>
    <x v="0"/>
    <x v="0"/>
    <x v="3"/>
    <x v="1"/>
    <n v="6430308"/>
    <n v="8001530173"/>
    <x v="0"/>
    <x v="3"/>
    <s v="EDIFICIO ERA 2003 A"/>
    <x v="1"/>
    <x v="1"/>
  </r>
  <r>
    <x v="0"/>
    <x v="0"/>
    <x v="3"/>
    <x v="1"/>
    <n v="6430331"/>
    <n v="8300400106"/>
    <x v="0"/>
    <x v="1"/>
    <s v="EDIFICIO BELLOHORIZONTE PROPIEDAD HORIZONTAL"/>
    <x v="1"/>
    <x v="1"/>
  </r>
  <r>
    <x v="0"/>
    <x v="0"/>
    <x v="3"/>
    <x v="1"/>
    <n v="6430338"/>
    <n v="9000595261"/>
    <x v="0"/>
    <x v="5"/>
    <s v="CONJUNTO RESIDENCIAL ARCO IRIS P H"/>
    <x v="13"/>
    <x v="9"/>
  </r>
  <r>
    <x v="0"/>
    <x v="0"/>
    <x v="3"/>
    <x v="1"/>
    <n v="6430339"/>
    <n v="8001013286"/>
    <x v="0"/>
    <x v="2"/>
    <s v="CONJUNTO RESIDENCIAL BOLIVIA ORIENTAL II ETAPA MANZANA H PH"/>
    <x v="1"/>
    <x v="1"/>
  </r>
  <r>
    <x v="0"/>
    <x v="0"/>
    <x v="3"/>
    <x v="1"/>
    <n v="6430391"/>
    <n v="9003204555"/>
    <x v="0"/>
    <x v="1"/>
    <s v="EDIFICIO LOMBARDIA"/>
    <x v="20"/>
    <x v="11"/>
  </r>
  <r>
    <x v="0"/>
    <x v="0"/>
    <x v="3"/>
    <x v="1"/>
    <n v="6430431"/>
    <n v="8110090961"/>
    <x v="0"/>
    <x v="1"/>
    <s v="CONJUNTO RESIDENCIAL RESGUARDO DE ROBLEDO"/>
    <x v="14"/>
    <x v="5"/>
  </r>
  <r>
    <x v="0"/>
    <x v="0"/>
    <x v="3"/>
    <x v="1"/>
    <n v="6430472"/>
    <n v="8110304422"/>
    <x v="0"/>
    <x v="2"/>
    <s v="UNIDAD RESIDENCIAL MANANTIALES DE ROBLEDO PH"/>
    <x v="14"/>
    <x v="5"/>
  </r>
  <r>
    <x v="0"/>
    <x v="0"/>
    <x v="3"/>
    <x v="1"/>
    <n v="6430510"/>
    <n v="9003216445"/>
    <x v="0"/>
    <x v="1"/>
    <s v="LA HACIENDA CONDOMINIO CAMPESTRE - PROPIEDAD HORIZONTAL"/>
    <x v="3"/>
    <x v="3"/>
  </r>
  <r>
    <x v="0"/>
    <x v="0"/>
    <x v="3"/>
    <x v="1"/>
    <n v="6430538"/>
    <n v="8300166064"/>
    <x v="0"/>
    <x v="3"/>
    <s v="CONJUNTO RESIDENCIAL EL PINAR DE LOS ALAMOS II PH"/>
    <x v="1"/>
    <x v="1"/>
  </r>
  <r>
    <x v="0"/>
    <x v="0"/>
    <x v="3"/>
    <x v="1"/>
    <n v="6430574"/>
    <n v="9012235426"/>
    <x v="0"/>
    <x v="1"/>
    <s v="EDIFICIO BRITANNIA APARTAMENTOS"/>
    <x v="7"/>
    <x v="7"/>
  </r>
  <r>
    <x v="0"/>
    <x v="0"/>
    <x v="3"/>
    <x v="2"/>
    <n v="6430579"/>
    <n v="9733476"/>
    <x v="0"/>
    <x v="2"/>
    <s v="GIRALDO SUAREZ WILTHON ANDRES"/>
    <x v="7"/>
    <x v="7"/>
  </r>
  <r>
    <x v="0"/>
    <x v="0"/>
    <x v="3"/>
    <x v="1"/>
    <n v="6430582"/>
    <n v="8002404390"/>
    <x v="0"/>
    <x v="1"/>
    <s v="CONJUNTO RESIDENCIAL BALCONES DEL SALITRE PROP HORIZ"/>
    <x v="1"/>
    <x v="1"/>
  </r>
  <r>
    <x v="0"/>
    <x v="0"/>
    <x v="3"/>
    <x v="4"/>
    <n v="6430604"/>
    <n v="8301304800"/>
    <x v="0"/>
    <x v="1"/>
    <s v="dolia pachon( admon )"/>
    <x v="1"/>
    <x v="1"/>
  </r>
  <r>
    <x v="0"/>
    <x v="0"/>
    <x v="3"/>
    <x v="1"/>
    <n v="6430628"/>
    <n v="8000573944"/>
    <x v="0"/>
    <x v="1"/>
    <s v="CONJUNTO RESIDENCIAL MONTANA"/>
    <x v="1"/>
    <x v="1"/>
  </r>
  <r>
    <x v="0"/>
    <x v="0"/>
    <x v="3"/>
    <x v="1"/>
    <n v="6430638"/>
    <n v="9003373053"/>
    <x v="0"/>
    <x v="1"/>
    <s v="EDIFICIO PARK TOWN 94 PH"/>
    <x v="1"/>
    <x v="1"/>
  </r>
  <r>
    <x v="0"/>
    <x v="0"/>
    <x v="3"/>
    <x v="1"/>
    <n v="6430655"/>
    <n v="8301190226"/>
    <x v="0"/>
    <x v="3"/>
    <s v="CONJUNTO RESIDENCIAL SABANA GRANDE II SUPERLOTE 4"/>
    <x v="1"/>
    <x v="1"/>
  </r>
  <r>
    <x v="0"/>
    <x v="0"/>
    <x v="3"/>
    <x v="1"/>
    <n v="6430678"/>
    <n v="8300824621"/>
    <x v="0"/>
    <x v="1"/>
    <s v="AGRUPACION DE VIVIENDA LOS ALCAPARROS CIUDADELA COLSUBSIDIO"/>
    <x v="1"/>
    <x v="1"/>
  </r>
  <r>
    <x v="0"/>
    <x v="0"/>
    <x v="3"/>
    <x v="1"/>
    <n v="6430722"/>
    <n v="9006985603"/>
    <x v="0"/>
    <x v="0"/>
    <s v="EDIFICIO PALMANOVA PROPIEDAD HORIZONTAL"/>
    <x v="6"/>
    <x v="6"/>
  </r>
  <r>
    <x v="0"/>
    <x v="0"/>
    <x v="3"/>
    <x v="4"/>
    <n v="6430781"/>
    <n v="9011405364"/>
    <x v="0"/>
    <x v="1"/>
    <s v="TORRE MAKANA CONJUNTO RESIDENCIAL - PROPIEDAD HORIZONTAL"/>
    <x v="7"/>
    <x v="7"/>
  </r>
  <r>
    <x v="0"/>
    <x v="0"/>
    <x v="3"/>
    <x v="4"/>
    <n v="6430787"/>
    <n v="8090122296"/>
    <x v="0"/>
    <x v="1"/>
    <s v="EDIFICIO CENTRO COMERCIAL POPULAR II SANANDRESITOS PH"/>
    <x v="3"/>
    <x v="3"/>
  </r>
  <r>
    <x v="0"/>
    <x v="0"/>
    <x v="3"/>
    <x v="1"/>
    <n v="6430794"/>
    <n v="9006375706"/>
    <x v="0"/>
    <x v="5"/>
    <s v="URBANIZACION NUEVO MILENIO PH PRIMERA ETAPA TORRE 2"/>
    <x v="21"/>
    <x v="5"/>
  </r>
  <r>
    <x v="0"/>
    <x v="0"/>
    <x v="3"/>
    <x v="1"/>
    <n v="6430798"/>
    <n v="9009009136"/>
    <x v="0"/>
    <x v="1"/>
    <s v="CONJUNTO CERRADO BOSQUES DE LA FRANCIA-PROPIEDAD HORIZONTAL"/>
    <x v="6"/>
    <x v="6"/>
  </r>
  <r>
    <x v="0"/>
    <x v="0"/>
    <x v="3"/>
    <x v="1"/>
    <n v="6430803"/>
    <n v="8300400106"/>
    <x v="0"/>
    <x v="1"/>
    <s v="EDIFICIO BELLOHORIZONTE PROPIEDAD HORIZONTAL"/>
    <x v="1"/>
    <x v="1"/>
  </r>
  <r>
    <x v="0"/>
    <x v="0"/>
    <x v="3"/>
    <x v="1"/>
    <n v="6430815"/>
    <n v="8301096261"/>
    <x v="0"/>
    <x v="1"/>
    <s v="CONJUNTO MULTIFAMILIAR ESPARTA II - PROPIEDAD HORIZONTAL"/>
    <x v="1"/>
    <x v="1"/>
  </r>
  <r>
    <x v="0"/>
    <x v="0"/>
    <x v="3"/>
    <x v="4"/>
    <n v="6430827"/>
    <n v="9004104315"/>
    <x v="0"/>
    <x v="1"/>
    <s v="CONJUNTO RESIDENCIAL PORTAL DE MADELENA PROPIEDAD HORIZO"/>
    <x v="1"/>
    <x v="1"/>
  </r>
  <r>
    <x v="0"/>
    <x v="0"/>
    <x v="3"/>
    <x v="1"/>
    <n v="6430868"/>
    <n v="9012173400"/>
    <x v="0"/>
    <x v="0"/>
    <s v="CONJUNTO RESIDENCIAL SAN SILVESTRE ETAPA 1 PH"/>
    <x v="11"/>
    <x v="9"/>
  </r>
  <r>
    <x v="0"/>
    <x v="0"/>
    <x v="3"/>
    <x v="4"/>
    <n v="6430955"/>
    <n v="8090074341"/>
    <x v="0"/>
    <x v="5"/>
    <s v="CONJUNTO RESIDENCIAL LA ARBOLEDA - PROPIEDAD HORIZONTAL"/>
    <x v="3"/>
    <x v="3"/>
  </r>
  <r>
    <x v="0"/>
    <x v="0"/>
    <x v="3"/>
    <x v="1"/>
    <n v="6430971"/>
    <n v="8300134856"/>
    <x v="0"/>
    <x v="3"/>
    <s v="AGRUPACION DE VIVIENDA CIUDADELA NUEVA TIBABUYES SC"/>
    <x v="1"/>
    <x v="1"/>
  </r>
  <r>
    <x v="0"/>
    <x v="0"/>
    <x v="3"/>
    <x v="1"/>
    <n v="6431027"/>
    <n v="8300623681"/>
    <x v="0"/>
    <x v="1"/>
    <s v="CONJUNTO MULTIFAMILIAR COMPARTIR BOCHICA LOTE 4 ETAPA III"/>
    <x v="1"/>
    <x v="1"/>
  </r>
  <r>
    <x v="0"/>
    <x v="0"/>
    <x v="3"/>
    <x v="1"/>
    <n v="6431056"/>
    <n v="9001016774"/>
    <x v="0"/>
    <x v="1"/>
    <s v="EDIFICIO TORRE MONTEGO PH"/>
    <x v="14"/>
    <x v="5"/>
  </r>
  <r>
    <x v="0"/>
    <x v="0"/>
    <x v="3"/>
    <x v="1"/>
    <n v="6431085"/>
    <n v="9006386755"/>
    <x v="0"/>
    <x v="1"/>
    <s v="URBANIZACIÓN SAUCES DEL SUR PH"/>
    <x v="77"/>
    <x v="5"/>
  </r>
  <r>
    <x v="0"/>
    <x v="0"/>
    <x v="3"/>
    <x v="1"/>
    <n v="6431094"/>
    <n v="9000013011"/>
    <x v="0"/>
    <x v="2"/>
    <s v="CONJUNTO CERRADO PORTAL DE SAN LUIS"/>
    <x v="6"/>
    <x v="6"/>
  </r>
  <r>
    <x v="0"/>
    <x v="0"/>
    <x v="3"/>
    <x v="1"/>
    <n v="6431207"/>
    <n v="8140008356"/>
    <x v="0"/>
    <x v="3"/>
    <s v="CONDOMINIO VALLE DE ATRIZ PROPIEDAD HORIZONTAL"/>
    <x v="9"/>
    <x v="8"/>
  </r>
  <r>
    <x v="0"/>
    <x v="0"/>
    <x v="3"/>
    <x v="1"/>
    <n v="6431215"/>
    <n v="9003876273"/>
    <x v="0"/>
    <x v="3"/>
    <s v="CONJUNTO RESIDENCIAL ALAMEDA DEL PORVENIR SEGUNDA ETAPA PH"/>
    <x v="1"/>
    <x v="1"/>
  </r>
  <r>
    <x v="0"/>
    <x v="0"/>
    <x v="3"/>
    <x v="1"/>
    <n v="6431298"/>
    <n v="9000192171"/>
    <x v="0"/>
    <x v="0"/>
    <s v="EDIFICIO ALEJANDRA - PROPIEDAD HORIZONTAL -"/>
    <x v="6"/>
    <x v="6"/>
  </r>
  <r>
    <x v="0"/>
    <x v="0"/>
    <x v="3"/>
    <x v="1"/>
    <n v="6431321"/>
    <n v="9012563571"/>
    <x v="0"/>
    <x v="3"/>
    <s v="CONJUNTO CERRADO LA QUINTA PROPIEDAD HORIZONTAL"/>
    <x v="6"/>
    <x v="6"/>
  </r>
  <r>
    <x v="0"/>
    <x v="0"/>
    <x v="3"/>
    <x v="1"/>
    <n v="6431401"/>
    <n v="9000889189"/>
    <x v="0"/>
    <x v="3"/>
    <s v="AGRUPACION DE VIVIENDA FONTIBON RESERVADO - PROPIEDAD HORIZO"/>
    <x v="1"/>
    <x v="1"/>
  </r>
  <r>
    <x v="0"/>
    <x v="0"/>
    <x v="3"/>
    <x v="1"/>
    <n v="6431446"/>
    <n v="9006283631"/>
    <x v="0"/>
    <x v="1"/>
    <s v="EDIFICIO LAURELES DEL RIO I ETAPA PH"/>
    <x v="6"/>
    <x v="6"/>
  </r>
  <r>
    <x v="0"/>
    <x v="0"/>
    <x v="3"/>
    <x v="1"/>
    <n v="6431584"/>
    <n v="9008837279"/>
    <x v="0"/>
    <x v="0"/>
    <s v="CONJUNTO RESIDENCIAL MOLIVENTO DE LA VILLAS PH"/>
    <x v="13"/>
    <x v="9"/>
  </r>
  <r>
    <x v="0"/>
    <x v="0"/>
    <x v="3"/>
    <x v="1"/>
    <n v="6431585"/>
    <n v="8010007709"/>
    <x v="0"/>
    <x v="3"/>
    <s v="EDIFICIO MAROA"/>
    <x v="7"/>
    <x v="7"/>
  </r>
  <r>
    <x v="0"/>
    <x v="0"/>
    <x v="3"/>
    <x v="1"/>
    <n v="6431631"/>
    <n v="9011666215"/>
    <x v="0"/>
    <x v="1"/>
    <s v="TORRE 7 BLOQUE 1 Y 2 URBANIZACION SANTA CLARA PH"/>
    <x v="11"/>
    <x v="9"/>
  </r>
  <r>
    <x v="0"/>
    <x v="0"/>
    <x v="3"/>
    <x v="4"/>
    <n v="6431647"/>
    <n v="8110308536"/>
    <x v="0"/>
    <x v="0"/>
    <s v="CONJUNTO RESIDENCIAL ESTADIO DE LA PLAZA"/>
    <x v="14"/>
    <x v="5"/>
  </r>
  <r>
    <x v="0"/>
    <x v="0"/>
    <x v="3"/>
    <x v="1"/>
    <n v="6431724"/>
    <n v="8002353987"/>
    <x v="0"/>
    <x v="1"/>
    <s v="PARQUE RESIDENCIAL ALBURQUERQUE PH"/>
    <x v="11"/>
    <x v="9"/>
  </r>
  <r>
    <x v="0"/>
    <x v="0"/>
    <x v="3"/>
    <x v="4"/>
    <n v="6432008"/>
    <n v="9000865417"/>
    <x v="0"/>
    <x v="5"/>
    <s v="EDIFICIO ESTAMBUL II BLOQUE CINCO 5 PROPIEDAD HORIZONTAL"/>
    <x v="6"/>
    <x v="6"/>
  </r>
  <r>
    <x v="0"/>
    <x v="0"/>
    <x v="3"/>
    <x v="1"/>
    <n v="6432021"/>
    <n v="9003216445"/>
    <x v="0"/>
    <x v="1"/>
    <s v="LA HACIENDA CONDOMINIO CAMPESTRE"/>
    <x v="3"/>
    <x v="3"/>
  </r>
  <r>
    <x v="0"/>
    <x v="0"/>
    <x v="3"/>
    <x v="4"/>
    <n v="6432029"/>
    <n v="9007028519"/>
    <x v="0"/>
    <x v="1"/>
    <s v="EDIFICIO UNIDAD RESIDENCIAL 24 URBANO"/>
    <x v="2"/>
    <x v="2"/>
  </r>
  <r>
    <x v="0"/>
    <x v="0"/>
    <x v="3"/>
    <x v="1"/>
    <n v="6432032"/>
    <n v="8090110525"/>
    <x v="0"/>
    <x v="0"/>
    <s v="EDIFICIO MULTIFAMILIAR VILLA ARKADIA II"/>
    <x v="3"/>
    <x v="3"/>
  </r>
  <r>
    <x v="0"/>
    <x v="0"/>
    <x v="3"/>
    <x v="4"/>
    <n v="6432114"/>
    <n v="8001966819"/>
    <x v="0"/>
    <x v="2"/>
    <s v="CONJUNTO MULTIFAMILIAR YULIMA ETAPA II UNIDAD F"/>
    <x v="7"/>
    <x v="7"/>
  </r>
  <r>
    <x v="0"/>
    <x v="0"/>
    <x v="3"/>
    <x v="4"/>
    <n v="6432160"/>
    <n v="9003543395"/>
    <x v="0"/>
    <x v="1"/>
    <s v="SOL DE PLATA - PROPIEDAD HORIZONTAL"/>
    <x v="1"/>
    <x v="1"/>
  </r>
  <r>
    <x v="0"/>
    <x v="0"/>
    <x v="3"/>
    <x v="1"/>
    <n v="6432230"/>
    <n v="8110431306"/>
    <x v="0"/>
    <x v="1"/>
    <s v="CONJUNTO RESIDENCIAL PORTO AZUL PH"/>
    <x v="10"/>
    <x v="5"/>
  </r>
  <r>
    <x v="0"/>
    <x v="0"/>
    <x v="3"/>
    <x v="5"/>
    <n v="6432262"/>
    <n v="42020811"/>
    <x v="0"/>
    <x v="1"/>
    <s v="CANO GARCIA MARIA ELSY"/>
    <x v="11"/>
    <x v="9"/>
  </r>
  <r>
    <x v="0"/>
    <x v="0"/>
    <x v="3"/>
    <x v="1"/>
    <n v="6432283"/>
    <n v="9000217691"/>
    <x v="0"/>
    <x v="1"/>
    <s v="URBANIZACION SIERRA VERDE PH"/>
    <x v="10"/>
    <x v="5"/>
  </r>
  <r>
    <x v="0"/>
    <x v="0"/>
    <x v="3"/>
    <x v="4"/>
    <n v="6432288"/>
    <n v="9011357353"/>
    <x v="1"/>
    <x v="6"/>
    <s v="CONJUNTO CERRADO RESERVAS DE SAN FERMIN PH"/>
    <x v="3"/>
    <x v="3"/>
  </r>
  <r>
    <x v="0"/>
    <x v="0"/>
    <x v="3"/>
    <x v="4"/>
    <n v="6432298"/>
    <n v="9011645003"/>
    <x v="0"/>
    <x v="2"/>
    <s v="EDIFICIO ALTA VISTA - PROPIEDAD HORIZONTAL"/>
    <x v="6"/>
    <x v="6"/>
  </r>
  <r>
    <x v="0"/>
    <x v="0"/>
    <x v="3"/>
    <x v="1"/>
    <n v="6432326"/>
    <n v="9012296421"/>
    <x v="0"/>
    <x v="1"/>
    <s v="TORRE 5 BLOQUE 1 Y BLOQUE 2 URBANIZACION SANTA CLARA PROPIED"/>
    <x v="11"/>
    <x v="9"/>
  </r>
  <r>
    <x v="0"/>
    <x v="0"/>
    <x v="3"/>
    <x v="1"/>
    <n v="6432356"/>
    <n v="9006283631"/>
    <x v="0"/>
    <x v="5"/>
    <s v="EDIFICIO LAURELES DEL RIO I ETAPA PH"/>
    <x v="6"/>
    <x v="6"/>
  </r>
  <r>
    <x v="0"/>
    <x v="0"/>
    <x v="3"/>
    <x v="1"/>
    <n v="6432379"/>
    <n v="9004052863"/>
    <x v="0"/>
    <x v="1"/>
    <s v="CJ  EL SOL DE SAN CARLOS"/>
    <x v="1"/>
    <x v="1"/>
  </r>
  <r>
    <x v="0"/>
    <x v="0"/>
    <x v="3"/>
    <x v="1"/>
    <n v="6432435"/>
    <n v="8001933179"/>
    <x v="0"/>
    <x v="2"/>
    <s v="AGRUPACION DE VIVIENDA 4A LOS GUALANDAYES"/>
    <x v="1"/>
    <x v="1"/>
  </r>
  <r>
    <x v="0"/>
    <x v="0"/>
    <x v="3"/>
    <x v="4"/>
    <n v="6432445"/>
    <n v="8002060466"/>
    <x v="0"/>
    <x v="1"/>
    <s v="CONJUNTO RESIDENCIAL BOLIVIA ORIENTAL II ETAPA MANZANA F PH"/>
    <x v="1"/>
    <x v="1"/>
  </r>
  <r>
    <x v="0"/>
    <x v="0"/>
    <x v="3"/>
    <x v="4"/>
    <n v="6432461"/>
    <n v="8110308536"/>
    <x v="0"/>
    <x v="1"/>
    <s v="CONJUNTO RESIDENCIAL ESTADIO DE LA PLAZA"/>
    <x v="14"/>
    <x v="5"/>
  </r>
  <r>
    <x v="0"/>
    <x v="0"/>
    <x v="3"/>
    <x v="1"/>
    <n v="6432520"/>
    <n v="9008486645"/>
    <x v="0"/>
    <x v="0"/>
    <s v="CONJUNTO VILLA LUCIANA PROPIEDAD HORIZONTAL"/>
    <x v="9"/>
    <x v="8"/>
  </r>
  <r>
    <x v="0"/>
    <x v="0"/>
    <x v="3"/>
    <x v="1"/>
    <n v="6432675"/>
    <n v="8914113294"/>
    <x v="0"/>
    <x v="2"/>
    <s v="CONJUNTO MULTIFAMILIAR LA VILLA PH"/>
    <x v="11"/>
    <x v="9"/>
  </r>
  <r>
    <x v="0"/>
    <x v="0"/>
    <x v="3"/>
    <x v="1"/>
    <n v="6432758"/>
    <n v="9004163228"/>
    <x v="0"/>
    <x v="2"/>
    <s v="CONJUNTO BALEARES RESERVADO PH"/>
    <x v="1"/>
    <x v="1"/>
  </r>
  <r>
    <x v="0"/>
    <x v="0"/>
    <x v="3"/>
    <x v="4"/>
    <n v="6432763"/>
    <n v="9006995013"/>
    <x v="0"/>
    <x v="1"/>
    <s v="EDIFICIO HABITAT 102 - PROPIEDAD HORIZONTAL"/>
    <x v="1"/>
    <x v="1"/>
  </r>
  <r>
    <x v="0"/>
    <x v="0"/>
    <x v="3"/>
    <x v="4"/>
    <n v="6432772"/>
    <n v="9001183591"/>
    <x v="0"/>
    <x v="5"/>
    <s v="EDIFICIO ALTOS DE PALERMO - PROPIEDAD HORIZONTAL"/>
    <x v="6"/>
    <x v="6"/>
  </r>
  <r>
    <x v="0"/>
    <x v="0"/>
    <x v="3"/>
    <x v="1"/>
    <n v="6433215"/>
    <n v="8040035271"/>
    <x v="0"/>
    <x v="0"/>
    <s v="CONJUNTO RESIDENCIAL Y COMERCIAL RIVIERA PLAZA"/>
    <x v="2"/>
    <x v="2"/>
  </r>
  <r>
    <x v="0"/>
    <x v="0"/>
    <x v="3"/>
    <x v="1"/>
    <n v="6433316"/>
    <n v="8100033949"/>
    <x v="0"/>
    <x v="1"/>
    <s v="CONJUNTO CERRADO BELLA MONTANA"/>
    <x v="6"/>
    <x v="6"/>
  </r>
  <r>
    <x v="0"/>
    <x v="0"/>
    <x v="3"/>
    <x v="1"/>
    <n v="6433336"/>
    <n v="8100040521"/>
    <x v="0"/>
    <x v="5"/>
    <s v="EDIFICIO LINA MARIA PROPIEDAD HORIZONTAL"/>
    <x v="6"/>
    <x v="6"/>
  </r>
  <r>
    <x v="0"/>
    <x v="0"/>
    <x v="3"/>
    <x v="1"/>
    <n v="6433367"/>
    <n v="8300082430"/>
    <x v="0"/>
    <x v="3"/>
    <s v="CONJUNTO RESIDENCIAL EL MORAL 7 Y 8 PH"/>
    <x v="1"/>
    <x v="1"/>
  </r>
  <r>
    <x v="0"/>
    <x v="0"/>
    <x v="3"/>
    <x v="1"/>
    <n v="6433381"/>
    <n v="9009009136"/>
    <x v="0"/>
    <x v="1"/>
    <s v="CONJUNTO CERRADO BOSQUES DE LA FRANCIA-PROPIEDAD HORIZONTAL"/>
    <x v="6"/>
    <x v="6"/>
  </r>
  <r>
    <x v="0"/>
    <x v="0"/>
    <x v="3"/>
    <x v="4"/>
    <n v="6433388"/>
    <n v="9004163228"/>
    <x v="0"/>
    <x v="2"/>
    <s v="CONJUNTO BALEARES RESERVADO PH"/>
    <x v="1"/>
    <x v="1"/>
  </r>
  <r>
    <x v="0"/>
    <x v="0"/>
    <x v="3"/>
    <x v="1"/>
    <n v="6433427"/>
    <n v="8040050095"/>
    <x v="0"/>
    <x v="1"/>
    <s v="EDIFICIO MULTIFAMILIAR BOSTON PLAZA"/>
    <x v="2"/>
    <x v="2"/>
  </r>
  <r>
    <x v="0"/>
    <x v="0"/>
    <x v="3"/>
    <x v="1"/>
    <n v="6433474"/>
    <n v="9001291213"/>
    <x v="0"/>
    <x v="1"/>
    <s v="CONJUNTO RESIDENCIAL LOS CENTAUROS II"/>
    <x v="2"/>
    <x v="2"/>
  </r>
  <r>
    <x v="0"/>
    <x v="0"/>
    <x v="3"/>
    <x v="1"/>
    <n v="6433576"/>
    <n v="8001770270"/>
    <x v="0"/>
    <x v="1"/>
    <s v="CONJUNTO RESIDENCIAL CASTILLA DE ORO"/>
    <x v="1"/>
    <x v="1"/>
  </r>
  <r>
    <x v="0"/>
    <x v="0"/>
    <x v="3"/>
    <x v="1"/>
    <n v="6433586"/>
    <n v="8010048823"/>
    <x v="0"/>
    <x v="7"/>
    <s v="EDIFICIO SEBRING"/>
    <x v="7"/>
    <x v="7"/>
  </r>
  <r>
    <x v="0"/>
    <x v="0"/>
    <x v="3"/>
    <x v="1"/>
    <n v="6433594"/>
    <n v="8001942340"/>
    <x v="0"/>
    <x v="1"/>
    <s v="CONJUNTO RESIDENCIAL LA CHOCITA 4 - PROPIEDAD HORIZONTAL"/>
    <x v="1"/>
    <x v="1"/>
  </r>
  <r>
    <x v="0"/>
    <x v="0"/>
    <x v="3"/>
    <x v="1"/>
    <n v="6433599"/>
    <n v="9008938445"/>
    <x v="0"/>
    <x v="3"/>
    <s v="AGRUPACION DE VIVIENDA SAMARIA III - PROPIEDAD HORIZONTAL"/>
    <x v="1"/>
    <x v="1"/>
  </r>
  <r>
    <x v="0"/>
    <x v="0"/>
    <x v="3"/>
    <x v="1"/>
    <n v="6433619"/>
    <n v="9011645003"/>
    <x v="0"/>
    <x v="1"/>
    <s v="EDIFICIO ALTA VISTA - PROPIEDAD HORIZONTAL"/>
    <x v="6"/>
    <x v="6"/>
  </r>
  <r>
    <x v="0"/>
    <x v="0"/>
    <x v="3"/>
    <x v="1"/>
    <n v="6433645"/>
    <n v="8010048823"/>
    <x v="0"/>
    <x v="1"/>
    <s v="EDIFICIO SEBRING"/>
    <x v="7"/>
    <x v="7"/>
  </r>
  <r>
    <x v="0"/>
    <x v="0"/>
    <x v="3"/>
    <x v="1"/>
    <n v="6433690"/>
    <n v="8301266793"/>
    <x v="0"/>
    <x v="1"/>
    <s v="CONJUNTO RESIDENCIAL SHAMBALA PH"/>
    <x v="1"/>
    <x v="1"/>
  </r>
  <r>
    <x v="0"/>
    <x v="0"/>
    <x v="3"/>
    <x v="1"/>
    <n v="6433692"/>
    <n v="8100009500"/>
    <x v="0"/>
    <x v="1"/>
    <s v="EDIFICIO PALMACERA PROPIEDAD HORIZONTAL"/>
    <x v="6"/>
    <x v="6"/>
  </r>
  <r>
    <x v="0"/>
    <x v="0"/>
    <x v="3"/>
    <x v="1"/>
    <n v="6433705"/>
    <n v="8903155612"/>
    <x v="0"/>
    <x v="3"/>
    <s v="CENTRO COMERCIAL ANTONIO NARI¥O"/>
    <x v="0"/>
    <x v="0"/>
  </r>
  <r>
    <x v="0"/>
    <x v="0"/>
    <x v="3"/>
    <x v="1"/>
    <n v="6433718"/>
    <n v="9009992618"/>
    <x v="0"/>
    <x v="1"/>
    <s v="CONJUNTO RESIDENCIAL CR 3 BLOQUE O EDIFICIO C PROPIEDAD HORI"/>
    <x v="6"/>
    <x v="6"/>
  </r>
  <r>
    <x v="0"/>
    <x v="0"/>
    <x v="3"/>
    <x v="1"/>
    <n v="6433733"/>
    <n v="8002104471"/>
    <x v="0"/>
    <x v="5"/>
    <s v="EDIFICIO RINCON DE SAN CANCIO PROPIEDAD HORIZONTAL"/>
    <x v="6"/>
    <x v="6"/>
  </r>
  <r>
    <x v="0"/>
    <x v="0"/>
    <x v="3"/>
    <x v="1"/>
    <n v="6433746"/>
    <n v="9002532583"/>
    <x v="0"/>
    <x v="1"/>
    <s v="CONJUNTO SIEMPRE VERDE - PROPIEDAD HORIZONTAL"/>
    <x v="14"/>
    <x v="5"/>
  </r>
  <r>
    <x v="0"/>
    <x v="0"/>
    <x v="3"/>
    <x v="1"/>
    <n v="6433786"/>
    <n v="9011242197"/>
    <x v="0"/>
    <x v="5"/>
    <s v="CONJUNTO CERRADO ARBOLEDA DEL PARQUE - PROPIEDAD HORIZONTAL"/>
    <x v="6"/>
    <x v="6"/>
  </r>
  <r>
    <x v="0"/>
    <x v="0"/>
    <x v="3"/>
    <x v="1"/>
    <n v="6433799"/>
    <n v="8301414919"/>
    <x v="0"/>
    <x v="7"/>
    <s v="CONJUNTO RESIDENCIAL CAMINOS DE MAGDALA PH"/>
    <x v="1"/>
    <x v="1"/>
  </r>
  <r>
    <x v="0"/>
    <x v="0"/>
    <x v="3"/>
    <x v="1"/>
    <n v="6433816"/>
    <n v="9004474229"/>
    <x v="0"/>
    <x v="0"/>
    <s v="CONJUNTO CERRADO MONTEMADERO DEL VERGEL PROPIEDAD HORIZONTAL"/>
    <x v="3"/>
    <x v="3"/>
  </r>
  <r>
    <x v="0"/>
    <x v="0"/>
    <x v="3"/>
    <x v="1"/>
    <n v="6433834"/>
    <n v="8002364689"/>
    <x v="0"/>
    <x v="1"/>
    <s v="UNIDAD RESIDENCIAL TORRES DE SAN MATEO PH"/>
    <x v="11"/>
    <x v="9"/>
  </r>
  <r>
    <x v="0"/>
    <x v="0"/>
    <x v="3"/>
    <x v="2"/>
    <n v="6433838"/>
    <n v="26676032"/>
    <x v="0"/>
    <x v="1"/>
    <s v="SANCHEZ SANTANA CARMEN CECILIA"/>
    <x v="11"/>
    <x v="9"/>
  </r>
  <r>
    <x v="0"/>
    <x v="0"/>
    <x v="3"/>
    <x v="1"/>
    <n v="6433973"/>
    <n v="9002010860"/>
    <x v="0"/>
    <x v="5"/>
    <s v="CONDOMINIO PARQUES DE PAKISTAN IV ETAPA"/>
    <x v="31"/>
    <x v="3"/>
  </r>
  <r>
    <x v="0"/>
    <x v="0"/>
    <x v="3"/>
    <x v="1"/>
    <n v="6433997"/>
    <n v="9006558588"/>
    <x v="0"/>
    <x v="1"/>
    <s v="PARQUE RESIDENCIAL EL MIRADOR DEL COLIBRI I ET ANDALUCIA P H"/>
    <x v="13"/>
    <x v="9"/>
  </r>
  <r>
    <x v="0"/>
    <x v="0"/>
    <x v="3"/>
    <x v="1"/>
    <n v="6434021"/>
    <n v="9004474229"/>
    <x v="0"/>
    <x v="0"/>
    <s v="CONJUNTO CERRADO MONTEMADERO DEL VERGEL PROPIEDAD HORIZONTAL"/>
    <x v="3"/>
    <x v="3"/>
  </r>
  <r>
    <x v="0"/>
    <x v="0"/>
    <x v="3"/>
    <x v="1"/>
    <n v="6434023"/>
    <n v="9000769298"/>
    <x v="0"/>
    <x v="1"/>
    <s v="CONJUNTO MONTECARLO II PARQUE RESIDENCIAL PH"/>
    <x v="1"/>
    <x v="1"/>
  </r>
  <r>
    <x v="0"/>
    <x v="0"/>
    <x v="3"/>
    <x v="1"/>
    <n v="6434055"/>
    <n v="9000081411"/>
    <x v="0"/>
    <x v="3"/>
    <s v="CONJUNTO RESIDENCIAL ALTAMIRA RESERVADO"/>
    <x v="3"/>
    <x v="3"/>
  </r>
  <r>
    <x v="0"/>
    <x v="0"/>
    <x v="3"/>
    <x v="1"/>
    <n v="6434144"/>
    <n v="9003468464"/>
    <x v="0"/>
    <x v="1"/>
    <s v="CONJUNTO PARQUE RESIDENCIAL PAISAJE DE SIERRA ALTA - PROPIED"/>
    <x v="6"/>
    <x v="6"/>
  </r>
  <r>
    <x v="0"/>
    <x v="0"/>
    <x v="3"/>
    <x v="1"/>
    <n v="6434147"/>
    <n v="8001319601"/>
    <x v="0"/>
    <x v="1"/>
    <s v="CENTRO COMERCIAL SANTIAGO"/>
    <x v="0"/>
    <x v="0"/>
  </r>
  <r>
    <x v="0"/>
    <x v="0"/>
    <x v="3"/>
    <x v="1"/>
    <n v="6434160"/>
    <n v="9000446676"/>
    <x v="0"/>
    <x v="1"/>
    <s v="CONJUNTO RESIDENCIAL LA ALEJANDRA III"/>
    <x v="1"/>
    <x v="1"/>
  </r>
  <r>
    <x v="0"/>
    <x v="0"/>
    <x v="3"/>
    <x v="1"/>
    <n v="6434185"/>
    <n v="9008071860"/>
    <x v="0"/>
    <x v="3"/>
    <s v="CONJUNTO RESIDENCIAL BELVERDE II PH"/>
    <x v="43"/>
    <x v="4"/>
  </r>
  <r>
    <x v="0"/>
    <x v="0"/>
    <x v="3"/>
    <x v="1"/>
    <n v="6434198"/>
    <n v="9008923647"/>
    <x v="0"/>
    <x v="5"/>
    <s v="PROYECTO ALTOS DE MONTEVERDE PROPIEDAD HORIZONTAL"/>
    <x v="78"/>
    <x v="21"/>
  </r>
  <r>
    <x v="0"/>
    <x v="0"/>
    <x v="3"/>
    <x v="1"/>
    <n v="6434207"/>
    <n v="8001907787"/>
    <x v="0"/>
    <x v="1"/>
    <s v="EDIFICIO ARKHE PH"/>
    <x v="1"/>
    <x v="1"/>
  </r>
  <r>
    <x v="0"/>
    <x v="0"/>
    <x v="3"/>
    <x v="1"/>
    <n v="6434245"/>
    <n v="8000149838"/>
    <x v="0"/>
    <x v="0"/>
    <s v="EDIFICIO BALCONES DE MILAN - PROPIEDAD HORIZONTAL"/>
    <x v="6"/>
    <x v="6"/>
  </r>
  <r>
    <x v="0"/>
    <x v="0"/>
    <x v="3"/>
    <x v="1"/>
    <n v="6434248"/>
    <n v="9001839533"/>
    <x v="0"/>
    <x v="0"/>
    <s v="EDIFICIO TORRELUNA PH"/>
    <x v="14"/>
    <x v="5"/>
  </r>
  <r>
    <x v="0"/>
    <x v="0"/>
    <x v="3"/>
    <x v="1"/>
    <n v="6434336"/>
    <n v="9008923647"/>
    <x v="0"/>
    <x v="2"/>
    <s v="PROYECTO ALTOS DE MONTEVERDE PROPIEDAD HORIZONTAL"/>
    <x v="78"/>
    <x v="21"/>
  </r>
  <r>
    <x v="0"/>
    <x v="0"/>
    <x v="3"/>
    <x v="1"/>
    <n v="6434352"/>
    <n v="9006283631"/>
    <x v="0"/>
    <x v="1"/>
    <s v="EDIFICIO LAURELES DEL RIO I ETAPA PH"/>
    <x v="6"/>
    <x v="6"/>
  </r>
  <r>
    <x v="0"/>
    <x v="0"/>
    <x v="3"/>
    <x v="1"/>
    <n v="6434379"/>
    <n v="8605361776"/>
    <x v="0"/>
    <x v="3"/>
    <s v="CONJUNTO RESIDENCIAL NUEVA VILLEMAR PH"/>
    <x v="1"/>
    <x v="1"/>
  </r>
  <r>
    <x v="0"/>
    <x v="0"/>
    <x v="3"/>
    <x v="1"/>
    <n v="6434411"/>
    <n v="9012388211"/>
    <x v="0"/>
    <x v="7"/>
    <s v="EDIFICIO MIRAFIORI"/>
    <x v="0"/>
    <x v="0"/>
  </r>
  <r>
    <x v="0"/>
    <x v="0"/>
    <x v="3"/>
    <x v="1"/>
    <n v="6434420"/>
    <n v="8605079785"/>
    <x v="0"/>
    <x v="3"/>
    <s v="EDIFICIO VALPARAISO PH"/>
    <x v="1"/>
    <x v="1"/>
  </r>
  <r>
    <x v="0"/>
    <x v="0"/>
    <x v="3"/>
    <x v="1"/>
    <n v="6434440"/>
    <n v="8301381676"/>
    <x v="0"/>
    <x v="1"/>
    <s v="CONJUNTO RESIDENCIAL MAZUREN AGRUPACION 06 ETAPAS A B Y C P"/>
    <x v="1"/>
    <x v="1"/>
  </r>
  <r>
    <x v="0"/>
    <x v="0"/>
    <x v="3"/>
    <x v="4"/>
    <n v="6434512"/>
    <n v="9011685438"/>
    <x v="0"/>
    <x v="3"/>
    <s v="CONJUNTO RESIDENCIAL EL CLUB ETAPA 1"/>
    <x v="52"/>
    <x v="18"/>
  </r>
  <r>
    <x v="0"/>
    <x v="0"/>
    <x v="3"/>
    <x v="2"/>
    <n v="6434522"/>
    <n v="7551526"/>
    <x v="0"/>
    <x v="1"/>
    <s v="CARDONA JARAMILLO ROBERTO"/>
    <x v="7"/>
    <x v="7"/>
  </r>
  <r>
    <x v="0"/>
    <x v="0"/>
    <x v="3"/>
    <x v="2"/>
    <n v="6434524"/>
    <n v="7551526"/>
    <x v="0"/>
    <x v="3"/>
    <s v="CARDONA JARAMILLO ROBERTO"/>
    <x v="7"/>
    <x v="7"/>
  </r>
  <r>
    <x v="0"/>
    <x v="0"/>
    <x v="3"/>
    <x v="2"/>
    <n v="6434539"/>
    <n v="7551526"/>
    <x v="0"/>
    <x v="0"/>
    <s v="CARDONA JARAMILLO ROBERTO"/>
    <x v="7"/>
    <x v="7"/>
  </r>
  <r>
    <x v="0"/>
    <x v="0"/>
    <x v="3"/>
    <x v="1"/>
    <n v="6434541"/>
    <n v="9001512539"/>
    <x v="0"/>
    <x v="1"/>
    <s v="CONDOMINIO CAMPESTRE JAMAICA PH"/>
    <x v="11"/>
    <x v="9"/>
  </r>
  <r>
    <x v="0"/>
    <x v="0"/>
    <x v="3"/>
    <x v="1"/>
    <n v="6434549"/>
    <n v="8001666573"/>
    <x v="0"/>
    <x v="1"/>
    <s v="CONJUNTO RESIDENCIAL CINCO ESTRELLAS"/>
    <x v="1"/>
    <x v="1"/>
  </r>
  <r>
    <x v="0"/>
    <x v="0"/>
    <x v="3"/>
    <x v="1"/>
    <n v="6434595"/>
    <n v="9001342963"/>
    <x v="0"/>
    <x v="1"/>
    <s v="COLORES DE LA VILLA PH"/>
    <x v="11"/>
    <x v="9"/>
  </r>
  <r>
    <x v="0"/>
    <x v="0"/>
    <x v="3"/>
    <x v="1"/>
    <n v="6434598"/>
    <n v="9004741806"/>
    <x v="0"/>
    <x v="1"/>
    <s v="CONJUNTO RESIDENCIAL AGAPANTO I PROPIEDAD HORIZONTAL"/>
    <x v="4"/>
    <x v="4"/>
  </r>
  <r>
    <x v="0"/>
    <x v="0"/>
    <x v="3"/>
    <x v="1"/>
    <n v="6434614"/>
    <n v="8160002623"/>
    <x v="0"/>
    <x v="1"/>
    <s v="EDIFICIO MOLINOS DE ARAGON"/>
    <x v="11"/>
    <x v="9"/>
  </r>
  <r>
    <x v="0"/>
    <x v="0"/>
    <x v="3"/>
    <x v="1"/>
    <n v="6434623"/>
    <n v="9003876273"/>
    <x v="0"/>
    <x v="3"/>
    <s v="CONJUNTO RESIDENCIAL ALAMEDA DEL PORVENIR SEGUNDA ETAPA PH"/>
    <x v="1"/>
    <x v="1"/>
  </r>
  <r>
    <x v="0"/>
    <x v="0"/>
    <x v="3"/>
    <x v="1"/>
    <n v="6434642"/>
    <n v="8001431677"/>
    <x v="0"/>
    <x v="1"/>
    <s v="AGRUPACION  DE VIVIENDA METROPOLIS UNIDAD 25 PH"/>
    <x v="1"/>
    <x v="1"/>
  </r>
  <r>
    <x v="0"/>
    <x v="0"/>
    <x v="3"/>
    <x v="1"/>
    <n v="6434643"/>
    <n v="9001408824"/>
    <x v="0"/>
    <x v="1"/>
    <s v="CONJUNTO RESIDENCIAL MONTICELO-PROPIEDAD HORIZONTAL"/>
    <x v="6"/>
    <x v="6"/>
  </r>
  <r>
    <x v="0"/>
    <x v="0"/>
    <x v="3"/>
    <x v="4"/>
    <n v="6434677"/>
    <n v="9003522929"/>
    <x v="0"/>
    <x v="3"/>
    <s v="EDIFICIO CENTRO EMPRESARIAL LA CABRERA PH"/>
    <x v="1"/>
    <x v="1"/>
  </r>
  <r>
    <x v="0"/>
    <x v="0"/>
    <x v="3"/>
    <x v="1"/>
    <n v="6434707"/>
    <n v="8300796191"/>
    <x v="0"/>
    <x v="1"/>
    <s v="EDIFICIO SAN REMO III PROPIEDAD HORIZONTAL"/>
    <x v="1"/>
    <x v="1"/>
  </r>
  <r>
    <x v="0"/>
    <x v="0"/>
    <x v="3"/>
    <x v="1"/>
    <n v="6434717"/>
    <n v="8300888700"/>
    <x v="0"/>
    <x v="1"/>
    <s v="AGRUPACION DE VIVIENDA LAS GAVIOTAS DE LA SEGUNDA ETAPA DE"/>
    <x v="1"/>
    <x v="1"/>
  </r>
  <r>
    <x v="0"/>
    <x v="0"/>
    <x v="3"/>
    <x v="1"/>
    <n v="6434720"/>
    <n v="8300888700"/>
    <x v="0"/>
    <x v="3"/>
    <s v="AGRUPACION DE VIVIENDA LAS GAVIOTAS DE LA SEGUNDA ETAPA DE"/>
    <x v="1"/>
    <x v="1"/>
  </r>
  <r>
    <x v="0"/>
    <x v="0"/>
    <x v="3"/>
    <x v="1"/>
    <n v="6434745"/>
    <n v="9011841400"/>
    <x v="0"/>
    <x v="0"/>
    <s v="EDIFICIO ALCAZARES DE TOLEDO PROPIEDAD HORIZONTAL"/>
    <x v="6"/>
    <x v="6"/>
  </r>
  <r>
    <x v="0"/>
    <x v="0"/>
    <x v="3"/>
    <x v="4"/>
    <n v="6434784"/>
    <n v="8300169155"/>
    <x v="0"/>
    <x v="1"/>
    <s v="CIUDADELACAFAM4"/>
    <x v="1"/>
    <x v="1"/>
  </r>
  <r>
    <x v="0"/>
    <x v="0"/>
    <x v="3"/>
    <x v="1"/>
    <n v="6434902"/>
    <n v="8110090961"/>
    <x v="0"/>
    <x v="0"/>
    <s v="CONJUNTO RESIDENCIAL RESGUARDO DE ROBLEDO"/>
    <x v="14"/>
    <x v="5"/>
  </r>
  <r>
    <x v="0"/>
    <x v="0"/>
    <x v="3"/>
    <x v="1"/>
    <n v="6434919"/>
    <n v="8300755992"/>
    <x v="0"/>
    <x v="1"/>
    <s v="PORTON DE GRATAMIRA PH"/>
    <x v="1"/>
    <x v="1"/>
  </r>
  <r>
    <x v="0"/>
    <x v="0"/>
    <x v="3"/>
    <x v="1"/>
    <n v="6434948"/>
    <n v="8160021728"/>
    <x v="0"/>
    <x v="1"/>
    <s v="PIZAMO CONJUNTO NO 5 PROPIEDAD HORIZONTAL"/>
    <x v="11"/>
    <x v="9"/>
  </r>
  <r>
    <x v="0"/>
    <x v="0"/>
    <x v="3"/>
    <x v="1"/>
    <n v="6434959"/>
    <n v="9012563571"/>
    <x v="0"/>
    <x v="1"/>
    <s v="CONJUNTO CERRADO LA QUINTA PROPIEDAD HORIZONTAL"/>
    <x v="6"/>
    <x v="6"/>
  </r>
  <r>
    <x v="0"/>
    <x v="0"/>
    <x v="3"/>
    <x v="1"/>
    <n v="6435028"/>
    <n v="8300153176"/>
    <x v="0"/>
    <x v="3"/>
    <s v="EDIFICIO LOURDES CENTER CHAPINERO"/>
    <x v="1"/>
    <x v="1"/>
  </r>
  <r>
    <x v="0"/>
    <x v="0"/>
    <x v="3"/>
    <x v="2"/>
    <n v="6435060"/>
    <n v="24925505"/>
    <x v="0"/>
    <x v="1"/>
    <s v="BECERRA PEREZ CENELIA"/>
    <x v="11"/>
    <x v="9"/>
  </r>
  <r>
    <x v="0"/>
    <x v="0"/>
    <x v="3"/>
    <x v="1"/>
    <n v="6435072"/>
    <n v="9011717997"/>
    <x v="0"/>
    <x v="1"/>
    <s v="CENTRO COMERCIAL UNICENTRO"/>
    <x v="29"/>
    <x v="14"/>
  </r>
  <r>
    <x v="0"/>
    <x v="0"/>
    <x v="3"/>
    <x v="1"/>
    <n v="6435095"/>
    <n v="8000993335"/>
    <x v="0"/>
    <x v="1"/>
    <s v="CONJUNTO RESIDENCIAL EL TINAJERO PH"/>
    <x v="14"/>
    <x v="5"/>
  </r>
  <r>
    <x v="0"/>
    <x v="0"/>
    <x v="3"/>
    <x v="1"/>
    <n v="6435102"/>
    <n v="9004474229"/>
    <x v="0"/>
    <x v="0"/>
    <s v="CONJUNTO CERRADO MONTEMADERO DEL VERGEL PROPIEDAD HORIZONTAL"/>
    <x v="3"/>
    <x v="3"/>
  </r>
  <r>
    <x v="0"/>
    <x v="0"/>
    <x v="3"/>
    <x v="1"/>
    <n v="6435116"/>
    <n v="9004474229"/>
    <x v="0"/>
    <x v="0"/>
    <s v="CONJUNTO CERRADO MONTEMADERO DEL VERGEL PROPIEDAD HORIZONTAL"/>
    <x v="3"/>
    <x v="3"/>
  </r>
  <r>
    <x v="0"/>
    <x v="0"/>
    <x v="3"/>
    <x v="1"/>
    <n v="6435123"/>
    <n v="9004474229"/>
    <x v="0"/>
    <x v="0"/>
    <s v="CONJUNTO CERRADO MONTEMADERO DEL VERGEL PROPIEDAD HORIZONTAL"/>
    <x v="3"/>
    <x v="3"/>
  </r>
  <r>
    <x v="0"/>
    <x v="0"/>
    <x v="3"/>
    <x v="1"/>
    <n v="6435129"/>
    <n v="9004474229"/>
    <x v="0"/>
    <x v="0"/>
    <s v="CONJUNTO CERRADO MONTEMADERO DEL VERGEL PROPIEDAD HORIZONTAL"/>
    <x v="3"/>
    <x v="3"/>
  </r>
  <r>
    <x v="0"/>
    <x v="0"/>
    <x v="3"/>
    <x v="1"/>
    <n v="6435135"/>
    <n v="9011513437"/>
    <x v="0"/>
    <x v="1"/>
    <s v="CONJUNTO RESIDENCIAL PARQUE TUPARRO I PROPIEDAD HORIZONTAL"/>
    <x v="1"/>
    <x v="1"/>
  </r>
  <r>
    <x v="0"/>
    <x v="0"/>
    <x v="3"/>
    <x v="1"/>
    <n v="6435167"/>
    <n v="8110253503"/>
    <x v="0"/>
    <x v="1"/>
    <s v="URBANIZACION SANTA MARIA DEL CAMPO PH"/>
    <x v="5"/>
    <x v="5"/>
  </r>
  <r>
    <x v="0"/>
    <x v="0"/>
    <x v="3"/>
    <x v="4"/>
    <n v="6435186"/>
    <n v="9003923175"/>
    <x v="0"/>
    <x v="3"/>
    <s v="CONJUNTO RESIDENCIAL CAMINOS DEL PORVENIR 1 - PROPIEDAD HORI"/>
    <x v="1"/>
    <x v="1"/>
  </r>
  <r>
    <x v="0"/>
    <x v="0"/>
    <x v="3"/>
    <x v="1"/>
    <n v="6435190"/>
    <n v="9005134515"/>
    <x v="0"/>
    <x v="1"/>
    <s v="ALONDRA CONJUNTO RESIDENCIAL PH"/>
    <x v="1"/>
    <x v="1"/>
  </r>
  <r>
    <x v="0"/>
    <x v="0"/>
    <x v="3"/>
    <x v="1"/>
    <n v="6435201"/>
    <n v="8040028968"/>
    <x v="0"/>
    <x v="1"/>
    <s v="CONJUNTO RESIDENCIAL CARPATOS"/>
    <x v="17"/>
    <x v="2"/>
  </r>
  <r>
    <x v="0"/>
    <x v="0"/>
    <x v="3"/>
    <x v="4"/>
    <n v="6435276"/>
    <n v="8605173732"/>
    <x v="0"/>
    <x v="1"/>
    <s v="AGRUPACION DE VIVIENDA PARQUE RESIDENCIAL EL GRECO II ETAPA"/>
    <x v="1"/>
    <x v="1"/>
  </r>
  <r>
    <x v="0"/>
    <x v="0"/>
    <x v="3"/>
    <x v="4"/>
    <n v="6435305"/>
    <n v="9009393530"/>
    <x v="0"/>
    <x v="1"/>
    <s v="CONJUNTO RESIDENCIAL SACROMONTE PROPIEDAD HORIZONTAL"/>
    <x v="17"/>
    <x v="2"/>
  </r>
  <r>
    <x v="0"/>
    <x v="0"/>
    <x v="3"/>
    <x v="1"/>
    <n v="6435317"/>
    <n v="9001328901"/>
    <x v="0"/>
    <x v="5"/>
    <s v="EDIFICIO MIRADOR DE LOS LAURELES - PROPIEDAD HORIZONTAL"/>
    <x v="6"/>
    <x v="6"/>
  </r>
  <r>
    <x v="0"/>
    <x v="0"/>
    <x v="3"/>
    <x v="1"/>
    <n v="6435331"/>
    <n v="8300319323"/>
    <x v="0"/>
    <x v="3"/>
    <s v="AGRUPACION MZ 17 LT B URBANIZACION BOCHICA MULTICENTRO III E"/>
    <x v="1"/>
    <x v="1"/>
  </r>
  <r>
    <x v="0"/>
    <x v="0"/>
    <x v="3"/>
    <x v="1"/>
    <n v="6435354"/>
    <n v="9004221494"/>
    <x v="0"/>
    <x v="1"/>
    <s v="CONJUNTO RESIDENCIAL PARQUES DE CASTILLA 2 PH"/>
    <x v="1"/>
    <x v="1"/>
  </r>
  <r>
    <x v="0"/>
    <x v="0"/>
    <x v="3"/>
    <x v="1"/>
    <n v="6435384"/>
    <n v="8914097941"/>
    <x v="0"/>
    <x v="5"/>
    <s v="CONJUNTO RESIDENCIAL NIZA UNO UIC PH"/>
    <x v="11"/>
    <x v="9"/>
  </r>
  <r>
    <x v="0"/>
    <x v="0"/>
    <x v="3"/>
    <x v="1"/>
    <n v="6435406"/>
    <n v="8002124542"/>
    <x v="0"/>
    <x v="5"/>
    <s v="PROPIEDAD HORIZONTAL EDIFICIO TORRE LA VEGA"/>
    <x v="6"/>
    <x v="6"/>
  </r>
  <r>
    <x v="0"/>
    <x v="0"/>
    <x v="3"/>
    <x v="1"/>
    <n v="6435444"/>
    <n v="8002212820"/>
    <x v="0"/>
    <x v="1"/>
    <s v="CONJUNTO RESIDENCIAL CUMBRES DE MODELIA II"/>
    <x v="1"/>
    <x v="1"/>
  </r>
  <r>
    <x v="0"/>
    <x v="0"/>
    <x v="3"/>
    <x v="1"/>
    <n v="6435506"/>
    <n v="9001342963"/>
    <x v="0"/>
    <x v="1"/>
    <s v="COLORES DE LA VILLA PH"/>
    <x v="11"/>
    <x v="9"/>
  </r>
  <r>
    <x v="0"/>
    <x v="0"/>
    <x v="3"/>
    <x v="1"/>
    <n v="6435521"/>
    <n v="8600403353"/>
    <x v="0"/>
    <x v="1"/>
    <s v="CONJUNTO RESIDENCIAL BOSQUES DE KENNEDY"/>
    <x v="1"/>
    <x v="1"/>
  </r>
  <r>
    <x v="0"/>
    <x v="0"/>
    <x v="3"/>
    <x v="4"/>
    <n v="6435571"/>
    <n v="8002364689"/>
    <x v="0"/>
    <x v="1"/>
    <s v="UNIDAD RESIDENCIAL TORRES DE SAN MATEO PH"/>
    <x v="11"/>
    <x v="9"/>
  </r>
  <r>
    <x v="0"/>
    <x v="0"/>
    <x v="3"/>
    <x v="4"/>
    <n v="6435727"/>
    <n v="9007028519"/>
    <x v="0"/>
    <x v="1"/>
    <s v="EDIFICIO UNIDAD RESIDENCIAL 24 URBANO"/>
    <x v="2"/>
    <x v="2"/>
  </r>
  <r>
    <x v="0"/>
    <x v="0"/>
    <x v="3"/>
    <x v="1"/>
    <n v="6435732"/>
    <n v="9007678041"/>
    <x v="0"/>
    <x v="0"/>
    <s v="CONJUNTO DE VIVIENDA MULTIFAMILIAR MIRADOR DE BETANIA - PROP"/>
    <x v="6"/>
    <x v="6"/>
  </r>
  <r>
    <x v="0"/>
    <x v="0"/>
    <x v="3"/>
    <x v="1"/>
    <n v="6397704"/>
    <n v="8000410735"/>
    <x v="0"/>
    <x v="1"/>
    <s v="EDIFICIO YUPANKI PH"/>
    <x v="1"/>
    <x v="1"/>
  </r>
  <r>
    <x v="0"/>
    <x v="0"/>
    <x v="4"/>
    <x v="1"/>
    <n v="6435834"/>
    <n v="8300312516"/>
    <x v="0"/>
    <x v="1"/>
    <s v="CONJUNTO RESIDENCIAL LA ALAMEDA TORRE III TERCERA ETAPA PROP"/>
    <x v="1"/>
    <x v="1"/>
  </r>
  <r>
    <x v="0"/>
    <x v="0"/>
    <x v="4"/>
    <x v="4"/>
    <n v="6435879"/>
    <n v="8300007768"/>
    <x v="0"/>
    <x v="1"/>
    <s v="CONJUNTO RESIDENCIAL MULTIFAMILIARES MILENTA PH"/>
    <x v="1"/>
    <x v="1"/>
  </r>
  <r>
    <x v="0"/>
    <x v="0"/>
    <x v="4"/>
    <x v="1"/>
    <n v="6435920"/>
    <n v="9010263242"/>
    <x v="0"/>
    <x v="0"/>
    <s v="EDIFICIO MULTIFAMILIAR ARCO IRIS PROPIEDAD HORIZONTAL"/>
    <x v="6"/>
    <x v="6"/>
  </r>
  <r>
    <x v="0"/>
    <x v="0"/>
    <x v="4"/>
    <x v="1"/>
    <n v="6435983"/>
    <n v="8605146890"/>
    <x v="0"/>
    <x v="1"/>
    <s v="UNIDAD 8 DEL CONJUNTO RESIDENCIAL ENTRE RIOS"/>
    <x v="1"/>
    <x v="1"/>
  </r>
  <r>
    <x v="0"/>
    <x v="0"/>
    <x v="4"/>
    <x v="1"/>
    <n v="6435985"/>
    <n v="8050253368"/>
    <x v="0"/>
    <x v="3"/>
    <s v="CONJUNTO RESIDENCIAL CIUDADELA PLAZUELAS DE LA 50 PROPHORIZ"/>
    <x v="0"/>
    <x v="0"/>
  </r>
  <r>
    <x v="0"/>
    <x v="0"/>
    <x v="4"/>
    <x v="1"/>
    <n v="6435994"/>
    <n v="8001566230"/>
    <x v="0"/>
    <x v="3"/>
    <s v="CONJUNTO RESIDENCIAL EL BOSQUE DE SUBA AGRUPACION UNO"/>
    <x v="1"/>
    <x v="1"/>
  </r>
  <r>
    <x v="0"/>
    <x v="0"/>
    <x v="4"/>
    <x v="4"/>
    <n v="6435997"/>
    <n v="9004180365"/>
    <x v="0"/>
    <x v="1"/>
    <s v="CONJUNTO RESIDENCIAL GOLF CLUB - PROPIEDAD HORIZONTAL"/>
    <x v="3"/>
    <x v="3"/>
  </r>
  <r>
    <x v="0"/>
    <x v="0"/>
    <x v="4"/>
    <x v="1"/>
    <n v="6436021"/>
    <n v="9002460190"/>
    <x v="0"/>
    <x v="3"/>
    <s v="EDIFICIO SAN LORENZO PH"/>
    <x v="11"/>
    <x v="9"/>
  </r>
  <r>
    <x v="0"/>
    <x v="0"/>
    <x v="4"/>
    <x v="4"/>
    <n v="6436112"/>
    <n v="8160004771"/>
    <x v="0"/>
    <x v="1"/>
    <s v="CONJUNTO MULTIFAMILIAR PASADENA PH"/>
    <x v="13"/>
    <x v="9"/>
  </r>
  <r>
    <x v="0"/>
    <x v="0"/>
    <x v="4"/>
    <x v="2"/>
    <n v="6436128"/>
    <n v="16284144"/>
    <x v="0"/>
    <x v="0"/>
    <s v="MORENO PATIÑO OSCAR FERNANDO"/>
    <x v="0"/>
    <x v="0"/>
  </r>
  <r>
    <x v="0"/>
    <x v="0"/>
    <x v="4"/>
    <x v="1"/>
    <n v="6436136"/>
    <n v="8001603374"/>
    <x v="0"/>
    <x v="1"/>
    <s v="URBANIZACION SAN ESTEBAN DE LA CONCHA -PH-"/>
    <x v="14"/>
    <x v="5"/>
  </r>
  <r>
    <x v="0"/>
    <x v="0"/>
    <x v="4"/>
    <x v="1"/>
    <n v="6436155"/>
    <n v="9003373053"/>
    <x v="0"/>
    <x v="3"/>
    <s v="EDIFICIO PARK TOWN 94 PH"/>
    <x v="1"/>
    <x v="1"/>
  </r>
  <r>
    <x v="0"/>
    <x v="0"/>
    <x v="4"/>
    <x v="4"/>
    <n v="6436160"/>
    <n v="9005770209"/>
    <x v="0"/>
    <x v="3"/>
    <s v="PUERTAS DE LAS AMERICAS PARQUE RESIDENCIAL"/>
    <x v="52"/>
    <x v="18"/>
  </r>
  <r>
    <x v="0"/>
    <x v="0"/>
    <x v="4"/>
    <x v="4"/>
    <n v="6436165"/>
    <n v="8907047791"/>
    <x v="0"/>
    <x v="1"/>
    <s v="EDIFICIO CENTRO COMERCIAL SAN ANDRESITO PROPIEDAD HORIZONTAL"/>
    <x v="3"/>
    <x v="3"/>
  </r>
  <r>
    <x v="0"/>
    <x v="0"/>
    <x v="4"/>
    <x v="1"/>
    <n v="6436173"/>
    <n v="8090065920"/>
    <x v="0"/>
    <x v="0"/>
    <s v="CONJUNTO RESIDENCIAL ARAGON IV ETAPA"/>
    <x v="31"/>
    <x v="3"/>
  </r>
  <r>
    <x v="0"/>
    <x v="0"/>
    <x v="4"/>
    <x v="1"/>
    <n v="6436176"/>
    <n v="8002517686"/>
    <x v="0"/>
    <x v="0"/>
    <s v="EDIFICIO SANTORINI PH"/>
    <x v="11"/>
    <x v="9"/>
  </r>
  <r>
    <x v="0"/>
    <x v="0"/>
    <x v="4"/>
    <x v="1"/>
    <n v="6436250"/>
    <n v="9000650921"/>
    <x v="0"/>
    <x v="3"/>
    <s v="EDIFICIO PORTAL DE LOS NOGALES PROPIEDAD HORIZONTAL"/>
    <x v="6"/>
    <x v="6"/>
  </r>
  <r>
    <x v="0"/>
    <x v="0"/>
    <x v="4"/>
    <x v="1"/>
    <n v="6436280"/>
    <n v="9011717997"/>
    <x v="0"/>
    <x v="1"/>
    <s v="CENTRO COMERCIAL UNICENTRO"/>
    <x v="29"/>
    <x v="14"/>
  </r>
  <r>
    <x v="0"/>
    <x v="0"/>
    <x v="4"/>
    <x v="1"/>
    <n v="6436286"/>
    <n v="8002517686"/>
    <x v="0"/>
    <x v="0"/>
    <s v="EDIFICIO SANTORINI PH"/>
    <x v="11"/>
    <x v="9"/>
  </r>
  <r>
    <x v="0"/>
    <x v="0"/>
    <x v="4"/>
    <x v="1"/>
    <n v="6436291"/>
    <n v="8300315503"/>
    <x v="0"/>
    <x v="1"/>
    <s v="EDIFICIO CIMPEX"/>
    <x v="1"/>
    <x v="1"/>
  </r>
  <r>
    <x v="0"/>
    <x v="0"/>
    <x v="4"/>
    <x v="4"/>
    <n v="6436295"/>
    <n v="9002470568"/>
    <x v="0"/>
    <x v="1"/>
    <s v="EDIFICIO PORTÓN DE PILARICA PH"/>
    <x v="14"/>
    <x v="5"/>
  </r>
  <r>
    <x v="0"/>
    <x v="0"/>
    <x v="4"/>
    <x v="1"/>
    <n v="6436310"/>
    <n v="9002591170"/>
    <x v="0"/>
    <x v="5"/>
    <s v="EDIFICIO SAN MIGUEL - PROPIEDAD HORIZONTAL-"/>
    <x v="6"/>
    <x v="6"/>
  </r>
  <r>
    <x v="0"/>
    <x v="0"/>
    <x v="4"/>
    <x v="1"/>
    <n v="6436327"/>
    <n v="9002591170"/>
    <x v="0"/>
    <x v="3"/>
    <s v="EDIFICIO SAN MIGUEL - PROPIEDAD HORIZONTAL-"/>
    <x v="6"/>
    <x v="6"/>
  </r>
  <r>
    <x v="0"/>
    <x v="0"/>
    <x v="4"/>
    <x v="1"/>
    <n v="6436333"/>
    <n v="8902066985"/>
    <x v="0"/>
    <x v="1"/>
    <s v="CONJUNTO RESIDENCIAL ANDALUCIA"/>
    <x v="17"/>
    <x v="2"/>
  </r>
  <r>
    <x v="0"/>
    <x v="0"/>
    <x v="4"/>
    <x v="1"/>
    <n v="6436367"/>
    <n v="9006751300"/>
    <x v="0"/>
    <x v="1"/>
    <s v="EDIFICIO TORRES DE BARCELONA PROPIEDAD HORIZONTAL"/>
    <x v="6"/>
    <x v="6"/>
  </r>
  <r>
    <x v="0"/>
    <x v="0"/>
    <x v="4"/>
    <x v="1"/>
    <n v="6436385"/>
    <n v="9013782846"/>
    <x v="0"/>
    <x v="1"/>
    <s v="EDIFICIO SAUZALITO PROPIEDAD HORIZONTAL"/>
    <x v="6"/>
    <x v="6"/>
  </r>
  <r>
    <x v="0"/>
    <x v="0"/>
    <x v="4"/>
    <x v="1"/>
    <n v="6436402"/>
    <n v="9000081411"/>
    <x v="0"/>
    <x v="1"/>
    <s v="CONJUNTO RESIDENCIAL ALTAMIRA RESERVADO"/>
    <x v="3"/>
    <x v="3"/>
  </r>
  <r>
    <x v="0"/>
    <x v="0"/>
    <x v="4"/>
    <x v="1"/>
    <n v="6436446"/>
    <n v="8301224061"/>
    <x v="0"/>
    <x v="1"/>
    <s v="CONJUNTO RESIDENCIAL LANCASTRIA LOTE B"/>
    <x v="1"/>
    <x v="1"/>
  </r>
  <r>
    <x v="0"/>
    <x v="0"/>
    <x v="4"/>
    <x v="1"/>
    <n v="6436457"/>
    <n v="8010044512"/>
    <x v="0"/>
    <x v="5"/>
    <s v="URBANIZACION SERRANIAS MANZANA 4 Y MANZANA 5"/>
    <x v="7"/>
    <x v="7"/>
  </r>
  <r>
    <x v="0"/>
    <x v="0"/>
    <x v="4"/>
    <x v="2"/>
    <n v="6436482"/>
    <n v="10103042"/>
    <x v="0"/>
    <x v="1"/>
    <s v="MONTES POSADA LUIS FERNANDO"/>
    <x v="11"/>
    <x v="9"/>
  </r>
  <r>
    <x v="0"/>
    <x v="0"/>
    <x v="4"/>
    <x v="1"/>
    <n v="6436498"/>
    <n v="8000420381"/>
    <x v="0"/>
    <x v="1"/>
    <s v="CONJUNTO RESIDENCIAL SANTA LUCIA PACARA III ETAPA"/>
    <x v="0"/>
    <x v="0"/>
  </r>
  <r>
    <x v="0"/>
    <x v="0"/>
    <x v="4"/>
    <x v="1"/>
    <n v="6436505"/>
    <n v="8000993335"/>
    <x v="0"/>
    <x v="1"/>
    <s v="CONJUNTO RESIDENCIAL EL TINAJERO PH"/>
    <x v="14"/>
    <x v="5"/>
  </r>
  <r>
    <x v="0"/>
    <x v="0"/>
    <x v="4"/>
    <x v="1"/>
    <n v="6436541"/>
    <n v="9008265105"/>
    <x v="0"/>
    <x v="1"/>
    <s v="EDIFICIO AZALIA"/>
    <x v="2"/>
    <x v="2"/>
  </r>
  <r>
    <x v="0"/>
    <x v="0"/>
    <x v="4"/>
    <x v="1"/>
    <n v="6436559"/>
    <n v="8000673361"/>
    <x v="0"/>
    <x v="1"/>
    <s v="CONJUNTO RESIDENCIAL Y COMERCIAL AZAFRANES MANZANA 64 PROPIE"/>
    <x v="1"/>
    <x v="1"/>
  </r>
  <r>
    <x v="0"/>
    <x v="0"/>
    <x v="4"/>
    <x v="1"/>
    <n v="6436567"/>
    <n v="8000795991"/>
    <x v="0"/>
    <x v="1"/>
    <s v="AGRUPACIÓN DE VIVIENDA CEDRO MADEIRA IV - PROPIEDAD HORIZONT"/>
    <x v="1"/>
    <x v="1"/>
  </r>
  <r>
    <x v="0"/>
    <x v="0"/>
    <x v="4"/>
    <x v="4"/>
    <n v="6436589"/>
    <n v="8320075366"/>
    <x v="0"/>
    <x v="1"/>
    <s v="CONJUNTO RESIDENCIAL SANTA CECILIA PH"/>
    <x v="8"/>
    <x v="4"/>
  </r>
  <r>
    <x v="0"/>
    <x v="0"/>
    <x v="4"/>
    <x v="1"/>
    <n v="6436595"/>
    <n v="8001024676"/>
    <x v="0"/>
    <x v="0"/>
    <s v="CONJUNTO MIXTO PLAZUELAS DE LA 76 PH"/>
    <x v="14"/>
    <x v="5"/>
  </r>
  <r>
    <x v="0"/>
    <x v="0"/>
    <x v="4"/>
    <x v="1"/>
    <n v="6436616"/>
    <n v="8110344302"/>
    <x v="0"/>
    <x v="1"/>
    <s v="CONJUNTO RESIDENCIAL FLORES E LA COLINA 1"/>
    <x v="10"/>
    <x v="5"/>
  </r>
  <r>
    <x v="0"/>
    <x v="0"/>
    <x v="4"/>
    <x v="4"/>
    <n v="6436676"/>
    <n v="9010297872"/>
    <x v="0"/>
    <x v="1"/>
    <s v="CONJUNTO CERRADO BAMBU PH"/>
    <x v="11"/>
    <x v="9"/>
  </r>
  <r>
    <x v="0"/>
    <x v="0"/>
    <x v="4"/>
    <x v="1"/>
    <n v="6436680"/>
    <n v="9012563571"/>
    <x v="0"/>
    <x v="1"/>
    <s v="CONJUNTO CERRADO LA QUINTA PROPIEDAD HORIZONTAL"/>
    <x v="6"/>
    <x v="6"/>
  </r>
  <r>
    <x v="0"/>
    <x v="0"/>
    <x v="4"/>
    <x v="1"/>
    <n v="6436686"/>
    <n v="9000446676"/>
    <x v="0"/>
    <x v="1"/>
    <s v="CONJUNTO RESIDENCIAL LA ALEJANDRA III"/>
    <x v="1"/>
    <x v="1"/>
  </r>
  <r>
    <x v="0"/>
    <x v="0"/>
    <x v="4"/>
    <x v="1"/>
    <n v="6436711"/>
    <n v="9000663501"/>
    <x v="0"/>
    <x v="1"/>
    <s v="CONJUNTO RESIDENCIAL BALCONES DE SAN MARTIN"/>
    <x v="1"/>
    <x v="1"/>
  </r>
  <r>
    <x v="0"/>
    <x v="0"/>
    <x v="4"/>
    <x v="1"/>
    <n v="6436890"/>
    <n v="9000040984"/>
    <x v="0"/>
    <x v="1"/>
    <s v="CONJUNTO RESIDENCIAL LA ARBOLEDA PH"/>
    <x v="1"/>
    <x v="1"/>
  </r>
  <r>
    <x v="0"/>
    <x v="0"/>
    <x v="4"/>
    <x v="1"/>
    <n v="6436916"/>
    <n v="9002532583"/>
    <x v="0"/>
    <x v="1"/>
    <s v="CONJUNTO SIEMPRE VERDE - PROPIEDAD HORIZONTAL"/>
    <x v="14"/>
    <x v="5"/>
  </r>
  <r>
    <x v="0"/>
    <x v="0"/>
    <x v="4"/>
    <x v="1"/>
    <n v="6436960"/>
    <n v="8908058895"/>
    <x v="0"/>
    <x v="3"/>
    <s v="CONDOMINIO LOS CEREZOS PROPIEDAD HORIZONTAL"/>
    <x v="6"/>
    <x v="6"/>
  </r>
  <r>
    <x v="0"/>
    <x v="0"/>
    <x v="4"/>
    <x v="1"/>
    <n v="6436963"/>
    <n v="8905030474"/>
    <x v="0"/>
    <x v="7"/>
    <s v="CONJUNTO RESIDENCIAL LA RINCONADA -PROPIEDAD HORIZONTAL"/>
    <x v="18"/>
    <x v="10"/>
  </r>
  <r>
    <x v="0"/>
    <x v="0"/>
    <x v="4"/>
    <x v="1"/>
    <n v="6437012"/>
    <n v="8000125401"/>
    <x v="0"/>
    <x v="0"/>
    <s v="CONJUNTO RESIDENCIAL SANTA CATALINA III ETAPA - PROPIEDAD HO"/>
    <x v="0"/>
    <x v="0"/>
  </r>
  <r>
    <x v="0"/>
    <x v="0"/>
    <x v="4"/>
    <x v="1"/>
    <n v="6437074"/>
    <n v="8001647605"/>
    <x v="0"/>
    <x v="3"/>
    <s v="CONJUNTO RESIDENCIAL LAS TERRAZAS"/>
    <x v="1"/>
    <x v="1"/>
  </r>
  <r>
    <x v="0"/>
    <x v="0"/>
    <x v="4"/>
    <x v="4"/>
    <n v="6437184"/>
    <n v="9005356261"/>
    <x v="0"/>
    <x v="1"/>
    <s v="EDIFICIO TORRE ALTAMIRANO - PROPIEDAD HORIZONTAL"/>
    <x v="6"/>
    <x v="6"/>
  </r>
  <r>
    <x v="0"/>
    <x v="0"/>
    <x v="4"/>
    <x v="1"/>
    <n v="6437215"/>
    <n v="9004876430"/>
    <x v="0"/>
    <x v="1"/>
    <s v="EDIFICIO  HOME OFICCE PH"/>
    <x v="1"/>
    <x v="1"/>
  </r>
  <r>
    <x v="0"/>
    <x v="0"/>
    <x v="4"/>
    <x v="1"/>
    <n v="6437245"/>
    <n v="8100006957"/>
    <x v="0"/>
    <x v="3"/>
    <s v="EDIFICIO ZARAGOSA-PROPIEDAD HORIZONTAL"/>
    <x v="6"/>
    <x v="6"/>
  </r>
  <r>
    <x v="0"/>
    <x v="0"/>
    <x v="4"/>
    <x v="1"/>
    <n v="6437249"/>
    <n v="8160009344"/>
    <x v="0"/>
    <x v="3"/>
    <s v="TORRES DE FEGOVE PH"/>
    <x v="11"/>
    <x v="9"/>
  </r>
  <r>
    <x v="0"/>
    <x v="0"/>
    <x v="4"/>
    <x v="1"/>
    <n v="6437264"/>
    <n v="8100006957"/>
    <x v="0"/>
    <x v="1"/>
    <s v="EDIFICIO ZARAGOSA-PROPIEDAD HORIZONTAL"/>
    <x v="6"/>
    <x v="6"/>
  </r>
  <r>
    <x v="0"/>
    <x v="0"/>
    <x v="4"/>
    <x v="2"/>
    <n v="6437272"/>
    <n v="14211620"/>
    <x v="0"/>
    <x v="7"/>
    <s v="MONTEALEGRE CASTRO JESUS ERNESTO"/>
    <x v="3"/>
    <x v="3"/>
  </r>
  <r>
    <x v="0"/>
    <x v="0"/>
    <x v="4"/>
    <x v="1"/>
    <n v="6437304"/>
    <n v="8320002463"/>
    <x v="0"/>
    <x v="3"/>
    <s v="CONJUNTO RESIDENCIAL RESERVA  DE CHIA"/>
    <x v="8"/>
    <x v="4"/>
  </r>
  <r>
    <x v="0"/>
    <x v="0"/>
    <x v="4"/>
    <x v="1"/>
    <n v="6437317"/>
    <n v="8320018435"/>
    <x v="0"/>
    <x v="3"/>
    <s v="CONJUNTO RESIDENCIAL  LA ESTACION"/>
    <x v="8"/>
    <x v="4"/>
  </r>
  <r>
    <x v="0"/>
    <x v="0"/>
    <x v="4"/>
    <x v="4"/>
    <n v="6437330"/>
    <n v="9003923175"/>
    <x v="0"/>
    <x v="3"/>
    <s v="CONJUNTO RESIDENCIAL CAMINOS DEL PORVENIR 1 - PROPIEDAD HORI"/>
    <x v="1"/>
    <x v="1"/>
  </r>
  <r>
    <x v="0"/>
    <x v="0"/>
    <x v="4"/>
    <x v="1"/>
    <n v="6437357"/>
    <n v="9006979095"/>
    <x v="0"/>
    <x v="1"/>
    <s v="EDIFICIO ARTIO 118 PH"/>
    <x v="1"/>
    <x v="1"/>
  </r>
  <r>
    <x v="0"/>
    <x v="0"/>
    <x v="4"/>
    <x v="4"/>
    <n v="6437395"/>
    <n v="8907047791"/>
    <x v="0"/>
    <x v="5"/>
    <s v="EDIFICIO CENTRO COMERCIAL SAN ANDRESITO PROPIEDAD HORIZONTAL"/>
    <x v="3"/>
    <x v="3"/>
  </r>
  <r>
    <x v="0"/>
    <x v="0"/>
    <x v="4"/>
    <x v="4"/>
    <n v="6437432"/>
    <n v="8907047791"/>
    <x v="0"/>
    <x v="1"/>
    <s v="EDIFICIO CENTRO COMERCIAL SAN ANDRESITO PROPIEDAD HORIZONTAL"/>
    <x v="3"/>
    <x v="3"/>
  </r>
  <r>
    <x v="0"/>
    <x v="0"/>
    <x v="4"/>
    <x v="1"/>
    <n v="6437450"/>
    <n v="8001170418"/>
    <x v="0"/>
    <x v="3"/>
    <s v="CONJUNTO RESIDENCIAL LAS TORRES DE VIZCAYA PH"/>
    <x v="1"/>
    <x v="1"/>
  </r>
  <r>
    <x v="0"/>
    <x v="0"/>
    <x v="4"/>
    <x v="1"/>
    <n v="6437469"/>
    <n v="9007737499"/>
    <x v="0"/>
    <x v="1"/>
    <s v="AGRUPACION DE VIVIENDA CAMINOS DE SIE PH"/>
    <x v="73"/>
    <x v="4"/>
  </r>
  <r>
    <x v="0"/>
    <x v="0"/>
    <x v="4"/>
    <x v="1"/>
    <n v="6437474"/>
    <n v="8301062960"/>
    <x v="0"/>
    <x v="1"/>
    <s v="AGRUPACION DE VIVIENDA LOS PINOS PH"/>
    <x v="1"/>
    <x v="1"/>
  </r>
  <r>
    <x v="0"/>
    <x v="0"/>
    <x v="4"/>
    <x v="1"/>
    <n v="6437488"/>
    <n v="9007698019"/>
    <x v="0"/>
    <x v="1"/>
    <s v="CONDOMINIO RESIDENCIAL SAN LUCAS DOWNTOWN PH"/>
    <x v="2"/>
    <x v="2"/>
  </r>
  <r>
    <x v="0"/>
    <x v="0"/>
    <x v="4"/>
    <x v="1"/>
    <n v="6437524"/>
    <n v="8300435590"/>
    <x v="0"/>
    <x v="1"/>
    <s v="EDIFICIO ALMENAR 48 PROPIEDAD HORIZONTAL"/>
    <x v="1"/>
    <x v="1"/>
  </r>
  <r>
    <x v="0"/>
    <x v="0"/>
    <x v="4"/>
    <x v="1"/>
    <n v="6437606"/>
    <n v="8100006957"/>
    <x v="0"/>
    <x v="5"/>
    <s v="EDIFICIO ZARAGOSA-PROPIEDAD HORIZONTAL"/>
    <x v="6"/>
    <x v="6"/>
  </r>
  <r>
    <x v="0"/>
    <x v="0"/>
    <x v="4"/>
    <x v="1"/>
    <n v="6437647"/>
    <n v="9012049704"/>
    <x v="0"/>
    <x v="1"/>
    <s v="TORRE OLAYA PLAZA - PROPIDAD HORIZONTAL"/>
    <x v="1"/>
    <x v="1"/>
  </r>
  <r>
    <x v="0"/>
    <x v="0"/>
    <x v="4"/>
    <x v="4"/>
    <n v="6437673"/>
    <n v="8110308536"/>
    <x v="0"/>
    <x v="1"/>
    <s v="CONJUNTO RESIDENCIAL ESTADIO DE LA PLAZA"/>
    <x v="14"/>
    <x v="5"/>
  </r>
  <r>
    <x v="0"/>
    <x v="0"/>
    <x v="4"/>
    <x v="1"/>
    <n v="6437740"/>
    <n v="9006985603"/>
    <x v="0"/>
    <x v="0"/>
    <s v="EDIFICIO PALMANOVA PROPIEDAD HORIZONTAL"/>
    <x v="6"/>
    <x v="6"/>
  </r>
  <r>
    <x v="0"/>
    <x v="0"/>
    <x v="4"/>
    <x v="1"/>
    <n v="6437986"/>
    <n v="8300796191"/>
    <x v="0"/>
    <x v="1"/>
    <s v="EDIFICIO SAN REMO III PROPIEDAD HORIZONTAL"/>
    <x v="1"/>
    <x v="1"/>
  </r>
  <r>
    <x v="0"/>
    <x v="0"/>
    <x v="4"/>
    <x v="1"/>
    <n v="6438019"/>
    <n v="8002242706"/>
    <x v="0"/>
    <x v="1"/>
    <s v="EDIFICIO BALEARES PROPIEDAD HORIZONTAL"/>
    <x v="6"/>
    <x v="6"/>
  </r>
  <r>
    <x v="0"/>
    <x v="0"/>
    <x v="4"/>
    <x v="1"/>
    <n v="6438066"/>
    <n v="9004959231"/>
    <x v="0"/>
    <x v="1"/>
    <s v="EDIFICIO TORRE BELLOMONTE - PROPIEADA HORIZONTAL"/>
    <x v="6"/>
    <x v="6"/>
  </r>
  <r>
    <x v="0"/>
    <x v="0"/>
    <x v="4"/>
    <x v="1"/>
    <n v="6438305"/>
    <n v="8002346195"/>
    <x v="0"/>
    <x v="1"/>
    <s v="EDIFICIO SANTA AURORA PH"/>
    <x v="11"/>
    <x v="9"/>
  </r>
  <r>
    <x v="0"/>
    <x v="0"/>
    <x v="4"/>
    <x v="1"/>
    <n v="6438333"/>
    <n v="9004763532"/>
    <x v="0"/>
    <x v="1"/>
    <s v="EDIFICIO N° 12 VILLA SURAMERICANA PH"/>
    <x v="14"/>
    <x v="5"/>
  </r>
  <r>
    <x v="0"/>
    <x v="0"/>
    <x v="4"/>
    <x v="4"/>
    <n v="6438351"/>
    <n v="9010898433"/>
    <x v="0"/>
    <x v="1"/>
    <s v="PH  CELULA DOCE DE LA URBANIZACION VILLAPILAR"/>
    <x v="6"/>
    <x v="6"/>
  </r>
  <r>
    <x v="0"/>
    <x v="0"/>
    <x v="4"/>
    <x v="1"/>
    <n v="6438412"/>
    <n v="8010016934"/>
    <x v="0"/>
    <x v="1"/>
    <s v="CONJUNTO RESIDENCIAL BOSQUES DE PALERMO"/>
    <x v="7"/>
    <x v="7"/>
  </r>
  <r>
    <x v="0"/>
    <x v="0"/>
    <x v="4"/>
    <x v="1"/>
    <n v="6438429"/>
    <n v="9000094442"/>
    <x v="0"/>
    <x v="3"/>
    <s v="EDIFICIO VARILOCHE PROPIEDAD HORIZONTAL"/>
    <x v="1"/>
    <x v="1"/>
  </r>
  <r>
    <x v="0"/>
    <x v="0"/>
    <x v="4"/>
    <x v="1"/>
    <n v="6438461"/>
    <n v="8040133735"/>
    <x v="0"/>
    <x v="3"/>
    <s v="URBANIZACION SANTA MONICA DEL TEJAR"/>
    <x v="2"/>
    <x v="2"/>
  </r>
  <r>
    <x v="0"/>
    <x v="0"/>
    <x v="4"/>
    <x v="1"/>
    <n v="6438467"/>
    <n v="8002472823"/>
    <x v="0"/>
    <x v="3"/>
    <s v="EDIFICIO CONDOMINIO CASTELFUERTE PH"/>
    <x v="14"/>
    <x v="5"/>
  </r>
  <r>
    <x v="0"/>
    <x v="0"/>
    <x v="4"/>
    <x v="4"/>
    <n v="6438534"/>
    <n v="8001828591"/>
    <x v="0"/>
    <x v="1"/>
    <s v="CONJUNTO RESIDENCIAL LA RESERVA DEL PALMAR II PROPIEDAD HORI"/>
    <x v="1"/>
    <x v="1"/>
  </r>
  <r>
    <x v="0"/>
    <x v="0"/>
    <x v="4"/>
    <x v="1"/>
    <n v="6438539"/>
    <n v="8909302971"/>
    <x v="0"/>
    <x v="1"/>
    <s v="CONJUNTO RESIDENCIAL BOSQUES DE LA CONCHA PH"/>
    <x v="14"/>
    <x v="5"/>
  </r>
  <r>
    <x v="0"/>
    <x v="0"/>
    <x v="4"/>
    <x v="3"/>
    <n v="6438541"/>
    <n v="8300931506"/>
    <x v="0"/>
    <x v="1"/>
    <s v="GOMEZ UNIDOS S A S"/>
    <x v="1"/>
    <x v="1"/>
  </r>
  <r>
    <x v="0"/>
    <x v="0"/>
    <x v="4"/>
    <x v="4"/>
    <n v="6438585"/>
    <n v="8909359504"/>
    <x v="0"/>
    <x v="3"/>
    <s v="CONJUNTO RESIDENCIAL PALMA DE MALLORCA ETAPAS"/>
    <x v="10"/>
    <x v="5"/>
  </r>
  <r>
    <x v="0"/>
    <x v="0"/>
    <x v="4"/>
    <x v="3"/>
    <n v="6438588"/>
    <n v="8300931506"/>
    <x v="0"/>
    <x v="5"/>
    <s v="GOMEZ UNIDOS S A S"/>
    <x v="1"/>
    <x v="1"/>
  </r>
  <r>
    <x v="0"/>
    <x v="0"/>
    <x v="4"/>
    <x v="1"/>
    <n v="6438591"/>
    <n v="9001714191"/>
    <x v="0"/>
    <x v="1"/>
    <s v="PARQUE RESIDENCIAL LA ARBOLEDA - PROPIEDAD HORIZONTAL"/>
    <x v="3"/>
    <x v="3"/>
  </r>
  <r>
    <x v="0"/>
    <x v="0"/>
    <x v="4"/>
    <x v="1"/>
    <n v="6438608"/>
    <n v="8110344302"/>
    <x v="0"/>
    <x v="1"/>
    <s v="CONJUNTO RESIDENCIAL FLORES E LA COLINA 1"/>
    <x v="10"/>
    <x v="5"/>
  </r>
  <r>
    <x v="0"/>
    <x v="0"/>
    <x v="4"/>
    <x v="4"/>
    <n v="6438622"/>
    <n v="9002751961"/>
    <x v="0"/>
    <x v="1"/>
    <s v="AGRUPACION DE VIVIENDA NUEVA CIUDAD ETAPA 4 SM2- 2A - SM2- 2"/>
    <x v="1"/>
    <x v="1"/>
  </r>
  <r>
    <x v="0"/>
    <x v="0"/>
    <x v="4"/>
    <x v="1"/>
    <n v="6438630"/>
    <n v="9005311570"/>
    <x v="0"/>
    <x v="1"/>
    <s v="EDIFICIO DI BARI"/>
    <x v="17"/>
    <x v="2"/>
  </r>
  <r>
    <x v="0"/>
    <x v="0"/>
    <x v="4"/>
    <x v="1"/>
    <n v="6438657"/>
    <n v="8301189368"/>
    <x v="0"/>
    <x v="1"/>
    <s v="EDIFICIO XOCHILT"/>
    <x v="1"/>
    <x v="1"/>
  </r>
  <r>
    <x v="0"/>
    <x v="0"/>
    <x v="4"/>
    <x v="1"/>
    <n v="6438669"/>
    <n v="8000657981"/>
    <x v="0"/>
    <x v="1"/>
    <s v="CONJUNTO RESIDENCIAL ALEJANDRA PH"/>
    <x v="14"/>
    <x v="5"/>
  </r>
  <r>
    <x v="0"/>
    <x v="0"/>
    <x v="4"/>
    <x v="1"/>
    <n v="6438743"/>
    <n v="8300764587"/>
    <x v="0"/>
    <x v="1"/>
    <s v="CONJUNTO RECIDENCIA CUMBRES DE SALITRE 3"/>
    <x v="1"/>
    <x v="1"/>
  </r>
  <r>
    <x v="0"/>
    <x v="0"/>
    <x v="4"/>
    <x v="4"/>
    <n v="6438749"/>
    <n v="901164760"/>
    <x v="0"/>
    <x v="1"/>
    <s v="ED CANTAZARO"/>
    <x v="10"/>
    <x v="5"/>
  </r>
  <r>
    <x v="0"/>
    <x v="0"/>
    <x v="4"/>
    <x v="1"/>
    <n v="6438779"/>
    <n v="8110344302"/>
    <x v="0"/>
    <x v="1"/>
    <s v="CONJUNTO RESIDENCIAL FLORES E LA COLINA 1"/>
    <x v="10"/>
    <x v="5"/>
  </r>
  <r>
    <x v="0"/>
    <x v="0"/>
    <x v="4"/>
    <x v="1"/>
    <n v="6438789"/>
    <n v="8300310835"/>
    <x v="0"/>
    <x v="1"/>
    <s v="EDIFICIO MULTIFAMILIARES LA ALHAMBRA  1 PH"/>
    <x v="1"/>
    <x v="1"/>
  </r>
  <r>
    <x v="0"/>
    <x v="0"/>
    <x v="4"/>
    <x v="1"/>
    <n v="6438790"/>
    <n v="8160008124"/>
    <x v="0"/>
    <x v="0"/>
    <s v="EDIFICIO OCEANIA PH"/>
    <x v="11"/>
    <x v="9"/>
  </r>
  <r>
    <x v="0"/>
    <x v="0"/>
    <x v="4"/>
    <x v="4"/>
    <n v="6438793"/>
    <n v="9004180365"/>
    <x v="0"/>
    <x v="1"/>
    <s v="CONJUNTO RESIDENCIAL GOLF CLUB - PROPIEDAD HORIZONTAL"/>
    <x v="3"/>
    <x v="3"/>
  </r>
  <r>
    <x v="0"/>
    <x v="0"/>
    <x v="4"/>
    <x v="4"/>
    <n v="6438841"/>
    <n v="8020042724"/>
    <x v="0"/>
    <x v="1"/>
    <s v="CENTRO COMERCIAL ATLANTIS  CENTER"/>
    <x v="27"/>
    <x v="13"/>
  </r>
  <r>
    <x v="0"/>
    <x v="0"/>
    <x v="4"/>
    <x v="1"/>
    <n v="6438852"/>
    <n v="9009836294"/>
    <x v="0"/>
    <x v="3"/>
    <s v="CONJUNTO RESIDENCIAL SENDERO VERDE PH"/>
    <x v="5"/>
    <x v="5"/>
  </r>
  <r>
    <x v="0"/>
    <x v="0"/>
    <x v="4"/>
    <x v="1"/>
    <n v="6438862"/>
    <n v="9013782846"/>
    <x v="0"/>
    <x v="5"/>
    <s v="EDIFICIO SAUZALITO PROPIEDAD HORIZONTAL"/>
    <x v="6"/>
    <x v="6"/>
  </r>
  <r>
    <x v="0"/>
    <x v="0"/>
    <x v="4"/>
    <x v="1"/>
    <n v="6438888"/>
    <n v="9007223015"/>
    <x v="0"/>
    <x v="1"/>
    <s v="CONJUNTO RESIDENCIAL CERATTO ETAPA I - PROPIEDAD HORIZONTAL"/>
    <x v="14"/>
    <x v="5"/>
  </r>
  <r>
    <x v="0"/>
    <x v="0"/>
    <x v="4"/>
    <x v="1"/>
    <n v="6438897"/>
    <n v="8040000204"/>
    <x v="0"/>
    <x v="1"/>
    <s v="CONJUNTO RESIDENCIAL LA RINCONADA"/>
    <x v="33"/>
    <x v="2"/>
  </r>
  <r>
    <x v="0"/>
    <x v="0"/>
    <x v="4"/>
    <x v="1"/>
    <n v="6438903"/>
    <n v="8002404390"/>
    <x v="0"/>
    <x v="1"/>
    <s v="CONJUNTO RESIDENCIAL BALCONES DEL SALITRE PROP HORIZ"/>
    <x v="1"/>
    <x v="1"/>
  </r>
  <r>
    <x v="0"/>
    <x v="0"/>
    <x v="4"/>
    <x v="1"/>
    <n v="6438920"/>
    <n v="9008865371"/>
    <x v="0"/>
    <x v="1"/>
    <s v="PARQUE RESIDENCIAL INTER PLAZA SUR"/>
    <x v="7"/>
    <x v="7"/>
  </r>
  <r>
    <x v="0"/>
    <x v="0"/>
    <x v="4"/>
    <x v="1"/>
    <n v="6438926"/>
    <n v="8001855901"/>
    <x v="0"/>
    <x v="3"/>
    <s v="CONJUNTO RESIDENCIAL LANCASTRIA A P H"/>
    <x v="1"/>
    <x v="1"/>
  </r>
  <r>
    <x v="0"/>
    <x v="0"/>
    <x v="4"/>
    <x v="1"/>
    <n v="6438960"/>
    <n v="8300564551"/>
    <x v="0"/>
    <x v="1"/>
    <s v="EDIFICIO MIRADOR DEL PARQUE ETAPAS I Y II PROPIEDAD HORIZONT"/>
    <x v="1"/>
    <x v="1"/>
  </r>
  <r>
    <x v="0"/>
    <x v="0"/>
    <x v="4"/>
    <x v="1"/>
    <n v="6438993"/>
    <n v="8909393155"/>
    <x v="0"/>
    <x v="1"/>
    <s v="URBANIZACIÓN ENTRECOLINAS PRIMERA ETAPA"/>
    <x v="5"/>
    <x v="5"/>
  </r>
  <r>
    <x v="0"/>
    <x v="0"/>
    <x v="4"/>
    <x v="1"/>
    <n v="6439022"/>
    <n v="9003018106"/>
    <x v="0"/>
    <x v="1"/>
    <s v="EDIFICIO STREET 118"/>
    <x v="1"/>
    <x v="1"/>
  </r>
  <r>
    <x v="0"/>
    <x v="0"/>
    <x v="4"/>
    <x v="4"/>
    <n v="6439040"/>
    <n v="8300169155"/>
    <x v="0"/>
    <x v="1"/>
    <s v="AGRUPACION DE VIVIENDA CIUDADELA CAFAM IV ETAPA - PROPIEDAD"/>
    <x v="1"/>
    <x v="1"/>
  </r>
  <r>
    <x v="0"/>
    <x v="0"/>
    <x v="4"/>
    <x v="1"/>
    <n v="6439061"/>
    <n v="9010469738"/>
    <x v="0"/>
    <x v="1"/>
    <s v="EDIFICIO KEA PRIOPIEDAD HORIZONTAL"/>
    <x v="3"/>
    <x v="3"/>
  </r>
  <r>
    <x v="0"/>
    <x v="0"/>
    <x v="4"/>
    <x v="1"/>
    <n v="6439072"/>
    <n v="8040104113"/>
    <x v="0"/>
    <x v="1"/>
    <s v="EDIFICIO SAN ALONSO SEÑORIAL"/>
    <x v="2"/>
    <x v="2"/>
  </r>
  <r>
    <x v="0"/>
    <x v="0"/>
    <x v="4"/>
    <x v="1"/>
    <n v="6439123"/>
    <n v="8002104471"/>
    <x v="0"/>
    <x v="5"/>
    <s v="EDIFICIO RINCON DE SAN CANCIO PROPIEDAD HORIZONTAL"/>
    <x v="6"/>
    <x v="6"/>
  </r>
  <r>
    <x v="0"/>
    <x v="0"/>
    <x v="4"/>
    <x v="1"/>
    <n v="6439137"/>
    <n v="9005521438"/>
    <x v="0"/>
    <x v="5"/>
    <s v="EDIFICIO VILLA CARMENZA X1 BLOQUE 1 PROPIEDAD HORIZONTAL"/>
    <x v="6"/>
    <x v="6"/>
  </r>
  <r>
    <x v="0"/>
    <x v="0"/>
    <x v="4"/>
    <x v="1"/>
    <n v="6439145"/>
    <n v="9005521438"/>
    <x v="0"/>
    <x v="3"/>
    <s v="EDIFICIO VILLA CARMENZA X1 BLOQUE 1 PROPIEDAD HORIZONTAL"/>
    <x v="6"/>
    <x v="6"/>
  </r>
  <r>
    <x v="0"/>
    <x v="0"/>
    <x v="4"/>
    <x v="1"/>
    <n v="6439242"/>
    <n v="9012389211"/>
    <x v="0"/>
    <x v="1"/>
    <s v="URBANIZACION SENDERO DE BOSQUE VERDE PH"/>
    <x v="14"/>
    <x v="5"/>
  </r>
  <r>
    <x v="0"/>
    <x v="0"/>
    <x v="4"/>
    <x v="1"/>
    <n v="6439256"/>
    <n v="8909389712"/>
    <x v="0"/>
    <x v="1"/>
    <s v="EDIFICIO CENTRO AYACUCHO PH"/>
    <x v="14"/>
    <x v="5"/>
  </r>
  <r>
    <x v="0"/>
    <x v="0"/>
    <x v="4"/>
    <x v="1"/>
    <n v="6439273"/>
    <n v="8002198325"/>
    <x v="0"/>
    <x v="3"/>
    <s v="MULTIFAMILIAR CAQUETA"/>
    <x v="1"/>
    <x v="1"/>
  </r>
  <r>
    <x v="0"/>
    <x v="0"/>
    <x v="4"/>
    <x v="1"/>
    <n v="6439300"/>
    <n v="9002631294"/>
    <x v="0"/>
    <x v="3"/>
    <s v="CONJUNTO RESIDENCIAL TAYRONA MANZANA C"/>
    <x v="1"/>
    <x v="1"/>
  </r>
  <r>
    <x v="0"/>
    <x v="0"/>
    <x v="4"/>
    <x v="1"/>
    <n v="6439304"/>
    <n v="9007698019"/>
    <x v="0"/>
    <x v="1"/>
    <s v="CONDOMINIO RESIDENCIAL SAN LUCAS DOWNTOWN PH"/>
    <x v="2"/>
    <x v="2"/>
  </r>
  <r>
    <x v="0"/>
    <x v="0"/>
    <x v="4"/>
    <x v="1"/>
    <n v="6439321"/>
    <n v="8100013728"/>
    <x v="0"/>
    <x v="1"/>
    <s v="EDIFICIO SANTA BARBARA PROPIEDAD HORIZONTAL"/>
    <x v="6"/>
    <x v="6"/>
  </r>
  <r>
    <x v="0"/>
    <x v="0"/>
    <x v="4"/>
    <x v="1"/>
    <n v="6439330"/>
    <n v="8000224318"/>
    <x v="0"/>
    <x v="1"/>
    <s v="EDIFICIO COMERCIAL VILLA DE ROBLEDO"/>
    <x v="79"/>
    <x v="0"/>
  </r>
  <r>
    <x v="0"/>
    <x v="0"/>
    <x v="4"/>
    <x v="1"/>
    <n v="6439418"/>
    <n v="8301196827"/>
    <x v="0"/>
    <x v="0"/>
    <s v="EDIFICIO CRIS PH"/>
    <x v="1"/>
    <x v="1"/>
  </r>
  <r>
    <x v="0"/>
    <x v="0"/>
    <x v="4"/>
    <x v="1"/>
    <n v="6439465"/>
    <n v="8000236279"/>
    <x v="0"/>
    <x v="1"/>
    <s v="CONJUNTO RESIDENCIAL COOPROFESORES"/>
    <x v="2"/>
    <x v="2"/>
  </r>
  <r>
    <x v="0"/>
    <x v="0"/>
    <x v="4"/>
    <x v="4"/>
    <n v="6439473"/>
    <n v="9002751961"/>
    <x v="0"/>
    <x v="1"/>
    <s v="AGRUPACION DE VIVIENDA NUEVA CIUDAD ETAPA 4 SM2- 2A - SM2- 2"/>
    <x v="1"/>
    <x v="1"/>
  </r>
  <r>
    <x v="0"/>
    <x v="0"/>
    <x v="4"/>
    <x v="4"/>
    <n v="6439483"/>
    <n v="9002751961"/>
    <x v="0"/>
    <x v="1"/>
    <s v="AGRUPACION DE VIVIENDA NUEVA CIUDAD ETAPA 4 SM2- 2A - SM2- 2"/>
    <x v="1"/>
    <x v="1"/>
  </r>
  <r>
    <x v="0"/>
    <x v="0"/>
    <x v="4"/>
    <x v="1"/>
    <n v="6439487"/>
    <n v="8001521080"/>
    <x v="0"/>
    <x v="1"/>
    <s v="CONJUNTO RESIDENCIAL IBIZA PH"/>
    <x v="1"/>
    <x v="1"/>
  </r>
  <r>
    <x v="0"/>
    <x v="0"/>
    <x v="4"/>
    <x v="1"/>
    <n v="6439501"/>
    <n v="8002129314"/>
    <x v="0"/>
    <x v="1"/>
    <s v="CONJUNTO RESIDENCIAL ARCO IRIS"/>
    <x v="2"/>
    <x v="2"/>
  </r>
  <r>
    <x v="0"/>
    <x v="0"/>
    <x v="4"/>
    <x v="5"/>
    <n v="6439538"/>
    <n v="41916428"/>
    <x v="0"/>
    <x v="0"/>
    <s v="CORREDOR CAICEDO PATRICIA"/>
    <x v="7"/>
    <x v="7"/>
  </r>
  <r>
    <x v="0"/>
    <x v="0"/>
    <x v="4"/>
    <x v="5"/>
    <n v="6439546"/>
    <n v="41916428"/>
    <x v="0"/>
    <x v="5"/>
    <s v="CORREDOR CAICEDO PATRICIA"/>
    <x v="7"/>
    <x v="7"/>
  </r>
  <r>
    <x v="0"/>
    <x v="0"/>
    <x v="4"/>
    <x v="1"/>
    <n v="6439607"/>
    <n v="9003876273"/>
    <x v="0"/>
    <x v="1"/>
    <s v="CONJUNTO RESIDENCIAL ALAMEDA DEL PORVENIR SEGUNDA ETAPA PH"/>
    <x v="1"/>
    <x v="1"/>
  </r>
  <r>
    <x v="0"/>
    <x v="0"/>
    <x v="4"/>
    <x v="1"/>
    <n v="6439648"/>
    <n v="8001045381"/>
    <x v="0"/>
    <x v="2"/>
    <s v="CONJUNTO RESIDENCIAL ONTARIO"/>
    <x v="1"/>
    <x v="1"/>
  </r>
  <r>
    <x v="0"/>
    <x v="0"/>
    <x v="4"/>
    <x v="4"/>
    <n v="6439706"/>
    <n v="9004180365"/>
    <x v="0"/>
    <x v="1"/>
    <s v="CONJUNTO RESIDENCIAL GOLF CLUB - PROPIEDAD HORIZONTAL"/>
    <x v="3"/>
    <x v="3"/>
  </r>
  <r>
    <x v="0"/>
    <x v="0"/>
    <x v="4"/>
    <x v="1"/>
    <n v="6439713"/>
    <n v="8909393155"/>
    <x v="0"/>
    <x v="1"/>
    <s v="URBANIZACIÓN ENTRECOLINAS PRIMERA ETAPA"/>
    <x v="5"/>
    <x v="5"/>
  </r>
  <r>
    <x v="0"/>
    <x v="0"/>
    <x v="4"/>
    <x v="1"/>
    <n v="6439722"/>
    <n v="8000937996"/>
    <x v="0"/>
    <x v="3"/>
    <s v="AGRUPACION DE VIVIENDA ALCALA CONJUNTO BPROPIEDAD HORIZONTA"/>
    <x v="1"/>
    <x v="1"/>
  </r>
  <r>
    <x v="0"/>
    <x v="0"/>
    <x v="4"/>
    <x v="4"/>
    <n v="6439726"/>
    <n v="9010422352"/>
    <x v="0"/>
    <x v="7"/>
    <s v="CONJUNTO RESIDENCIAL PORTAL DE LA SIERRA ETAPA I"/>
    <x v="29"/>
    <x v="14"/>
  </r>
  <r>
    <x v="0"/>
    <x v="0"/>
    <x v="4"/>
    <x v="1"/>
    <n v="6439760"/>
    <n v="9001414731"/>
    <x v="0"/>
    <x v="0"/>
    <s v="PORTAL DEL VERGEL CLUB HOUSE Y CONDOMINIO"/>
    <x v="3"/>
    <x v="3"/>
  </r>
  <r>
    <x v="0"/>
    <x v="0"/>
    <x v="4"/>
    <x v="1"/>
    <n v="6439818"/>
    <n v="9006026649"/>
    <x v="0"/>
    <x v="3"/>
    <s v="PROPIEDAD HORIZONTAL BALCONES DE LA VILLA II ETAPA BLOQUES 1"/>
    <x v="23"/>
    <x v="6"/>
  </r>
  <r>
    <x v="0"/>
    <x v="0"/>
    <x v="4"/>
    <x v="1"/>
    <n v="6439836"/>
    <n v="8000573944"/>
    <x v="0"/>
    <x v="3"/>
    <s v="CONJUNTO RESIDENCIAL MONTANA"/>
    <x v="1"/>
    <x v="1"/>
  </r>
  <r>
    <x v="0"/>
    <x v="0"/>
    <x v="4"/>
    <x v="4"/>
    <n v="6439897"/>
    <n v="8002337697"/>
    <x v="0"/>
    <x v="1"/>
    <s v="CONJUNTO RESIDENCIAL INGRUMA ETAPA I"/>
    <x v="1"/>
    <x v="1"/>
  </r>
  <r>
    <x v="0"/>
    <x v="0"/>
    <x v="4"/>
    <x v="1"/>
    <n v="6439931"/>
    <n v="8902066985"/>
    <x v="0"/>
    <x v="1"/>
    <s v="CONJUNTO RESIDENCIAL ANDALUCIA"/>
    <x v="2"/>
    <x v="2"/>
  </r>
  <r>
    <x v="0"/>
    <x v="0"/>
    <x v="4"/>
    <x v="1"/>
    <n v="6439947"/>
    <n v="8140008356"/>
    <x v="0"/>
    <x v="3"/>
    <s v="CONDOMINIO VALLE DE ATRIZ PROPIEDAD HORIZONTAL"/>
    <x v="9"/>
    <x v="8"/>
  </r>
  <r>
    <x v="0"/>
    <x v="0"/>
    <x v="4"/>
    <x v="4"/>
    <n v="6439961"/>
    <n v="8002103316"/>
    <x v="0"/>
    <x v="0"/>
    <s v="UNIDAD RESIDENCIAL LA ALHAMBRA PROPIEDAD HORIZONTAL"/>
    <x v="11"/>
    <x v="9"/>
  </r>
  <r>
    <x v="0"/>
    <x v="0"/>
    <x v="4"/>
    <x v="1"/>
    <n v="6439993"/>
    <n v="8160040664"/>
    <x v="0"/>
    <x v="0"/>
    <s v="EDIFICIO VISCAYA PH"/>
    <x v="11"/>
    <x v="9"/>
  </r>
  <r>
    <x v="0"/>
    <x v="0"/>
    <x v="4"/>
    <x v="4"/>
    <n v="6440056"/>
    <n v="9001529340"/>
    <x v="0"/>
    <x v="3"/>
    <s v="CONJUNTO RESIDENCIAL TIERRA BUENA DEL PORVENIR ETAPA  2 PH"/>
    <x v="1"/>
    <x v="1"/>
  </r>
  <r>
    <x v="0"/>
    <x v="0"/>
    <x v="4"/>
    <x v="4"/>
    <n v="6440084"/>
    <n v="9003324944"/>
    <x v="0"/>
    <x v="0"/>
    <s v="URBANIZACIÓN CAMINO DE CUMBRES PH"/>
    <x v="10"/>
    <x v="5"/>
  </r>
  <r>
    <x v="0"/>
    <x v="0"/>
    <x v="4"/>
    <x v="1"/>
    <n v="6440145"/>
    <n v="9000943201"/>
    <x v="1"/>
    <x v="6"/>
    <s v="EDIFICIO LOS LEONES - PROPIEDAD HORIZONTAL"/>
    <x v="6"/>
    <x v="6"/>
  </r>
  <r>
    <x v="0"/>
    <x v="0"/>
    <x v="4"/>
    <x v="1"/>
    <n v="6440150"/>
    <n v="8000911482"/>
    <x v="0"/>
    <x v="1"/>
    <s v="CONJUNTO RESIDENCIAL CASTELLANA REAL PH"/>
    <x v="14"/>
    <x v="5"/>
  </r>
  <r>
    <x v="0"/>
    <x v="0"/>
    <x v="4"/>
    <x v="1"/>
    <n v="6440158"/>
    <n v="9001497938"/>
    <x v="1"/>
    <x v="6"/>
    <s v="CONJUNTO RESIDENCIAL LA GRAN MANZANA II PH"/>
    <x v="1"/>
    <x v="1"/>
  </r>
  <r>
    <x v="0"/>
    <x v="0"/>
    <x v="4"/>
    <x v="4"/>
    <n v="6440160"/>
    <n v="8909359504"/>
    <x v="0"/>
    <x v="3"/>
    <s v="CONJUNTO RESIDENCIAL PALMA DE MALLORCA ETAPAS"/>
    <x v="10"/>
    <x v="5"/>
  </r>
  <r>
    <x v="0"/>
    <x v="0"/>
    <x v="4"/>
    <x v="1"/>
    <n v="6440210"/>
    <n v="8001855901"/>
    <x v="0"/>
    <x v="3"/>
    <s v="CONJUNTO RESIDENCIAL LANCASTRIA A P H"/>
    <x v="1"/>
    <x v="1"/>
  </r>
  <r>
    <x v="0"/>
    <x v="0"/>
    <x v="4"/>
    <x v="4"/>
    <n v="6440263"/>
    <n v="9011357353"/>
    <x v="0"/>
    <x v="1"/>
    <s v="CONJUNTO CERRADO RESERVAS DE SAN FERMIN PH"/>
    <x v="3"/>
    <x v="3"/>
  </r>
  <r>
    <x v="0"/>
    <x v="0"/>
    <x v="4"/>
    <x v="4"/>
    <n v="6440281"/>
    <n v="9001529340"/>
    <x v="0"/>
    <x v="3"/>
    <s v="CONJUNTO RESIDENCIAL TIERRA BUENA DEL PORVENIR ETAPA  2 PH"/>
    <x v="1"/>
    <x v="1"/>
  </r>
  <r>
    <x v="0"/>
    <x v="0"/>
    <x v="4"/>
    <x v="1"/>
    <n v="6440424"/>
    <n v="8301062960"/>
    <x v="0"/>
    <x v="1"/>
    <s v="AGRUPACION DE VIVIENDA LOS PINOS PH"/>
    <x v="1"/>
    <x v="1"/>
  </r>
  <r>
    <x v="0"/>
    <x v="0"/>
    <x v="4"/>
    <x v="4"/>
    <n v="6440490"/>
    <n v="8050024439"/>
    <x v="0"/>
    <x v="1"/>
    <s v="CONJUNTO RESIDENCIAL TORRES DE LA FONTANA PROPIEDAD HORI"/>
    <x v="0"/>
    <x v="0"/>
  </r>
  <r>
    <x v="0"/>
    <x v="0"/>
    <x v="4"/>
    <x v="1"/>
    <n v="6440500"/>
    <n v="8000937996"/>
    <x v="0"/>
    <x v="3"/>
    <s v="AGRUPACION DE VIVIENDA ALCALA CONJUNTO BPROPIEDAD HORIZONTA"/>
    <x v="1"/>
    <x v="1"/>
  </r>
  <r>
    <x v="0"/>
    <x v="0"/>
    <x v="4"/>
    <x v="1"/>
    <n v="6440795"/>
    <n v="9001740825"/>
    <x v="0"/>
    <x v="0"/>
    <s v="EDIFICIO ODETTE"/>
    <x v="1"/>
    <x v="1"/>
  </r>
  <r>
    <x v="0"/>
    <x v="0"/>
    <x v="4"/>
    <x v="1"/>
    <n v="6440832"/>
    <n v="8908046207"/>
    <x v="0"/>
    <x v="1"/>
    <s v="PROPIEDAD HORIZONTAL EDIFICIO LA ARBOLEDA"/>
    <x v="6"/>
    <x v="6"/>
  </r>
  <r>
    <x v="0"/>
    <x v="0"/>
    <x v="4"/>
    <x v="1"/>
    <n v="6440855"/>
    <n v="9010126751"/>
    <x v="0"/>
    <x v="5"/>
    <s v="CAMINOS DEL BOSQUE PARQUE RESIDENCIAL - PROPIEDAD HORIZONTAL"/>
    <x v="7"/>
    <x v="7"/>
  </r>
  <r>
    <x v="0"/>
    <x v="0"/>
    <x v="4"/>
    <x v="4"/>
    <n v="6440860"/>
    <n v="8100043248"/>
    <x v="0"/>
    <x v="1"/>
    <s v="CONJUNTO RESIDENCIAL TORRES ALTA SUIZA PROPIEDAD HORIZON"/>
    <x v="6"/>
    <x v="6"/>
  </r>
  <r>
    <x v="0"/>
    <x v="0"/>
    <x v="4"/>
    <x v="4"/>
    <n v="6440869"/>
    <n v="9006614952"/>
    <x v="0"/>
    <x v="1"/>
    <s v="PARQUE RESIDENCIAL CALLEJA DE SAN JOSE PRIMERA ETAPA"/>
    <x v="7"/>
    <x v="7"/>
  </r>
  <r>
    <x v="0"/>
    <x v="0"/>
    <x v="4"/>
    <x v="1"/>
    <n v="6440887"/>
    <n v="8110245497"/>
    <x v="0"/>
    <x v="0"/>
    <s v="EDIFICIO COQUIBACOA PH"/>
    <x v="14"/>
    <x v="5"/>
  </r>
  <r>
    <x v="0"/>
    <x v="0"/>
    <x v="4"/>
    <x v="1"/>
    <n v="6440913"/>
    <n v="9007266831"/>
    <x v="0"/>
    <x v="1"/>
    <s v="CONJUNTO DE VIVIENDA ECOHAUS PH"/>
    <x v="8"/>
    <x v="4"/>
  </r>
  <r>
    <x v="0"/>
    <x v="0"/>
    <x v="4"/>
    <x v="1"/>
    <n v="6440915"/>
    <n v="9004025445"/>
    <x v="0"/>
    <x v="1"/>
    <s v="EDIFICIO RESERVA DEL ALAMO - PROPIEDAD HORIZONTAL"/>
    <x v="1"/>
    <x v="1"/>
  </r>
  <r>
    <x v="0"/>
    <x v="0"/>
    <x v="4"/>
    <x v="1"/>
    <n v="6440972"/>
    <n v="9011231377"/>
    <x v="0"/>
    <x v="1"/>
    <s v="CONJUNTO RESIDENCIAL LA FINCA SUPERMANZANA VII"/>
    <x v="36"/>
    <x v="4"/>
  </r>
  <r>
    <x v="0"/>
    <x v="0"/>
    <x v="4"/>
    <x v="1"/>
    <n v="6441026"/>
    <n v="8000795991"/>
    <x v="0"/>
    <x v="3"/>
    <s v="AGRUPACIÓN DE VIVIENDA CEDRO MADEIRA IV - PROPIEDAD HORIZONT"/>
    <x v="1"/>
    <x v="1"/>
  </r>
  <r>
    <x v="0"/>
    <x v="0"/>
    <x v="4"/>
    <x v="1"/>
    <n v="6441039"/>
    <n v="9001146828"/>
    <x v="0"/>
    <x v="2"/>
    <s v="AGRUPACIÓN DE VIVIENDA CIUDADELA FLORIDA DE LA SABANA ETAPA"/>
    <x v="1"/>
    <x v="1"/>
  </r>
  <r>
    <x v="0"/>
    <x v="0"/>
    <x v="4"/>
    <x v="1"/>
    <n v="6441075"/>
    <n v="8002006151"/>
    <x v="0"/>
    <x v="1"/>
    <s v="CONJUNTO MULTIFAMILIAR VILLAS DEL MEDITERRANEO MANZANA 14"/>
    <x v="1"/>
    <x v="1"/>
  </r>
  <r>
    <x v="0"/>
    <x v="0"/>
    <x v="4"/>
    <x v="1"/>
    <n v="6441079"/>
    <n v="8300234160"/>
    <x v="0"/>
    <x v="5"/>
    <s v="EDIFICIO VILLA PAULA PH"/>
    <x v="1"/>
    <x v="1"/>
  </r>
  <r>
    <x v="0"/>
    <x v="0"/>
    <x v="4"/>
    <x v="1"/>
    <n v="6441080"/>
    <n v="9008133410"/>
    <x v="0"/>
    <x v="1"/>
    <s v="BIRIKAIRA CONJUNTO HABITACIONAL PROPIEDAD HORIZONTAL NULL NULL"/>
    <x v="11"/>
    <x v="9"/>
  </r>
  <r>
    <x v="0"/>
    <x v="0"/>
    <x v="4"/>
    <x v="1"/>
    <n v="6441091"/>
    <n v="9000270897"/>
    <x v="0"/>
    <x v="3"/>
    <s v="UNIDAD INMOBILIARIA CERRADA BOSQUES DE LA SIERRA"/>
    <x v="6"/>
    <x v="6"/>
  </r>
  <r>
    <x v="0"/>
    <x v="0"/>
    <x v="4"/>
    <x v="1"/>
    <n v="6441093"/>
    <n v="9007596840"/>
    <x v="0"/>
    <x v="3"/>
    <s v="CONJUNTO RESIDENCIAL DALIA - PROPIEDAD HORIZONTAL"/>
    <x v="4"/>
    <x v="4"/>
  </r>
  <r>
    <x v="0"/>
    <x v="0"/>
    <x v="4"/>
    <x v="1"/>
    <n v="6441120"/>
    <n v="9007028519"/>
    <x v="0"/>
    <x v="1"/>
    <s v="EDIFICIO UNIDAD RESIDENCIAL 24 URBANO"/>
    <x v="2"/>
    <x v="2"/>
  </r>
  <r>
    <x v="0"/>
    <x v="0"/>
    <x v="4"/>
    <x v="1"/>
    <n v="6441131"/>
    <n v="8300392995"/>
    <x v="0"/>
    <x v="3"/>
    <s v="CONJUNTO MULTIFAMILIAR COMPARTIR BOCHICA LOTE 2 ETAPA I"/>
    <x v="1"/>
    <x v="1"/>
  </r>
  <r>
    <x v="0"/>
    <x v="0"/>
    <x v="4"/>
    <x v="1"/>
    <n v="6441149"/>
    <n v="9006283631"/>
    <x v="0"/>
    <x v="1"/>
    <s v="EDIFICIO LAURELES DEL RIO I ETAPA PH"/>
    <x v="6"/>
    <x v="6"/>
  </r>
  <r>
    <x v="0"/>
    <x v="0"/>
    <x v="4"/>
    <x v="1"/>
    <n v="6441166"/>
    <n v="9001714191"/>
    <x v="0"/>
    <x v="1"/>
    <s v="PARQUE RESIDENCIAL LA ARBOLEDA - PROPIEDAD HORIZONTAL"/>
    <x v="3"/>
    <x v="3"/>
  </r>
  <r>
    <x v="0"/>
    <x v="0"/>
    <x v="4"/>
    <x v="1"/>
    <n v="6441171"/>
    <n v="9006283631"/>
    <x v="0"/>
    <x v="1"/>
    <s v="EDIFICIO LAURELES DEL RIO I ETAPA PH"/>
    <x v="6"/>
    <x v="6"/>
  </r>
  <r>
    <x v="0"/>
    <x v="0"/>
    <x v="4"/>
    <x v="1"/>
    <n v="6441256"/>
    <n v="8000085110"/>
    <x v="0"/>
    <x v="1"/>
    <s v="CONJUNTO RESIDENCIAL PORTAL DEL VALLE PH"/>
    <x v="10"/>
    <x v="5"/>
  </r>
  <r>
    <x v="0"/>
    <x v="0"/>
    <x v="4"/>
    <x v="4"/>
    <n v="6441267"/>
    <n v="9010297872"/>
    <x v="0"/>
    <x v="0"/>
    <s v="CONJUNTO CERRADO BAMBU PH"/>
    <x v="13"/>
    <x v="9"/>
  </r>
  <r>
    <x v="0"/>
    <x v="0"/>
    <x v="4"/>
    <x v="1"/>
    <n v="6441317"/>
    <n v="9006443977"/>
    <x v="0"/>
    <x v="1"/>
    <s v="EDIFICIO 10-12 CIRCUNVALAR PH"/>
    <x v="11"/>
    <x v="9"/>
  </r>
  <r>
    <x v="0"/>
    <x v="0"/>
    <x v="4"/>
    <x v="1"/>
    <n v="6441375"/>
    <n v="9006554689"/>
    <x v="0"/>
    <x v="3"/>
    <s v="EDIFICIO TORRES DE SANTA MONICA"/>
    <x v="13"/>
    <x v="9"/>
  </r>
  <r>
    <x v="0"/>
    <x v="0"/>
    <x v="4"/>
    <x v="1"/>
    <n v="6441381"/>
    <n v="9001549848"/>
    <x v="0"/>
    <x v="1"/>
    <s v="VILLA ZAMORA CONJUNTO RESIDENCIAL PROPIEDAD HORIZONTAL"/>
    <x v="1"/>
    <x v="1"/>
  </r>
  <r>
    <x v="0"/>
    <x v="0"/>
    <x v="4"/>
    <x v="1"/>
    <n v="6441392"/>
    <n v="8002106328"/>
    <x v="0"/>
    <x v="3"/>
    <s v="EDIFICIO LOURDES CALLE 65 PH"/>
    <x v="1"/>
    <x v="1"/>
  </r>
  <r>
    <x v="0"/>
    <x v="0"/>
    <x v="4"/>
    <x v="1"/>
    <n v="6441398"/>
    <n v="8600516093"/>
    <x v="0"/>
    <x v="2"/>
    <s v="UNIDAD RESIDENCIAL MODELO DEL NORTE"/>
    <x v="1"/>
    <x v="1"/>
  </r>
  <r>
    <x v="0"/>
    <x v="0"/>
    <x v="4"/>
    <x v="1"/>
    <n v="6441400"/>
    <n v="8001933179"/>
    <x v="0"/>
    <x v="7"/>
    <s v="AGRUPACION DE VIVIENDA 4A LOS GUALANDAYES"/>
    <x v="1"/>
    <x v="1"/>
  </r>
  <r>
    <x v="0"/>
    <x v="0"/>
    <x v="4"/>
    <x v="4"/>
    <n v="6441500"/>
    <n v="9003584843"/>
    <x v="0"/>
    <x v="1"/>
    <s v="CONJUNTO HABITACIONAL LA CASCADA UNIDAD II"/>
    <x v="0"/>
    <x v="0"/>
  </r>
  <r>
    <x v="0"/>
    <x v="0"/>
    <x v="4"/>
    <x v="1"/>
    <n v="6441516"/>
    <n v="8000415729"/>
    <x v="0"/>
    <x v="7"/>
    <s v="CONJUNTO RESIDENCIAL SAN LUCAS DE LA SERRANIA"/>
    <x v="14"/>
    <x v="5"/>
  </r>
  <r>
    <x v="0"/>
    <x v="0"/>
    <x v="4"/>
    <x v="1"/>
    <n v="6441553"/>
    <n v="9008994020"/>
    <x v="0"/>
    <x v="1"/>
    <s v="EDIFICIO BALCONES DE VIZCAYA"/>
    <x v="2"/>
    <x v="2"/>
  </r>
  <r>
    <x v="0"/>
    <x v="0"/>
    <x v="4"/>
    <x v="1"/>
    <n v="6441562"/>
    <n v="8000793458"/>
    <x v="0"/>
    <x v="1"/>
    <s v="CONJUNTO RESIDENCIAL CASTILLA VIEJA"/>
    <x v="27"/>
    <x v="13"/>
  </r>
  <r>
    <x v="0"/>
    <x v="0"/>
    <x v="4"/>
    <x v="1"/>
    <n v="6441566"/>
    <n v="9009836294"/>
    <x v="0"/>
    <x v="3"/>
    <s v="CONJUNTO RESIDENCIAL SENDERO VERDE PH"/>
    <x v="5"/>
    <x v="5"/>
  </r>
  <r>
    <x v="0"/>
    <x v="0"/>
    <x v="4"/>
    <x v="1"/>
    <n v="6441591"/>
    <n v="9007596840"/>
    <x v="0"/>
    <x v="3"/>
    <s v="CONJUNTO RESIDENCIAL DALIA - PROPIEDAD HORIZONTAL"/>
    <x v="4"/>
    <x v="4"/>
  </r>
  <r>
    <x v="0"/>
    <x v="0"/>
    <x v="4"/>
    <x v="1"/>
    <n v="6441598"/>
    <n v="8110344302"/>
    <x v="0"/>
    <x v="1"/>
    <s v="CONJUNTO RESIDENCIAL FLORES E LA COLINA 1"/>
    <x v="14"/>
    <x v="5"/>
  </r>
  <r>
    <x v="0"/>
    <x v="0"/>
    <x v="4"/>
    <x v="4"/>
    <n v="6441618"/>
    <n v="9005129360"/>
    <x v="0"/>
    <x v="1"/>
    <s v="EDIFICIO MULTIFAMILIAR ALTOS DEL VERGEL"/>
    <x v="3"/>
    <x v="3"/>
  </r>
  <r>
    <x v="0"/>
    <x v="0"/>
    <x v="4"/>
    <x v="4"/>
    <n v="6441621"/>
    <n v="8100029072"/>
    <x v="0"/>
    <x v="1"/>
    <s v="EDIFICIO TORRES DE LA SUIZA"/>
    <x v="6"/>
    <x v="6"/>
  </r>
  <r>
    <x v="0"/>
    <x v="0"/>
    <x v="4"/>
    <x v="1"/>
    <n v="6441644"/>
    <n v="8001187165"/>
    <x v="0"/>
    <x v="1"/>
    <s v="CONJUNTO RESIDENCIAL ALTAMIRA  I Y II ETAPA PH"/>
    <x v="1"/>
    <x v="1"/>
  </r>
  <r>
    <x v="0"/>
    <x v="0"/>
    <x v="4"/>
    <x v="1"/>
    <n v="6441679"/>
    <n v="8300076113"/>
    <x v="0"/>
    <x v="3"/>
    <s v="EDIFICIO ALBORADA"/>
    <x v="1"/>
    <x v="1"/>
  </r>
  <r>
    <x v="0"/>
    <x v="0"/>
    <x v="4"/>
    <x v="1"/>
    <n v="6441693"/>
    <n v="9007650371"/>
    <x v="0"/>
    <x v="3"/>
    <s v="LA ILUSION II CONJUNTO RESIDENCIAL- PROPIEDAD HORIZONTAL"/>
    <x v="4"/>
    <x v="4"/>
  </r>
  <r>
    <x v="0"/>
    <x v="0"/>
    <x v="4"/>
    <x v="4"/>
    <n v="6441695"/>
    <n v="9002751961"/>
    <x v="0"/>
    <x v="1"/>
    <s v="AGRUPACION DE VIVIENDA NUEVA CIUDAD ETAPA 4 SM2- 2A - SM2- 2"/>
    <x v="1"/>
    <x v="1"/>
  </r>
  <r>
    <x v="0"/>
    <x v="0"/>
    <x v="4"/>
    <x v="1"/>
    <n v="6441696"/>
    <n v="8110419216"/>
    <x v="0"/>
    <x v="1"/>
    <s v="CONJUNTO RESIDENCIAL SANTA JUANA DEL RODEO PH"/>
    <x v="14"/>
    <x v="5"/>
  </r>
  <r>
    <x v="0"/>
    <x v="0"/>
    <x v="4"/>
    <x v="1"/>
    <n v="6441703"/>
    <n v="8300882772"/>
    <x v="0"/>
    <x v="3"/>
    <s v="EDIFICIO TERRAMONTE - PROPIEDAD HORIZONTAL"/>
    <x v="1"/>
    <x v="1"/>
  </r>
  <r>
    <x v="0"/>
    <x v="0"/>
    <x v="4"/>
    <x v="4"/>
    <n v="6441825"/>
    <n v="9005120335"/>
    <x v="0"/>
    <x v="0"/>
    <s v="EDIFICIO PORTAL DE CALASANZ PROPIEDAD HORIZONTAL"/>
    <x v="14"/>
    <x v="5"/>
  </r>
  <r>
    <x v="0"/>
    <x v="0"/>
    <x v="4"/>
    <x v="1"/>
    <n v="6441833"/>
    <n v="9002744873"/>
    <x v="0"/>
    <x v="1"/>
    <s v="EDIFICIO BELALCAZAR PH"/>
    <x v="1"/>
    <x v="1"/>
  </r>
  <r>
    <x v="0"/>
    <x v="0"/>
    <x v="4"/>
    <x v="1"/>
    <n v="6441836"/>
    <n v="8002346195"/>
    <x v="0"/>
    <x v="1"/>
    <s v="EDIFICIO SANTA AURORA PH"/>
    <x v="11"/>
    <x v="9"/>
  </r>
  <r>
    <x v="0"/>
    <x v="0"/>
    <x v="4"/>
    <x v="1"/>
    <n v="6441841"/>
    <n v="9008071860"/>
    <x v="0"/>
    <x v="1"/>
    <s v="CONJUNTO RESIDENCIAL BELVERDE II PH"/>
    <x v="43"/>
    <x v="4"/>
  </r>
  <r>
    <x v="0"/>
    <x v="0"/>
    <x v="4"/>
    <x v="1"/>
    <n v="6441891"/>
    <n v="9000769298"/>
    <x v="0"/>
    <x v="1"/>
    <s v="CONJUNTO MONTECARLO II PARQUE RESIDENCIAL PH"/>
    <x v="1"/>
    <x v="1"/>
  </r>
  <r>
    <x v="0"/>
    <x v="0"/>
    <x v="4"/>
    <x v="2"/>
    <n v="6441906"/>
    <n v="41403676"/>
    <x v="0"/>
    <x v="5"/>
    <s v="URUEÑA URUEÑA CONSUELO"/>
    <x v="3"/>
    <x v="3"/>
  </r>
  <r>
    <x v="0"/>
    <x v="0"/>
    <x v="4"/>
    <x v="1"/>
    <n v="6441920"/>
    <n v="8300577470"/>
    <x v="0"/>
    <x v="1"/>
    <s v="CONJUNTO BALCONES DE SEGOVIA"/>
    <x v="1"/>
    <x v="1"/>
  </r>
  <r>
    <x v="0"/>
    <x v="0"/>
    <x v="4"/>
    <x v="1"/>
    <n v="6441938"/>
    <n v="9001377681"/>
    <x v="0"/>
    <x v="0"/>
    <s v="EDIFICIO PORTAL DE PILARICA"/>
    <x v="14"/>
    <x v="5"/>
  </r>
  <r>
    <x v="0"/>
    <x v="0"/>
    <x v="4"/>
    <x v="4"/>
    <n v="6441952"/>
    <n v="9011514933"/>
    <x v="0"/>
    <x v="1"/>
    <s v="BILBAO APARTAMENTOS PH"/>
    <x v="5"/>
    <x v="5"/>
  </r>
  <r>
    <x v="0"/>
    <x v="0"/>
    <x v="4"/>
    <x v="1"/>
    <n v="6441975"/>
    <n v="9002065896"/>
    <x v="0"/>
    <x v="1"/>
    <s v="C"/>
    <x v="11"/>
    <x v="9"/>
  </r>
  <r>
    <x v="0"/>
    <x v="0"/>
    <x v="4"/>
    <x v="4"/>
    <n v="6442024"/>
    <n v="9006103609"/>
    <x v="0"/>
    <x v="1"/>
    <s v="CONDOMINIO SIGLO XI"/>
    <x v="9"/>
    <x v="8"/>
  </r>
  <r>
    <x v="0"/>
    <x v="0"/>
    <x v="4"/>
    <x v="1"/>
    <n v="6442033"/>
    <n v="8050081811"/>
    <x v="0"/>
    <x v="0"/>
    <s v="CONJUNTO RESIDENCIAL TORRES DE COMFANDI I ETAPA"/>
    <x v="0"/>
    <x v="0"/>
  </r>
  <r>
    <x v="0"/>
    <x v="0"/>
    <x v="4"/>
    <x v="1"/>
    <n v="6442044"/>
    <n v="9011945484"/>
    <x v="0"/>
    <x v="1"/>
    <s v="EDIFICIO MUNZI"/>
    <x v="1"/>
    <x v="1"/>
  </r>
  <r>
    <x v="0"/>
    <x v="0"/>
    <x v="4"/>
    <x v="1"/>
    <n v="6442047"/>
    <n v="9006651007"/>
    <x v="0"/>
    <x v="3"/>
    <s v="CONJUNTO RESIDENCIAL BELLOMONTE"/>
    <x v="71"/>
    <x v="10"/>
  </r>
  <r>
    <x v="0"/>
    <x v="0"/>
    <x v="4"/>
    <x v="1"/>
    <n v="6442062"/>
    <n v="8300172328"/>
    <x v="0"/>
    <x v="2"/>
    <s v="CONJUNTO RESIDENCIAL CANTABRIA PH"/>
    <x v="1"/>
    <x v="1"/>
  </r>
  <r>
    <x v="0"/>
    <x v="0"/>
    <x v="4"/>
    <x v="1"/>
    <n v="6442084"/>
    <n v="9009002841"/>
    <x v="0"/>
    <x v="5"/>
    <s v="CONJUNTO RESIDENCIAL BALCONES DE VILLA VERDE PH"/>
    <x v="11"/>
    <x v="9"/>
  </r>
  <r>
    <x v="0"/>
    <x v="0"/>
    <x v="4"/>
    <x v="1"/>
    <n v="6442101"/>
    <n v="9007269463"/>
    <x v="0"/>
    <x v="1"/>
    <s v="EDIFICIO SERRAMONTTI  -PROPIEDAD HORIZONTAL"/>
    <x v="6"/>
    <x v="6"/>
  </r>
  <r>
    <x v="0"/>
    <x v="0"/>
    <x v="4"/>
    <x v="4"/>
    <n v="6442137"/>
    <n v="9013456671"/>
    <x v="0"/>
    <x v="3"/>
    <s v="EDIFICIO CLINICA LOS ROSALES TORRE C PH"/>
    <x v="11"/>
    <x v="9"/>
  </r>
  <r>
    <x v="0"/>
    <x v="0"/>
    <x v="4"/>
    <x v="5"/>
    <n v="6442243"/>
    <n v="16508129"/>
    <x v="0"/>
    <x v="5"/>
    <s v="ACERO MARIN EDWARD ANGEL"/>
    <x v="70"/>
    <x v="0"/>
  </r>
  <r>
    <x v="0"/>
    <x v="0"/>
    <x v="4"/>
    <x v="4"/>
    <n v="6442249"/>
    <n v="8902066985"/>
    <x v="0"/>
    <x v="2"/>
    <s v="CONJUNTO RESIDENCIAL ANDALUCIA"/>
    <x v="17"/>
    <x v="2"/>
  </r>
  <r>
    <x v="0"/>
    <x v="0"/>
    <x v="4"/>
    <x v="4"/>
    <n v="6442348"/>
    <n v="9007336070"/>
    <x v="0"/>
    <x v="0"/>
    <s v="EDIFICIO TORRE SAN ANTONIO PH"/>
    <x v="14"/>
    <x v="5"/>
  </r>
  <r>
    <x v="0"/>
    <x v="0"/>
    <x v="4"/>
    <x v="1"/>
    <n v="6442360"/>
    <n v="8001215541"/>
    <x v="0"/>
    <x v="0"/>
    <s v="PROPIEDAD HORIZONTAL EDIFICIO SANTANA"/>
    <x v="6"/>
    <x v="6"/>
  </r>
  <r>
    <x v="0"/>
    <x v="0"/>
    <x v="4"/>
    <x v="1"/>
    <n v="6442394"/>
    <n v="8300974333"/>
    <x v="0"/>
    <x v="1"/>
    <s v="EDIFICIO PRIMAVERA PH"/>
    <x v="1"/>
    <x v="1"/>
  </r>
  <r>
    <x v="0"/>
    <x v="0"/>
    <x v="4"/>
    <x v="4"/>
    <n v="6442489"/>
    <n v="9004366821"/>
    <x v="0"/>
    <x v="1"/>
    <s v="CONJUNTO RESIDENCIAL SEVILLANA DEL PARQUE I PH"/>
    <x v="1"/>
    <x v="1"/>
  </r>
  <r>
    <x v="0"/>
    <x v="0"/>
    <x v="4"/>
    <x v="4"/>
    <n v="6442511"/>
    <n v="8000686430"/>
    <x v="0"/>
    <x v="3"/>
    <s v="VILLAFLORIDA1"/>
    <x v="14"/>
    <x v="5"/>
  </r>
  <r>
    <x v="0"/>
    <x v="0"/>
    <x v="4"/>
    <x v="1"/>
    <n v="6442603"/>
    <n v="9000769298"/>
    <x v="0"/>
    <x v="1"/>
    <s v="CONJUNTO MONTECARLO II PARQUE RESIDENCIAL PH"/>
    <x v="1"/>
    <x v="1"/>
  </r>
  <r>
    <x v="0"/>
    <x v="0"/>
    <x v="4"/>
    <x v="1"/>
    <n v="6442670"/>
    <n v="9003213164"/>
    <x v="0"/>
    <x v="1"/>
    <s v="CONJUNTO RESIDENCIAL NUEVO HORIZONTE I PH"/>
    <x v="4"/>
    <x v="4"/>
  </r>
  <r>
    <x v="0"/>
    <x v="0"/>
    <x v="4"/>
    <x v="1"/>
    <n v="6442728"/>
    <n v="8100069941"/>
    <x v="0"/>
    <x v="1"/>
    <s v="EDIFICIO MULTIFAMILIAR SILVANIA PROPIEDAD HORIZONTAL"/>
    <x v="6"/>
    <x v="6"/>
  </r>
  <r>
    <x v="0"/>
    <x v="0"/>
    <x v="4"/>
    <x v="2"/>
    <n v="6442815"/>
    <n v="41895038"/>
    <x v="0"/>
    <x v="0"/>
    <s v="CALDERON TORRES LUZ MARINA"/>
    <x v="7"/>
    <x v="7"/>
  </r>
  <r>
    <x v="0"/>
    <x v="0"/>
    <x v="4"/>
    <x v="4"/>
    <n v="6442879"/>
    <n v="9006103609"/>
    <x v="0"/>
    <x v="1"/>
    <s v="CONDOMINIO SIGLO XI"/>
    <x v="9"/>
    <x v="8"/>
  </r>
  <r>
    <x v="0"/>
    <x v="0"/>
    <x v="4"/>
    <x v="4"/>
    <n v="6442917"/>
    <n v="9007363919"/>
    <x v="0"/>
    <x v="0"/>
    <s v="TORRE 8CORVILAR COMUNEROS PH"/>
    <x v="2"/>
    <x v="2"/>
  </r>
  <r>
    <x v="0"/>
    <x v="0"/>
    <x v="4"/>
    <x v="4"/>
    <n v="6442986"/>
    <n v="9012864696"/>
    <x v="0"/>
    <x v="2"/>
    <s v="CONJUNTO RESIDENCIAL AMARANTO PH"/>
    <x v="4"/>
    <x v="4"/>
  </r>
  <r>
    <x v="0"/>
    <x v="0"/>
    <x v="4"/>
    <x v="1"/>
    <n v="6442999"/>
    <n v="8001974951"/>
    <x v="0"/>
    <x v="1"/>
    <s v="CONJUNTO RESIDENCIAL LA FRATERNIDAD-PROPIEDAD HORIZONTAL"/>
    <x v="1"/>
    <x v="1"/>
  </r>
  <r>
    <x v="0"/>
    <x v="0"/>
    <x v="4"/>
    <x v="1"/>
    <n v="6443114"/>
    <n v="9007785653"/>
    <x v="0"/>
    <x v="1"/>
    <s v="CONJUNTO RESIDENCIAL HACIENDA CAÑAVERAL DEL ORIENTE"/>
    <x v="17"/>
    <x v="2"/>
  </r>
  <r>
    <x v="0"/>
    <x v="0"/>
    <x v="4"/>
    <x v="1"/>
    <n v="6443134"/>
    <n v="9011231083"/>
    <x v="0"/>
    <x v="1"/>
    <s v="CONJUNTO RESISDENCIAL TERRAZAS DE ALEJANDRIA"/>
    <x v="31"/>
    <x v="3"/>
  </r>
  <r>
    <x v="0"/>
    <x v="0"/>
    <x v="4"/>
    <x v="1"/>
    <n v="6443155"/>
    <n v="8300058672"/>
    <x v="0"/>
    <x v="1"/>
    <s v="EDIFICIO GUADAL COUNTRY"/>
    <x v="1"/>
    <x v="1"/>
  </r>
  <r>
    <x v="0"/>
    <x v="0"/>
    <x v="4"/>
    <x v="4"/>
    <n v="6443186"/>
    <n v="8300310835"/>
    <x v="0"/>
    <x v="1"/>
    <s v="EDIFICIO MULTIFAMILIARES LA ALHAMBRA  1 PH"/>
    <x v="1"/>
    <x v="1"/>
  </r>
  <r>
    <x v="0"/>
    <x v="0"/>
    <x v="4"/>
    <x v="1"/>
    <n v="6443215"/>
    <n v="9007334952"/>
    <x v="0"/>
    <x v="4"/>
    <s v="CONJUNTO RESIDENCIAL PUERTO BAHIA II ETAPA"/>
    <x v="31"/>
    <x v="3"/>
  </r>
  <r>
    <x v="0"/>
    <x v="0"/>
    <x v="4"/>
    <x v="1"/>
    <n v="6443343"/>
    <n v="8001974951"/>
    <x v="0"/>
    <x v="3"/>
    <s v="CONJUNTO RESIDENCIAL LA FRATERNIDAD-PROPIEDAD HORIZONTAL"/>
    <x v="1"/>
    <x v="1"/>
  </r>
  <r>
    <x v="0"/>
    <x v="0"/>
    <x v="4"/>
    <x v="1"/>
    <n v="6443385"/>
    <n v="8110125922"/>
    <x v="0"/>
    <x v="1"/>
    <s v="CR POBLADO DE SANTA MONICA"/>
    <x v="14"/>
    <x v="5"/>
  </r>
  <r>
    <x v="0"/>
    <x v="0"/>
    <x v="4"/>
    <x v="1"/>
    <n v="6443409"/>
    <n v="8300076113"/>
    <x v="0"/>
    <x v="3"/>
    <s v="EDIFICIO ALBORADA"/>
    <x v="1"/>
    <x v="1"/>
  </r>
  <r>
    <x v="0"/>
    <x v="0"/>
    <x v="4"/>
    <x v="1"/>
    <n v="6443413"/>
    <n v="9000595261"/>
    <x v="0"/>
    <x v="5"/>
    <s v="CONJUNTO RESIDENCIAL ARCO IRIS P H"/>
    <x v="13"/>
    <x v="9"/>
  </r>
  <r>
    <x v="0"/>
    <x v="0"/>
    <x v="4"/>
    <x v="1"/>
    <n v="6443431"/>
    <n v="8300058672"/>
    <x v="0"/>
    <x v="1"/>
    <s v="EDIFICIO GUADAL COUNTRY"/>
    <x v="1"/>
    <x v="1"/>
  </r>
  <r>
    <x v="0"/>
    <x v="0"/>
    <x v="4"/>
    <x v="1"/>
    <n v="6443462"/>
    <n v="9009727557"/>
    <x v="0"/>
    <x v="1"/>
    <s v="EDIFICIO OCAMPO PROPIEDAD HORIZONTAL"/>
    <x v="6"/>
    <x v="6"/>
  </r>
  <r>
    <x v="0"/>
    <x v="0"/>
    <x v="4"/>
    <x v="1"/>
    <n v="6443471"/>
    <n v="9006755643"/>
    <x v="0"/>
    <x v="1"/>
    <s v="CONJUNTO RESIDENCIAL ALTOS DE LA SABANA TORRES 1 2 Y 3 PH"/>
    <x v="1"/>
    <x v="1"/>
  </r>
  <r>
    <x v="0"/>
    <x v="0"/>
    <x v="4"/>
    <x v="1"/>
    <n v="6443491"/>
    <n v="9008837279"/>
    <x v="0"/>
    <x v="3"/>
    <s v="CONJUNTO RESIDENCIAL MOLIVENTO DE LA VILLAS PH"/>
    <x v="13"/>
    <x v="9"/>
  </r>
  <r>
    <x v="0"/>
    <x v="0"/>
    <x v="4"/>
    <x v="1"/>
    <n v="6443504"/>
    <n v="9006641754"/>
    <x v="0"/>
    <x v="1"/>
    <s v="EDIFICIO ZARAHEMLA"/>
    <x v="2"/>
    <x v="2"/>
  </r>
  <r>
    <x v="0"/>
    <x v="0"/>
    <x v="4"/>
    <x v="1"/>
    <n v="6443516"/>
    <n v="8001125701"/>
    <x v="0"/>
    <x v="1"/>
    <s v="EDIFICIO VIOTY PH"/>
    <x v="1"/>
    <x v="1"/>
  </r>
  <r>
    <x v="0"/>
    <x v="0"/>
    <x v="4"/>
    <x v="1"/>
    <n v="6443539"/>
    <n v="9005992557"/>
    <x v="0"/>
    <x v="3"/>
    <s v="EDIFICIO AREA 93 PROPIEDAD HORIZONTAL"/>
    <x v="1"/>
    <x v="1"/>
  </r>
  <r>
    <x v="0"/>
    <x v="0"/>
    <x v="4"/>
    <x v="1"/>
    <n v="6443648"/>
    <n v="8000886318"/>
    <x v="0"/>
    <x v="1"/>
    <s v="CONJUNTO HABITACIONAL COOMULTRASAN"/>
    <x v="2"/>
    <x v="2"/>
  </r>
  <r>
    <x v="0"/>
    <x v="0"/>
    <x v="4"/>
    <x v="1"/>
    <n v="6443660"/>
    <n v="9001195261"/>
    <x v="0"/>
    <x v="1"/>
    <s v="CONJUNTO RESIDENCIAL PARQUE ARAGON PRIMERA ETAPA PH"/>
    <x v="1"/>
    <x v="1"/>
  </r>
  <r>
    <x v="0"/>
    <x v="0"/>
    <x v="4"/>
    <x v="4"/>
    <n v="6443687"/>
    <n v="8002152754"/>
    <x v="0"/>
    <x v="1"/>
    <s v="EDIFICIO COLINA DEL LLANO"/>
    <x v="2"/>
    <x v="2"/>
  </r>
  <r>
    <x v="0"/>
    <x v="0"/>
    <x v="4"/>
    <x v="1"/>
    <n v="6443697"/>
    <n v="8300392995"/>
    <x v="0"/>
    <x v="3"/>
    <s v="CONJUNTO MULTIFAMILIAR COMPARTIR BOCHICA LOTE 2 ETAPA I"/>
    <x v="1"/>
    <x v="1"/>
  </r>
  <r>
    <x v="0"/>
    <x v="0"/>
    <x v="4"/>
    <x v="1"/>
    <n v="6443700"/>
    <n v="8300322836"/>
    <x v="0"/>
    <x v="3"/>
    <s v="CONJUNTO RESIDENCIAL RONDA DE SAN PATRICIO PH"/>
    <x v="1"/>
    <x v="1"/>
  </r>
  <r>
    <x v="0"/>
    <x v="0"/>
    <x v="4"/>
    <x v="1"/>
    <n v="6443702"/>
    <n v="9006828797"/>
    <x v="0"/>
    <x v="1"/>
    <s v="EDIFICIO DAPRE FONDO DE PROMOCION DE LA CULTURA"/>
    <x v="1"/>
    <x v="1"/>
  </r>
  <r>
    <x v="0"/>
    <x v="0"/>
    <x v="4"/>
    <x v="3"/>
    <n v="6443763"/>
    <n v="8000862015"/>
    <x v="0"/>
    <x v="1"/>
    <s v="INCIVA"/>
    <x v="0"/>
    <x v="0"/>
  </r>
  <r>
    <x v="0"/>
    <x v="0"/>
    <x v="4"/>
    <x v="4"/>
    <n v="6443776"/>
    <n v="8300008379"/>
    <x v="0"/>
    <x v="3"/>
    <s v="EDIFICIO CENTRO COMERCIAL LOS CRISTALES - PROPIEDAD HORIZONT"/>
    <x v="1"/>
    <x v="1"/>
  </r>
  <r>
    <x v="0"/>
    <x v="0"/>
    <x v="4"/>
    <x v="4"/>
    <n v="6443814"/>
    <n v="8040018472"/>
    <x v="0"/>
    <x v="1"/>
    <s v="CONJUNTO RESIDENCIAL MIRADOR DEL CAMPESTRE"/>
    <x v="17"/>
    <x v="2"/>
  </r>
  <r>
    <x v="0"/>
    <x v="0"/>
    <x v="4"/>
    <x v="1"/>
    <n v="6443824"/>
    <n v="9001495053"/>
    <x v="0"/>
    <x v="1"/>
    <s v="EDIFICIO VERDEZZA P-H-"/>
    <x v="14"/>
    <x v="5"/>
  </r>
  <r>
    <x v="0"/>
    <x v="0"/>
    <x v="4"/>
    <x v="1"/>
    <n v="6443834"/>
    <n v="8001187165"/>
    <x v="0"/>
    <x v="1"/>
    <s v="CONJUNTO RESIDENCIAL ALTAMIRA  I Y II ETAPA PH"/>
    <x v="1"/>
    <x v="1"/>
  </r>
  <r>
    <x v="0"/>
    <x v="0"/>
    <x v="4"/>
    <x v="1"/>
    <n v="6443840"/>
    <n v="9006651007"/>
    <x v="0"/>
    <x v="3"/>
    <s v="CONJUNTO RESIDENCIAL BELLOMONTE"/>
    <x v="71"/>
    <x v="10"/>
  </r>
  <r>
    <x v="0"/>
    <x v="0"/>
    <x v="4"/>
    <x v="1"/>
    <n v="6443879"/>
    <n v="8000339520"/>
    <x v="0"/>
    <x v="1"/>
    <s v="CONJUNTO RESIDENCIAL INTERLOMAS PH"/>
    <x v="14"/>
    <x v="5"/>
  </r>
  <r>
    <x v="0"/>
    <x v="0"/>
    <x v="4"/>
    <x v="1"/>
    <n v="6443942"/>
    <n v="8001974951"/>
    <x v="0"/>
    <x v="3"/>
    <s v="CONJUNTO RESIDENCIAL LA FRATERNIDAD-PROPIEDAD HORIZONTAL"/>
    <x v="1"/>
    <x v="1"/>
  </r>
  <r>
    <x v="0"/>
    <x v="0"/>
    <x v="4"/>
    <x v="1"/>
    <n v="6443955"/>
    <n v="8001974951"/>
    <x v="0"/>
    <x v="3"/>
    <s v="CONJUNTO RESIDENCIAL LA FRATERNIDAD-PROPIEDAD HORIZONTAL"/>
    <x v="1"/>
    <x v="1"/>
  </r>
  <r>
    <x v="0"/>
    <x v="0"/>
    <x v="4"/>
    <x v="4"/>
    <n v="6443958"/>
    <n v="8110084144"/>
    <x v="0"/>
    <x v="1"/>
    <s v="EDIFICIO ALBANIA"/>
    <x v="14"/>
    <x v="5"/>
  </r>
  <r>
    <x v="0"/>
    <x v="0"/>
    <x v="4"/>
    <x v="1"/>
    <n v="6443980"/>
    <n v="9010412791"/>
    <x v="0"/>
    <x v="1"/>
    <s v="EDIFICIO PALLADIO CONDOMINIO"/>
    <x v="2"/>
    <x v="2"/>
  </r>
  <r>
    <x v="0"/>
    <x v="0"/>
    <x v="4"/>
    <x v="1"/>
    <n v="6444113"/>
    <n v="9000986836"/>
    <x v="0"/>
    <x v="1"/>
    <s v="EL PORTAL DE BOCACOLINA PROPIEDAD HORIZONTAL"/>
    <x v="1"/>
    <x v="1"/>
  </r>
  <r>
    <x v="0"/>
    <x v="0"/>
    <x v="4"/>
    <x v="1"/>
    <n v="6444141"/>
    <n v="9001146828"/>
    <x v="0"/>
    <x v="5"/>
    <s v="AGRUPACIÓN DE VIVIENDA CIUDADELA FLORIDA DE LA SABANA ETAPA"/>
    <x v="1"/>
    <x v="1"/>
  </r>
  <r>
    <x v="0"/>
    <x v="0"/>
    <x v="4"/>
    <x v="1"/>
    <n v="6444155"/>
    <n v="8110090961"/>
    <x v="0"/>
    <x v="7"/>
    <s v="CONJUNTO RESIDENCIAL RESGUARDO DE ROBLEDO"/>
    <x v="14"/>
    <x v="5"/>
  </r>
  <r>
    <x v="0"/>
    <x v="0"/>
    <x v="4"/>
    <x v="4"/>
    <n v="6444234"/>
    <n v="9013194414"/>
    <x v="0"/>
    <x v="3"/>
    <s v="CONJUNO RESIDENCIAL CALICANTO"/>
    <x v="4"/>
    <x v="4"/>
  </r>
  <r>
    <x v="0"/>
    <x v="0"/>
    <x v="4"/>
    <x v="1"/>
    <n v="6444237"/>
    <n v="8110003798"/>
    <x v="0"/>
    <x v="1"/>
    <s v="CONJUNTO RESIDENCIAL BOSQUES DEL RODEO ETAPAS 1 Y 2"/>
    <x v="14"/>
    <x v="5"/>
  </r>
  <r>
    <x v="0"/>
    <x v="0"/>
    <x v="4"/>
    <x v="1"/>
    <n v="6444256"/>
    <n v="8908065286"/>
    <x v="0"/>
    <x v="1"/>
    <s v="EDIFICIO SANTA ELENA PROPIEDAD HORIZONTAL"/>
    <x v="6"/>
    <x v="6"/>
  </r>
  <r>
    <x v="0"/>
    <x v="0"/>
    <x v="4"/>
    <x v="1"/>
    <n v="6444264"/>
    <n v="8301029558"/>
    <x v="0"/>
    <x v="3"/>
    <s v="CONJUNTO RESIDENCIAL PRIMAVERAL PH"/>
    <x v="1"/>
    <x v="1"/>
  </r>
  <r>
    <x v="0"/>
    <x v="0"/>
    <x v="4"/>
    <x v="4"/>
    <n v="6444302"/>
    <n v="8605173732"/>
    <x v="0"/>
    <x v="1"/>
    <s v="AGRUPACION DE VIVIENDA PARQUE RESIDENCIAL EL GRECO II ETAPA"/>
    <x v="1"/>
    <x v="1"/>
  </r>
  <r>
    <x v="0"/>
    <x v="0"/>
    <x v="4"/>
    <x v="1"/>
    <n v="6444318"/>
    <n v="8001972770"/>
    <x v="0"/>
    <x v="0"/>
    <s v="UNIDAD RESIDENCIAL SAUSALITO"/>
    <x v="11"/>
    <x v="9"/>
  </r>
  <r>
    <x v="0"/>
    <x v="0"/>
    <x v="4"/>
    <x v="1"/>
    <n v="6444349"/>
    <n v="9010342818"/>
    <x v="0"/>
    <x v="3"/>
    <s v="CONJUNTO RESIDENCIAL BRISAS DE CAÑA BRAVA"/>
    <x v="29"/>
    <x v="14"/>
  </r>
  <r>
    <x v="0"/>
    <x v="0"/>
    <x v="4"/>
    <x v="1"/>
    <n v="6444360"/>
    <n v="8140022403"/>
    <x v="0"/>
    <x v="1"/>
    <s v="RESIDENCIAS MULTIFAMILIARES PUCALPA II PROPIEDAD HORIZONTAL"/>
    <x v="9"/>
    <x v="8"/>
  </r>
  <r>
    <x v="0"/>
    <x v="0"/>
    <x v="4"/>
    <x v="1"/>
    <n v="6444371"/>
    <n v="8000413826"/>
    <x v="0"/>
    <x v="1"/>
    <s v="CONJUTO RESIDENCIAL MALLORCA"/>
    <x v="7"/>
    <x v="7"/>
  </r>
  <r>
    <x v="0"/>
    <x v="0"/>
    <x v="4"/>
    <x v="1"/>
    <n v="6444378"/>
    <n v="8000413826"/>
    <x v="0"/>
    <x v="5"/>
    <s v="CONJUTO RESIDENCIAL MALLORCA"/>
    <x v="7"/>
    <x v="7"/>
  </r>
  <r>
    <x v="0"/>
    <x v="0"/>
    <x v="4"/>
    <x v="1"/>
    <n v="6444391"/>
    <n v="9004104315"/>
    <x v="0"/>
    <x v="1"/>
    <s v="CONJUNTO RESIDENCIAL PORTAL DE MADELENA PROPIEDAD HORIZO"/>
    <x v="1"/>
    <x v="1"/>
  </r>
  <r>
    <x v="0"/>
    <x v="0"/>
    <x v="4"/>
    <x v="1"/>
    <n v="6444400"/>
    <n v="9002618515"/>
    <x v="0"/>
    <x v="1"/>
    <s v="UNIDAD RESIDENCIAL SANDRA"/>
    <x v="2"/>
    <x v="2"/>
  </r>
  <r>
    <x v="0"/>
    <x v="0"/>
    <x v="4"/>
    <x v="1"/>
    <n v="6444420"/>
    <n v="8905030474"/>
    <x v="0"/>
    <x v="7"/>
    <s v="CONJUNTO RESIDENCIAL LA RINCONADA -PROPIEDAD HORIZONTAL"/>
    <x v="18"/>
    <x v="10"/>
  </r>
  <r>
    <x v="0"/>
    <x v="0"/>
    <x v="4"/>
    <x v="1"/>
    <n v="6444456"/>
    <n v="8090061437"/>
    <x v="0"/>
    <x v="1"/>
    <s v="AGRUPACION DE VIVIENDA RINCON DE LAS MARGARITAS"/>
    <x v="3"/>
    <x v="3"/>
  </r>
  <r>
    <x v="0"/>
    <x v="0"/>
    <x v="4"/>
    <x v="1"/>
    <n v="6444465"/>
    <n v="9006443977"/>
    <x v="0"/>
    <x v="1"/>
    <s v="EDIFICIO 10-12 CIRCUNVALAR PH"/>
    <x v="11"/>
    <x v="9"/>
  </r>
  <r>
    <x v="0"/>
    <x v="0"/>
    <x v="4"/>
    <x v="1"/>
    <n v="6444489"/>
    <n v="9006175194"/>
    <x v="0"/>
    <x v="1"/>
    <s v="EDIFICIO RESERVA DE COLINA PH"/>
    <x v="1"/>
    <x v="1"/>
  </r>
  <r>
    <x v="0"/>
    <x v="0"/>
    <x v="4"/>
    <x v="1"/>
    <n v="6444505"/>
    <n v="9010139206"/>
    <x v="0"/>
    <x v="1"/>
    <s v="RESERVA DE CADIZ PROPIEDAD HORIZONTAL"/>
    <x v="3"/>
    <x v="3"/>
  </r>
  <r>
    <x v="0"/>
    <x v="0"/>
    <x v="4"/>
    <x v="1"/>
    <n v="6444580"/>
    <n v="9011600123"/>
    <x v="0"/>
    <x v="3"/>
    <s v="LUZ ESPERANZA ISA///ADM"/>
    <x v="1"/>
    <x v="1"/>
  </r>
  <r>
    <x v="0"/>
    <x v="0"/>
    <x v="4"/>
    <x v="1"/>
    <n v="6444589"/>
    <n v="8900037365"/>
    <x v="0"/>
    <x v="3"/>
    <s v="URBANIZACION LOS CRISTALES"/>
    <x v="7"/>
    <x v="7"/>
  </r>
  <r>
    <x v="0"/>
    <x v="0"/>
    <x v="4"/>
    <x v="1"/>
    <n v="6444593"/>
    <n v="8001974951"/>
    <x v="0"/>
    <x v="1"/>
    <s v="CONJUNTO RESIDENCIAL LA FRATERNIDAD-PROPIEDAD HORIZONTAL"/>
    <x v="1"/>
    <x v="1"/>
  </r>
  <r>
    <x v="0"/>
    <x v="0"/>
    <x v="4"/>
    <x v="1"/>
    <n v="6444635"/>
    <n v="9011513437"/>
    <x v="0"/>
    <x v="3"/>
    <s v="CONJUNTO RESIDENCIAL PARQUE TUPARRO I PROPIEDAD HORIZONTAL"/>
    <x v="1"/>
    <x v="1"/>
  </r>
  <r>
    <x v="0"/>
    <x v="0"/>
    <x v="4"/>
    <x v="1"/>
    <n v="6444657"/>
    <n v="9000217715"/>
    <x v="0"/>
    <x v="3"/>
    <s v="VERONA PLAZA"/>
    <x v="2"/>
    <x v="2"/>
  </r>
  <r>
    <x v="0"/>
    <x v="0"/>
    <x v="4"/>
    <x v="1"/>
    <n v="6444861"/>
    <n v="9001501321"/>
    <x v="0"/>
    <x v="3"/>
    <s v="CONJUNTO RESIDENCIAL PUERTO BAHIA I ETAPA"/>
    <x v="31"/>
    <x v="3"/>
  </r>
  <r>
    <x v="0"/>
    <x v="0"/>
    <x v="4"/>
    <x v="1"/>
    <n v="6444877"/>
    <n v="9006443977"/>
    <x v="0"/>
    <x v="1"/>
    <s v="EDIFICIO 10-12 CIRCUNVALAR PH"/>
    <x v="11"/>
    <x v="9"/>
  </r>
  <r>
    <x v="0"/>
    <x v="0"/>
    <x v="4"/>
    <x v="1"/>
    <n v="6444896"/>
    <n v="9010469738"/>
    <x v="0"/>
    <x v="1"/>
    <s v="EDIFICIO KEA PRIOPIEDAD HORIZONTAL"/>
    <x v="3"/>
    <x v="3"/>
  </r>
  <r>
    <x v="0"/>
    <x v="0"/>
    <x v="4"/>
    <x v="1"/>
    <n v="6444933"/>
    <n v="9007006781"/>
    <x v="0"/>
    <x v="0"/>
    <s v="EDIFICIO PALMEIRAS PH"/>
    <x v="5"/>
    <x v="5"/>
  </r>
  <r>
    <x v="0"/>
    <x v="0"/>
    <x v="4"/>
    <x v="4"/>
    <n v="6444964"/>
    <n v="9010501706"/>
    <x v="0"/>
    <x v="0"/>
    <s v="CONJUNTO RESERVA CAÑAVERAL CONDOMINIO CLUB P.H"/>
    <x v="17"/>
    <x v="2"/>
  </r>
  <r>
    <x v="0"/>
    <x v="0"/>
    <x v="4"/>
    <x v="1"/>
    <n v="6444978"/>
    <n v="8050236560"/>
    <x v="0"/>
    <x v="0"/>
    <s v="UNIDAD RESIDENCIAL SANTIAGO DE CALI ETAPA III CONJUNTO 1"/>
    <x v="0"/>
    <x v="0"/>
  </r>
  <r>
    <x v="0"/>
    <x v="0"/>
    <x v="4"/>
    <x v="1"/>
    <n v="6445018"/>
    <n v="9003928778"/>
    <x v="0"/>
    <x v="1"/>
    <s v="EDIFICIO MAZAL PH"/>
    <x v="1"/>
    <x v="1"/>
  </r>
  <r>
    <x v="0"/>
    <x v="0"/>
    <x v="4"/>
    <x v="1"/>
    <n v="6445023"/>
    <n v="9006283631"/>
    <x v="0"/>
    <x v="1"/>
    <s v="EDIFICIO LAURELES DEL RIO I ETAPA PH"/>
    <x v="6"/>
    <x v="6"/>
  </r>
  <r>
    <x v="0"/>
    <x v="0"/>
    <x v="4"/>
    <x v="1"/>
    <n v="6445024"/>
    <n v="9001335838"/>
    <x v="0"/>
    <x v="1"/>
    <s v="AGRUPACION DE VIVIENDA MIRADOR DE VILLAPILAR- PROPIEDAD"/>
    <x v="6"/>
    <x v="6"/>
  </r>
  <r>
    <x v="0"/>
    <x v="0"/>
    <x v="4"/>
    <x v="1"/>
    <n v="6445220"/>
    <n v="8040076577"/>
    <x v="0"/>
    <x v="2"/>
    <s v="CONJUNTO RESIDENCIAL PARQUE DEL CACIQUE ETAPA I"/>
    <x v="2"/>
    <x v="2"/>
  </r>
  <r>
    <x v="0"/>
    <x v="0"/>
    <x v="4"/>
    <x v="1"/>
    <n v="6445494"/>
    <n v="9006211119"/>
    <x v="0"/>
    <x v="1"/>
    <s v="PARQUE CENTRAL - APARTAMENTOS"/>
    <x v="3"/>
    <x v="3"/>
  </r>
  <r>
    <x v="0"/>
    <x v="0"/>
    <x v="4"/>
    <x v="1"/>
    <n v="6445511"/>
    <n v="8110127327"/>
    <x v="0"/>
    <x v="0"/>
    <s v="URBANIZACION FAROLES PH"/>
    <x v="14"/>
    <x v="5"/>
  </r>
  <r>
    <x v="0"/>
    <x v="0"/>
    <x v="4"/>
    <x v="4"/>
    <n v="6445713"/>
    <n v="9002224247"/>
    <x v="0"/>
    <x v="1"/>
    <s v="EDIFICIO PASEO VERSALLES TORRE B- PROPIEDAD HORIZONTAL"/>
    <x v="6"/>
    <x v="6"/>
  </r>
  <r>
    <x v="0"/>
    <x v="0"/>
    <x v="4"/>
    <x v="1"/>
    <n v="6445830"/>
    <n v="9006660028"/>
    <x v="0"/>
    <x v="1"/>
    <s v="CONJUNTO RESIDENCIAL URBANIZACION AGATA PROPIEDAD HORIZONTAL"/>
    <x v="14"/>
    <x v="5"/>
  </r>
  <r>
    <x v="0"/>
    <x v="0"/>
    <x v="4"/>
    <x v="4"/>
    <n v="6445833"/>
    <n v="9009393530"/>
    <x v="0"/>
    <x v="1"/>
    <s v="CONJUNTO RESIDENCIAL SACROMONTE PROPIEDAD HORIZONTAL"/>
    <x v="17"/>
    <x v="2"/>
  </r>
  <r>
    <x v="0"/>
    <x v="0"/>
    <x v="4"/>
    <x v="4"/>
    <n v="6445843"/>
    <n v="9000050411"/>
    <x v="0"/>
    <x v="1"/>
    <s v="EDIFICIO ESTUDIO XXI"/>
    <x v="2"/>
    <x v="2"/>
  </r>
  <r>
    <x v="0"/>
    <x v="0"/>
    <x v="4"/>
    <x v="1"/>
    <n v="6445849"/>
    <n v="8300524282"/>
    <x v="0"/>
    <x v="2"/>
    <s v="CONJUNTO RESIDENCIAL EL PORTAL DE LA COFRADIA PH"/>
    <x v="1"/>
    <x v="1"/>
  </r>
  <r>
    <x v="0"/>
    <x v="0"/>
    <x v="4"/>
    <x v="1"/>
    <n v="6445859"/>
    <n v="8301029558"/>
    <x v="0"/>
    <x v="1"/>
    <s v="CONJUNTO RESIDENCIAL PRIMAVERAL PH"/>
    <x v="1"/>
    <x v="1"/>
  </r>
  <r>
    <x v="0"/>
    <x v="0"/>
    <x v="4"/>
    <x v="1"/>
    <n v="6445887"/>
    <n v="9008865371"/>
    <x v="0"/>
    <x v="1"/>
    <s v="PARQUE RESIDENCIAL INTER PLAZA SUR"/>
    <x v="7"/>
    <x v="7"/>
  </r>
  <r>
    <x v="0"/>
    <x v="0"/>
    <x v="4"/>
    <x v="4"/>
    <n v="6445945"/>
    <n v="9001631858"/>
    <x v="0"/>
    <x v="1"/>
    <s v="EDIFICIO 3 PARK"/>
    <x v="1"/>
    <x v="1"/>
  </r>
  <r>
    <x v="0"/>
    <x v="0"/>
    <x v="4"/>
    <x v="4"/>
    <n v="6445964"/>
    <n v="9010898433"/>
    <x v="0"/>
    <x v="1"/>
    <s v="PH  CELULA DOCE DE LA URBANIZACION VILLAPILAR"/>
    <x v="6"/>
    <x v="6"/>
  </r>
  <r>
    <x v="0"/>
    <x v="0"/>
    <x v="4"/>
    <x v="4"/>
    <n v="6445994"/>
    <n v="8090074341"/>
    <x v="0"/>
    <x v="5"/>
    <s v="CONJUNTO RESIDENCIAL LA ARBOLEDA - PROPIEDAD HORIZONTAL"/>
    <x v="3"/>
    <x v="3"/>
  </r>
  <r>
    <x v="0"/>
    <x v="0"/>
    <x v="4"/>
    <x v="1"/>
    <n v="6446050"/>
    <n v="9011666215"/>
    <x v="0"/>
    <x v="1"/>
    <s v="TORRE 7 BLOQUE 1 Y 2 URBANIZACION SANTA CLARA PH"/>
    <x v="11"/>
    <x v="9"/>
  </r>
  <r>
    <x v="0"/>
    <x v="0"/>
    <x v="4"/>
    <x v="1"/>
    <n v="6446054"/>
    <n v="8909389712"/>
    <x v="0"/>
    <x v="1"/>
    <s v="EDIFICIO CENTRO AYACUCHO PH"/>
    <x v="14"/>
    <x v="5"/>
  </r>
  <r>
    <x v="0"/>
    <x v="0"/>
    <x v="4"/>
    <x v="1"/>
    <n v="6446073"/>
    <n v="8300824621"/>
    <x v="0"/>
    <x v="1"/>
    <s v="AGRUPACION DE VIVIENDA LOS ALCAPARROS CIUDADELA COLSUBSIDIO"/>
    <x v="1"/>
    <x v="1"/>
  </r>
  <r>
    <x v="0"/>
    <x v="0"/>
    <x v="4"/>
    <x v="1"/>
    <n v="6446078"/>
    <n v="8110220007"/>
    <x v="0"/>
    <x v="1"/>
    <s v="UNIDAD CERRADA MONTESUR I"/>
    <x v="34"/>
    <x v="5"/>
  </r>
  <r>
    <x v="0"/>
    <x v="0"/>
    <x v="4"/>
    <x v="1"/>
    <n v="6446091"/>
    <n v="8605263368"/>
    <x v="0"/>
    <x v="1"/>
    <s v="CONJUNTO RESIDENCIAL SANTA BARBARA NORTE MANZANA C PH"/>
    <x v="1"/>
    <x v="1"/>
  </r>
  <r>
    <x v="0"/>
    <x v="0"/>
    <x v="4"/>
    <x v="1"/>
    <n v="6446099"/>
    <n v="9006641754"/>
    <x v="0"/>
    <x v="1"/>
    <s v="EDIFICIO ZARAHEMLA"/>
    <x v="2"/>
    <x v="2"/>
  </r>
  <r>
    <x v="0"/>
    <x v="0"/>
    <x v="4"/>
    <x v="1"/>
    <n v="6446130"/>
    <n v="9001135651"/>
    <x v="0"/>
    <x v="1"/>
    <s v="EDIFICIO BALCONES DE LA COLINA PH"/>
    <x v="1"/>
    <x v="1"/>
  </r>
  <r>
    <x v="0"/>
    <x v="0"/>
    <x v="4"/>
    <x v="1"/>
    <n v="6446152"/>
    <n v="9009146759"/>
    <x v="0"/>
    <x v="3"/>
    <s v="CONJUNTO RESIDENCIAL PARQUES DE BOLIVAR ARMENIA N° 1 VIP"/>
    <x v="7"/>
    <x v="7"/>
  </r>
  <r>
    <x v="0"/>
    <x v="0"/>
    <x v="4"/>
    <x v="1"/>
    <n v="6446169"/>
    <n v="8000033025"/>
    <x v="0"/>
    <x v="0"/>
    <s v="CONJUNTO RESIDENCIAL HORIZONTES B PROPIEDAD HORIZONTAL"/>
    <x v="0"/>
    <x v="0"/>
  </r>
  <r>
    <x v="0"/>
    <x v="0"/>
    <x v="4"/>
    <x v="4"/>
    <n v="6446171"/>
    <n v="9009393530"/>
    <x v="0"/>
    <x v="1"/>
    <s v="CONJUNTO RESIDENCIAL SACROMONTE PROPIEDAD HORIZONTAL"/>
    <x v="17"/>
    <x v="2"/>
  </r>
  <r>
    <x v="0"/>
    <x v="0"/>
    <x v="4"/>
    <x v="4"/>
    <n v="6446180"/>
    <n v="9010297872"/>
    <x v="0"/>
    <x v="1"/>
    <s v="CONJUNTO CERRADO BAMBU PH"/>
    <x v="13"/>
    <x v="9"/>
  </r>
  <r>
    <x v="0"/>
    <x v="0"/>
    <x v="4"/>
    <x v="1"/>
    <n v="6446181"/>
    <n v="8605096441"/>
    <x v="0"/>
    <x v="1"/>
    <s v="CONJUNTO RESIDENCIAL SANTA BARBARA NORTE"/>
    <x v="1"/>
    <x v="1"/>
  </r>
  <r>
    <x v="0"/>
    <x v="0"/>
    <x v="4"/>
    <x v="1"/>
    <n v="6446223"/>
    <n v="8100010920"/>
    <x v="0"/>
    <x v="2"/>
    <s v="EDIFICIO VILLA PILAR 2 BLOQUE 1 PROPIEDAD HORIZONTAL"/>
    <x v="6"/>
    <x v="6"/>
  </r>
  <r>
    <x v="0"/>
    <x v="0"/>
    <x v="4"/>
    <x v="1"/>
    <n v="6446322"/>
    <n v="9007533286"/>
    <x v="0"/>
    <x v="1"/>
    <s v="EIFICIO PORTAL DE LA CHIMENEA"/>
    <x v="6"/>
    <x v="6"/>
  </r>
  <r>
    <x v="0"/>
    <x v="0"/>
    <x v="4"/>
    <x v="4"/>
    <n v="6446328"/>
    <n v="9002543278"/>
    <x v="0"/>
    <x v="1"/>
    <s v="CONDOMINIO TERRA ALTA"/>
    <x v="2"/>
    <x v="2"/>
  </r>
  <r>
    <x v="0"/>
    <x v="0"/>
    <x v="4"/>
    <x v="1"/>
    <n v="6446364"/>
    <n v="8040171665"/>
    <x v="0"/>
    <x v="0"/>
    <s v="EDIFICIO PRESTIGIO"/>
    <x v="2"/>
    <x v="2"/>
  </r>
  <r>
    <x v="0"/>
    <x v="0"/>
    <x v="4"/>
    <x v="1"/>
    <n v="6446372"/>
    <n v="8100069941"/>
    <x v="0"/>
    <x v="1"/>
    <s v="EDIFICIO MULTIFAMILIAR SILVANIA PROPIEDAD HORIZONTAL"/>
    <x v="6"/>
    <x v="6"/>
  </r>
  <r>
    <x v="0"/>
    <x v="0"/>
    <x v="4"/>
    <x v="4"/>
    <n v="6446399"/>
    <n v="8110308536"/>
    <x v="0"/>
    <x v="1"/>
    <s v="CONJUNTO RESIDENCIAL ESTADIO DE LA PLAZA"/>
    <x v="14"/>
    <x v="5"/>
  </r>
  <r>
    <x v="0"/>
    <x v="0"/>
    <x v="4"/>
    <x v="1"/>
    <n v="6446400"/>
    <n v="9006175194"/>
    <x v="0"/>
    <x v="1"/>
    <s v="EDIFICIO RESERVA DE COLINA PH"/>
    <x v="1"/>
    <x v="1"/>
  </r>
  <r>
    <x v="0"/>
    <x v="0"/>
    <x v="4"/>
    <x v="1"/>
    <n v="6446411"/>
    <n v="8090065920"/>
    <x v="0"/>
    <x v="1"/>
    <s v="CONJUNTO RESIDENCIAL ARAGON IV ETAPA"/>
    <x v="31"/>
    <x v="3"/>
  </r>
  <r>
    <x v="0"/>
    <x v="0"/>
    <x v="4"/>
    <x v="1"/>
    <n v="6446416"/>
    <n v="9012296421"/>
    <x v="0"/>
    <x v="3"/>
    <s v="TORRE 5 BLOQUE 1 Y BLOQUE 2 URBANIZACION SANTA CLARA PROPIED"/>
    <x v="11"/>
    <x v="9"/>
  </r>
  <r>
    <x v="0"/>
    <x v="0"/>
    <x v="4"/>
    <x v="1"/>
    <n v="6446425"/>
    <n v="8301444675"/>
    <x v="0"/>
    <x v="0"/>
    <s v="CONJUNTO RESIDENCIAL MODELIA IMPERIAL II MZ 85  PH"/>
    <x v="1"/>
    <x v="1"/>
  </r>
  <r>
    <x v="0"/>
    <x v="0"/>
    <x v="4"/>
    <x v="1"/>
    <n v="6446447"/>
    <n v="9003106258"/>
    <x v="0"/>
    <x v="1"/>
    <s v="EDIFICIO KARIBE"/>
    <x v="2"/>
    <x v="2"/>
  </r>
  <r>
    <x v="0"/>
    <x v="0"/>
    <x v="4"/>
    <x v="1"/>
    <n v="6446531"/>
    <n v="9002618515"/>
    <x v="0"/>
    <x v="1"/>
    <s v="UNIDAD RESIDENCIAL SANDRA"/>
    <x v="2"/>
    <x v="2"/>
  </r>
  <r>
    <x v="0"/>
    <x v="0"/>
    <x v="4"/>
    <x v="1"/>
    <n v="6446593"/>
    <n v="8914113121"/>
    <x v="0"/>
    <x v="1"/>
    <s v="EDIFICIO RENOVAMOTOR"/>
    <x v="11"/>
    <x v="9"/>
  </r>
  <r>
    <x v="0"/>
    <x v="0"/>
    <x v="4"/>
    <x v="4"/>
    <n v="6446605"/>
    <n v="8020059307"/>
    <x v="0"/>
    <x v="1"/>
    <s v="CONJUNTO RESIDENCIAL LA 76"/>
    <x v="27"/>
    <x v="13"/>
  </r>
  <r>
    <x v="0"/>
    <x v="0"/>
    <x v="4"/>
    <x v="1"/>
    <n v="6446698"/>
    <n v="8300668761"/>
    <x v="0"/>
    <x v="0"/>
    <s v="EDIFICIO LA MAISON CABRERA PH"/>
    <x v="1"/>
    <x v="1"/>
  </r>
  <r>
    <x v="0"/>
    <x v="0"/>
    <x v="4"/>
    <x v="1"/>
    <n v="6446723"/>
    <n v="9002946424"/>
    <x v="0"/>
    <x v="1"/>
    <s v="CONJUNTO RESIDENCIAL LA PRADERA  DE COTA   PH"/>
    <x v="22"/>
    <x v="4"/>
  </r>
  <r>
    <x v="0"/>
    <x v="0"/>
    <x v="4"/>
    <x v="1"/>
    <n v="6446757"/>
    <n v="9001885368"/>
    <x v="0"/>
    <x v="1"/>
    <s v="CONJUNTO RESIDENCIAL HACIENDA LA TRANQUERA"/>
    <x v="1"/>
    <x v="1"/>
  </r>
  <r>
    <x v="0"/>
    <x v="0"/>
    <x v="4"/>
    <x v="4"/>
    <n v="6446790"/>
    <n v="8040143754"/>
    <x v="0"/>
    <x v="0"/>
    <s v="EDIFICIOS DON CAMILO Y DON GUILLERMO CONJUNTO RESIDENCIA"/>
    <x v="2"/>
    <x v="2"/>
  </r>
  <r>
    <x v="0"/>
    <x v="0"/>
    <x v="4"/>
    <x v="1"/>
    <n v="6446818"/>
    <n v="8002542791"/>
    <x v="0"/>
    <x v="1"/>
    <s v="UNIDAD RESIDENCIAL EL PARQUECITO PH"/>
    <x v="11"/>
    <x v="9"/>
  </r>
  <r>
    <x v="0"/>
    <x v="0"/>
    <x v="4"/>
    <x v="1"/>
    <n v="6446843"/>
    <n v="9010629473"/>
    <x v="0"/>
    <x v="0"/>
    <s v="URBANIZACION  SAN JOAQUIN BLOQUE 1 PH"/>
    <x v="11"/>
    <x v="9"/>
  </r>
  <r>
    <x v="0"/>
    <x v="0"/>
    <x v="4"/>
    <x v="1"/>
    <n v="6446939"/>
    <n v="9005327384"/>
    <x v="0"/>
    <x v="0"/>
    <s v="EDIFICIO BALCONES DE SEVILLA"/>
    <x v="1"/>
    <x v="1"/>
  </r>
  <r>
    <x v="0"/>
    <x v="0"/>
    <x v="4"/>
    <x v="4"/>
    <n v="6447000"/>
    <n v="8300399383"/>
    <x v="0"/>
    <x v="1"/>
    <s v="CONJUNTO RESIDENCIAL BALCONES DE SEVILLA"/>
    <x v="1"/>
    <x v="1"/>
  </r>
  <r>
    <x v="0"/>
    <x v="0"/>
    <x v="4"/>
    <x v="1"/>
    <n v="6447021"/>
    <n v="8301339314"/>
    <x v="0"/>
    <x v="3"/>
    <s v="CONJUNTO RESIDENCIAL SENDEROS DE SUBA PH"/>
    <x v="1"/>
    <x v="1"/>
  </r>
  <r>
    <x v="0"/>
    <x v="0"/>
    <x v="4"/>
    <x v="1"/>
    <n v="6447041"/>
    <n v="8000380512"/>
    <x v="0"/>
    <x v="1"/>
    <s v="MULTIFAMILIARES BOYACA"/>
    <x v="1"/>
    <x v="1"/>
  </r>
  <r>
    <x v="0"/>
    <x v="0"/>
    <x v="4"/>
    <x v="1"/>
    <n v="6447050"/>
    <n v="8000380512"/>
    <x v="0"/>
    <x v="1"/>
    <s v="MULTIFAMILIARES BOYACA"/>
    <x v="1"/>
    <x v="1"/>
  </r>
  <r>
    <x v="0"/>
    <x v="0"/>
    <x v="4"/>
    <x v="1"/>
    <n v="6447058"/>
    <n v="9003003308"/>
    <x v="0"/>
    <x v="1"/>
    <s v="CONJUNTO RESIDENCIAL ARAWAK"/>
    <x v="17"/>
    <x v="2"/>
  </r>
  <r>
    <x v="0"/>
    <x v="0"/>
    <x v="4"/>
    <x v="4"/>
    <n v="6447091"/>
    <n v="8909359504"/>
    <x v="0"/>
    <x v="3"/>
    <s v="CONJUNTO RESIDENCIAL PALMA DE MALLORCA ETAPAS"/>
    <x v="10"/>
    <x v="5"/>
  </r>
  <r>
    <x v="0"/>
    <x v="0"/>
    <x v="4"/>
    <x v="1"/>
    <n v="6447093"/>
    <n v="8001553858"/>
    <x v="0"/>
    <x v="1"/>
    <s v="CONJUNTO MULTIFAMILIAR  MINUTO DE DIOS N1"/>
    <x v="1"/>
    <x v="1"/>
  </r>
  <r>
    <x v="0"/>
    <x v="0"/>
    <x v="4"/>
    <x v="1"/>
    <n v="6447125"/>
    <n v="8000518876"/>
    <x v="0"/>
    <x v="0"/>
    <s v="AGRUPACION DE VIVIENDA SANTA MARIA"/>
    <x v="1"/>
    <x v="1"/>
  </r>
  <r>
    <x v="0"/>
    <x v="0"/>
    <x v="4"/>
    <x v="2"/>
    <n v="6447223"/>
    <n v="41908091"/>
    <x v="0"/>
    <x v="5"/>
    <s v="ZULETA VALENCIA MYRIAM"/>
    <x v="54"/>
    <x v="7"/>
  </r>
  <r>
    <x v="0"/>
    <x v="0"/>
    <x v="4"/>
    <x v="1"/>
    <n v="6447226"/>
    <n v="8000374155"/>
    <x v="0"/>
    <x v="0"/>
    <s v="CONJUNTO RESIDENCIAL PINARES DEL RODEO PH"/>
    <x v="14"/>
    <x v="5"/>
  </r>
  <r>
    <x v="0"/>
    <x v="0"/>
    <x v="4"/>
    <x v="1"/>
    <n v="6447257"/>
    <n v="8100003028"/>
    <x v="0"/>
    <x v="1"/>
    <s v="EDIFICIO CRISTOBAL COLON PROPIEDAD HORIZONTAL"/>
    <x v="6"/>
    <x v="6"/>
  </r>
  <r>
    <x v="0"/>
    <x v="0"/>
    <x v="4"/>
    <x v="1"/>
    <n v="6447264"/>
    <n v="8001424770"/>
    <x v="0"/>
    <x v="1"/>
    <s v="PARQUE RESIDENCIAL LA ALQUERIA SAN ISIDRO PH"/>
    <x v="10"/>
    <x v="5"/>
  </r>
  <r>
    <x v="0"/>
    <x v="0"/>
    <x v="4"/>
    <x v="1"/>
    <n v="6447294"/>
    <n v="8050030684"/>
    <x v="0"/>
    <x v="2"/>
    <s v="CONJUNTO RESIDENCIAL MULTIFAMILIARES LA BASE"/>
    <x v="0"/>
    <x v="0"/>
  </r>
  <r>
    <x v="0"/>
    <x v="0"/>
    <x v="4"/>
    <x v="1"/>
    <n v="6447374"/>
    <n v="9009836294"/>
    <x v="0"/>
    <x v="1"/>
    <s v="CONJUNTO SENDERO VERDE"/>
    <x v="5"/>
    <x v="5"/>
  </r>
  <r>
    <x v="0"/>
    <x v="0"/>
    <x v="4"/>
    <x v="1"/>
    <n v="6447493"/>
    <n v="8050314805"/>
    <x v="0"/>
    <x v="0"/>
    <s v="UNIDAD RESIDENCIAL ALHAMBRA AB"/>
    <x v="0"/>
    <x v="0"/>
  </r>
  <r>
    <x v="0"/>
    <x v="0"/>
    <x v="4"/>
    <x v="1"/>
    <n v="6447622"/>
    <n v="8090061437"/>
    <x v="0"/>
    <x v="0"/>
    <s v="AGRUPACION DE VIVIENDA RINCON DE LAS MARGARITAS"/>
    <x v="3"/>
    <x v="3"/>
  </r>
  <r>
    <x v="0"/>
    <x v="0"/>
    <x v="4"/>
    <x v="1"/>
    <n v="6447710"/>
    <n v="8300322836"/>
    <x v="0"/>
    <x v="3"/>
    <s v="CONJUNTO RESIDENCIAL RONDA DE SAN PATRICIO PH"/>
    <x v="1"/>
    <x v="1"/>
  </r>
  <r>
    <x v="0"/>
    <x v="0"/>
    <x v="4"/>
    <x v="1"/>
    <n v="6447786"/>
    <n v="8000380512"/>
    <x v="0"/>
    <x v="1"/>
    <s v="MULTIFAMILIARES BOYACA"/>
    <x v="1"/>
    <x v="1"/>
  </r>
  <r>
    <x v="0"/>
    <x v="0"/>
    <x v="4"/>
    <x v="4"/>
    <n v="6447797"/>
    <n v="9009880162"/>
    <x v="0"/>
    <x v="1"/>
    <s v="CONJUNTO CERRADO GIRASOLES"/>
    <x v="71"/>
    <x v="10"/>
  </r>
  <r>
    <x v="0"/>
    <x v="0"/>
    <x v="4"/>
    <x v="1"/>
    <n v="6447812"/>
    <n v="8301339314"/>
    <x v="0"/>
    <x v="3"/>
    <s v="CONJUNTO RESIDENCIAL SENDEROS DE SUBA PH"/>
    <x v="1"/>
    <x v="1"/>
  </r>
  <r>
    <x v="0"/>
    <x v="0"/>
    <x v="4"/>
    <x v="1"/>
    <n v="6448022"/>
    <n v="9001691619"/>
    <x v="0"/>
    <x v="1"/>
    <s v="CONJUNTO RESIDENCIAL QUINTAS DE ARANJUEZ PRIMERA ETAPA PH"/>
    <x v="1"/>
    <x v="1"/>
  </r>
  <r>
    <x v="0"/>
    <x v="0"/>
    <x v="4"/>
    <x v="4"/>
    <n v="6448070"/>
    <n v="8090114259"/>
    <x v="0"/>
    <x v="2"/>
    <s v="EDICIO EL EDEN - PROPIEDAD HORIZONTAL"/>
    <x v="3"/>
    <x v="3"/>
  </r>
  <r>
    <x v="0"/>
    <x v="0"/>
    <x v="4"/>
    <x v="1"/>
    <n v="6448082"/>
    <n v="9006985603"/>
    <x v="0"/>
    <x v="1"/>
    <s v="EDIFICIO PALMANOVA PROPIEDAD HORIZONTAL"/>
    <x v="6"/>
    <x v="6"/>
  </r>
  <r>
    <x v="0"/>
    <x v="0"/>
    <x v="4"/>
    <x v="1"/>
    <n v="6448086"/>
    <n v="9011012055"/>
    <x v="0"/>
    <x v="0"/>
    <s v="EDIFICIO EL ESCORIAL II"/>
    <x v="1"/>
    <x v="1"/>
  </r>
  <r>
    <x v="0"/>
    <x v="0"/>
    <x v="4"/>
    <x v="1"/>
    <n v="6448097"/>
    <n v="9006504188"/>
    <x v="0"/>
    <x v="3"/>
    <s v="CONJUNTO RESIDENCIAL TEREKAY PROPIEDAD HORIZONTAL"/>
    <x v="3"/>
    <x v="3"/>
  </r>
  <r>
    <x v="0"/>
    <x v="0"/>
    <x v="4"/>
    <x v="1"/>
    <n v="6448102"/>
    <n v="8090108605"/>
    <x v="0"/>
    <x v="5"/>
    <s v="CONJUNTO MULTIFAMILIARES LOS OCOBOS II ETAPA BLOQUES 21 AL 3"/>
    <x v="3"/>
    <x v="3"/>
  </r>
  <r>
    <x v="0"/>
    <x v="0"/>
    <x v="4"/>
    <x v="1"/>
    <n v="6448164"/>
    <n v="8100066567"/>
    <x v="0"/>
    <x v="1"/>
    <s v="UNIDAD RESIDENCIAL SANTA MARIA DE LA COLINA PROPIEDAD HORIZO"/>
    <x v="23"/>
    <x v="6"/>
  </r>
  <r>
    <x v="0"/>
    <x v="0"/>
    <x v="4"/>
    <x v="1"/>
    <n v="6448199"/>
    <n v="9003201869"/>
    <x v="0"/>
    <x v="1"/>
    <s v="BOSQUELARGO PARQUE RESIDENCIAL PROPIEDAD HORIZONTAL"/>
    <x v="3"/>
    <x v="3"/>
  </r>
  <r>
    <x v="0"/>
    <x v="0"/>
    <x v="4"/>
    <x v="1"/>
    <n v="6448204"/>
    <n v="9001414731"/>
    <x v="0"/>
    <x v="5"/>
    <s v="PORTAL DEL VERGEL CLUB HOUSE Y CONDOMINIO"/>
    <x v="3"/>
    <x v="3"/>
  </r>
  <r>
    <x v="0"/>
    <x v="0"/>
    <x v="4"/>
    <x v="1"/>
    <n v="6448234"/>
    <n v="9006438887"/>
    <x v="0"/>
    <x v="1"/>
    <s v="CONJUNTO RESIDENCIAL POBLADO DEL HATO PH"/>
    <x v="67"/>
    <x v="5"/>
  </r>
  <r>
    <x v="0"/>
    <x v="0"/>
    <x v="4"/>
    <x v="4"/>
    <n v="6448254"/>
    <n v="9011859693"/>
    <x v="0"/>
    <x v="1"/>
    <s v="CONJUNTO FLORIDA RESERVADA CONDOMINIO CAMPESTRE PROPIEDAD HO"/>
    <x v="3"/>
    <x v="3"/>
  </r>
  <r>
    <x v="0"/>
    <x v="0"/>
    <x v="4"/>
    <x v="1"/>
    <n v="6448273"/>
    <n v="9001691619"/>
    <x v="0"/>
    <x v="1"/>
    <s v="CONJUNTO RESIDENCIAL QUINTAS DE ARANJUEZ PRIMERA ETAPA PH"/>
    <x v="1"/>
    <x v="1"/>
  </r>
  <r>
    <x v="0"/>
    <x v="0"/>
    <x v="4"/>
    <x v="1"/>
    <n v="6448299"/>
    <n v="9009981726"/>
    <x v="0"/>
    <x v="1"/>
    <s v="CONJUNTO RESIDENCIAL SANTA JUANA APARTAMENTOS - PROPIEDAD HO"/>
    <x v="11"/>
    <x v="9"/>
  </r>
  <r>
    <x v="0"/>
    <x v="0"/>
    <x v="4"/>
    <x v="1"/>
    <n v="6448333"/>
    <n v="9010758117"/>
    <x v="0"/>
    <x v="7"/>
    <s v="CONJUNTO CERRADO LA MORADA DEL VERGEL TORRE 1 - PROPIEDAD HO"/>
    <x v="3"/>
    <x v="3"/>
  </r>
  <r>
    <x v="0"/>
    <x v="0"/>
    <x v="4"/>
    <x v="1"/>
    <n v="6448350"/>
    <n v="9003215621"/>
    <x v="0"/>
    <x v="1"/>
    <s v="CONJUNTO RESIDENCIAL JARDIN DEL ATRIZ"/>
    <x v="9"/>
    <x v="8"/>
  </r>
  <r>
    <x v="0"/>
    <x v="0"/>
    <x v="4"/>
    <x v="1"/>
    <n v="6448360"/>
    <n v="8050030684"/>
    <x v="0"/>
    <x v="1"/>
    <s v="CONJUNTO RESIDENCIAL MULTIFAMILIARES LA BASE"/>
    <x v="0"/>
    <x v="0"/>
  </r>
  <r>
    <x v="0"/>
    <x v="0"/>
    <x v="4"/>
    <x v="1"/>
    <n v="6448422"/>
    <n v="9003216445"/>
    <x v="0"/>
    <x v="3"/>
    <s v="LA HACIENDA CONDOMINIO CAMPESTRE - PROPIEDAD HORIZONTAL"/>
    <x v="3"/>
    <x v="3"/>
  </r>
  <r>
    <x v="0"/>
    <x v="0"/>
    <x v="4"/>
    <x v="4"/>
    <n v="6448443"/>
    <n v="9011800848"/>
    <x v="0"/>
    <x v="1"/>
    <s v="UNIDAD RESIDENCIAL INFINITO PH TORRE 1 Y 2"/>
    <x v="14"/>
    <x v="5"/>
  </r>
  <r>
    <x v="0"/>
    <x v="0"/>
    <x v="4"/>
    <x v="1"/>
    <n v="6448464"/>
    <n v="9007678041"/>
    <x v="0"/>
    <x v="0"/>
    <s v="CONJUNTO DE VIVIENDA MULTIFAMILIAR MIRADOR DE BETANIA - PROP"/>
    <x v="6"/>
    <x v="6"/>
  </r>
  <r>
    <x v="0"/>
    <x v="0"/>
    <x v="4"/>
    <x v="1"/>
    <n v="6448527"/>
    <n v="8909426286"/>
    <x v="0"/>
    <x v="3"/>
    <s v="URBANIZACION VILLA JARDIN ETAPA 2 PH"/>
    <x v="14"/>
    <x v="5"/>
  </r>
  <r>
    <x v="0"/>
    <x v="0"/>
    <x v="4"/>
    <x v="1"/>
    <n v="6448577"/>
    <n v="9013078558"/>
    <x v="0"/>
    <x v="1"/>
    <s v="EDIFICIO ARARAT - PROPIEDAD HORIZONTAL"/>
    <x v="2"/>
    <x v="2"/>
  </r>
  <r>
    <x v="0"/>
    <x v="0"/>
    <x v="4"/>
    <x v="1"/>
    <n v="6448591"/>
    <n v="8300474694"/>
    <x v="0"/>
    <x v="1"/>
    <s v="CONJUNTO RESIDENCIAL CAMINO DEL PARQUE I"/>
    <x v="1"/>
    <x v="1"/>
  </r>
  <r>
    <x v="0"/>
    <x v="0"/>
    <x v="4"/>
    <x v="5"/>
    <n v="6448603"/>
    <n v="26386252"/>
    <x v="0"/>
    <x v="0"/>
    <s v="AGUDELO LOPEZ MARIA ARGENIS"/>
    <x v="7"/>
    <x v="7"/>
  </r>
  <r>
    <x v="0"/>
    <x v="0"/>
    <x v="4"/>
    <x v="4"/>
    <n v="6448656"/>
    <n v="9011800848"/>
    <x v="0"/>
    <x v="0"/>
    <s v="UNIDAD RESIDENCIAL INFINITO PH TORRE 1 Y 2"/>
    <x v="14"/>
    <x v="5"/>
  </r>
  <r>
    <x v="0"/>
    <x v="0"/>
    <x v="4"/>
    <x v="1"/>
    <n v="6448675"/>
    <n v="8090108605"/>
    <x v="0"/>
    <x v="3"/>
    <s v="CONJUNTO MULTIFAMILIARES LOS OCOBOS II ETAPA BLOQUES 21 AL 3"/>
    <x v="3"/>
    <x v="3"/>
  </r>
  <r>
    <x v="0"/>
    <x v="0"/>
    <x v="4"/>
    <x v="1"/>
    <n v="6448788"/>
    <n v="8100057435"/>
    <x v="0"/>
    <x v="0"/>
    <s v="CONJUNTO HABITACIONAL LAS AMERICAS - PROPIEDAD HORIZONTA"/>
    <x v="6"/>
    <x v="6"/>
  </r>
  <r>
    <x v="0"/>
    <x v="0"/>
    <x v="4"/>
    <x v="1"/>
    <n v="6448804"/>
    <n v="8100062335"/>
    <x v="0"/>
    <x v="1"/>
    <s v="EDIFICIO LOS PERIODISTAS PROPIEDAD HORIZONTAL"/>
    <x v="6"/>
    <x v="6"/>
  </r>
  <r>
    <x v="0"/>
    <x v="0"/>
    <x v="4"/>
    <x v="1"/>
    <n v="6448846"/>
    <n v="8100010920"/>
    <x v="0"/>
    <x v="0"/>
    <s v="EDIFICIO VILLA PILAR 2 BLOQUE 1 PROPIEDAD HORIZONTAL"/>
    <x v="6"/>
    <x v="6"/>
  </r>
  <r>
    <x v="0"/>
    <x v="0"/>
    <x v="4"/>
    <x v="4"/>
    <n v="6448905"/>
    <n v="8300310835"/>
    <x v="0"/>
    <x v="1"/>
    <s v="EDIFICIO MULTIFAMILIARES LA ALHAMBRA  1 PH"/>
    <x v="1"/>
    <x v="1"/>
  </r>
  <r>
    <x v="0"/>
    <x v="0"/>
    <x v="4"/>
    <x v="1"/>
    <n v="6448929"/>
    <n v="9001596506"/>
    <x v="0"/>
    <x v="1"/>
    <s v="EDIFICIO NUEVA SANTA BARBARA  PH"/>
    <x v="1"/>
    <x v="1"/>
  </r>
  <r>
    <x v="0"/>
    <x v="0"/>
    <x v="4"/>
    <x v="1"/>
    <n v="6448952"/>
    <n v="8110165787"/>
    <x v="0"/>
    <x v="2"/>
    <s v="EDIFICIO POSADA DE LA SIERRA PH"/>
    <x v="14"/>
    <x v="5"/>
  </r>
  <r>
    <x v="0"/>
    <x v="0"/>
    <x v="4"/>
    <x v="1"/>
    <n v="6448973"/>
    <n v="8320099271"/>
    <x v="0"/>
    <x v="3"/>
    <s v="URBANIZACION VILLA LAURA PH"/>
    <x v="8"/>
    <x v="4"/>
  </r>
  <r>
    <x v="0"/>
    <x v="0"/>
    <x v="4"/>
    <x v="1"/>
    <n v="6449057"/>
    <n v="8110220007"/>
    <x v="0"/>
    <x v="1"/>
    <s v="UNIDAD CERRADA MONTESUR I"/>
    <x v="10"/>
    <x v="5"/>
  </r>
  <r>
    <x v="0"/>
    <x v="0"/>
    <x v="4"/>
    <x v="4"/>
    <n v="6449102"/>
    <n v="9003260044"/>
    <x v="0"/>
    <x v="1"/>
    <s v="CONJUNTO RESIDENCIAL KYOTO TORRE 4 PROPIEDAD HORIZONTAL"/>
    <x v="1"/>
    <x v="1"/>
  </r>
  <r>
    <x v="0"/>
    <x v="0"/>
    <x v="4"/>
    <x v="1"/>
    <n v="6449174"/>
    <n v="9008923647"/>
    <x v="0"/>
    <x v="0"/>
    <s v="PROYECTO ALTOS DE MONTEVERDE PROPIEDAD HORIZONTAL"/>
    <x v="78"/>
    <x v="21"/>
  </r>
  <r>
    <x v="0"/>
    <x v="0"/>
    <x v="4"/>
    <x v="1"/>
    <n v="6449234"/>
    <n v="9007269463"/>
    <x v="0"/>
    <x v="1"/>
    <s v="EDIFICIO SERRAMONTTI  -PROPIEDAD HORIZONTAL"/>
    <x v="6"/>
    <x v="6"/>
  </r>
  <r>
    <x v="0"/>
    <x v="0"/>
    <x v="4"/>
    <x v="1"/>
    <n v="6449547"/>
    <n v="8300474694"/>
    <x v="0"/>
    <x v="1"/>
    <s v="CONJUNTO RESIDENCIAL CAMINO DEL PARQUE I"/>
    <x v="1"/>
    <x v="1"/>
  </r>
  <r>
    <x v="0"/>
    <x v="0"/>
    <x v="4"/>
    <x v="1"/>
    <n v="6449553"/>
    <n v="9009981726"/>
    <x v="0"/>
    <x v="1"/>
    <s v="CONJUNTO RESIDENCIAL SANTA JUANA APARTAMENTOS - PROPIEDAD HO"/>
    <x v="11"/>
    <x v="9"/>
  </r>
  <r>
    <x v="0"/>
    <x v="0"/>
    <x v="4"/>
    <x v="1"/>
    <n v="6449582"/>
    <n v="8090126251"/>
    <x v="0"/>
    <x v="1"/>
    <s v="CONJUNTO  RESIDENCIAL   PRADOS  DE  SAN  REMO"/>
    <x v="31"/>
    <x v="3"/>
  </r>
  <r>
    <x v="0"/>
    <x v="0"/>
    <x v="4"/>
    <x v="2"/>
    <n v="6449648"/>
    <n v="6096286"/>
    <x v="0"/>
    <x v="1"/>
    <s v="GONZALEZ VASQUEZ GUSTAVO"/>
    <x v="0"/>
    <x v="0"/>
  </r>
  <r>
    <x v="0"/>
    <x v="0"/>
    <x v="4"/>
    <x v="1"/>
    <n v="6449711"/>
    <n v="8090061215"/>
    <x v="0"/>
    <x v="1"/>
    <s v="CONJUNTO CERRADO TORRES DEL BOSQUE-PROPIEDAD HORIZONTAL"/>
    <x v="3"/>
    <x v="3"/>
  </r>
  <r>
    <x v="0"/>
    <x v="0"/>
    <x v="4"/>
    <x v="1"/>
    <n v="6449732"/>
    <n v="8300146452"/>
    <x v="0"/>
    <x v="1"/>
    <s v="CONJUNTO RESIDENCIAL ARANJUEZ"/>
    <x v="1"/>
    <x v="1"/>
  </r>
  <r>
    <x v="0"/>
    <x v="0"/>
    <x v="4"/>
    <x v="1"/>
    <n v="6449742"/>
    <n v="8090061215"/>
    <x v="0"/>
    <x v="5"/>
    <s v="CONJUNTO CERRADO TORRES DEL BOSQUE-PROPIEDAD HORIZONTAL"/>
    <x v="3"/>
    <x v="3"/>
  </r>
  <r>
    <x v="0"/>
    <x v="0"/>
    <x v="4"/>
    <x v="1"/>
    <n v="6449756"/>
    <n v="9000179311"/>
    <x v="0"/>
    <x v="1"/>
    <s v="CONJUNTO RESIDENCIAL SAUCES DE LA CONCHA"/>
    <x v="10"/>
    <x v="5"/>
  </r>
  <r>
    <x v="0"/>
    <x v="0"/>
    <x v="4"/>
    <x v="1"/>
    <n v="6449757"/>
    <n v="8002511963"/>
    <x v="0"/>
    <x v="1"/>
    <s v="CONJUNTO RESIDENCIAL TORRES DEL SOL PH"/>
    <x v="11"/>
    <x v="9"/>
  </r>
  <r>
    <x v="0"/>
    <x v="0"/>
    <x v="4"/>
    <x v="1"/>
    <n v="6449817"/>
    <n v="8160008615"/>
    <x v="0"/>
    <x v="1"/>
    <s v="EDIFICIO BASTION DE LOS ALPES PH"/>
    <x v="11"/>
    <x v="9"/>
  </r>
  <r>
    <x v="0"/>
    <x v="0"/>
    <x v="4"/>
    <x v="4"/>
    <n v="6449831"/>
    <n v="9003107342"/>
    <x v="0"/>
    <x v="5"/>
    <s v="CONJUNTO RESIDENCIAL CERRADO LA TOSCANA PRIMERA ETAPA BL"/>
    <x v="6"/>
    <x v="6"/>
  </r>
  <r>
    <x v="0"/>
    <x v="0"/>
    <x v="4"/>
    <x v="1"/>
    <n v="6449838"/>
    <n v="8002194623"/>
    <x v="0"/>
    <x v="1"/>
    <s v="EDIFICIO BUGANVILL PH"/>
    <x v="11"/>
    <x v="9"/>
  </r>
  <r>
    <x v="0"/>
    <x v="0"/>
    <x v="4"/>
    <x v="4"/>
    <n v="6449876"/>
    <n v="8160010692"/>
    <x v="0"/>
    <x v="1"/>
    <s v="CONJUNTO RESIDENCIAL BOSQUES DE LA SALLE PH"/>
    <x v="11"/>
    <x v="9"/>
  </r>
  <r>
    <x v="0"/>
    <x v="0"/>
    <x v="4"/>
    <x v="1"/>
    <n v="6449880"/>
    <n v="8002094305"/>
    <x v="0"/>
    <x v="1"/>
    <s v="EDIFICIO AVENIDA 161 PH"/>
    <x v="1"/>
    <x v="1"/>
  </r>
  <r>
    <x v="0"/>
    <x v="0"/>
    <x v="4"/>
    <x v="1"/>
    <n v="6449887"/>
    <n v="9010412791"/>
    <x v="0"/>
    <x v="1"/>
    <s v="EDIFICIO PALLADIO CONDOMINIO"/>
    <x v="2"/>
    <x v="2"/>
  </r>
  <r>
    <x v="0"/>
    <x v="0"/>
    <x v="4"/>
    <x v="1"/>
    <n v="6449924"/>
    <n v="9002010860"/>
    <x v="0"/>
    <x v="5"/>
    <s v="CONDOMINIO PARQUES DE PAKISTAN IV ETAPA"/>
    <x v="31"/>
    <x v="3"/>
  </r>
  <r>
    <x v="0"/>
    <x v="0"/>
    <x v="4"/>
    <x v="1"/>
    <n v="6449932"/>
    <n v="8002082991"/>
    <x v="0"/>
    <x v="1"/>
    <s v="EDIFICIO ALICANTE PROPIEDAD HORIZONTAL"/>
    <x v="11"/>
    <x v="9"/>
  </r>
  <r>
    <x v="0"/>
    <x v="0"/>
    <x v="4"/>
    <x v="1"/>
    <n v="6449951"/>
    <n v="8001848537"/>
    <x v="0"/>
    <x v="3"/>
    <s v="CONJUNTO RESIDENCIAL CAMBULOS DEL COUNTRY"/>
    <x v="1"/>
    <x v="1"/>
  </r>
  <r>
    <x v="0"/>
    <x v="0"/>
    <x v="4"/>
    <x v="4"/>
    <n v="6449958"/>
    <n v="9005129360"/>
    <x v="0"/>
    <x v="1"/>
    <s v="EDIFICIO MULTIFAMILIAR ALTOS DEL VERGEL"/>
    <x v="3"/>
    <x v="3"/>
  </r>
  <r>
    <x v="0"/>
    <x v="0"/>
    <x v="4"/>
    <x v="4"/>
    <n v="6449978"/>
    <n v="8100024018"/>
    <x v="0"/>
    <x v="3"/>
    <s v="CONJUNTO CERRADO URBANIZACION PIAMONTE - PROPIEDAD HORIZONTA"/>
    <x v="6"/>
    <x v="6"/>
  </r>
  <r>
    <x v="0"/>
    <x v="0"/>
    <x v="4"/>
    <x v="1"/>
    <n v="6450036"/>
    <n v="9002455093"/>
    <x v="0"/>
    <x v="3"/>
    <s v="CONJUNTO LOS CONDOMINIOS II TIERRA BUENA"/>
    <x v="1"/>
    <x v="1"/>
  </r>
  <r>
    <x v="0"/>
    <x v="0"/>
    <x v="4"/>
    <x v="2"/>
    <n v="6450044"/>
    <n v="244803686"/>
    <x v="0"/>
    <x v="5"/>
    <s v="ZULMA BAENA"/>
    <x v="54"/>
    <x v="7"/>
  </r>
  <r>
    <x v="0"/>
    <x v="0"/>
    <x v="4"/>
    <x v="1"/>
    <n v="6450076"/>
    <n v="8002012334"/>
    <x v="0"/>
    <x v="1"/>
    <s v="CONDOMINIO CIUDADELA GUADALUPE - PROPIEDAD HORIZONTAL"/>
    <x v="0"/>
    <x v="0"/>
  </r>
  <r>
    <x v="0"/>
    <x v="0"/>
    <x v="4"/>
    <x v="1"/>
    <n v="6450092"/>
    <n v="8300082430"/>
    <x v="0"/>
    <x v="3"/>
    <s v="CONJUNTO RESIDENCIAL EL MORAL 7 Y 8 PH"/>
    <x v="1"/>
    <x v="1"/>
  </r>
  <r>
    <x v="0"/>
    <x v="0"/>
    <x v="4"/>
    <x v="1"/>
    <n v="6450096"/>
    <n v="8002328827"/>
    <x v="0"/>
    <x v="1"/>
    <s v="CONJ RESI LOS BALCONES DE ORIENTE EDIF LOS BUGAMBILES"/>
    <x v="1"/>
    <x v="1"/>
  </r>
  <r>
    <x v="0"/>
    <x v="0"/>
    <x v="4"/>
    <x v="1"/>
    <n v="6450105"/>
    <n v="9001495053"/>
    <x v="0"/>
    <x v="1"/>
    <s v="EDIFICIO VERDEZZA P-H-"/>
    <x v="14"/>
    <x v="5"/>
  </r>
  <r>
    <x v="0"/>
    <x v="0"/>
    <x v="4"/>
    <x v="1"/>
    <n v="6450125"/>
    <n v="8000116782"/>
    <x v="0"/>
    <x v="1"/>
    <s v="CONJUNTO RESIDENCIAL MULTIFAMILIARES ANTIOQUIA PH"/>
    <x v="1"/>
    <x v="1"/>
  </r>
  <r>
    <x v="0"/>
    <x v="0"/>
    <x v="4"/>
    <x v="1"/>
    <n v="6450136"/>
    <n v="9007334952"/>
    <x v="0"/>
    <x v="1"/>
    <s v="CONJUNTO RESIDENCIAL PUERTO BAHIA II ETAPA"/>
    <x v="31"/>
    <x v="3"/>
  </r>
  <r>
    <x v="0"/>
    <x v="0"/>
    <x v="4"/>
    <x v="1"/>
    <n v="6450151"/>
    <n v="8300549694"/>
    <x v="0"/>
    <x v="1"/>
    <s v="AGRUPACION DE VIVIENDA SANTA MARIA DEL CAMPO ETAPA I - PROPI"/>
    <x v="1"/>
    <x v="1"/>
  </r>
  <r>
    <x v="0"/>
    <x v="0"/>
    <x v="4"/>
    <x v="1"/>
    <n v="6450154"/>
    <n v="9003451638"/>
    <x v="0"/>
    <x v="1"/>
    <s v="EDIFICIO PLAZA DE CIBELES PROPIEDAD HORIZONTAL"/>
    <x v="1"/>
    <x v="1"/>
  </r>
  <r>
    <x v="0"/>
    <x v="0"/>
    <x v="4"/>
    <x v="1"/>
    <n v="6450170"/>
    <n v="8002309113"/>
    <x v="0"/>
    <x v="7"/>
    <s v="EDIFICIO LAS ARAUCARIAS"/>
    <x v="49"/>
    <x v="0"/>
  </r>
  <r>
    <x v="0"/>
    <x v="0"/>
    <x v="4"/>
    <x v="4"/>
    <n v="6450186"/>
    <n v="8002555735"/>
    <x v="0"/>
    <x v="1"/>
    <s v="EDIFICIO APARTAESTUDIOS LA CORUÑA   PH"/>
    <x v="6"/>
    <x v="6"/>
  </r>
  <r>
    <x v="0"/>
    <x v="0"/>
    <x v="4"/>
    <x v="4"/>
    <n v="6450214"/>
    <n v="9006964154"/>
    <x v="0"/>
    <x v="1"/>
    <s v="URBANIZACION FRONTERA DEL SUR TORRE 1 Y TORRE 2"/>
    <x v="63"/>
    <x v="5"/>
  </r>
  <r>
    <x v="0"/>
    <x v="0"/>
    <x v="4"/>
    <x v="1"/>
    <n v="6450278"/>
    <n v="8000380512"/>
    <x v="0"/>
    <x v="1"/>
    <s v="MULTIFAMILIARES BOYACA"/>
    <x v="1"/>
    <x v="1"/>
  </r>
  <r>
    <x v="0"/>
    <x v="0"/>
    <x v="4"/>
    <x v="1"/>
    <n v="6450334"/>
    <n v="8002204657"/>
    <x v="0"/>
    <x v="3"/>
    <s v="AGRUPACION RESIDENCIAL ZARZAMORA CAFAM ETAPA I"/>
    <x v="1"/>
    <x v="1"/>
  </r>
  <r>
    <x v="0"/>
    <x v="0"/>
    <x v="4"/>
    <x v="1"/>
    <n v="6450459"/>
    <n v="9000081411"/>
    <x v="0"/>
    <x v="2"/>
    <s v="CONJUNTO RESIDENCIAL ALTAMIRA RESERVADO"/>
    <x v="3"/>
    <x v="3"/>
  </r>
  <r>
    <x v="0"/>
    <x v="0"/>
    <x v="4"/>
    <x v="1"/>
    <n v="6450510"/>
    <n v="9004630137"/>
    <x v="0"/>
    <x v="1"/>
    <s v="EDIFICIO PORTON DE NAVARRA PH"/>
    <x v="1"/>
    <x v="1"/>
  </r>
  <r>
    <x v="0"/>
    <x v="0"/>
    <x v="4"/>
    <x v="2"/>
    <n v="6450515"/>
    <n v="41903088"/>
    <x v="0"/>
    <x v="1"/>
    <s v="OSORIO PEREZ LUCY"/>
    <x v="7"/>
    <x v="7"/>
  </r>
  <r>
    <x v="0"/>
    <x v="0"/>
    <x v="4"/>
    <x v="1"/>
    <n v="6450525"/>
    <n v="8010043736"/>
    <x v="0"/>
    <x v="3"/>
    <s v="CONJUNTO RESIDENCIAL BOSQUES DE VIENA I"/>
    <x v="7"/>
    <x v="7"/>
  </r>
  <r>
    <x v="0"/>
    <x v="0"/>
    <x v="4"/>
    <x v="1"/>
    <n v="6450538"/>
    <n v="8002025910"/>
    <x v="0"/>
    <x v="1"/>
    <s v="MULTIFAMILIAR CUNDINAMARCA PROPIEDAD HORIZONTAL"/>
    <x v="1"/>
    <x v="1"/>
  </r>
  <r>
    <x v="0"/>
    <x v="0"/>
    <x v="4"/>
    <x v="4"/>
    <n v="6450567"/>
    <n v="9000744771"/>
    <x v="0"/>
    <x v="3"/>
    <s v="AGRUPACION DE VIVIENDA COMPARTIR LA MARGARITA ETAPA 8"/>
    <x v="1"/>
    <x v="1"/>
  </r>
  <r>
    <x v="0"/>
    <x v="0"/>
    <x v="4"/>
    <x v="1"/>
    <n v="6450588"/>
    <n v="8100023650"/>
    <x v="0"/>
    <x v="1"/>
    <s v="EDIFICIO BLOQUE 3 PROPIEDAD HORIZONTAL"/>
    <x v="6"/>
    <x v="6"/>
  </r>
  <r>
    <x v="0"/>
    <x v="0"/>
    <x v="4"/>
    <x v="1"/>
    <n v="6450677"/>
    <n v="8301408544"/>
    <x v="0"/>
    <x v="1"/>
    <s v="EDIFICIO OPROC 66 PH"/>
    <x v="1"/>
    <x v="1"/>
  </r>
  <r>
    <x v="0"/>
    <x v="0"/>
    <x v="4"/>
    <x v="1"/>
    <n v="6450682"/>
    <n v="8140008356"/>
    <x v="0"/>
    <x v="3"/>
    <s v="CONDOMINIO VALLE DE ATRIZ PROPIEDAD HORIZONTAL"/>
    <x v="9"/>
    <x v="8"/>
  </r>
  <r>
    <x v="0"/>
    <x v="0"/>
    <x v="4"/>
    <x v="1"/>
    <n v="6450695"/>
    <n v="8300309920"/>
    <x v="0"/>
    <x v="3"/>
    <s v="CONJUNTO RESIDENCIAL  EL SALITRE MONSERRATE"/>
    <x v="1"/>
    <x v="1"/>
  </r>
  <r>
    <x v="0"/>
    <x v="0"/>
    <x v="4"/>
    <x v="1"/>
    <n v="6450702"/>
    <n v="8002098924"/>
    <x v="0"/>
    <x v="1"/>
    <s v="AGRUPACION DE VIVIENDA MILENTA IV PROPIEDAD HORIZONTAL"/>
    <x v="1"/>
    <x v="1"/>
  </r>
  <r>
    <x v="0"/>
    <x v="0"/>
    <x v="4"/>
    <x v="1"/>
    <n v="6450720"/>
    <n v="8300330408"/>
    <x v="0"/>
    <x v="0"/>
    <s v="EDIFICIO PARQUE DE LOS ANDES"/>
    <x v="1"/>
    <x v="1"/>
  </r>
  <r>
    <x v="0"/>
    <x v="0"/>
    <x v="4"/>
    <x v="1"/>
    <n v="6450744"/>
    <n v="9000595261"/>
    <x v="0"/>
    <x v="5"/>
    <s v="CONJUNTO RESIDENCIAL ARCO IRIS P H"/>
    <x v="13"/>
    <x v="9"/>
  </r>
  <r>
    <x v="0"/>
    <x v="0"/>
    <x v="4"/>
    <x v="1"/>
    <n v="6450751"/>
    <n v="9009981726"/>
    <x v="0"/>
    <x v="1"/>
    <s v="CONJUNTO RESIDENCIAL SANTA JUANA APARTAMENTOS - PROPIEDAD HO"/>
    <x v="11"/>
    <x v="9"/>
  </r>
  <r>
    <x v="0"/>
    <x v="0"/>
    <x v="4"/>
    <x v="1"/>
    <n v="6450762"/>
    <n v="8914112264"/>
    <x v="0"/>
    <x v="1"/>
    <s v="UNIDAD RESIDENCIAL BARRIO OLIMPICO MZ 28 Y 31 PH"/>
    <x v="11"/>
    <x v="9"/>
  </r>
  <r>
    <x v="0"/>
    <x v="0"/>
    <x v="4"/>
    <x v="1"/>
    <n v="6450814"/>
    <n v="9002970371"/>
    <x v="0"/>
    <x v="1"/>
    <s v="EDIFICIO PALATINO PROPIEDAD HORIZONTAL"/>
    <x v="1"/>
    <x v="1"/>
  </r>
  <r>
    <x v="0"/>
    <x v="0"/>
    <x v="4"/>
    <x v="1"/>
    <n v="6450840"/>
    <n v="8301349571"/>
    <x v="0"/>
    <x v="1"/>
    <s v="CONJUNTO RESIDENCIAL LOIRA REAL - PROPIEDAD HORIZONTAL"/>
    <x v="1"/>
    <x v="1"/>
  </r>
  <r>
    <x v="0"/>
    <x v="0"/>
    <x v="4"/>
    <x v="1"/>
    <n v="6450847"/>
    <n v="8301359202"/>
    <x v="0"/>
    <x v="1"/>
    <s v="CONJUNTO RESIDENCIAL PARQUE CORDOBA PH"/>
    <x v="1"/>
    <x v="1"/>
  </r>
  <r>
    <x v="0"/>
    <x v="0"/>
    <x v="4"/>
    <x v="1"/>
    <n v="6450857"/>
    <n v="9011359161"/>
    <x v="0"/>
    <x v="1"/>
    <s v="CONJUNTO RESIDENCIAL MULTICENTRO ETAPA I"/>
    <x v="29"/>
    <x v="14"/>
  </r>
  <r>
    <x v="0"/>
    <x v="0"/>
    <x v="4"/>
    <x v="1"/>
    <n v="6450874"/>
    <n v="9010629473"/>
    <x v="0"/>
    <x v="1"/>
    <s v="URBANIZACION  SAN JOAQUIN BLOQUE 1 PH"/>
    <x v="11"/>
    <x v="9"/>
  </r>
  <r>
    <x v="0"/>
    <x v="0"/>
    <x v="4"/>
    <x v="1"/>
    <n v="6450895"/>
    <n v="8301476682"/>
    <x v="0"/>
    <x v="3"/>
    <s v="CONJUNTO RESIDENCIAL  SANTA MARIA  RESERVADO 4 PH"/>
    <x v="1"/>
    <x v="1"/>
  </r>
  <r>
    <x v="0"/>
    <x v="0"/>
    <x v="4"/>
    <x v="1"/>
    <n v="6450901"/>
    <n v="8130049651"/>
    <x v="0"/>
    <x v="1"/>
    <s v="CONJUNTO RESIDENCIAL TORRES DE VAREGAL"/>
    <x v="29"/>
    <x v="14"/>
  </r>
  <r>
    <x v="0"/>
    <x v="0"/>
    <x v="4"/>
    <x v="1"/>
    <n v="6450924"/>
    <n v="9010501706"/>
    <x v="0"/>
    <x v="0"/>
    <s v="RESERVA CANAVERAL CONDOMINIO CLUB"/>
    <x v="17"/>
    <x v="2"/>
  </r>
  <r>
    <x v="0"/>
    <x v="0"/>
    <x v="4"/>
    <x v="1"/>
    <n v="6450934"/>
    <n v="8130049651"/>
    <x v="0"/>
    <x v="1"/>
    <s v="CONJUNTO RESIDENCIAL TORRES DE VAREGAL"/>
    <x v="29"/>
    <x v="14"/>
  </r>
  <r>
    <x v="0"/>
    <x v="0"/>
    <x v="4"/>
    <x v="1"/>
    <n v="6450937"/>
    <n v="8300530317"/>
    <x v="1"/>
    <x v="6"/>
    <s v="EDIFICIO CIUDAD MARBELLA I ETAPA INTERIORES 123 Y 4 PROPIE"/>
    <x v="1"/>
    <x v="1"/>
  </r>
  <r>
    <x v="0"/>
    <x v="0"/>
    <x v="4"/>
    <x v="1"/>
    <n v="6451056"/>
    <n v="9009000092"/>
    <x v="0"/>
    <x v="1"/>
    <s v="CONJUNTO RESIDENCIAL PUERTO 65"/>
    <x v="59"/>
    <x v="2"/>
  </r>
  <r>
    <x v="0"/>
    <x v="0"/>
    <x v="4"/>
    <x v="1"/>
    <n v="6451102"/>
    <n v="9003207352"/>
    <x v="0"/>
    <x v="1"/>
    <s v="CONJUNTO RESIDENCIAL ABACO PH"/>
    <x v="1"/>
    <x v="1"/>
  </r>
  <r>
    <x v="0"/>
    <x v="0"/>
    <x v="4"/>
    <x v="1"/>
    <n v="6451111"/>
    <n v="9003260044"/>
    <x v="0"/>
    <x v="1"/>
    <s v="CONJUNTO RESIDENCIAL KYOTO TORRE 4 PROPIEDAD HORIZONTAL"/>
    <x v="1"/>
    <x v="1"/>
  </r>
  <r>
    <x v="0"/>
    <x v="0"/>
    <x v="4"/>
    <x v="4"/>
    <n v="6451122"/>
    <n v="8000121184"/>
    <x v="0"/>
    <x v="1"/>
    <s v="CONJUNTO RESIDENCIAL PROVITEQ UNIDAD DOS"/>
    <x v="7"/>
    <x v="7"/>
  </r>
  <r>
    <x v="0"/>
    <x v="0"/>
    <x v="4"/>
    <x v="1"/>
    <n v="6451123"/>
    <n v="8000125401"/>
    <x v="0"/>
    <x v="3"/>
    <s v="CONJUNTO RESIDENCIAL SANTA CATALINA III ETAPA - PROPIEDAD HO"/>
    <x v="0"/>
    <x v="0"/>
  </r>
  <r>
    <x v="0"/>
    <x v="0"/>
    <x v="4"/>
    <x v="1"/>
    <n v="6451127"/>
    <n v="9002578233"/>
    <x v="0"/>
    <x v="2"/>
    <s v="URBANIZACIÓN VITENZA PH"/>
    <x v="14"/>
    <x v="5"/>
  </r>
  <r>
    <x v="0"/>
    <x v="0"/>
    <x v="4"/>
    <x v="1"/>
    <n v="6451161"/>
    <n v="9004366821"/>
    <x v="0"/>
    <x v="1"/>
    <s v="CONJUNTO RESIDENCIAL SEVILLANA DEL PARQUE I PH"/>
    <x v="1"/>
    <x v="1"/>
  </r>
  <r>
    <x v="0"/>
    <x v="0"/>
    <x v="4"/>
    <x v="1"/>
    <n v="6451168"/>
    <n v="8301340861"/>
    <x v="0"/>
    <x v="3"/>
    <s v="EDIFICIO VILLA ELISA PROPIEDAD HORIZONTAL"/>
    <x v="1"/>
    <x v="1"/>
  </r>
  <r>
    <x v="0"/>
    <x v="0"/>
    <x v="4"/>
    <x v="1"/>
    <n v="6451260"/>
    <n v="8000314411"/>
    <x v="0"/>
    <x v="3"/>
    <s v="MULTIFAMILIAR NORTE DE SANTANDER"/>
    <x v="1"/>
    <x v="1"/>
  </r>
  <r>
    <x v="0"/>
    <x v="0"/>
    <x v="4"/>
    <x v="1"/>
    <n v="6451266"/>
    <n v="8100069941"/>
    <x v="0"/>
    <x v="1"/>
    <s v="EDIFICIO MULTIFAMILIAR SILVANIA PROPIEDAD HORIZONTAL"/>
    <x v="6"/>
    <x v="6"/>
  </r>
  <r>
    <x v="0"/>
    <x v="0"/>
    <x v="4"/>
    <x v="1"/>
    <n v="6451301"/>
    <n v="9006750628"/>
    <x v="0"/>
    <x v="1"/>
    <s v="EDIFICIO ALCANTARA PH"/>
    <x v="34"/>
    <x v="5"/>
  </r>
  <r>
    <x v="0"/>
    <x v="0"/>
    <x v="4"/>
    <x v="1"/>
    <n v="6451315"/>
    <n v="9002272465"/>
    <x v="0"/>
    <x v="1"/>
    <s v="AGRUPACION VIGIA DEL PARQUE ETAPA 1 PH"/>
    <x v="1"/>
    <x v="1"/>
  </r>
  <r>
    <x v="0"/>
    <x v="0"/>
    <x v="4"/>
    <x v="2"/>
    <n v="6451416"/>
    <n v="18418878"/>
    <x v="0"/>
    <x v="1"/>
    <s v="GONZALEZ HIDALGO HOOVER"/>
    <x v="54"/>
    <x v="7"/>
  </r>
  <r>
    <x v="0"/>
    <x v="0"/>
    <x v="4"/>
    <x v="4"/>
    <n v="6451440"/>
    <n v="8160010692"/>
    <x v="0"/>
    <x v="1"/>
    <s v="CONJUNTO RESIDENCIAL BOSQUES DE LA SALLE PH"/>
    <x v="11"/>
    <x v="9"/>
  </r>
  <r>
    <x v="0"/>
    <x v="0"/>
    <x v="4"/>
    <x v="4"/>
    <n v="6451457"/>
    <n v="9011645003"/>
    <x v="0"/>
    <x v="1"/>
    <s v="EDIFICIO ALTA VISTA - PROPIEDAD HORIZONTAL"/>
    <x v="6"/>
    <x v="6"/>
  </r>
  <r>
    <x v="0"/>
    <x v="0"/>
    <x v="4"/>
    <x v="4"/>
    <n v="6451487"/>
    <n v="8002555735"/>
    <x v="0"/>
    <x v="0"/>
    <s v="EDIFICIO APARTAESTUDIOS LA CORUÑA   PH"/>
    <x v="6"/>
    <x v="6"/>
  </r>
  <r>
    <x v="0"/>
    <x v="0"/>
    <x v="4"/>
    <x v="1"/>
    <n v="6451510"/>
    <n v="9011150375"/>
    <x v="0"/>
    <x v="1"/>
    <s v="URBANIZACION RESERVA DE BUCAROS"/>
    <x v="21"/>
    <x v="5"/>
  </r>
  <r>
    <x v="0"/>
    <x v="0"/>
    <x v="4"/>
    <x v="1"/>
    <n v="6451599"/>
    <n v="8909272401"/>
    <x v="0"/>
    <x v="1"/>
    <s v="EDIFICIO EL MANANTIAL PH"/>
    <x v="14"/>
    <x v="5"/>
  </r>
  <r>
    <x v="0"/>
    <x v="0"/>
    <x v="4"/>
    <x v="1"/>
    <n v="6451643"/>
    <n v="9007342262"/>
    <x v="0"/>
    <x v="1"/>
    <s v="EDIFICIO ICONO PROPIEDAD HORIZONTAL"/>
    <x v="11"/>
    <x v="9"/>
  </r>
  <r>
    <x v="0"/>
    <x v="0"/>
    <x v="4"/>
    <x v="1"/>
    <n v="6451727"/>
    <n v="9005782761"/>
    <x v="0"/>
    <x v="1"/>
    <s v="CONJUNTO RESIDENCIAL MOLINO VERDE PROPIEDAD HORIZONTAL"/>
    <x v="1"/>
    <x v="1"/>
  </r>
  <r>
    <x v="0"/>
    <x v="0"/>
    <x v="4"/>
    <x v="4"/>
    <n v="6451773"/>
    <n v="9003043361"/>
    <x v="0"/>
    <x v="1"/>
    <s v="EDIFICIO BALCONES DE FILIPPO  PH"/>
    <x v="1"/>
    <x v="1"/>
  </r>
  <r>
    <x v="0"/>
    <x v="0"/>
    <x v="4"/>
    <x v="1"/>
    <n v="6451847"/>
    <n v="8090127068"/>
    <x v="0"/>
    <x v="3"/>
    <s v="MULTIFAMILIARES IRAZU SEGUNDA ETAPA"/>
    <x v="3"/>
    <x v="3"/>
  </r>
  <r>
    <x v="0"/>
    <x v="0"/>
    <x v="4"/>
    <x v="4"/>
    <n v="6451862"/>
    <n v="8914097941"/>
    <x v="0"/>
    <x v="2"/>
    <s v="CONJUNTO RESIDENCIAL NIZA UNO UIC PH"/>
    <x v="11"/>
    <x v="9"/>
  </r>
  <r>
    <x v="0"/>
    <x v="0"/>
    <x v="4"/>
    <x v="1"/>
    <n v="6451962"/>
    <n v="9006375706"/>
    <x v="0"/>
    <x v="1"/>
    <s v="URBANIZACION NUEVO MILENIO PH PRIMERA ETAPA TORRE 2"/>
    <x v="14"/>
    <x v="5"/>
  </r>
  <r>
    <x v="0"/>
    <x v="0"/>
    <x v="4"/>
    <x v="1"/>
    <n v="6452124"/>
    <n v="9003215621"/>
    <x v="0"/>
    <x v="1"/>
    <s v="CONJUNTO RESIDENCIAL JARDIN DEL ATRIZ"/>
    <x v="9"/>
    <x v="8"/>
  </r>
  <r>
    <x v="0"/>
    <x v="0"/>
    <x v="4"/>
    <x v="1"/>
    <n v="6452133"/>
    <n v="9001414731"/>
    <x v="0"/>
    <x v="2"/>
    <s v="PORTAL DEL VERGEL CLUB HOUSE Y CONDOMINIO"/>
    <x v="3"/>
    <x v="3"/>
  </r>
  <r>
    <x v="0"/>
    <x v="0"/>
    <x v="4"/>
    <x v="1"/>
    <n v="6452139"/>
    <n v="8000236279"/>
    <x v="0"/>
    <x v="1"/>
    <s v="CONJUNTO RESIDENCIAL COOPROFESORES"/>
    <x v="2"/>
    <x v="2"/>
  </r>
  <r>
    <x v="0"/>
    <x v="0"/>
    <x v="4"/>
    <x v="2"/>
    <n v="6452149"/>
    <n v="14638602"/>
    <x v="0"/>
    <x v="1"/>
    <s v="VALENCIA VALENCIA JOSE ALEJANDRO"/>
    <x v="80"/>
    <x v="22"/>
  </r>
  <r>
    <x v="0"/>
    <x v="0"/>
    <x v="4"/>
    <x v="1"/>
    <n v="6452262"/>
    <n v="9004998682"/>
    <x v="0"/>
    <x v="1"/>
    <s v="CONJUNTO CERRADO RESERVA DE CASTILLA PH"/>
    <x v="6"/>
    <x v="6"/>
  </r>
  <r>
    <x v="0"/>
    <x v="0"/>
    <x v="4"/>
    <x v="1"/>
    <n v="6452329"/>
    <n v="9003216445"/>
    <x v="0"/>
    <x v="1"/>
    <s v="LA HACIENDA CONDOMINIO CAMPESTRE - PROPIEDAD HORIZONTAL"/>
    <x v="3"/>
    <x v="3"/>
  </r>
  <r>
    <x v="0"/>
    <x v="0"/>
    <x v="4"/>
    <x v="1"/>
    <n v="6452411"/>
    <n v="9008464363"/>
    <x v="0"/>
    <x v="1"/>
    <s v="EDIFICIO MASOA"/>
    <x v="2"/>
    <x v="2"/>
  </r>
  <r>
    <x v="0"/>
    <x v="0"/>
    <x v="4"/>
    <x v="4"/>
    <n v="6452447"/>
    <n v="9000611677"/>
    <x v="0"/>
    <x v="3"/>
    <s v="AGRUPACION DE VIVIENDA LOS TULIPANES MZ 3 SECTOR IV CIUDADEL"/>
    <x v="1"/>
    <x v="1"/>
  </r>
  <r>
    <x v="0"/>
    <x v="0"/>
    <x v="4"/>
    <x v="4"/>
    <n v="6452485"/>
    <n v="8320075366"/>
    <x v="0"/>
    <x v="2"/>
    <s v="CONJUNTO RESIDENCIAL SANTA CECILIA PH"/>
    <x v="8"/>
    <x v="4"/>
  </r>
  <r>
    <x v="0"/>
    <x v="0"/>
    <x v="4"/>
    <x v="1"/>
    <n v="6452489"/>
    <n v="8090070164"/>
    <x v="0"/>
    <x v="3"/>
    <s v="MULTIFAMILIARES RINCON DEL CAMPESTRE PROPIEDAD HORIZONTA"/>
    <x v="3"/>
    <x v="3"/>
  </r>
  <r>
    <x v="0"/>
    <x v="0"/>
    <x v="4"/>
    <x v="1"/>
    <n v="6452597"/>
    <n v="8000367718"/>
    <x v="0"/>
    <x v="3"/>
    <s v="EDIFICIO LOS ALMENDROS PROPIEDAD HORIZONTAL"/>
    <x v="3"/>
    <x v="3"/>
  </r>
  <r>
    <x v="0"/>
    <x v="0"/>
    <x v="4"/>
    <x v="1"/>
    <n v="6452607"/>
    <n v="8301254398"/>
    <x v="0"/>
    <x v="0"/>
    <s v="AGRUPACION URBANIZACION TECHO"/>
    <x v="1"/>
    <x v="1"/>
  </r>
  <r>
    <x v="0"/>
    <x v="0"/>
    <x v="4"/>
    <x v="1"/>
    <n v="6452653"/>
    <n v="8100001949"/>
    <x v="0"/>
    <x v="3"/>
    <s v="CONDOMINIO CERRADO BOSQUES DEL TREBOL - UNIDAD INMOBILIA"/>
    <x v="6"/>
    <x v="6"/>
  </r>
  <r>
    <x v="0"/>
    <x v="0"/>
    <x v="4"/>
    <x v="1"/>
    <n v="6452681"/>
    <n v="9001335838"/>
    <x v="0"/>
    <x v="1"/>
    <s v="AGRUPACION DE VIVIENDA MIRADOR DE VILLAPILAR- PROPIEDAD"/>
    <x v="6"/>
    <x v="6"/>
  </r>
  <r>
    <x v="0"/>
    <x v="0"/>
    <x v="4"/>
    <x v="1"/>
    <n v="6452682"/>
    <n v="9010401221"/>
    <x v="0"/>
    <x v="1"/>
    <s v="EDIFICIO MANA PH"/>
    <x v="1"/>
    <x v="1"/>
  </r>
  <r>
    <x v="0"/>
    <x v="0"/>
    <x v="4"/>
    <x v="1"/>
    <n v="6452686"/>
    <n v="9001117016"/>
    <x v="0"/>
    <x v="3"/>
    <s v="CONJUNTO RESIDENCIAL QUINTAS DEL RECREO ETAPA IIIB SM 16-2"/>
    <x v="1"/>
    <x v="1"/>
  </r>
  <r>
    <x v="0"/>
    <x v="0"/>
    <x v="4"/>
    <x v="1"/>
    <n v="6452705"/>
    <n v="8300824621"/>
    <x v="0"/>
    <x v="1"/>
    <s v="AGRUPACION DE VIVIENDA LOS ALCAPARROS CIUDADELA COLSUBSIDIO"/>
    <x v="1"/>
    <x v="1"/>
  </r>
  <r>
    <x v="0"/>
    <x v="0"/>
    <x v="4"/>
    <x v="1"/>
    <n v="6452746"/>
    <n v="9002713230"/>
    <x v="0"/>
    <x v="3"/>
    <s v="CONJUNTO RESIDENCIAL LA CASTELLANA  PROPIEDAD HORIZONTAL"/>
    <x v="11"/>
    <x v="9"/>
  </r>
  <r>
    <x v="0"/>
    <x v="0"/>
    <x v="4"/>
    <x v="1"/>
    <n v="6452750"/>
    <n v="9000529818"/>
    <x v="0"/>
    <x v="2"/>
    <s v="EDIFICIO TORCORMA PH"/>
    <x v="11"/>
    <x v="9"/>
  </r>
  <r>
    <x v="0"/>
    <x v="0"/>
    <x v="4"/>
    <x v="4"/>
    <n v="6452777"/>
    <n v="8090073406"/>
    <x v="0"/>
    <x v="5"/>
    <s v="AGRUPACION MULTIFAMILIAR EL MIRADOR DEL GUABINAL"/>
    <x v="3"/>
    <x v="3"/>
  </r>
  <r>
    <x v="0"/>
    <x v="0"/>
    <x v="4"/>
    <x v="1"/>
    <n v="6452800"/>
    <n v="8001269584"/>
    <x v="0"/>
    <x v="1"/>
    <s v="CONJUNTO RESIDENCIAL MONTELAR PH"/>
    <x v="14"/>
    <x v="5"/>
  </r>
  <r>
    <x v="0"/>
    <x v="0"/>
    <x v="4"/>
    <x v="4"/>
    <n v="6452842"/>
    <n v="8320011936"/>
    <x v="0"/>
    <x v="3"/>
    <s v="CONJUNTO RESIDENCIAL CASALINDA XI SEGUNDA ETAPA PH"/>
    <x v="4"/>
    <x v="4"/>
  </r>
  <r>
    <x v="0"/>
    <x v="0"/>
    <x v="4"/>
    <x v="4"/>
    <n v="6452865"/>
    <n v="8300306428"/>
    <x v="0"/>
    <x v="7"/>
    <s v="CONJUNTO HABITACIONAL SAN ANTONIO NORTE"/>
    <x v="1"/>
    <x v="1"/>
  </r>
  <r>
    <x v="0"/>
    <x v="0"/>
    <x v="4"/>
    <x v="1"/>
    <n v="6452914"/>
    <n v="9004712968"/>
    <x v="0"/>
    <x v="5"/>
    <s v="EDAIFICIO TORRE VERONA - PROPIEDAD HORIZONTAL"/>
    <x v="6"/>
    <x v="6"/>
  </r>
  <r>
    <x v="0"/>
    <x v="0"/>
    <x v="4"/>
    <x v="1"/>
    <n v="6452934"/>
    <n v="8100023675"/>
    <x v="0"/>
    <x v="2"/>
    <s v="PROPIEDAD HORIZONTAL VILLA CARMENZA"/>
    <x v="6"/>
    <x v="6"/>
  </r>
  <r>
    <x v="0"/>
    <x v="0"/>
    <x v="4"/>
    <x v="1"/>
    <n v="6452955"/>
    <n v="8000314411"/>
    <x v="0"/>
    <x v="3"/>
    <s v="MULTIFAMILIAR NORTE DE SANTANDER"/>
    <x v="1"/>
    <x v="1"/>
  </r>
  <r>
    <x v="0"/>
    <x v="0"/>
    <x v="4"/>
    <x v="1"/>
    <n v="6452959"/>
    <n v="8160021728"/>
    <x v="0"/>
    <x v="5"/>
    <s v="PIZAMO CONJUNTO NO 5 PROPIEDAD HORIZONTAL"/>
    <x v="11"/>
    <x v="9"/>
  </r>
  <r>
    <x v="0"/>
    <x v="0"/>
    <x v="4"/>
    <x v="1"/>
    <n v="6452961"/>
    <n v="8010044315"/>
    <x v="0"/>
    <x v="1"/>
    <s v="EDIFICIO BALCONES DE MILAN"/>
    <x v="7"/>
    <x v="7"/>
  </r>
  <r>
    <x v="0"/>
    <x v="0"/>
    <x v="4"/>
    <x v="1"/>
    <n v="6452976"/>
    <n v="8300882772"/>
    <x v="0"/>
    <x v="0"/>
    <s v="EDIFICIO TERRAMONTE - PROPIEDAD HORIZONTAL"/>
    <x v="1"/>
    <x v="1"/>
  </r>
  <r>
    <x v="0"/>
    <x v="0"/>
    <x v="4"/>
    <x v="1"/>
    <n v="6452995"/>
    <n v="9007388822"/>
    <x v="0"/>
    <x v="0"/>
    <s v="EDIFICIO MULTIFAMILIAR LA CORUÑA 2"/>
    <x v="7"/>
    <x v="7"/>
  </r>
  <r>
    <x v="0"/>
    <x v="0"/>
    <x v="4"/>
    <x v="1"/>
    <n v="6453005"/>
    <n v="8000346688"/>
    <x v="0"/>
    <x v="1"/>
    <s v="EDIFICIO MONTESORO PH"/>
    <x v="14"/>
    <x v="5"/>
  </r>
  <r>
    <x v="0"/>
    <x v="0"/>
    <x v="4"/>
    <x v="1"/>
    <n v="6453030"/>
    <n v="9012629077"/>
    <x v="0"/>
    <x v="3"/>
    <s v="CONJUNTO RESIDENCIAL LAS PALMERAS PH"/>
    <x v="81"/>
    <x v="4"/>
  </r>
  <r>
    <x v="0"/>
    <x v="0"/>
    <x v="4"/>
    <x v="4"/>
    <n v="6453038"/>
    <n v="9004163228"/>
    <x v="0"/>
    <x v="1"/>
    <s v="CONJUNTO BALEARES RESERVADO PH"/>
    <x v="1"/>
    <x v="1"/>
  </r>
  <r>
    <x v="0"/>
    <x v="0"/>
    <x v="4"/>
    <x v="1"/>
    <n v="6453044"/>
    <n v="9012629077"/>
    <x v="0"/>
    <x v="2"/>
    <s v="CONJUNTO RESIDENCIAL LAS PALMERAS PH"/>
    <x v="81"/>
    <x v="4"/>
  </r>
  <r>
    <x v="0"/>
    <x v="0"/>
    <x v="4"/>
    <x v="4"/>
    <n v="6453051"/>
    <n v="8002103316"/>
    <x v="0"/>
    <x v="1"/>
    <s v="UNIDAD RESIDENCIAL LA ALHAMBRA PROPIEDAD HORIZONTAL"/>
    <x v="11"/>
    <x v="9"/>
  </r>
  <r>
    <x v="0"/>
    <x v="0"/>
    <x v="4"/>
    <x v="4"/>
    <n v="6453059"/>
    <n v="9004163228"/>
    <x v="0"/>
    <x v="1"/>
    <s v="CONJUNTO BALEARES RESERVADO PH"/>
    <x v="1"/>
    <x v="1"/>
  </r>
  <r>
    <x v="0"/>
    <x v="0"/>
    <x v="4"/>
    <x v="1"/>
    <n v="6453068"/>
    <n v="9001925585"/>
    <x v="0"/>
    <x v="3"/>
    <s v="CONJUNTO DE USO MIXTO SENDEROS DEL RECREO I"/>
    <x v="1"/>
    <x v="1"/>
  </r>
  <r>
    <x v="0"/>
    <x v="0"/>
    <x v="4"/>
    <x v="1"/>
    <n v="6453108"/>
    <n v="9001818101"/>
    <x v="0"/>
    <x v="1"/>
    <s v="EDIFICIO ALTOS DE GALICIA - PROPIEDAD HORIZONTAL"/>
    <x v="6"/>
    <x v="6"/>
  </r>
  <r>
    <x v="0"/>
    <x v="0"/>
    <x v="4"/>
    <x v="4"/>
    <n v="6453132"/>
    <n v="8301008772"/>
    <x v="0"/>
    <x v="1"/>
    <s v="UNIDAD RESIDENCIAL ALTAMIRA CAMPESTRE"/>
    <x v="1"/>
    <x v="1"/>
  </r>
  <r>
    <x v="0"/>
    <x v="0"/>
    <x v="4"/>
    <x v="1"/>
    <n v="6453144"/>
    <n v="8300309920"/>
    <x v="0"/>
    <x v="1"/>
    <s v="CONJUNTO RESIDENCIAL  EL SALITRE MONSERRATE"/>
    <x v="1"/>
    <x v="1"/>
  </r>
  <r>
    <x v="0"/>
    <x v="0"/>
    <x v="4"/>
    <x v="4"/>
    <n v="6453229"/>
    <n v="8300138200"/>
    <x v="0"/>
    <x v="1"/>
    <s v="AGRUPACION DE VIVIENDA LOS HIGUERILLOS"/>
    <x v="1"/>
    <x v="1"/>
  </r>
  <r>
    <x v="0"/>
    <x v="0"/>
    <x v="4"/>
    <x v="4"/>
    <n v="6453237"/>
    <n v="8001716559"/>
    <x v="0"/>
    <x v="1"/>
    <s v="CONJUNTO RESIDENCIAL ALTAMIRA II ETAPA"/>
    <x v="17"/>
    <x v="2"/>
  </r>
  <r>
    <x v="0"/>
    <x v="0"/>
    <x v="4"/>
    <x v="4"/>
    <n v="6453242"/>
    <n v="8300138200"/>
    <x v="0"/>
    <x v="3"/>
    <s v="AGRUPACION DE VIVIENDA LOS HIGUERILLOS"/>
    <x v="1"/>
    <x v="1"/>
  </r>
  <r>
    <x v="0"/>
    <x v="0"/>
    <x v="4"/>
    <x v="1"/>
    <n v="6453274"/>
    <n v="8603514370"/>
    <x v="0"/>
    <x v="3"/>
    <s v="EDIFICIO TIFFANY PROPIEDAD HORIZONTAL"/>
    <x v="1"/>
    <x v="1"/>
  </r>
  <r>
    <x v="0"/>
    <x v="0"/>
    <x v="4"/>
    <x v="1"/>
    <n v="6453276"/>
    <n v="9011234221"/>
    <x v="0"/>
    <x v="1"/>
    <s v="EDIFICIO AKROS PROPIEDAD HORIZONTAL"/>
    <x v="1"/>
    <x v="1"/>
  </r>
  <r>
    <x v="0"/>
    <x v="0"/>
    <x v="4"/>
    <x v="1"/>
    <n v="6453283"/>
    <n v="9003204555"/>
    <x v="0"/>
    <x v="1"/>
    <s v="EDIFICIO LOMBARDIA"/>
    <x v="20"/>
    <x v="11"/>
  </r>
  <r>
    <x v="0"/>
    <x v="0"/>
    <x v="4"/>
    <x v="1"/>
    <n v="6453327"/>
    <n v="8090070164"/>
    <x v="0"/>
    <x v="3"/>
    <s v="MULTIFAMILIARES RINCON DEL CAMPESTRE PROPIEDAD HORIZONTA"/>
    <x v="3"/>
    <x v="3"/>
  </r>
  <r>
    <x v="0"/>
    <x v="0"/>
    <x v="4"/>
    <x v="1"/>
    <n v="6453330"/>
    <n v="8090070164"/>
    <x v="0"/>
    <x v="3"/>
    <s v="MULTIFAMILIARES RINCON DEL CAMPESTRE PROPIEDAD HORIZONTA"/>
    <x v="3"/>
    <x v="3"/>
  </r>
  <r>
    <x v="0"/>
    <x v="0"/>
    <x v="4"/>
    <x v="1"/>
    <n v="6453333"/>
    <n v="8090070164"/>
    <x v="0"/>
    <x v="3"/>
    <s v="MULTIFAMILIARES RINCON DEL CAMPESTRE PROPIEDAD HORIZONTA"/>
    <x v="3"/>
    <x v="3"/>
  </r>
  <r>
    <x v="0"/>
    <x v="0"/>
    <x v="4"/>
    <x v="1"/>
    <n v="6453338"/>
    <n v="8300882772"/>
    <x v="0"/>
    <x v="0"/>
    <s v="EDIFICIO TERRAMONTE - PROPIEDAD HORIZONTAL"/>
    <x v="1"/>
    <x v="1"/>
  </r>
  <r>
    <x v="0"/>
    <x v="0"/>
    <x v="4"/>
    <x v="2"/>
    <n v="6453353"/>
    <n v="93385767"/>
    <x v="0"/>
    <x v="1"/>
    <s v="BUITRAGO DIAZ GERSON ARI"/>
    <x v="29"/>
    <x v="14"/>
  </r>
  <r>
    <x v="0"/>
    <x v="0"/>
    <x v="4"/>
    <x v="1"/>
    <n v="6453364"/>
    <n v="9003511474"/>
    <x v="0"/>
    <x v="2"/>
    <s v="EDIFICIO STANZA PH"/>
    <x v="1"/>
    <x v="1"/>
  </r>
  <r>
    <x v="0"/>
    <x v="0"/>
    <x v="4"/>
    <x v="1"/>
    <n v="6453380"/>
    <n v="9003146066"/>
    <x v="0"/>
    <x v="3"/>
    <s v="CONJUNTO RESIDENCIALSALTAMONTE PH"/>
    <x v="10"/>
    <x v="5"/>
  </r>
  <r>
    <x v="0"/>
    <x v="0"/>
    <x v="4"/>
    <x v="1"/>
    <n v="6453386"/>
    <n v="8908046207"/>
    <x v="0"/>
    <x v="1"/>
    <s v="PROPIEDAD HORIZONTAL EDIFICIO LA ARBOLEDA"/>
    <x v="6"/>
    <x v="6"/>
  </r>
  <r>
    <x v="0"/>
    <x v="0"/>
    <x v="4"/>
    <x v="1"/>
    <n v="6453389"/>
    <n v="9002289553"/>
    <x v="0"/>
    <x v="3"/>
    <s v="CONJUNTO RESIDENCIAL MULTIFAMILIARES TAYRONA MANZANA D"/>
    <x v="1"/>
    <x v="1"/>
  </r>
  <r>
    <x v="0"/>
    <x v="0"/>
    <x v="4"/>
    <x v="4"/>
    <n v="6453391"/>
    <n v="9009377390"/>
    <x v="0"/>
    <x v="1"/>
    <s v="LANZEROTTI EDIFICIO"/>
    <x v="27"/>
    <x v="13"/>
  </r>
  <r>
    <x v="0"/>
    <x v="0"/>
    <x v="4"/>
    <x v="1"/>
    <n v="6453429"/>
    <n v="8301143038"/>
    <x v="0"/>
    <x v="3"/>
    <s v="EDIFICIO ADCON"/>
    <x v="1"/>
    <x v="1"/>
  </r>
  <r>
    <x v="0"/>
    <x v="0"/>
    <x v="4"/>
    <x v="1"/>
    <n v="6453443"/>
    <n v="9001117016"/>
    <x v="0"/>
    <x v="3"/>
    <s v="CONJUNTO RESIDENCIAL QUINTAS DEL RECREO ETAPA IIIB SM 16-2"/>
    <x v="1"/>
    <x v="1"/>
  </r>
  <r>
    <x v="0"/>
    <x v="0"/>
    <x v="4"/>
    <x v="1"/>
    <n v="6453451"/>
    <n v="9001117016"/>
    <x v="0"/>
    <x v="3"/>
    <s v="CONJUNTO RESIDENCIAL QUINTAS DEL RECREO ETAPA IIIB SM 16-2"/>
    <x v="1"/>
    <x v="1"/>
  </r>
  <r>
    <x v="0"/>
    <x v="0"/>
    <x v="4"/>
    <x v="1"/>
    <n v="6453458"/>
    <n v="8000252268"/>
    <x v="0"/>
    <x v="0"/>
    <s v="EDIFICIO PORTON DE LOS ALPES PH"/>
    <x v="11"/>
    <x v="9"/>
  </r>
  <r>
    <x v="0"/>
    <x v="0"/>
    <x v="4"/>
    <x v="1"/>
    <n v="6453461"/>
    <n v="9011690187"/>
    <x v="0"/>
    <x v="3"/>
    <s v="PARQUE RESIDENCIAL ORO NEGRO ATARDECER"/>
    <x v="7"/>
    <x v="7"/>
  </r>
  <r>
    <x v="0"/>
    <x v="0"/>
    <x v="4"/>
    <x v="1"/>
    <n v="6453527"/>
    <n v="8002472855"/>
    <x v="0"/>
    <x v="3"/>
    <s v="CONJUNTO RESIDENCIAL PORTALES DEL PRADO"/>
    <x v="1"/>
    <x v="1"/>
  </r>
  <r>
    <x v="0"/>
    <x v="0"/>
    <x v="4"/>
    <x v="1"/>
    <n v="6453554"/>
    <n v="8002270918"/>
    <x v="0"/>
    <x v="1"/>
    <s v="EDIFICIO TORRES DE UMBRIA"/>
    <x v="2"/>
    <x v="2"/>
  </r>
  <r>
    <x v="0"/>
    <x v="0"/>
    <x v="4"/>
    <x v="1"/>
    <n v="6453574"/>
    <n v="9006558588"/>
    <x v="0"/>
    <x v="1"/>
    <s v="PARQUE RESIDENCIAL EL MIRADOR DEL COLIBRI I ET ANDALUCIA P H"/>
    <x v="13"/>
    <x v="9"/>
  </r>
  <r>
    <x v="0"/>
    <x v="0"/>
    <x v="4"/>
    <x v="1"/>
    <n v="6453597"/>
    <n v="8300947721"/>
    <x v="0"/>
    <x v="3"/>
    <s v="CONJUNTO RESIDENCIAL GUAPI II PROPIEDAD HORIZONTAL"/>
    <x v="1"/>
    <x v="1"/>
  </r>
  <r>
    <x v="0"/>
    <x v="0"/>
    <x v="4"/>
    <x v="1"/>
    <n v="6453613"/>
    <n v="9003060790"/>
    <x v="0"/>
    <x v="1"/>
    <s v="CONJUNTO CERRADO CONDOMINIO CAMPESTRE LOS LAGOS"/>
    <x v="3"/>
    <x v="3"/>
  </r>
  <r>
    <x v="0"/>
    <x v="0"/>
    <x v="4"/>
    <x v="1"/>
    <n v="6453662"/>
    <n v="8000314411"/>
    <x v="0"/>
    <x v="3"/>
    <s v="MULTIFAMILIAR NORTE DE SANTANDER"/>
    <x v="1"/>
    <x v="1"/>
  </r>
  <r>
    <x v="0"/>
    <x v="0"/>
    <x v="4"/>
    <x v="1"/>
    <n v="6453680"/>
    <n v="8110470510"/>
    <x v="0"/>
    <x v="0"/>
    <s v="CONJUNTO RESIDENCIAL CERCANIAS DE LA MOTA PH"/>
    <x v="14"/>
    <x v="5"/>
  </r>
  <r>
    <x v="0"/>
    <x v="0"/>
    <x v="4"/>
    <x v="4"/>
    <n v="6453700"/>
    <n v="8100029072"/>
    <x v="0"/>
    <x v="1"/>
    <s v="EDIFICIO TORRES DE LA SUIZA"/>
    <x v="6"/>
    <x v="6"/>
  </r>
  <r>
    <x v="0"/>
    <x v="0"/>
    <x v="4"/>
    <x v="1"/>
    <n v="6453745"/>
    <n v="9001335838"/>
    <x v="0"/>
    <x v="3"/>
    <s v="AGRUPACION DE VIVIENDA MIRADOR DE VILLAPILAR- PROPIEDAD"/>
    <x v="6"/>
    <x v="6"/>
  </r>
  <r>
    <x v="0"/>
    <x v="0"/>
    <x v="4"/>
    <x v="1"/>
    <n v="6453750"/>
    <n v="8002441513"/>
    <x v="0"/>
    <x v="3"/>
    <s v="EDIFICIO PLAZA CENTRO"/>
    <x v="6"/>
    <x v="6"/>
  </r>
  <r>
    <x v="0"/>
    <x v="0"/>
    <x v="4"/>
    <x v="1"/>
    <n v="6453768"/>
    <n v="9010317428"/>
    <x v="0"/>
    <x v="1"/>
    <s v="EDIFICIO IMPERIUM PROPIEDAD HORIZONTAL"/>
    <x v="6"/>
    <x v="6"/>
  </r>
  <r>
    <x v="0"/>
    <x v="0"/>
    <x v="4"/>
    <x v="1"/>
    <n v="6453801"/>
    <n v="8002472855"/>
    <x v="0"/>
    <x v="3"/>
    <s v="CONJUNTO RESIDENCIAL PORTALES DEL PRADO"/>
    <x v="1"/>
    <x v="1"/>
  </r>
  <r>
    <x v="0"/>
    <x v="0"/>
    <x v="4"/>
    <x v="1"/>
    <n v="6453842"/>
    <n v="9009796117"/>
    <x v="0"/>
    <x v="1"/>
    <s v="GALATEA PARQUE RESIDENCIAL PH"/>
    <x v="13"/>
    <x v="9"/>
  </r>
  <r>
    <x v="0"/>
    <x v="0"/>
    <x v="4"/>
    <x v="1"/>
    <n v="6453859"/>
    <n v="8301096261"/>
    <x v="0"/>
    <x v="1"/>
    <s v="CONJUNTO MULTIFAMILIAR ESPARTA II - PROPIEDAD HORIZONTAL"/>
    <x v="1"/>
    <x v="1"/>
  </r>
  <r>
    <x v="0"/>
    <x v="0"/>
    <x v="4"/>
    <x v="1"/>
    <n v="6453892"/>
    <n v="8301210333"/>
    <x v="0"/>
    <x v="1"/>
    <s v="CONJUNTO RESIDENCIAL VERSALLES REAL I URBANIZACION VERSALLES"/>
    <x v="1"/>
    <x v="1"/>
  </r>
  <r>
    <x v="0"/>
    <x v="0"/>
    <x v="4"/>
    <x v="1"/>
    <n v="6453897"/>
    <n v="8002480402"/>
    <x v="0"/>
    <x v="1"/>
    <s v="EDIFICIO SALAMANCA PROPIEDAD HORIZONTAL"/>
    <x v="6"/>
    <x v="6"/>
  </r>
  <r>
    <x v="0"/>
    <x v="0"/>
    <x v="4"/>
    <x v="1"/>
    <n v="6453899"/>
    <n v="9001414731"/>
    <x v="0"/>
    <x v="5"/>
    <s v="PORTAL DEL VERGEL CLUB HOUSE Y CONDOMINIO"/>
    <x v="3"/>
    <x v="3"/>
  </r>
  <r>
    <x v="0"/>
    <x v="0"/>
    <x v="4"/>
    <x v="1"/>
    <n v="6454000"/>
    <n v="8001357491"/>
    <x v="0"/>
    <x v="3"/>
    <s v="AGRUPACION RESIDENCIAL TEJARES DEL NORTE III PRIMERA Y SEGUN"/>
    <x v="1"/>
    <x v="1"/>
  </r>
  <r>
    <x v="0"/>
    <x v="0"/>
    <x v="4"/>
    <x v="1"/>
    <n v="6454094"/>
    <n v="9010469738"/>
    <x v="0"/>
    <x v="1"/>
    <s v="EDIFICIO KEA PRIOPIEDAD HORIZONTAL"/>
    <x v="3"/>
    <x v="3"/>
  </r>
  <r>
    <x v="0"/>
    <x v="0"/>
    <x v="4"/>
    <x v="1"/>
    <n v="6454124"/>
    <n v="9011150375"/>
    <x v="0"/>
    <x v="1"/>
    <s v="URBANIZACION RESERVA DE BUCAROS"/>
    <x v="14"/>
    <x v="5"/>
  </r>
  <r>
    <x v="0"/>
    <x v="0"/>
    <x v="4"/>
    <x v="1"/>
    <n v="6454147"/>
    <n v="8000194403"/>
    <x v="0"/>
    <x v="1"/>
    <s v="CONJUNTO RESIDENCIAL YULIMA II ETAPA UNIDA G Y H"/>
    <x v="7"/>
    <x v="7"/>
  </r>
  <r>
    <x v="0"/>
    <x v="0"/>
    <x v="4"/>
    <x v="1"/>
    <n v="6454154"/>
    <n v="8000881893"/>
    <x v="0"/>
    <x v="1"/>
    <s v="CONJUNTO RESIDENCIAL VALDERROBLES PROPIEDAD HORIZONTAL"/>
    <x v="14"/>
    <x v="5"/>
  </r>
  <r>
    <x v="0"/>
    <x v="0"/>
    <x v="4"/>
    <x v="1"/>
    <n v="6454182"/>
    <n v="8605154154"/>
    <x v="0"/>
    <x v="0"/>
    <s v="CONJUNTO RESIDENCIAL USATAMA MANZANA K"/>
    <x v="1"/>
    <x v="1"/>
  </r>
  <r>
    <x v="0"/>
    <x v="0"/>
    <x v="4"/>
    <x v="1"/>
    <n v="6454188"/>
    <n v="8040069086"/>
    <x v="0"/>
    <x v="0"/>
    <s v="UNIDAD RESIDENCIAL CAMPOMAR II"/>
    <x v="2"/>
    <x v="2"/>
  </r>
  <r>
    <x v="0"/>
    <x v="0"/>
    <x v="4"/>
    <x v="1"/>
    <n v="6454208"/>
    <n v="9011118025"/>
    <x v="0"/>
    <x v="1"/>
    <s v="CONJUNTO RESIDENCIAL CERRADO URBANIZACION VILLA ADELA"/>
    <x v="12"/>
    <x v="2"/>
  </r>
  <r>
    <x v="0"/>
    <x v="0"/>
    <x v="4"/>
    <x v="1"/>
    <n v="6454227"/>
    <n v="8300983282"/>
    <x v="0"/>
    <x v="2"/>
    <s v="EDIFICIO OFICENTRO PH"/>
    <x v="1"/>
    <x v="1"/>
  </r>
  <r>
    <x v="0"/>
    <x v="0"/>
    <x v="4"/>
    <x v="2"/>
    <n v="6454229"/>
    <n v="41907237"/>
    <x v="0"/>
    <x v="1"/>
    <s v="CORTES ISAZA YOLANDA"/>
    <x v="7"/>
    <x v="7"/>
  </r>
  <r>
    <x v="0"/>
    <x v="0"/>
    <x v="4"/>
    <x v="1"/>
    <n v="6454238"/>
    <n v="9000638175"/>
    <x v="0"/>
    <x v="1"/>
    <s v="URBANIZACION RESIDENCIAL ZAGUAN DE LAS VILLAS II ETAPA PH"/>
    <x v="13"/>
    <x v="9"/>
  </r>
  <r>
    <x v="0"/>
    <x v="0"/>
    <x v="4"/>
    <x v="1"/>
    <n v="6454294"/>
    <n v="8001357491"/>
    <x v="0"/>
    <x v="3"/>
    <s v="AGRUPACION RESIDENCIAL TEJARES DEL NORTE III PRIMERA Y SEGUN"/>
    <x v="1"/>
    <x v="1"/>
  </r>
  <r>
    <x v="0"/>
    <x v="0"/>
    <x v="4"/>
    <x v="1"/>
    <n v="6454325"/>
    <n v="8300575459"/>
    <x v="0"/>
    <x v="2"/>
    <s v="CONJUNTO RESIDENCIAL LA ALEJANDRIA II PH"/>
    <x v="1"/>
    <x v="1"/>
  </r>
  <r>
    <x v="0"/>
    <x v="0"/>
    <x v="4"/>
    <x v="1"/>
    <n v="6454363"/>
    <n v="9000774245"/>
    <x v="0"/>
    <x v="5"/>
    <s v="EDIFICIO COSMOPOLIS - PROPIEDAD HORIZONTAL"/>
    <x v="6"/>
    <x v="6"/>
  </r>
  <r>
    <x v="0"/>
    <x v="0"/>
    <x v="4"/>
    <x v="1"/>
    <n v="6454554"/>
    <n v="8301341241"/>
    <x v="0"/>
    <x v="5"/>
    <s v="CONJUNTO RESIDENCIAL PORTALES DEL NORTE I MZ III - P H"/>
    <x v="1"/>
    <x v="1"/>
  </r>
  <r>
    <x v="0"/>
    <x v="0"/>
    <x v="4"/>
    <x v="1"/>
    <n v="6454574"/>
    <n v="8000238687"/>
    <x v="0"/>
    <x v="0"/>
    <s v="CONJUNTO RESIDENCIAL BADALONA PH"/>
    <x v="14"/>
    <x v="5"/>
  </r>
  <r>
    <x v="0"/>
    <x v="0"/>
    <x v="4"/>
    <x v="1"/>
    <n v="6454585"/>
    <n v="9007698019"/>
    <x v="0"/>
    <x v="0"/>
    <s v="CONDOMINIO RESIDENCIAL SAN LUCAS DOWNTOWN PH"/>
    <x v="2"/>
    <x v="2"/>
  </r>
  <r>
    <x v="0"/>
    <x v="0"/>
    <x v="4"/>
    <x v="4"/>
    <n v="6454601"/>
    <n v="9003730051"/>
    <x v="0"/>
    <x v="0"/>
    <s v="EDIFICIO TORRE DEL VIENTO PH"/>
    <x v="14"/>
    <x v="5"/>
  </r>
  <r>
    <x v="0"/>
    <x v="0"/>
    <x v="4"/>
    <x v="1"/>
    <n v="6454631"/>
    <n v="9003344982"/>
    <x v="0"/>
    <x v="1"/>
    <s v="CONJUNTO CERRADO RIVERA CAMPESTRE PH"/>
    <x v="11"/>
    <x v="9"/>
  </r>
  <r>
    <x v="0"/>
    <x v="0"/>
    <x v="4"/>
    <x v="1"/>
    <n v="6454734"/>
    <n v="9001907131"/>
    <x v="0"/>
    <x v="1"/>
    <s v="EDIFICIO ROCHELE APARTAMENTOS PH"/>
    <x v="10"/>
    <x v="5"/>
  </r>
  <r>
    <x v="0"/>
    <x v="0"/>
    <x v="4"/>
    <x v="1"/>
    <n v="6454920"/>
    <n v="8000367718"/>
    <x v="0"/>
    <x v="1"/>
    <s v="EDIFICIO LOS ALMENDROS PROPIEDAD HORIZONTAL"/>
    <x v="3"/>
    <x v="3"/>
  </r>
  <r>
    <x v="0"/>
    <x v="0"/>
    <x v="4"/>
    <x v="1"/>
    <n v="6454959"/>
    <n v="8914109228"/>
    <x v="0"/>
    <x v="1"/>
    <s v="CENTRO COMERCIAL ALCIDES AREVALO PH"/>
    <x v="11"/>
    <x v="9"/>
  </r>
  <r>
    <x v="0"/>
    <x v="0"/>
    <x v="4"/>
    <x v="1"/>
    <n v="6454967"/>
    <n v="8002270918"/>
    <x v="0"/>
    <x v="1"/>
    <s v="EDIFICIO TORRES DE UMBRIA"/>
    <x v="2"/>
    <x v="2"/>
  </r>
  <r>
    <x v="0"/>
    <x v="0"/>
    <x v="4"/>
    <x v="1"/>
    <n v="6454991"/>
    <n v="9007521823"/>
    <x v="0"/>
    <x v="5"/>
    <s v="EDIFICIO DISTRITO SESENTA (60) PROPIEDAD HORIZONTAL"/>
    <x v="3"/>
    <x v="3"/>
  </r>
  <r>
    <x v="0"/>
    <x v="0"/>
    <x v="4"/>
    <x v="1"/>
    <n v="6455003"/>
    <n v="9007521823"/>
    <x v="0"/>
    <x v="0"/>
    <s v="EDIFICIO DISTRITO SESENTA (60) PROPIEDAD HORIZONTAL"/>
    <x v="3"/>
    <x v="3"/>
  </r>
  <r>
    <x v="0"/>
    <x v="0"/>
    <x v="4"/>
    <x v="1"/>
    <n v="6455017"/>
    <n v="9000671477"/>
    <x v="0"/>
    <x v="1"/>
    <s v="CONJUNTO CERRADO TORRES DE BUENA VISTA PROPIEDAD HORIZONTAL"/>
    <x v="6"/>
    <x v="6"/>
  </r>
  <r>
    <x v="0"/>
    <x v="0"/>
    <x v="4"/>
    <x v="1"/>
    <n v="6455034"/>
    <n v="8000053973"/>
    <x v="0"/>
    <x v="1"/>
    <s v="AGRUPACION DE VIVIENDA CAMPANELLA III-PROPIEDAD HORIZONTAL"/>
    <x v="1"/>
    <x v="1"/>
  </r>
  <r>
    <x v="0"/>
    <x v="0"/>
    <x v="4"/>
    <x v="1"/>
    <n v="6455036"/>
    <n v="8301136719"/>
    <x v="0"/>
    <x v="2"/>
    <s v="CONJUNTO RESIDENCIAL SANTA MONICA ORIENTAL"/>
    <x v="1"/>
    <x v="1"/>
  </r>
  <r>
    <x v="0"/>
    <x v="0"/>
    <x v="4"/>
    <x v="1"/>
    <n v="6455068"/>
    <n v="8300383340"/>
    <x v="0"/>
    <x v="1"/>
    <s v="EDIFICIO CALLE 94A PH"/>
    <x v="1"/>
    <x v="1"/>
  </r>
  <r>
    <x v="0"/>
    <x v="0"/>
    <x v="4"/>
    <x v="1"/>
    <n v="6455110"/>
    <n v="9000081411"/>
    <x v="0"/>
    <x v="1"/>
    <s v="CONJUNTO RESIDENCIAL ALTAMIRA RESERVADO"/>
    <x v="3"/>
    <x v="3"/>
  </r>
  <r>
    <x v="0"/>
    <x v="0"/>
    <x v="4"/>
    <x v="4"/>
    <n v="6455111"/>
    <n v="9002658212"/>
    <x v="0"/>
    <x v="1"/>
    <s v="CONJUNTO RESIDENCIAL PORTON DE SANTO DOMINGO"/>
    <x v="1"/>
    <x v="1"/>
  </r>
  <r>
    <x v="0"/>
    <x v="0"/>
    <x v="4"/>
    <x v="1"/>
    <n v="6455126"/>
    <n v="8001473220"/>
    <x v="0"/>
    <x v="1"/>
    <s v="CONJUNTO RESIDENCIAL ESCALERA DE LA REINA P H"/>
    <x v="1"/>
    <x v="1"/>
  </r>
  <r>
    <x v="0"/>
    <x v="0"/>
    <x v="4"/>
    <x v="2"/>
    <n v="6455130"/>
    <n v="41940726"/>
    <x v="0"/>
    <x v="1"/>
    <s v="GRANOBLES MOLINA LUZ CARIME"/>
    <x v="7"/>
    <x v="7"/>
  </r>
  <r>
    <x v="0"/>
    <x v="0"/>
    <x v="4"/>
    <x v="1"/>
    <n v="6455197"/>
    <n v="9005059282"/>
    <x v="0"/>
    <x v="1"/>
    <s v="CONJUNTO MULTIFAMILIAR EL CARMELO PROPIEDAD HORIZONTAL"/>
    <x v="6"/>
    <x v="6"/>
  </r>
  <r>
    <x v="0"/>
    <x v="0"/>
    <x v="4"/>
    <x v="1"/>
    <n v="6455214"/>
    <n v="9002010860"/>
    <x v="0"/>
    <x v="5"/>
    <s v="CONDOMINIO PARQUES DE PAKISTAN IV ETAPA"/>
    <x v="31"/>
    <x v="3"/>
  </r>
  <r>
    <x v="0"/>
    <x v="0"/>
    <x v="4"/>
    <x v="1"/>
    <n v="6455225"/>
    <n v="9003574089"/>
    <x v="0"/>
    <x v="3"/>
    <s v="EDIFICIO SERREZUELA - PROPIEDAD HORIZONTAL"/>
    <x v="6"/>
    <x v="6"/>
  </r>
  <r>
    <x v="0"/>
    <x v="0"/>
    <x v="4"/>
    <x v="1"/>
    <n v="6455232"/>
    <n v="8908046207"/>
    <x v="0"/>
    <x v="1"/>
    <s v="PROPIEDAD HORIZONTAL EDIFICIO LA ARBOLEDA"/>
    <x v="6"/>
    <x v="6"/>
  </r>
  <r>
    <x v="0"/>
    <x v="0"/>
    <x v="4"/>
    <x v="1"/>
    <n v="6455241"/>
    <n v="8000246986"/>
    <x v="0"/>
    <x v="1"/>
    <s v="CONDOMINIO MULTIFAMILIAR LA CANDELARIA"/>
    <x v="7"/>
    <x v="7"/>
  </r>
  <r>
    <x v="0"/>
    <x v="0"/>
    <x v="4"/>
    <x v="1"/>
    <n v="6455244"/>
    <n v="9001038977"/>
    <x v="0"/>
    <x v="1"/>
    <s v="CONJUNTO RESIDENCIAL  NO4 DE LA URBANIZACION VILLA ALME"/>
    <x v="0"/>
    <x v="0"/>
  </r>
  <r>
    <x v="0"/>
    <x v="0"/>
    <x v="4"/>
    <x v="1"/>
    <n v="6455248"/>
    <n v="8301248554"/>
    <x v="0"/>
    <x v="7"/>
    <s v="EDIFICIO ZAGREB PROPIEDAD HORIZONTAL"/>
    <x v="1"/>
    <x v="1"/>
  </r>
  <r>
    <x v="0"/>
    <x v="0"/>
    <x v="4"/>
    <x v="1"/>
    <n v="6455257"/>
    <n v="8301459172"/>
    <x v="0"/>
    <x v="1"/>
    <s v="CONJUNTO RESIDENCIAL REDIL DE CASTILLA III PH"/>
    <x v="1"/>
    <x v="1"/>
  </r>
  <r>
    <x v="0"/>
    <x v="0"/>
    <x v="4"/>
    <x v="1"/>
    <n v="6455320"/>
    <n v="9001265015"/>
    <x v="0"/>
    <x v="1"/>
    <s v="URBANIZACION CAMINOS DE MONTICELLO P-H"/>
    <x v="14"/>
    <x v="5"/>
  </r>
  <r>
    <x v="0"/>
    <x v="0"/>
    <x v="4"/>
    <x v="4"/>
    <n v="6455336"/>
    <n v="8300045951"/>
    <x v="0"/>
    <x v="1"/>
    <s v="CONJUNTO RESIDENCIAL ATARDECERES DE SUBA II"/>
    <x v="1"/>
    <x v="1"/>
  </r>
  <r>
    <x v="0"/>
    <x v="0"/>
    <x v="4"/>
    <x v="1"/>
    <n v="6455380"/>
    <n v="9000650921"/>
    <x v="0"/>
    <x v="0"/>
    <s v="EDIFICIO PORTAL DE LOS NOGALES PROPIEDAD HORIZONTAL"/>
    <x v="6"/>
    <x v="6"/>
  </r>
  <r>
    <x v="0"/>
    <x v="0"/>
    <x v="4"/>
    <x v="1"/>
    <n v="6455405"/>
    <n v="9012361279"/>
    <x v="0"/>
    <x v="3"/>
    <s v="EQUILIBRIUM ETAPA I - PROPIEDAD HORIZONTAL"/>
    <x v="1"/>
    <x v="1"/>
  </r>
  <r>
    <x v="0"/>
    <x v="0"/>
    <x v="4"/>
    <x v="1"/>
    <n v="6455417"/>
    <n v="9008721448"/>
    <x v="0"/>
    <x v="1"/>
    <s v="EDIFICIO CHAPELET PH"/>
    <x v="14"/>
    <x v="5"/>
  </r>
  <r>
    <x v="0"/>
    <x v="0"/>
    <x v="4"/>
    <x v="1"/>
    <n v="6455425"/>
    <n v="9000650921"/>
    <x v="0"/>
    <x v="1"/>
    <s v="EDIFICIO PORTAL DE LOS NOGALES PROPIEDAD HORIZONTAL"/>
    <x v="6"/>
    <x v="6"/>
  </r>
  <r>
    <x v="0"/>
    <x v="0"/>
    <x v="4"/>
    <x v="1"/>
    <n v="6455429"/>
    <n v="9005129360"/>
    <x v="0"/>
    <x v="1"/>
    <s v="EDIFICIO MULTIFAMILIAR ALTOS DEL VERGEL"/>
    <x v="3"/>
    <x v="3"/>
  </r>
  <r>
    <x v="0"/>
    <x v="0"/>
    <x v="4"/>
    <x v="1"/>
    <n v="6455436"/>
    <n v="9011242197"/>
    <x v="0"/>
    <x v="1"/>
    <s v="CONJUNTO CERRADO ARBOLEDA DEL PARQUE - PROPIEDAD HORIZONTAL"/>
    <x v="6"/>
    <x v="6"/>
  </r>
  <r>
    <x v="0"/>
    <x v="0"/>
    <x v="4"/>
    <x v="1"/>
    <n v="6455455"/>
    <n v="9002809625"/>
    <x v="0"/>
    <x v="0"/>
    <s v="CONJUNTO RESIDENCIAL LOS ARCES ROJOS"/>
    <x v="1"/>
    <x v="1"/>
  </r>
  <r>
    <x v="0"/>
    <x v="0"/>
    <x v="4"/>
    <x v="1"/>
    <n v="6455471"/>
    <n v="9005107523"/>
    <x v="0"/>
    <x v="1"/>
    <s v="EDIFICIO ROYAL - PROPIEDAD HORIZONTAL"/>
    <x v="6"/>
    <x v="6"/>
  </r>
  <r>
    <x v="0"/>
    <x v="0"/>
    <x v="4"/>
    <x v="1"/>
    <n v="6455497"/>
    <n v="8000346688"/>
    <x v="0"/>
    <x v="1"/>
    <s v="EDIFICIO MONTESORO PH"/>
    <x v="14"/>
    <x v="5"/>
  </r>
  <r>
    <x v="0"/>
    <x v="0"/>
    <x v="4"/>
    <x v="1"/>
    <n v="6455595"/>
    <n v="9000370804"/>
    <x v="0"/>
    <x v="0"/>
    <s v="EDIFICIO CARMENZA PH"/>
    <x v="1"/>
    <x v="1"/>
  </r>
  <r>
    <x v="0"/>
    <x v="0"/>
    <x v="4"/>
    <x v="1"/>
    <n v="6455684"/>
    <n v="8010004023"/>
    <x v="0"/>
    <x v="1"/>
    <s v="CONDOMINIO PLAZA CENTENARIO PRIMERA ETP EDFS 3 Y 4"/>
    <x v="7"/>
    <x v="7"/>
  </r>
  <r>
    <x v="0"/>
    <x v="0"/>
    <x v="4"/>
    <x v="4"/>
    <n v="6455710"/>
    <n v="9000321182"/>
    <x v="0"/>
    <x v="1"/>
    <s v="CONJUNTO RESIDENCIAL RESERVAS DEL BOSQUE"/>
    <x v="3"/>
    <x v="3"/>
  </r>
  <r>
    <x v="0"/>
    <x v="0"/>
    <x v="4"/>
    <x v="1"/>
    <n v="6455715"/>
    <n v="9001376343"/>
    <x v="0"/>
    <x v="1"/>
    <s v="CONDOMINIO EL ROSARIO PROPIEDAD HORIZONTAL"/>
    <x v="6"/>
    <x v="6"/>
  </r>
  <r>
    <x v="0"/>
    <x v="0"/>
    <x v="4"/>
    <x v="1"/>
    <n v="6455783"/>
    <n v="9011945484"/>
    <x v="0"/>
    <x v="7"/>
    <s v="EDIFICIO MUNZI"/>
    <x v="1"/>
    <x v="1"/>
  </r>
  <r>
    <x v="0"/>
    <x v="0"/>
    <x v="4"/>
    <x v="1"/>
    <n v="6455800"/>
    <n v="9010270299"/>
    <x v="0"/>
    <x v="1"/>
    <s v="EDIFICIO ABU DHABI PROPIEDAD HORIZONTAL"/>
    <x v="6"/>
    <x v="6"/>
  </r>
  <r>
    <x v="0"/>
    <x v="0"/>
    <x v="4"/>
    <x v="1"/>
    <n v="6455805"/>
    <n v="8000881893"/>
    <x v="0"/>
    <x v="1"/>
    <s v="CONJUNTO RESIDENCIAL VALDERROBLES PROPIEDAD HORIZONTAL"/>
    <x v="14"/>
    <x v="5"/>
  </r>
  <r>
    <x v="0"/>
    <x v="0"/>
    <x v="4"/>
    <x v="2"/>
    <n v="6455841"/>
    <n v="41908091"/>
    <x v="0"/>
    <x v="5"/>
    <s v="ZULETA VALENCIA MYRIAM"/>
    <x v="54"/>
    <x v="7"/>
  </r>
  <r>
    <x v="0"/>
    <x v="0"/>
    <x v="4"/>
    <x v="1"/>
    <n v="6455887"/>
    <n v="8902111042"/>
    <x v="0"/>
    <x v="2"/>
    <s v="CONJUNTO RESIDENCIAL EL BOSQUE III ETAPA SECTOR E-1"/>
    <x v="17"/>
    <x v="2"/>
  </r>
  <r>
    <x v="0"/>
    <x v="0"/>
    <x v="4"/>
    <x v="1"/>
    <n v="6455913"/>
    <n v="9004741806"/>
    <x v="0"/>
    <x v="1"/>
    <s v="CONJUNTO RESIDENCIAL AGAPANTO I PROPIEDAD HORIZONTAL"/>
    <x v="4"/>
    <x v="4"/>
  </r>
  <r>
    <x v="0"/>
    <x v="0"/>
    <x v="4"/>
    <x v="1"/>
    <n v="6455930"/>
    <n v="9003514382"/>
    <x v="0"/>
    <x v="0"/>
    <s v="CONJUNTO RESIDENCIAL TORRES DE MORAVIA"/>
    <x v="2"/>
    <x v="2"/>
  </r>
  <r>
    <x v="0"/>
    <x v="0"/>
    <x v="4"/>
    <x v="1"/>
    <n v="6455949"/>
    <n v="9005389981"/>
    <x v="0"/>
    <x v="1"/>
    <s v="CONJUNTO ALTAVISTA PROPIEDAD HORIZONTAL"/>
    <x v="18"/>
    <x v="10"/>
  </r>
  <r>
    <x v="0"/>
    <x v="0"/>
    <x v="4"/>
    <x v="1"/>
    <n v="6455958"/>
    <n v="9002970371"/>
    <x v="0"/>
    <x v="1"/>
    <s v="EDIFICIO PALATINO PROPIEDAD HORIZONTAL"/>
    <x v="1"/>
    <x v="1"/>
  </r>
  <r>
    <x v="0"/>
    <x v="0"/>
    <x v="4"/>
    <x v="1"/>
    <n v="6456002"/>
    <n v="8301460743"/>
    <x v="0"/>
    <x v="3"/>
    <s v="AGRUPACION PRADOS DE CASTILLA ETAPA VII LOTE II"/>
    <x v="1"/>
    <x v="1"/>
  </r>
  <r>
    <x v="0"/>
    <x v="0"/>
    <x v="4"/>
    <x v="4"/>
    <n v="6456032"/>
    <n v="9010019891"/>
    <x v="0"/>
    <x v="1"/>
    <s v="CONJUNTO CERRADO PORTAL DE LA FLORIDA"/>
    <x v="23"/>
    <x v="6"/>
  </r>
  <r>
    <x v="0"/>
    <x v="0"/>
    <x v="4"/>
    <x v="1"/>
    <n v="6456043"/>
    <n v="9009002841"/>
    <x v="0"/>
    <x v="5"/>
    <s v="CONJUNTO RESIDENCIAL BALCONES DE VILLA VERDE PH"/>
    <x v="11"/>
    <x v="9"/>
  </r>
  <r>
    <x v="0"/>
    <x v="0"/>
    <x v="4"/>
    <x v="1"/>
    <n v="6456046"/>
    <n v="8300524282"/>
    <x v="0"/>
    <x v="2"/>
    <s v="CONJUNTO RESIDENCIAL EL PORTAL DE LA COFRADIA PH"/>
    <x v="1"/>
    <x v="1"/>
  </r>
  <r>
    <x v="0"/>
    <x v="0"/>
    <x v="4"/>
    <x v="1"/>
    <n v="6456054"/>
    <n v="9009981726"/>
    <x v="0"/>
    <x v="1"/>
    <s v="CONJUNTO RESIDENCIAL SANTA JUANA APARTAMENTOS - PROPIEDAD HO"/>
    <x v="11"/>
    <x v="9"/>
  </r>
  <r>
    <x v="0"/>
    <x v="0"/>
    <x v="4"/>
    <x v="1"/>
    <n v="6456080"/>
    <n v="8300282934"/>
    <x v="0"/>
    <x v="3"/>
    <s v="CONJUNTO RESIDENCIAL ICATA III"/>
    <x v="1"/>
    <x v="1"/>
  </r>
  <r>
    <x v="0"/>
    <x v="0"/>
    <x v="4"/>
    <x v="4"/>
    <n v="6456087"/>
    <n v="8909857225"/>
    <x v="0"/>
    <x v="3"/>
    <s v="EDIFICIO TRIGANA PH"/>
    <x v="14"/>
    <x v="5"/>
  </r>
  <r>
    <x v="0"/>
    <x v="0"/>
    <x v="4"/>
    <x v="1"/>
    <n v="6456113"/>
    <n v="9011901381"/>
    <x v="0"/>
    <x v="1"/>
    <s v="CONJUNTO RESIDENCIAL NATIVO ARENA PH"/>
    <x v="14"/>
    <x v="5"/>
  </r>
  <r>
    <x v="0"/>
    <x v="0"/>
    <x v="4"/>
    <x v="1"/>
    <n v="6456147"/>
    <n v="8001187165"/>
    <x v="0"/>
    <x v="1"/>
    <s v="CONJUNTO RESIDENCIAL ALTAMIRA  I Y II ETAPA PH"/>
    <x v="1"/>
    <x v="1"/>
  </r>
  <r>
    <x v="0"/>
    <x v="0"/>
    <x v="4"/>
    <x v="1"/>
    <n v="6456168"/>
    <n v="9004846981"/>
    <x v="0"/>
    <x v="1"/>
    <s v="UNIDAD RESIDENCIAL LOS PINOS PROPIEDAD HORIZONTAL"/>
    <x v="9"/>
    <x v="8"/>
  </r>
  <r>
    <x v="0"/>
    <x v="0"/>
    <x v="4"/>
    <x v="1"/>
    <n v="6456219"/>
    <n v="9003514382"/>
    <x v="0"/>
    <x v="0"/>
    <s v="CONJUNTO RESIDENCIAL TORRES DE MORAVIA"/>
    <x v="2"/>
    <x v="2"/>
  </r>
  <r>
    <x v="0"/>
    <x v="0"/>
    <x v="4"/>
    <x v="4"/>
    <n v="6456258"/>
    <n v="8090061437"/>
    <x v="0"/>
    <x v="1"/>
    <s v="AGRUPACION DE VIVIENDA RINCON DE LAS MARGARITAS"/>
    <x v="3"/>
    <x v="3"/>
  </r>
  <r>
    <x v="0"/>
    <x v="0"/>
    <x v="4"/>
    <x v="1"/>
    <n v="6456312"/>
    <n v="8160016946"/>
    <x v="0"/>
    <x v="1"/>
    <s v="EDIFICIO CENTRO EMPRESARIAL PH"/>
    <x v="11"/>
    <x v="9"/>
  </r>
  <r>
    <x v="0"/>
    <x v="0"/>
    <x v="4"/>
    <x v="1"/>
    <n v="6456351"/>
    <n v="9000279869"/>
    <x v="0"/>
    <x v="0"/>
    <s v="EDIFICIO GINEBRA PROPIEDAD HORIZONTAL"/>
    <x v="61"/>
    <x v="6"/>
  </r>
  <r>
    <x v="0"/>
    <x v="0"/>
    <x v="4"/>
    <x v="1"/>
    <n v="6456354"/>
    <n v="9001689791"/>
    <x v="0"/>
    <x v="1"/>
    <s v="EDIFICIO CAMILA - PROPIEDAD HORIZONTAL"/>
    <x v="1"/>
    <x v="1"/>
  </r>
  <r>
    <x v="0"/>
    <x v="0"/>
    <x v="4"/>
    <x v="1"/>
    <n v="6456513"/>
    <n v="9012629077"/>
    <x v="0"/>
    <x v="3"/>
    <s v="CONJUNTO RESIDENCIAL LAS PALMERAS PH"/>
    <x v="81"/>
    <x v="4"/>
  </r>
  <r>
    <x v="0"/>
    <x v="0"/>
    <x v="4"/>
    <x v="1"/>
    <n v="6456518"/>
    <n v="8050052672"/>
    <x v="0"/>
    <x v="2"/>
    <s v="CONJUNTO RESIDENCIAL SORTILEGIO - PROPIEDAD HORIZONTAL"/>
    <x v="0"/>
    <x v="0"/>
  </r>
  <r>
    <x v="0"/>
    <x v="0"/>
    <x v="4"/>
    <x v="1"/>
    <n v="6456525"/>
    <n v="9000370804"/>
    <x v="0"/>
    <x v="0"/>
    <s v="EDIFICIO CARMENZA PH"/>
    <x v="1"/>
    <x v="1"/>
  </r>
  <r>
    <x v="0"/>
    <x v="0"/>
    <x v="4"/>
    <x v="1"/>
    <n v="6456528"/>
    <n v="9000370804"/>
    <x v="0"/>
    <x v="0"/>
    <s v="EDIFICIO CARMENZA PH"/>
    <x v="1"/>
    <x v="1"/>
  </r>
  <r>
    <x v="0"/>
    <x v="0"/>
    <x v="4"/>
    <x v="1"/>
    <n v="6456548"/>
    <n v="9012629077"/>
    <x v="0"/>
    <x v="3"/>
    <s v="CONJUNTO RESIDENCIAL LAS PALMERAS PH"/>
    <x v="81"/>
    <x v="4"/>
  </r>
  <r>
    <x v="0"/>
    <x v="0"/>
    <x v="4"/>
    <x v="4"/>
    <n v="6456598"/>
    <n v="9003043361"/>
    <x v="0"/>
    <x v="1"/>
    <s v="EDIFICIO BALCONES DE FILIPPO  PH"/>
    <x v="1"/>
    <x v="1"/>
  </r>
  <r>
    <x v="0"/>
    <x v="0"/>
    <x v="4"/>
    <x v="1"/>
    <n v="6456611"/>
    <n v="9003036784"/>
    <x v="0"/>
    <x v="0"/>
    <s v="JUAN CAMILO     RODRIGUEZ   ADMON"/>
    <x v="14"/>
    <x v="5"/>
  </r>
  <r>
    <x v="0"/>
    <x v="0"/>
    <x v="4"/>
    <x v="1"/>
    <n v="6456654"/>
    <n v="9009541741"/>
    <x v="0"/>
    <x v="3"/>
    <s v="EDIFICIO TORRES PANORAMIC"/>
    <x v="18"/>
    <x v="10"/>
  </r>
  <r>
    <x v="0"/>
    <x v="0"/>
    <x v="4"/>
    <x v="2"/>
    <n v="6456680"/>
    <n v="41313676"/>
    <x v="0"/>
    <x v="1"/>
    <s v="SALAZAR QUITIAN ROSALBA"/>
    <x v="1"/>
    <x v="1"/>
  </r>
  <r>
    <x v="0"/>
    <x v="0"/>
    <x v="4"/>
    <x v="4"/>
    <n v="6456752"/>
    <n v="8100007851"/>
    <x v="0"/>
    <x v="1"/>
    <s v="EDIFICIO PORTAL DE LA FRANCIA PROPIEDAD HORIZONTAL"/>
    <x v="6"/>
    <x v="6"/>
  </r>
  <r>
    <x v="0"/>
    <x v="0"/>
    <x v="4"/>
    <x v="1"/>
    <n v="6456797"/>
    <n v="9003821832"/>
    <x v="0"/>
    <x v="1"/>
    <s v="CONJUNTO RESIDENCIAL MIRADOR DEL PINAR PH"/>
    <x v="1"/>
    <x v="1"/>
  </r>
  <r>
    <x v="0"/>
    <x v="0"/>
    <x v="4"/>
    <x v="1"/>
    <n v="6456809"/>
    <n v="9004888685"/>
    <x v="0"/>
    <x v="1"/>
    <s v="EDIFICIIO PALOS BLANCOS PH"/>
    <x v="1"/>
    <x v="1"/>
  </r>
  <r>
    <x v="0"/>
    <x v="0"/>
    <x v="4"/>
    <x v="1"/>
    <n v="6456813"/>
    <n v="9010998554"/>
    <x v="0"/>
    <x v="1"/>
    <s v="EDIFICIO TORRES LA MARGARITA - PROPIEDAD HORIZONTAL"/>
    <x v="1"/>
    <x v="1"/>
  </r>
  <r>
    <x v="0"/>
    <x v="0"/>
    <x v="4"/>
    <x v="1"/>
    <n v="6456908"/>
    <n v="8300319323"/>
    <x v="0"/>
    <x v="1"/>
    <s v="AGRUPACION MZ 17 LT B URBANIZACION BOCHICA MULTICENTRO III E"/>
    <x v="1"/>
    <x v="1"/>
  </r>
  <r>
    <x v="0"/>
    <x v="0"/>
    <x v="4"/>
    <x v="1"/>
    <n v="6456966"/>
    <n v="8603514370"/>
    <x v="0"/>
    <x v="3"/>
    <s v="EDIFICIO TIFFANY PROPIEDAD HORIZONTAL"/>
    <x v="1"/>
    <x v="1"/>
  </r>
  <r>
    <x v="0"/>
    <x v="0"/>
    <x v="4"/>
    <x v="1"/>
    <n v="6456968"/>
    <n v="8603514370"/>
    <x v="0"/>
    <x v="3"/>
    <s v="EDIFICIO TIFFANY PROPIEDAD HORIZONTAL"/>
    <x v="1"/>
    <x v="1"/>
  </r>
  <r>
    <x v="0"/>
    <x v="0"/>
    <x v="4"/>
    <x v="1"/>
    <n v="6456969"/>
    <n v="8603514370"/>
    <x v="0"/>
    <x v="3"/>
    <s v="EDIFICIO TIFFANY PROPIEDAD HORIZONTAL"/>
    <x v="1"/>
    <x v="1"/>
  </r>
  <r>
    <x v="0"/>
    <x v="0"/>
    <x v="4"/>
    <x v="1"/>
    <n v="6456974"/>
    <n v="8603514370"/>
    <x v="0"/>
    <x v="3"/>
    <s v="EDIFICIO TIFFANY PROPIEDAD HORIZONTAL"/>
    <x v="1"/>
    <x v="1"/>
  </r>
  <r>
    <x v="0"/>
    <x v="0"/>
    <x v="4"/>
    <x v="4"/>
    <n v="6457245"/>
    <n v="9004267642"/>
    <x v="0"/>
    <x v="1"/>
    <s v="CONJUNTO RESIDENCIAL ALTOS DE LA LEYENDA"/>
    <x v="29"/>
    <x v="14"/>
  </r>
  <r>
    <x v="0"/>
    <x v="0"/>
    <x v="4"/>
    <x v="1"/>
    <n v="6457290"/>
    <n v="9007949470"/>
    <x v="0"/>
    <x v="1"/>
    <s v="CONJUNTO RESIDENCIAL BOSQUES DEL CASTILLO"/>
    <x v="40"/>
    <x v="0"/>
  </r>
  <r>
    <x v="0"/>
    <x v="0"/>
    <x v="4"/>
    <x v="1"/>
    <n v="6457314"/>
    <n v="9008110116"/>
    <x v="0"/>
    <x v="1"/>
    <s v="PROPIEDAD HORIZONTAL - EDIFICIO LA RIVIERA"/>
    <x v="6"/>
    <x v="6"/>
  </r>
  <r>
    <x v="0"/>
    <x v="0"/>
    <x v="4"/>
    <x v="1"/>
    <n v="6457323"/>
    <n v="8002129314"/>
    <x v="0"/>
    <x v="1"/>
    <s v="CONJUNTO RESIDENCIAL ARCO IRIS"/>
    <x v="2"/>
    <x v="2"/>
  </r>
  <r>
    <x v="0"/>
    <x v="0"/>
    <x v="4"/>
    <x v="1"/>
    <n v="6457455"/>
    <n v="8000367718"/>
    <x v="0"/>
    <x v="1"/>
    <s v="EDIFICIO LOS ALMENDROS PROPIEDAD HORIZONTAL"/>
    <x v="3"/>
    <x v="3"/>
  </r>
  <r>
    <x v="0"/>
    <x v="0"/>
    <x v="4"/>
    <x v="1"/>
    <n v="6457500"/>
    <n v="9006750628"/>
    <x v="0"/>
    <x v="1"/>
    <s v="EDIFICIO ALCANTARA PH"/>
    <x v="34"/>
    <x v="5"/>
  </r>
  <r>
    <x v="0"/>
    <x v="0"/>
    <x v="4"/>
    <x v="1"/>
    <n v="6457505"/>
    <n v="9009092369"/>
    <x v="0"/>
    <x v="0"/>
    <s v="CONJUNTO RESIDENCIAL TORRES PORTAL DEL PARQUE PH"/>
    <x v="17"/>
    <x v="2"/>
  </r>
  <r>
    <x v="0"/>
    <x v="0"/>
    <x v="4"/>
    <x v="1"/>
    <n v="6457508"/>
    <n v="8300995878"/>
    <x v="0"/>
    <x v="1"/>
    <s v="AGRUACION BOCHICA IV MULTICENTRO III ETAPA MANZANA 15"/>
    <x v="1"/>
    <x v="1"/>
  </r>
  <r>
    <x v="0"/>
    <x v="0"/>
    <x v="4"/>
    <x v="1"/>
    <n v="6457549"/>
    <n v="9001596506"/>
    <x v="0"/>
    <x v="1"/>
    <s v="EDIFICIO NUEVA SANTA BARBARA  PH"/>
    <x v="1"/>
    <x v="1"/>
  </r>
  <r>
    <x v="0"/>
    <x v="0"/>
    <x v="4"/>
    <x v="1"/>
    <n v="6457612"/>
    <n v="8160041189"/>
    <x v="0"/>
    <x v="3"/>
    <s v="CONJUNTO RESIDENCIAL TORRES DE ALCANTARA"/>
    <x v="11"/>
    <x v="9"/>
  </r>
  <r>
    <x v="0"/>
    <x v="0"/>
    <x v="4"/>
    <x v="1"/>
    <n v="6457632"/>
    <n v="8110440549"/>
    <x v="0"/>
    <x v="3"/>
    <s v="CONJUNTO RESIDENCIAL LA PLAYA APARTAMENTOS PH"/>
    <x v="14"/>
    <x v="5"/>
  </r>
  <r>
    <x v="0"/>
    <x v="0"/>
    <x v="4"/>
    <x v="1"/>
    <n v="6457635"/>
    <n v="8605213490"/>
    <x v="0"/>
    <x v="3"/>
    <s v="CONJUNTO RESIDENCIAL PIJAO DE ORO"/>
    <x v="1"/>
    <x v="1"/>
  </r>
  <r>
    <x v="0"/>
    <x v="0"/>
    <x v="4"/>
    <x v="2"/>
    <n v="6457684"/>
    <n v="41313676"/>
    <x v="0"/>
    <x v="1"/>
    <s v="SALAZAR QUITIAN ROSALBA"/>
    <x v="1"/>
    <x v="1"/>
  </r>
  <r>
    <x v="0"/>
    <x v="0"/>
    <x v="4"/>
    <x v="1"/>
    <n v="6457685"/>
    <n v="9001526765"/>
    <x v="0"/>
    <x v="3"/>
    <s v="EDIFICIO EL OLIVAR - PROPIEDAD HORIZONTAL"/>
    <x v="6"/>
    <x v="6"/>
  </r>
  <r>
    <x v="0"/>
    <x v="0"/>
    <x v="4"/>
    <x v="1"/>
    <n v="6457696"/>
    <n v="9007771237"/>
    <x v="0"/>
    <x v="1"/>
    <s v="EDIFICIO SCALA 10"/>
    <x v="2"/>
    <x v="2"/>
  </r>
  <r>
    <x v="0"/>
    <x v="0"/>
    <x v="4"/>
    <x v="1"/>
    <n v="6457704"/>
    <n v="8300132265"/>
    <x v="0"/>
    <x v="3"/>
    <s v="CONJUNTO RESIDENCIAL TORRES DE SAN CARLOS"/>
    <x v="1"/>
    <x v="1"/>
  </r>
  <r>
    <x v="0"/>
    <x v="0"/>
    <x v="4"/>
    <x v="4"/>
    <n v="6457724"/>
    <n v="8000231515"/>
    <x v="0"/>
    <x v="3"/>
    <s v="EDIFICIO TERMINAL DE TRANSPORTES DE IBAGUE"/>
    <x v="3"/>
    <x v="3"/>
  </r>
  <r>
    <x v="0"/>
    <x v="0"/>
    <x v="4"/>
    <x v="1"/>
    <n v="6457920"/>
    <n v="8300549694"/>
    <x v="0"/>
    <x v="1"/>
    <s v="AGRUPACION DE VIVIENDA SANTA MARIA DEL CAMPO ETAPA I - PROPI"/>
    <x v="1"/>
    <x v="1"/>
  </r>
  <r>
    <x v="0"/>
    <x v="0"/>
    <x v="4"/>
    <x v="1"/>
    <n v="6457922"/>
    <n v="9006325885"/>
    <x v="0"/>
    <x v="1"/>
    <s v="CONJUNTO CERRADO LOMBARDIA"/>
    <x v="20"/>
    <x v="11"/>
  </r>
  <r>
    <x v="0"/>
    <x v="0"/>
    <x v="4"/>
    <x v="1"/>
    <n v="6457936"/>
    <n v="8001633654"/>
    <x v="0"/>
    <x v="1"/>
    <s v="EDIFICIO ANDALUCIA PROPIEDAD HORIZONTAL"/>
    <x v="6"/>
    <x v="6"/>
  </r>
  <r>
    <x v="0"/>
    <x v="0"/>
    <x v="4"/>
    <x v="1"/>
    <n v="6457966"/>
    <n v="9010240761"/>
    <x v="0"/>
    <x v="1"/>
    <s v="TORRE K 523"/>
    <x v="1"/>
    <x v="1"/>
  </r>
  <r>
    <x v="0"/>
    <x v="0"/>
    <x v="4"/>
    <x v="4"/>
    <n v="6457984"/>
    <n v="9010422352"/>
    <x v="0"/>
    <x v="1"/>
    <s v="CONJUNTO RESIDENCIAL PORTAL DE LA SIERRA ETAPA I"/>
    <x v="29"/>
    <x v="14"/>
  </r>
  <r>
    <x v="0"/>
    <x v="0"/>
    <x v="4"/>
    <x v="1"/>
    <n v="6458015"/>
    <n v="9005214343"/>
    <x v="0"/>
    <x v="3"/>
    <s v="EDIFICIO TRAMONTI PROPIEDAD HORIZONTAL"/>
    <x v="6"/>
    <x v="6"/>
  </r>
  <r>
    <x v="0"/>
    <x v="0"/>
    <x v="4"/>
    <x v="1"/>
    <n v="6458069"/>
    <n v="9000663501"/>
    <x v="0"/>
    <x v="1"/>
    <s v="CONJUNTO RESIDENCIAL BALCONES DE SAN MARTIN"/>
    <x v="1"/>
    <x v="1"/>
  </r>
  <r>
    <x v="0"/>
    <x v="0"/>
    <x v="4"/>
    <x v="1"/>
    <n v="6458077"/>
    <n v="8909338940"/>
    <x v="0"/>
    <x v="1"/>
    <s v="-CJ ARBOLETADA ETAPA 2"/>
    <x v="14"/>
    <x v="5"/>
  </r>
  <r>
    <x v="0"/>
    <x v="0"/>
    <x v="4"/>
    <x v="1"/>
    <n v="6458093"/>
    <n v="9002534906"/>
    <x v="0"/>
    <x v="1"/>
    <s v="CONJUNTO CERRADO PORTON DE SANTA CRUZ PH"/>
    <x v="11"/>
    <x v="9"/>
  </r>
  <r>
    <x v="0"/>
    <x v="0"/>
    <x v="4"/>
    <x v="1"/>
    <n v="6458117"/>
    <n v="9001787275"/>
    <x v="0"/>
    <x v="3"/>
    <s v="CONJUNTO RESIDENCIAL RECREO RESERVADO 4 PH"/>
    <x v="1"/>
    <x v="1"/>
  </r>
  <r>
    <x v="0"/>
    <x v="0"/>
    <x v="4"/>
    <x v="1"/>
    <n v="6458131"/>
    <n v="8002309113"/>
    <x v="0"/>
    <x v="1"/>
    <s v="EDIFICIO LAS ARAUCARIAS"/>
    <x v="49"/>
    <x v="0"/>
  </r>
  <r>
    <x v="0"/>
    <x v="0"/>
    <x v="4"/>
    <x v="4"/>
    <n v="6458143"/>
    <n v="8090074341"/>
    <x v="0"/>
    <x v="5"/>
    <s v="CONJUNTO RESIDENCIAL LA ARBOLEDA - PROPIEDAD HORIZONTAL"/>
    <x v="3"/>
    <x v="3"/>
  </r>
  <r>
    <x v="0"/>
    <x v="0"/>
    <x v="4"/>
    <x v="1"/>
    <n v="6458147"/>
    <n v="9009836294"/>
    <x v="0"/>
    <x v="1"/>
    <s v="CONJUNTO RESIDENCIAL SENDERO VERDE PH"/>
    <x v="5"/>
    <x v="5"/>
  </r>
  <r>
    <x v="0"/>
    <x v="0"/>
    <x v="4"/>
    <x v="1"/>
    <n v="6458160"/>
    <n v="8001473220"/>
    <x v="0"/>
    <x v="1"/>
    <s v="CONJUNTO RESIDENCIAL ESCALERA DE LA REINA P H"/>
    <x v="1"/>
    <x v="1"/>
  </r>
  <r>
    <x v="0"/>
    <x v="0"/>
    <x v="4"/>
    <x v="1"/>
    <n v="6458163"/>
    <n v="8300298081"/>
    <x v="0"/>
    <x v="1"/>
    <s v="EDIFICIO IMOVAL V PH"/>
    <x v="1"/>
    <x v="1"/>
  </r>
  <r>
    <x v="0"/>
    <x v="0"/>
    <x v="4"/>
    <x v="1"/>
    <n v="6458231"/>
    <n v="8300058672"/>
    <x v="0"/>
    <x v="1"/>
    <s v="EDIFICIO GUADAL COUNTRY"/>
    <x v="1"/>
    <x v="1"/>
  </r>
  <r>
    <x v="0"/>
    <x v="0"/>
    <x v="4"/>
    <x v="1"/>
    <n v="6458272"/>
    <n v="8908046531"/>
    <x v="0"/>
    <x v="3"/>
    <s v="PROPIEDAD HORIZONTAL EDIFICIO LA LEONORA"/>
    <x v="6"/>
    <x v="6"/>
  </r>
  <r>
    <x v="0"/>
    <x v="0"/>
    <x v="4"/>
    <x v="4"/>
    <n v="6458277"/>
    <n v="8020059307"/>
    <x v="0"/>
    <x v="1"/>
    <s v="CONJUNTO RESIDENCIAL LA 76"/>
    <x v="27"/>
    <x v="13"/>
  </r>
  <r>
    <x v="0"/>
    <x v="0"/>
    <x v="4"/>
    <x v="4"/>
    <n v="6458364"/>
    <n v="8001716559"/>
    <x v="0"/>
    <x v="3"/>
    <s v="CONJUNTO RESIDENCIAL ALTAMIRA II ETAPA"/>
    <x v="17"/>
    <x v="2"/>
  </r>
  <r>
    <x v="0"/>
    <x v="0"/>
    <x v="4"/>
    <x v="1"/>
    <n v="6458384"/>
    <n v="8301254398"/>
    <x v="0"/>
    <x v="2"/>
    <s v="AGRUPACION URBANIZACION TECHO"/>
    <x v="1"/>
    <x v="1"/>
  </r>
  <r>
    <x v="0"/>
    <x v="0"/>
    <x v="4"/>
    <x v="1"/>
    <n v="6458389"/>
    <n v="9007678041"/>
    <x v="0"/>
    <x v="0"/>
    <s v="CONJUNTO DE VIVIENDA MULTIFAMILIAR MIRADOR DE BETANIA - PROP"/>
    <x v="6"/>
    <x v="6"/>
  </r>
  <r>
    <x v="0"/>
    <x v="0"/>
    <x v="4"/>
    <x v="1"/>
    <n v="6458415"/>
    <n v="8320086534"/>
    <x v="0"/>
    <x v="3"/>
    <s v="CONJUNTO RESIDENCIAL PORTOBELO 3 PH"/>
    <x v="8"/>
    <x v="4"/>
  </r>
  <r>
    <x v="0"/>
    <x v="0"/>
    <x v="4"/>
    <x v="1"/>
    <n v="6458474"/>
    <n v="8000465452"/>
    <x v="0"/>
    <x v="1"/>
    <s v="UNIDAD RESIDENCIAL SANTA CATALINA I"/>
    <x v="11"/>
    <x v="9"/>
  </r>
  <r>
    <x v="0"/>
    <x v="0"/>
    <x v="4"/>
    <x v="1"/>
    <n v="6458483"/>
    <n v="8090065920"/>
    <x v="0"/>
    <x v="1"/>
    <s v="CONJUNTO RESIDENCIAL ARAGON IV ETAPA"/>
    <x v="31"/>
    <x v="3"/>
  </r>
  <r>
    <x v="0"/>
    <x v="0"/>
    <x v="4"/>
    <x v="1"/>
    <n v="6458522"/>
    <n v="9003476321"/>
    <x v="0"/>
    <x v="3"/>
    <s v="CONJUNTO CERRADO CIUDADELA VILLA DE LEYVA PH"/>
    <x v="11"/>
    <x v="9"/>
  </r>
  <r>
    <x v="0"/>
    <x v="0"/>
    <x v="4"/>
    <x v="1"/>
    <n v="6458566"/>
    <n v="9003732366"/>
    <x v="0"/>
    <x v="1"/>
    <s v="CONJUNTO RESIDENCIAL GRANADA CLUB ETAPA 2 - PROPIEDAD HORIZO"/>
    <x v="1"/>
    <x v="1"/>
  </r>
  <r>
    <x v="0"/>
    <x v="0"/>
    <x v="4"/>
    <x v="1"/>
    <n v="6458581"/>
    <n v="9011236353"/>
    <x v="0"/>
    <x v="1"/>
    <s v="CONDOMINIO CAMPESTRE SAN SEBASTIAN"/>
    <x v="76"/>
    <x v="14"/>
  </r>
  <r>
    <x v="0"/>
    <x v="0"/>
    <x v="4"/>
    <x v="1"/>
    <n v="6458642"/>
    <n v="9008264866"/>
    <x v="0"/>
    <x v="1"/>
    <s v="ANTARA APARTAMENTOS PH"/>
    <x v="11"/>
    <x v="9"/>
  </r>
  <r>
    <x v="0"/>
    <x v="0"/>
    <x v="4"/>
    <x v="1"/>
    <n v="6458647"/>
    <n v="9003876273"/>
    <x v="0"/>
    <x v="1"/>
    <s v="CONJUNTO RESIDENCIAL ALAMEDA DEL PORVENIR SEGUNDA ETAPA PH"/>
    <x v="1"/>
    <x v="1"/>
  </r>
  <r>
    <x v="0"/>
    <x v="0"/>
    <x v="4"/>
    <x v="1"/>
    <n v="6458653"/>
    <n v="8100010264"/>
    <x v="0"/>
    <x v="5"/>
    <s v="EDIFICIO MACANÁ PROPIEDAD HORIZONTAL"/>
    <x v="6"/>
    <x v="6"/>
  </r>
  <r>
    <x v="0"/>
    <x v="0"/>
    <x v="4"/>
    <x v="1"/>
    <n v="6458664"/>
    <n v="9001823341"/>
    <x v="0"/>
    <x v="0"/>
    <s v="EDIFICIO EL PORTAL PROPIEDAD HORIZONTAL"/>
    <x v="9"/>
    <x v="8"/>
  </r>
  <r>
    <x v="0"/>
    <x v="0"/>
    <x v="4"/>
    <x v="1"/>
    <n v="6458666"/>
    <n v="9009796117"/>
    <x v="0"/>
    <x v="1"/>
    <s v="GALATEA PARQUE RESIDENCIAL PH"/>
    <x v="13"/>
    <x v="9"/>
  </r>
  <r>
    <x v="0"/>
    <x v="0"/>
    <x v="4"/>
    <x v="1"/>
    <n v="6458669"/>
    <n v="8300887931"/>
    <x v="0"/>
    <x v="3"/>
    <s v="CONJUNTO RESIDENCIAL SABANAGRANDE SUPERLOTE UNO PH"/>
    <x v="1"/>
    <x v="1"/>
  </r>
  <r>
    <x v="0"/>
    <x v="0"/>
    <x v="4"/>
    <x v="1"/>
    <n v="6458689"/>
    <n v="9006558588"/>
    <x v="0"/>
    <x v="1"/>
    <s v="PARQUE RESIDENCIAL EL MIRADOR DEL COLIBRI I ET ANDALUCIA P H"/>
    <x v="11"/>
    <x v="9"/>
  </r>
  <r>
    <x v="0"/>
    <x v="0"/>
    <x v="4"/>
    <x v="1"/>
    <n v="6458815"/>
    <n v="9006775864"/>
    <x v="0"/>
    <x v="3"/>
    <s v="URBANIZACION AZUR CASAS PH"/>
    <x v="14"/>
    <x v="5"/>
  </r>
  <r>
    <x v="0"/>
    <x v="0"/>
    <x v="4"/>
    <x v="1"/>
    <n v="6458863"/>
    <n v="9007335262"/>
    <x v="0"/>
    <x v="0"/>
    <s v="EDIFICIO NUEVO PORTAL PH"/>
    <x v="14"/>
    <x v="5"/>
  </r>
  <r>
    <x v="0"/>
    <x v="0"/>
    <x v="4"/>
    <x v="4"/>
    <n v="6458963"/>
    <n v="9000302260"/>
    <x v="0"/>
    <x v="1"/>
    <s v="EDIFICIO BERLIN PROPIEDAD HORIZONTAL"/>
    <x v="6"/>
    <x v="6"/>
  </r>
  <r>
    <x v="0"/>
    <x v="0"/>
    <x v="4"/>
    <x v="1"/>
    <n v="6459008"/>
    <n v="8604505151"/>
    <x v="0"/>
    <x v="1"/>
    <s v="UNIDAD RESIDENCIAL ZONA A LOTE 1 URBANIZACIÓN SANTA CECILIA"/>
    <x v="1"/>
    <x v="1"/>
  </r>
  <r>
    <x v="0"/>
    <x v="0"/>
    <x v="4"/>
    <x v="1"/>
    <n v="6459027"/>
    <n v="8301254398"/>
    <x v="0"/>
    <x v="2"/>
    <s v="AGRUPACION URBANIZACION TECHO"/>
    <x v="1"/>
    <x v="1"/>
  </r>
  <r>
    <x v="0"/>
    <x v="0"/>
    <x v="4"/>
    <x v="1"/>
    <n v="6459064"/>
    <n v="9010263242"/>
    <x v="0"/>
    <x v="0"/>
    <s v="EDIFICIO MULTIFAMILIAR ARCO IRIS PROPIEDAD HORIZONTAL"/>
    <x v="6"/>
    <x v="6"/>
  </r>
  <r>
    <x v="0"/>
    <x v="0"/>
    <x v="4"/>
    <x v="4"/>
    <n v="6459094"/>
    <n v="8090074341"/>
    <x v="0"/>
    <x v="3"/>
    <s v="CONJUNTO RESIDENCIAL LA ARBOLEDA - PROPIEDAD HORIZONTAL"/>
    <x v="3"/>
    <x v="3"/>
  </r>
  <r>
    <x v="0"/>
    <x v="0"/>
    <x v="4"/>
    <x v="1"/>
    <n v="6459102"/>
    <n v="8301353489"/>
    <x v="0"/>
    <x v="5"/>
    <s v="CONJUNTO COMPARTIR LA MARGARITA MANZANA 14 ETAPA 2"/>
    <x v="1"/>
    <x v="1"/>
  </r>
  <r>
    <x v="0"/>
    <x v="0"/>
    <x v="4"/>
    <x v="4"/>
    <n v="6459114"/>
    <n v="9002751961"/>
    <x v="0"/>
    <x v="1"/>
    <s v="AGRUPACION DE VIVIENDA NUEVA CIUDAD ETAPA 4 SM2- 2A - SM2- 2"/>
    <x v="1"/>
    <x v="1"/>
  </r>
  <r>
    <x v="0"/>
    <x v="0"/>
    <x v="4"/>
    <x v="1"/>
    <n v="6459125"/>
    <n v="8300058672"/>
    <x v="0"/>
    <x v="1"/>
    <s v="EDIFICIO GUADAL COUNTRY"/>
    <x v="1"/>
    <x v="1"/>
  </r>
  <r>
    <x v="0"/>
    <x v="0"/>
    <x v="4"/>
    <x v="1"/>
    <n v="6459146"/>
    <n v="8050274594"/>
    <x v="0"/>
    <x v="1"/>
    <s v="CONDOMINIO SAN DIEGO PROPIEDAD HORIZONTAL"/>
    <x v="0"/>
    <x v="0"/>
  </r>
  <r>
    <x v="0"/>
    <x v="0"/>
    <x v="4"/>
    <x v="4"/>
    <n v="6459210"/>
    <n v="9004267642"/>
    <x v="0"/>
    <x v="1"/>
    <s v="CONJUNTO RESIDENCIAL ALTOS DE LA LEYENDA"/>
    <x v="29"/>
    <x v="14"/>
  </r>
  <r>
    <x v="0"/>
    <x v="0"/>
    <x v="4"/>
    <x v="1"/>
    <n v="6459215"/>
    <n v="8909338940"/>
    <x v="0"/>
    <x v="1"/>
    <s v="-CJ ARBOLETADA ETAPA 2"/>
    <x v="14"/>
    <x v="5"/>
  </r>
  <r>
    <x v="0"/>
    <x v="0"/>
    <x v="4"/>
    <x v="1"/>
    <n v="6459219"/>
    <n v="8320086534"/>
    <x v="0"/>
    <x v="3"/>
    <s v="CONJUNTO RESIDENCIAL PORTOBELO 3 PH"/>
    <x v="8"/>
    <x v="4"/>
  </r>
  <r>
    <x v="0"/>
    <x v="0"/>
    <x v="4"/>
    <x v="1"/>
    <n v="6459225"/>
    <n v="8320086534"/>
    <x v="0"/>
    <x v="3"/>
    <s v="CONJUNTO RESIDENCIAL PORTOBELO 3 PH"/>
    <x v="8"/>
    <x v="4"/>
  </r>
  <r>
    <x v="0"/>
    <x v="0"/>
    <x v="4"/>
    <x v="1"/>
    <n v="6459228"/>
    <n v="8050202184"/>
    <x v="0"/>
    <x v="1"/>
    <s v="MULTIFAMILIARES EL PARAISO DE COMFANDI-CONJUNTO A"/>
    <x v="0"/>
    <x v="0"/>
  </r>
  <r>
    <x v="0"/>
    <x v="0"/>
    <x v="4"/>
    <x v="1"/>
    <n v="6459572"/>
    <n v="8110304422"/>
    <x v="0"/>
    <x v="1"/>
    <s v="UNIDAD RESIDENCIAL MANANTIALES DE ROBLEDO PH"/>
    <x v="14"/>
    <x v="5"/>
  </r>
  <r>
    <x v="0"/>
    <x v="0"/>
    <x v="4"/>
    <x v="1"/>
    <n v="6459575"/>
    <n v="8110304422"/>
    <x v="0"/>
    <x v="1"/>
    <s v="UNIDAD RESIDENCIAL MANANTIALES DE ROBLEDO PH"/>
    <x v="14"/>
    <x v="5"/>
  </r>
  <r>
    <x v="0"/>
    <x v="0"/>
    <x v="4"/>
    <x v="1"/>
    <n v="6459642"/>
    <n v="9009836294"/>
    <x v="0"/>
    <x v="0"/>
    <s v="CONJUNTO RESIDENCIAL SENDERO VERDE PH"/>
    <x v="5"/>
    <x v="5"/>
  </r>
  <r>
    <x v="0"/>
    <x v="0"/>
    <x v="4"/>
    <x v="1"/>
    <n v="6459670"/>
    <n v="8002126556"/>
    <x v="0"/>
    <x v="1"/>
    <s v="CONJUNTO MULTIFAMILIAR FUNDADORES II"/>
    <x v="2"/>
    <x v="2"/>
  </r>
  <r>
    <x v="0"/>
    <x v="0"/>
    <x v="4"/>
    <x v="1"/>
    <n v="6459703"/>
    <n v="8002346195"/>
    <x v="0"/>
    <x v="0"/>
    <s v="EDIFICIO SANTA AURORA PH"/>
    <x v="11"/>
    <x v="9"/>
  </r>
  <r>
    <x v="0"/>
    <x v="0"/>
    <x v="4"/>
    <x v="1"/>
    <n v="6459766"/>
    <n v="8110072555"/>
    <x v="0"/>
    <x v="1"/>
    <s v="EDIFICIO AMERICANO 2 PH"/>
    <x v="14"/>
    <x v="5"/>
  </r>
  <r>
    <x v="0"/>
    <x v="0"/>
    <x v="4"/>
    <x v="1"/>
    <n v="6459794"/>
    <n v="8301460743"/>
    <x v="0"/>
    <x v="3"/>
    <s v="AGRUPACION PRADOS DE CASTILLA ETAPA VII LOTE II"/>
    <x v="1"/>
    <x v="1"/>
  </r>
  <r>
    <x v="0"/>
    <x v="0"/>
    <x v="4"/>
    <x v="1"/>
    <n v="6459803"/>
    <n v="8000911482"/>
    <x v="0"/>
    <x v="1"/>
    <s v="CONJUNTO RESIDENCIAL CASTELLANA REAL PH"/>
    <x v="14"/>
    <x v="5"/>
  </r>
  <r>
    <x v="0"/>
    <x v="0"/>
    <x v="4"/>
    <x v="1"/>
    <n v="6459812"/>
    <n v="9000860939"/>
    <x v="0"/>
    <x v="3"/>
    <s v="EDIFICIO ALCARAZ PH"/>
    <x v="6"/>
    <x v="6"/>
  </r>
  <r>
    <x v="0"/>
    <x v="0"/>
    <x v="4"/>
    <x v="1"/>
    <n v="6459828"/>
    <n v="8902066985"/>
    <x v="0"/>
    <x v="1"/>
    <s v="CONJUNTO RESIDENCIAL ANDALUCIA"/>
    <x v="17"/>
    <x v="2"/>
  </r>
  <r>
    <x v="0"/>
    <x v="0"/>
    <x v="4"/>
    <x v="1"/>
    <n v="6459836"/>
    <n v="9010467914"/>
    <x v="0"/>
    <x v="5"/>
    <s v="CONJUNTO RESIDENCIAL AVELLANA PH"/>
    <x v="4"/>
    <x v="4"/>
  </r>
  <r>
    <x v="0"/>
    <x v="0"/>
    <x v="4"/>
    <x v="1"/>
    <n v="6459942"/>
    <n v="8110431306"/>
    <x v="0"/>
    <x v="7"/>
    <s v="CONJUNTO RESIDENCIAL PORTO AZUL PH"/>
    <x v="10"/>
    <x v="5"/>
  </r>
  <r>
    <x v="0"/>
    <x v="0"/>
    <x v="4"/>
    <x v="1"/>
    <n v="6459946"/>
    <n v="8000560605"/>
    <x v="0"/>
    <x v="0"/>
    <s v="CONJUNTO  RESIDENCIAL TORRES DE ALEJANDRIA"/>
    <x v="2"/>
    <x v="2"/>
  </r>
  <r>
    <x v="0"/>
    <x v="0"/>
    <x v="4"/>
    <x v="1"/>
    <n v="6459989"/>
    <n v="9001335838"/>
    <x v="0"/>
    <x v="3"/>
    <s v="AGRUPACION DE VIVIENDA MIRADOR DE VILLAPILAR- PROPIEDAD"/>
    <x v="6"/>
    <x v="6"/>
  </r>
  <r>
    <x v="0"/>
    <x v="0"/>
    <x v="4"/>
    <x v="1"/>
    <n v="6459997"/>
    <n v="8301224119"/>
    <x v="0"/>
    <x v="1"/>
    <s v="EDIFICIO PEÑA VERDE - PROPIEDAD HORIZONTAL"/>
    <x v="1"/>
    <x v="1"/>
  </r>
  <r>
    <x v="0"/>
    <x v="0"/>
    <x v="4"/>
    <x v="1"/>
    <n v="6460001"/>
    <n v="8903296080"/>
    <x v="0"/>
    <x v="1"/>
    <s v="CONJUNTO RESIDENCIAL OASIS DE PASOANCHO L-2"/>
    <x v="0"/>
    <x v="0"/>
  </r>
  <r>
    <x v="0"/>
    <x v="0"/>
    <x v="4"/>
    <x v="1"/>
    <n v="6460010"/>
    <n v="9007242094"/>
    <x v="0"/>
    <x v="1"/>
    <s v="EDIFICIO AIKA PH"/>
    <x v="1"/>
    <x v="1"/>
  </r>
  <r>
    <x v="0"/>
    <x v="0"/>
    <x v="4"/>
    <x v="1"/>
    <n v="6460022"/>
    <n v="9000081411"/>
    <x v="0"/>
    <x v="1"/>
    <s v="CONJUNTO RESIDENCIAL ALTAMIRA RESERVADO"/>
    <x v="3"/>
    <x v="3"/>
  </r>
  <r>
    <x v="0"/>
    <x v="0"/>
    <x v="4"/>
    <x v="1"/>
    <n v="6460025"/>
    <n v="9009981726"/>
    <x v="0"/>
    <x v="1"/>
    <s v="CONJUNTO RESIDENCIAL SANTA JUANA APARTAMENTOS - PROPIEDAD HO"/>
    <x v="11"/>
    <x v="9"/>
  </r>
  <r>
    <x v="0"/>
    <x v="0"/>
    <x v="4"/>
    <x v="2"/>
    <n v="6460052"/>
    <n v="511056"/>
    <x v="0"/>
    <x v="1"/>
    <s v="LEONI  DIMITRI"/>
    <x v="7"/>
    <x v="7"/>
  </r>
  <r>
    <x v="0"/>
    <x v="0"/>
    <x v="4"/>
    <x v="1"/>
    <n v="6460060"/>
    <n v="9003212886"/>
    <x v="0"/>
    <x v="1"/>
    <s v="EDIFICIO ARRECIFES"/>
    <x v="14"/>
    <x v="5"/>
  </r>
  <r>
    <x v="0"/>
    <x v="0"/>
    <x v="4"/>
    <x v="1"/>
    <n v="6460089"/>
    <n v="9004667224"/>
    <x v="0"/>
    <x v="0"/>
    <s v="EDIFICIO PIETRA PROPIEDAD HORIZONTAL"/>
    <x v="6"/>
    <x v="6"/>
  </r>
  <r>
    <x v="0"/>
    <x v="0"/>
    <x v="4"/>
    <x v="1"/>
    <n v="6460092"/>
    <n v="9001596506"/>
    <x v="0"/>
    <x v="1"/>
    <s v="EDIFICIO NUEVA SANTA BARBARA  PH"/>
    <x v="1"/>
    <x v="1"/>
  </r>
  <r>
    <x v="0"/>
    <x v="0"/>
    <x v="4"/>
    <x v="1"/>
    <n v="6460126"/>
    <n v="9000368575"/>
    <x v="0"/>
    <x v="3"/>
    <s v="EDIFICIO ARTEMISA PH"/>
    <x v="14"/>
    <x v="5"/>
  </r>
  <r>
    <x v="0"/>
    <x v="0"/>
    <x v="4"/>
    <x v="1"/>
    <n v="6460148"/>
    <n v="9006020499"/>
    <x v="0"/>
    <x v="1"/>
    <s v="EDIFICIO JR PROPIEDAD HORIZONTAL"/>
    <x v="9"/>
    <x v="8"/>
  </r>
  <r>
    <x v="0"/>
    <x v="0"/>
    <x v="4"/>
    <x v="1"/>
    <n v="6460156"/>
    <n v="9006020499"/>
    <x v="0"/>
    <x v="1"/>
    <s v="EDIFICIO JR PROPIEDAD HORIZONTAL"/>
    <x v="9"/>
    <x v="8"/>
  </r>
  <r>
    <x v="0"/>
    <x v="0"/>
    <x v="4"/>
    <x v="1"/>
    <n v="6460179"/>
    <n v="8100010264"/>
    <x v="0"/>
    <x v="1"/>
    <s v="EDIFICIO MACANÁ PROPIEDAD HORIZONTAL"/>
    <x v="6"/>
    <x v="6"/>
  </r>
  <r>
    <x v="0"/>
    <x v="0"/>
    <x v="4"/>
    <x v="1"/>
    <n v="6460257"/>
    <n v="8050104045"/>
    <x v="0"/>
    <x v="1"/>
    <s v="CONJUNTO 3 LOS GUAYACANES"/>
    <x v="0"/>
    <x v="0"/>
  </r>
  <r>
    <x v="0"/>
    <x v="0"/>
    <x v="4"/>
    <x v="1"/>
    <n v="6460270"/>
    <n v="8300974333"/>
    <x v="0"/>
    <x v="0"/>
    <s v="EDIFICIO PRIMAVERA PH"/>
    <x v="1"/>
    <x v="1"/>
  </r>
  <r>
    <x v="0"/>
    <x v="0"/>
    <x v="4"/>
    <x v="1"/>
    <n v="6460282"/>
    <n v="8320011936"/>
    <x v="0"/>
    <x v="3"/>
    <s v="CONJUNTO RESIDENCIAL CASALINDA XI SEGUNDA ETAPA PH"/>
    <x v="4"/>
    <x v="4"/>
  </r>
  <r>
    <x v="0"/>
    <x v="0"/>
    <x v="4"/>
    <x v="1"/>
    <n v="6460362"/>
    <n v="8300142750"/>
    <x v="0"/>
    <x v="3"/>
    <s v="CONJUNTO PLAZUELA DE SAN JORGE - PROPIEDAD HORIZONTAL"/>
    <x v="1"/>
    <x v="1"/>
  </r>
  <r>
    <x v="0"/>
    <x v="0"/>
    <x v="4"/>
    <x v="1"/>
    <n v="6460395"/>
    <n v="9001335838"/>
    <x v="0"/>
    <x v="1"/>
    <s v="AGRUPACION DE VIVIENDA MIRADOR DE VILLAPILAR- PROPIEDAD"/>
    <x v="6"/>
    <x v="6"/>
  </r>
  <r>
    <x v="0"/>
    <x v="0"/>
    <x v="4"/>
    <x v="4"/>
    <n v="6460418"/>
    <n v="9004339039"/>
    <x v="0"/>
    <x v="1"/>
    <s v="UNIDAD RESIDENCIAL DANUBIO"/>
    <x v="2"/>
    <x v="2"/>
  </r>
  <r>
    <x v="0"/>
    <x v="0"/>
    <x v="4"/>
    <x v="1"/>
    <n v="6460419"/>
    <n v="9006985603"/>
    <x v="0"/>
    <x v="0"/>
    <s v="EDIFICIO PALMANOVA PROPIEDAD HORIZONTAL"/>
    <x v="6"/>
    <x v="6"/>
  </r>
  <r>
    <x v="0"/>
    <x v="0"/>
    <x v="4"/>
    <x v="4"/>
    <n v="6460421"/>
    <n v="9000655116"/>
    <x v="0"/>
    <x v="3"/>
    <s v="CONJUNTO RESIDENCIAL PORTAL DEL PORVENIR ETAPA 2 PROPIEDAD H"/>
    <x v="1"/>
    <x v="1"/>
  </r>
  <r>
    <x v="0"/>
    <x v="0"/>
    <x v="4"/>
    <x v="1"/>
    <n v="6460423"/>
    <n v="9007923813"/>
    <x v="0"/>
    <x v="1"/>
    <s v="EDIFICIO MULTIFAMILIAR PIGALLE - PROPIEDAD HORIZONTAL"/>
    <x v="6"/>
    <x v="6"/>
  </r>
  <r>
    <x v="0"/>
    <x v="0"/>
    <x v="4"/>
    <x v="1"/>
    <n v="6460428"/>
    <n v="8300167111"/>
    <x v="0"/>
    <x v="0"/>
    <s v="EDIFICIO LA FRAGUA PH"/>
    <x v="1"/>
    <x v="1"/>
  </r>
  <r>
    <x v="0"/>
    <x v="0"/>
    <x v="4"/>
    <x v="1"/>
    <n v="6460431"/>
    <n v="8300435924"/>
    <x v="0"/>
    <x v="0"/>
    <s v="EDIFICIO VILLA VENETTO PROPIEDAD HORIZONTAL"/>
    <x v="1"/>
    <x v="1"/>
  </r>
  <r>
    <x v="0"/>
    <x v="0"/>
    <x v="4"/>
    <x v="1"/>
    <n v="6460455"/>
    <n v="8040050095"/>
    <x v="0"/>
    <x v="1"/>
    <s v="EDIFICIO MULTIFAMILIAR BOSTON PLAZA"/>
    <x v="2"/>
    <x v="2"/>
  </r>
  <r>
    <x v="0"/>
    <x v="0"/>
    <x v="4"/>
    <x v="1"/>
    <n v="6460456"/>
    <n v="8300214810"/>
    <x v="0"/>
    <x v="3"/>
    <s v="AGRUPACION DE VIVIENDA EL VELERO PH"/>
    <x v="1"/>
    <x v="1"/>
  </r>
  <r>
    <x v="0"/>
    <x v="0"/>
    <x v="4"/>
    <x v="1"/>
    <n v="6460462"/>
    <n v="8100050001"/>
    <x v="0"/>
    <x v="1"/>
    <s v="EDIFICIO CERROS DE PALOGRANDE PH"/>
    <x v="6"/>
    <x v="6"/>
  </r>
  <r>
    <x v="0"/>
    <x v="0"/>
    <x v="4"/>
    <x v="1"/>
    <n v="6460465"/>
    <n v="9005521438"/>
    <x v="0"/>
    <x v="5"/>
    <s v="EDIFICIO VILLA CARMENZA X1 BLOQUE 1 PROPIEDAD HORIZONTAL"/>
    <x v="6"/>
    <x v="6"/>
  </r>
  <r>
    <x v="0"/>
    <x v="0"/>
    <x v="4"/>
    <x v="4"/>
    <n v="6460491"/>
    <n v="9011690187"/>
    <x v="0"/>
    <x v="1"/>
    <s v="PARQUE RESIDENCIAL ORO NEGRO ATARDECER"/>
    <x v="7"/>
    <x v="7"/>
  </r>
  <r>
    <x v="0"/>
    <x v="0"/>
    <x v="4"/>
    <x v="4"/>
    <n v="6460501"/>
    <n v="8000231744"/>
    <x v="0"/>
    <x v="1"/>
    <s v="UNIDAD RESIDENCIAL SAN JOSE"/>
    <x v="21"/>
    <x v="5"/>
  </r>
  <r>
    <x v="0"/>
    <x v="0"/>
    <x v="4"/>
    <x v="1"/>
    <n v="6460530"/>
    <n v="9005827499"/>
    <x v="0"/>
    <x v="1"/>
    <s v="MULTIFAMILIAR BALCONES DE PROVENZA - PROPIEDAD HORIZONTAL"/>
    <x v="3"/>
    <x v="3"/>
  </r>
  <r>
    <x v="0"/>
    <x v="0"/>
    <x v="4"/>
    <x v="1"/>
    <n v="6460541"/>
    <n v="9006775864"/>
    <x v="0"/>
    <x v="3"/>
    <s v="URBANIZACION AZUR CASAS PH"/>
    <x v="10"/>
    <x v="5"/>
  </r>
  <r>
    <x v="0"/>
    <x v="0"/>
    <x v="4"/>
    <x v="4"/>
    <n v="6460543"/>
    <n v="8090114882"/>
    <x v="0"/>
    <x v="5"/>
    <s v="CONDOMINIO PARQUES DE PAKISTAN I ETAPA"/>
    <x v="31"/>
    <x v="3"/>
  </r>
  <r>
    <x v="0"/>
    <x v="0"/>
    <x v="4"/>
    <x v="1"/>
    <n v="6460565"/>
    <n v="9008735121"/>
    <x v="0"/>
    <x v="1"/>
    <s v="CONJUNTO RESIDENCIAL HELICONIA - PROPIEDAD HORIZONTAL"/>
    <x v="4"/>
    <x v="4"/>
  </r>
  <r>
    <x v="0"/>
    <x v="0"/>
    <x v="4"/>
    <x v="1"/>
    <n v="6460567"/>
    <n v="9007223015"/>
    <x v="0"/>
    <x v="1"/>
    <s v="CONJUNTO RESIDENCIAL CERATTO ETAPA I - PROPIEDAD HORIZONTAL"/>
    <x v="14"/>
    <x v="5"/>
  </r>
  <r>
    <x v="0"/>
    <x v="0"/>
    <x v="4"/>
    <x v="1"/>
    <n v="6460573"/>
    <n v="8300632767"/>
    <x v="0"/>
    <x v="1"/>
    <s v="AGRUPACIÓN DE VIVIENDA BOSQUES DE CASTILLA"/>
    <x v="1"/>
    <x v="1"/>
  </r>
  <r>
    <x v="0"/>
    <x v="0"/>
    <x v="4"/>
    <x v="1"/>
    <n v="6460610"/>
    <n v="8300456344"/>
    <x v="0"/>
    <x v="1"/>
    <s v="EDIFICIO MIRABELL PH"/>
    <x v="1"/>
    <x v="1"/>
  </r>
  <r>
    <x v="0"/>
    <x v="0"/>
    <x v="4"/>
    <x v="1"/>
    <n v="6460655"/>
    <n v="8001916934"/>
    <x v="0"/>
    <x v="3"/>
    <s v="AGRUPACIÓN RESIDENCIAL DURANGO PH"/>
    <x v="1"/>
    <x v="1"/>
  </r>
  <r>
    <x v="0"/>
    <x v="0"/>
    <x v="4"/>
    <x v="1"/>
    <n v="6460662"/>
    <n v="9003876273"/>
    <x v="0"/>
    <x v="1"/>
    <s v="CONJUNTO RESIDENCIAL ALAMEDA DEL PORVENIR SEGUNDA ETAPA PH"/>
    <x v="1"/>
    <x v="1"/>
  </r>
  <r>
    <x v="0"/>
    <x v="0"/>
    <x v="4"/>
    <x v="1"/>
    <n v="6460663"/>
    <n v="8300183155"/>
    <x v="0"/>
    <x v="1"/>
    <s v="unidad residencial portal y santa maria de los angeles"/>
    <x v="1"/>
    <x v="1"/>
  </r>
  <r>
    <x v="0"/>
    <x v="0"/>
    <x v="4"/>
    <x v="4"/>
    <n v="6460680"/>
    <n v="9000477069"/>
    <x v="0"/>
    <x v="5"/>
    <s v="CONJUNTO RESIDENCIAL SANTA MONICA"/>
    <x v="31"/>
    <x v="3"/>
  </r>
  <r>
    <x v="0"/>
    <x v="0"/>
    <x v="4"/>
    <x v="1"/>
    <n v="6460705"/>
    <n v="9003538116"/>
    <x v="0"/>
    <x v="1"/>
    <s v="CONJUNTO MULTIFAMILIAR JARDINES DE LA PALMA-PROPIEDAD HO"/>
    <x v="6"/>
    <x v="6"/>
  </r>
  <r>
    <x v="0"/>
    <x v="0"/>
    <x v="4"/>
    <x v="4"/>
    <n v="6460723"/>
    <n v="9010422352"/>
    <x v="0"/>
    <x v="1"/>
    <s v="CONJUNTO RESIDENCIAL PORTAL DE LA SIERRA ETAPA I"/>
    <x v="29"/>
    <x v="14"/>
  </r>
  <r>
    <x v="0"/>
    <x v="0"/>
    <x v="4"/>
    <x v="4"/>
    <n v="6460751"/>
    <n v="9004052863"/>
    <x v="0"/>
    <x v="1"/>
    <s v="CONJUNTO RESIDENCIAL EL SOL DE SAN CARLOS PROPIEDAD HORIZONT"/>
    <x v="1"/>
    <x v="1"/>
  </r>
  <r>
    <x v="0"/>
    <x v="0"/>
    <x v="4"/>
    <x v="4"/>
    <n v="6460752"/>
    <n v="9008543946"/>
    <x v="0"/>
    <x v="1"/>
    <s v="CELULA DOS NUCLEO 2 DE LA URBANIZACION VILLA PILAR PROPIEDAD"/>
    <x v="6"/>
    <x v="6"/>
  </r>
  <r>
    <x v="0"/>
    <x v="0"/>
    <x v="4"/>
    <x v="4"/>
    <n v="6460787"/>
    <n v="8001997580"/>
    <x v="0"/>
    <x v="0"/>
    <s v="EDIFICIO CEDRAL 5 - PROPIEDAD HORIZONTAL"/>
    <x v="1"/>
    <x v="1"/>
  </r>
  <r>
    <x v="0"/>
    <x v="0"/>
    <x v="4"/>
    <x v="1"/>
    <n v="6460843"/>
    <n v="8902066985"/>
    <x v="0"/>
    <x v="1"/>
    <s v="CONJUNTO RESIDENCIAL ANDALUCIA"/>
    <x v="17"/>
    <x v="2"/>
  </r>
  <r>
    <x v="0"/>
    <x v="0"/>
    <x v="4"/>
    <x v="1"/>
    <n v="6460856"/>
    <n v="9006504188"/>
    <x v="0"/>
    <x v="1"/>
    <s v="CONJUNTO RESIDENCIAL TEREKAY PROPIEDAD HORIZONTAL"/>
    <x v="3"/>
    <x v="3"/>
  </r>
  <r>
    <x v="0"/>
    <x v="0"/>
    <x v="4"/>
    <x v="1"/>
    <n v="6460905"/>
    <n v="8002216941"/>
    <x v="0"/>
    <x v="0"/>
    <s v="CONJUNTO RESIDENCIAL LA PARCELA PH"/>
    <x v="11"/>
    <x v="9"/>
  </r>
  <r>
    <x v="0"/>
    <x v="0"/>
    <x v="4"/>
    <x v="1"/>
    <n v="6460963"/>
    <n v="8300658251"/>
    <x v="0"/>
    <x v="1"/>
    <s v="EDIFICIO LA ARBOLEDA PROPIEDAD HORIZONTAL"/>
    <x v="1"/>
    <x v="1"/>
  </r>
  <r>
    <x v="0"/>
    <x v="0"/>
    <x v="4"/>
    <x v="1"/>
    <n v="6460976"/>
    <n v="9010401221"/>
    <x v="0"/>
    <x v="1"/>
    <s v="EDIFICIO MANA PH"/>
    <x v="1"/>
    <x v="1"/>
  </r>
  <r>
    <x v="0"/>
    <x v="0"/>
    <x v="4"/>
    <x v="1"/>
    <n v="6460997"/>
    <n v="8300995878"/>
    <x v="0"/>
    <x v="1"/>
    <s v="AGRUACION BOCHICA IV MULTICENTRO III ETAPA MANZANA 15"/>
    <x v="1"/>
    <x v="1"/>
  </r>
  <r>
    <x v="0"/>
    <x v="0"/>
    <x v="4"/>
    <x v="1"/>
    <n v="6460999"/>
    <n v="9004836156"/>
    <x v="0"/>
    <x v="1"/>
    <s v="EDIFICIO NEPTUNO PH"/>
    <x v="11"/>
    <x v="9"/>
  </r>
  <r>
    <x v="0"/>
    <x v="0"/>
    <x v="4"/>
    <x v="1"/>
    <n v="6461013"/>
    <n v="8000646392"/>
    <x v="0"/>
    <x v="1"/>
    <s v="PROPIEDAD HORIZONTAL EDIFICIO LAS GARZAS"/>
    <x v="6"/>
    <x v="6"/>
  </r>
  <r>
    <x v="0"/>
    <x v="0"/>
    <x v="4"/>
    <x v="4"/>
    <n v="6461036"/>
    <n v="9002145109"/>
    <x v="0"/>
    <x v="0"/>
    <s v="CONJUNTO RESIDENCIAL LA JULIA PH"/>
    <x v="11"/>
    <x v="9"/>
  </r>
  <r>
    <x v="0"/>
    <x v="0"/>
    <x v="4"/>
    <x v="1"/>
    <n v="6461063"/>
    <n v="9004437859"/>
    <x v="0"/>
    <x v="1"/>
    <s v="EL NOGAL CLUB RESIDENCIAL"/>
    <x v="11"/>
    <x v="9"/>
  </r>
  <r>
    <x v="0"/>
    <x v="0"/>
    <x v="4"/>
    <x v="1"/>
    <n v="6461083"/>
    <n v="9004437859"/>
    <x v="0"/>
    <x v="3"/>
    <s v="EL NOGAL CLUB RESIDENCIAL"/>
    <x v="11"/>
    <x v="9"/>
  </r>
  <r>
    <x v="0"/>
    <x v="0"/>
    <x v="4"/>
    <x v="1"/>
    <n v="6461112"/>
    <n v="9002608076"/>
    <x v="0"/>
    <x v="2"/>
    <s v="CONJUNTO RESIDENCIAL ARBOLEDA DE SAN GABRIEL V"/>
    <x v="1"/>
    <x v="1"/>
  </r>
  <r>
    <x v="0"/>
    <x v="0"/>
    <x v="4"/>
    <x v="1"/>
    <n v="6461117"/>
    <n v="8100010920"/>
    <x v="0"/>
    <x v="0"/>
    <s v="EDIFICIO VILLA PILAR 2 BLOQUE 1 PROPIEDAD HORIZONTAL"/>
    <x v="6"/>
    <x v="6"/>
  </r>
  <r>
    <x v="0"/>
    <x v="0"/>
    <x v="4"/>
    <x v="1"/>
    <n v="6461138"/>
    <n v="9009180733"/>
    <x v="0"/>
    <x v="1"/>
    <s v="CONDOMINIO SAN JOSE DE LAS VILLAS CONJUNTO 4"/>
    <x v="11"/>
    <x v="9"/>
  </r>
  <r>
    <x v="0"/>
    <x v="0"/>
    <x v="4"/>
    <x v="1"/>
    <n v="6461148"/>
    <n v="8300707079"/>
    <x v="0"/>
    <x v="2"/>
    <s v="EDIFICIO  PLAZA NAVARRA"/>
    <x v="1"/>
    <x v="1"/>
  </r>
  <r>
    <x v="0"/>
    <x v="0"/>
    <x v="4"/>
    <x v="4"/>
    <n v="6461174"/>
    <n v="8001716559"/>
    <x v="0"/>
    <x v="1"/>
    <s v="CONJUNTO RESIDENCIAL ALTAMIRA II ETAPA"/>
    <x v="17"/>
    <x v="2"/>
  </r>
  <r>
    <x v="0"/>
    <x v="0"/>
    <x v="4"/>
    <x v="1"/>
    <n v="6461221"/>
    <n v="9005006816"/>
    <x v="0"/>
    <x v="1"/>
    <s v="CERRO FUERTE - PROPIEDAD HORIZONTAL"/>
    <x v="19"/>
    <x v="4"/>
  </r>
  <r>
    <x v="0"/>
    <x v="0"/>
    <x v="4"/>
    <x v="1"/>
    <n v="6461227"/>
    <n v="9000986836"/>
    <x v="0"/>
    <x v="1"/>
    <s v="EL PORTAL DE BOCACOLINA PROPIEDAD HORIZONTAL"/>
    <x v="1"/>
    <x v="1"/>
  </r>
  <r>
    <x v="0"/>
    <x v="0"/>
    <x v="4"/>
    <x v="1"/>
    <n v="6461231"/>
    <n v="9001739301"/>
    <x v="0"/>
    <x v="0"/>
    <s v="EDIFICIO MARABU TORRE A - PROPIEDAD HORIZONTAL"/>
    <x v="6"/>
    <x v="6"/>
  </r>
  <r>
    <x v="0"/>
    <x v="0"/>
    <x v="4"/>
    <x v="4"/>
    <n v="6461310"/>
    <n v="8301459181"/>
    <x v="0"/>
    <x v="1"/>
    <s v="EDIFICIO MARLY 51 PROPIEDAD HORIZONTAL"/>
    <x v="1"/>
    <x v="1"/>
  </r>
  <r>
    <x v="0"/>
    <x v="0"/>
    <x v="4"/>
    <x v="1"/>
    <n v="6461321"/>
    <n v="9012274393"/>
    <x v="0"/>
    <x v="1"/>
    <s v="EDIFICIO MULTIFAMILIAR ESKALA"/>
    <x v="20"/>
    <x v="11"/>
  </r>
  <r>
    <x v="0"/>
    <x v="0"/>
    <x v="4"/>
    <x v="1"/>
    <n v="6461328"/>
    <n v="8001564503"/>
    <x v="0"/>
    <x v="1"/>
    <s v="EDIFICIO MULTIFAMILIAR Y COMERCIAL LA RELIQUIA PH"/>
    <x v="1"/>
    <x v="1"/>
  </r>
  <r>
    <x v="0"/>
    <x v="0"/>
    <x v="4"/>
    <x v="1"/>
    <n v="6461381"/>
    <n v="9001335838"/>
    <x v="0"/>
    <x v="3"/>
    <s v="AGRUPACION DE VIVIENDA MIRADOR DE VILLAPILAR- PROPIEDAD"/>
    <x v="6"/>
    <x v="6"/>
  </r>
  <r>
    <x v="0"/>
    <x v="0"/>
    <x v="4"/>
    <x v="1"/>
    <n v="6461385"/>
    <n v="8001916934"/>
    <x v="0"/>
    <x v="3"/>
    <s v="AGRUPACIÓN RESIDENCIAL DURANGO PH"/>
    <x v="1"/>
    <x v="1"/>
  </r>
  <r>
    <x v="0"/>
    <x v="0"/>
    <x v="4"/>
    <x v="1"/>
    <n v="6461394"/>
    <n v="8001916934"/>
    <x v="0"/>
    <x v="3"/>
    <s v="AGRUPACIÓN RESIDENCIAL DURANGO PH"/>
    <x v="1"/>
    <x v="1"/>
  </r>
  <r>
    <x v="0"/>
    <x v="0"/>
    <x v="4"/>
    <x v="2"/>
    <n v="6461457"/>
    <n v="12982695"/>
    <x v="0"/>
    <x v="1"/>
    <s v="ENRIQUEZ ZAMBRANO JAVIER GUILLERMO"/>
    <x v="9"/>
    <x v="8"/>
  </r>
  <r>
    <x v="0"/>
    <x v="0"/>
    <x v="4"/>
    <x v="4"/>
    <n v="6461560"/>
    <n v="9008721448"/>
    <x v="0"/>
    <x v="1"/>
    <s v="EDIFICIO CHAPELET PH"/>
    <x v="14"/>
    <x v="5"/>
  </r>
  <r>
    <x v="0"/>
    <x v="0"/>
    <x v="4"/>
    <x v="2"/>
    <n v="6461561"/>
    <n v="7531346"/>
    <x v="0"/>
    <x v="1"/>
    <s v="RAMIREZ RICO JOSE LUIS"/>
    <x v="7"/>
    <x v="7"/>
  </r>
  <r>
    <x v="0"/>
    <x v="0"/>
    <x v="4"/>
    <x v="4"/>
    <n v="6461564"/>
    <n v="8040159195"/>
    <x v="0"/>
    <x v="0"/>
    <s v="URBANIZACION EL GIRASOL"/>
    <x v="2"/>
    <x v="2"/>
  </r>
  <r>
    <x v="0"/>
    <x v="0"/>
    <x v="4"/>
    <x v="1"/>
    <n v="6461721"/>
    <n v="9004292691"/>
    <x v="0"/>
    <x v="1"/>
    <s v="EDIFICIO PURUHA PH"/>
    <x v="1"/>
    <x v="1"/>
  </r>
  <r>
    <x v="0"/>
    <x v="0"/>
    <x v="4"/>
    <x v="1"/>
    <n v="6461764"/>
    <n v="9011277912"/>
    <x v="0"/>
    <x v="1"/>
    <s v="CONJUNTO RESIDENCIAL SAVANNAH APARTAMENTOS PH"/>
    <x v="11"/>
    <x v="9"/>
  </r>
  <r>
    <x v="0"/>
    <x v="0"/>
    <x v="4"/>
    <x v="1"/>
    <n v="6461807"/>
    <n v="9004877557"/>
    <x v="0"/>
    <x v="1"/>
    <s v="EDIFICIO BAHIA BLANCA"/>
    <x v="7"/>
    <x v="7"/>
  </r>
  <r>
    <x v="0"/>
    <x v="0"/>
    <x v="4"/>
    <x v="4"/>
    <n v="6461898"/>
    <n v="9002543278"/>
    <x v="0"/>
    <x v="1"/>
    <s v="CONDOMINIO TERRA ALTA"/>
    <x v="2"/>
    <x v="2"/>
  </r>
  <r>
    <x v="0"/>
    <x v="0"/>
    <x v="4"/>
    <x v="4"/>
    <n v="6461942"/>
    <n v="9008053155"/>
    <x v="0"/>
    <x v="1"/>
    <s v="CONJUNTO RESIDENCIAL BARLOVENTO PH"/>
    <x v="21"/>
    <x v="5"/>
  </r>
  <r>
    <x v="0"/>
    <x v="0"/>
    <x v="4"/>
    <x v="1"/>
    <n v="6462009"/>
    <n v="8002098924"/>
    <x v="0"/>
    <x v="1"/>
    <s v="AGRUPACION DE VIVIENDA MILENTA IV PROPIEDAD HORIZONTAL"/>
    <x v="1"/>
    <x v="1"/>
  </r>
  <r>
    <x v="0"/>
    <x v="0"/>
    <x v="4"/>
    <x v="1"/>
    <n v="6462032"/>
    <n v="8002462915"/>
    <x v="0"/>
    <x v="1"/>
    <s v="CONJUNTO RESIDENCIAL SAN PABLO I-II-III ETAPA"/>
    <x v="1"/>
    <x v="1"/>
  </r>
  <r>
    <x v="0"/>
    <x v="0"/>
    <x v="4"/>
    <x v="5"/>
    <n v="6462058"/>
    <n v="43921288"/>
    <x v="0"/>
    <x v="1"/>
    <s v="ZEA LOPEZ YENNY ANDREA"/>
    <x v="21"/>
    <x v="5"/>
  </r>
  <r>
    <x v="0"/>
    <x v="0"/>
    <x v="4"/>
    <x v="4"/>
    <n v="6462115"/>
    <n v="9005311570"/>
    <x v="0"/>
    <x v="1"/>
    <s v="EDIFICIO DI BARI"/>
    <x v="17"/>
    <x v="2"/>
  </r>
  <r>
    <x v="0"/>
    <x v="0"/>
    <x v="4"/>
    <x v="4"/>
    <n v="6462137"/>
    <n v="9000070569"/>
    <x v="0"/>
    <x v="1"/>
    <s v="CONJUNTO RESIDENCIAL BELMONTE PH"/>
    <x v="14"/>
    <x v="5"/>
  </r>
  <r>
    <x v="0"/>
    <x v="0"/>
    <x v="4"/>
    <x v="1"/>
    <n v="6462181"/>
    <n v="8002147238"/>
    <x v="0"/>
    <x v="1"/>
    <s v="AGRUPACION RESIDENCIAL TEJARES DEL NORTE IV - PROPIEDAD HORI"/>
    <x v="1"/>
    <x v="1"/>
  </r>
  <r>
    <x v="0"/>
    <x v="0"/>
    <x v="4"/>
    <x v="1"/>
    <n v="6462184"/>
    <n v="9004437859"/>
    <x v="0"/>
    <x v="1"/>
    <s v="EL NOGAL CLUB RESIDENCIAL"/>
    <x v="11"/>
    <x v="9"/>
  </r>
  <r>
    <x v="0"/>
    <x v="0"/>
    <x v="4"/>
    <x v="4"/>
    <n v="6462195"/>
    <n v="9000759981"/>
    <x v="0"/>
    <x v="1"/>
    <s v="CONJUNTO MULTIFAMILIAR ENTREAMIGOS DE LA DOCTORA"/>
    <x v="34"/>
    <x v="5"/>
  </r>
  <r>
    <x v="0"/>
    <x v="0"/>
    <x v="4"/>
    <x v="1"/>
    <n v="6462210"/>
    <n v="8110440549"/>
    <x v="0"/>
    <x v="3"/>
    <s v="CONJUNTO RESIDENCIAL LA PLAYA APARTAMENTOS PH"/>
    <x v="14"/>
    <x v="5"/>
  </r>
  <r>
    <x v="0"/>
    <x v="0"/>
    <x v="4"/>
    <x v="4"/>
    <n v="6462227"/>
    <n v="9002593564"/>
    <x v="0"/>
    <x v="1"/>
    <s v="EDIFICIO SANTA INES PROPIEDAD HORIZONTAL"/>
    <x v="1"/>
    <x v="1"/>
  </r>
  <r>
    <x v="0"/>
    <x v="0"/>
    <x v="4"/>
    <x v="1"/>
    <n v="6462264"/>
    <n v="8300312516"/>
    <x v="0"/>
    <x v="3"/>
    <s v="CONJUNTO RESIDENCIAL LA ALAMEDA TORRE III TERCERA ETAPA PROP"/>
    <x v="1"/>
    <x v="1"/>
  </r>
  <r>
    <x v="0"/>
    <x v="0"/>
    <x v="4"/>
    <x v="1"/>
    <n v="6462358"/>
    <n v="9003319926"/>
    <x v="0"/>
    <x v="0"/>
    <s v="EDIFICIO SURGIMEDICA PROPIEDAD HORIZONTAL"/>
    <x v="3"/>
    <x v="3"/>
  </r>
  <r>
    <x v="0"/>
    <x v="0"/>
    <x v="4"/>
    <x v="1"/>
    <n v="6462364"/>
    <n v="8301476682"/>
    <x v="0"/>
    <x v="3"/>
    <s v="CONJUNTO RESIDENCIAL  SANTA MARIA  RESERVADO 4 PH"/>
    <x v="1"/>
    <x v="1"/>
  </r>
  <r>
    <x v="0"/>
    <x v="0"/>
    <x v="4"/>
    <x v="4"/>
    <n v="6462382"/>
    <n v="9005390128"/>
    <x v="0"/>
    <x v="1"/>
    <s v="CONJUNTO LA CAPILLA DE SUBA PH"/>
    <x v="1"/>
    <x v="1"/>
  </r>
  <r>
    <x v="0"/>
    <x v="0"/>
    <x v="4"/>
    <x v="1"/>
    <n v="6462460"/>
    <n v="8100057750"/>
    <x v="0"/>
    <x v="0"/>
    <s v="CONJUNTO CERRADO LOTE A BOSQUES DE LA LIVONIA PROPIEDAD"/>
    <x v="6"/>
    <x v="6"/>
  </r>
  <r>
    <x v="0"/>
    <x v="0"/>
    <x v="4"/>
    <x v="4"/>
    <n v="6462468"/>
    <n v="8040159195"/>
    <x v="0"/>
    <x v="3"/>
    <s v="URBANIZACION EL GIRASOL"/>
    <x v="2"/>
    <x v="2"/>
  </r>
  <r>
    <x v="0"/>
    <x v="0"/>
    <x v="4"/>
    <x v="2"/>
    <n v="6462476"/>
    <n v="7551526"/>
    <x v="0"/>
    <x v="1"/>
    <s v="CARDONA JARAMILLO ROBERTO"/>
    <x v="7"/>
    <x v="7"/>
  </r>
  <r>
    <x v="0"/>
    <x v="0"/>
    <x v="4"/>
    <x v="4"/>
    <n v="6462502"/>
    <n v="9011242197"/>
    <x v="0"/>
    <x v="1"/>
    <s v="CONJUNTO CERRADO ARBOLEDA DEL PARQUE - PROPIEDAD HORIZONTAL"/>
    <x v="6"/>
    <x v="6"/>
  </r>
  <r>
    <x v="0"/>
    <x v="0"/>
    <x v="4"/>
    <x v="2"/>
    <n v="6462520"/>
    <n v="38438873"/>
    <x v="0"/>
    <x v="1"/>
    <s v="NARANJO HIGUITA RUTH"/>
    <x v="0"/>
    <x v="0"/>
  </r>
  <r>
    <x v="0"/>
    <x v="0"/>
    <x v="4"/>
    <x v="1"/>
    <n v="6462570"/>
    <n v="8040087981"/>
    <x v="0"/>
    <x v="3"/>
    <s v="CONJUNTO RESIDENCIAL ALTOS DE GRANADA"/>
    <x v="12"/>
    <x v="2"/>
  </r>
  <r>
    <x v="0"/>
    <x v="0"/>
    <x v="4"/>
    <x v="4"/>
    <n v="6462580"/>
    <n v="9002751961"/>
    <x v="0"/>
    <x v="1"/>
    <s v="AGRUPACION DE VIVIENDA NUEVA CIUDAD ETAPA 4 SM2- 2A - SM2- 2"/>
    <x v="1"/>
    <x v="1"/>
  </r>
  <r>
    <x v="0"/>
    <x v="0"/>
    <x v="4"/>
    <x v="4"/>
    <n v="6462616"/>
    <n v="9010297872"/>
    <x v="0"/>
    <x v="0"/>
    <s v="CONJUNTO CERRADO BAMBU PH"/>
    <x v="13"/>
    <x v="9"/>
  </r>
  <r>
    <x v="0"/>
    <x v="0"/>
    <x v="4"/>
    <x v="1"/>
    <n v="6462648"/>
    <n v="9003133178"/>
    <x v="0"/>
    <x v="1"/>
    <s v="CONJUNTO CERRADO SAN JUAN DE LA SIERRA PH"/>
    <x v="11"/>
    <x v="9"/>
  </r>
  <r>
    <x v="0"/>
    <x v="0"/>
    <x v="4"/>
    <x v="4"/>
    <n v="6462725"/>
    <n v="9007785653"/>
    <x v="0"/>
    <x v="1"/>
    <s v="CONJUNTO RESIDENCIAL HACIENDA CAÑAVERAL DEL ORIENTE"/>
    <x v="17"/>
    <x v="2"/>
  </r>
  <r>
    <x v="0"/>
    <x v="0"/>
    <x v="4"/>
    <x v="1"/>
    <n v="6462740"/>
    <n v="8002094305"/>
    <x v="0"/>
    <x v="1"/>
    <s v="EDIFICIO AVENIDA 161 PH"/>
    <x v="1"/>
    <x v="1"/>
  </r>
  <r>
    <x v="0"/>
    <x v="0"/>
    <x v="4"/>
    <x v="1"/>
    <n v="6462748"/>
    <n v="8002094305"/>
    <x v="0"/>
    <x v="3"/>
    <s v="EDIFICIO AVENIDA 161 PH"/>
    <x v="1"/>
    <x v="1"/>
  </r>
  <r>
    <x v="0"/>
    <x v="0"/>
    <x v="4"/>
    <x v="1"/>
    <n v="6462772"/>
    <n v="8000221021"/>
    <x v="0"/>
    <x v="0"/>
    <s v="MULTIFAMILIARES META CIUDAD TUNAL II"/>
    <x v="1"/>
    <x v="1"/>
  </r>
  <r>
    <x v="0"/>
    <x v="0"/>
    <x v="4"/>
    <x v="4"/>
    <n v="6462776"/>
    <n v="9001377681"/>
    <x v="0"/>
    <x v="1"/>
    <s v="EDIFICIO PORTAL DE PILARICA"/>
    <x v="14"/>
    <x v="5"/>
  </r>
  <r>
    <x v="0"/>
    <x v="0"/>
    <x v="4"/>
    <x v="1"/>
    <n v="6462860"/>
    <n v="9004414911"/>
    <x v="0"/>
    <x v="1"/>
    <s v="EDIFICIO PORTOBELO"/>
    <x v="6"/>
    <x v="6"/>
  </r>
  <r>
    <x v="0"/>
    <x v="0"/>
    <x v="4"/>
    <x v="1"/>
    <n v="6462868"/>
    <n v="8110165533"/>
    <x v="0"/>
    <x v="0"/>
    <s v="EDIFICIO VOLTAIRE PH"/>
    <x v="14"/>
    <x v="5"/>
  </r>
  <r>
    <x v="0"/>
    <x v="0"/>
    <x v="4"/>
    <x v="1"/>
    <n v="6463028"/>
    <n v="8300707079"/>
    <x v="0"/>
    <x v="1"/>
    <s v="EDIFICIO  PLAZA NAVARRA"/>
    <x v="1"/>
    <x v="1"/>
  </r>
  <r>
    <x v="0"/>
    <x v="0"/>
    <x v="4"/>
    <x v="1"/>
    <n v="6463041"/>
    <n v="9007223015"/>
    <x v="0"/>
    <x v="1"/>
    <s v="CONJUNTO RESIDENCIAL CERATTO ETAPA I - PROPIEDAD HORIZONTAL"/>
    <x v="14"/>
    <x v="5"/>
  </r>
  <r>
    <x v="0"/>
    <x v="0"/>
    <x v="4"/>
    <x v="1"/>
    <n v="6463049"/>
    <n v="9011150375"/>
    <x v="0"/>
    <x v="1"/>
    <s v="URBANIZACION RESERVA DE BUCAROS"/>
    <x v="21"/>
    <x v="5"/>
  </r>
  <r>
    <x v="0"/>
    <x v="0"/>
    <x v="4"/>
    <x v="4"/>
    <n v="6463154"/>
    <n v="9000049322"/>
    <x v="0"/>
    <x v="1"/>
    <s v="CONJUNTO RESIDENCIAL ALAMEDA DE SAN JOSE III PH"/>
    <x v="1"/>
    <x v="1"/>
  </r>
  <r>
    <x v="0"/>
    <x v="0"/>
    <x v="4"/>
    <x v="4"/>
    <n v="6463224"/>
    <n v="9002751961"/>
    <x v="0"/>
    <x v="1"/>
    <s v="AGRUPACION DE VIVIENDA NUEVA CIUDAD ETAPA 4 SM2- 2A - SM2- 2"/>
    <x v="1"/>
    <x v="1"/>
  </r>
  <r>
    <x v="0"/>
    <x v="0"/>
    <x v="4"/>
    <x v="1"/>
    <n v="6463259"/>
    <n v="9006504188"/>
    <x v="0"/>
    <x v="1"/>
    <s v="CONJUNTO RESIDENCIAL TEREKAY PROPIEDAD HORIZONTAL"/>
    <x v="3"/>
    <x v="3"/>
  </r>
  <r>
    <x v="0"/>
    <x v="0"/>
    <x v="4"/>
    <x v="1"/>
    <n v="6463436"/>
    <n v="8300995878"/>
    <x v="0"/>
    <x v="1"/>
    <s v="AGRUACION BOCHICA IV MULTICENTRO III ETAPA MANZANA 15"/>
    <x v="1"/>
    <x v="1"/>
  </r>
  <r>
    <x v="0"/>
    <x v="0"/>
    <x v="4"/>
    <x v="4"/>
    <n v="6463471"/>
    <n v="9002470568"/>
    <x v="0"/>
    <x v="1"/>
    <s v="EDIFICIO PORTÓN DE PILARICA PH"/>
    <x v="14"/>
    <x v="5"/>
  </r>
  <r>
    <x v="0"/>
    <x v="0"/>
    <x v="4"/>
    <x v="4"/>
    <n v="6463477"/>
    <n v="9003489709"/>
    <x v="0"/>
    <x v="0"/>
    <s v="CONJUNTO SERREZUELA APARTAMENTOS PROPIEDAD HORIZONTAL"/>
    <x v="11"/>
    <x v="9"/>
  </r>
  <r>
    <x v="0"/>
    <x v="0"/>
    <x v="4"/>
    <x v="4"/>
    <n v="6463501"/>
    <n v="9013899453"/>
    <x v="0"/>
    <x v="1"/>
    <s v="EDIFICIO PORTALES DEL BOSQUE PH"/>
    <x v="34"/>
    <x v="5"/>
  </r>
  <r>
    <x v="0"/>
    <x v="0"/>
    <x v="4"/>
    <x v="4"/>
    <n v="6463895"/>
    <n v="9011800848"/>
    <x v="0"/>
    <x v="1"/>
    <s v="UNIDAD RESIDENCIAL INFINITO PH TORRE 1 Y 2"/>
    <x v="14"/>
    <x v="5"/>
  </r>
  <r>
    <x v="0"/>
    <x v="0"/>
    <x v="4"/>
    <x v="1"/>
    <n v="6464428"/>
    <n v="8090028769"/>
    <x v="0"/>
    <x v="3"/>
    <s v="EDIFICIO TORRE REAL DE LA QUINTA"/>
    <x v="3"/>
    <x v="3"/>
  </r>
  <r>
    <x v="0"/>
    <x v="0"/>
    <x v="4"/>
    <x v="4"/>
    <n v="6464466"/>
    <n v="9003468210"/>
    <x v="0"/>
    <x v="3"/>
    <s v="EDIFICIO MORALVI PROPIEDAD HORIZONTAL"/>
    <x v="1"/>
    <x v="1"/>
  </r>
  <r>
    <x v="0"/>
    <x v="0"/>
    <x v="4"/>
    <x v="4"/>
    <n v="6464471"/>
    <n v="9003468210"/>
    <x v="0"/>
    <x v="1"/>
    <s v="EDIFICIO MORALVI PROPIEDAD HORIZONTAL"/>
    <x v="1"/>
    <x v="1"/>
  </r>
  <r>
    <x v="0"/>
    <x v="0"/>
    <x v="4"/>
    <x v="4"/>
    <n v="6464519"/>
    <n v="9011859693"/>
    <x v="0"/>
    <x v="1"/>
    <s v="CONJUNTO FLORIDA RESERVADA CONDOMINIO CAMPESTRE PROPIEDAD HO"/>
    <x v="3"/>
    <x v="3"/>
  </r>
  <r>
    <x v="0"/>
    <x v="0"/>
    <x v="4"/>
    <x v="4"/>
    <n v="6464574"/>
    <n v="9001602616"/>
    <x v="0"/>
    <x v="1"/>
    <s v="CONJUNTO RESIDENCIAL SAN FERMIN"/>
    <x v="2"/>
    <x v="2"/>
  </r>
  <r>
    <x v="0"/>
    <x v="0"/>
    <x v="4"/>
    <x v="1"/>
    <n v="6464595"/>
    <n v="9011945484"/>
    <x v="0"/>
    <x v="3"/>
    <s v="EDIFICIO MUNZI"/>
    <x v="1"/>
    <x v="1"/>
  </r>
  <r>
    <x v="0"/>
    <x v="0"/>
    <x v="4"/>
    <x v="1"/>
    <n v="6464675"/>
    <n v="8001666573"/>
    <x v="0"/>
    <x v="1"/>
    <s v="CONJUNTO RESIDENCIAL CINCO ESTRELLAS"/>
    <x v="1"/>
    <x v="1"/>
  </r>
  <r>
    <x v="0"/>
    <x v="0"/>
    <x v="4"/>
    <x v="5"/>
    <n v="6464713"/>
    <n v="5200559"/>
    <x v="0"/>
    <x v="1"/>
    <s v="DIAZ HECTOR JESUS"/>
    <x v="9"/>
    <x v="8"/>
  </r>
  <r>
    <x v="0"/>
    <x v="0"/>
    <x v="4"/>
    <x v="4"/>
    <n v="6464765"/>
    <n v="9001377681"/>
    <x v="0"/>
    <x v="1"/>
    <s v="EDIFICIO PORTAL DE PILARICA"/>
    <x v="14"/>
    <x v="5"/>
  </r>
  <r>
    <x v="0"/>
    <x v="0"/>
    <x v="4"/>
    <x v="1"/>
    <n v="6464787"/>
    <n v="8000881893"/>
    <x v="0"/>
    <x v="1"/>
    <s v="CONJUNTO RESIDENCIAL VALDERROBLES PROPIEDAD HORIZONTAL"/>
    <x v="14"/>
    <x v="5"/>
  </r>
  <r>
    <x v="0"/>
    <x v="0"/>
    <x v="4"/>
    <x v="1"/>
    <n v="6464796"/>
    <n v="9004292691"/>
    <x v="0"/>
    <x v="1"/>
    <s v="EDIFICIO PURUHA PH"/>
    <x v="1"/>
    <x v="1"/>
  </r>
  <r>
    <x v="0"/>
    <x v="0"/>
    <x v="4"/>
    <x v="1"/>
    <n v="6464800"/>
    <n v="8603514750"/>
    <x v="0"/>
    <x v="1"/>
    <s v="AGRUPACION RESIDENCIAL ALCALA CONJUNTO 1 PRIMERA ETAPA PH"/>
    <x v="1"/>
    <x v="1"/>
  </r>
  <r>
    <x v="0"/>
    <x v="0"/>
    <x v="4"/>
    <x v="4"/>
    <n v="6464827"/>
    <n v="9011405364"/>
    <x v="0"/>
    <x v="1"/>
    <s v="TORRE MAKANA CONJUNTO RESIDENCIAL - PROPIEDAD HORIZONTAL"/>
    <x v="7"/>
    <x v="7"/>
  </r>
  <r>
    <x v="0"/>
    <x v="0"/>
    <x v="4"/>
    <x v="1"/>
    <n v="6464849"/>
    <n v="9003538116"/>
    <x v="0"/>
    <x v="1"/>
    <s v="CONJUNTO MULTIFAMILIAR JARDINES DE LA PALMA-PROPIEDAD HO"/>
    <x v="6"/>
    <x v="6"/>
  </r>
  <r>
    <x v="0"/>
    <x v="0"/>
    <x v="4"/>
    <x v="4"/>
    <n v="6464855"/>
    <n v="9000611677"/>
    <x v="0"/>
    <x v="1"/>
    <s v="AGRUPACION DE VIVIENDA LOS TULIPANES MZ 3 SECTOR IV CIUDADEL"/>
    <x v="1"/>
    <x v="1"/>
  </r>
  <r>
    <x v="0"/>
    <x v="0"/>
    <x v="4"/>
    <x v="2"/>
    <n v="6464996"/>
    <n v="18595311"/>
    <x v="0"/>
    <x v="3"/>
    <s v="GONZALEZ GARCIA LEONARDO JOSE"/>
    <x v="6"/>
    <x v="6"/>
  </r>
  <r>
    <x v="0"/>
    <x v="0"/>
    <x v="4"/>
    <x v="4"/>
    <n v="6465062"/>
    <n v="8001997580"/>
    <x v="0"/>
    <x v="1"/>
    <s v="EDIFICIO CEDRAL 5 - PROPIEDAD HORIZONTAL"/>
    <x v="1"/>
    <x v="1"/>
  </r>
  <r>
    <x v="0"/>
    <x v="0"/>
    <x v="4"/>
    <x v="1"/>
    <n v="6465149"/>
    <n v="9002487427"/>
    <x v="0"/>
    <x v="2"/>
    <s v="URBANIZACION SANTA MARIA DE LAS LOMAS PH"/>
    <x v="10"/>
    <x v="5"/>
  </r>
  <r>
    <x v="0"/>
    <x v="0"/>
    <x v="4"/>
    <x v="1"/>
    <n v="6465350"/>
    <n v="8001828853"/>
    <x v="0"/>
    <x v="0"/>
    <s v="EDIFICIO FERRINI 81 PH"/>
    <x v="14"/>
    <x v="5"/>
  </r>
  <r>
    <x v="0"/>
    <x v="0"/>
    <x v="4"/>
    <x v="4"/>
    <n v="6465586"/>
    <n v="9005289464"/>
    <x v="0"/>
    <x v="1"/>
    <s v="CONJUNTO RESIDENCIAL TAYRONA II"/>
    <x v="17"/>
    <x v="2"/>
  </r>
  <r>
    <x v="0"/>
    <x v="0"/>
    <x v="4"/>
    <x v="1"/>
    <n v="6465906"/>
    <n v="8909393155"/>
    <x v="0"/>
    <x v="1"/>
    <s v="URBANIZACIÓN ENTRECOLINAS PRIMERA ETAPA"/>
    <x v="5"/>
    <x v="5"/>
  </r>
  <r>
    <x v="0"/>
    <x v="0"/>
    <x v="4"/>
    <x v="4"/>
    <n v="6465969"/>
    <n v="9011499010"/>
    <x v="0"/>
    <x v="0"/>
    <s v="EDIFICIO EL TREBOL - PH"/>
    <x v="14"/>
    <x v="5"/>
  </r>
  <r>
    <x v="0"/>
    <x v="0"/>
    <x v="4"/>
    <x v="4"/>
    <n v="6466000"/>
    <n v="9008792835"/>
    <x v="0"/>
    <x v="1"/>
    <s v="EDIFICIO FLORES DEL RIO - PROPIEDAD HORIZONTAL"/>
    <x v="6"/>
    <x v="6"/>
  </r>
  <r>
    <x v="0"/>
    <x v="0"/>
    <x v="4"/>
    <x v="1"/>
    <n v="6466054"/>
    <n v="8001299445"/>
    <x v="0"/>
    <x v="3"/>
    <s v="CONJUNTO RESIDENCIAL CAMINOS DE SAN JOSE"/>
    <x v="1"/>
    <x v="1"/>
  </r>
  <r>
    <x v="0"/>
    <x v="0"/>
    <x v="4"/>
    <x v="1"/>
    <n v="6466076"/>
    <n v="9005628151"/>
    <x v="0"/>
    <x v="1"/>
    <s v="VILLAS DEL PORVENIR I"/>
    <x v="1"/>
    <x v="1"/>
  </r>
  <r>
    <x v="0"/>
    <x v="0"/>
    <x v="4"/>
    <x v="1"/>
    <n v="6466083"/>
    <n v="9005628151"/>
    <x v="0"/>
    <x v="3"/>
    <s v="VILLAS DEL PORVENIR I"/>
    <x v="1"/>
    <x v="1"/>
  </r>
  <r>
    <x v="0"/>
    <x v="0"/>
    <x v="4"/>
    <x v="1"/>
    <n v="6466103"/>
    <n v="8002378267"/>
    <x v="0"/>
    <x v="1"/>
    <s v="CONJUNTO RESIDENCIAL PORTALES DEL COUNTRY"/>
    <x v="1"/>
    <x v="1"/>
  </r>
  <r>
    <x v="0"/>
    <x v="0"/>
    <x v="4"/>
    <x v="1"/>
    <n v="6466116"/>
    <n v="9002454640"/>
    <x v="0"/>
    <x v="1"/>
    <s v="CONDOMINIO TORRES DE IPACARAI"/>
    <x v="29"/>
    <x v="14"/>
  </r>
  <r>
    <x v="0"/>
    <x v="0"/>
    <x v="4"/>
    <x v="1"/>
    <n v="6466136"/>
    <n v="8001566230"/>
    <x v="0"/>
    <x v="3"/>
    <s v="CONJUNTO RESIDENCIAL EL BOSQUE DE SUBA AGRUPACION UNO"/>
    <x v="1"/>
    <x v="1"/>
  </r>
  <r>
    <x v="0"/>
    <x v="0"/>
    <x v="4"/>
    <x v="4"/>
    <n v="6466165"/>
    <n v="9002751961"/>
    <x v="0"/>
    <x v="1"/>
    <s v="AGRUPACION DE VIVIENDA NUEVA CIUDAD ETAPA 4 SM2- 2A - SM2- 2"/>
    <x v="1"/>
    <x v="1"/>
  </r>
  <r>
    <x v="0"/>
    <x v="0"/>
    <x v="4"/>
    <x v="1"/>
    <n v="6466174"/>
    <n v="8300841285"/>
    <x v="0"/>
    <x v="1"/>
    <s v="CONJUNTO RESIDENCIAL PARQUES DE PRIMAVERA I ETAPAS I Y II -"/>
    <x v="1"/>
    <x v="1"/>
  </r>
  <r>
    <x v="0"/>
    <x v="0"/>
    <x v="4"/>
    <x v="1"/>
    <n v="6466227"/>
    <n v="8300322908"/>
    <x v="0"/>
    <x v="1"/>
    <s v="CONJUNTO RESIDENCIAL SERRANA PH"/>
    <x v="1"/>
    <x v="1"/>
  </r>
  <r>
    <x v="0"/>
    <x v="0"/>
    <x v="4"/>
    <x v="1"/>
    <n v="6466228"/>
    <n v="8301476682"/>
    <x v="0"/>
    <x v="3"/>
    <s v="CONJUNTO RESIDENCIAL  SANTA MARIA  RESERVADO 4 PH"/>
    <x v="1"/>
    <x v="1"/>
  </r>
  <r>
    <x v="0"/>
    <x v="0"/>
    <x v="4"/>
    <x v="1"/>
    <n v="6466236"/>
    <n v="8001690252"/>
    <x v="0"/>
    <x v="3"/>
    <s v="CONJUNTO RESIDENCIAL VILLA CA?AVERAL"/>
    <x v="17"/>
    <x v="2"/>
  </r>
  <r>
    <x v="0"/>
    <x v="0"/>
    <x v="4"/>
    <x v="1"/>
    <n v="6466238"/>
    <n v="8000937996"/>
    <x v="0"/>
    <x v="0"/>
    <s v="AGRUPACION DE VIVIENDA ALCALA CONJUNTO BPROPIEDAD HORIZONTA"/>
    <x v="1"/>
    <x v="1"/>
  </r>
  <r>
    <x v="0"/>
    <x v="0"/>
    <x v="4"/>
    <x v="1"/>
    <n v="6466271"/>
    <n v="8001522999"/>
    <x v="0"/>
    <x v="1"/>
    <s v="EDIFICIO CEDRAL TRES PROPIEDAD HORIZONTAL"/>
    <x v="1"/>
    <x v="1"/>
  </r>
  <r>
    <x v="0"/>
    <x v="0"/>
    <x v="4"/>
    <x v="4"/>
    <n v="6466335"/>
    <n v="9006375706"/>
    <x v="0"/>
    <x v="1"/>
    <s v="URBANIZACION NUEVO MILENIO PH PRIMERA ETAPA TORRE 2"/>
    <x v="14"/>
    <x v="5"/>
  </r>
  <r>
    <x v="0"/>
    <x v="0"/>
    <x v="4"/>
    <x v="1"/>
    <n v="6466368"/>
    <n v="9002949658"/>
    <x v="0"/>
    <x v="1"/>
    <s v="CONJUNTO RESIDENCIAL GRATAMIRA CAMPESTRE CASAS PH"/>
    <x v="1"/>
    <x v="1"/>
  </r>
  <r>
    <x v="0"/>
    <x v="0"/>
    <x v="4"/>
    <x v="4"/>
    <n v="6466419"/>
    <n v="9007698019"/>
    <x v="0"/>
    <x v="1"/>
    <s v="CONDOMINIO RESIDENCIAL SAN LUCAS DOWNTOWN PH"/>
    <x v="2"/>
    <x v="2"/>
  </r>
  <r>
    <x v="0"/>
    <x v="0"/>
    <x v="4"/>
    <x v="1"/>
    <n v="6466430"/>
    <n v="8002369862"/>
    <x v="0"/>
    <x v="1"/>
    <s v="CONJUNTO RESIDENCIAL LA RESERVA"/>
    <x v="1"/>
    <x v="1"/>
  </r>
  <r>
    <x v="0"/>
    <x v="0"/>
    <x v="4"/>
    <x v="1"/>
    <n v="6466437"/>
    <n v="8300055796"/>
    <x v="0"/>
    <x v="1"/>
    <s v="EDIFICIO SAN MARINO PH"/>
    <x v="1"/>
    <x v="1"/>
  </r>
  <r>
    <x v="0"/>
    <x v="0"/>
    <x v="4"/>
    <x v="1"/>
    <n v="6466546"/>
    <n v="9001650271"/>
    <x v="0"/>
    <x v="5"/>
    <s v="CONJUNTO CERRADO ALAMEDA DE SAN LUIS PROPIEDAD HORIZONTA"/>
    <x v="6"/>
    <x v="6"/>
  </r>
  <r>
    <x v="0"/>
    <x v="0"/>
    <x v="4"/>
    <x v="5"/>
    <n v="6466551"/>
    <n v="24484386"/>
    <x v="0"/>
    <x v="1"/>
    <s v="RIAÑO MONTOYA MARIA GABRIELA"/>
    <x v="7"/>
    <x v="7"/>
  </r>
  <r>
    <x v="0"/>
    <x v="0"/>
    <x v="4"/>
    <x v="2"/>
    <n v="6466570"/>
    <n v="38956441"/>
    <x v="0"/>
    <x v="1"/>
    <s v="HENAO DE ISAACS MARIA CONSUELO"/>
    <x v="0"/>
    <x v="0"/>
  </r>
  <r>
    <x v="0"/>
    <x v="0"/>
    <x v="4"/>
    <x v="4"/>
    <n v="6466579"/>
    <n v="9009200715"/>
    <x v="0"/>
    <x v="1"/>
    <s v="EDIFICIO COMPOSTELA PROPIEDAD HORIZONTAL"/>
    <x v="6"/>
    <x v="6"/>
  </r>
  <r>
    <x v="0"/>
    <x v="0"/>
    <x v="4"/>
    <x v="1"/>
    <n v="6466584"/>
    <n v="8110072555"/>
    <x v="0"/>
    <x v="1"/>
    <s v="EDIFICIO AMERICANO 2 PH"/>
    <x v="14"/>
    <x v="5"/>
  </r>
  <r>
    <x v="0"/>
    <x v="0"/>
    <x v="4"/>
    <x v="4"/>
    <n v="6466594"/>
    <n v="9003489709"/>
    <x v="0"/>
    <x v="1"/>
    <s v="CONJUNTO SERREZUELA APARTAMENTOS PROPIEDAD HORIZONTAL"/>
    <x v="11"/>
    <x v="9"/>
  </r>
  <r>
    <x v="0"/>
    <x v="0"/>
    <x v="4"/>
    <x v="4"/>
    <n v="6466627"/>
    <n v="8300472182"/>
    <x v="0"/>
    <x v="1"/>
    <s v="EDIFICIO CANOVA PROPIEDAD HORIZONTAL"/>
    <x v="1"/>
    <x v="1"/>
  </r>
  <r>
    <x v="0"/>
    <x v="0"/>
    <x v="4"/>
    <x v="4"/>
    <n v="6466633"/>
    <n v="9007291343"/>
    <x v="0"/>
    <x v="0"/>
    <s v="EDIFICIO MULTIFAMILIAR BRISAS DE VILLAMARIA"/>
    <x v="23"/>
    <x v="6"/>
  </r>
  <r>
    <x v="0"/>
    <x v="0"/>
    <x v="4"/>
    <x v="1"/>
    <n v="6466636"/>
    <n v="8300995878"/>
    <x v="0"/>
    <x v="1"/>
    <s v="AGRUACION BOCHICA IV MULTICENTRO III ETAPA MANZANA 15"/>
    <x v="1"/>
    <x v="1"/>
  </r>
  <r>
    <x v="0"/>
    <x v="0"/>
    <x v="4"/>
    <x v="1"/>
    <n v="6466665"/>
    <n v="8002094305"/>
    <x v="0"/>
    <x v="1"/>
    <s v="EDIFICIO AVENIDA 161 PH"/>
    <x v="1"/>
    <x v="1"/>
  </r>
  <r>
    <x v="0"/>
    <x v="0"/>
    <x v="4"/>
    <x v="1"/>
    <n v="6466692"/>
    <n v="8909393155"/>
    <x v="0"/>
    <x v="1"/>
    <s v="URBANIZACIÓN ENTRECOLINAS PRIMERA ETAPA"/>
    <x v="5"/>
    <x v="5"/>
  </r>
  <r>
    <x v="0"/>
    <x v="0"/>
    <x v="4"/>
    <x v="1"/>
    <n v="6466694"/>
    <n v="8909393155"/>
    <x v="0"/>
    <x v="1"/>
    <s v="URBANIZACIÓN ENTRECOLINAS PRIMERA ETAPA"/>
    <x v="5"/>
    <x v="5"/>
  </r>
  <r>
    <x v="0"/>
    <x v="0"/>
    <x v="4"/>
    <x v="1"/>
    <n v="6466703"/>
    <n v="9004594940"/>
    <x v="0"/>
    <x v="1"/>
    <s v="EDIFICIO MULTIFAMILIAR LOS URAPANES PH"/>
    <x v="1"/>
    <x v="1"/>
  </r>
  <r>
    <x v="0"/>
    <x v="0"/>
    <x v="4"/>
    <x v="1"/>
    <n v="6466722"/>
    <n v="9007061835"/>
    <x v="0"/>
    <x v="1"/>
    <s v="EDIFICIO ALTAVISTA COUNTRY - PROPIEDAD HORIZONTAL"/>
    <x v="1"/>
    <x v="1"/>
  </r>
  <r>
    <x v="0"/>
    <x v="0"/>
    <x v="4"/>
    <x v="1"/>
    <n v="6466740"/>
    <n v="8002106328"/>
    <x v="0"/>
    <x v="3"/>
    <s v="EDIFICIO LOURDES CALLE 65 PH"/>
    <x v="1"/>
    <x v="1"/>
  </r>
  <r>
    <x v="0"/>
    <x v="0"/>
    <x v="4"/>
    <x v="1"/>
    <n v="6466771"/>
    <n v="9007223015"/>
    <x v="0"/>
    <x v="1"/>
    <s v="CONJUNTO RESIDENCIAL CERATTO ETAPA I - PROPIEDAD HORIZONTAL"/>
    <x v="14"/>
    <x v="5"/>
  </r>
  <r>
    <x v="0"/>
    <x v="0"/>
    <x v="4"/>
    <x v="1"/>
    <n v="6466789"/>
    <n v="9008209727"/>
    <x v="0"/>
    <x v="2"/>
    <s v="CONJUNTO RESIDENCIAL TORRES DE LAS AMERICAS PH"/>
    <x v="11"/>
    <x v="9"/>
  </r>
  <r>
    <x v="0"/>
    <x v="0"/>
    <x v="4"/>
    <x v="1"/>
    <n v="6466798"/>
    <n v="8001566230"/>
    <x v="0"/>
    <x v="3"/>
    <s v="CONJUNTO RESIDENCIAL EL BOSQUE DE SUBA AGRUPACION UNO"/>
    <x v="1"/>
    <x v="1"/>
  </r>
  <r>
    <x v="0"/>
    <x v="0"/>
    <x v="4"/>
    <x v="4"/>
    <n v="6466832"/>
    <n v="8300349968"/>
    <x v="0"/>
    <x v="1"/>
    <s v="EDIFICIO TORRE ARAGON PROPIEDAD HORIZONTAL"/>
    <x v="1"/>
    <x v="1"/>
  </r>
  <r>
    <x v="0"/>
    <x v="0"/>
    <x v="4"/>
    <x v="4"/>
    <n v="6466862"/>
    <n v="8002229277"/>
    <x v="0"/>
    <x v="1"/>
    <s v="CONJUNTO RESIDENCIAL EL PORTON DE SAN MICHEL PH"/>
    <x v="14"/>
    <x v="5"/>
  </r>
  <r>
    <x v="0"/>
    <x v="0"/>
    <x v="4"/>
    <x v="1"/>
    <n v="6466871"/>
    <n v="8160006579"/>
    <x v="0"/>
    <x v="1"/>
    <s v="EDIFICIO ROBLE CLARO"/>
    <x v="11"/>
    <x v="9"/>
  </r>
  <r>
    <x v="0"/>
    <x v="0"/>
    <x v="4"/>
    <x v="1"/>
    <n v="6466925"/>
    <n v="9002001121"/>
    <x v="0"/>
    <x v="5"/>
    <s v="UNIDAD INMOBILIARIA  CERRADA MONTE VERDE - PROPIEDAD HOR"/>
    <x v="6"/>
    <x v="6"/>
  </r>
  <r>
    <x v="0"/>
    <x v="0"/>
    <x v="4"/>
    <x v="4"/>
    <n v="6466942"/>
    <n v="8300229278"/>
    <x v="0"/>
    <x v="3"/>
    <s v="PINAR DE SUBA AGRUPACION C 2"/>
    <x v="1"/>
    <x v="1"/>
  </r>
  <r>
    <x v="0"/>
    <x v="0"/>
    <x v="4"/>
    <x v="1"/>
    <n v="6466969"/>
    <n v="9003511474"/>
    <x v="0"/>
    <x v="2"/>
    <s v="EDIFICIO STANZA PH"/>
    <x v="1"/>
    <x v="1"/>
  </r>
  <r>
    <x v="0"/>
    <x v="0"/>
    <x v="4"/>
    <x v="1"/>
    <n v="6467012"/>
    <n v="8100057750"/>
    <x v="0"/>
    <x v="2"/>
    <s v="CONJUNTO CERRADO LOTE A BOSQUES DE LA LIVONIA PROPIEDAD"/>
    <x v="6"/>
    <x v="6"/>
  </r>
  <r>
    <x v="0"/>
    <x v="0"/>
    <x v="4"/>
    <x v="4"/>
    <n v="6467057"/>
    <n v="9003489709"/>
    <x v="0"/>
    <x v="1"/>
    <s v="CONJUNTO SERREZUELA APARTAMENTOS PROPIEDAD HORIZONTAL"/>
    <x v="11"/>
    <x v="9"/>
  </r>
  <r>
    <x v="0"/>
    <x v="0"/>
    <x v="4"/>
    <x v="4"/>
    <n v="6467072"/>
    <n v="9001197653"/>
    <x v="0"/>
    <x v="0"/>
    <s v="CONJUNTO RESIDENCIAL Y COMERCIAL PINARES DE ARAGON PH"/>
    <x v="11"/>
    <x v="9"/>
  </r>
  <r>
    <x v="0"/>
    <x v="0"/>
    <x v="4"/>
    <x v="4"/>
    <n v="6467083"/>
    <n v="9007236100"/>
    <x v="0"/>
    <x v="1"/>
    <s v="CONJUNTO RESIDENCIAL RESERVA DE SAN FELIPE PH"/>
    <x v="1"/>
    <x v="1"/>
  </r>
  <r>
    <x v="0"/>
    <x v="0"/>
    <x v="4"/>
    <x v="1"/>
    <n v="6467091"/>
    <n v="8090074941"/>
    <x v="0"/>
    <x v="1"/>
    <s v="EDIFICIO ADRIANA PROPIEDAD HORIZONTAL"/>
    <x v="3"/>
    <x v="3"/>
  </r>
  <r>
    <x v="0"/>
    <x v="0"/>
    <x v="4"/>
    <x v="1"/>
    <n v="6467119"/>
    <n v="8001212925"/>
    <x v="0"/>
    <x v="1"/>
    <s v="CONJUNTO RESIDENCIAL ALTAMIRA III ETAPA"/>
    <x v="17"/>
    <x v="2"/>
  </r>
  <r>
    <x v="0"/>
    <x v="0"/>
    <x v="4"/>
    <x v="1"/>
    <n v="6467121"/>
    <n v="8600403353"/>
    <x v="0"/>
    <x v="3"/>
    <s v="CONJUNTO RESIDENCIAL BOSQUES DE KENNEDY"/>
    <x v="1"/>
    <x v="1"/>
  </r>
  <r>
    <x v="0"/>
    <x v="0"/>
    <x v="4"/>
    <x v="4"/>
    <n v="6467141"/>
    <n v="9004104315"/>
    <x v="0"/>
    <x v="1"/>
    <s v="CONJUNTO RESIDENCIAL PORTAL DE MADELENA PROPIEDAD HORIZO"/>
    <x v="1"/>
    <x v="1"/>
  </r>
  <r>
    <x v="0"/>
    <x v="0"/>
    <x v="4"/>
    <x v="1"/>
    <n v="6467152"/>
    <n v="9000619341"/>
    <x v="0"/>
    <x v="1"/>
    <s v="EDIFICIO RAVENA 96 PH"/>
    <x v="1"/>
    <x v="1"/>
  </r>
  <r>
    <x v="0"/>
    <x v="0"/>
    <x v="4"/>
    <x v="1"/>
    <n v="6467156"/>
    <n v="8001279636"/>
    <x v="0"/>
    <x v="1"/>
    <s v="EDIFICIO SERRANILLA-PROPIEDAD HORIZONTAL"/>
    <x v="1"/>
    <x v="1"/>
  </r>
  <r>
    <x v="0"/>
    <x v="0"/>
    <x v="4"/>
    <x v="1"/>
    <n v="6467194"/>
    <n v="9004998682"/>
    <x v="0"/>
    <x v="2"/>
    <s v="CONJUNTO CERRADO RESERVA DE CASTILLA PH"/>
    <x v="6"/>
    <x v="6"/>
  </r>
  <r>
    <x v="0"/>
    <x v="0"/>
    <x v="4"/>
    <x v="4"/>
    <n v="6467197"/>
    <n v="8320075366"/>
    <x v="0"/>
    <x v="2"/>
    <s v="CONJUNTO RESIDENCIAL SANTA CECILIA PH"/>
    <x v="8"/>
    <x v="4"/>
  </r>
  <r>
    <x v="0"/>
    <x v="0"/>
    <x v="4"/>
    <x v="4"/>
    <n v="6467198"/>
    <n v="9004104315"/>
    <x v="0"/>
    <x v="1"/>
    <s v="CONJUNTO RESIDENCIAL PORTAL DE MADELENA PROPIEDAD HORIZO"/>
    <x v="1"/>
    <x v="1"/>
  </r>
  <r>
    <x v="0"/>
    <x v="0"/>
    <x v="4"/>
    <x v="1"/>
    <n v="6467200"/>
    <n v="9001013081"/>
    <x v="0"/>
    <x v="1"/>
    <s v="COJUNTO HABITACIONAL PLAZUELA DE LA LEONORA ETAPA I PROPIEDA"/>
    <x v="6"/>
    <x v="6"/>
  </r>
  <r>
    <x v="0"/>
    <x v="0"/>
    <x v="4"/>
    <x v="1"/>
    <n v="6467201"/>
    <n v="9004998682"/>
    <x v="0"/>
    <x v="5"/>
    <s v="CONJUNTO CERRADO RESERVA DE CASTILLA PH"/>
    <x v="6"/>
    <x v="6"/>
  </r>
  <r>
    <x v="0"/>
    <x v="0"/>
    <x v="4"/>
    <x v="1"/>
    <n v="6467241"/>
    <n v="9001497938"/>
    <x v="0"/>
    <x v="1"/>
    <s v="CONJUNTO RESIDENCIAL LA GRAN MANZANA II PH"/>
    <x v="1"/>
    <x v="1"/>
  </r>
  <r>
    <x v="0"/>
    <x v="0"/>
    <x v="4"/>
    <x v="4"/>
    <n v="6467280"/>
    <n v="8100069705"/>
    <x v="0"/>
    <x v="1"/>
    <s v="CONJUNTO HABITACIONAL SANTANA"/>
    <x v="6"/>
    <x v="6"/>
  </r>
  <r>
    <x v="0"/>
    <x v="0"/>
    <x v="4"/>
    <x v="1"/>
    <n v="6467299"/>
    <n v="8110398583"/>
    <x v="0"/>
    <x v="1"/>
    <s v="URBANIZACION TORRES DE SANTA ISABEL  PH"/>
    <x v="10"/>
    <x v="5"/>
  </r>
  <r>
    <x v="0"/>
    <x v="0"/>
    <x v="4"/>
    <x v="1"/>
    <n v="6467329"/>
    <n v="9004339157"/>
    <x v="0"/>
    <x v="0"/>
    <s v="EDIFICIO TORRE BALCANES"/>
    <x v="7"/>
    <x v="7"/>
  </r>
  <r>
    <x v="0"/>
    <x v="0"/>
    <x v="4"/>
    <x v="1"/>
    <n v="6467356"/>
    <n v="9010263242"/>
    <x v="0"/>
    <x v="0"/>
    <s v="EDIFICIO MULTIFAMILIAR ARCO IRIS PROPIEDAD HORIZONTAL"/>
    <x v="6"/>
    <x v="6"/>
  </r>
  <r>
    <x v="0"/>
    <x v="0"/>
    <x v="4"/>
    <x v="1"/>
    <n v="6467366"/>
    <n v="9002454640"/>
    <x v="0"/>
    <x v="1"/>
    <s v="CONDOMINIO TORRES DE IPACARAI"/>
    <x v="29"/>
    <x v="14"/>
  </r>
  <r>
    <x v="0"/>
    <x v="0"/>
    <x v="4"/>
    <x v="1"/>
    <n v="6467368"/>
    <n v="9002454640"/>
    <x v="0"/>
    <x v="1"/>
    <s v="CONDOMINIO TORRES DE IPACARAI"/>
    <x v="29"/>
    <x v="14"/>
  </r>
  <r>
    <x v="0"/>
    <x v="0"/>
    <x v="4"/>
    <x v="4"/>
    <n v="6467393"/>
    <n v="9002658212"/>
    <x v="0"/>
    <x v="1"/>
    <s v="CONJUNTO RESIDENCIAL PORTON DE SANTO DOMINGO"/>
    <x v="1"/>
    <x v="1"/>
  </r>
  <r>
    <x v="0"/>
    <x v="0"/>
    <x v="4"/>
    <x v="1"/>
    <n v="6467428"/>
    <n v="9000889465"/>
    <x v="0"/>
    <x v="1"/>
    <s v="EDIFICIO ALTOS BELLA SUIZA - PROPIEDAD HORIZONTAL"/>
    <x v="1"/>
    <x v="1"/>
  </r>
  <r>
    <x v="0"/>
    <x v="0"/>
    <x v="4"/>
    <x v="1"/>
    <n v="6467450"/>
    <n v="8002378267"/>
    <x v="0"/>
    <x v="1"/>
    <s v="CONJUNTO RESIDENCIAL PORTALES DEL COUNTRY"/>
    <x v="1"/>
    <x v="1"/>
  </r>
  <r>
    <x v="0"/>
    <x v="0"/>
    <x v="4"/>
    <x v="1"/>
    <n v="6467469"/>
    <n v="9008806822"/>
    <x v="0"/>
    <x v="2"/>
    <s v="CONJUNTO CERRADO ALTAVISTA DE PIEDRAPINTADA PROPIEDAD HORIZO"/>
    <x v="3"/>
    <x v="3"/>
  </r>
  <r>
    <x v="0"/>
    <x v="0"/>
    <x v="4"/>
    <x v="4"/>
    <n v="6467479"/>
    <n v="9000742030"/>
    <x v="0"/>
    <x v="1"/>
    <s v="CONDOMINIO CAMPESTRE BOSQUES DE NORMANDIA"/>
    <x v="12"/>
    <x v="2"/>
  </r>
  <r>
    <x v="0"/>
    <x v="0"/>
    <x v="4"/>
    <x v="4"/>
    <n v="6467499"/>
    <n v="8301459181"/>
    <x v="0"/>
    <x v="1"/>
    <s v="EDIFICIO MARLY 51 PROPIEDAD HORIZONTAL"/>
    <x v="1"/>
    <x v="1"/>
  </r>
  <r>
    <x v="0"/>
    <x v="0"/>
    <x v="4"/>
    <x v="4"/>
    <n v="6467517"/>
    <n v="9009869318"/>
    <x v="0"/>
    <x v="1"/>
    <s v="EDIFICIO DE USO MIXTO MUGICA PH"/>
    <x v="14"/>
    <x v="5"/>
  </r>
  <r>
    <x v="0"/>
    <x v="0"/>
    <x v="4"/>
    <x v="1"/>
    <n v="6467537"/>
    <n v="8002106328"/>
    <x v="0"/>
    <x v="3"/>
    <s v="EDIFICIO LOURDES CALLE 65 PH"/>
    <x v="1"/>
    <x v="1"/>
  </r>
  <r>
    <x v="0"/>
    <x v="0"/>
    <x v="4"/>
    <x v="1"/>
    <n v="6467538"/>
    <n v="8002106328"/>
    <x v="0"/>
    <x v="3"/>
    <s v="EDIFICIO LOURDES CALLE 65 PH"/>
    <x v="1"/>
    <x v="1"/>
  </r>
  <r>
    <x v="0"/>
    <x v="0"/>
    <x v="4"/>
    <x v="4"/>
    <n v="6467551"/>
    <n v="8300967974"/>
    <x v="0"/>
    <x v="2"/>
    <s v="EDIFICIO TIME SQUARE PROPIEDAD HORIZONTAL"/>
    <x v="1"/>
    <x v="1"/>
  </r>
  <r>
    <x v="0"/>
    <x v="0"/>
    <x v="4"/>
    <x v="1"/>
    <n v="6467558"/>
    <n v="8000238687"/>
    <x v="0"/>
    <x v="3"/>
    <s v="CONJUNTO RESIDENCIAL BADALONA PH"/>
    <x v="14"/>
    <x v="5"/>
  </r>
  <r>
    <x v="0"/>
    <x v="0"/>
    <x v="4"/>
    <x v="1"/>
    <n v="6467642"/>
    <n v="9000081411"/>
    <x v="0"/>
    <x v="1"/>
    <s v="CONJUNTO RESIDENCIAL ALTAMIRA RESERVADO"/>
    <x v="3"/>
    <x v="3"/>
  </r>
  <r>
    <x v="0"/>
    <x v="0"/>
    <x v="4"/>
    <x v="1"/>
    <n v="6467651"/>
    <n v="8000314411"/>
    <x v="0"/>
    <x v="3"/>
    <s v="MULTIFAMILIAR NORTE DE SANTANDER"/>
    <x v="1"/>
    <x v="1"/>
  </r>
  <r>
    <x v="0"/>
    <x v="0"/>
    <x v="4"/>
    <x v="1"/>
    <n v="6467700"/>
    <n v="8050143955"/>
    <x v="0"/>
    <x v="1"/>
    <s v="CONJUNTO RESIDENCIAL HAMSA- PROPIEDAD HORIZONTAL"/>
    <x v="0"/>
    <x v="0"/>
  </r>
  <r>
    <x v="0"/>
    <x v="0"/>
    <x v="4"/>
    <x v="4"/>
    <n v="6467788"/>
    <n v="8300472182"/>
    <x v="0"/>
    <x v="1"/>
    <s v="EDIFICIO CANOVA PROPIEDAD HORIZONTAL"/>
    <x v="1"/>
    <x v="1"/>
  </r>
  <r>
    <x v="0"/>
    <x v="0"/>
    <x v="4"/>
    <x v="1"/>
    <n v="6467801"/>
    <n v="8050121555"/>
    <x v="0"/>
    <x v="1"/>
    <s v="CONJUNTO N 1 LAS MARGARITAS - PROPIEDAD HORIZONTAL"/>
    <x v="0"/>
    <x v="0"/>
  </r>
  <r>
    <x v="0"/>
    <x v="0"/>
    <x v="4"/>
    <x v="4"/>
    <n v="6467812"/>
    <n v="9009393530"/>
    <x v="0"/>
    <x v="7"/>
    <s v="CONJUNTO RESIDENCIAL SACROMONTE PROPIEDAD HORIZONTAL"/>
    <x v="17"/>
    <x v="2"/>
  </r>
  <r>
    <x v="0"/>
    <x v="0"/>
    <x v="4"/>
    <x v="1"/>
    <n v="6467814"/>
    <n v="9001265015"/>
    <x v="0"/>
    <x v="1"/>
    <s v="URBANIZACION CAMINOS DE MONTICELLO P-H"/>
    <x v="14"/>
    <x v="5"/>
  </r>
  <r>
    <x v="0"/>
    <x v="0"/>
    <x v="4"/>
    <x v="1"/>
    <n v="6467855"/>
    <n v="9001335838"/>
    <x v="0"/>
    <x v="5"/>
    <s v="AGRUPACION DE VIVIENDA MIRADOR DE VILLAPILAR- PROPIEDAD"/>
    <x v="6"/>
    <x v="6"/>
  </r>
  <r>
    <x v="0"/>
    <x v="0"/>
    <x v="4"/>
    <x v="1"/>
    <n v="6467868"/>
    <n v="8600403353"/>
    <x v="0"/>
    <x v="3"/>
    <s v="CONJUNTO RESIDENCIAL BOSQUES DE KENNEDY"/>
    <x v="1"/>
    <x v="1"/>
  </r>
  <r>
    <x v="0"/>
    <x v="0"/>
    <x v="4"/>
    <x v="4"/>
    <n v="6467955"/>
    <n v="8090015071"/>
    <x v="0"/>
    <x v="1"/>
    <s v="EDIFICIO JOTACE PROPIEDAD HORIZONTAL"/>
    <x v="3"/>
    <x v="3"/>
  </r>
  <r>
    <x v="0"/>
    <x v="0"/>
    <x v="4"/>
    <x v="4"/>
    <n v="6467980"/>
    <n v="8002060466"/>
    <x v="0"/>
    <x v="3"/>
    <s v="CONJUNTO RESIDENCIAL BOLIVIA ORIENTAL II ETAPA MANZANA F PH"/>
    <x v="1"/>
    <x v="1"/>
  </r>
  <r>
    <x v="0"/>
    <x v="0"/>
    <x v="4"/>
    <x v="1"/>
    <n v="6468057"/>
    <n v="8002325618"/>
    <x v="0"/>
    <x v="1"/>
    <s v="EDIFICIO BALCONES LA BELLA SUIZA"/>
    <x v="7"/>
    <x v="7"/>
  </r>
  <r>
    <x v="0"/>
    <x v="0"/>
    <x v="4"/>
    <x v="1"/>
    <n v="6468226"/>
    <n v="9008703857"/>
    <x v="0"/>
    <x v="2"/>
    <s v="CONJUNTO RESIDENCIAL RESERVA DE LA LOMA"/>
    <x v="12"/>
    <x v="2"/>
  </r>
  <r>
    <x v="0"/>
    <x v="0"/>
    <x v="4"/>
    <x v="4"/>
    <n v="6468239"/>
    <n v="9000802493"/>
    <x v="0"/>
    <x v="1"/>
    <s v="EDIFICIO SAN ANGELO PH"/>
    <x v="11"/>
    <x v="9"/>
  </r>
  <r>
    <x v="0"/>
    <x v="0"/>
    <x v="4"/>
    <x v="4"/>
    <n v="6468268"/>
    <n v="8110003798"/>
    <x v="0"/>
    <x v="1"/>
    <s v="CONJUNTO RESIDENCIAL BOSQUES DEL RODEO ETAPAS 1 Y 2"/>
    <x v="14"/>
    <x v="5"/>
  </r>
  <r>
    <x v="0"/>
    <x v="0"/>
    <x v="4"/>
    <x v="4"/>
    <n v="6468303"/>
    <n v="9003923175"/>
    <x v="0"/>
    <x v="3"/>
    <s v="CONJUNTO RESIDENCIAL CAMINOS DEL PORVENIR 1 - PROPIEDAD HORI"/>
    <x v="1"/>
    <x v="1"/>
  </r>
  <r>
    <x v="0"/>
    <x v="0"/>
    <x v="4"/>
    <x v="1"/>
    <n v="6468304"/>
    <n v="8000125401"/>
    <x v="0"/>
    <x v="0"/>
    <s v="CONJUNTO RESIDENCIAL SANTA CATALINA III ETAPA - PROPIEDAD HO"/>
    <x v="0"/>
    <x v="0"/>
  </r>
  <r>
    <x v="0"/>
    <x v="0"/>
    <x v="4"/>
    <x v="4"/>
    <n v="6468320"/>
    <n v="9000052677"/>
    <x v="0"/>
    <x v="2"/>
    <s v="UNIDAD RESIDENCIAL ESTADIO NORTE PH"/>
    <x v="14"/>
    <x v="5"/>
  </r>
  <r>
    <x v="0"/>
    <x v="0"/>
    <x v="4"/>
    <x v="4"/>
    <n v="6468321"/>
    <n v="8300472182"/>
    <x v="0"/>
    <x v="1"/>
    <s v="EDIFICIO CANOVA PROPIEDAD HORIZONTAL"/>
    <x v="1"/>
    <x v="1"/>
  </r>
  <r>
    <x v="0"/>
    <x v="0"/>
    <x v="4"/>
    <x v="4"/>
    <n v="6468409"/>
    <n v="8300063114"/>
    <x v="0"/>
    <x v="0"/>
    <s v="EDIFICIO SAN JUAN DE GIRON"/>
    <x v="1"/>
    <x v="1"/>
  </r>
  <r>
    <x v="0"/>
    <x v="0"/>
    <x v="4"/>
    <x v="1"/>
    <n v="6468439"/>
    <n v="8300514249"/>
    <x v="0"/>
    <x v="1"/>
    <s v="CONJUNTO RESIDENCIAL PRADOS DE LA SABANA III ETAPA PH"/>
    <x v="1"/>
    <x v="1"/>
  </r>
  <r>
    <x v="0"/>
    <x v="0"/>
    <x v="4"/>
    <x v="4"/>
    <n v="6468576"/>
    <n v="8040068024"/>
    <x v="0"/>
    <x v="0"/>
    <s v="CONJUNTO RESIDENCIAL RINCON DE LOS CABALLEROS EDIFICIO D"/>
    <x v="2"/>
    <x v="2"/>
  </r>
  <r>
    <x v="0"/>
    <x v="0"/>
    <x v="4"/>
    <x v="1"/>
    <n v="6468662"/>
    <n v="8160008124"/>
    <x v="0"/>
    <x v="1"/>
    <s v="EDIFICIO OCEANIA PH"/>
    <x v="11"/>
    <x v="9"/>
  </r>
  <r>
    <x v="0"/>
    <x v="0"/>
    <x v="4"/>
    <x v="1"/>
    <n v="6468679"/>
    <n v="8000886318"/>
    <x v="0"/>
    <x v="1"/>
    <s v="CONJUNTO HABITACIONAL COOMULTRASAN"/>
    <x v="2"/>
    <x v="2"/>
  </r>
  <r>
    <x v="0"/>
    <x v="0"/>
    <x v="4"/>
    <x v="4"/>
    <n v="6468740"/>
    <n v="9004663468"/>
    <x v="0"/>
    <x v="1"/>
    <s v="CONJUNTO RESIDENCIAL MIRADOR BARCELONA PROPIEDAD HORIZONTAL"/>
    <x v="14"/>
    <x v="5"/>
  </r>
  <r>
    <x v="0"/>
    <x v="0"/>
    <x v="4"/>
    <x v="4"/>
    <n v="6468873"/>
    <n v="9006558588"/>
    <x v="0"/>
    <x v="1"/>
    <s v="PARQUE RESIDENCIAL EL MIRADOR DEL COLIBRI I ET ANDALUCIA P H"/>
    <x v="13"/>
    <x v="9"/>
  </r>
  <r>
    <x v="0"/>
    <x v="0"/>
    <x v="4"/>
    <x v="1"/>
    <n v="6468882"/>
    <n v="9005013887"/>
    <x v="0"/>
    <x v="0"/>
    <s v="EDIFICIO TORRE DEL SOL PH"/>
    <x v="6"/>
    <x v="6"/>
  </r>
  <r>
    <x v="0"/>
    <x v="0"/>
    <x v="4"/>
    <x v="4"/>
    <n v="6468885"/>
    <n v="8300241612"/>
    <x v="0"/>
    <x v="3"/>
    <s v="EDIFICIO TERRAZAS DE LOS LAGARTOS SEGUNDA ETAPA"/>
    <x v="1"/>
    <x v="1"/>
  </r>
  <r>
    <x v="0"/>
    <x v="0"/>
    <x v="4"/>
    <x v="1"/>
    <n v="6468888"/>
    <n v="8001733016"/>
    <x v="0"/>
    <x v="1"/>
    <s v="CONJUNTO RESIDENCIAL SANTA BARBARA NORTE MANZA I"/>
    <x v="1"/>
    <x v="1"/>
  </r>
  <r>
    <x v="0"/>
    <x v="0"/>
    <x v="4"/>
    <x v="4"/>
    <n v="6468901"/>
    <n v="9009643425"/>
    <x v="0"/>
    <x v="3"/>
    <s v="CONJUNTO CERROS DE SOTILEZA PH"/>
    <x v="1"/>
    <x v="1"/>
  </r>
  <r>
    <x v="0"/>
    <x v="0"/>
    <x v="4"/>
    <x v="1"/>
    <n v="6468913"/>
    <n v="8300315503"/>
    <x v="0"/>
    <x v="3"/>
    <s v="EDIFICIO CIMPEX"/>
    <x v="1"/>
    <x v="1"/>
  </r>
  <r>
    <x v="0"/>
    <x v="0"/>
    <x v="4"/>
    <x v="4"/>
    <n v="6468943"/>
    <n v="8301304800"/>
    <x v="0"/>
    <x v="3"/>
    <s v="AGRUPACION DE VIVIENDA SANTA MARIA DEL PARQUE PH"/>
    <x v="1"/>
    <x v="1"/>
  </r>
  <r>
    <x v="0"/>
    <x v="0"/>
    <x v="4"/>
    <x v="4"/>
    <n v="6468955"/>
    <n v="8000238472"/>
    <x v="0"/>
    <x v="1"/>
    <s v="UNIDAD RESIDENCIAL NIZA IX-1 - PROPIEDAD HORIZONTAL"/>
    <x v="1"/>
    <x v="1"/>
  </r>
  <r>
    <x v="0"/>
    <x v="0"/>
    <x v="4"/>
    <x v="4"/>
    <n v="6468961"/>
    <n v="9003468464"/>
    <x v="0"/>
    <x v="1"/>
    <s v="CONJUNTO PARQUE RESIDENCIAL PAISAJE DE SIERRA ALTA - PROPIED"/>
    <x v="6"/>
    <x v="6"/>
  </r>
  <r>
    <x v="0"/>
    <x v="0"/>
    <x v="4"/>
    <x v="1"/>
    <n v="6468998"/>
    <n v="9000025021"/>
    <x v="0"/>
    <x v="1"/>
    <s v="CONJUNTO RESIDENCIAL VENECIA IV ETAPA"/>
    <x v="31"/>
    <x v="3"/>
  </r>
  <r>
    <x v="0"/>
    <x v="0"/>
    <x v="4"/>
    <x v="1"/>
    <n v="6469003"/>
    <n v="8001719782"/>
    <x v="0"/>
    <x v="3"/>
    <s v="URBANIZACION EL EMBRUJO PH"/>
    <x v="10"/>
    <x v="5"/>
  </r>
  <r>
    <x v="0"/>
    <x v="0"/>
    <x v="4"/>
    <x v="1"/>
    <n v="6469072"/>
    <n v="9004836156"/>
    <x v="0"/>
    <x v="1"/>
    <s v="EDIFICIO NEPTUNO PH"/>
    <x v="11"/>
    <x v="9"/>
  </r>
  <r>
    <x v="0"/>
    <x v="0"/>
    <x v="4"/>
    <x v="4"/>
    <n v="6469080"/>
    <n v="9011502821"/>
    <x v="0"/>
    <x v="1"/>
    <s v="EDIFICIO BOREALIX"/>
    <x v="2"/>
    <x v="2"/>
  </r>
  <r>
    <x v="0"/>
    <x v="0"/>
    <x v="4"/>
    <x v="4"/>
    <n v="6469099"/>
    <n v="8002494908"/>
    <x v="0"/>
    <x v="3"/>
    <s v="AGRUPACION DE VIVIENDA LOS PINOS"/>
    <x v="1"/>
    <x v="1"/>
  </r>
  <r>
    <x v="0"/>
    <x v="0"/>
    <x v="4"/>
    <x v="1"/>
    <n v="6469149"/>
    <n v="9005827499"/>
    <x v="0"/>
    <x v="7"/>
    <s v="MULTIFAMILIAR BALCONES DE PROVENZA - PROPIEDAD HORIZONTAL"/>
    <x v="3"/>
    <x v="3"/>
  </r>
  <r>
    <x v="0"/>
    <x v="0"/>
    <x v="4"/>
    <x v="1"/>
    <n v="6469154"/>
    <n v="8040048111"/>
    <x v="0"/>
    <x v="3"/>
    <s v="CONJUNTO RESIDENCIAL BALCONES DE GRATAMIRA"/>
    <x v="2"/>
    <x v="2"/>
  </r>
  <r>
    <x v="0"/>
    <x v="0"/>
    <x v="4"/>
    <x v="1"/>
    <n v="6469170"/>
    <n v="9006912202"/>
    <x v="0"/>
    <x v="1"/>
    <s v="EDIFICIO BRITANIA PH"/>
    <x v="11"/>
    <x v="9"/>
  </r>
  <r>
    <x v="0"/>
    <x v="0"/>
    <x v="4"/>
    <x v="1"/>
    <n v="6469196"/>
    <n v="8000410735"/>
    <x v="0"/>
    <x v="1"/>
    <s v="EDIFICIO YUPANKI PH"/>
    <x v="1"/>
    <x v="1"/>
  </r>
  <r>
    <x v="0"/>
    <x v="0"/>
    <x v="4"/>
    <x v="1"/>
    <n v="6469261"/>
    <n v="9006758014"/>
    <x v="0"/>
    <x v="2"/>
    <s v="PARQUE RESIDENCIAL PAPIRO PH"/>
    <x v="13"/>
    <x v="9"/>
  </r>
  <r>
    <x v="0"/>
    <x v="0"/>
    <x v="4"/>
    <x v="4"/>
    <n v="6469285"/>
    <n v="9006279888"/>
    <x v="0"/>
    <x v="1"/>
    <s v="CONDOMINIO PALOS VERDES HACIENDA RESIDENCIAL-PROPIEDAD HORIZ"/>
    <x v="3"/>
    <x v="3"/>
  </r>
  <r>
    <x v="0"/>
    <x v="0"/>
    <x v="4"/>
    <x v="1"/>
    <n v="6469287"/>
    <n v="8908017881"/>
    <x v="0"/>
    <x v="5"/>
    <s v="PROPIEDAD HORIZONTAL EDIFICIO ESPONSIÓN"/>
    <x v="6"/>
    <x v="6"/>
  </r>
  <r>
    <x v="0"/>
    <x v="0"/>
    <x v="4"/>
    <x v="1"/>
    <n v="6469320"/>
    <n v="9005616437"/>
    <x v="0"/>
    <x v="1"/>
    <s v="CONJUNTO CERRADO NUEVA BILBAO - PROPIEDAD HORIZONTAL"/>
    <x v="3"/>
    <x v="3"/>
  </r>
  <r>
    <x v="0"/>
    <x v="0"/>
    <x v="4"/>
    <x v="1"/>
    <n v="6469338"/>
    <n v="8050081811"/>
    <x v="0"/>
    <x v="1"/>
    <s v="CONJUNTO RESIDENCIAL TORRES DE COMFANDI I ETAPA"/>
    <x v="0"/>
    <x v="0"/>
  </r>
  <r>
    <x v="0"/>
    <x v="0"/>
    <x v="4"/>
    <x v="1"/>
    <n v="6469339"/>
    <n v="8301414919"/>
    <x v="0"/>
    <x v="1"/>
    <s v="CONJUNTO RESIDENCIAL CAMINOS DE MAGDALA PH"/>
    <x v="1"/>
    <x v="1"/>
  </r>
  <r>
    <x v="0"/>
    <x v="0"/>
    <x v="4"/>
    <x v="4"/>
    <n v="6469349"/>
    <n v="8301213804"/>
    <x v="1"/>
    <x v="11"/>
    <s v="EDIFICIO POSITANO PROPIEDAD HORIZONTAL"/>
    <x v="1"/>
    <x v="1"/>
  </r>
  <r>
    <x v="0"/>
    <x v="0"/>
    <x v="4"/>
    <x v="4"/>
    <n v="6469351"/>
    <n v="9000070569"/>
    <x v="0"/>
    <x v="1"/>
    <s v="CONJUNTO RESIDENCIAL BELMONTE PH"/>
    <x v="14"/>
    <x v="5"/>
  </r>
  <r>
    <x v="0"/>
    <x v="0"/>
    <x v="4"/>
    <x v="4"/>
    <n v="6469367"/>
    <n v="9002586754"/>
    <x v="0"/>
    <x v="1"/>
    <s v="EDIFICIO AVENIDA 30 DE AGOSTO"/>
    <x v="11"/>
    <x v="9"/>
  </r>
  <r>
    <x v="0"/>
    <x v="0"/>
    <x v="4"/>
    <x v="4"/>
    <n v="6469381"/>
    <n v="9003216445"/>
    <x v="0"/>
    <x v="1"/>
    <s v="LA HACIENDA CONDOMINIO CAMPESTRE - PROPIEDAD HORIZONTAL"/>
    <x v="3"/>
    <x v="3"/>
  </r>
  <r>
    <x v="0"/>
    <x v="0"/>
    <x v="4"/>
    <x v="2"/>
    <n v="6469413"/>
    <n v="79310125"/>
    <x v="0"/>
    <x v="1"/>
    <s v="NOVOA RAMOS JUAN CARLOS"/>
    <x v="1"/>
    <x v="1"/>
  </r>
  <r>
    <x v="0"/>
    <x v="0"/>
    <x v="4"/>
    <x v="1"/>
    <n v="6469474"/>
    <n v="8001473220"/>
    <x v="0"/>
    <x v="1"/>
    <s v="CONJUNTO RESIDENCIAL ESCALERA DE LA REINA P H"/>
    <x v="1"/>
    <x v="1"/>
  </r>
  <r>
    <x v="0"/>
    <x v="0"/>
    <x v="4"/>
    <x v="1"/>
    <n v="6469544"/>
    <n v="8110344302"/>
    <x v="0"/>
    <x v="1"/>
    <s v="CONJUNTO RESIDENCIAL FLORES E LA COLINA 1"/>
    <x v="10"/>
    <x v="5"/>
  </r>
  <r>
    <x v="0"/>
    <x v="0"/>
    <x v="4"/>
    <x v="4"/>
    <n v="6469562"/>
    <n v="9012389211"/>
    <x v="0"/>
    <x v="1"/>
    <s v="URBANIZACION SENDERO DE BOSQUE VERDE PH"/>
    <x v="14"/>
    <x v="5"/>
  </r>
  <r>
    <x v="0"/>
    <x v="0"/>
    <x v="4"/>
    <x v="4"/>
    <n v="6469570"/>
    <n v="8001087187"/>
    <x v="0"/>
    <x v="3"/>
    <s v="AGRUPACION DE VIVIENDA JARDINES DE ORIENTE I - PROPIEDAD HOR"/>
    <x v="1"/>
    <x v="1"/>
  </r>
  <r>
    <x v="0"/>
    <x v="0"/>
    <x v="4"/>
    <x v="4"/>
    <n v="6469631"/>
    <n v="9007363919"/>
    <x v="0"/>
    <x v="1"/>
    <s v="TORRE 8CORVILAR COMUNEROS PH"/>
    <x v="2"/>
    <x v="2"/>
  </r>
  <r>
    <x v="0"/>
    <x v="0"/>
    <x v="4"/>
    <x v="1"/>
    <n v="6469705"/>
    <n v="9001335838"/>
    <x v="0"/>
    <x v="1"/>
    <s v="AGRUPACION DE VIVIENDA MIRADOR DE VILLAPILAR- PROPIEDAD"/>
    <x v="6"/>
    <x v="6"/>
  </r>
  <r>
    <x v="0"/>
    <x v="0"/>
    <x v="4"/>
    <x v="1"/>
    <n v="6469729"/>
    <n v="8301141214"/>
    <x v="0"/>
    <x v="1"/>
    <s v="CONJUNTO RESIDENCIAL ACUARELA P H"/>
    <x v="1"/>
    <x v="1"/>
  </r>
  <r>
    <x v="0"/>
    <x v="0"/>
    <x v="4"/>
    <x v="1"/>
    <n v="6469827"/>
    <n v="8001380719"/>
    <x v="0"/>
    <x v="1"/>
    <s v="UNIDAD RESIDENCIAL SERRANA PH"/>
    <x v="11"/>
    <x v="9"/>
  </r>
  <r>
    <x v="0"/>
    <x v="0"/>
    <x v="4"/>
    <x v="1"/>
    <n v="6469841"/>
    <n v="8100003035"/>
    <x v="0"/>
    <x v="1"/>
    <s v="PROPIEDAD HORIZONTAL EDIFICIO PLAZA 51"/>
    <x v="6"/>
    <x v="6"/>
  </r>
  <r>
    <x v="0"/>
    <x v="0"/>
    <x v="4"/>
    <x v="1"/>
    <n v="6469891"/>
    <n v="8040067991"/>
    <x v="0"/>
    <x v="1"/>
    <s v="CONDOMINIO LA ZAFRA"/>
    <x v="17"/>
    <x v="2"/>
  </r>
  <r>
    <x v="0"/>
    <x v="0"/>
    <x v="4"/>
    <x v="1"/>
    <n v="6469908"/>
    <n v="8902086408"/>
    <x v="0"/>
    <x v="1"/>
    <s v="UNIDAD RESIDENCIAL COLON"/>
    <x v="17"/>
    <x v="2"/>
  </r>
  <r>
    <x v="0"/>
    <x v="0"/>
    <x v="4"/>
    <x v="4"/>
    <n v="6469953"/>
    <n v="9004468621"/>
    <x v="0"/>
    <x v="1"/>
    <s v="CONDOMINIO CAMPESTRE RINCON DE LOS NOGALES II - PH"/>
    <x v="8"/>
    <x v="4"/>
  </r>
  <r>
    <x v="0"/>
    <x v="0"/>
    <x v="4"/>
    <x v="4"/>
    <n v="6469962"/>
    <n v="8100024018"/>
    <x v="0"/>
    <x v="3"/>
    <s v="CONJUNTO CERRADO URBANIZACION PIAMONTE - PROPIEDAD HORIZONTA"/>
    <x v="6"/>
    <x v="6"/>
  </r>
  <r>
    <x v="0"/>
    <x v="0"/>
    <x v="4"/>
    <x v="4"/>
    <n v="6469980"/>
    <n v="8100024018"/>
    <x v="0"/>
    <x v="3"/>
    <s v="CONJUNTO CERRADO URBANIZACION PIAMONTE - PROPIEDAD HORIZONTA"/>
    <x v="6"/>
    <x v="6"/>
  </r>
  <r>
    <x v="0"/>
    <x v="0"/>
    <x v="4"/>
    <x v="4"/>
    <n v="6469987"/>
    <n v="8100024018"/>
    <x v="0"/>
    <x v="3"/>
    <s v="CONJUNTO CERRADO URBANIZACION PIAMONTE - PROPIEDAD HORIZONTA"/>
    <x v="6"/>
    <x v="6"/>
  </r>
  <r>
    <x v="0"/>
    <x v="0"/>
    <x v="4"/>
    <x v="4"/>
    <n v="6470000"/>
    <n v="8100024018"/>
    <x v="0"/>
    <x v="3"/>
    <s v="CONJUNTO CERRADO URBANIZACION PIAMONTE - PROPIEDAD HORIZONTA"/>
    <x v="6"/>
    <x v="6"/>
  </r>
  <r>
    <x v="0"/>
    <x v="0"/>
    <x v="4"/>
    <x v="1"/>
    <n v="6470014"/>
    <n v="8050172739"/>
    <x v="0"/>
    <x v="3"/>
    <s v="EDIFICIO SAN FERNANDO"/>
    <x v="0"/>
    <x v="0"/>
  </r>
  <r>
    <x v="0"/>
    <x v="0"/>
    <x v="4"/>
    <x v="1"/>
    <n v="6470058"/>
    <n v="9009796117"/>
    <x v="0"/>
    <x v="1"/>
    <s v="GALATEA PARQUE RESIDENCIAL PH"/>
    <x v="13"/>
    <x v="9"/>
  </r>
  <r>
    <x v="0"/>
    <x v="0"/>
    <x v="4"/>
    <x v="4"/>
    <n v="6470071"/>
    <n v="9012239246"/>
    <x v="0"/>
    <x v="1"/>
    <s v="EDIFICIO EL CIPRES - PROPIEDAD HORIZONTAL"/>
    <x v="6"/>
    <x v="6"/>
  </r>
  <r>
    <x v="0"/>
    <x v="0"/>
    <x v="4"/>
    <x v="1"/>
    <n v="6470108"/>
    <n v="8907024171"/>
    <x v="0"/>
    <x v="0"/>
    <s v="UNIDAD HABITACIONAL METAIMA - PROPIEDAD HORIZONTAL"/>
    <x v="3"/>
    <x v="3"/>
  </r>
  <r>
    <x v="0"/>
    <x v="0"/>
    <x v="4"/>
    <x v="5"/>
    <n v="6470184"/>
    <n v="8909139991"/>
    <x v="0"/>
    <x v="1"/>
    <s v="HEMISFERICA DE SEGUROS"/>
    <x v="34"/>
    <x v="5"/>
  </r>
  <r>
    <x v="0"/>
    <x v="0"/>
    <x v="4"/>
    <x v="1"/>
    <n v="6470288"/>
    <n v="8160009770"/>
    <x v="0"/>
    <x v="1"/>
    <s v="EDIFICIO MONTEBELLO PH"/>
    <x v="11"/>
    <x v="9"/>
  </r>
  <r>
    <x v="0"/>
    <x v="0"/>
    <x v="4"/>
    <x v="1"/>
    <n v="6470349"/>
    <n v="9009796117"/>
    <x v="0"/>
    <x v="5"/>
    <s v="GALATEA PARQUE RESIDENCIAL PH"/>
    <x v="13"/>
    <x v="9"/>
  </r>
  <r>
    <x v="0"/>
    <x v="0"/>
    <x v="4"/>
    <x v="1"/>
    <n v="6470372"/>
    <n v="9011945484"/>
    <x v="0"/>
    <x v="3"/>
    <s v="EDIFICIO MUNZI"/>
    <x v="1"/>
    <x v="1"/>
  </r>
  <r>
    <x v="0"/>
    <x v="0"/>
    <x v="4"/>
    <x v="1"/>
    <n v="6470456"/>
    <n v="8100010200"/>
    <x v="0"/>
    <x v="1"/>
    <s v="CONJUNTO RESIDENCIAL SAN GABRIEL - PROPIEDAD HORIZONTAL"/>
    <x v="6"/>
    <x v="6"/>
  </r>
  <r>
    <x v="0"/>
    <x v="0"/>
    <x v="4"/>
    <x v="1"/>
    <n v="6470465"/>
    <n v="9008703857"/>
    <x v="0"/>
    <x v="0"/>
    <s v="CONJUNTO RESIDENCIAL RESERVA DE LA LOMA"/>
    <x v="12"/>
    <x v="2"/>
  </r>
  <r>
    <x v="0"/>
    <x v="0"/>
    <x v="4"/>
    <x v="1"/>
    <n v="6470468"/>
    <n v="8050143955"/>
    <x v="0"/>
    <x v="1"/>
    <s v="CONJUNTO RESIDENCIAL HAMSA- PROPIEDAD HORIZONTAL"/>
    <x v="0"/>
    <x v="0"/>
  </r>
  <r>
    <x v="0"/>
    <x v="0"/>
    <x v="4"/>
    <x v="1"/>
    <n v="6470493"/>
    <n v="8300435924"/>
    <x v="0"/>
    <x v="1"/>
    <s v="EDIFICIO VILLA VENETTO PROPIEDAD HORIZONTAL"/>
    <x v="1"/>
    <x v="1"/>
  </r>
  <r>
    <x v="0"/>
    <x v="0"/>
    <x v="4"/>
    <x v="1"/>
    <n v="6470592"/>
    <n v="9009360541"/>
    <x v="0"/>
    <x v="1"/>
    <s v="YUMA CIUDADELA RESIDENCIAL"/>
    <x v="29"/>
    <x v="14"/>
  </r>
  <r>
    <x v="0"/>
    <x v="0"/>
    <x v="4"/>
    <x v="5"/>
    <n v="6470652"/>
    <n v="39638185"/>
    <x v="0"/>
    <x v="1"/>
    <s v="VARGAS PORRAS MARIA VICTORIA"/>
    <x v="1"/>
    <x v="1"/>
  </r>
  <r>
    <x v="0"/>
    <x v="0"/>
    <x v="4"/>
    <x v="5"/>
    <n v="6470653"/>
    <n v="8909139991"/>
    <x v="0"/>
    <x v="1"/>
    <s v="HEMISFERICA DE SEGUROS"/>
    <x v="34"/>
    <x v="5"/>
  </r>
  <r>
    <x v="0"/>
    <x v="0"/>
    <x v="4"/>
    <x v="1"/>
    <n v="6470662"/>
    <n v="9008703857"/>
    <x v="0"/>
    <x v="0"/>
    <s v="CONJUNTO RESIDENCIAL RESERVA DE LA LOMA"/>
    <x v="12"/>
    <x v="2"/>
  </r>
  <r>
    <x v="0"/>
    <x v="0"/>
    <x v="4"/>
    <x v="1"/>
    <n v="6470664"/>
    <n v="9010139206"/>
    <x v="0"/>
    <x v="1"/>
    <s v="RESERVA DE CADIZ PROPIEDAD HORIZONTAL"/>
    <x v="3"/>
    <x v="3"/>
  </r>
  <r>
    <x v="0"/>
    <x v="0"/>
    <x v="4"/>
    <x v="1"/>
    <n v="6470712"/>
    <n v="9002454640"/>
    <x v="0"/>
    <x v="1"/>
    <s v="CONDOMINIO TORRES DE IPACARAI"/>
    <x v="29"/>
    <x v="14"/>
  </r>
  <r>
    <x v="0"/>
    <x v="0"/>
    <x v="4"/>
    <x v="4"/>
    <n v="6470725"/>
    <n v="9002751961"/>
    <x v="0"/>
    <x v="1"/>
    <s v="AGRUPACION DE VIVIENDA NUEVA CIUDAD ETAPA 4 SM2- 2A - SM2- 2"/>
    <x v="1"/>
    <x v="1"/>
  </r>
  <r>
    <x v="0"/>
    <x v="0"/>
    <x v="4"/>
    <x v="1"/>
    <n v="6470765"/>
    <n v="9012563571"/>
    <x v="0"/>
    <x v="0"/>
    <s v="CONJUNTO CERRADO LA QUINTA PROPIEDAD HORIZONTAL"/>
    <x v="6"/>
    <x v="6"/>
  </r>
  <r>
    <x v="0"/>
    <x v="0"/>
    <x v="4"/>
    <x v="1"/>
    <n v="6470778"/>
    <n v="8909393155"/>
    <x v="0"/>
    <x v="1"/>
    <s v="URBANIZACIÓN ENTRECOLINAS PRIMERA ETAPA"/>
    <x v="5"/>
    <x v="5"/>
  </r>
  <r>
    <x v="0"/>
    <x v="0"/>
    <x v="4"/>
    <x v="1"/>
    <n v="6470830"/>
    <n v="9008994020"/>
    <x v="0"/>
    <x v="0"/>
    <s v="EDIFICIO BALCONES DE VIZCAYA"/>
    <x v="2"/>
    <x v="2"/>
  </r>
  <r>
    <x v="0"/>
    <x v="0"/>
    <x v="4"/>
    <x v="1"/>
    <n v="6470884"/>
    <n v="9007459091"/>
    <x v="0"/>
    <x v="2"/>
    <s v="EDIFICIO BELLINI"/>
    <x v="56"/>
    <x v="9"/>
  </r>
  <r>
    <x v="0"/>
    <x v="0"/>
    <x v="4"/>
    <x v="1"/>
    <n v="6470929"/>
    <n v="9002927455"/>
    <x v="0"/>
    <x v="0"/>
    <s v="EDIFICO PALOS VERDES - PROPIEDAD HORIZONTAL"/>
    <x v="6"/>
    <x v="6"/>
  </r>
  <r>
    <x v="0"/>
    <x v="0"/>
    <x v="4"/>
    <x v="1"/>
    <n v="6470939"/>
    <n v="9007459091"/>
    <x v="0"/>
    <x v="0"/>
    <s v="EDIFICIO BELLINI"/>
    <x v="56"/>
    <x v="9"/>
  </r>
  <r>
    <x v="0"/>
    <x v="0"/>
    <x v="4"/>
    <x v="4"/>
    <n v="6470999"/>
    <n v="9010960041"/>
    <x v="0"/>
    <x v="1"/>
    <s v="CONJUNTO RESIDENCIAL TORRES DE MILAN PROPIEDAD HORIZONTAL"/>
    <x v="6"/>
    <x v="6"/>
  </r>
  <r>
    <x v="0"/>
    <x v="0"/>
    <x v="4"/>
    <x v="4"/>
    <n v="6471029"/>
    <n v="9000142589"/>
    <x v="0"/>
    <x v="2"/>
    <s v="CONJUNTO RESIDENCIAL CERRONORTE PH"/>
    <x v="14"/>
    <x v="5"/>
  </r>
  <r>
    <x v="0"/>
    <x v="0"/>
    <x v="4"/>
    <x v="1"/>
    <n v="6471137"/>
    <n v="8301153784"/>
    <x v="0"/>
    <x v="3"/>
    <s v="CONJUNTO RESIDENCIAL ALAMEDA DE SAN JOSE II - PROPIEDAD HORI"/>
    <x v="1"/>
    <x v="1"/>
  </r>
  <r>
    <x v="0"/>
    <x v="0"/>
    <x v="4"/>
    <x v="1"/>
    <n v="6471144"/>
    <n v="8301153784"/>
    <x v="0"/>
    <x v="5"/>
    <s v="CONJUNTO RESIDENCIAL ALAMEDA DE SAN JOSE II - PROPIEDAD HORI"/>
    <x v="1"/>
    <x v="1"/>
  </r>
  <r>
    <x v="0"/>
    <x v="0"/>
    <x v="4"/>
    <x v="1"/>
    <n v="6471147"/>
    <n v="9005521438"/>
    <x v="0"/>
    <x v="5"/>
    <s v="EDIFICIO VILLA CARMENZA X1 BLOQUE 1 PROPIEDAD HORIZONTAL"/>
    <x v="6"/>
    <x v="6"/>
  </r>
  <r>
    <x v="0"/>
    <x v="0"/>
    <x v="4"/>
    <x v="1"/>
    <n v="6471182"/>
    <n v="8000770748"/>
    <x v="0"/>
    <x v="1"/>
    <s v="AGRUPACION DE VIVIENDA RINCON DE MANDALAY PH"/>
    <x v="1"/>
    <x v="1"/>
  </r>
  <r>
    <x v="0"/>
    <x v="0"/>
    <x v="4"/>
    <x v="4"/>
    <n v="6471184"/>
    <n v="9004180365"/>
    <x v="0"/>
    <x v="1"/>
    <s v="CONJUNTO RESIDENCIAL GOLF CLUB - PROPIEDAD HORIZONTAL"/>
    <x v="3"/>
    <x v="3"/>
  </r>
  <r>
    <x v="0"/>
    <x v="0"/>
    <x v="4"/>
    <x v="4"/>
    <n v="6471190"/>
    <n v="9002527723"/>
    <x v="0"/>
    <x v="1"/>
    <s v="CONJUNTO RESIDENCIAL EL MIRADOR PH"/>
    <x v="9"/>
    <x v="8"/>
  </r>
  <r>
    <x v="0"/>
    <x v="0"/>
    <x v="4"/>
    <x v="1"/>
    <n v="6471198"/>
    <n v="8300335788"/>
    <x v="0"/>
    <x v="1"/>
    <s v="EDIFICIO DEL ESTE"/>
    <x v="1"/>
    <x v="1"/>
  </r>
  <r>
    <x v="0"/>
    <x v="0"/>
    <x v="4"/>
    <x v="4"/>
    <n v="6471201"/>
    <n v="9003216445"/>
    <x v="0"/>
    <x v="1"/>
    <s v="LA HACIENDA CONDOMINIO CAMPESTRE - PROPIEDAD HORIZONTAL"/>
    <x v="3"/>
    <x v="3"/>
  </r>
  <r>
    <x v="0"/>
    <x v="0"/>
    <x v="4"/>
    <x v="7"/>
    <n v="6471209"/>
    <n v="8907069091"/>
    <x v="0"/>
    <x v="3"/>
    <s v="intituto educativo tecnico agropecuaria  mariano melendro"/>
    <x v="3"/>
    <x v="3"/>
  </r>
  <r>
    <x v="0"/>
    <x v="0"/>
    <x v="4"/>
    <x v="1"/>
    <n v="6471213"/>
    <n v="8300435924"/>
    <x v="0"/>
    <x v="0"/>
    <s v="EDIFICIO VILLA VENETTO PROPIEDAD HORIZONTAL"/>
    <x v="1"/>
    <x v="1"/>
  </r>
  <r>
    <x v="0"/>
    <x v="0"/>
    <x v="4"/>
    <x v="1"/>
    <n v="6471237"/>
    <n v="8002106328"/>
    <x v="0"/>
    <x v="3"/>
    <s v="EDIFICIO LOURDES CALLE 65 PH"/>
    <x v="1"/>
    <x v="1"/>
  </r>
  <r>
    <x v="0"/>
    <x v="0"/>
    <x v="4"/>
    <x v="1"/>
    <n v="6471242"/>
    <n v="9003133178"/>
    <x v="0"/>
    <x v="1"/>
    <s v="CONJUNTO CERRADO SAN JUAN DE LA SIERRA PH"/>
    <x v="11"/>
    <x v="9"/>
  </r>
  <r>
    <x v="0"/>
    <x v="0"/>
    <x v="4"/>
    <x v="1"/>
    <n v="6471315"/>
    <n v="8001933179"/>
    <x v="0"/>
    <x v="3"/>
    <s v="AGRUPACION DE VIVIENDA 4A LOS GUALANDAYES"/>
    <x v="1"/>
    <x v="1"/>
  </r>
  <r>
    <x v="0"/>
    <x v="0"/>
    <x v="4"/>
    <x v="1"/>
    <n v="6471330"/>
    <n v="9001032312"/>
    <x v="0"/>
    <x v="1"/>
    <s v="EDIFICIO TORRE SANTA CRUZ PH"/>
    <x v="14"/>
    <x v="5"/>
  </r>
  <r>
    <x v="0"/>
    <x v="0"/>
    <x v="4"/>
    <x v="1"/>
    <n v="6471372"/>
    <n v="9001818101"/>
    <x v="0"/>
    <x v="1"/>
    <s v="EDIFICIO ALTOS DE GALICIA - PROPIEDAD HORIZONTAL"/>
    <x v="6"/>
    <x v="6"/>
  </r>
  <r>
    <x v="0"/>
    <x v="0"/>
    <x v="4"/>
    <x v="1"/>
    <n v="6471405"/>
    <n v="9001475158"/>
    <x v="0"/>
    <x v="4"/>
    <s v="EDIFICIO NUEVA ANDALUCIA - PROPIEDAD HORIZONTAL"/>
    <x v="6"/>
    <x v="6"/>
  </r>
  <r>
    <x v="0"/>
    <x v="0"/>
    <x v="4"/>
    <x v="4"/>
    <n v="6471407"/>
    <n v="8010007709"/>
    <x v="0"/>
    <x v="1"/>
    <s v="EDIFICIO MAROA"/>
    <x v="7"/>
    <x v="7"/>
  </r>
  <r>
    <x v="0"/>
    <x v="0"/>
    <x v="4"/>
    <x v="4"/>
    <n v="6471433"/>
    <n v="8002005019"/>
    <x v="0"/>
    <x v="1"/>
    <s v="PARQUE RESIDENCIAL PALMAS DE SORRENTO"/>
    <x v="7"/>
    <x v="7"/>
  </r>
  <r>
    <x v="0"/>
    <x v="0"/>
    <x v="4"/>
    <x v="1"/>
    <n v="6471441"/>
    <n v="8600698913"/>
    <x v="0"/>
    <x v="1"/>
    <s v="EDIFICIO CALLE 70"/>
    <x v="1"/>
    <x v="1"/>
  </r>
  <r>
    <x v="0"/>
    <x v="0"/>
    <x v="4"/>
    <x v="4"/>
    <n v="6471444"/>
    <n v="8301183874"/>
    <x v="0"/>
    <x v="3"/>
    <s v="CONJUNTO RESIDENCIAL PORTALES DEL NORTE I MANZANA IV PH"/>
    <x v="1"/>
    <x v="1"/>
  </r>
  <r>
    <x v="0"/>
    <x v="0"/>
    <x v="4"/>
    <x v="4"/>
    <n v="6471449"/>
    <n v="9003760854"/>
    <x v="0"/>
    <x v="0"/>
    <s v="EDIFICIO PARK WAY AVENIDA II"/>
    <x v="1"/>
    <x v="1"/>
  </r>
  <r>
    <x v="0"/>
    <x v="0"/>
    <x v="4"/>
    <x v="1"/>
    <n v="6471496"/>
    <n v="9000128754"/>
    <x v="0"/>
    <x v="1"/>
    <s v="CONJUNTO RESIDENCIAL CERRADO BALCONES DE VILLA DEL PRADO PH"/>
    <x v="11"/>
    <x v="9"/>
  </r>
  <r>
    <x v="0"/>
    <x v="0"/>
    <x v="4"/>
    <x v="4"/>
    <n v="6471507"/>
    <n v="9002145109"/>
    <x v="0"/>
    <x v="2"/>
    <s v="CONJUNTO RESIDENCIAL LA JULIA PH"/>
    <x v="11"/>
    <x v="9"/>
  </r>
  <r>
    <x v="0"/>
    <x v="0"/>
    <x v="4"/>
    <x v="4"/>
    <n v="6471553"/>
    <n v="9004754740"/>
    <x v="0"/>
    <x v="1"/>
    <s v="CONJUNTO RESIDENCIAL CERRADO  PUERTO  MADERO PH"/>
    <x v="11"/>
    <x v="9"/>
  </r>
  <r>
    <x v="0"/>
    <x v="0"/>
    <x v="4"/>
    <x v="1"/>
    <n v="6471623"/>
    <n v="8300309920"/>
    <x v="0"/>
    <x v="1"/>
    <s v="CONJUNTO RESIDENCIAL  EL SALITRE MONSERRATE"/>
    <x v="1"/>
    <x v="1"/>
  </r>
  <r>
    <x v="0"/>
    <x v="0"/>
    <x v="4"/>
    <x v="1"/>
    <n v="6471657"/>
    <n v="8300481481"/>
    <x v="0"/>
    <x v="0"/>
    <s v="CONJUNTO RESIDENCIAL SAN ANDRES AFIDRO MANZANA 3 ETAPA - PRO"/>
    <x v="1"/>
    <x v="1"/>
  </r>
  <r>
    <x v="0"/>
    <x v="0"/>
    <x v="4"/>
    <x v="4"/>
    <n v="6471677"/>
    <n v="9001501321"/>
    <x v="0"/>
    <x v="5"/>
    <s v="CONJUNTO RESIDENCIAL PUERTO BAHIA I ETAPA"/>
    <x v="31"/>
    <x v="3"/>
  </r>
  <r>
    <x v="0"/>
    <x v="0"/>
    <x v="4"/>
    <x v="4"/>
    <n v="6471686"/>
    <n v="8160017571"/>
    <x v="0"/>
    <x v="1"/>
    <s v="EDIFICIO LOS CISNES"/>
    <x v="11"/>
    <x v="9"/>
  </r>
  <r>
    <x v="0"/>
    <x v="0"/>
    <x v="4"/>
    <x v="4"/>
    <n v="6471691"/>
    <n v="8160017571"/>
    <x v="0"/>
    <x v="1"/>
    <s v="EDIFICIO LOS CISNES"/>
    <x v="11"/>
    <x v="9"/>
  </r>
  <r>
    <x v="0"/>
    <x v="0"/>
    <x v="4"/>
    <x v="1"/>
    <n v="6471698"/>
    <n v="9002532583"/>
    <x v="0"/>
    <x v="7"/>
    <s v="CONJUNTO SIEMPRE VERDE - PROPIEDAD HORIZONTAL"/>
    <x v="14"/>
    <x v="5"/>
  </r>
  <r>
    <x v="0"/>
    <x v="0"/>
    <x v="4"/>
    <x v="1"/>
    <n v="6471700"/>
    <n v="9001765603"/>
    <x v="0"/>
    <x v="1"/>
    <s v="EDIFICIO AVENIDA 15 PROPIEDAD HORIZONTAL"/>
    <x v="1"/>
    <x v="1"/>
  </r>
  <r>
    <x v="0"/>
    <x v="0"/>
    <x v="4"/>
    <x v="1"/>
    <n v="6471770"/>
    <n v="9003876273"/>
    <x v="0"/>
    <x v="3"/>
    <s v="CONJUNTO RESIDENCIAL ALAMEDA DEL PORVENIR SEGUNDA ETAPA PH"/>
    <x v="1"/>
    <x v="1"/>
  </r>
  <r>
    <x v="0"/>
    <x v="0"/>
    <x v="4"/>
    <x v="1"/>
    <n v="6471805"/>
    <n v="8000598691"/>
    <x v="0"/>
    <x v="3"/>
    <s v="AGRUPACION PRADOS DEL COUNTRY PROPIEDAD HORIZONTAL"/>
    <x v="1"/>
    <x v="1"/>
  </r>
  <r>
    <x v="0"/>
    <x v="0"/>
    <x v="4"/>
    <x v="1"/>
    <n v="6471829"/>
    <n v="8001188077"/>
    <x v="0"/>
    <x v="1"/>
    <s v="EDIFICIO ALCATRAZ- PROPIEDAD HORIZONTAL"/>
    <x v="6"/>
    <x v="6"/>
  </r>
  <r>
    <x v="0"/>
    <x v="0"/>
    <x v="4"/>
    <x v="2"/>
    <n v="6471878"/>
    <n v="89003828"/>
    <x v="0"/>
    <x v="0"/>
    <s v="AGUIRRE VARGAS VICTOR MARIO"/>
    <x v="7"/>
    <x v="7"/>
  </r>
  <r>
    <x v="0"/>
    <x v="0"/>
    <x v="4"/>
    <x v="1"/>
    <n v="6471885"/>
    <n v="9005628151"/>
    <x v="0"/>
    <x v="3"/>
    <s v="VILLAS DEL PORVENIR I"/>
    <x v="1"/>
    <x v="1"/>
  </r>
  <r>
    <x v="0"/>
    <x v="0"/>
    <x v="4"/>
    <x v="1"/>
    <n v="6471895"/>
    <n v="8001564503"/>
    <x v="0"/>
    <x v="0"/>
    <s v="EDIFICIO MULTIFAMILIAR Y COMERCIAL LA RELIQUIA PH"/>
    <x v="1"/>
    <x v="1"/>
  </r>
  <r>
    <x v="0"/>
    <x v="0"/>
    <x v="4"/>
    <x v="4"/>
    <n v="6471896"/>
    <n v="9002586754"/>
    <x v="0"/>
    <x v="1"/>
    <s v="EDIFICIO AVENIDA 30 DE AGOSTO"/>
    <x v="11"/>
    <x v="9"/>
  </r>
  <r>
    <x v="0"/>
    <x v="0"/>
    <x v="4"/>
    <x v="1"/>
    <n v="6471910"/>
    <n v="8300315503"/>
    <x v="0"/>
    <x v="3"/>
    <s v="EDIFICIO CIMPEX"/>
    <x v="1"/>
    <x v="1"/>
  </r>
  <r>
    <x v="0"/>
    <x v="0"/>
    <x v="4"/>
    <x v="4"/>
    <n v="6471920"/>
    <n v="8160004771"/>
    <x v="0"/>
    <x v="1"/>
    <s v="CONJUNTO MULTIFAMILIAR PASADENA PH"/>
    <x v="13"/>
    <x v="9"/>
  </r>
  <r>
    <x v="0"/>
    <x v="0"/>
    <x v="4"/>
    <x v="4"/>
    <n v="6471923"/>
    <n v="9006375706"/>
    <x v="0"/>
    <x v="7"/>
    <s v="URBANIZACION NUEVO MILENIO PH PRIMERA ETAPA TORRE 2"/>
    <x v="21"/>
    <x v="5"/>
  </r>
  <r>
    <x v="0"/>
    <x v="0"/>
    <x v="4"/>
    <x v="4"/>
    <n v="6471944"/>
    <n v="8020059307"/>
    <x v="0"/>
    <x v="7"/>
    <s v="CONJUNTO RESIDENCIAL LA 76"/>
    <x v="27"/>
    <x v="13"/>
  </r>
  <r>
    <x v="0"/>
    <x v="0"/>
    <x v="4"/>
    <x v="1"/>
    <n v="6471974"/>
    <n v="9003928778"/>
    <x v="0"/>
    <x v="1"/>
    <s v="EDIFICIO MAZAL PH"/>
    <x v="1"/>
    <x v="1"/>
  </r>
  <r>
    <x v="0"/>
    <x v="0"/>
    <x v="4"/>
    <x v="1"/>
    <n v="6471979"/>
    <n v="8002094305"/>
    <x v="0"/>
    <x v="1"/>
    <s v="EDIFICIO AVENIDA 161 PH"/>
    <x v="1"/>
    <x v="1"/>
  </r>
  <r>
    <x v="0"/>
    <x v="0"/>
    <x v="4"/>
    <x v="4"/>
    <n v="6472002"/>
    <n v="9001501654"/>
    <x v="0"/>
    <x v="3"/>
    <s v="AGRUPACION TORRES NUEVA CASTILLA I"/>
    <x v="1"/>
    <x v="1"/>
  </r>
  <r>
    <x v="0"/>
    <x v="0"/>
    <x v="4"/>
    <x v="1"/>
    <n v="6472078"/>
    <n v="8300632767"/>
    <x v="0"/>
    <x v="1"/>
    <s v="AGRUPACIÓN DE VIVIENDA BOSQUES DE CASTILLA"/>
    <x v="1"/>
    <x v="1"/>
  </r>
  <r>
    <x v="0"/>
    <x v="0"/>
    <x v="4"/>
    <x v="1"/>
    <n v="6472079"/>
    <n v="8002397806"/>
    <x v="0"/>
    <x v="1"/>
    <s v="CONJUNTO RESIDENCIAL PLAZUELA DE IBERIA II"/>
    <x v="1"/>
    <x v="1"/>
  </r>
  <r>
    <x v="0"/>
    <x v="0"/>
    <x v="4"/>
    <x v="4"/>
    <n v="6472130"/>
    <n v="9002108452"/>
    <x v="0"/>
    <x v="5"/>
    <s v="CONJUNTO SARGON PLAZA"/>
    <x v="20"/>
    <x v="11"/>
  </r>
  <r>
    <x v="0"/>
    <x v="0"/>
    <x v="4"/>
    <x v="4"/>
    <n v="6472147"/>
    <n v="9002313372"/>
    <x v="0"/>
    <x v="1"/>
    <s v="EDIFICIO CHICALA PROPIEDAD HORIZONTAL"/>
    <x v="1"/>
    <x v="1"/>
  </r>
  <r>
    <x v="0"/>
    <x v="0"/>
    <x v="4"/>
    <x v="1"/>
    <n v="6472163"/>
    <n v="8000091065"/>
    <x v="0"/>
    <x v="0"/>
    <s v="UNIDAD RESIDENCIAL GEMELOS DE LOS CHORROS PROPIEDAD HORI"/>
    <x v="0"/>
    <x v="0"/>
  </r>
  <r>
    <x v="0"/>
    <x v="0"/>
    <x v="4"/>
    <x v="1"/>
    <n v="6472175"/>
    <n v="9009360541"/>
    <x v="0"/>
    <x v="1"/>
    <s v="YUMA CIUDADELA RESIDENCIAL"/>
    <x v="29"/>
    <x v="14"/>
  </r>
  <r>
    <x v="0"/>
    <x v="0"/>
    <x v="4"/>
    <x v="2"/>
    <n v="6472225"/>
    <n v="38259277"/>
    <x v="0"/>
    <x v="1"/>
    <s v="BASTO SALAZAR CARMENZA"/>
    <x v="3"/>
    <x v="3"/>
  </r>
  <r>
    <x v="0"/>
    <x v="0"/>
    <x v="4"/>
    <x v="1"/>
    <n v="6472245"/>
    <n v="9001335838"/>
    <x v="0"/>
    <x v="5"/>
    <s v="AGRUPACION DE VIVIENDA MIRADOR DE VILLAPILAR- PROPIEDAD"/>
    <x v="6"/>
    <x v="6"/>
  </r>
  <r>
    <x v="0"/>
    <x v="0"/>
    <x v="4"/>
    <x v="4"/>
    <n v="6472253"/>
    <n v="9001501321"/>
    <x v="0"/>
    <x v="5"/>
    <s v="CONJUNTO RESIDENCIAL PUERTO BAHIA I ETAPA"/>
    <x v="31"/>
    <x v="3"/>
  </r>
  <r>
    <x v="0"/>
    <x v="0"/>
    <x v="4"/>
    <x v="1"/>
    <n v="6472286"/>
    <n v="9000176592"/>
    <x v="0"/>
    <x v="0"/>
    <s v="EDIFICIO SANTA HELENA PROPIEDAD HORIZONTAL"/>
    <x v="6"/>
    <x v="6"/>
  </r>
  <r>
    <x v="0"/>
    <x v="0"/>
    <x v="4"/>
    <x v="4"/>
    <n v="6472319"/>
    <n v="9007325512"/>
    <x v="0"/>
    <x v="1"/>
    <s v="CONJUNTO RESIDENCIAL TRILOGIA"/>
    <x v="11"/>
    <x v="9"/>
  </r>
  <r>
    <x v="0"/>
    <x v="0"/>
    <x v="4"/>
    <x v="1"/>
    <n v="6472346"/>
    <n v="9003618451"/>
    <x v="0"/>
    <x v="1"/>
    <s v="CONJUNTO RESIDENCIAL APALINOS PH"/>
    <x v="1"/>
    <x v="1"/>
  </r>
  <r>
    <x v="0"/>
    <x v="0"/>
    <x v="4"/>
    <x v="4"/>
    <n v="6472380"/>
    <n v="9000049322"/>
    <x v="0"/>
    <x v="3"/>
    <s v="CONJUNTO RESIDENCIAL ALAMEDA DE SAN JOSE III PH"/>
    <x v="1"/>
    <x v="1"/>
  </r>
  <r>
    <x v="0"/>
    <x v="0"/>
    <x v="4"/>
    <x v="1"/>
    <n v="6472400"/>
    <n v="8110127327"/>
    <x v="0"/>
    <x v="1"/>
    <s v="URBANIZACION FAROLES PH"/>
    <x v="14"/>
    <x v="5"/>
  </r>
  <r>
    <x v="0"/>
    <x v="0"/>
    <x v="4"/>
    <x v="4"/>
    <n v="6472414"/>
    <n v="9009393530"/>
    <x v="0"/>
    <x v="1"/>
    <s v="CONJUNTO RESIDENCIAL SACROMONTE PROPIEDAD HORIZONTAL"/>
    <x v="17"/>
    <x v="2"/>
  </r>
  <r>
    <x v="0"/>
    <x v="0"/>
    <x v="4"/>
    <x v="1"/>
    <n v="6472449"/>
    <n v="8002536780"/>
    <x v="0"/>
    <x v="1"/>
    <s v="CONJUNTO RESIDENCIAL PLAZA  DE LA CABRERA"/>
    <x v="14"/>
    <x v="5"/>
  </r>
  <r>
    <x v="0"/>
    <x v="0"/>
    <x v="4"/>
    <x v="1"/>
    <n v="6472458"/>
    <n v="80000314411"/>
    <x v="0"/>
    <x v="3"/>
    <s v="flor  perez   admon"/>
    <x v="1"/>
    <x v="1"/>
  </r>
  <r>
    <x v="0"/>
    <x v="0"/>
    <x v="4"/>
    <x v="1"/>
    <n v="6472482"/>
    <n v="9001854255"/>
    <x v="0"/>
    <x v="1"/>
    <s v="EDIFICIO CHICO 105 PROPIEDAD HORIZONTAL"/>
    <x v="1"/>
    <x v="1"/>
  </r>
  <r>
    <x v="0"/>
    <x v="0"/>
    <x v="4"/>
    <x v="1"/>
    <n v="6472504"/>
    <n v="8300435924"/>
    <x v="0"/>
    <x v="0"/>
    <s v="EDIFICIO VILLA VENETTO PROPIEDAD HORIZONTAL"/>
    <x v="1"/>
    <x v="1"/>
  </r>
  <r>
    <x v="0"/>
    <x v="0"/>
    <x v="4"/>
    <x v="1"/>
    <n v="6472522"/>
    <n v="8010004023"/>
    <x v="0"/>
    <x v="1"/>
    <s v="CONDOMINIO PLAZA CENTENARIO PRIMERA ETP EDFS 3 Y 4"/>
    <x v="7"/>
    <x v="7"/>
  </r>
  <r>
    <x v="0"/>
    <x v="0"/>
    <x v="4"/>
    <x v="1"/>
    <n v="6472558"/>
    <n v="9000947915"/>
    <x v="0"/>
    <x v="1"/>
    <s v="EDIFICIO SANTA BARBARA PH"/>
    <x v="1"/>
    <x v="1"/>
  </r>
  <r>
    <x v="0"/>
    <x v="0"/>
    <x v="4"/>
    <x v="1"/>
    <n v="6472566"/>
    <n v="8605096441"/>
    <x v="0"/>
    <x v="1"/>
    <s v="CONJUNTO RESIDENCIAL SANTA BARBARA NORTE"/>
    <x v="1"/>
    <x v="1"/>
  </r>
  <r>
    <x v="0"/>
    <x v="0"/>
    <x v="4"/>
    <x v="1"/>
    <n v="6472589"/>
    <n v="9000943201"/>
    <x v="0"/>
    <x v="1"/>
    <s v="EDIFICIO LOS LEONES - PROPIEDAD HORIZONTAL"/>
    <x v="6"/>
    <x v="6"/>
  </r>
  <r>
    <x v="0"/>
    <x v="0"/>
    <x v="4"/>
    <x v="2"/>
    <n v="6472621"/>
    <n v="80096532"/>
    <x v="0"/>
    <x v="1"/>
    <s v="DAZA GARCIA FABIAN LEONARDO"/>
    <x v="1"/>
    <x v="1"/>
  </r>
  <r>
    <x v="0"/>
    <x v="0"/>
    <x v="4"/>
    <x v="1"/>
    <n v="6472629"/>
    <n v="8002098924"/>
    <x v="0"/>
    <x v="1"/>
    <s v="AGRUPACION DE VIVIENDA MILENTA IV PROPIEDAD HORIZONTAL"/>
    <x v="1"/>
    <x v="1"/>
  </r>
  <r>
    <x v="0"/>
    <x v="0"/>
    <x v="4"/>
    <x v="1"/>
    <n v="6472637"/>
    <n v="9002854293"/>
    <x v="0"/>
    <x v="1"/>
    <s v="CENTRO COMERCIAL ALEJANDRIA"/>
    <x v="31"/>
    <x v="3"/>
  </r>
  <r>
    <x v="0"/>
    <x v="0"/>
    <x v="4"/>
    <x v="1"/>
    <n v="6472656"/>
    <n v="9000032187"/>
    <x v="0"/>
    <x v="3"/>
    <s v="EDIFICIO LOS MOLINOS PROPIEDAD HORIZONTAL"/>
    <x v="1"/>
    <x v="1"/>
  </r>
  <r>
    <x v="0"/>
    <x v="0"/>
    <x v="4"/>
    <x v="4"/>
    <n v="6472673"/>
    <n v="9004468621"/>
    <x v="0"/>
    <x v="1"/>
    <s v="CONDOMINIO CAMPESTRE RINCON DE LOS NOGALES II - PH"/>
    <x v="8"/>
    <x v="4"/>
  </r>
  <r>
    <x v="0"/>
    <x v="0"/>
    <x v="4"/>
    <x v="4"/>
    <n v="6472679"/>
    <n v="9004468621"/>
    <x v="0"/>
    <x v="1"/>
    <s v="CONDOMINIO CAMPESTRE RINCON DE LOS NOGALES II - PH"/>
    <x v="8"/>
    <x v="4"/>
  </r>
  <r>
    <x v="0"/>
    <x v="0"/>
    <x v="4"/>
    <x v="1"/>
    <n v="6472690"/>
    <n v="9002532583"/>
    <x v="0"/>
    <x v="1"/>
    <s v="CONJUNTO SIEMPRE VERDE - PROPIEDAD HORIZONTAL"/>
    <x v="14"/>
    <x v="5"/>
  </r>
  <r>
    <x v="0"/>
    <x v="0"/>
    <x v="4"/>
    <x v="1"/>
    <n v="6472782"/>
    <n v="9005616437"/>
    <x v="0"/>
    <x v="3"/>
    <s v="CONJUNTO CERRADO NUEVA BILBAO - PROPIEDAD HORIZONTAL"/>
    <x v="3"/>
    <x v="3"/>
  </r>
  <r>
    <x v="0"/>
    <x v="0"/>
    <x v="4"/>
    <x v="1"/>
    <n v="6472818"/>
    <n v="8300320023"/>
    <x v="0"/>
    <x v="1"/>
    <s v="CONJUNTO RESIDENCIAL TORRES DE MULTICENTRO PH"/>
    <x v="1"/>
    <x v="1"/>
  </r>
  <r>
    <x v="0"/>
    <x v="0"/>
    <x v="4"/>
    <x v="1"/>
    <n v="6472823"/>
    <n v="8002129314"/>
    <x v="0"/>
    <x v="2"/>
    <s v="CONJUNTO RESIDENCIAL ARCO IRIS"/>
    <x v="2"/>
    <x v="2"/>
  </r>
  <r>
    <x v="0"/>
    <x v="0"/>
    <x v="4"/>
    <x v="1"/>
    <n v="6472849"/>
    <n v="9006985603"/>
    <x v="0"/>
    <x v="0"/>
    <s v="EDIFICIO PALMANOVA PROPIEDAD HORIZONTAL"/>
    <x v="6"/>
    <x v="6"/>
  </r>
  <r>
    <x v="0"/>
    <x v="0"/>
    <x v="4"/>
    <x v="1"/>
    <n v="6472851"/>
    <n v="9009134006"/>
    <x v="0"/>
    <x v="1"/>
    <s v="CONJUNTO RESIDENCIAL ARBOLEDA DEL CAMPESTRE ALMENDRO - PROPI"/>
    <x v="3"/>
    <x v="3"/>
  </r>
  <r>
    <x v="0"/>
    <x v="0"/>
    <x v="4"/>
    <x v="1"/>
    <n v="6472860"/>
    <n v="9009134006"/>
    <x v="0"/>
    <x v="3"/>
    <s v="CONJUNTO RESIDENCIAL ARBOLEDA DEL CAMPESTRE ALMENDRO - PROPI"/>
    <x v="3"/>
    <x v="3"/>
  </r>
  <r>
    <x v="0"/>
    <x v="0"/>
    <x v="4"/>
    <x v="1"/>
    <n v="6472951"/>
    <n v="8002106328"/>
    <x v="0"/>
    <x v="3"/>
    <s v="EDIFICIO LOURDES CALLE 65 PH"/>
    <x v="1"/>
    <x v="1"/>
  </r>
  <r>
    <x v="0"/>
    <x v="0"/>
    <x v="4"/>
    <x v="1"/>
    <n v="6472954"/>
    <n v="8002106328"/>
    <x v="0"/>
    <x v="3"/>
    <s v="EDIFICIO LOURDES CALLE 65 PH"/>
    <x v="1"/>
    <x v="1"/>
  </r>
  <r>
    <x v="0"/>
    <x v="0"/>
    <x v="4"/>
    <x v="1"/>
    <n v="6472989"/>
    <n v="8100057750"/>
    <x v="0"/>
    <x v="0"/>
    <s v="CONJUNTO CERRADO LOTE A BOSQUES DE LA LIVONIA PROPIEDAD"/>
    <x v="6"/>
    <x v="6"/>
  </r>
  <r>
    <x v="0"/>
    <x v="0"/>
    <x v="4"/>
    <x v="4"/>
    <n v="6472993"/>
    <n v="9003533731"/>
    <x v="0"/>
    <x v="0"/>
    <s v="EDIFICIO QUINTA ESQUINA - PROPIEDAD HORIZONTA"/>
    <x v="6"/>
    <x v="6"/>
  </r>
  <r>
    <x v="0"/>
    <x v="0"/>
    <x v="4"/>
    <x v="1"/>
    <n v="6473011"/>
    <n v="8300309920"/>
    <x v="0"/>
    <x v="1"/>
    <s v="CONJUNTO RESIDENCIAL  EL SALITRE MONSERRATE"/>
    <x v="1"/>
    <x v="1"/>
  </r>
  <r>
    <x v="0"/>
    <x v="0"/>
    <x v="4"/>
    <x v="5"/>
    <n v="6473144"/>
    <n v="38225873"/>
    <x v="0"/>
    <x v="0"/>
    <s v="SANCHEZ DE ROJAS EMPERATRIZ"/>
    <x v="3"/>
    <x v="3"/>
  </r>
  <r>
    <x v="0"/>
    <x v="0"/>
    <x v="4"/>
    <x v="1"/>
    <n v="6473247"/>
    <n v="8301349571"/>
    <x v="0"/>
    <x v="1"/>
    <s v="CONJUNTO RESIDENCIAL LOIRA REAL - PROPIEDAD HORIZONTAL"/>
    <x v="1"/>
    <x v="1"/>
  </r>
  <r>
    <x v="0"/>
    <x v="0"/>
    <x v="4"/>
    <x v="4"/>
    <n v="6473265"/>
    <n v="9007785653"/>
    <x v="0"/>
    <x v="1"/>
    <s v="CONJUNTO RESIDENCIAL HACIENDA CAÑAVERAL DEL ORIENTE"/>
    <x v="17"/>
    <x v="2"/>
  </r>
  <r>
    <x v="0"/>
    <x v="0"/>
    <x v="4"/>
    <x v="1"/>
    <n v="6473331"/>
    <n v="9002784753"/>
    <x v="0"/>
    <x v="1"/>
    <s v="CONJUNTO RESIDENCIAL MANDARINO PROPIEDAD HORIZONTAL"/>
    <x v="1"/>
    <x v="1"/>
  </r>
  <r>
    <x v="0"/>
    <x v="0"/>
    <x v="4"/>
    <x v="1"/>
    <n v="6473336"/>
    <n v="8300568054"/>
    <x v="0"/>
    <x v="1"/>
    <s v="EDIFICIO HACIENDA SAN ANTONIO ETAPAS I Y II"/>
    <x v="1"/>
    <x v="1"/>
  </r>
  <r>
    <x v="0"/>
    <x v="0"/>
    <x v="4"/>
    <x v="1"/>
    <n v="6473357"/>
    <n v="9009360541"/>
    <x v="0"/>
    <x v="7"/>
    <s v="YUMA CIUDADELA RESIDENCIAL"/>
    <x v="29"/>
    <x v="14"/>
  </r>
  <r>
    <x v="0"/>
    <x v="0"/>
    <x v="4"/>
    <x v="4"/>
    <n v="6473390"/>
    <n v="9003450568"/>
    <x v="0"/>
    <x v="1"/>
    <s v="EDIFICIO OPORTO 93"/>
    <x v="1"/>
    <x v="1"/>
  </r>
  <r>
    <x v="0"/>
    <x v="0"/>
    <x v="4"/>
    <x v="1"/>
    <n v="6473395"/>
    <n v="9008265105"/>
    <x v="1"/>
    <x v="6"/>
    <s v="EDIFICIO AZALIA"/>
    <x v="2"/>
    <x v="2"/>
  </r>
  <r>
    <x v="0"/>
    <x v="0"/>
    <x v="4"/>
    <x v="4"/>
    <n v="6473399"/>
    <n v="9007416153"/>
    <x v="0"/>
    <x v="1"/>
    <s v="EDIFICIO TORRE SAN CARLOS"/>
    <x v="18"/>
    <x v="10"/>
  </r>
  <r>
    <x v="0"/>
    <x v="0"/>
    <x v="4"/>
    <x v="4"/>
    <n v="6473400"/>
    <n v="9002658212"/>
    <x v="0"/>
    <x v="1"/>
    <s v="CONJUNTO RESIDENCIAL PORTON DE SANTO DOMINGO"/>
    <x v="1"/>
    <x v="1"/>
  </r>
  <r>
    <x v="0"/>
    <x v="0"/>
    <x v="4"/>
    <x v="4"/>
    <n v="6473403"/>
    <n v="8300349595"/>
    <x v="0"/>
    <x v="1"/>
    <s v="URBANIZACION PASEO DE LA COLINA GRATAMIRA REAL PROPIEDAD HOR"/>
    <x v="1"/>
    <x v="1"/>
  </r>
  <r>
    <x v="0"/>
    <x v="0"/>
    <x v="4"/>
    <x v="1"/>
    <n v="6473440"/>
    <n v="9006026649"/>
    <x v="0"/>
    <x v="0"/>
    <s v="PROPIEDAD HORIZONTAL BALCONES DE LA VILLA II ETAPA BLOQUES 1"/>
    <x v="23"/>
    <x v="6"/>
  </r>
  <r>
    <x v="0"/>
    <x v="0"/>
    <x v="4"/>
    <x v="2"/>
    <n v="6473452"/>
    <n v="1032413837"/>
    <x v="0"/>
    <x v="5"/>
    <s v="MARIN GOMEZ GERMAN DARIO"/>
    <x v="1"/>
    <x v="1"/>
  </r>
  <r>
    <x v="0"/>
    <x v="0"/>
    <x v="4"/>
    <x v="1"/>
    <n v="6473486"/>
    <n v="8300431068"/>
    <x v="0"/>
    <x v="2"/>
    <s v="EDIFICIO BOSQUES DE LA CAÑADA INTERIORES 1 Y 2 PROPIEDAD HOR"/>
    <x v="1"/>
    <x v="1"/>
  </r>
  <r>
    <x v="0"/>
    <x v="0"/>
    <x v="4"/>
    <x v="4"/>
    <n v="6473528"/>
    <n v="8100003028"/>
    <x v="0"/>
    <x v="5"/>
    <s v="EDIFICIO CRISTOBAL COLON PROPIEDAD HORIZONTAL"/>
    <x v="6"/>
    <x v="6"/>
  </r>
  <r>
    <x v="0"/>
    <x v="0"/>
    <x v="4"/>
    <x v="4"/>
    <n v="6473553"/>
    <n v="8070043222"/>
    <x v="0"/>
    <x v="1"/>
    <s v="CONDOMINIO CINERA"/>
    <x v="18"/>
    <x v="10"/>
  </r>
  <r>
    <x v="0"/>
    <x v="0"/>
    <x v="4"/>
    <x v="1"/>
    <n v="6473564"/>
    <n v="8301349571"/>
    <x v="0"/>
    <x v="1"/>
    <s v="CONJUNTO RESIDENCIAL LOIRA REAL - PROPIEDAD HORIZONTAL"/>
    <x v="1"/>
    <x v="1"/>
  </r>
  <r>
    <x v="0"/>
    <x v="0"/>
    <x v="4"/>
    <x v="2"/>
    <n v="6473565"/>
    <n v="19497858"/>
    <x v="0"/>
    <x v="1"/>
    <s v="TORRES PRIETO JOSE CAMILO"/>
    <x v="1"/>
    <x v="1"/>
  </r>
  <r>
    <x v="0"/>
    <x v="0"/>
    <x v="4"/>
    <x v="1"/>
    <n v="6473650"/>
    <n v="9008486645"/>
    <x v="0"/>
    <x v="1"/>
    <s v="CONJUNTO VILLA LUCIANA PROPIEDAD HORIZONTAL"/>
    <x v="9"/>
    <x v="8"/>
  </r>
  <r>
    <x v="0"/>
    <x v="0"/>
    <x v="4"/>
    <x v="1"/>
    <n v="6473672"/>
    <n v="8160009770"/>
    <x v="0"/>
    <x v="1"/>
    <s v="EDIFICIO MONTEBELLO PH"/>
    <x v="11"/>
    <x v="9"/>
  </r>
  <r>
    <x v="0"/>
    <x v="0"/>
    <x v="4"/>
    <x v="1"/>
    <n v="6473681"/>
    <n v="8080004770"/>
    <x v="0"/>
    <x v="3"/>
    <s v="CONDOMINIO CASA DE CAMPO LOS OCOBOS"/>
    <x v="82"/>
    <x v="4"/>
  </r>
  <r>
    <x v="0"/>
    <x v="0"/>
    <x v="4"/>
    <x v="1"/>
    <n v="6473727"/>
    <n v="8301460815"/>
    <x v="0"/>
    <x v="1"/>
    <s v="CONJUNTO RESIDENCIAL CASTILLA IV ETAPA PH"/>
    <x v="1"/>
    <x v="1"/>
  </r>
  <r>
    <x v="0"/>
    <x v="0"/>
    <x v="4"/>
    <x v="1"/>
    <n v="6473793"/>
    <n v="8000937996"/>
    <x v="0"/>
    <x v="3"/>
    <s v="AGRUPACION DE VIVIENDA ALCALA CONJUNTO BPROPIEDAD HORIZONTA"/>
    <x v="1"/>
    <x v="1"/>
  </r>
  <r>
    <x v="0"/>
    <x v="0"/>
    <x v="4"/>
    <x v="1"/>
    <n v="6473796"/>
    <n v="8001096760"/>
    <x v="0"/>
    <x v="1"/>
    <s v="CONJUNTO RESIDENCIAL SANTA BARBARA NORTE MANZANA B"/>
    <x v="1"/>
    <x v="1"/>
  </r>
  <r>
    <x v="0"/>
    <x v="0"/>
    <x v="4"/>
    <x v="1"/>
    <n v="6473828"/>
    <n v="8000937996"/>
    <x v="0"/>
    <x v="3"/>
    <s v="AGRUPACION DE VIVIENDA ALCALA CONJUNTO BPROPIEDAD HORIZONTA"/>
    <x v="1"/>
    <x v="1"/>
  </r>
  <r>
    <x v="0"/>
    <x v="0"/>
    <x v="4"/>
    <x v="1"/>
    <n v="6473832"/>
    <n v="8000937996"/>
    <x v="0"/>
    <x v="3"/>
    <s v="AGRUPACION DE VIVIENDA ALCALA CONJUNTO BPROPIEDAD HORIZONTA"/>
    <x v="1"/>
    <x v="1"/>
  </r>
  <r>
    <x v="0"/>
    <x v="0"/>
    <x v="4"/>
    <x v="1"/>
    <n v="6473836"/>
    <n v="8040014390"/>
    <x v="0"/>
    <x v="0"/>
    <s v="CONJUNTO RESIDENCIAL VILLA FIRENZE"/>
    <x v="17"/>
    <x v="2"/>
  </r>
  <r>
    <x v="0"/>
    <x v="0"/>
    <x v="4"/>
    <x v="1"/>
    <n v="6473860"/>
    <n v="8160036067"/>
    <x v="0"/>
    <x v="1"/>
    <s v="UNIDAD RESIDENCIAL EL TULCAN CASAS PROPIEDAD HORIZONTAL"/>
    <x v="11"/>
    <x v="9"/>
  </r>
  <r>
    <x v="0"/>
    <x v="0"/>
    <x v="4"/>
    <x v="1"/>
    <n v="6473862"/>
    <n v="9009366484"/>
    <x v="0"/>
    <x v="3"/>
    <s v="CONJUNTO  CERRADO PUERTO  AZUL PH"/>
    <x v="13"/>
    <x v="9"/>
  </r>
  <r>
    <x v="0"/>
    <x v="0"/>
    <x v="4"/>
    <x v="1"/>
    <n v="6473871"/>
    <n v="8050030684"/>
    <x v="0"/>
    <x v="1"/>
    <s v="CONJUNTO RESIDENCIAL MULTIFAMILIARES LA BASE"/>
    <x v="0"/>
    <x v="0"/>
  </r>
  <r>
    <x v="0"/>
    <x v="0"/>
    <x v="4"/>
    <x v="4"/>
    <n v="6473878"/>
    <n v="8300276086"/>
    <x v="0"/>
    <x v="1"/>
    <s v="CONJUNTO RESIDENCIAL BOLIVIA XIV PH"/>
    <x v="1"/>
    <x v="1"/>
  </r>
  <r>
    <x v="0"/>
    <x v="0"/>
    <x v="4"/>
    <x v="4"/>
    <n v="6473907"/>
    <n v="8000221021"/>
    <x v="0"/>
    <x v="3"/>
    <s v="MULTIFAMILIARES META CIUDAD TUNAL II"/>
    <x v="1"/>
    <x v="1"/>
  </r>
  <r>
    <x v="0"/>
    <x v="0"/>
    <x v="4"/>
    <x v="1"/>
    <n v="6473910"/>
    <n v="8002196232"/>
    <x v="0"/>
    <x v="1"/>
    <s v="EDIFICIO  LA RESERVA  PH"/>
    <x v="11"/>
    <x v="9"/>
  </r>
  <r>
    <x v="0"/>
    <x v="0"/>
    <x v="4"/>
    <x v="1"/>
    <n v="6473919"/>
    <n v="9012361279"/>
    <x v="0"/>
    <x v="3"/>
    <s v="EQUILIBRIUM ETAPA I - PROPIEDAD HORIZONTAL"/>
    <x v="1"/>
    <x v="1"/>
  </r>
  <r>
    <x v="0"/>
    <x v="0"/>
    <x v="4"/>
    <x v="1"/>
    <n v="6473942"/>
    <n v="8000598691"/>
    <x v="0"/>
    <x v="1"/>
    <s v="AGRUPACION PRADOS DEL COUNTRY PROPIEDAD HORIZONTAL"/>
    <x v="1"/>
    <x v="1"/>
  </r>
  <r>
    <x v="0"/>
    <x v="0"/>
    <x v="4"/>
    <x v="1"/>
    <n v="6473951"/>
    <n v="8002278264"/>
    <x v="0"/>
    <x v="1"/>
    <s v="CONJUNTO RESIDENCIAL MIRADOR DE FATIMA"/>
    <x v="2"/>
    <x v="2"/>
  </r>
  <r>
    <x v="0"/>
    <x v="0"/>
    <x v="4"/>
    <x v="1"/>
    <n v="6474048"/>
    <n v="8300543996"/>
    <x v="0"/>
    <x v="1"/>
    <s v="EDIFICIO TORRE DE SAN MARCOS PROPIEDAD HORIZONTAL"/>
    <x v="1"/>
    <x v="1"/>
  </r>
  <r>
    <x v="0"/>
    <x v="0"/>
    <x v="4"/>
    <x v="4"/>
    <n v="6474102"/>
    <n v="9003450568"/>
    <x v="0"/>
    <x v="1"/>
    <s v="EDIFICIO OPORTO 93"/>
    <x v="1"/>
    <x v="1"/>
  </r>
  <r>
    <x v="0"/>
    <x v="0"/>
    <x v="4"/>
    <x v="4"/>
    <n v="6474147"/>
    <n v="8002431343"/>
    <x v="0"/>
    <x v="1"/>
    <s v="CONJUNTO RESIDENCIAL TORRELADERA"/>
    <x v="2"/>
    <x v="2"/>
  </r>
  <r>
    <x v="0"/>
    <x v="0"/>
    <x v="4"/>
    <x v="1"/>
    <n v="6474159"/>
    <n v="8300152146"/>
    <x v="0"/>
    <x v="1"/>
    <s v="CONJUNTO MULTIFAMILIAR RINCON DE TECHO II ETAPA"/>
    <x v="1"/>
    <x v="1"/>
  </r>
  <r>
    <x v="0"/>
    <x v="0"/>
    <x v="4"/>
    <x v="1"/>
    <n v="6474172"/>
    <n v="8300413001"/>
    <x v="0"/>
    <x v="1"/>
    <s v="PARQUES DE LA COLINA ETAPA 1 Y 2 PH"/>
    <x v="1"/>
    <x v="1"/>
  </r>
  <r>
    <x v="0"/>
    <x v="0"/>
    <x v="4"/>
    <x v="1"/>
    <n v="6474181"/>
    <n v="8001011161"/>
    <x v="0"/>
    <x v="3"/>
    <s v="CONJUNTO RESIDENCIAL QUINTANILLA  DE LA FLORA"/>
    <x v="1"/>
    <x v="1"/>
  </r>
  <r>
    <x v="0"/>
    <x v="0"/>
    <x v="4"/>
    <x v="4"/>
    <n v="6474307"/>
    <n v="8300476723"/>
    <x v="0"/>
    <x v="5"/>
    <s v="MULTIFAMILIAR LOS CEREZOS CIUDADELA COLSUBSIDIO MANZANA 37 -"/>
    <x v="1"/>
    <x v="1"/>
  </r>
  <r>
    <x v="0"/>
    <x v="0"/>
    <x v="4"/>
    <x v="1"/>
    <n v="6474327"/>
    <n v="8300632767"/>
    <x v="0"/>
    <x v="1"/>
    <s v="AGRUPACIÓN DE VIVIENDA BOSQUES DE CASTILLA"/>
    <x v="1"/>
    <x v="1"/>
  </r>
  <r>
    <x v="0"/>
    <x v="0"/>
    <x v="4"/>
    <x v="4"/>
    <n v="6474331"/>
    <n v="9010144270"/>
    <x v="0"/>
    <x v="1"/>
    <s v="CONJUNTO RESIDENCIAL CANELO PROPIEDAD HORIZONTAL"/>
    <x v="8"/>
    <x v="4"/>
  </r>
  <r>
    <x v="0"/>
    <x v="0"/>
    <x v="4"/>
    <x v="1"/>
    <n v="6474363"/>
    <n v="9002578233"/>
    <x v="0"/>
    <x v="3"/>
    <s v="URBANIZACIÓN VITENZA PH"/>
    <x v="14"/>
    <x v="5"/>
  </r>
  <r>
    <x v="0"/>
    <x v="0"/>
    <x v="4"/>
    <x v="1"/>
    <n v="6474405"/>
    <n v="9004630137"/>
    <x v="0"/>
    <x v="1"/>
    <s v="EDIFICIO PORTON DE NAVARRA PH"/>
    <x v="1"/>
    <x v="1"/>
  </r>
  <r>
    <x v="0"/>
    <x v="0"/>
    <x v="4"/>
    <x v="1"/>
    <n v="6474443"/>
    <n v="9000018401"/>
    <x v="0"/>
    <x v="1"/>
    <s v="CONJUNTO RESIDENCIAL ALTOS DE CASTILLA PROPIEDAD HORIZON"/>
    <x v="6"/>
    <x v="6"/>
  </r>
  <r>
    <x v="0"/>
    <x v="0"/>
    <x v="4"/>
    <x v="1"/>
    <n v="6474449"/>
    <n v="9006975092"/>
    <x v="0"/>
    <x v="0"/>
    <s v="EDIFICIO BALCONES DE LA PRADERA TORRES 7 8 9 Y 10"/>
    <x v="9"/>
    <x v="8"/>
  </r>
  <r>
    <x v="0"/>
    <x v="0"/>
    <x v="4"/>
    <x v="4"/>
    <n v="6474456"/>
    <n v="8000477145"/>
    <x v="0"/>
    <x v="1"/>
    <s v="EDIFICIO ALICANTE PROPIEDAD HORIZONTAL"/>
    <x v="6"/>
    <x v="6"/>
  </r>
  <r>
    <x v="0"/>
    <x v="0"/>
    <x v="4"/>
    <x v="4"/>
    <n v="6474479"/>
    <n v="9002751961"/>
    <x v="0"/>
    <x v="1"/>
    <s v="AGRUPACION DE VIVIENDA NUEVA CIUDAD ETAPA 4 SM2- 2A - SM2- 2"/>
    <x v="1"/>
    <x v="1"/>
  </r>
  <r>
    <x v="0"/>
    <x v="0"/>
    <x v="4"/>
    <x v="1"/>
    <n v="6474492"/>
    <n v="9000741680"/>
    <x v="0"/>
    <x v="1"/>
    <s v="SAN JACINTO APARTAMENTOS - PROPIEDAD HORIZONTAL"/>
    <x v="3"/>
    <x v="3"/>
  </r>
  <r>
    <x v="0"/>
    <x v="0"/>
    <x v="4"/>
    <x v="1"/>
    <n v="6474508"/>
    <n v="8000440137"/>
    <x v="0"/>
    <x v="1"/>
    <s v="EDIFICIO TORRES DE GRANADA II PROPIEDAD HORIZONTAL"/>
    <x v="0"/>
    <x v="0"/>
  </r>
  <r>
    <x v="0"/>
    <x v="0"/>
    <x v="4"/>
    <x v="1"/>
    <n v="6474513"/>
    <n v="9006830915"/>
    <x v="0"/>
    <x v="2"/>
    <s v="CONJUNTO RESIDENCIAL VILLAS DE LA MERCED PH"/>
    <x v="13"/>
    <x v="9"/>
  </r>
  <r>
    <x v="0"/>
    <x v="0"/>
    <x v="4"/>
    <x v="4"/>
    <n v="6474520"/>
    <n v="8300008379"/>
    <x v="0"/>
    <x v="0"/>
    <s v="EDIFICIO CENTRO COMERCIAL LOS CRISTALES - PROPIEDAD HORIZONT"/>
    <x v="1"/>
    <x v="1"/>
  </r>
  <r>
    <x v="0"/>
    <x v="0"/>
    <x v="4"/>
    <x v="1"/>
    <n v="6474619"/>
    <n v="8160006579"/>
    <x v="0"/>
    <x v="1"/>
    <s v="EDIFICIO ROBLE CLARO"/>
    <x v="11"/>
    <x v="9"/>
  </r>
  <r>
    <x v="0"/>
    <x v="0"/>
    <x v="4"/>
    <x v="1"/>
    <n v="6474620"/>
    <n v="9009579679"/>
    <x v="0"/>
    <x v="1"/>
    <s v="CONJUNTO RESIDENCIAL TORRES DE CASTILLA"/>
    <x v="33"/>
    <x v="2"/>
  </r>
  <r>
    <x v="0"/>
    <x v="0"/>
    <x v="4"/>
    <x v="1"/>
    <n v="6474624"/>
    <n v="9005870351"/>
    <x v="0"/>
    <x v="1"/>
    <s v="CONJUNTO RESIDENCIAL LAS BRISAS"/>
    <x v="1"/>
    <x v="1"/>
  </r>
  <r>
    <x v="0"/>
    <x v="0"/>
    <x v="4"/>
    <x v="1"/>
    <n v="6474643"/>
    <n v="9001047579"/>
    <x v="0"/>
    <x v="0"/>
    <s v="EDIFICIO CIBELES PH"/>
    <x v="14"/>
    <x v="5"/>
  </r>
  <r>
    <x v="0"/>
    <x v="0"/>
    <x v="4"/>
    <x v="1"/>
    <n v="6474649"/>
    <n v="8050143955"/>
    <x v="0"/>
    <x v="1"/>
    <s v="CONJUNTO RESIDENCIAL HAMSA- PROPIEDAD HORIZONTAL"/>
    <x v="0"/>
    <x v="0"/>
  </r>
  <r>
    <x v="0"/>
    <x v="0"/>
    <x v="4"/>
    <x v="4"/>
    <n v="6474663"/>
    <n v="9003062955"/>
    <x v="0"/>
    <x v="1"/>
    <s v="VIGIA DEL PARQUE 2 PROPIEDAD HORIZONTAL"/>
    <x v="1"/>
    <x v="1"/>
  </r>
  <r>
    <x v="0"/>
    <x v="0"/>
    <x v="4"/>
    <x v="1"/>
    <n v="6474715"/>
    <n v="8001766901"/>
    <x v="0"/>
    <x v="1"/>
    <s v="CONJUNTO RESIDENCIAL ALTOS DE LA PILARICA PH"/>
    <x v="14"/>
    <x v="5"/>
  </r>
  <r>
    <x v="0"/>
    <x v="0"/>
    <x v="4"/>
    <x v="4"/>
    <n v="6474716"/>
    <n v="9009373176"/>
    <x v="0"/>
    <x v="1"/>
    <s v="CONJUNTO RESIDENCIAL APOSENTOS"/>
    <x v="29"/>
    <x v="14"/>
  </r>
  <r>
    <x v="0"/>
    <x v="0"/>
    <x v="4"/>
    <x v="4"/>
    <n v="6474722"/>
    <n v="9009373176"/>
    <x v="0"/>
    <x v="3"/>
    <s v="CONJUNTO RESIDENCIAL APOSENTOS"/>
    <x v="29"/>
    <x v="14"/>
  </r>
  <r>
    <x v="0"/>
    <x v="0"/>
    <x v="4"/>
    <x v="1"/>
    <n v="6474725"/>
    <n v="9000368575"/>
    <x v="0"/>
    <x v="3"/>
    <s v="EDIFICIO ARTEMISA PH"/>
    <x v="14"/>
    <x v="5"/>
  </r>
  <r>
    <x v="0"/>
    <x v="0"/>
    <x v="4"/>
    <x v="1"/>
    <n v="6474736"/>
    <n v="9002454640"/>
    <x v="0"/>
    <x v="1"/>
    <s v="CONDOMINIO TORRES DE IPACARAI"/>
    <x v="29"/>
    <x v="14"/>
  </r>
  <r>
    <x v="0"/>
    <x v="0"/>
    <x v="4"/>
    <x v="1"/>
    <n v="6474842"/>
    <n v="9000407834"/>
    <x v="0"/>
    <x v="3"/>
    <s v="CONJUNTO RESIDENCIAL OASIS DE SAN MATEO MODULO C PH"/>
    <x v="4"/>
    <x v="4"/>
  </r>
  <r>
    <x v="0"/>
    <x v="0"/>
    <x v="4"/>
    <x v="5"/>
    <n v="6474844"/>
    <n v="41888132"/>
    <x v="0"/>
    <x v="1"/>
    <s v="ARCILA DE OCAMPO MARIA ZOBEIDA"/>
    <x v="7"/>
    <x v="7"/>
  </r>
  <r>
    <x v="0"/>
    <x v="0"/>
    <x v="4"/>
    <x v="1"/>
    <n v="6474897"/>
    <n v="8300747061"/>
    <x v="0"/>
    <x v="1"/>
    <s v="EDIFICIO SUITE CROWN BUILDING"/>
    <x v="1"/>
    <x v="1"/>
  </r>
  <r>
    <x v="0"/>
    <x v="0"/>
    <x v="4"/>
    <x v="1"/>
    <n v="6474951"/>
    <n v="9009796117"/>
    <x v="0"/>
    <x v="1"/>
    <s v="GALATEA PARQUE RESIDENCIAL PH"/>
    <x v="13"/>
    <x v="9"/>
  </r>
  <r>
    <x v="0"/>
    <x v="0"/>
    <x v="4"/>
    <x v="1"/>
    <n v="6474998"/>
    <n v="9001729281"/>
    <x v="0"/>
    <x v="2"/>
    <s v="UNIDAD RESIDENCIAL EL PATIO DE LA CHIMENEA PH"/>
    <x v="14"/>
    <x v="5"/>
  </r>
  <r>
    <x v="0"/>
    <x v="0"/>
    <x v="4"/>
    <x v="4"/>
    <n v="6475010"/>
    <n v="9003107342"/>
    <x v="0"/>
    <x v="1"/>
    <s v="CONJUNTO RESIDENCIAL CERRADO LA TOSCANA PRIMERA ETAPA BL"/>
    <x v="6"/>
    <x v="6"/>
  </r>
  <r>
    <x v="0"/>
    <x v="0"/>
    <x v="4"/>
    <x v="4"/>
    <n v="6475015"/>
    <n v="9010297872"/>
    <x v="0"/>
    <x v="3"/>
    <s v="CONJUNTO CERRADO BAMBU PH"/>
    <x v="13"/>
    <x v="9"/>
  </r>
  <r>
    <x v="0"/>
    <x v="0"/>
    <x v="4"/>
    <x v="1"/>
    <n v="6475101"/>
    <n v="9007678041"/>
    <x v="0"/>
    <x v="2"/>
    <s v="CONJUNTO DE VIVIENDA MULTIFAMILIAR MIRADOR DE BETANIA - PROP"/>
    <x v="6"/>
    <x v="6"/>
  </r>
  <r>
    <x v="0"/>
    <x v="0"/>
    <x v="4"/>
    <x v="4"/>
    <n v="6475177"/>
    <n v="8301036748"/>
    <x v="0"/>
    <x v="5"/>
    <s v="EDIFICIO TOLOTA II - PROPIEDAD HORIZONTAL"/>
    <x v="1"/>
    <x v="1"/>
  </r>
  <r>
    <x v="0"/>
    <x v="0"/>
    <x v="4"/>
    <x v="1"/>
    <n v="6475188"/>
    <n v="9007732251"/>
    <x v="0"/>
    <x v="2"/>
    <s v="EDIFICIO TORRE YANUBA PROPIEDAD HORIZOTAL"/>
    <x v="7"/>
    <x v="7"/>
  </r>
  <r>
    <x v="0"/>
    <x v="0"/>
    <x v="4"/>
    <x v="1"/>
    <n v="6475226"/>
    <n v="9006010115"/>
    <x v="0"/>
    <x v="1"/>
    <s v="EDIFICIO ALCAZAR DEL FRANCES - PROPIEDAD HORIZONTAL"/>
    <x v="6"/>
    <x v="6"/>
  </r>
  <r>
    <x v="0"/>
    <x v="0"/>
    <x v="4"/>
    <x v="4"/>
    <n v="6475315"/>
    <n v="9006554689"/>
    <x v="0"/>
    <x v="3"/>
    <s v="EDIFICIO TORRES DE SANTA MONICA"/>
    <x v="13"/>
    <x v="9"/>
  </r>
  <r>
    <x v="0"/>
    <x v="0"/>
    <x v="4"/>
    <x v="1"/>
    <n v="6475328"/>
    <n v="9011231083"/>
    <x v="0"/>
    <x v="1"/>
    <s v="CONJUNTO RESISDENCIAL TERRAZAS DE ALEJANDRIA"/>
    <x v="3"/>
    <x v="3"/>
  </r>
  <r>
    <x v="0"/>
    <x v="0"/>
    <x v="4"/>
    <x v="4"/>
    <n v="6475341"/>
    <n v="8090081619"/>
    <x v="0"/>
    <x v="5"/>
    <s v="EDIFICIO ACUARIO - PROPIEDAD HORIZONTAL"/>
    <x v="3"/>
    <x v="3"/>
  </r>
  <r>
    <x v="0"/>
    <x v="0"/>
    <x v="4"/>
    <x v="1"/>
    <n v="6475350"/>
    <n v="8002204657"/>
    <x v="0"/>
    <x v="3"/>
    <s v="AGRUPACION RESIDENCIAL ZARZAMORA CAFAM ETAPA I"/>
    <x v="1"/>
    <x v="1"/>
  </r>
  <r>
    <x v="0"/>
    <x v="0"/>
    <x v="4"/>
    <x v="1"/>
    <n v="6475354"/>
    <n v="8604505151"/>
    <x v="0"/>
    <x v="4"/>
    <s v="UNIDAD RESIDENCIAL ZONA A LOTE 1 URBANIZACIÓN SANTA CECILIA"/>
    <x v="1"/>
    <x v="1"/>
  </r>
  <r>
    <x v="0"/>
    <x v="0"/>
    <x v="4"/>
    <x v="1"/>
    <n v="6475426"/>
    <n v="8604505151"/>
    <x v="0"/>
    <x v="1"/>
    <s v="UNIDAD RESIDENCIAL ZONA A LOTE 1 URBANIZACIÓN SANTA CECILIA"/>
    <x v="1"/>
    <x v="1"/>
  </r>
  <r>
    <x v="0"/>
    <x v="0"/>
    <x v="4"/>
    <x v="1"/>
    <n v="6475488"/>
    <n v="9011277912"/>
    <x v="0"/>
    <x v="1"/>
    <s v="CONJUNTO RESIDENCIAL SAVANNAH APARTAMENTOS PH"/>
    <x v="11"/>
    <x v="9"/>
  </r>
  <r>
    <x v="0"/>
    <x v="0"/>
    <x v="4"/>
    <x v="1"/>
    <n v="6475636"/>
    <n v="9010111978"/>
    <x v="1"/>
    <x v="11"/>
    <s v="PARQUE RESIDENCIAL ORO NEGRO AMANECER"/>
    <x v="7"/>
    <x v="7"/>
  </r>
  <r>
    <x v="0"/>
    <x v="0"/>
    <x v="4"/>
    <x v="1"/>
    <n v="6475655"/>
    <n v="9012525104"/>
    <x v="0"/>
    <x v="1"/>
    <s v="EDIFICIO MULTIFAMILIAR G39 PROPIEDAD HORIZONTAL"/>
    <x v="6"/>
    <x v="6"/>
  </r>
  <r>
    <x v="0"/>
    <x v="0"/>
    <x v="4"/>
    <x v="1"/>
    <n v="6475660"/>
    <n v="9000631787"/>
    <x v="0"/>
    <x v="3"/>
    <s v="CONJUNTO CERRADO LA ESTANCIA DEL VERGEL PROP HORIZONTAL"/>
    <x v="3"/>
    <x v="3"/>
  </r>
  <r>
    <x v="0"/>
    <x v="0"/>
    <x v="4"/>
    <x v="1"/>
    <n v="6475697"/>
    <n v="9008562298"/>
    <x v="0"/>
    <x v="0"/>
    <s v="TORRES MEDITERRANEO PROPIEDAD HORIZONTAL"/>
    <x v="6"/>
    <x v="6"/>
  </r>
  <r>
    <x v="0"/>
    <x v="0"/>
    <x v="4"/>
    <x v="1"/>
    <n v="6475706"/>
    <n v="9001549848"/>
    <x v="0"/>
    <x v="1"/>
    <s v="VILLA ZAMORA CONJUNTO RESIDENCIAL PROPIEDAD HORIZONTAL"/>
    <x v="1"/>
    <x v="1"/>
  </r>
  <r>
    <x v="0"/>
    <x v="0"/>
    <x v="4"/>
    <x v="1"/>
    <n v="6475728"/>
    <n v="9001495053"/>
    <x v="0"/>
    <x v="1"/>
    <s v="EDIFICIO VERDEZZA P-H-"/>
    <x v="14"/>
    <x v="5"/>
  </r>
  <r>
    <x v="0"/>
    <x v="0"/>
    <x v="4"/>
    <x v="4"/>
    <n v="6475736"/>
    <n v="8010016934"/>
    <x v="0"/>
    <x v="1"/>
    <s v="CONJUNTO RESIDENCIAL BOSQUES DE PALERMO"/>
    <x v="7"/>
    <x v="7"/>
  </r>
  <r>
    <x v="0"/>
    <x v="0"/>
    <x v="4"/>
    <x v="1"/>
    <n v="6475740"/>
    <n v="8300452216"/>
    <x v="0"/>
    <x v="1"/>
    <s v="EDIFICIO MARTHA LUCIA PH"/>
    <x v="1"/>
    <x v="1"/>
  </r>
  <r>
    <x v="0"/>
    <x v="0"/>
    <x v="4"/>
    <x v="1"/>
    <n v="6475751"/>
    <n v="9003498135"/>
    <x v="0"/>
    <x v="1"/>
    <s v="EDIFICIO IKU 86A"/>
    <x v="1"/>
    <x v="1"/>
  </r>
  <r>
    <x v="0"/>
    <x v="0"/>
    <x v="4"/>
    <x v="4"/>
    <n v="6475810"/>
    <n v="8110174482"/>
    <x v="0"/>
    <x v="1"/>
    <s v="URBANIZACION VELEROS PH"/>
    <x v="14"/>
    <x v="5"/>
  </r>
  <r>
    <x v="0"/>
    <x v="0"/>
    <x v="4"/>
    <x v="4"/>
    <n v="6475811"/>
    <n v="8300008379"/>
    <x v="0"/>
    <x v="0"/>
    <s v="EDIFICIO CENTRO COMERCIAL LOS CRISTALES - PROPIEDAD HORIZONT"/>
    <x v="1"/>
    <x v="1"/>
  </r>
  <r>
    <x v="0"/>
    <x v="0"/>
    <x v="4"/>
    <x v="1"/>
    <n v="6475817"/>
    <n v="9006975092"/>
    <x v="0"/>
    <x v="1"/>
    <s v="EDIFICIO BALCONES DE LA PRADERA TORRES 7 8 9 Y 10"/>
    <x v="9"/>
    <x v="8"/>
  </r>
  <r>
    <x v="0"/>
    <x v="0"/>
    <x v="4"/>
    <x v="1"/>
    <n v="6475833"/>
    <n v="8300435590"/>
    <x v="0"/>
    <x v="1"/>
    <s v="EDIFICIO ALMENAR 48 PROPIEDAD HORIZONTAL"/>
    <x v="1"/>
    <x v="1"/>
  </r>
  <r>
    <x v="0"/>
    <x v="0"/>
    <x v="4"/>
    <x v="4"/>
    <n v="6475854"/>
    <n v="9002908501"/>
    <x v="0"/>
    <x v="1"/>
    <s v="EDIFICIO VIZCAYA GOLD"/>
    <x v="2"/>
    <x v="2"/>
  </r>
  <r>
    <x v="0"/>
    <x v="0"/>
    <x v="4"/>
    <x v="1"/>
    <n v="6475855"/>
    <n v="9001787861"/>
    <x v="0"/>
    <x v="1"/>
    <s v="EDIFICIO PINO VERDE - PROPIEDAD HORIZONTAL"/>
    <x v="1"/>
    <x v="1"/>
  </r>
  <r>
    <x v="0"/>
    <x v="0"/>
    <x v="4"/>
    <x v="1"/>
    <n v="6475872"/>
    <n v="9001032312"/>
    <x v="0"/>
    <x v="1"/>
    <s v="EDIFICIO TORRE SANTA CRUZ PH"/>
    <x v="14"/>
    <x v="5"/>
  </r>
  <r>
    <x v="0"/>
    <x v="0"/>
    <x v="4"/>
    <x v="1"/>
    <n v="6475877"/>
    <n v="8090077842"/>
    <x v="0"/>
    <x v="5"/>
    <s v="CONDOMINIO PAKISTAN III ETAPA"/>
    <x v="31"/>
    <x v="3"/>
  </r>
  <r>
    <x v="0"/>
    <x v="0"/>
    <x v="4"/>
    <x v="4"/>
    <n v="6475927"/>
    <n v="8000824038"/>
    <x v="0"/>
    <x v="1"/>
    <s v="EDIFICIO CARAVELLE - PROPIEDAD HORIZONTAL"/>
    <x v="1"/>
    <x v="1"/>
  </r>
  <r>
    <x v="0"/>
    <x v="0"/>
    <x v="4"/>
    <x v="1"/>
    <n v="6475939"/>
    <n v="8002129314"/>
    <x v="0"/>
    <x v="2"/>
    <s v="CONJUNTO RESIDENCIAL ARCO IRIS"/>
    <x v="2"/>
    <x v="2"/>
  </r>
  <r>
    <x v="0"/>
    <x v="0"/>
    <x v="4"/>
    <x v="4"/>
    <n v="6475969"/>
    <n v="8001936062"/>
    <x v="0"/>
    <x v="1"/>
    <s v="CONJUNTO RESIDENCIAL LOS ELISEOS ETAPAS I Y II PH"/>
    <x v="1"/>
    <x v="1"/>
  </r>
  <r>
    <x v="0"/>
    <x v="0"/>
    <x v="4"/>
    <x v="1"/>
    <n v="6475972"/>
    <n v="9000013011"/>
    <x v="0"/>
    <x v="3"/>
    <s v="CONJUNTO CERRADO PORTAL DE SAN LUIS"/>
    <x v="6"/>
    <x v="6"/>
  </r>
  <r>
    <x v="0"/>
    <x v="0"/>
    <x v="4"/>
    <x v="2"/>
    <n v="6476017"/>
    <n v="29808676"/>
    <x v="0"/>
    <x v="1"/>
    <s v="BEDOYA PATIÑO MARIA ANGELICA"/>
    <x v="7"/>
    <x v="7"/>
  </r>
  <r>
    <x v="0"/>
    <x v="0"/>
    <x v="4"/>
    <x v="4"/>
    <n v="6476018"/>
    <n v="9005390128"/>
    <x v="0"/>
    <x v="3"/>
    <s v="CONJUNTO LA CAPILLA DE SUBA PH"/>
    <x v="1"/>
    <x v="1"/>
  </r>
  <r>
    <x v="0"/>
    <x v="0"/>
    <x v="4"/>
    <x v="4"/>
    <n v="6476028"/>
    <n v="8000053973"/>
    <x v="0"/>
    <x v="1"/>
    <s v="AGRUPACION DE VIVIENDA CAMPANELLA III-PROPIEDAD HORIZONTAL"/>
    <x v="1"/>
    <x v="1"/>
  </r>
  <r>
    <x v="0"/>
    <x v="0"/>
    <x v="4"/>
    <x v="1"/>
    <n v="6476031"/>
    <n v="9009146759"/>
    <x v="0"/>
    <x v="1"/>
    <s v="CONJUNTO RESIDENCIAL PARQUES DE BOLIVAR ARMENIA N° 1 VIP"/>
    <x v="7"/>
    <x v="7"/>
  </r>
  <r>
    <x v="0"/>
    <x v="0"/>
    <x v="4"/>
    <x v="4"/>
    <n v="6476037"/>
    <n v="8000053973"/>
    <x v="0"/>
    <x v="1"/>
    <s v="AGRUPACION DE VIVIENDA CAMPANELLA III-PROPIEDAD HORIZONTAL"/>
    <x v="1"/>
    <x v="1"/>
  </r>
  <r>
    <x v="0"/>
    <x v="0"/>
    <x v="4"/>
    <x v="4"/>
    <n v="6476088"/>
    <n v="9011645003"/>
    <x v="0"/>
    <x v="1"/>
    <s v="EDIFICIO ALTA VISTA - PROPIEDAD HORIZONTAL"/>
    <x v="6"/>
    <x v="6"/>
  </r>
  <r>
    <x v="0"/>
    <x v="0"/>
    <x v="4"/>
    <x v="4"/>
    <n v="6476089"/>
    <n v="8002364689"/>
    <x v="0"/>
    <x v="1"/>
    <s v="UNIDAD RESIDENCIAL TORRES DE SAN MATEO PH"/>
    <x v="11"/>
    <x v="9"/>
  </r>
  <r>
    <x v="0"/>
    <x v="0"/>
    <x v="4"/>
    <x v="3"/>
    <n v="6476097"/>
    <n v="8002536092"/>
    <x v="0"/>
    <x v="3"/>
    <s v="CENTRO VISUAL SANTA LUCIA LTDA"/>
    <x v="52"/>
    <x v="18"/>
  </r>
  <r>
    <x v="0"/>
    <x v="0"/>
    <x v="4"/>
    <x v="1"/>
    <n v="6476107"/>
    <n v="9002010860"/>
    <x v="0"/>
    <x v="5"/>
    <s v="CONDOMINIO PARQUES DE PAKISTAN IV ETAPA"/>
    <x v="31"/>
    <x v="3"/>
  </r>
  <r>
    <x v="0"/>
    <x v="0"/>
    <x v="4"/>
    <x v="1"/>
    <n v="6476122"/>
    <n v="8100042192"/>
    <x v="0"/>
    <x v="1"/>
    <s v="CONJUNTO CERRADO CAMINO DE LA PALMA PROPIEDAD HORIZONTAL"/>
    <x v="6"/>
    <x v="6"/>
  </r>
  <r>
    <x v="0"/>
    <x v="0"/>
    <x v="4"/>
    <x v="1"/>
    <n v="6476134"/>
    <n v="8301224061"/>
    <x v="0"/>
    <x v="3"/>
    <s v="CONJUNTO RESIDENCIAL LANCASTRIA LOTE B"/>
    <x v="1"/>
    <x v="1"/>
  </r>
  <r>
    <x v="0"/>
    <x v="0"/>
    <x v="4"/>
    <x v="4"/>
    <n v="6476151"/>
    <n v="9007906177"/>
    <x v="0"/>
    <x v="1"/>
    <s v="EDIFICIO TORREDON 3 - PROPIEDAD HORIZONTAL"/>
    <x v="1"/>
    <x v="1"/>
  </r>
  <r>
    <x v="0"/>
    <x v="0"/>
    <x v="4"/>
    <x v="4"/>
    <n v="6476154"/>
    <n v="9007906177"/>
    <x v="0"/>
    <x v="2"/>
    <s v="EDIFICIO TORREDON 3 - PROPIEDAD HORIZONTAL"/>
    <x v="1"/>
    <x v="1"/>
  </r>
  <r>
    <x v="0"/>
    <x v="0"/>
    <x v="4"/>
    <x v="1"/>
    <n v="6476176"/>
    <n v="8300888700"/>
    <x v="0"/>
    <x v="1"/>
    <s v="AGRUPACION DE VIVIENDA LAS GAVIOTAS DE LA SEGUNDA ETAPA DE"/>
    <x v="1"/>
    <x v="1"/>
  </r>
  <r>
    <x v="0"/>
    <x v="0"/>
    <x v="4"/>
    <x v="1"/>
    <n v="6476189"/>
    <n v="8110344302"/>
    <x v="0"/>
    <x v="1"/>
    <s v="CONJUNTO RESIDENCIAL FLORES E LA COLINA 1"/>
    <x v="10"/>
    <x v="5"/>
  </r>
  <r>
    <x v="0"/>
    <x v="0"/>
    <x v="4"/>
    <x v="4"/>
    <n v="6476191"/>
    <n v="8110409250"/>
    <x v="0"/>
    <x v="1"/>
    <s v="CONJUNTO RESIDENCIAL ALIZARES ETAPAS 1 Y 2 PH"/>
    <x v="14"/>
    <x v="5"/>
  </r>
  <r>
    <x v="0"/>
    <x v="0"/>
    <x v="4"/>
    <x v="4"/>
    <n v="6476222"/>
    <n v="9004468621"/>
    <x v="0"/>
    <x v="1"/>
    <s v="CONDOMINIO CAMPESTRE RINCON DE LOS NOGALES II - PH"/>
    <x v="8"/>
    <x v="4"/>
  </r>
  <r>
    <x v="0"/>
    <x v="0"/>
    <x v="4"/>
    <x v="4"/>
    <n v="6476239"/>
    <n v="9011909299"/>
    <x v="0"/>
    <x v="1"/>
    <s v="EDIFICIO LA CAMELIA PROPIEDAD HORIZONTAL"/>
    <x v="6"/>
    <x v="6"/>
  </r>
  <r>
    <x v="0"/>
    <x v="0"/>
    <x v="4"/>
    <x v="1"/>
    <n v="6476250"/>
    <n v="8000801976"/>
    <x v="0"/>
    <x v="1"/>
    <s v="CONJUNTO RESIDENCIAL LOS ROSALES PROPIEDAD HORIZONTAL"/>
    <x v="1"/>
    <x v="1"/>
  </r>
  <r>
    <x v="0"/>
    <x v="0"/>
    <x v="4"/>
    <x v="4"/>
    <n v="6476257"/>
    <n v="9009092369"/>
    <x v="0"/>
    <x v="1"/>
    <s v="CONJUNTO RESIDENCIAL TORRES PORTAL DEL PARQUE PH"/>
    <x v="2"/>
    <x v="2"/>
  </r>
  <r>
    <x v="0"/>
    <x v="0"/>
    <x v="4"/>
    <x v="1"/>
    <n v="6476265"/>
    <n v="8300298081"/>
    <x v="0"/>
    <x v="1"/>
    <s v="EDIFICIO IMOVAL V PH"/>
    <x v="1"/>
    <x v="1"/>
  </r>
  <r>
    <x v="0"/>
    <x v="0"/>
    <x v="4"/>
    <x v="4"/>
    <n v="6476276"/>
    <n v="9003450568"/>
    <x v="0"/>
    <x v="1"/>
    <s v="EDIFICIO OPORTO 93"/>
    <x v="1"/>
    <x v="1"/>
  </r>
  <r>
    <x v="0"/>
    <x v="0"/>
    <x v="4"/>
    <x v="1"/>
    <n v="6476280"/>
    <n v="8110419216"/>
    <x v="0"/>
    <x v="1"/>
    <s v="CONJUNTO RESIDENCIAL SANTA JUANA DEL RODEO PH"/>
    <x v="14"/>
    <x v="5"/>
  </r>
  <r>
    <x v="0"/>
    <x v="0"/>
    <x v="4"/>
    <x v="4"/>
    <n v="6476285"/>
    <n v="9003450568"/>
    <x v="0"/>
    <x v="1"/>
    <s v="EDIFICIO OPORTO 93"/>
    <x v="1"/>
    <x v="1"/>
  </r>
  <r>
    <x v="0"/>
    <x v="0"/>
    <x v="4"/>
    <x v="1"/>
    <n v="6476297"/>
    <n v="9003509468"/>
    <x v="0"/>
    <x v="1"/>
    <s v="EDIFICIO TERZETTO CONDOMINIO"/>
    <x v="2"/>
    <x v="2"/>
  </r>
  <r>
    <x v="0"/>
    <x v="0"/>
    <x v="4"/>
    <x v="4"/>
    <n v="6476316"/>
    <n v="9003450568"/>
    <x v="0"/>
    <x v="1"/>
    <s v="EDIFICIO OPORTO 93"/>
    <x v="1"/>
    <x v="1"/>
  </r>
  <r>
    <x v="0"/>
    <x v="0"/>
    <x v="4"/>
    <x v="4"/>
    <n v="6476322"/>
    <n v="9003450568"/>
    <x v="0"/>
    <x v="1"/>
    <s v="EDIFICIO OPORTO 93"/>
    <x v="1"/>
    <x v="1"/>
  </r>
  <r>
    <x v="0"/>
    <x v="0"/>
    <x v="4"/>
    <x v="4"/>
    <n v="6476335"/>
    <n v="9003450568"/>
    <x v="0"/>
    <x v="1"/>
    <s v="EDIFICIO OPORTO 93"/>
    <x v="1"/>
    <x v="1"/>
  </r>
  <r>
    <x v="0"/>
    <x v="0"/>
    <x v="4"/>
    <x v="4"/>
    <n v="6476401"/>
    <n v="9000142589"/>
    <x v="0"/>
    <x v="1"/>
    <s v="CONJUNTO RESIDENCIAL CERRONORTE PH"/>
    <x v="14"/>
    <x v="5"/>
  </r>
  <r>
    <x v="0"/>
    <x v="0"/>
    <x v="4"/>
    <x v="1"/>
    <n v="6476428"/>
    <n v="8320038309"/>
    <x v="0"/>
    <x v="1"/>
    <s v="CONJUNTO RESIDENCIAL SAN SEBASTIAN"/>
    <x v="8"/>
    <x v="4"/>
  </r>
  <r>
    <x v="0"/>
    <x v="0"/>
    <x v="4"/>
    <x v="4"/>
    <n v="6476431"/>
    <n v="9003410221"/>
    <x v="0"/>
    <x v="5"/>
    <s v="EDIFICIO VERSALLES IMPERIAL"/>
    <x v="2"/>
    <x v="2"/>
  </r>
  <r>
    <x v="0"/>
    <x v="0"/>
    <x v="4"/>
    <x v="4"/>
    <n v="6476459"/>
    <n v="8002441513"/>
    <x v="0"/>
    <x v="2"/>
    <s v="EDIFICIO PLAZA CENTRO"/>
    <x v="6"/>
    <x v="6"/>
  </r>
  <r>
    <x v="0"/>
    <x v="0"/>
    <x v="4"/>
    <x v="4"/>
    <n v="6476471"/>
    <n v="8002441513"/>
    <x v="0"/>
    <x v="5"/>
    <s v="EDIFICIO PLAZA CENTRO"/>
    <x v="6"/>
    <x v="6"/>
  </r>
  <r>
    <x v="0"/>
    <x v="0"/>
    <x v="4"/>
    <x v="1"/>
    <n v="6476501"/>
    <n v="9000414533"/>
    <x v="0"/>
    <x v="5"/>
    <s v="CONJUNTO RESIDENCIAL LA PROA PH"/>
    <x v="8"/>
    <x v="4"/>
  </r>
  <r>
    <x v="0"/>
    <x v="0"/>
    <x v="4"/>
    <x v="4"/>
    <n v="6476533"/>
    <n v="9004339039"/>
    <x v="0"/>
    <x v="1"/>
    <s v="UNIDAD RESIDENCIAL DANUBIO"/>
    <x v="2"/>
    <x v="2"/>
  </r>
  <r>
    <x v="0"/>
    <x v="0"/>
    <x v="4"/>
    <x v="4"/>
    <n v="6476550"/>
    <n v="8090074341"/>
    <x v="0"/>
    <x v="1"/>
    <s v="CONJUNTO RESIDENCIAL LA ARBOLEDA - PROPIEDAD HORIZONTAL"/>
    <x v="3"/>
    <x v="3"/>
  </r>
  <r>
    <x v="0"/>
    <x v="0"/>
    <x v="4"/>
    <x v="1"/>
    <n v="6476564"/>
    <n v="9009134006"/>
    <x v="0"/>
    <x v="1"/>
    <s v="CONJUNTO RESIDENCIAL ARBOLEDA DEL CAMPESTRE ALMENDRO - PROPI"/>
    <x v="3"/>
    <x v="3"/>
  </r>
  <r>
    <x v="0"/>
    <x v="0"/>
    <x v="4"/>
    <x v="1"/>
    <n v="6476652"/>
    <n v="9001787861"/>
    <x v="0"/>
    <x v="1"/>
    <s v="EDIFICIO PINO VERDE - PROPIEDAD HORIZONTAL"/>
    <x v="1"/>
    <x v="1"/>
  </r>
  <r>
    <x v="0"/>
    <x v="0"/>
    <x v="4"/>
    <x v="4"/>
    <n v="6476667"/>
    <n v="9005445293"/>
    <x v="0"/>
    <x v="1"/>
    <s v="CONJUNTO CERRADO CERROS DE NIZA PROPIEDAD HORIZONTAL"/>
    <x v="6"/>
    <x v="6"/>
  </r>
  <r>
    <x v="0"/>
    <x v="0"/>
    <x v="4"/>
    <x v="1"/>
    <n v="6476691"/>
    <n v="8301090406"/>
    <x v="0"/>
    <x v="3"/>
    <s v="EDIFICIO SAN JORGE PROPIEDAD HORIZONTAL"/>
    <x v="1"/>
    <x v="1"/>
  </r>
  <r>
    <x v="0"/>
    <x v="0"/>
    <x v="4"/>
    <x v="1"/>
    <n v="6476731"/>
    <n v="8605096441"/>
    <x v="0"/>
    <x v="3"/>
    <s v="CONJUNTO RESIDENCIAL SANTA BARBARA NORTE"/>
    <x v="1"/>
    <x v="1"/>
  </r>
  <r>
    <x v="0"/>
    <x v="0"/>
    <x v="4"/>
    <x v="4"/>
    <n v="6476829"/>
    <n v="9012389211"/>
    <x v="0"/>
    <x v="0"/>
    <s v="URBANIZACION SENDERO DE BOSQUE VERDE PH"/>
    <x v="14"/>
    <x v="5"/>
  </r>
  <r>
    <x v="0"/>
    <x v="0"/>
    <x v="4"/>
    <x v="4"/>
    <n v="6476864"/>
    <n v="8001956885"/>
    <x v="0"/>
    <x v="1"/>
    <s v="UNIDAD RESIDENCIAL QUINTANAR DEL RODEO"/>
    <x v="14"/>
    <x v="5"/>
  </r>
  <r>
    <x v="0"/>
    <x v="0"/>
    <x v="4"/>
    <x v="1"/>
    <n v="6476930"/>
    <n v="9001042981"/>
    <x v="0"/>
    <x v="1"/>
    <s v="EDIFICIO FORUM PRIMERA ETAPA PH"/>
    <x v="14"/>
    <x v="5"/>
  </r>
  <r>
    <x v="0"/>
    <x v="0"/>
    <x v="4"/>
    <x v="1"/>
    <n v="6476946"/>
    <n v="8605263368"/>
    <x v="0"/>
    <x v="1"/>
    <s v="CONJUNTO RESIDENCIAL SANTA BARBARA NORTE MANZANA C PH"/>
    <x v="1"/>
    <x v="1"/>
  </r>
  <r>
    <x v="0"/>
    <x v="0"/>
    <x v="4"/>
    <x v="4"/>
    <n v="6476998"/>
    <n v="9005009376"/>
    <x v="0"/>
    <x v="1"/>
    <s v="CONJ RES MIRADOR DE LOS BERNAL PH"/>
    <x v="14"/>
    <x v="5"/>
  </r>
  <r>
    <x v="0"/>
    <x v="0"/>
    <x v="4"/>
    <x v="1"/>
    <n v="6477002"/>
    <n v="9012064361"/>
    <x v="0"/>
    <x v="0"/>
    <s v="EDIFICIO ARA CONDOMINIO CLUB PROPIEDAD HORIZONTAL"/>
    <x v="2"/>
    <x v="2"/>
  </r>
  <r>
    <x v="0"/>
    <x v="0"/>
    <x v="4"/>
    <x v="4"/>
    <n v="6477031"/>
    <n v="8040159195"/>
    <x v="0"/>
    <x v="0"/>
    <s v="URBANIZACION EL GIRASOL"/>
    <x v="2"/>
    <x v="2"/>
  </r>
  <r>
    <x v="0"/>
    <x v="0"/>
    <x v="4"/>
    <x v="1"/>
    <n v="6477039"/>
    <n v="8002378267"/>
    <x v="0"/>
    <x v="1"/>
    <s v="CONJUNTO RESIDENCIAL PORTALES DEL COUNTRY"/>
    <x v="1"/>
    <x v="1"/>
  </r>
  <r>
    <x v="0"/>
    <x v="0"/>
    <x v="4"/>
    <x v="4"/>
    <n v="6477048"/>
    <n v="9003730051"/>
    <x v="0"/>
    <x v="0"/>
    <s v="EDIFICIO TORRE DEL VIENTO PH"/>
    <x v="14"/>
    <x v="5"/>
  </r>
  <r>
    <x v="0"/>
    <x v="0"/>
    <x v="4"/>
    <x v="2"/>
    <n v="6477109"/>
    <n v="31421106"/>
    <x v="0"/>
    <x v="5"/>
    <s v="OLIVEROS ZAPATA CLAUDIA MARIA"/>
    <x v="79"/>
    <x v="0"/>
  </r>
  <r>
    <x v="0"/>
    <x v="0"/>
    <x v="4"/>
    <x v="1"/>
    <n v="6477180"/>
    <n v="9002069147"/>
    <x v="0"/>
    <x v="3"/>
    <s v="CONJUNTO RESIDENCIAL RECREO RESERVADO 2 PH"/>
    <x v="1"/>
    <x v="1"/>
  </r>
  <r>
    <x v="0"/>
    <x v="0"/>
    <x v="4"/>
    <x v="1"/>
    <n v="6477196"/>
    <n v="8909313933"/>
    <x v="0"/>
    <x v="3"/>
    <s v="CONJUNTO RESIDENCIAL MANANTIALES PH"/>
    <x v="21"/>
    <x v="5"/>
  </r>
  <r>
    <x v="0"/>
    <x v="0"/>
    <x v="4"/>
    <x v="1"/>
    <n v="6477211"/>
    <n v="8300298081"/>
    <x v="0"/>
    <x v="1"/>
    <s v="EDIFICIO IMOVAL V PH"/>
    <x v="1"/>
    <x v="1"/>
  </r>
  <r>
    <x v="0"/>
    <x v="0"/>
    <x v="4"/>
    <x v="1"/>
    <n v="6477236"/>
    <n v="9001218848"/>
    <x v="0"/>
    <x v="1"/>
    <s v="CONJUNTO CERRADO ALTOS DE BUENA VISTA PH"/>
    <x v="11"/>
    <x v="9"/>
  </r>
  <r>
    <x v="0"/>
    <x v="0"/>
    <x v="4"/>
    <x v="4"/>
    <n v="6477317"/>
    <n v="9000353641"/>
    <x v="0"/>
    <x v="1"/>
    <s v="UNIDAD RESIDENCIAL EL CRISOL"/>
    <x v="2"/>
    <x v="2"/>
  </r>
  <r>
    <x v="0"/>
    <x v="0"/>
    <x v="4"/>
    <x v="1"/>
    <n v="6477322"/>
    <n v="8000205933"/>
    <x v="0"/>
    <x v="1"/>
    <s v="EDIFICIO MORELIA"/>
    <x v="0"/>
    <x v="0"/>
  </r>
  <r>
    <x v="0"/>
    <x v="0"/>
    <x v="4"/>
    <x v="4"/>
    <n v="6477328"/>
    <n v="9009393530"/>
    <x v="0"/>
    <x v="1"/>
    <s v="CONJUNTO RESIDENCIAL SACROMONTE PROPIEDAD HORIZONTAL"/>
    <x v="17"/>
    <x v="2"/>
  </r>
  <r>
    <x v="0"/>
    <x v="0"/>
    <x v="4"/>
    <x v="4"/>
    <n v="6477355"/>
    <n v="8300370760"/>
    <x v="0"/>
    <x v="1"/>
    <s v="CONJUNTO RESIDENCIAL NUEVA SANTA ISABEL PH ETAPAS I Y II"/>
    <x v="1"/>
    <x v="1"/>
  </r>
  <r>
    <x v="0"/>
    <x v="0"/>
    <x v="4"/>
    <x v="4"/>
    <n v="6477404"/>
    <n v="9000089757"/>
    <x v="0"/>
    <x v="3"/>
    <s v="EDIFICIO ALBORAL - PROPIEDAD HORIZONTAL"/>
    <x v="1"/>
    <x v="1"/>
  </r>
  <r>
    <x v="0"/>
    <x v="0"/>
    <x v="4"/>
    <x v="1"/>
    <n v="6477535"/>
    <n v="8002167371"/>
    <x v="0"/>
    <x v="0"/>
    <s v="EDIFICIO TORRE DE LA RAMBLA PROPIEDAD HORIZONTAL"/>
    <x v="6"/>
    <x v="6"/>
  </r>
  <r>
    <x v="0"/>
    <x v="0"/>
    <x v="4"/>
    <x v="4"/>
    <n v="6477591"/>
    <n v="9006375706"/>
    <x v="0"/>
    <x v="1"/>
    <s v="URBANIZACION NUEVO MILENIO PH PRIMERA ETAPA TORRE 2"/>
    <x v="21"/>
    <x v="5"/>
  </r>
  <r>
    <x v="0"/>
    <x v="0"/>
    <x v="4"/>
    <x v="1"/>
    <n v="6477625"/>
    <n v="9004684039"/>
    <x v="0"/>
    <x v="0"/>
    <s v="TORREMOLINOS PROPIEDAD HORIZONTAL"/>
    <x v="2"/>
    <x v="2"/>
  </r>
  <r>
    <x v="0"/>
    <x v="0"/>
    <x v="4"/>
    <x v="1"/>
    <n v="6477751"/>
    <n v="9005616437"/>
    <x v="0"/>
    <x v="1"/>
    <s v="CONJUNTO CERRADO NUEVA BILBAO - PROPIEDAD HORIZONTAL"/>
    <x v="3"/>
    <x v="3"/>
  </r>
  <r>
    <x v="0"/>
    <x v="0"/>
    <x v="4"/>
    <x v="1"/>
    <n v="6477777"/>
    <n v="9002069147"/>
    <x v="0"/>
    <x v="3"/>
    <s v="CONJUNTO RESIDENCIAL RECREO RESERVADO 2 PH"/>
    <x v="1"/>
    <x v="1"/>
  </r>
  <r>
    <x v="0"/>
    <x v="0"/>
    <x v="4"/>
    <x v="1"/>
    <n v="6477784"/>
    <n v="9002069147"/>
    <x v="0"/>
    <x v="3"/>
    <s v="CONJUNTO RESIDENCIAL RECREO RESERVADO 2 PH"/>
    <x v="1"/>
    <x v="1"/>
  </r>
  <r>
    <x v="0"/>
    <x v="0"/>
    <x v="4"/>
    <x v="1"/>
    <n v="6477885"/>
    <n v="9000731679"/>
    <x v="0"/>
    <x v="0"/>
    <s v="EDIFICIO PLAZA SANTO DOMINGO - PROPIEDAD HORIZONTAL -"/>
    <x v="6"/>
    <x v="6"/>
  </r>
  <r>
    <x v="0"/>
    <x v="0"/>
    <x v="4"/>
    <x v="1"/>
    <n v="6478007"/>
    <n v="9000032123"/>
    <x v="0"/>
    <x v="1"/>
    <s v="CONJUNTO RESIDENCIAL VILLA REGINA"/>
    <x v="29"/>
    <x v="14"/>
  </r>
  <r>
    <x v="0"/>
    <x v="0"/>
    <x v="4"/>
    <x v="4"/>
    <n v="6478126"/>
    <n v="8100069705"/>
    <x v="0"/>
    <x v="0"/>
    <s v="CONJUNTO HABITACIONAL SANTANA"/>
    <x v="6"/>
    <x v="6"/>
  </r>
  <r>
    <x v="0"/>
    <x v="0"/>
    <x v="4"/>
    <x v="4"/>
    <n v="6478244"/>
    <n v="8110395201"/>
    <x v="0"/>
    <x v="0"/>
    <s v="IVAN VILLADA"/>
    <x v="10"/>
    <x v="5"/>
  </r>
  <r>
    <x v="0"/>
    <x v="0"/>
    <x v="4"/>
    <x v="1"/>
    <n v="6478312"/>
    <n v="8300481481"/>
    <x v="0"/>
    <x v="0"/>
    <s v="CONJUNTO RESIDENCIAL SAN ANDRES AFIDRO MANZANA 3 ETAPA - PRO"/>
    <x v="1"/>
    <x v="1"/>
  </r>
  <r>
    <x v="0"/>
    <x v="0"/>
    <x v="4"/>
    <x v="1"/>
    <n v="6478350"/>
    <n v="8605189410"/>
    <x v="0"/>
    <x v="1"/>
    <s v="CONJUNTO RESIDENCIAL LA PALMA I"/>
    <x v="1"/>
    <x v="1"/>
  </r>
  <r>
    <x v="0"/>
    <x v="0"/>
    <x v="4"/>
    <x v="1"/>
    <n v="6478371"/>
    <n v="8301370928"/>
    <x v="0"/>
    <x v="1"/>
    <s v="CONJUNTO RESIDENCIAL TOSCANA 2 PROPIEDAD HORIZONTAL"/>
    <x v="1"/>
    <x v="1"/>
  </r>
  <r>
    <x v="0"/>
    <x v="0"/>
    <x v="4"/>
    <x v="4"/>
    <n v="6478387"/>
    <n v="9007388822"/>
    <x v="0"/>
    <x v="1"/>
    <s v="EDIFICIO MULTIFAMILIAR LA CORUÑA 2"/>
    <x v="7"/>
    <x v="7"/>
  </r>
  <r>
    <x v="0"/>
    <x v="0"/>
    <x v="4"/>
    <x v="1"/>
    <n v="6478400"/>
    <n v="8040067991"/>
    <x v="0"/>
    <x v="2"/>
    <s v="CONDOMINIO LA ZAFRA"/>
    <x v="17"/>
    <x v="2"/>
  </r>
  <r>
    <x v="0"/>
    <x v="0"/>
    <x v="4"/>
    <x v="1"/>
    <n v="6478496"/>
    <n v="9001335838"/>
    <x v="0"/>
    <x v="1"/>
    <s v="AGRUPACION DE VIVIENDA MIRADOR DE VILLAPILAR- PROPIEDAD"/>
    <x v="6"/>
    <x v="6"/>
  </r>
  <r>
    <x v="0"/>
    <x v="0"/>
    <x v="4"/>
    <x v="1"/>
    <n v="6478510"/>
    <n v="8090073438"/>
    <x v="0"/>
    <x v="1"/>
    <s v="CONDOMINIO TIERRA LINDA PROPIEDAD HORIZONTAL"/>
    <x v="3"/>
    <x v="3"/>
  </r>
  <r>
    <x v="0"/>
    <x v="0"/>
    <x v="4"/>
    <x v="1"/>
    <n v="6478521"/>
    <n v="9001408824"/>
    <x v="0"/>
    <x v="3"/>
    <s v="CONJUNTO RESIDENCIAL MONTICELO-PROPIEDAD HORIZONTAL"/>
    <x v="6"/>
    <x v="6"/>
  </r>
  <r>
    <x v="0"/>
    <x v="0"/>
    <x v="4"/>
    <x v="1"/>
    <n v="6478553"/>
    <n v="9004221494"/>
    <x v="0"/>
    <x v="3"/>
    <s v="CONJUNTO RESIDENCIAL PARQUES DE CASTILLA 2 PH"/>
    <x v="1"/>
    <x v="1"/>
  </r>
  <r>
    <x v="0"/>
    <x v="0"/>
    <x v="4"/>
    <x v="1"/>
    <n v="6478571"/>
    <n v="9001376343"/>
    <x v="0"/>
    <x v="2"/>
    <s v="CONDOMINIO EL ROSARIO PROPIEDAD HORIZONTAL"/>
    <x v="6"/>
    <x v="6"/>
  </r>
  <r>
    <x v="0"/>
    <x v="0"/>
    <x v="4"/>
    <x v="1"/>
    <n v="6478590"/>
    <n v="9012049704"/>
    <x v="0"/>
    <x v="1"/>
    <s v="TORRE OLAYA PLAZA - PROPIDAD HORIZONTAL"/>
    <x v="1"/>
    <x v="1"/>
  </r>
  <r>
    <x v="0"/>
    <x v="0"/>
    <x v="4"/>
    <x v="1"/>
    <n v="6478617"/>
    <n v="8002006151"/>
    <x v="0"/>
    <x v="5"/>
    <s v="CONJUNTO MULTIFAMILIAR VILLAS DEL MEDITERRANEO MANZANA 14"/>
    <x v="1"/>
    <x v="1"/>
  </r>
  <r>
    <x v="0"/>
    <x v="0"/>
    <x v="4"/>
    <x v="1"/>
    <n v="6478660"/>
    <n v="8300134856"/>
    <x v="0"/>
    <x v="3"/>
    <s v="AGRUPACION DE VIVIENDA CIUDADELA NUEVA TIBABUYES SC"/>
    <x v="1"/>
    <x v="1"/>
  </r>
  <r>
    <x v="0"/>
    <x v="0"/>
    <x v="4"/>
    <x v="1"/>
    <n v="6478686"/>
    <n v="8000598691"/>
    <x v="0"/>
    <x v="3"/>
    <s v="AGRUPACION PRADOS DEL COUNTRY PROPIEDAD HORIZONTAL"/>
    <x v="1"/>
    <x v="1"/>
  </r>
  <r>
    <x v="0"/>
    <x v="0"/>
    <x v="4"/>
    <x v="1"/>
    <n v="6478691"/>
    <n v="8002012334"/>
    <x v="0"/>
    <x v="1"/>
    <s v="CONDOMINIO CIUDADELA GUADALUPE - PROPIEDAD HORIZONTAL"/>
    <x v="0"/>
    <x v="0"/>
  </r>
  <r>
    <x v="0"/>
    <x v="0"/>
    <x v="4"/>
    <x v="4"/>
    <n v="6478759"/>
    <n v="9000742030"/>
    <x v="0"/>
    <x v="1"/>
    <s v="CONDOMINIO CAMPESTRE BOSQUES DE NORMANDIA"/>
    <x v="12"/>
    <x v="2"/>
  </r>
  <r>
    <x v="0"/>
    <x v="0"/>
    <x v="4"/>
    <x v="1"/>
    <n v="6478780"/>
    <n v="8000380512"/>
    <x v="0"/>
    <x v="0"/>
    <s v="MULTIFAMILIARES BOYACA"/>
    <x v="1"/>
    <x v="1"/>
  </r>
  <r>
    <x v="0"/>
    <x v="0"/>
    <x v="4"/>
    <x v="1"/>
    <n v="6478816"/>
    <n v="8300450875"/>
    <x v="0"/>
    <x v="1"/>
    <s v="CONJUNTO RESIDENCIAL PLAZA BAVIERA FASE 1 -  PROPIEDAD HORIZ"/>
    <x v="1"/>
    <x v="1"/>
  </r>
  <r>
    <x v="0"/>
    <x v="0"/>
    <x v="4"/>
    <x v="1"/>
    <n v="6478820"/>
    <n v="8300825558"/>
    <x v="0"/>
    <x v="1"/>
    <s v="CONJUNTO RESIDENCIAL PRADOS DE LA SABANA I"/>
    <x v="1"/>
    <x v="1"/>
  </r>
  <r>
    <x v="0"/>
    <x v="0"/>
    <x v="4"/>
    <x v="1"/>
    <n v="6478864"/>
    <n v="9003876273"/>
    <x v="0"/>
    <x v="3"/>
    <s v="CONJUNTO RESIDENCIAL ALAMEDA DEL PORVENIR SEGUNDA ETAPA PH"/>
    <x v="1"/>
    <x v="1"/>
  </r>
  <r>
    <x v="0"/>
    <x v="0"/>
    <x v="4"/>
    <x v="1"/>
    <n v="6478928"/>
    <n v="9004680011"/>
    <x v="0"/>
    <x v="1"/>
    <s v="EDIFICIO ECO NEVADO PH"/>
    <x v="1"/>
    <x v="1"/>
  </r>
  <r>
    <x v="0"/>
    <x v="0"/>
    <x v="4"/>
    <x v="1"/>
    <n v="6478944"/>
    <n v="8100057750"/>
    <x v="0"/>
    <x v="4"/>
    <s v="CONJUNTO CERRADO LOTE A BOSQUES DE LA LIVONIA PROPIEDAD"/>
    <x v="6"/>
    <x v="6"/>
  </r>
  <r>
    <x v="0"/>
    <x v="0"/>
    <x v="4"/>
    <x v="1"/>
    <n v="6478956"/>
    <n v="9010619690"/>
    <x v="0"/>
    <x v="0"/>
    <s v="EDIFICIO EL GUAVIO PH"/>
    <x v="14"/>
    <x v="5"/>
  </r>
  <r>
    <x v="0"/>
    <x v="0"/>
    <x v="4"/>
    <x v="1"/>
    <n v="6478957"/>
    <n v="9002620277"/>
    <x v="0"/>
    <x v="1"/>
    <s v="CR KYOTO TORRE 2 PH"/>
    <x v="1"/>
    <x v="1"/>
  </r>
  <r>
    <x v="0"/>
    <x v="0"/>
    <x v="4"/>
    <x v="1"/>
    <n v="6479088"/>
    <n v="9003215621"/>
    <x v="0"/>
    <x v="1"/>
    <s v="CONJUNTO RESIDENCIAL JARDIN DEL ATRIZ"/>
    <x v="9"/>
    <x v="8"/>
  </r>
  <r>
    <x v="0"/>
    <x v="0"/>
    <x v="4"/>
    <x v="4"/>
    <n v="6479130"/>
    <n v="9004146968"/>
    <x v="0"/>
    <x v="1"/>
    <s v="CONJ MONTEBONITO"/>
    <x v="3"/>
    <x v="3"/>
  </r>
  <r>
    <x v="0"/>
    <x v="0"/>
    <x v="4"/>
    <x v="1"/>
    <n v="6479154"/>
    <n v="8300824621"/>
    <x v="0"/>
    <x v="1"/>
    <s v="AGRUPACION DE VIVIENDA LOS ALCAPARROS CIUDADELA COLSUBSIDIO"/>
    <x v="1"/>
    <x v="1"/>
  </r>
  <r>
    <x v="0"/>
    <x v="0"/>
    <x v="4"/>
    <x v="1"/>
    <n v="6479162"/>
    <n v="8300846680"/>
    <x v="0"/>
    <x v="1"/>
    <s v="EDIFICIO EL TIBAR PH"/>
    <x v="1"/>
    <x v="1"/>
  </r>
  <r>
    <x v="0"/>
    <x v="0"/>
    <x v="4"/>
    <x v="1"/>
    <n v="6479167"/>
    <n v="8001822933"/>
    <x v="0"/>
    <x v="3"/>
    <s v="EDIFICIO MULTIFAMILIAR IGUAZU PH"/>
    <x v="1"/>
    <x v="1"/>
  </r>
  <r>
    <x v="0"/>
    <x v="0"/>
    <x v="4"/>
    <x v="1"/>
    <n v="6479177"/>
    <n v="9000889465"/>
    <x v="0"/>
    <x v="1"/>
    <s v="EDIFICIO ALTOS BELLA SUIZA - PROPIEDAD HORIZONTAL"/>
    <x v="1"/>
    <x v="1"/>
  </r>
  <r>
    <x v="0"/>
    <x v="0"/>
    <x v="4"/>
    <x v="1"/>
    <n v="6479189"/>
    <n v="8300232931"/>
    <x v="0"/>
    <x v="2"/>
    <s v="EDIFICIO CATANIA PH"/>
    <x v="1"/>
    <x v="1"/>
  </r>
  <r>
    <x v="0"/>
    <x v="0"/>
    <x v="4"/>
    <x v="1"/>
    <n v="6479194"/>
    <n v="9003146066"/>
    <x v="0"/>
    <x v="7"/>
    <s v="CONJUNTO RESIDENCIALSALTAMONTE PH"/>
    <x v="10"/>
    <x v="5"/>
  </r>
  <r>
    <x v="0"/>
    <x v="0"/>
    <x v="4"/>
    <x v="4"/>
    <n v="6479210"/>
    <n v="8040009863"/>
    <x v="0"/>
    <x v="1"/>
    <s v="EDIFICIO POSADA PRINCESS"/>
    <x v="2"/>
    <x v="2"/>
  </r>
  <r>
    <x v="0"/>
    <x v="0"/>
    <x v="4"/>
    <x v="4"/>
    <n v="6479220"/>
    <n v="9007336070"/>
    <x v="0"/>
    <x v="0"/>
    <s v="EDIFICIO TORRE SAN ANTONIO PH"/>
    <x v="14"/>
    <x v="5"/>
  </r>
  <r>
    <x v="0"/>
    <x v="0"/>
    <x v="4"/>
    <x v="4"/>
    <n v="6479312"/>
    <n v="9007416153"/>
    <x v="0"/>
    <x v="1"/>
    <s v="EDIFICIO TORRE SAN CARLOS"/>
    <x v="18"/>
    <x v="10"/>
  </r>
  <r>
    <x v="0"/>
    <x v="0"/>
    <x v="4"/>
    <x v="4"/>
    <n v="6479313"/>
    <n v="9007416153"/>
    <x v="0"/>
    <x v="1"/>
    <s v="EDIFICIO TORRE SAN CARLOS"/>
    <x v="18"/>
    <x v="10"/>
  </r>
  <r>
    <x v="0"/>
    <x v="0"/>
    <x v="4"/>
    <x v="4"/>
    <n v="6479359"/>
    <n v="9008133410"/>
    <x v="0"/>
    <x v="0"/>
    <s v="BIRIKAIRA CONJUNTO HABITACIONAL PROPIEDAD HORIZONTAL NULL NULL"/>
    <x v="11"/>
    <x v="9"/>
  </r>
  <r>
    <x v="0"/>
    <x v="0"/>
    <x v="4"/>
    <x v="1"/>
    <n v="6479417"/>
    <n v="8160008615"/>
    <x v="0"/>
    <x v="0"/>
    <s v="EDIFICIO BASTION DE LOS ALPES PH"/>
    <x v="11"/>
    <x v="9"/>
  </r>
  <r>
    <x v="0"/>
    <x v="0"/>
    <x v="4"/>
    <x v="5"/>
    <n v="6479439"/>
    <n v="38254341"/>
    <x v="0"/>
    <x v="1"/>
    <s v="DEL RIO QUIMBAYO MARGARITA"/>
    <x v="1"/>
    <x v="1"/>
  </r>
  <r>
    <x v="0"/>
    <x v="0"/>
    <x v="4"/>
    <x v="1"/>
    <n v="6479451"/>
    <n v="8300495462"/>
    <x v="0"/>
    <x v="5"/>
    <s v="EDIFICIO UNIBEL PH"/>
    <x v="1"/>
    <x v="1"/>
  </r>
  <r>
    <x v="0"/>
    <x v="0"/>
    <x v="4"/>
    <x v="1"/>
    <n v="6479461"/>
    <n v="8100033949"/>
    <x v="0"/>
    <x v="2"/>
    <s v="CONJUNTO CERRADO BELLA MONTANA"/>
    <x v="6"/>
    <x v="6"/>
  </r>
  <r>
    <x v="0"/>
    <x v="0"/>
    <x v="4"/>
    <x v="1"/>
    <n v="6479481"/>
    <n v="8090073628"/>
    <x v="0"/>
    <x v="1"/>
    <s v="CONJUNTO RESIDENCIAL LAS PALMERAS AGRUPACION A"/>
    <x v="3"/>
    <x v="3"/>
  </r>
  <r>
    <x v="0"/>
    <x v="0"/>
    <x v="4"/>
    <x v="5"/>
    <n v="6479496"/>
    <n v="1140897489"/>
    <x v="0"/>
    <x v="0"/>
    <s v="LOBO FERNANDEZ DIANA ANDREA"/>
    <x v="27"/>
    <x v="13"/>
  </r>
  <r>
    <x v="0"/>
    <x v="0"/>
    <x v="4"/>
    <x v="1"/>
    <n v="6479500"/>
    <n v="9004684039"/>
    <x v="0"/>
    <x v="1"/>
    <s v="TORREMOLINOS PROPIEDAD HORIZONTAL"/>
    <x v="2"/>
    <x v="2"/>
  </r>
  <r>
    <x v="0"/>
    <x v="0"/>
    <x v="4"/>
    <x v="4"/>
    <n v="6479562"/>
    <n v="8001936062"/>
    <x v="0"/>
    <x v="1"/>
    <s v="CONJUNTO RESIDENCIAL LOS ELISEOS ETAPAS I Y II PH"/>
    <x v="1"/>
    <x v="1"/>
  </r>
  <r>
    <x v="0"/>
    <x v="0"/>
    <x v="4"/>
    <x v="4"/>
    <n v="6479665"/>
    <n v="8110335313"/>
    <x v="0"/>
    <x v="0"/>
    <s v="EDIFICIO PORTON DE SANTA TERESA PH"/>
    <x v="14"/>
    <x v="5"/>
  </r>
  <r>
    <x v="0"/>
    <x v="0"/>
    <x v="4"/>
    <x v="4"/>
    <n v="6479695"/>
    <n v="8300180071"/>
    <x v="0"/>
    <x v="0"/>
    <s v="EDIFICIO PORTALES DEL VALLE - PROPIEDAD HORIZONTAL"/>
    <x v="1"/>
    <x v="1"/>
  </r>
  <r>
    <x v="0"/>
    <x v="0"/>
    <x v="4"/>
    <x v="1"/>
    <n v="6479725"/>
    <n v="9000663501"/>
    <x v="0"/>
    <x v="1"/>
    <s v="CONJUNTO RESIDENCIAL BALCONES DE SAN MARTIN"/>
    <x v="1"/>
    <x v="1"/>
  </r>
  <r>
    <x v="0"/>
    <x v="0"/>
    <x v="4"/>
    <x v="2"/>
    <n v="6479726"/>
    <n v="19497858"/>
    <x v="0"/>
    <x v="1"/>
    <s v="TORRES PRIETO JOSE CAMILO"/>
    <x v="1"/>
    <x v="1"/>
  </r>
  <r>
    <x v="0"/>
    <x v="0"/>
    <x v="4"/>
    <x v="1"/>
    <n v="6479787"/>
    <n v="9001408824"/>
    <x v="0"/>
    <x v="1"/>
    <s v="CONJUNTO RESIDENCIAL MONTICELO-PROPIEDAD HORIZONTAL"/>
    <x v="6"/>
    <x v="6"/>
  </r>
  <r>
    <x v="0"/>
    <x v="0"/>
    <x v="4"/>
    <x v="4"/>
    <n v="6480040"/>
    <n v="8001153026"/>
    <x v="0"/>
    <x v="1"/>
    <s v="CONJUNTO RESIDENCIAL PONTEVEDRA PROPIEDAD HORIZONTAL"/>
    <x v="1"/>
    <x v="1"/>
  </r>
  <r>
    <x v="0"/>
    <x v="0"/>
    <x v="4"/>
    <x v="5"/>
    <n v="6480196"/>
    <n v="10071841"/>
    <x v="0"/>
    <x v="1"/>
    <s v="GONZALEZ GONZALEZ GUSTAVO"/>
    <x v="11"/>
    <x v="9"/>
  </r>
  <r>
    <x v="0"/>
    <x v="0"/>
    <x v="4"/>
    <x v="1"/>
    <n v="6480382"/>
    <n v="9000595261"/>
    <x v="0"/>
    <x v="1"/>
    <s v="CONJUNTO RESIDENCIAL ARCO IRIS P H"/>
    <x v="13"/>
    <x v="9"/>
  </r>
  <r>
    <x v="0"/>
    <x v="0"/>
    <x v="4"/>
    <x v="1"/>
    <n v="6480486"/>
    <n v="8300168053"/>
    <x v="0"/>
    <x v="1"/>
    <s v="CONJUNTO RESIDENCIAL PARQUE LOS SAUCES PH"/>
    <x v="1"/>
    <x v="1"/>
  </r>
  <r>
    <x v="0"/>
    <x v="0"/>
    <x v="4"/>
    <x v="4"/>
    <n v="6480504"/>
    <n v="8002148393"/>
    <x v="0"/>
    <x v="0"/>
    <s v="EDIFICIO SAMARKANDA PROPIEDAD HORIZONTAL"/>
    <x v="6"/>
    <x v="6"/>
  </r>
  <r>
    <x v="0"/>
    <x v="0"/>
    <x v="4"/>
    <x v="1"/>
    <n v="6480581"/>
    <n v="8300294191"/>
    <x v="0"/>
    <x v="2"/>
    <s v="CONJUNTO RESIDENCIAL ALAMEDA DE SANTA CLARA III - PROPIEDAD"/>
    <x v="1"/>
    <x v="1"/>
  </r>
  <r>
    <x v="0"/>
    <x v="0"/>
    <x v="4"/>
    <x v="1"/>
    <n v="6480789"/>
    <n v="8100057546"/>
    <x v="0"/>
    <x v="1"/>
    <s v="CONJUNTO RESIDENCIAL PARQUE DE CASTILLA - PROPIEDAD HORIZONT"/>
    <x v="6"/>
    <x v="6"/>
  </r>
  <r>
    <x v="0"/>
    <x v="0"/>
    <x v="4"/>
    <x v="4"/>
    <n v="6481002"/>
    <n v="8090061437"/>
    <x v="0"/>
    <x v="1"/>
    <s v="AGRUPACION DE VIVIENDA RINCON DE LAS MARGARITAS"/>
    <x v="3"/>
    <x v="3"/>
  </r>
  <r>
    <x v="0"/>
    <x v="0"/>
    <x v="4"/>
    <x v="4"/>
    <n v="6481046"/>
    <n v="9006990021"/>
    <x v="0"/>
    <x v="3"/>
    <s v="CONJUNTO RESIDENCIAL MIRAFLORES"/>
    <x v="12"/>
    <x v="2"/>
  </r>
  <r>
    <x v="0"/>
    <x v="0"/>
    <x v="4"/>
    <x v="4"/>
    <n v="6481115"/>
    <n v="8300967974"/>
    <x v="0"/>
    <x v="2"/>
    <s v="EDIFICIO TIME SQUARE PROPIEDAD HORIZONTAL"/>
    <x v="1"/>
    <x v="1"/>
  </r>
  <r>
    <x v="0"/>
    <x v="0"/>
    <x v="4"/>
    <x v="1"/>
    <n v="6481276"/>
    <n v="8300055266"/>
    <x v="0"/>
    <x v="1"/>
    <s v="TERRAZAS DE LOS LAGARTOS PRIMERA ETAPA TORRES I Y II PROPIED"/>
    <x v="1"/>
    <x v="1"/>
  </r>
  <r>
    <x v="0"/>
    <x v="0"/>
    <x v="4"/>
    <x v="4"/>
    <n v="6481335"/>
    <n v="9005289464"/>
    <x v="0"/>
    <x v="1"/>
    <s v="CONJUNTO RESIDENCIAL TAYRONA II"/>
    <x v="17"/>
    <x v="2"/>
  </r>
  <r>
    <x v="0"/>
    <x v="0"/>
    <x v="4"/>
    <x v="1"/>
    <n v="6481339"/>
    <n v="8100028501"/>
    <x v="0"/>
    <x v="1"/>
    <s v="EDIFICIO CERROS DEL CAMPIN BLOQUE FRONTINO PROPIEDAD HORIZON"/>
    <x v="6"/>
    <x v="6"/>
  </r>
  <r>
    <x v="0"/>
    <x v="0"/>
    <x v="4"/>
    <x v="1"/>
    <n v="6481391"/>
    <n v="9009360541"/>
    <x v="0"/>
    <x v="1"/>
    <s v="YUMA CIUDADELA RESIDENCIAL"/>
    <x v="29"/>
    <x v="14"/>
  </r>
  <r>
    <x v="0"/>
    <x v="0"/>
    <x v="4"/>
    <x v="4"/>
    <n v="6481432"/>
    <n v="8002532953"/>
    <x v="0"/>
    <x v="0"/>
    <s v="EDIFICIO BELLA SUIZA 2000"/>
    <x v="1"/>
    <x v="1"/>
  </r>
  <r>
    <x v="0"/>
    <x v="0"/>
    <x v="4"/>
    <x v="1"/>
    <n v="6481444"/>
    <n v="8160006887"/>
    <x v="0"/>
    <x v="0"/>
    <s v="CONJUNTO RESIDENCIAL RINCON DE LA VILLA ETAPA I"/>
    <x v="11"/>
    <x v="9"/>
  </r>
  <r>
    <x v="0"/>
    <x v="0"/>
    <x v="4"/>
    <x v="1"/>
    <n v="6481538"/>
    <n v="9006975092"/>
    <x v="0"/>
    <x v="1"/>
    <s v="EDIFICIO BALCONES DE LA PRADERA TORRES 7 8 9 Y 10"/>
    <x v="9"/>
    <x v="8"/>
  </r>
  <r>
    <x v="0"/>
    <x v="0"/>
    <x v="4"/>
    <x v="4"/>
    <n v="6481567"/>
    <n v="8090056949"/>
    <x v="0"/>
    <x v="1"/>
    <s v="CONJUNTO RESIDENCIAL ALTOS DE SAN FELIPE"/>
    <x v="3"/>
    <x v="3"/>
  </r>
  <r>
    <x v="0"/>
    <x v="0"/>
    <x v="4"/>
    <x v="2"/>
    <n v="6481750"/>
    <n v="10142490"/>
    <x v="0"/>
    <x v="1"/>
    <s v="MORALES RIZO CESAR AUGUSTO"/>
    <x v="11"/>
    <x v="9"/>
  </r>
  <r>
    <x v="0"/>
    <x v="0"/>
    <x v="4"/>
    <x v="4"/>
    <n v="6482011"/>
    <n v="8002166070"/>
    <x v="0"/>
    <x v="1"/>
    <s v="EDIFICIO MULTIFAMILIAR SALZBURGO"/>
    <x v="1"/>
    <x v="1"/>
  </r>
  <r>
    <x v="0"/>
    <x v="0"/>
    <x v="4"/>
    <x v="1"/>
    <n v="6482088"/>
    <n v="9000250350"/>
    <x v="0"/>
    <x v="2"/>
    <s v="CONJUNTO RESIDENCIAL ALGECIRAS PH"/>
    <x v="1"/>
    <x v="1"/>
  </r>
  <r>
    <x v="0"/>
    <x v="0"/>
    <x v="4"/>
    <x v="4"/>
    <n v="6482269"/>
    <n v="8301282009"/>
    <x v="0"/>
    <x v="1"/>
    <s v="CONJUNTO RESIDENCIAL VILLA DE GRATAMIRA DOS P"/>
    <x v="1"/>
    <x v="1"/>
  </r>
  <r>
    <x v="0"/>
    <x v="0"/>
    <x v="4"/>
    <x v="1"/>
    <n v="6482402"/>
    <n v="9010164635"/>
    <x v="0"/>
    <x v="1"/>
    <s v="CONJUNTO RESIDENCIAL PARQUES DE BOGOTA CEDRO  PROPIEDAD HORI"/>
    <x v="1"/>
    <x v="1"/>
  </r>
  <r>
    <x v="0"/>
    <x v="0"/>
    <x v="4"/>
    <x v="4"/>
    <n v="6482420"/>
    <n v="8300752658"/>
    <x v="0"/>
    <x v="1"/>
    <s v="CONJUNTO RESIDENCIAL PORTALES DE SAN ANTONIO PH"/>
    <x v="1"/>
    <x v="1"/>
  </r>
  <r>
    <x v="0"/>
    <x v="0"/>
    <x v="4"/>
    <x v="1"/>
    <n v="6482471"/>
    <n v="8301237236"/>
    <x v="0"/>
    <x v="1"/>
    <s v="CONJUNTO RESIDENCIAL PASEO DE SAN DIEGO PROPIEDAD HORIZONTAL"/>
    <x v="1"/>
    <x v="1"/>
  </r>
  <r>
    <x v="0"/>
    <x v="0"/>
    <x v="4"/>
    <x v="1"/>
    <n v="6482530"/>
    <n v="8902108101"/>
    <x v="0"/>
    <x v="0"/>
    <s v="CONJUNTO CERRADO LAS ACACIAS I"/>
    <x v="17"/>
    <x v="2"/>
  </r>
  <r>
    <x v="0"/>
    <x v="0"/>
    <x v="4"/>
    <x v="4"/>
    <n v="6482631"/>
    <n v="8002341915"/>
    <x v="0"/>
    <x v="1"/>
    <s v="EDIFICIO FINLANDIA 80"/>
    <x v="14"/>
    <x v="5"/>
  </r>
  <r>
    <x v="0"/>
    <x v="0"/>
    <x v="4"/>
    <x v="4"/>
    <n v="6482648"/>
    <n v="9007785653"/>
    <x v="0"/>
    <x v="1"/>
    <s v="CONJUNTO RESIDENCIAL HACIENDA CAÑAVERAL DEL ORIENTE"/>
    <x v="17"/>
    <x v="2"/>
  </r>
  <r>
    <x v="0"/>
    <x v="0"/>
    <x v="4"/>
    <x v="4"/>
    <n v="6482651"/>
    <n v="9007785653"/>
    <x v="0"/>
    <x v="1"/>
    <s v="CONJUNTO RESIDENCIAL HACIENDA CAÑAVERAL DEL ORIENTE"/>
    <x v="17"/>
    <x v="2"/>
  </r>
  <r>
    <x v="0"/>
    <x v="0"/>
    <x v="4"/>
    <x v="4"/>
    <n v="6482675"/>
    <n v="9010297872"/>
    <x v="0"/>
    <x v="2"/>
    <s v="CONJUNTO CERRADO BAMBU PH"/>
    <x v="11"/>
    <x v="9"/>
  </r>
  <r>
    <x v="0"/>
    <x v="0"/>
    <x v="4"/>
    <x v="1"/>
    <n v="6482709"/>
    <n v="8100003035"/>
    <x v="0"/>
    <x v="2"/>
    <s v="PROPIEDAD HORIZONTAL EDIFICIO PLAZA 51"/>
    <x v="6"/>
    <x v="6"/>
  </r>
  <r>
    <x v="0"/>
    <x v="0"/>
    <x v="4"/>
    <x v="4"/>
    <n v="6482730"/>
    <n v="9003107342"/>
    <x v="0"/>
    <x v="1"/>
    <s v="CONJUNTO RESIDENCIAL CERRADO LA TOSCANA PRIMERA ETAPA BL"/>
    <x v="6"/>
    <x v="6"/>
  </r>
  <r>
    <x v="0"/>
    <x v="0"/>
    <x v="4"/>
    <x v="1"/>
    <n v="6482733"/>
    <n v="8300108056"/>
    <x v="0"/>
    <x v="1"/>
    <s v="EDIFICIO RESIDENCIAL RIVIERA NORTE 3 PROPIEDAD HORIZONTAL"/>
    <x v="1"/>
    <x v="1"/>
  </r>
  <r>
    <x v="0"/>
    <x v="0"/>
    <x v="4"/>
    <x v="4"/>
    <n v="6482751"/>
    <n v="9003107342"/>
    <x v="0"/>
    <x v="7"/>
    <s v="CONJUNTO RESIDENCIAL CERRADO LA TOSCANA PRIMERA ETAPA BL"/>
    <x v="6"/>
    <x v="6"/>
  </r>
  <r>
    <x v="0"/>
    <x v="0"/>
    <x v="4"/>
    <x v="1"/>
    <n v="6482805"/>
    <n v="8100033949"/>
    <x v="0"/>
    <x v="1"/>
    <s v="CONJUNTO CERRADO BELLA MONTANA"/>
    <x v="6"/>
    <x v="6"/>
  </r>
  <r>
    <x v="0"/>
    <x v="0"/>
    <x v="4"/>
    <x v="1"/>
    <n v="6482856"/>
    <n v="9000757867"/>
    <x v="0"/>
    <x v="1"/>
    <s v="EDIFICIO MARRUECOS PROPIEDAD HORIZONTAL"/>
    <x v="6"/>
    <x v="6"/>
  </r>
  <r>
    <x v="0"/>
    <x v="0"/>
    <x v="4"/>
    <x v="4"/>
    <n v="6482874"/>
    <n v="9003216445"/>
    <x v="0"/>
    <x v="1"/>
    <s v="LA HACIENDA CONDOMINIO CAMPESTRE - PROPIEDAD HORIZONTAL"/>
    <x v="3"/>
    <x v="3"/>
  </r>
  <r>
    <x v="0"/>
    <x v="0"/>
    <x v="4"/>
    <x v="1"/>
    <n v="6482961"/>
    <n v="9002818069"/>
    <x v="0"/>
    <x v="3"/>
    <s v="AGRUPACION DE VIVIENDA PORTALES DEL NORTE II 9 PH"/>
    <x v="1"/>
    <x v="1"/>
  </r>
  <r>
    <x v="0"/>
    <x v="0"/>
    <x v="4"/>
    <x v="1"/>
    <n v="6482977"/>
    <n v="8040074223"/>
    <x v="0"/>
    <x v="1"/>
    <s v="EDIFICIO SORRENTO"/>
    <x v="2"/>
    <x v="2"/>
  </r>
  <r>
    <x v="0"/>
    <x v="0"/>
    <x v="4"/>
    <x v="1"/>
    <n v="6483029"/>
    <n v="8001960906"/>
    <x v="0"/>
    <x v="2"/>
    <s v="AGRUPACION DE VIVIENDA METROPOLIS UNIDAD 22"/>
    <x v="1"/>
    <x v="1"/>
  </r>
  <r>
    <x v="0"/>
    <x v="0"/>
    <x v="4"/>
    <x v="1"/>
    <n v="6483049"/>
    <n v="9002235200"/>
    <x v="0"/>
    <x v="1"/>
    <s v="CONJUNTO RESIDENCIAL BRISAS DE GIRARDOT V ETAPA"/>
    <x v="38"/>
    <x v="4"/>
  </r>
  <r>
    <x v="0"/>
    <x v="0"/>
    <x v="4"/>
    <x v="4"/>
    <n v="6483058"/>
    <n v="9004468621"/>
    <x v="0"/>
    <x v="1"/>
    <s v="CONDOMINIO CAMPESTRE RINCON DE LOS NOGALES II - PH"/>
    <x v="8"/>
    <x v="4"/>
  </r>
  <r>
    <x v="0"/>
    <x v="0"/>
    <x v="4"/>
    <x v="4"/>
    <n v="6483073"/>
    <n v="9004741806"/>
    <x v="0"/>
    <x v="3"/>
    <s v="CONJUNTO RESIDENCIAL AGAPANTO I PROPIEDAD HORIZONTAL"/>
    <x v="4"/>
    <x v="4"/>
  </r>
  <r>
    <x v="0"/>
    <x v="0"/>
    <x v="4"/>
    <x v="4"/>
    <n v="6483082"/>
    <n v="8001195195"/>
    <x v="0"/>
    <x v="1"/>
    <s v="AGRUPACION DE VIVIENDA SAN ANTONIO PROPIEDAD HORIZONTAL"/>
    <x v="1"/>
    <x v="1"/>
  </r>
  <r>
    <x v="0"/>
    <x v="0"/>
    <x v="4"/>
    <x v="1"/>
    <n v="6483088"/>
    <n v="8001424770"/>
    <x v="0"/>
    <x v="1"/>
    <s v="PARQUE RESIDENCIAL LA ALQUERIA SAN ISIDRO PH"/>
    <x v="10"/>
    <x v="5"/>
  </r>
  <r>
    <x v="0"/>
    <x v="0"/>
    <x v="4"/>
    <x v="1"/>
    <n v="6483128"/>
    <n v="8000993335"/>
    <x v="0"/>
    <x v="1"/>
    <s v="CONJUNTO RESIDENCIAL EL TINAJERO PH"/>
    <x v="14"/>
    <x v="5"/>
  </r>
  <r>
    <x v="0"/>
    <x v="0"/>
    <x v="4"/>
    <x v="4"/>
    <n v="6483160"/>
    <n v="9003468464"/>
    <x v="0"/>
    <x v="1"/>
    <s v="CONJUNTO PARQUE RESIDENCIAL PAISAJE DE SIERRA ALTA - PROPIED"/>
    <x v="6"/>
    <x v="6"/>
  </r>
  <r>
    <x v="0"/>
    <x v="0"/>
    <x v="4"/>
    <x v="1"/>
    <n v="6483193"/>
    <n v="9000184379"/>
    <x v="0"/>
    <x v="1"/>
    <s v="CONJUNTO RESIDENCIAL TORRES DE SEVILLA"/>
    <x v="1"/>
    <x v="1"/>
  </r>
  <r>
    <x v="0"/>
    <x v="0"/>
    <x v="4"/>
    <x v="5"/>
    <n v="6483204"/>
    <n v="10217967"/>
    <x v="0"/>
    <x v="1"/>
    <s v="GOMEZ GIRALDO FERNANDO"/>
    <x v="11"/>
    <x v="9"/>
  </r>
  <r>
    <x v="0"/>
    <x v="0"/>
    <x v="4"/>
    <x v="1"/>
    <n v="6483209"/>
    <n v="8908034442"/>
    <x v="0"/>
    <x v="3"/>
    <s v="CENTRO COMERCIAL LOS ROSALES PH"/>
    <x v="6"/>
    <x v="6"/>
  </r>
  <r>
    <x v="0"/>
    <x v="0"/>
    <x v="4"/>
    <x v="1"/>
    <n v="6483234"/>
    <n v="8090126251"/>
    <x v="0"/>
    <x v="1"/>
    <s v="CONJUNTO  RESIDENCIAL   PRADOS  DE  SAN  REMO"/>
    <x v="31"/>
    <x v="3"/>
  </r>
  <r>
    <x v="0"/>
    <x v="0"/>
    <x v="4"/>
    <x v="1"/>
    <n v="6483257"/>
    <n v="8301141214"/>
    <x v="0"/>
    <x v="1"/>
    <s v="CONJUNTO RESIDENCIAL ACUARELA P H"/>
    <x v="1"/>
    <x v="1"/>
  </r>
  <r>
    <x v="0"/>
    <x v="0"/>
    <x v="4"/>
    <x v="1"/>
    <n v="6483289"/>
    <n v="9002631294"/>
    <x v="0"/>
    <x v="3"/>
    <s v="CONJUNTO RESIDENCIAL TAYRONA MANZANA C"/>
    <x v="1"/>
    <x v="1"/>
  </r>
  <r>
    <x v="0"/>
    <x v="0"/>
    <x v="4"/>
    <x v="4"/>
    <n v="6483298"/>
    <n v="9006558588"/>
    <x v="0"/>
    <x v="1"/>
    <s v="PARQUE RESIDENCIAL EL MIRADOR DEL COLIBRI I ET ANDALUCIA P H"/>
    <x v="13"/>
    <x v="9"/>
  </r>
  <r>
    <x v="0"/>
    <x v="0"/>
    <x v="4"/>
    <x v="1"/>
    <n v="6483299"/>
    <n v="9000620627"/>
    <x v="0"/>
    <x v="3"/>
    <s v="CONJUNTO RESIDENCIAL FONTANAGRANDE RESERVADO SUPERLOTE DOS -"/>
    <x v="1"/>
    <x v="1"/>
  </r>
  <r>
    <x v="0"/>
    <x v="0"/>
    <x v="4"/>
    <x v="4"/>
    <n v="6483303"/>
    <n v="9007342262"/>
    <x v="0"/>
    <x v="3"/>
    <s v="EDIFICIO ICONO PROPIEDAD HORIZONTAL"/>
    <x v="11"/>
    <x v="9"/>
  </r>
  <r>
    <x v="0"/>
    <x v="0"/>
    <x v="4"/>
    <x v="1"/>
    <n v="6483311"/>
    <n v="9000620627"/>
    <x v="1"/>
    <x v="6"/>
    <s v="CONJUNTO RESIDENCIAL FONTANAGRANDE RESERVADO SUPERLOTE DOS -"/>
    <x v="1"/>
    <x v="1"/>
  </r>
  <r>
    <x v="0"/>
    <x v="0"/>
    <x v="4"/>
    <x v="1"/>
    <n v="6483324"/>
    <n v="9000731679"/>
    <x v="0"/>
    <x v="1"/>
    <s v="EDIFICIO PLAZA SANTO DOMINGO - PROPIEDAD HORIZONTAL -"/>
    <x v="6"/>
    <x v="6"/>
  </r>
  <r>
    <x v="0"/>
    <x v="0"/>
    <x v="4"/>
    <x v="4"/>
    <n v="6483335"/>
    <n v="9010026671"/>
    <x v="0"/>
    <x v="1"/>
    <s v="CONJUNTO CERRADO MONTEVERDE"/>
    <x v="29"/>
    <x v="14"/>
  </r>
  <r>
    <x v="0"/>
    <x v="0"/>
    <x v="4"/>
    <x v="2"/>
    <n v="6483358"/>
    <n v="41915325"/>
    <x v="0"/>
    <x v="1"/>
    <s v="PULGARIN ARBOLEDA DORA LUCIA"/>
    <x v="7"/>
    <x v="7"/>
  </r>
  <r>
    <x v="0"/>
    <x v="0"/>
    <x v="4"/>
    <x v="1"/>
    <n v="6483362"/>
    <n v="9008689471"/>
    <x v="0"/>
    <x v="1"/>
    <s v="CONJUNTO RESIDENCIAL RESERVA DE AVICHENTE"/>
    <x v="29"/>
    <x v="14"/>
  </r>
  <r>
    <x v="0"/>
    <x v="0"/>
    <x v="4"/>
    <x v="4"/>
    <n v="6483394"/>
    <n v="8000543861"/>
    <x v="0"/>
    <x v="3"/>
    <s v="CONJUNTO RESIDENCIAL CEDRO BOLIVAR II PH"/>
    <x v="1"/>
    <x v="1"/>
  </r>
  <r>
    <x v="0"/>
    <x v="0"/>
    <x v="4"/>
    <x v="1"/>
    <n v="6483399"/>
    <n v="9006443977"/>
    <x v="0"/>
    <x v="2"/>
    <s v="EDIFICIO 10-12 CIRCUNVALAR PH"/>
    <x v="11"/>
    <x v="9"/>
  </r>
  <r>
    <x v="0"/>
    <x v="0"/>
    <x v="4"/>
    <x v="1"/>
    <n v="6483432"/>
    <n v="8000801976"/>
    <x v="0"/>
    <x v="1"/>
    <s v="CONJUNTO RESIDENCIAL LOS ROSALES PROPIEDAD HORIZONTAL"/>
    <x v="1"/>
    <x v="1"/>
  </r>
  <r>
    <x v="0"/>
    <x v="0"/>
    <x v="4"/>
    <x v="4"/>
    <n v="6483446"/>
    <n v="8002431343"/>
    <x v="0"/>
    <x v="1"/>
    <s v="CONJUNTO RESIDENCIAL TORRELADERA"/>
    <x v="2"/>
    <x v="2"/>
  </r>
  <r>
    <x v="0"/>
    <x v="0"/>
    <x v="4"/>
    <x v="1"/>
    <n v="6483470"/>
    <n v="8110072555"/>
    <x v="0"/>
    <x v="1"/>
    <s v="EDIFICIO AMERICANO 2 PH"/>
    <x v="14"/>
    <x v="5"/>
  </r>
  <r>
    <x v="0"/>
    <x v="0"/>
    <x v="4"/>
    <x v="4"/>
    <n v="6483481"/>
    <n v="9007325512"/>
    <x v="0"/>
    <x v="1"/>
    <s v="CONJUNTO RESIDENCIAL TRILOGIA"/>
    <x v="11"/>
    <x v="9"/>
  </r>
  <r>
    <x v="0"/>
    <x v="0"/>
    <x v="4"/>
    <x v="1"/>
    <n v="6483515"/>
    <n v="9007169833"/>
    <x v="0"/>
    <x v="1"/>
    <s v="CONJUNTO RESIDENCIAL SOLARIS - CONDOMINIO"/>
    <x v="29"/>
    <x v="14"/>
  </r>
  <r>
    <x v="0"/>
    <x v="0"/>
    <x v="4"/>
    <x v="4"/>
    <n v="6483522"/>
    <n v="8000221021"/>
    <x v="0"/>
    <x v="1"/>
    <s v="MULTIFAMILIARES META CIUDAD TUNAL II"/>
    <x v="1"/>
    <x v="1"/>
  </r>
  <r>
    <x v="0"/>
    <x v="0"/>
    <x v="4"/>
    <x v="1"/>
    <n v="6483532"/>
    <n v="8002449866"/>
    <x v="0"/>
    <x v="1"/>
    <s v="EDIFICIO MULTIFAMILIAR TORRES DE BELLA ISLA"/>
    <x v="1"/>
    <x v="1"/>
  </r>
  <r>
    <x v="0"/>
    <x v="0"/>
    <x v="4"/>
    <x v="1"/>
    <n v="6483539"/>
    <n v="9010164635"/>
    <x v="0"/>
    <x v="2"/>
    <s v="CONJUNTO RESIDENCIAL PARQUES DE BOGOTA CEDRO  PROPIEDAD HORI"/>
    <x v="1"/>
    <x v="1"/>
  </r>
  <r>
    <x v="0"/>
    <x v="0"/>
    <x v="4"/>
    <x v="1"/>
    <n v="6483543"/>
    <n v="9010164635"/>
    <x v="0"/>
    <x v="1"/>
    <s v="CONJUNTO RESIDENCIAL PARQUES DE BOGOTA CEDRO  PROPIEDAD HORI"/>
    <x v="1"/>
    <x v="1"/>
  </r>
  <r>
    <x v="0"/>
    <x v="0"/>
    <x v="4"/>
    <x v="4"/>
    <n v="6483551"/>
    <n v="8010016934"/>
    <x v="0"/>
    <x v="0"/>
    <s v="CONJUNTO RESIDENCIAL BOSQUES DE PALERMO"/>
    <x v="7"/>
    <x v="7"/>
  </r>
  <r>
    <x v="0"/>
    <x v="0"/>
    <x v="4"/>
    <x v="1"/>
    <n v="6483556"/>
    <n v="9006443977"/>
    <x v="0"/>
    <x v="7"/>
    <s v="EDIFICIO 10-12 CIRCUNVALAR PH"/>
    <x v="11"/>
    <x v="9"/>
  </r>
  <r>
    <x v="0"/>
    <x v="0"/>
    <x v="4"/>
    <x v="1"/>
    <n v="6483564"/>
    <n v="9000446676"/>
    <x v="0"/>
    <x v="1"/>
    <s v="CONJUNTO RESIDENCIAL LA ALEJANDRA III"/>
    <x v="1"/>
    <x v="1"/>
  </r>
  <r>
    <x v="0"/>
    <x v="0"/>
    <x v="4"/>
    <x v="4"/>
    <n v="6483577"/>
    <n v="9002218451"/>
    <x v="0"/>
    <x v="1"/>
    <s v="CONJUNTO CERRADO RONDA DEL VERGEL"/>
    <x v="3"/>
    <x v="3"/>
  </r>
  <r>
    <x v="0"/>
    <x v="0"/>
    <x v="4"/>
    <x v="4"/>
    <n v="6483584"/>
    <n v="9005356261"/>
    <x v="0"/>
    <x v="1"/>
    <s v="EDIFICIO TORRE ALTAMIRANO - PROPIEDAD HORIZONTAL"/>
    <x v="6"/>
    <x v="6"/>
  </r>
  <r>
    <x v="0"/>
    <x v="0"/>
    <x v="4"/>
    <x v="4"/>
    <n v="6483593"/>
    <n v="9005277361"/>
    <x v="0"/>
    <x v="1"/>
    <s v="EDIFICIO MIRADOR DE LA SUIZA PROPIEDAD HORIZONTAL"/>
    <x v="6"/>
    <x v="6"/>
  </r>
  <r>
    <x v="0"/>
    <x v="0"/>
    <x v="4"/>
    <x v="1"/>
    <n v="6483626"/>
    <n v="8002147238"/>
    <x v="0"/>
    <x v="0"/>
    <s v="AGRUPACION RESIDENCIAL TEJARES DEL NORTE IV - PROPIEDAD HORI"/>
    <x v="1"/>
    <x v="1"/>
  </r>
  <r>
    <x v="0"/>
    <x v="0"/>
    <x v="4"/>
    <x v="1"/>
    <n v="6483630"/>
    <n v="9000006337"/>
    <x v="0"/>
    <x v="1"/>
    <s v="AGRUPACION TONOLI III LOTE RC -2 CELULA  D  URBANIZACION TIM"/>
    <x v="1"/>
    <x v="1"/>
  </r>
  <r>
    <x v="0"/>
    <x v="0"/>
    <x v="4"/>
    <x v="1"/>
    <n v="6483634"/>
    <n v="8300397624"/>
    <x v="0"/>
    <x v="1"/>
    <s v="CONJUNTO RESIDENCIAL CERROS DE SOTILEZA"/>
    <x v="1"/>
    <x v="1"/>
  </r>
  <r>
    <x v="0"/>
    <x v="0"/>
    <x v="4"/>
    <x v="1"/>
    <n v="6483647"/>
    <n v="8002284922"/>
    <x v="0"/>
    <x v="1"/>
    <s v="CONJUNTO RESIDENCIAL ALAMEDA DE SANTA CLARA I"/>
    <x v="1"/>
    <x v="1"/>
  </r>
  <r>
    <x v="0"/>
    <x v="0"/>
    <x v="4"/>
    <x v="1"/>
    <n v="6483673"/>
    <n v="9003306633"/>
    <x v="0"/>
    <x v="3"/>
    <s v="CONJUNTO RESIDENCIAL BOSQUES DE SAN DIEGO DOS PH"/>
    <x v="14"/>
    <x v="5"/>
  </r>
  <r>
    <x v="0"/>
    <x v="0"/>
    <x v="4"/>
    <x v="1"/>
    <n v="6483676"/>
    <n v="8301254398"/>
    <x v="0"/>
    <x v="0"/>
    <s v="AGRUPACION URBANIZACION TECHO"/>
    <x v="1"/>
    <x v="1"/>
  </r>
  <r>
    <x v="0"/>
    <x v="0"/>
    <x v="4"/>
    <x v="1"/>
    <n v="6483714"/>
    <n v="8160044445"/>
    <x v="0"/>
    <x v="3"/>
    <s v="CONJUNTO RESIDENCIAL COODELMAR III PH"/>
    <x v="11"/>
    <x v="9"/>
  </r>
  <r>
    <x v="0"/>
    <x v="0"/>
    <x v="4"/>
    <x v="1"/>
    <n v="6483801"/>
    <n v="8301096261"/>
    <x v="0"/>
    <x v="1"/>
    <s v="CONJUNTO MULTIFAMILIAR ESPARTA II - PROPIEDAD HORIZONTAL"/>
    <x v="1"/>
    <x v="1"/>
  </r>
  <r>
    <x v="0"/>
    <x v="0"/>
    <x v="4"/>
    <x v="4"/>
    <n v="6483998"/>
    <n v="9012181108"/>
    <x v="0"/>
    <x v="1"/>
    <s v="CONJUNTO RESIDENCIAL BOSQUE SABANA PH"/>
    <x v="83"/>
    <x v="4"/>
  </r>
  <r>
    <x v="0"/>
    <x v="0"/>
    <x v="4"/>
    <x v="4"/>
    <n v="6484030"/>
    <n v="9003359472"/>
    <x v="0"/>
    <x v="0"/>
    <s v="CONJUNTO RESIDENCIAL MARDEL SOTOMAYOR"/>
    <x v="2"/>
    <x v="2"/>
  </r>
  <r>
    <x v="0"/>
    <x v="0"/>
    <x v="4"/>
    <x v="1"/>
    <n v="6484032"/>
    <n v="9007048708"/>
    <x v="0"/>
    <x v="3"/>
    <s v="EDIFICIO MONTICELLO APARTAMENTOS - PROPIEDAD HORIZONTAL"/>
    <x v="3"/>
    <x v="3"/>
  </r>
  <r>
    <x v="0"/>
    <x v="0"/>
    <x v="4"/>
    <x v="4"/>
    <n v="6484039"/>
    <n v="9004366821"/>
    <x v="0"/>
    <x v="1"/>
    <s v="CONJUNTO RESIDENCIAL SEVILLANA DEL PARQUE I PH"/>
    <x v="1"/>
    <x v="1"/>
  </r>
  <r>
    <x v="0"/>
    <x v="0"/>
    <x v="4"/>
    <x v="1"/>
    <n v="6484061"/>
    <n v="9011945484"/>
    <x v="0"/>
    <x v="7"/>
    <s v="EDIFICIO MUNZI"/>
    <x v="1"/>
    <x v="1"/>
  </r>
  <r>
    <x v="0"/>
    <x v="0"/>
    <x v="4"/>
    <x v="1"/>
    <n v="6484091"/>
    <n v="8000834935"/>
    <x v="0"/>
    <x v="3"/>
    <s v="CENTRO COMERCIAL UNIPLAZA PH"/>
    <x v="11"/>
    <x v="9"/>
  </r>
  <r>
    <x v="0"/>
    <x v="0"/>
    <x v="4"/>
    <x v="1"/>
    <n v="6484131"/>
    <n v="9012064361"/>
    <x v="0"/>
    <x v="0"/>
    <s v="EDIFICIO ARA CONDOMINIO CLUB PROPIEDAD HORIZONTAL"/>
    <x v="2"/>
    <x v="2"/>
  </r>
  <r>
    <x v="0"/>
    <x v="0"/>
    <x v="4"/>
    <x v="4"/>
    <n v="6484143"/>
    <n v="9003584843"/>
    <x v="0"/>
    <x v="7"/>
    <s v="CONJUNTO HABITACIONAL LA CASCADA UNIDAD II"/>
    <x v="0"/>
    <x v="0"/>
  </r>
  <r>
    <x v="0"/>
    <x v="0"/>
    <x v="4"/>
    <x v="5"/>
    <n v="6484157"/>
    <n v="16449252"/>
    <x v="0"/>
    <x v="0"/>
    <s v="BUITRAGO ZAMORANO OSCAR JAIRO"/>
    <x v="0"/>
    <x v="0"/>
  </r>
  <r>
    <x v="0"/>
    <x v="0"/>
    <x v="4"/>
    <x v="1"/>
    <n v="6484167"/>
    <n v="9002498602"/>
    <x v="0"/>
    <x v="1"/>
    <s v="AGRUPACIÓN RESIDENCIAL SAN JUAN DE CASTILLA PH"/>
    <x v="1"/>
    <x v="1"/>
  </r>
  <r>
    <x v="0"/>
    <x v="0"/>
    <x v="4"/>
    <x v="4"/>
    <n v="6484177"/>
    <n v="8090074341"/>
    <x v="0"/>
    <x v="3"/>
    <s v="CONJUNTO RESIDENCIAL LA ARBOLEDA - PROPIEDAD HORIZONTAL"/>
    <x v="3"/>
    <x v="3"/>
  </r>
  <r>
    <x v="0"/>
    <x v="0"/>
    <x v="4"/>
    <x v="4"/>
    <n v="6484182"/>
    <n v="8050202184"/>
    <x v="0"/>
    <x v="1"/>
    <s v="MULTIFAMILIARES EL PARAISO DE COMFANDI-CONJUNTO A"/>
    <x v="0"/>
    <x v="0"/>
  </r>
  <r>
    <x v="0"/>
    <x v="0"/>
    <x v="4"/>
    <x v="4"/>
    <n v="6484186"/>
    <n v="9010342818"/>
    <x v="0"/>
    <x v="1"/>
    <s v="CONJUNTO RESIDENCIAL BRISAS DE CAÑA BRAVA"/>
    <x v="29"/>
    <x v="14"/>
  </r>
  <r>
    <x v="0"/>
    <x v="0"/>
    <x v="4"/>
    <x v="4"/>
    <n v="6484194"/>
    <n v="8110125922"/>
    <x v="0"/>
    <x v="3"/>
    <s v="CR POBLADO DE SANTA MONICA"/>
    <x v="14"/>
    <x v="5"/>
  </r>
  <r>
    <x v="0"/>
    <x v="0"/>
    <x v="4"/>
    <x v="1"/>
    <n v="6484238"/>
    <n v="9009998015"/>
    <x v="0"/>
    <x v="3"/>
    <s v="CONJUNTO VALLESUE - ETAPA 3"/>
    <x v="31"/>
    <x v="3"/>
  </r>
  <r>
    <x v="0"/>
    <x v="0"/>
    <x v="4"/>
    <x v="1"/>
    <n v="6484240"/>
    <n v="9003146066"/>
    <x v="0"/>
    <x v="1"/>
    <s v="CONJUNTO RESIDENCIALSALTAMONTE PH"/>
    <x v="10"/>
    <x v="5"/>
  </r>
  <r>
    <x v="0"/>
    <x v="0"/>
    <x v="4"/>
    <x v="1"/>
    <n v="6484259"/>
    <n v="8909297660"/>
    <x v="0"/>
    <x v="1"/>
    <s v="EDIFICIO LAS QUIYASINGAS PH"/>
    <x v="14"/>
    <x v="5"/>
  </r>
  <r>
    <x v="0"/>
    <x v="0"/>
    <x v="4"/>
    <x v="1"/>
    <n v="6484306"/>
    <n v="8002270918"/>
    <x v="0"/>
    <x v="1"/>
    <s v="EDIFICIO TORRES DE UMBRIA"/>
    <x v="2"/>
    <x v="2"/>
  </r>
  <r>
    <x v="0"/>
    <x v="0"/>
    <x v="4"/>
    <x v="1"/>
    <n v="6484314"/>
    <n v="9001714191"/>
    <x v="0"/>
    <x v="1"/>
    <s v="PARQUE RESIDENCIAL LA ARBOLEDA - PROPIEDAD HORIZONTAL"/>
    <x v="3"/>
    <x v="3"/>
  </r>
  <r>
    <x v="0"/>
    <x v="0"/>
    <x v="4"/>
    <x v="4"/>
    <n v="6484364"/>
    <n v="8000053973"/>
    <x v="0"/>
    <x v="1"/>
    <s v="AGRUPACION DE VIVIENDA CAMPANELLA III-PROPIEDAD HORIZONTAL"/>
    <x v="1"/>
    <x v="1"/>
  </r>
  <r>
    <x v="0"/>
    <x v="0"/>
    <x v="4"/>
    <x v="1"/>
    <n v="6484366"/>
    <n v="9003452335"/>
    <x v="0"/>
    <x v="3"/>
    <s v="CONJUNTO RESIDENCIAL PORTAL SAN MARCOS"/>
    <x v="1"/>
    <x v="1"/>
  </r>
  <r>
    <x v="0"/>
    <x v="0"/>
    <x v="4"/>
    <x v="1"/>
    <n v="6484368"/>
    <n v="8002378267"/>
    <x v="0"/>
    <x v="1"/>
    <s v="CONJUNTO RESIDENCIAL PORTALES DEL COUNTRY"/>
    <x v="1"/>
    <x v="1"/>
  </r>
  <r>
    <x v="0"/>
    <x v="0"/>
    <x v="4"/>
    <x v="1"/>
    <n v="6484389"/>
    <n v="8909400604"/>
    <x v="0"/>
    <x v="1"/>
    <s v="CONJUNTO RESIDENCIAL BOSQUES DE ALEJANDRIA PH"/>
    <x v="14"/>
    <x v="5"/>
  </r>
  <r>
    <x v="0"/>
    <x v="0"/>
    <x v="4"/>
    <x v="4"/>
    <n v="6484424"/>
    <n v="8110335313"/>
    <x v="0"/>
    <x v="1"/>
    <s v="EDIFICIO PORTON DE SANTA TERESA PH"/>
    <x v="14"/>
    <x v="5"/>
  </r>
  <r>
    <x v="0"/>
    <x v="0"/>
    <x v="4"/>
    <x v="1"/>
    <n v="6484472"/>
    <n v="8160009770"/>
    <x v="0"/>
    <x v="1"/>
    <s v="EDIFICIO MONTEBELLO PH"/>
    <x v="11"/>
    <x v="9"/>
  </r>
  <r>
    <x v="0"/>
    <x v="0"/>
    <x v="4"/>
    <x v="4"/>
    <n v="6484483"/>
    <n v="9001989252"/>
    <x v="0"/>
    <x v="0"/>
    <s v="CONJUNTO RESIDENCIAL MAITAMA PH"/>
    <x v="11"/>
    <x v="9"/>
  </r>
  <r>
    <x v="0"/>
    <x v="0"/>
    <x v="4"/>
    <x v="1"/>
    <n v="6484489"/>
    <n v="8000116782"/>
    <x v="0"/>
    <x v="1"/>
    <s v="CONJUNTO RESIDENCIAL MULTIFAMILIARES ANTIOQUIA PH"/>
    <x v="1"/>
    <x v="1"/>
  </r>
  <r>
    <x v="0"/>
    <x v="0"/>
    <x v="4"/>
    <x v="1"/>
    <n v="6484514"/>
    <n v="9000006337"/>
    <x v="0"/>
    <x v="1"/>
    <s v="AGRUPACION TONOLI III LOTE RC -2 CELULA  D  URBANIZACION TIM"/>
    <x v="1"/>
    <x v="1"/>
  </r>
  <r>
    <x v="0"/>
    <x v="0"/>
    <x v="4"/>
    <x v="5"/>
    <n v="6484515"/>
    <n v="79590496"/>
    <x v="0"/>
    <x v="0"/>
    <s v="MEDINA BUENDIA OSCAR JAVIER"/>
    <x v="29"/>
    <x v="14"/>
  </r>
  <r>
    <x v="0"/>
    <x v="0"/>
    <x v="4"/>
    <x v="4"/>
    <n v="6484572"/>
    <n v="9000477069"/>
    <x v="0"/>
    <x v="1"/>
    <s v="CONJUNTO RESIDENCIAL SANTA MONICA"/>
    <x v="31"/>
    <x v="3"/>
  </r>
  <r>
    <x v="0"/>
    <x v="0"/>
    <x v="4"/>
    <x v="4"/>
    <n v="6484602"/>
    <n v="9009586353"/>
    <x v="0"/>
    <x v="0"/>
    <s v="EDIFICIO LA LICUADORA - PROPIEDAD HORIZONTAL"/>
    <x v="6"/>
    <x v="6"/>
  </r>
  <r>
    <x v="0"/>
    <x v="0"/>
    <x v="4"/>
    <x v="4"/>
    <n v="6484697"/>
    <n v="9000477069"/>
    <x v="0"/>
    <x v="5"/>
    <s v="CONJUNTO RESIDENCIAL SANTA MONICA"/>
    <x v="31"/>
    <x v="3"/>
  </r>
  <r>
    <x v="0"/>
    <x v="0"/>
    <x v="4"/>
    <x v="1"/>
    <n v="6484710"/>
    <n v="9002621092"/>
    <x v="0"/>
    <x v="1"/>
    <s v="EDIFICIO ARCADIA"/>
    <x v="1"/>
    <x v="1"/>
  </r>
  <r>
    <x v="0"/>
    <x v="0"/>
    <x v="4"/>
    <x v="1"/>
    <n v="6484719"/>
    <n v="9008071860"/>
    <x v="0"/>
    <x v="1"/>
    <s v="CONJUNTO RESIDENCIAL BELVERDE II PH"/>
    <x v="43"/>
    <x v="4"/>
  </r>
  <r>
    <x v="0"/>
    <x v="0"/>
    <x v="4"/>
    <x v="1"/>
    <n v="6484751"/>
    <n v="8001872058"/>
    <x v="0"/>
    <x v="1"/>
    <s v="CONJUNTO RESIDENCIAL SAN DIEGO - PROPIEDAD HORIZONTAL"/>
    <x v="1"/>
    <x v="1"/>
  </r>
  <r>
    <x v="0"/>
    <x v="0"/>
    <x v="4"/>
    <x v="1"/>
    <n v="6484770"/>
    <n v="9000018947"/>
    <x v="0"/>
    <x v="3"/>
    <s v="CONJUNTO RESIDENCIAL LA CEIBA II"/>
    <x v="3"/>
    <x v="3"/>
  </r>
  <r>
    <x v="0"/>
    <x v="0"/>
    <x v="4"/>
    <x v="4"/>
    <n v="6484797"/>
    <n v="8110335313"/>
    <x v="0"/>
    <x v="0"/>
    <s v="EDIFICIO PORTON DE SANTA TERESA PH"/>
    <x v="14"/>
    <x v="5"/>
  </r>
  <r>
    <x v="0"/>
    <x v="0"/>
    <x v="4"/>
    <x v="1"/>
    <n v="6484812"/>
    <n v="8300152146"/>
    <x v="0"/>
    <x v="1"/>
    <s v="CONJUNTO MULTIFAMILIAR RINCON DE TECHO II ETAPA"/>
    <x v="1"/>
    <x v="1"/>
  </r>
  <r>
    <x v="0"/>
    <x v="0"/>
    <x v="4"/>
    <x v="4"/>
    <n v="6484862"/>
    <n v="8002464190"/>
    <x v="0"/>
    <x v="3"/>
    <s v="EDIFICIO ALMENAR DEL CASTILLO - PROPIEDAD HORIZONTAL"/>
    <x v="1"/>
    <x v="1"/>
  </r>
  <r>
    <x v="0"/>
    <x v="0"/>
    <x v="4"/>
    <x v="1"/>
    <n v="6484893"/>
    <n v="8605096441"/>
    <x v="0"/>
    <x v="2"/>
    <s v="CONJUNTO RESIDENCIAL SANTA BARBARA NORTE"/>
    <x v="1"/>
    <x v="1"/>
  </r>
  <r>
    <x v="0"/>
    <x v="0"/>
    <x v="4"/>
    <x v="1"/>
    <n v="6485107"/>
    <n v="9001714191"/>
    <x v="0"/>
    <x v="1"/>
    <s v="PARQUE RESIDENCIAL LA ARBOLEDA - PROPIEDAD HORIZONTAL"/>
    <x v="3"/>
    <x v="3"/>
  </r>
  <r>
    <x v="0"/>
    <x v="0"/>
    <x v="4"/>
    <x v="1"/>
    <n v="6485108"/>
    <n v="9001714191"/>
    <x v="0"/>
    <x v="1"/>
    <s v="PARQUE RESIDENCIAL LA ARBOLEDA - PROPIEDAD HORIZONTAL"/>
    <x v="3"/>
    <x v="3"/>
  </r>
  <r>
    <x v="0"/>
    <x v="0"/>
    <x v="4"/>
    <x v="1"/>
    <n v="6485183"/>
    <n v="8300152146"/>
    <x v="0"/>
    <x v="1"/>
    <s v="CONJUNTO MULTIFAMILIAR RINCON DE TECHO II ETAPA"/>
    <x v="1"/>
    <x v="1"/>
  </r>
  <r>
    <x v="0"/>
    <x v="0"/>
    <x v="4"/>
    <x v="4"/>
    <n v="6485249"/>
    <n v="8001195195"/>
    <x v="0"/>
    <x v="1"/>
    <s v="AGRUPACION DE VIVIENDA SAN ANTONIO PROPIEDAD HORIZONTAL"/>
    <x v="1"/>
    <x v="1"/>
  </r>
  <r>
    <x v="0"/>
    <x v="0"/>
    <x v="4"/>
    <x v="1"/>
    <n v="6485289"/>
    <n v="8002544338"/>
    <x v="0"/>
    <x v="3"/>
    <s v="EDIFICIO THUNAPA PH"/>
    <x v="14"/>
    <x v="5"/>
  </r>
  <r>
    <x v="0"/>
    <x v="0"/>
    <x v="4"/>
    <x v="1"/>
    <n v="6485365"/>
    <n v="8001187165"/>
    <x v="0"/>
    <x v="1"/>
    <s v="CONJUNTO RESIDENCIAL ALTAMIRA  I Y II ETAPA PH"/>
    <x v="1"/>
    <x v="1"/>
  </r>
  <r>
    <x v="0"/>
    <x v="0"/>
    <x v="4"/>
    <x v="1"/>
    <n v="6485427"/>
    <n v="8300472412"/>
    <x v="0"/>
    <x v="2"/>
    <s v="EDIFICIO CEDRO BOLIVAR I - PROPIEDAD HORIZONTAL"/>
    <x v="1"/>
    <x v="1"/>
  </r>
  <r>
    <x v="0"/>
    <x v="0"/>
    <x v="4"/>
    <x v="1"/>
    <n v="6485458"/>
    <n v="8300472412"/>
    <x v="0"/>
    <x v="1"/>
    <s v="EDIFICIO CEDRO BOLIVAR I - PROPIEDAD HORIZONTAL"/>
    <x v="1"/>
    <x v="1"/>
  </r>
  <r>
    <x v="0"/>
    <x v="0"/>
    <x v="4"/>
    <x v="1"/>
    <n v="6485516"/>
    <n v="9005059282"/>
    <x v="0"/>
    <x v="1"/>
    <s v="CONJUNTO MULTIFAMILIAR EL CARMELO PROPIEDAD HORIZONTAL"/>
    <x v="6"/>
    <x v="6"/>
  </r>
  <r>
    <x v="0"/>
    <x v="0"/>
    <x v="4"/>
    <x v="1"/>
    <n v="6485571"/>
    <n v="8050030684"/>
    <x v="0"/>
    <x v="1"/>
    <s v="CONJUNTO RESIDENCIAL MULTIFAMILIARES LA BASE"/>
    <x v="0"/>
    <x v="0"/>
  </r>
  <r>
    <x v="0"/>
    <x v="0"/>
    <x v="4"/>
    <x v="4"/>
    <n v="6485591"/>
    <n v="9001668771"/>
    <x v="0"/>
    <x v="1"/>
    <s v="EDIFICIO TORRE DE BARLOVENTO"/>
    <x v="6"/>
    <x v="6"/>
  </r>
  <r>
    <x v="0"/>
    <x v="0"/>
    <x v="4"/>
    <x v="1"/>
    <n v="6485609"/>
    <n v="8110253503"/>
    <x v="0"/>
    <x v="1"/>
    <s v="URBANIZACION SANTA MARIA DEL CAMPO PH"/>
    <x v="5"/>
    <x v="5"/>
  </r>
  <r>
    <x v="0"/>
    <x v="0"/>
    <x v="4"/>
    <x v="1"/>
    <n v="6485637"/>
    <n v="8300456344"/>
    <x v="0"/>
    <x v="1"/>
    <s v="EDIFICIO MIRABELL PH"/>
    <x v="1"/>
    <x v="1"/>
  </r>
  <r>
    <x v="0"/>
    <x v="0"/>
    <x v="4"/>
    <x v="1"/>
    <n v="6485643"/>
    <n v="8301141214"/>
    <x v="0"/>
    <x v="1"/>
    <s v="CONJUNTO RESIDENCIAL ACUARELA P H"/>
    <x v="1"/>
    <x v="1"/>
  </r>
  <r>
    <x v="0"/>
    <x v="0"/>
    <x v="4"/>
    <x v="4"/>
    <n v="6485652"/>
    <n v="8301335540"/>
    <x v="0"/>
    <x v="3"/>
    <s v="AGRUPACION RESIDENCIAL PRIMAVERA DEL TINTAL III- TERCERA ETA"/>
    <x v="1"/>
    <x v="1"/>
  </r>
  <r>
    <x v="0"/>
    <x v="0"/>
    <x v="4"/>
    <x v="4"/>
    <n v="6485656"/>
    <n v="8301335540"/>
    <x v="0"/>
    <x v="3"/>
    <s v="AGRUPACION RESIDENCIAL PRIMAVERA DEL TINTAL III- TERCERA ETA"/>
    <x v="1"/>
    <x v="1"/>
  </r>
  <r>
    <x v="0"/>
    <x v="0"/>
    <x v="4"/>
    <x v="1"/>
    <n v="6485657"/>
    <n v="8002284922"/>
    <x v="0"/>
    <x v="1"/>
    <s v="CONJUNTO RESIDENCIAL ALAMEDA DE SANTA CLARA I"/>
    <x v="1"/>
    <x v="1"/>
  </r>
  <r>
    <x v="0"/>
    <x v="0"/>
    <x v="4"/>
    <x v="4"/>
    <n v="6485661"/>
    <n v="8301335540"/>
    <x v="0"/>
    <x v="3"/>
    <s v="AGRUPACION RESIDENCIAL PRIMAVERA DEL TINTAL III- TERCERA ETA"/>
    <x v="1"/>
    <x v="1"/>
  </r>
  <r>
    <x v="0"/>
    <x v="0"/>
    <x v="4"/>
    <x v="1"/>
    <n v="6485766"/>
    <n v="8301254398"/>
    <x v="0"/>
    <x v="1"/>
    <s v="AGRUPACION URBANIZACION TECHO"/>
    <x v="1"/>
    <x v="1"/>
  </r>
  <r>
    <x v="0"/>
    <x v="0"/>
    <x v="4"/>
    <x v="1"/>
    <n v="6485797"/>
    <n v="9010602628"/>
    <x v="0"/>
    <x v="1"/>
    <s v="SANTA MÓNICA CONDOMINIO PROPIEDAD HORIZONTAL"/>
    <x v="9"/>
    <x v="8"/>
  </r>
  <r>
    <x v="0"/>
    <x v="0"/>
    <x v="4"/>
    <x v="1"/>
    <n v="6485848"/>
    <n v="8090015077"/>
    <x v="0"/>
    <x v="1"/>
    <s v="EDIFICIO JC"/>
    <x v="3"/>
    <x v="3"/>
  </r>
  <r>
    <x v="0"/>
    <x v="0"/>
    <x v="4"/>
    <x v="1"/>
    <n v="6485856"/>
    <n v="9004623588"/>
    <x v="0"/>
    <x v="1"/>
    <s v="CONJUNTO RESIDENCIAL CIUDAD TINTAL II ETAPA 5 MZ 3 LOTE B -"/>
    <x v="1"/>
    <x v="1"/>
  </r>
  <r>
    <x v="0"/>
    <x v="0"/>
    <x v="4"/>
    <x v="1"/>
    <n v="6485864"/>
    <n v="8001933179"/>
    <x v="0"/>
    <x v="1"/>
    <s v="AGRUPACION DE VIVIENDA 4A LOS GUALANDAYES"/>
    <x v="1"/>
    <x v="1"/>
  </r>
  <r>
    <x v="0"/>
    <x v="0"/>
    <x v="4"/>
    <x v="1"/>
    <n v="6485892"/>
    <n v="9001854255"/>
    <x v="0"/>
    <x v="1"/>
    <s v="EDIFICIO CHICO 105 PROPIEDAD HORIZONTAL"/>
    <x v="1"/>
    <x v="1"/>
  </r>
  <r>
    <x v="0"/>
    <x v="0"/>
    <x v="4"/>
    <x v="4"/>
    <n v="6485910"/>
    <n v="9006083888"/>
    <x v="0"/>
    <x v="3"/>
    <s v="CONDOMINIO RINCON CAMPESTRE"/>
    <x v="84"/>
    <x v="14"/>
  </r>
  <r>
    <x v="0"/>
    <x v="0"/>
    <x v="4"/>
    <x v="2"/>
    <n v="6485922"/>
    <n v="33103714"/>
    <x v="0"/>
    <x v="1"/>
    <s v="VELANDIA IGLESIAS NURY ELENA"/>
    <x v="52"/>
    <x v="18"/>
  </r>
  <r>
    <x v="0"/>
    <x v="0"/>
    <x v="4"/>
    <x v="1"/>
    <n v="6485940"/>
    <n v="8010011134"/>
    <x v="0"/>
    <x v="1"/>
    <s v="URBANIZACION BOSQUES DE PINARES"/>
    <x v="7"/>
    <x v="7"/>
  </r>
  <r>
    <x v="0"/>
    <x v="0"/>
    <x v="4"/>
    <x v="1"/>
    <n v="6485962"/>
    <n v="9000024877"/>
    <x v="0"/>
    <x v="1"/>
    <s v="EDIFICIO PORTAL DE PINARES PH"/>
    <x v="11"/>
    <x v="9"/>
  </r>
  <r>
    <x v="0"/>
    <x v="0"/>
    <x v="4"/>
    <x v="1"/>
    <n v="6485976"/>
    <n v="8002441513"/>
    <x v="0"/>
    <x v="3"/>
    <s v="EDIFICIO PLAZA CENTRO"/>
    <x v="6"/>
    <x v="6"/>
  </r>
  <r>
    <x v="0"/>
    <x v="0"/>
    <x v="4"/>
    <x v="4"/>
    <n v="6486029"/>
    <n v="9013702841"/>
    <x v="0"/>
    <x v="0"/>
    <s v="CONJUNTO RESIDENCIAL RINCON DE LA PRADERA PH"/>
    <x v="13"/>
    <x v="9"/>
  </r>
  <r>
    <x v="0"/>
    <x v="0"/>
    <x v="4"/>
    <x v="1"/>
    <n v="6486042"/>
    <n v="8300192121"/>
    <x v="0"/>
    <x v="3"/>
    <s v="CONJUNTO RESIDENCIAL LAS GALIAS"/>
    <x v="1"/>
    <x v="1"/>
  </r>
  <r>
    <x v="0"/>
    <x v="0"/>
    <x v="4"/>
    <x v="1"/>
    <n v="6486056"/>
    <n v="8300108056"/>
    <x v="0"/>
    <x v="1"/>
    <s v="EDIFICIO RESIDENCIAL RIVIERA NORTE 3 PROPIEDAD HORIZONTAL"/>
    <x v="1"/>
    <x v="1"/>
  </r>
  <r>
    <x v="0"/>
    <x v="0"/>
    <x v="4"/>
    <x v="4"/>
    <n v="6486057"/>
    <n v="8090056949"/>
    <x v="0"/>
    <x v="1"/>
    <s v="CONJUNTO RESIDENCIAL ALTOS DE SAN FELIPE"/>
    <x v="3"/>
    <x v="3"/>
  </r>
  <r>
    <x v="0"/>
    <x v="0"/>
    <x v="4"/>
    <x v="1"/>
    <n v="6486061"/>
    <n v="9009796117"/>
    <x v="0"/>
    <x v="3"/>
    <s v="GALATEA PARQUE RESIDENCIAL PH"/>
    <x v="13"/>
    <x v="9"/>
  </r>
  <r>
    <x v="0"/>
    <x v="0"/>
    <x v="4"/>
    <x v="4"/>
    <n v="6486071"/>
    <n v="9003468464"/>
    <x v="0"/>
    <x v="1"/>
    <s v="CONJUNTO PARQUE RESIDENCIAL PAISAJE DE SIERRA ALTA - PROPIED"/>
    <x v="6"/>
    <x v="6"/>
  </r>
  <r>
    <x v="0"/>
    <x v="0"/>
    <x v="4"/>
    <x v="1"/>
    <n v="6486076"/>
    <n v="8300598452"/>
    <x v="0"/>
    <x v="1"/>
    <s v="EDIFICIO PANORAMA PH"/>
    <x v="1"/>
    <x v="1"/>
  </r>
  <r>
    <x v="0"/>
    <x v="0"/>
    <x v="4"/>
    <x v="1"/>
    <n v="6486091"/>
    <n v="8603530338"/>
    <x v="0"/>
    <x v="1"/>
    <s v="CONJUNTO RESIDENCIAL BOLIVIA 8 PH"/>
    <x v="1"/>
    <x v="1"/>
  </r>
  <r>
    <x v="0"/>
    <x v="0"/>
    <x v="4"/>
    <x v="4"/>
    <n v="6486103"/>
    <n v="8301008772"/>
    <x v="0"/>
    <x v="1"/>
    <s v="UNIDAD RESIDENCIAL ALTAMIRA CAMPESTRE"/>
    <x v="1"/>
    <x v="1"/>
  </r>
  <r>
    <x v="0"/>
    <x v="0"/>
    <x v="4"/>
    <x v="1"/>
    <n v="6486107"/>
    <n v="8300488186"/>
    <x v="0"/>
    <x v="1"/>
    <s v="CONJUNTO RESIDENCIAL MADELENA 7"/>
    <x v="1"/>
    <x v="1"/>
  </r>
  <r>
    <x v="0"/>
    <x v="0"/>
    <x v="4"/>
    <x v="1"/>
    <n v="6486147"/>
    <n v="9000595261"/>
    <x v="0"/>
    <x v="2"/>
    <s v="CONJUNTO RESIDENCIAL ARCO IRIS P H"/>
    <x v="13"/>
    <x v="9"/>
  </r>
  <r>
    <x v="0"/>
    <x v="0"/>
    <x v="4"/>
    <x v="1"/>
    <n v="6486155"/>
    <n v="9003223341"/>
    <x v="0"/>
    <x v="1"/>
    <s v="PROPIEDAD HORIZONTAL EDIFICIO MIRADOR DE LA 28"/>
    <x v="6"/>
    <x v="6"/>
  </r>
  <r>
    <x v="0"/>
    <x v="0"/>
    <x v="4"/>
    <x v="5"/>
    <n v="6486176"/>
    <n v="24484386"/>
    <x v="0"/>
    <x v="1"/>
    <s v="RIAÑO MONTOYA MARIA GABRIELA"/>
    <x v="7"/>
    <x v="7"/>
  </r>
  <r>
    <x v="0"/>
    <x v="0"/>
    <x v="4"/>
    <x v="4"/>
    <n v="6486180"/>
    <n v="9007679222"/>
    <x v="0"/>
    <x v="1"/>
    <s v="EDIFICIO PUERTO MADERO"/>
    <x v="29"/>
    <x v="14"/>
  </r>
  <r>
    <x v="0"/>
    <x v="0"/>
    <x v="4"/>
    <x v="5"/>
    <n v="6486188"/>
    <n v="24484386"/>
    <x v="0"/>
    <x v="5"/>
    <s v="RIAÑO MONTOYA MARIA GABRIELA"/>
    <x v="7"/>
    <x v="7"/>
  </r>
  <r>
    <x v="0"/>
    <x v="0"/>
    <x v="4"/>
    <x v="1"/>
    <n v="6486191"/>
    <n v="8001855308"/>
    <x v="0"/>
    <x v="1"/>
    <s v="EDIFICIO PLAZUELA DE MILAN PROPIEDAD HORIZONTAL"/>
    <x v="6"/>
    <x v="6"/>
  </r>
  <r>
    <x v="0"/>
    <x v="0"/>
    <x v="4"/>
    <x v="4"/>
    <n v="6486199"/>
    <n v="9002147137"/>
    <x v="0"/>
    <x v="3"/>
    <s v="CONJUNTO RESIDENCIAL PRADOS DE SUBA SUPERLOTE 2 ETAPA III P"/>
    <x v="1"/>
    <x v="1"/>
  </r>
  <r>
    <x v="0"/>
    <x v="0"/>
    <x v="4"/>
    <x v="4"/>
    <n v="6486214"/>
    <n v="8300149418"/>
    <x v="0"/>
    <x v="1"/>
    <s v="CONJUNTO RESIDENCIAL INGRUMA II ETAPA"/>
    <x v="1"/>
    <x v="1"/>
  </r>
  <r>
    <x v="0"/>
    <x v="0"/>
    <x v="4"/>
    <x v="1"/>
    <n v="6486224"/>
    <n v="8160017881"/>
    <x v="0"/>
    <x v="1"/>
    <s v="CONJUNTO RESIDENCIAL COODELMAR II ETAPA PH"/>
    <x v="11"/>
    <x v="9"/>
  </r>
  <r>
    <x v="0"/>
    <x v="0"/>
    <x v="4"/>
    <x v="1"/>
    <n v="6486239"/>
    <n v="8300168053"/>
    <x v="0"/>
    <x v="1"/>
    <s v="CONJUNTO RESIDENCIAL PARQUE LOS SAUCES PH"/>
    <x v="1"/>
    <x v="1"/>
  </r>
  <r>
    <x v="0"/>
    <x v="0"/>
    <x v="4"/>
    <x v="1"/>
    <n v="6486253"/>
    <n v="8100016636"/>
    <x v="0"/>
    <x v="0"/>
    <s v="EDIFICIO MULTIFAMILIARES VENECIA I PROPIEDAD HORIZONTAL"/>
    <x v="6"/>
    <x v="6"/>
  </r>
  <r>
    <x v="0"/>
    <x v="0"/>
    <x v="4"/>
    <x v="1"/>
    <n v="6486262"/>
    <n v="8000881893"/>
    <x v="0"/>
    <x v="1"/>
    <s v="CONJUNTO RESIDENCIAL VALDERROBLES PROPIEDAD HORIZONTAL"/>
    <x v="14"/>
    <x v="5"/>
  </r>
  <r>
    <x v="0"/>
    <x v="0"/>
    <x v="4"/>
    <x v="4"/>
    <n v="6486284"/>
    <n v="9001070615"/>
    <x v="0"/>
    <x v="3"/>
    <s v="AGRUPACION DE VIVIENDA ALAMEDA DEL PORTAL 3 MZ 14 PH"/>
    <x v="1"/>
    <x v="1"/>
  </r>
  <r>
    <x v="0"/>
    <x v="0"/>
    <x v="4"/>
    <x v="1"/>
    <n v="6486345"/>
    <n v="8010048823"/>
    <x v="0"/>
    <x v="1"/>
    <s v="EDIFICIO SEBRING"/>
    <x v="7"/>
    <x v="7"/>
  </r>
  <r>
    <x v="0"/>
    <x v="0"/>
    <x v="4"/>
    <x v="1"/>
    <n v="6486352"/>
    <n v="8909400604"/>
    <x v="0"/>
    <x v="1"/>
    <s v="CONJUNTO RESIDENCIAL BOSQUES DE ALEJANDRIA PH"/>
    <x v="14"/>
    <x v="5"/>
  </r>
  <r>
    <x v="0"/>
    <x v="0"/>
    <x v="4"/>
    <x v="1"/>
    <n v="6486355"/>
    <n v="8090110525"/>
    <x v="0"/>
    <x v="1"/>
    <s v="EDIFICIO MULTIFAMILIAR VILLA ARKADIA II"/>
    <x v="3"/>
    <x v="3"/>
  </r>
  <r>
    <x v="0"/>
    <x v="0"/>
    <x v="4"/>
    <x v="4"/>
    <n v="6486365"/>
    <n v="9006430881"/>
    <x v="0"/>
    <x v="1"/>
    <s v="EDIFICIO MULTIFAMILIAR EL ROSAL"/>
    <x v="1"/>
    <x v="1"/>
  </r>
  <r>
    <x v="0"/>
    <x v="0"/>
    <x v="4"/>
    <x v="1"/>
    <n v="6486385"/>
    <n v="9006083910"/>
    <x v="0"/>
    <x v="1"/>
    <s v="EDIFICIO CERROS DE LA JUANA PROPIEDAD HORIZONTAL"/>
    <x v="6"/>
    <x v="6"/>
  </r>
  <r>
    <x v="0"/>
    <x v="0"/>
    <x v="4"/>
    <x v="4"/>
    <n v="6486388"/>
    <n v="9006614952"/>
    <x v="0"/>
    <x v="3"/>
    <s v="PARQUE RESIDENCIAL CALLEJA DE SAN JOSE PRIMERA ETAPA"/>
    <x v="7"/>
    <x v="7"/>
  </r>
  <r>
    <x v="0"/>
    <x v="0"/>
    <x v="4"/>
    <x v="1"/>
    <n v="6486390"/>
    <n v="8002106328"/>
    <x v="0"/>
    <x v="3"/>
    <s v="EDIFICIO LOURDES CALLE 65 PH"/>
    <x v="1"/>
    <x v="1"/>
  </r>
  <r>
    <x v="0"/>
    <x v="0"/>
    <x v="4"/>
    <x v="1"/>
    <n v="6486415"/>
    <n v="8000374155"/>
    <x v="0"/>
    <x v="0"/>
    <s v="CONJUNTO RESIDENCIAL PINARES DEL RODEO PH"/>
    <x v="14"/>
    <x v="5"/>
  </r>
  <r>
    <x v="0"/>
    <x v="0"/>
    <x v="4"/>
    <x v="1"/>
    <n v="6486465"/>
    <n v="8300474694"/>
    <x v="0"/>
    <x v="3"/>
    <s v="CONJUNTO RESIDENCIAL CAMINO DEL PARQUE I"/>
    <x v="1"/>
    <x v="1"/>
  </r>
  <r>
    <x v="0"/>
    <x v="0"/>
    <x v="4"/>
    <x v="4"/>
    <n v="6486487"/>
    <n v="9002346641"/>
    <x v="0"/>
    <x v="1"/>
    <s v="CONJUNTO CERRADO ACUARELA DE CAMPOHERMOSO PROPIEDAD HORIZONT"/>
    <x v="6"/>
    <x v="6"/>
  </r>
  <r>
    <x v="0"/>
    <x v="0"/>
    <x v="4"/>
    <x v="4"/>
    <n v="6486508"/>
    <n v="8100009611"/>
    <x v="0"/>
    <x v="5"/>
    <s v="EDIFICIO VILLAPILAR 2 BLOQUE 2 - PROPIEDAD HORIZONTAL"/>
    <x v="6"/>
    <x v="6"/>
  </r>
  <r>
    <x v="0"/>
    <x v="0"/>
    <x v="4"/>
    <x v="4"/>
    <n v="6486608"/>
    <n v="9007266831"/>
    <x v="0"/>
    <x v="1"/>
    <s v="CONJUNTO DE VIVIENDA ECOHAUS PH"/>
    <x v="8"/>
    <x v="4"/>
  </r>
  <r>
    <x v="0"/>
    <x v="0"/>
    <x v="4"/>
    <x v="4"/>
    <n v="6486609"/>
    <n v="9003062955"/>
    <x v="0"/>
    <x v="7"/>
    <s v="VIGIA DEL PARQUE 2 PROPIEDAD HORIZONTAL"/>
    <x v="1"/>
    <x v="1"/>
  </r>
  <r>
    <x v="0"/>
    <x v="0"/>
    <x v="4"/>
    <x v="1"/>
    <n v="6486610"/>
    <n v="9008903157"/>
    <x v="0"/>
    <x v="0"/>
    <s v="agrupación reserva del mar"/>
    <x v="57"/>
    <x v="19"/>
  </r>
  <r>
    <x v="0"/>
    <x v="0"/>
    <x v="4"/>
    <x v="1"/>
    <n v="6486635"/>
    <n v="8300456344"/>
    <x v="0"/>
    <x v="1"/>
    <s v="EDIFICIO MIRABELL PH"/>
    <x v="1"/>
    <x v="1"/>
  </r>
  <r>
    <x v="0"/>
    <x v="0"/>
    <x v="4"/>
    <x v="4"/>
    <n v="6486687"/>
    <n v="9008388022"/>
    <x v="0"/>
    <x v="1"/>
    <s v="EDIFICIO PRIMERAVENIDA"/>
    <x v="29"/>
    <x v="14"/>
  </r>
  <r>
    <x v="0"/>
    <x v="0"/>
    <x v="4"/>
    <x v="1"/>
    <n v="6486689"/>
    <n v="9004221494"/>
    <x v="0"/>
    <x v="1"/>
    <s v="CONJUNTO RESIDENCIAL PARQUES DE CASTILLA 2 PH"/>
    <x v="1"/>
    <x v="1"/>
  </r>
  <r>
    <x v="0"/>
    <x v="0"/>
    <x v="4"/>
    <x v="4"/>
    <n v="6486696"/>
    <n v="8001570956"/>
    <x v="0"/>
    <x v="1"/>
    <s v="CONJUNTO RESIDENCIAL ESTADIO PLAZA PH"/>
    <x v="14"/>
    <x v="5"/>
  </r>
  <r>
    <x v="0"/>
    <x v="0"/>
    <x v="4"/>
    <x v="1"/>
    <n v="6486761"/>
    <n v="8000811924"/>
    <x v="0"/>
    <x v="2"/>
    <s v="AGRUPACION DE VIVIENDA ATARDECERES SUBA ETAPA I"/>
    <x v="1"/>
    <x v="1"/>
  </r>
  <r>
    <x v="0"/>
    <x v="0"/>
    <x v="4"/>
    <x v="1"/>
    <n v="6486842"/>
    <n v="9001497938"/>
    <x v="0"/>
    <x v="5"/>
    <s v="CONJUNTO RESIDENCIAL LA GRAN MANZANA II PH"/>
    <x v="1"/>
    <x v="1"/>
  </r>
  <r>
    <x v="0"/>
    <x v="0"/>
    <x v="4"/>
    <x v="4"/>
    <n v="6486846"/>
    <n v="8110446279"/>
    <x v="0"/>
    <x v="1"/>
    <s v="EDIFICIO SANTAMARIA DEL MAR PH"/>
    <x v="14"/>
    <x v="5"/>
  </r>
  <r>
    <x v="0"/>
    <x v="0"/>
    <x v="4"/>
    <x v="1"/>
    <n v="6486871"/>
    <n v="8110031652"/>
    <x v="0"/>
    <x v="3"/>
    <s v="CONJUNTO RESIDENCIAL VILLA ROMERO  P H"/>
    <x v="14"/>
    <x v="5"/>
  </r>
  <r>
    <x v="0"/>
    <x v="0"/>
    <x v="4"/>
    <x v="4"/>
    <n v="6486878"/>
    <n v="9000055958"/>
    <x v="0"/>
    <x v="1"/>
    <s v="EDIFICIO VILLACORA"/>
    <x v="2"/>
    <x v="2"/>
  </r>
  <r>
    <x v="0"/>
    <x v="0"/>
    <x v="4"/>
    <x v="1"/>
    <n v="6486932"/>
    <n v="8300183155"/>
    <x v="0"/>
    <x v="0"/>
    <s v="unidad residencia portal y santa maria de los angeles"/>
    <x v="1"/>
    <x v="1"/>
  </r>
  <r>
    <x v="0"/>
    <x v="0"/>
    <x v="4"/>
    <x v="1"/>
    <n v="6486943"/>
    <n v="9012049704"/>
    <x v="0"/>
    <x v="0"/>
    <s v="TORRE OLAYA PLAZA - PROPIDAD HORIZONTAL"/>
    <x v="1"/>
    <x v="1"/>
  </r>
  <r>
    <x v="0"/>
    <x v="0"/>
    <x v="4"/>
    <x v="1"/>
    <n v="6486951"/>
    <n v="8002332831"/>
    <x v="0"/>
    <x v="1"/>
    <s v="AGRUPACION SUPERMANZANA 7- I ETAPA URBANIZACION BOCHICA MULT"/>
    <x v="1"/>
    <x v="1"/>
  </r>
  <r>
    <x v="0"/>
    <x v="0"/>
    <x v="4"/>
    <x v="4"/>
    <n v="6487014"/>
    <n v="9003450568"/>
    <x v="0"/>
    <x v="1"/>
    <s v="EDIFICIO OPORTO 93"/>
    <x v="1"/>
    <x v="1"/>
  </r>
  <r>
    <x v="0"/>
    <x v="0"/>
    <x v="4"/>
    <x v="1"/>
    <n v="6487037"/>
    <n v="8000205933"/>
    <x v="0"/>
    <x v="1"/>
    <s v="EDIFICIO MORELIA"/>
    <x v="0"/>
    <x v="0"/>
  </r>
  <r>
    <x v="0"/>
    <x v="0"/>
    <x v="4"/>
    <x v="4"/>
    <n v="6487043"/>
    <n v="8000824038"/>
    <x v="0"/>
    <x v="1"/>
    <s v="EDIFICIO CARAVELLE - PROPIEDAD HORIZONTAL"/>
    <x v="1"/>
    <x v="1"/>
  </r>
  <r>
    <x v="0"/>
    <x v="0"/>
    <x v="4"/>
    <x v="4"/>
    <n v="6487049"/>
    <n v="9010422352"/>
    <x v="0"/>
    <x v="7"/>
    <s v="CONJUNTO RESIDENCIAL PORTAL DE LA SIERRA ETAPA I"/>
    <x v="29"/>
    <x v="14"/>
  </r>
  <r>
    <x v="0"/>
    <x v="0"/>
    <x v="4"/>
    <x v="1"/>
    <n v="6487087"/>
    <n v="8300605410"/>
    <x v="0"/>
    <x v="3"/>
    <s v="CONJUNTO RESIDENCIAL PARQUES DE ATAHUALPA 4 PH"/>
    <x v="1"/>
    <x v="1"/>
  </r>
  <r>
    <x v="0"/>
    <x v="0"/>
    <x v="4"/>
    <x v="1"/>
    <n v="6487113"/>
    <n v="9001854255"/>
    <x v="0"/>
    <x v="1"/>
    <s v="EDIFICIO CHICO 105 PROPIEDAD HORIZONTAL"/>
    <x v="1"/>
    <x v="1"/>
  </r>
  <r>
    <x v="0"/>
    <x v="0"/>
    <x v="4"/>
    <x v="1"/>
    <n v="6487226"/>
    <n v="8300166064"/>
    <x v="0"/>
    <x v="3"/>
    <s v="CONJUNTO RESIDENCIAL EL PINAR DE LOS ALAMOS II PH"/>
    <x v="1"/>
    <x v="1"/>
  </r>
  <r>
    <x v="0"/>
    <x v="0"/>
    <x v="4"/>
    <x v="1"/>
    <n v="6487252"/>
    <n v="9003117702"/>
    <x v="0"/>
    <x v="0"/>
    <s v="EDIFICIO PORTAL DE LA 25 - PROPIEDAD HORIZONTAL"/>
    <x v="6"/>
    <x v="6"/>
  </r>
  <r>
    <x v="0"/>
    <x v="0"/>
    <x v="4"/>
    <x v="4"/>
    <n v="6487369"/>
    <n v="9006103609"/>
    <x v="0"/>
    <x v="0"/>
    <s v="CONDOMINIO SIGLO XI"/>
    <x v="9"/>
    <x v="8"/>
  </r>
  <r>
    <x v="0"/>
    <x v="0"/>
    <x v="4"/>
    <x v="4"/>
    <n v="6487381"/>
    <n v="8100009611"/>
    <x v="0"/>
    <x v="5"/>
    <s v="EDIFICIO VILLAPILAR 2 BLOQUE 2 - PROPIEDAD HORIZONTAL"/>
    <x v="6"/>
    <x v="6"/>
  </r>
  <r>
    <x v="0"/>
    <x v="0"/>
    <x v="4"/>
    <x v="1"/>
    <n v="6487533"/>
    <n v="8300961800"/>
    <x v="0"/>
    <x v="1"/>
    <s v="EDIFICIO HUITACA PROPIEDAD HORIZONTAL"/>
    <x v="1"/>
    <x v="1"/>
  </r>
  <r>
    <x v="0"/>
    <x v="0"/>
    <x v="4"/>
    <x v="1"/>
    <n v="6487604"/>
    <n v="8050245653"/>
    <x v="0"/>
    <x v="1"/>
    <s v="CONJUNTO NO2 LOS ABEDULES BRISAS DE LOS ALAMOS II ETAPA"/>
    <x v="0"/>
    <x v="0"/>
  </r>
  <r>
    <x v="0"/>
    <x v="0"/>
    <x v="4"/>
    <x v="1"/>
    <n v="6487633"/>
    <n v="9007223015"/>
    <x v="0"/>
    <x v="1"/>
    <s v="CONJUNTO RESIDENCIAL CERATTO ETAPA I - PROPIEDAD HORIZONTAL"/>
    <x v="14"/>
    <x v="5"/>
  </r>
  <r>
    <x v="0"/>
    <x v="0"/>
    <x v="4"/>
    <x v="4"/>
    <n v="6487881"/>
    <n v="9007416153"/>
    <x v="0"/>
    <x v="7"/>
    <s v="EDIFICIO TORRE SAN CARLOS"/>
    <x v="18"/>
    <x v="10"/>
  </r>
  <r>
    <x v="0"/>
    <x v="0"/>
    <x v="4"/>
    <x v="1"/>
    <n v="6487960"/>
    <n v="8110067630"/>
    <x v="0"/>
    <x v="1"/>
    <s v="CONJUNTO RESIDENCIAL TORRES DE ALIADAS"/>
    <x v="14"/>
    <x v="5"/>
  </r>
  <r>
    <x v="0"/>
    <x v="0"/>
    <x v="4"/>
    <x v="1"/>
    <n v="6488031"/>
    <n v="8300082430"/>
    <x v="0"/>
    <x v="3"/>
    <s v="CONJUNTO RESIDENCIAL EL MORAL 7 Y 8 PH"/>
    <x v="1"/>
    <x v="1"/>
  </r>
  <r>
    <x v="0"/>
    <x v="0"/>
    <x v="4"/>
    <x v="4"/>
    <n v="6488052"/>
    <n v="8300510389"/>
    <x v="0"/>
    <x v="1"/>
    <s v="CONJUNTO RESIDENCIAL GIRASOLES PROPIEDAD HORI"/>
    <x v="1"/>
    <x v="1"/>
  </r>
  <r>
    <x v="0"/>
    <x v="0"/>
    <x v="4"/>
    <x v="4"/>
    <n v="6488065"/>
    <n v="8300476723"/>
    <x v="0"/>
    <x v="1"/>
    <s v="MULTIFAMILIAR LOS CEREZOS CIUDADELA COLSUBSIDIO MANZANA 37 -"/>
    <x v="1"/>
    <x v="1"/>
  </r>
  <r>
    <x v="0"/>
    <x v="0"/>
    <x v="4"/>
    <x v="5"/>
    <n v="6488073"/>
    <n v="7512763"/>
    <x v="0"/>
    <x v="1"/>
    <s v="DIAZ MUÑOZ HERNANDO"/>
    <x v="7"/>
    <x v="7"/>
  </r>
  <r>
    <x v="0"/>
    <x v="0"/>
    <x v="4"/>
    <x v="4"/>
    <n v="6488103"/>
    <n v="9006375706"/>
    <x v="0"/>
    <x v="1"/>
    <s v="URBANIZACION NUEVO MILENIO PH PRIMERA ETAPA TORRE 2"/>
    <x v="21"/>
    <x v="5"/>
  </r>
  <r>
    <x v="0"/>
    <x v="0"/>
    <x v="4"/>
    <x v="1"/>
    <n v="6488125"/>
    <n v="8000091065"/>
    <x v="0"/>
    <x v="0"/>
    <s v="UNIDAD RESIDENCIAL GEMELOS DE LOS CHORROS PROPIEDAD HORI"/>
    <x v="0"/>
    <x v="0"/>
  </r>
  <r>
    <x v="0"/>
    <x v="0"/>
    <x v="4"/>
    <x v="4"/>
    <n v="6488138"/>
    <n v="8000686430"/>
    <x v="0"/>
    <x v="1"/>
    <s v="URBANIZACION VILLA FLORIDA ETAPA 1 PH"/>
    <x v="14"/>
    <x v="5"/>
  </r>
  <r>
    <x v="0"/>
    <x v="0"/>
    <x v="4"/>
    <x v="1"/>
    <n v="6488161"/>
    <n v="8001279636"/>
    <x v="0"/>
    <x v="1"/>
    <s v="EDIFICIO SERRANILLA PH"/>
    <x v="1"/>
    <x v="1"/>
  </r>
  <r>
    <x v="0"/>
    <x v="0"/>
    <x v="4"/>
    <x v="1"/>
    <n v="6488193"/>
    <n v="8300423425"/>
    <x v="0"/>
    <x v="1"/>
    <s v="AGRUP DE VIVIENDA AV CENTENARIO ETAPA III LOTE 1"/>
    <x v="1"/>
    <x v="1"/>
  </r>
  <r>
    <x v="0"/>
    <x v="0"/>
    <x v="4"/>
    <x v="4"/>
    <n v="6488200"/>
    <n v="8040143754"/>
    <x v="0"/>
    <x v="1"/>
    <s v="EDIFICIOS DON CAMILO Y DON GUILLERMO CONJUNTO RESIDENCIA"/>
    <x v="2"/>
    <x v="2"/>
  </r>
  <r>
    <x v="0"/>
    <x v="0"/>
    <x v="4"/>
    <x v="4"/>
    <n v="6488211"/>
    <n v="8300172191"/>
    <x v="0"/>
    <x v="1"/>
    <s v="EDIFICIO CIMENTAR PROPIEDAD HORIZONTAL"/>
    <x v="1"/>
    <x v="1"/>
  </r>
  <r>
    <x v="0"/>
    <x v="0"/>
    <x v="4"/>
    <x v="5"/>
    <n v="6488235"/>
    <n v="24476248"/>
    <x v="0"/>
    <x v="1"/>
    <s v="GUZMAN DE ARANGO ELVA LEYDIN"/>
    <x v="7"/>
    <x v="7"/>
  </r>
  <r>
    <x v="0"/>
    <x v="0"/>
    <x v="4"/>
    <x v="4"/>
    <n v="6488252"/>
    <n v="9001070615"/>
    <x v="0"/>
    <x v="3"/>
    <s v="AGRUPACION DE VIVIENDA ALAMEDA DEL PORTAL 3 MZ 14 PH"/>
    <x v="1"/>
    <x v="1"/>
  </r>
  <r>
    <x v="0"/>
    <x v="0"/>
    <x v="4"/>
    <x v="4"/>
    <n v="6488253"/>
    <n v="9001070615"/>
    <x v="0"/>
    <x v="3"/>
    <s v="AGRUPACION DE VIVIENDA ALAMEDA DEL PORTAL 3 MZ 14 PH"/>
    <x v="1"/>
    <x v="1"/>
  </r>
  <r>
    <x v="0"/>
    <x v="0"/>
    <x v="4"/>
    <x v="4"/>
    <n v="6488254"/>
    <n v="9001070615"/>
    <x v="0"/>
    <x v="3"/>
    <s v="AGRUPACION DE VIVIENDA ALAMEDA DEL PORTAL 3 MZ 14 PH"/>
    <x v="1"/>
    <x v="1"/>
  </r>
  <r>
    <x v="0"/>
    <x v="0"/>
    <x v="4"/>
    <x v="4"/>
    <n v="6488256"/>
    <n v="9001070615"/>
    <x v="0"/>
    <x v="3"/>
    <s v="AGRUPACION DE VIVIENDA ALAMEDA DEL PORTAL 3 MZ 14 PH"/>
    <x v="1"/>
    <x v="1"/>
  </r>
  <r>
    <x v="0"/>
    <x v="0"/>
    <x v="4"/>
    <x v="4"/>
    <n v="6488259"/>
    <n v="9001070615"/>
    <x v="0"/>
    <x v="3"/>
    <s v="AGRUPACION DE VIVIENDA ALAMEDA DEL PORTAL 3 MZ 14 PH"/>
    <x v="1"/>
    <x v="1"/>
  </r>
  <r>
    <x v="0"/>
    <x v="0"/>
    <x v="4"/>
    <x v="5"/>
    <n v="6488281"/>
    <n v="24306969"/>
    <x v="0"/>
    <x v="1"/>
    <s v="CASTAÑO ALVAREZ LUZ MARINA"/>
    <x v="6"/>
    <x v="6"/>
  </r>
  <r>
    <x v="0"/>
    <x v="0"/>
    <x v="4"/>
    <x v="1"/>
    <n v="6488414"/>
    <n v="9008264866"/>
    <x v="0"/>
    <x v="1"/>
    <s v="ANTARA APARTAMENTOS PH"/>
    <x v="11"/>
    <x v="9"/>
  </r>
  <r>
    <x v="0"/>
    <x v="0"/>
    <x v="4"/>
    <x v="1"/>
    <n v="6488441"/>
    <n v="8110344302"/>
    <x v="0"/>
    <x v="1"/>
    <s v="CONJUNTO RESIDENCIAL FLORES E LA COLINA 1"/>
    <x v="10"/>
    <x v="5"/>
  </r>
  <r>
    <x v="0"/>
    <x v="0"/>
    <x v="4"/>
    <x v="4"/>
    <n v="6488471"/>
    <n v="9000477069"/>
    <x v="0"/>
    <x v="5"/>
    <s v="CONJUNTO RESIDENCIAL SANTA MONICA"/>
    <x v="31"/>
    <x v="3"/>
  </r>
  <r>
    <x v="0"/>
    <x v="0"/>
    <x v="4"/>
    <x v="4"/>
    <n v="6488507"/>
    <n v="9003260044"/>
    <x v="0"/>
    <x v="1"/>
    <s v="CONJUNTO RESIDENCIAL KYOTO TORRE 4 PROPIEDAD HORIZONTAL"/>
    <x v="1"/>
    <x v="1"/>
  </r>
  <r>
    <x v="0"/>
    <x v="0"/>
    <x v="4"/>
    <x v="1"/>
    <n v="6488561"/>
    <n v="8300302084"/>
    <x v="0"/>
    <x v="2"/>
    <s v="EDIFICIO KALYPSO -PROPIEDAD HORIZONTAL"/>
    <x v="1"/>
    <x v="1"/>
  </r>
  <r>
    <x v="0"/>
    <x v="0"/>
    <x v="4"/>
    <x v="1"/>
    <n v="6488570"/>
    <n v="8001624357"/>
    <x v="0"/>
    <x v="1"/>
    <s v="EL BOSQUE DE SUBA DOS-PROPIEDAD HORIZONTAL"/>
    <x v="1"/>
    <x v="1"/>
  </r>
  <r>
    <x v="0"/>
    <x v="0"/>
    <x v="4"/>
    <x v="1"/>
    <n v="6488588"/>
    <n v="9007806855"/>
    <x v="0"/>
    <x v="1"/>
    <s v="CONJUNTO RESIDENCIAL ARBOLEDA DE SANTA CLARA PH"/>
    <x v="1"/>
    <x v="1"/>
  </r>
  <r>
    <x v="0"/>
    <x v="0"/>
    <x v="4"/>
    <x v="4"/>
    <n v="6488618"/>
    <n v="8002364689"/>
    <x v="0"/>
    <x v="1"/>
    <s v="UNIDAD RESIDENCIAL TORRES DE SAN MATEO PH"/>
    <x v="11"/>
    <x v="9"/>
  </r>
  <r>
    <x v="0"/>
    <x v="0"/>
    <x v="4"/>
    <x v="4"/>
    <n v="6488629"/>
    <n v="8300510389"/>
    <x v="0"/>
    <x v="1"/>
    <s v="CONJUNTO RESIDENCIAL GIRASOLES PROPIEDAD HORI"/>
    <x v="1"/>
    <x v="1"/>
  </r>
  <r>
    <x v="0"/>
    <x v="0"/>
    <x v="4"/>
    <x v="4"/>
    <n v="6488636"/>
    <n v="9003700991"/>
    <x v="0"/>
    <x v="1"/>
    <s v="EDIFICIO GUACARI PROPIEDAD HORIZONTAL PH"/>
    <x v="14"/>
    <x v="5"/>
  </r>
  <r>
    <x v="0"/>
    <x v="0"/>
    <x v="4"/>
    <x v="1"/>
    <n v="6488656"/>
    <n v="8300598452"/>
    <x v="0"/>
    <x v="1"/>
    <s v="EDIFICIO PANORAMA PH"/>
    <x v="1"/>
    <x v="1"/>
  </r>
  <r>
    <x v="0"/>
    <x v="0"/>
    <x v="4"/>
    <x v="1"/>
    <n v="6488657"/>
    <n v="9006026649"/>
    <x v="0"/>
    <x v="1"/>
    <s v="PROPIEDAD HORIZONTAL BALCONES DE LA VILLA II ETAPA BLOQUES 1"/>
    <x v="23"/>
    <x v="6"/>
  </r>
  <r>
    <x v="0"/>
    <x v="0"/>
    <x v="4"/>
    <x v="1"/>
    <n v="6488674"/>
    <n v="8160040664"/>
    <x v="0"/>
    <x v="1"/>
    <s v="EDIFICIO VISCAYA PH"/>
    <x v="11"/>
    <x v="9"/>
  </r>
  <r>
    <x v="0"/>
    <x v="0"/>
    <x v="4"/>
    <x v="1"/>
    <n v="6488675"/>
    <n v="9010998554"/>
    <x v="0"/>
    <x v="7"/>
    <s v="EDIFICIO TORRES LA MARGARITA - PROPIEDAD HORIZONTAL"/>
    <x v="1"/>
    <x v="1"/>
  </r>
  <r>
    <x v="0"/>
    <x v="0"/>
    <x v="4"/>
    <x v="1"/>
    <n v="6488706"/>
    <n v="8909338861"/>
    <x v="0"/>
    <x v="3"/>
    <s v="EDIFICIO LOMA LINDA"/>
    <x v="10"/>
    <x v="5"/>
  </r>
  <r>
    <x v="0"/>
    <x v="0"/>
    <x v="4"/>
    <x v="5"/>
    <n v="6488747"/>
    <n v="7558939"/>
    <x v="0"/>
    <x v="0"/>
    <s v="MUÑOZ MONTOYA RODRIGO"/>
    <x v="7"/>
    <x v="7"/>
  </r>
  <r>
    <x v="0"/>
    <x v="0"/>
    <x v="4"/>
    <x v="1"/>
    <n v="6488769"/>
    <n v="8001049382"/>
    <x v="0"/>
    <x v="1"/>
    <s v="EDIFICIO BAHIA PH"/>
    <x v="1"/>
    <x v="1"/>
  </r>
  <r>
    <x v="0"/>
    <x v="0"/>
    <x v="4"/>
    <x v="4"/>
    <n v="6488778"/>
    <n v="8110335313"/>
    <x v="0"/>
    <x v="2"/>
    <s v="EDIFICIO PORTON DE SANTA TERESA PH"/>
    <x v="14"/>
    <x v="5"/>
  </r>
  <r>
    <x v="0"/>
    <x v="0"/>
    <x v="4"/>
    <x v="1"/>
    <n v="6488789"/>
    <n v="9002970371"/>
    <x v="0"/>
    <x v="1"/>
    <s v="EDIFICIO PALATINO PROPIEDAD HORIZONTAL"/>
    <x v="1"/>
    <x v="1"/>
  </r>
  <r>
    <x v="0"/>
    <x v="0"/>
    <x v="4"/>
    <x v="1"/>
    <n v="6488808"/>
    <n v="8110304422"/>
    <x v="0"/>
    <x v="1"/>
    <s v="UNIDAD RESIDENCIAL MANANTIALES DE ROBLEDO PH"/>
    <x v="14"/>
    <x v="5"/>
  </r>
  <r>
    <x v="0"/>
    <x v="0"/>
    <x v="4"/>
    <x v="4"/>
    <n v="6488826"/>
    <n v="8002336327"/>
    <x v="0"/>
    <x v="1"/>
    <s v="CONJUNTO RESIDENCIAL POLO REAL"/>
    <x v="1"/>
    <x v="1"/>
  </r>
  <r>
    <x v="0"/>
    <x v="0"/>
    <x v="4"/>
    <x v="2"/>
    <n v="6488846"/>
    <n v="24294325"/>
    <x v="0"/>
    <x v="4"/>
    <s v="MEJIA GALLON MARIA NOHELIA"/>
    <x v="7"/>
    <x v="7"/>
  </r>
  <r>
    <x v="0"/>
    <x v="0"/>
    <x v="4"/>
    <x v="4"/>
    <n v="6488950"/>
    <n v="8000008513"/>
    <x v="0"/>
    <x v="1"/>
    <s v="CONJUNTO RESIDENCIAL LOS ARBOLES"/>
    <x v="11"/>
    <x v="9"/>
  </r>
  <r>
    <x v="0"/>
    <x v="0"/>
    <x v="4"/>
    <x v="1"/>
    <n v="6488993"/>
    <n v="8000380512"/>
    <x v="0"/>
    <x v="3"/>
    <s v="MULTIFAMILIARES BOYACA"/>
    <x v="1"/>
    <x v="1"/>
  </r>
  <r>
    <x v="0"/>
    <x v="0"/>
    <x v="4"/>
    <x v="4"/>
    <n v="6488998"/>
    <n v="9003760854"/>
    <x v="0"/>
    <x v="1"/>
    <s v="EDIFICIO PARK WAY AVENIDA II"/>
    <x v="1"/>
    <x v="1"/>
  </r>
  <r>
    <x v="0"/>
    <x v="0"/>
    <x v="4"/>
    <x v="1"/>
    <n v="6489007"/>
    <n v="8300887931"/>
    <x v="0"/>
    <x v="3"/>
    <s v="CONJUNTO RESIDENCIAL SABANAGRANDE SUPERLOTE UNO PH"/>
    <x v="1"/>
    <x v="1"/>
  </r>
  <r>
    <x v="0"/>
    <x v="0"/>
    <x v="4"/>
    <x v="4"/>
    <n v="6489019"/>
    <n v="8300138200"/>
    <x v="0"/>
    <x v="3"/>
    <s v="AGRUPACION DE VIVIENDA LOS HIGUERILLOS"/>
    <x v="1"/>
    <x v="1"/>
  </r>
  <r>
    <x v="0"/>
    <x v="0"/>
    <x v="4"/>
    <x v="1"/>
    <n v="6489067"/>
    <n v="9000721721"/>
    <x v="0"/>
    <x v="1"/>
    <s v="CONJUNTO RESIDENCIAL ALTOS DE CHICALA"/>
    <x v="38"/>
    <x v="4"/>
  </r>
  <r>
    <x v="0"/>
    <x v="0"/>
    <x v="4"/>
    <x v="4"/>
    <n v="6489150"/>
    <n v="8001357491"/>
    <x v="0"/>
    <x v="3"/>
    <s v="AGRUPACION RESIDENCIAL TEJARES DEL NORTE III PRIMERA Y SEGUN"/>
    <x v="1"/>
    <x v="1"/>
  </r>
  <r>
    <x v="0"/>
    <x v="0"/>
    <x v="4"/>
    <x v="4"/>
    <n v="6489175"/>
    <n v="8160010692"/>
    <x v="0"/>
    <x v="1"/>
    <s v="CONJUNTO RESIDENCIAL BOSQUES DE LA SALLE PH"/>
    <x v="11"/>
    <x v="9"/>
  </r>
  <r>
    <x v="0"/>
    <x v="0"/>
    <x v="4"/>
    <x v="4"/>
    <n v="6489192"/>
    <n v="8100013728"/>
    <x v="0"/>
    <x v="7"/>
    <s v="EDIFICIO SANTA BARBARA PROPIEDAD HORIZONTAL"/>
    <x v="6"/>
    <x v="6"/>
  </r>
  <r>
    <x v="0"/>
    <x v="0"/>
    <x v="4"/>
    <x v="4"/>
    <n v="6489202"/>
    <n v="8100013728"/>
    <x v="0"/>
    <x v="7"/>
    <s v="EDIFICIO SANTA BARBARA PROPIEDAD HORIZONTAL"/>
    <x v="6"/>
    <x v="6"/>
  </r>
  <r>
    <x v="0"/>
    <x v="0"/>
    <x v="4"/>
    <x v="4"/>
    <n v="6489243"/>
    <n v="8909338940"/>
    <x v="0"/>
    <x v="3"/>
    <s v="CONJUNTO RESIDENCIAL LA ARBOLEDA SEGUNDA ETAPA"/>
    <x v="14"/>
    <x v="5"/>
  </r>
  <r>
    <x v="0"/>
    <x v="0"/>
    <x v="4"/>
    <x v="2"/>
    <n v="6489257"/>
    <n v="42131399"/>
    <x v="0"/>
    <x v="1"/>
    <s v="TABORDA  OSORIO SANDRA MILENA"/>
    <x v="11"/>
    <x v="9"/>
  </r>
  <r>
    <x v="0"/>
    <x v="0"/>
    <x v="4"/>
    <x v="1"/>
    <n v="6489271"/>
    <n v="9003146066"/>
    <x v="0"/>
    <x v="1"/>
    <s v="CONJUNTO RESIDENCIALSALTAMONTE PH"/>
    <x v="10"/>
    <x v="5"/>
  </r>
  <r>
    <x v="0"/>
    <x v="0"/>
    <x v="4"/>
    <x v="1"/>
    <n v="6489288"/>
    <n v="9007650371"/>
    <x v="0"/>
    <x v="3"/>
    <s v="LA ILUSION II CONJUNTO RESIDENCIAL- PROPIEDAD HORIZONTAL"/>
    <x v="4"/>
    <x v="4"/>
  </r>
  <r>
    <x v="0"/>
    <x v="0"/>
    <x v="4"/>
    <x v="5"/>
    <n v="6489300"/>
    <n v="24470230"/>
    <x v="0"/>
    <x v="1"/>
    <s v="MENDOZA DE NUNEZ LUZ HELENA"/>
    <x v="7"/>
    <x v="7"/>
  </r>
  <r>
    <x v="0"/>
    <x v="0"/>
    <x v="4"/>
    <x v="1"/>
    <n v="6489369"/>
    <n v="9004300902"/>
    <x v="0"/>
    <x v="1"/>
    <s v="EDIFICIO MARAT PH"/>
    <x v="34"/>
    <x v="5"/>
  </r>
  <r>
    <x v="0"/>
    <x v="0"/>
    <x v="4"/>
    <x v="1"/>
    <n v="6489438"/>
    <n v="9000270897"/>
    <x v="0"/>
    <x v="3"/>
    <s v="UNIDAD INMOBILIARIA CERRADA BOSQUES DE LA SIERRA"/>
    <x v="6"/>
    <x v="6"/>
  </r>
  <r>
    <x v="0"/>
    <x v="0"/>
    <x v="4"/>
    <x v="1"/>
    <n v="6489440"/>
    <n v="9000270897"/>
    <x v="0"/>
    <x v="1"/>
    <s v="UNIDAD INMOBILIARIA CERRADA BOSQUES DE LA SIERRA"/>
    <x v="6"/>
    <x v="6"/>
  </r>
  <r>
    <x v="0"/>
    <x v="0"/>
    <x v="4"/>
    <x v="1"/>
    <n v="6489453"/>
    <n v="9004824384"/>
    <x v="0"/>
    <x v="1"/>
    <s v="CONJUNTO CERRADO VERSALLES PROPIEDAD HORIZONTAL"/>
    <x v="18"/>
    <x v="10"/>
  </r>
  <r>
    <x v="0"/>
    <x v="0"/>
    <x v="4"/>
    <x v="1"/>
    <n v="6489460"/>
    <n v="9006758014"/>
    <x v="0"/>
    <x v="3"/>
    <s v="PARQUE RESIDENCIAL PAPIRO PH"/>
    <x v="13"/>
    <x v="9"/>
  </r>
  <r>
    <x v="0"/>
    <x v="0"/>
    <x v="4"/>
    <x v="1"/>
    <n v="6489475"/>
    <n v="9000119321"/>
    <x v="0"/>
    <x v="0"/>
    <s v="CONJUNTO MULTIFAMILIAR CIUDADELA COMFENALCO"/>
    <x v="17"/>
    <x v="2"/>
  </r>
  <r>
    <x v="0"/>
    <x v="0"/>
    <x v="4"/>
    <x v="4"/>
    <n v="6489491"/>
    <n v="9001408548"/>
    <x v="0"/>
    <x v="0"/>
    <s v="EDIFICIO TORRES DE ANDORRA - PROPIEDAD HORIZONTAL"/>
    <x v="6"/>
    <x v="6"/>
  </r>
  <r>
    <x v="0"/>
    <x v="0"/>
    <x v="4"/>
    <x v="1"/>
    <n v="6489493"/>
    <n v="9002532583"/>
    <x v="0"/>
    <x v="1"/>
    <s v="CONJUNTO SIEMPRE VERDE - PROPIEDAD HORIZONTAL"/>
    <x v="14"/>
    <x v="5"/>
  </r>
  <r>
    <x v="0"/>
    <x v="0"/>
    <x v="4"/>
    <x v="4"/>
    <n v="6489547"/>
    <n v="9012296421"/>
    <x v="0"/>
    <x v="2"/>
    <s v="TORRE 5 BLOQUE 1 Y BLOQUE 2 URBANIZACION SANTA CLARA PROPIED"/>
    <x v="11"/>
    <x v="9"/>
  </r>
  <r>
    <x v="0"/>
    <x v="0"/>
    <x v="4"/>
    <x v="4"/>
    <n v="6489592"/>
    <n v="9004473134"/>
    <x v="0"/>
    <x v="1"/>
    <s v="EDIFICIO UNIDAD DE ESPECIALISTAS SANTAFE REAL"/>
    <x v="1"/>
    <x v="1"/>
  </r>
  <r>
    <x v="0"/>
    <x v="0"/>
    <x v="4"/>
    <x v="1"/>
    <n v="6489624"/>
    <n v="9003018106"/>
    <x v="0"/>
    <x v="0"/>
    <s v="EDIFICIO STREET 118"/>
    <x v="1"/>
    <x v="1"/>
  </r>
  <r>
    <x v="0"/>
    <x v="0"/>
    <x v="4"/>
    <x v="1"/>
    <n v="6489630"/>
    <n v="9011149557"/>
    <x v="0"/>
    <x v="1"/>
    <s v="EDIFICIO SAN JUAN DE LOS ARRECIFES PROPIEDAD HORIZONTAL"/>
    <x v="6"/>
    <x v="6"/>
  </r>
  <r>
    <x v="0"/>
    <x v="0"/>
    <x v="4"/>
    <x v="1"/>
    <n v="6489645"/>
    <n v="9007459091"/>
    <x v="0"/>
    <x v="0"/>
    <s v="EDIFICIO BELLINI"/>
    <x v="56"/>
    <x v="9"/>
  </r>
  <r>
    <x v="0"/>
    <x v="0"/>
    <x v="4"/>
    <x v="4"/>
    <n v="6489670"/>
    <n v="9002751961"/>
    <x v="0"/>
    <x v="1"/>
    <s v="AGRUPACION DE VIVIENDA NUEVA CIUDAD ETAPA 4 SM2- 2A - SM2- 2"/>
    <x v="1"/>
    <x v="1"/>
  </r>
  <r>
    <x v="0"/>
    <x v="0"/>
    <x v="4"/>
    <x v="4"/>
    <n v="6489872"/>
    <n v="8000479521"/>
    <x v="0"/>
    <x v="5"/>
    <s v="CONJUNTO RESIDENCIAL VILLA MARCELA"/>
    <x v="3"/>
    <x v="3"/>
  </r>
  <r>
    <x v="0"/>
    <x v="0"/>
    <x v="4"/>
    <x v="1"/>
    <n v="6489944"/>
    <n v="8160029232"/>
    <x v="0"/>
    <x v="1"/>
    <s v="EDIFICIO MANACOR PH"/>
    <x v="11"/>
    <x v="9"/>
  </r>
  <r>
    <x v="0"/>
    <x v="0"/>
    <x v="4"/>
    <x v="1"/>
    <n v="6489950"/>
    <n v="9000741680"/>
    <x v="0"/>
    <x v="1"/>
    <s v="SAN JACINTO APARTAMENTOS - PROPIEDAD HORIZONTAL"/>
    <x v="3"/>
    <x v="3"/>
  </r>
  <r>
    <x v="0"/>
    <x v="0"/>
    <x v="4"/>
    <x v="1"/>
    <n v="6489953"/>
    <n v="9002054499"/>
    <x v="0"/>
    <x v="1"/>
    <s v="CONJUNTO RESIDENCIAL BRISAS DE LA SECRETA"/>
    <x v="7"/>
    <x v="7"/>
  </r>
  <r>
    <x v="0"/>
    <x v="0"/>
    <x v="4"/>
    <x v="1"/>
    <n v="6489959"/>
    <n v="9002332294"/>
    <x v="0"/>
    <x v="1"/>
    <s v="CONJUNTO HABITACIONAL EL CAMPIN III ETAPA PH"/>
    <x v="11"/>
    <x v="9"/>
  </r>
  <r>
    <x v="0"/>
    <x v="0"/>
    <x v="4"/>
    <x v="4"/>
    <n v="6490003"/>
    <n v="8300488337"/>
    <x v="0"/>
    <x v="1"/>
    <s v="CONJUNTO MULTIFAMILIAR COMPARTIR BOCHICA LOTE 3 PH"/>
    <x v="1"/>
    <x v="1"/>
  </r>
  <r>
    <x v="0"/>
    <x v="0"/>
    <x v="4"/>
    <x v="4"/>
    <n v="6490021"/>
    <n v="8001936062"/>
    <x v="0"/>
    <x v="2"/>
    <s v="CONJUNTO RESIDENCIAL LOS ELISEOS ETAPAS I Y II PH"/>
    <x v="1"/>
    <x v="1"/>
  </r>
  <r>
    <x v="0"/>
    <x v="0"/>
    <x v="4"/>
    <x v="1"/>
    <n v="6490031"/>
    <n v="8300605632"/>
    <x v="0"/>
    <x v="3"/>
    <s v="CONJUNTO RESIDENCIAL PARQUES DE MILENTA"/>
    <x v="1"/>
    <x v="1"/>
  </r>
  <r>
    <x v="0"/>
    <x v="0"/>
    <x v="4"/>
    <x v="1"/>
    <n v="6490197"/>
    <n v="8301273161"/>
    <x v="0"/>
    <x v="1"/>
    <s v="CONJUNTO RESIDENCIAL EL PARQUE PH"/>
    <x v="1"/>
    <x v="1"/>
  </r>
  <r>
    <x v="0"/>
    <x v="0"/>
    <x v="4"/>
    <x v="1"/>
    <n v="6490223"/>
    <n v="9009146759"/>
    <x v="0"/>
    <x v="1"/>
    <s v="CONJUNTO RESIDENCIAL PARQUES DE BOLIVAR ARMENIA N° 1 VIP"/>
    <x v="7"/>
    <x v="7"/>
  </r>
  <r>
    <x v="0"/>
    <x v="0"/>
    <x v="4"/>
    <x v="4"/>
    <n v="6490278"/>
    <n v="9011909299"/>
    <x v="0"/>
    <x v="1"/>
    <s v="EDIFICIO LA CAMELIA PROPIEDAD HORIZONTAL"/>
    <x v="6"/>
    <x v="6"/>
  </r>
  <r>
    <x v="0"/>
    <x v="0"/>
    <x v="4"/>
    <x v="1"/>
    <n v="6490340"/>
    <n v="8090110525"/>
    <x v="0"/>
    <x v="1"/>
    <s v="EDIFICIO MULTIFAMILIAR VILLA ARKADIA II"/>
    <x v="3"/>
    <x v="3"/>
  </r>
  <r>
    <x v="0"/>
    <x v="0"/>
    <x v="4"/>
    <x v="4"/>
    <n v="6490345"/>
    <n v="8300577471"/>
    <x v="0"/>
    <x v="1"/>
    <s v="CONJUNTO BALCONES DE SEGOVIA"/>
    <x v="1"/>
    <x v="1"/>
  </r>
  <r>
    <x v="0"/>
    <x v="0"/>
    <x v="4"/>
    <x v="4"/>
    <n v="6490362"/>
    <n v="9001501876"/>
    <x v="0"/>
    <x v="1"/>
    <s v="CONJUNTO RESIDENCIAL CAMINO VERDE DEL CIRUELO AGRUPACION 1"/>
    <x v="1"/>
    <x v="1"/>
  </r>
  <r>
    <x v="0"/>
    <x v="0"/>
    <x v="4"/>
    <x v="1"/>
    <n v="6490463"/>
    <n v="9002272465"/>
    <x v="0"/>
    <x v="1"/>
    <s v="AGRUPACION VIGIA DEL PARQUE ETAPA 1 PH"/>
    <x v="1"/>
    <x v="1"/>
  </r>
  <r>
    <x v="0"/>
    <x v="0"/>
    <x v="4"/>
    <x v="1"/>
    <n v="6490465"/>
    <n v="8300304184"/>
    <x v="0"/>
    <x v="1"/>
    <s v="CONJUNTO RESIDENCIAL ATICOS DEL NORTE III SECTOR UNIDAD II -"/>
    <x v="1"/>
    <x v="1"/>
  </r>
  <r>
    <x v="0"/>
    <x v="0"/>
    <x v="4"/>
    <x v="1"/>
    <n v="6490466"/>
    <n v="9000889189"/>
    <x v="0"/>
    <x v="0"/>
    <s v="AGRUPACION DE VIVIENDA FONTIBON RESERVADO - PROPIEDAD HORIZO"/>
    <x v="1"/>
    <x v="1"/>
  </r>
  <r>
    <x v="0"/>
    <x v="0"/>
    <x v="4"/>
    <x v="1"/>
    <n v="6490473"/>
    <n v="9001925585"/>
    <x v="0"/>
    <x v="1"/>
    <s v="CONJUNTO DE USO MIXTO SENDEROS DEL RECREO I"/>
    <x v="1"/>
    <x v="1"/>
  </r>
  <r>
    <x v="0"/>
    <x v="0"/>
    <x v="4"/>
    <x v="1"/>
    <n v="6490476"/>
    <n v="9000889189"/>
    <x v="0"/>
    <x v="1"/>
    <s v="AGRUPACION DE VIVIENDA FONTIBON RESERVADO - PROPIEDAD HORIZO"/>
    <x v="1"/>
    <x v="1"/>
  </r>
  <r>
    <x v="0"/>
    <x v="0"/>
    <x v="4"/>
    <x v="4"/>
    <n v="6490521"/>
    <n v="8160030448"/>
    <x v="0"/>
    <x v="1"/>
    <s v="BALCONES CONDOMINIO PH"/>
    <x v="11"/>
    <x v="9"/>
  </r>
  <r>
    <x v="0"/>
    <x v="0"/>
    <x v="4"/>
    <x v="4"/>
    <n v="6490522"/>
    <n v="9005770209"/>
    <x v="0"/>
    <x v="3"/>
    <s v="PUERTAS DE LAS AMERICAS PARQUE RESIDENCIAL"/>
    <x v="52"/>
    <x v="18"/>
  </r>
  <r>
    <x v="0"/>
    <x v="0"/>
    <x v="4"/>
    <x v="1"/>
    <n v="6490539"/>
    <n v="9000595261"/>
    <x v="0"/>
    <x v="2"/>
    <s v="CONJUNTO RESIDENCIAL ARCO IRIS P H"/>
    <x v="13"/>
    <x v="9"/>
  </r>
  <r>
    <x v="0"/>
    <x v="0"/>
    <x v="4"/>
    <x v="4"/>
    <n v="6490560"/>
    <n v="8000085110"/>
    <x v="0"/>
    <x v="1"/>
    <s v="CONJUNTO RESIDENCIAL PORTAL DEL VALLE PH"/>
    <x v="10"/>
    <x v="5"/>
  </r>
  <r>
    <x v="0"/>
    <x v="0"/>
    <x v="4"/>
    <x v="4"/>
    <n v="6490575"/>
    <n v="8160040442"/>
    <x v="0"/>
    <x v="1"/>
    <s v="EDIFICIO SAN JOSE PH"/>
    <x v="11"/>
    <x v="9"/>
  </r>
  <r>
    <x v="0"/>
    <x v="0"/>
    <x v="4"/>
    <x v="1"/>
    <n v="6490578"/>
    <n v="9002578233"/>
    <x v="0"/>
    <x v="1"/>
    <s v="URBANIZACIÓN VITENZA PH"/>
    <x v="14"/>
    <x v="5"/>
  </r>
  <r>
    <x v="0"/>
    <x v="0"/>
    <x v="4"/>
    <x v="4"/>
    <n v="6490624"/>
    <n v="8301145643"/>
    <x v="0"/>
    <x v="1"/>
    <s v="CONJUNTO RESIDENCIAL PORTAL DE LOS PARQUES ETAPA I"/>
    <x v="1"/>
    <x v="1"/>
  </r>
  <r>
    <x v="0"/>
    <x v="0"/>
    <x v="4"/>
    <x v="1"/>
    <n v="6490685"/>
    <n v="8300672876"/>
    <x v="0"/>
    <x v="3"/>
    <s v="EDIFICIO  MULTIFAMILIAR   CESAR"/>
    <x v="1"/>
    <x v="1"/>
  </r>
  <r>
    <x v="0"/>
    <x v="0"/>
    <x v="4"/>
    <x v="1"/>
    <n v="6490686"/>
    <n v="8001562861"/>
    <x v="0"/>
    <x v="1"/>
    <s v="PROPIEDAD HORIZONTAL EDIFICIO BARU"/>
    <x v="6"/>
    <x v="6"/>
  </r>
  <r>
    <x v="0"/>
    <x v="0"/>
    <x v="4"/>
    <x v="1"/>
    <n v="6490687"/>
    <n v="9005099456"/>
    <x v="0"/>
    <x v="1"/>
    <s v="EDIFICIO CANCUN CLUB"/>
    <x v="45"/>
    <x v="10"/>
  </r>
  <r>
    <x v="0"/>
    <x v="0"/>
    <x v="4"/>
    <x v="1"/>
    <n v="6490690"/>
    <n v="8301414919"/>
    <x v="0"/>
    <x v="1"/>
    <s v="CONJUNTO RESIDENCIAL CAMINOS DE MAGDALA PH"/>
    <x v="1"/>
    <x v="1"/>
  </r>
  <r>
    <x v="0"/>
    <x v="0"/>
    <x v="4"/>
    <x v="1"/>
    <n v="6490745"/>
    <n v="8301381676"/>
    <x v="0"/>
    <x v="3"/>
    <s v="CONJUNTO RESIDENCIAL MAZUREN AGRUPACION 06 ETAPAS A B Y C P"/>
    <x v="1"/>
    <x v="1"/>
  </r>
  <r>
    <x v="0"/>
    <x v="0"/>
    <x v="4"/>
    <x v="4"/>
    <n v="6490782"/>
    <n v="9008030904"/>
    <x v="0"/>
    <x v="1"/>
    <s v="CONJUNTO RESIDENCIAL ANDINO PH"/>
    <x v="1"/>
    <x v="1"/>
  </r>
  <r>
    <x v="0"/>
    <x v="0"/>
    <x v="4"/>
    <x v="1"/>
    <n v="6490803"/>
    <n v="9001335838"/>
    <x v="0"/>
    <x v="1"/>
    <s v="AGRUPACION DE VIVIENDA MIRADOR DE VILLAPILAR- PROPIEDAD"/>
    <x v="6"/>
    <x v="6"/>
  </r>
  <r>
    <x v="0"/>
    <x v="0"/>
    <x v="4"/>
    <x v="4"/>
    <n v="6490809"/>
    <n v="9010831629"/>
    <x v="0"/>
    <x v="1"/>
    <s v="TIVOLI PROPIEDAD HORIZONTAL"/>
    <x v="23"/>
    <x v="6"/>
  </r>
  <r>
    <x v="0"/>
    <x v="0"/>
    <x v="4"/>
    <x v="1"/>
    <n v="6490848"/>
    <n v="9005735226"/>
    <x v="0"/>
    <x v="1"/>
    <s v="CONJUNTO TORRE ALMERIA APARTAMENTOS PH"/>
    <x v="7"/>
    <x v="7"/>
  </r>
  <r>
    <x v="0"/>
    <x v="0"/>
    <x v="4"/>
    <x v="4"/>
    <n v="6490849"/>
    <n v="8300149418"/>
    <x v="0"/>
    <x v="1"/>
    <s v="CONJUNTO RESIDENCIAL INGRUMA II ETAPA"/>
    <x v="1"/>
    <x v="1"/>
  </r>
  <r>
    <x v="0"/>
    <x v="0"/>
    <x v="4"/>
    <x v="1"/>
    <n v="6490882"/>
    <n v="8100033949"/>
    <x v="0"/>
    <x v="1"/>
    <s v="CONJUNTO CERRADO BELLA MONTANA"/>
    <x v="6"/>
    <x v="6"/>
  </r>
  <r>
    <x v="0"/>
    <x v="0"/>
    <x v="4"/>
    <x v="4"/>
    <n v="6490917"/>
    <n v="9005390128"/>
    <x v="0"/>
    <x v="1"/>
    <s v="CONJUNTO LA CAPILLA DE SUBA PH"/>
    <x v="1"/>
    <x v="1"/>
  </r>
  <r>
    <x v="0"/>
    <x v="0"/>
    <x v="4"/>
    <x v="1"/>
    <n v="6490943"/>
    <n v="8001279636"/>
    <x v="0"/>
    <x v="1"/>
    <s v="EDIFICIO SERRANILLA-PROPIEDAD HORIZONTAL"/>
    <x v="1"/>
    <x v="1"/>
  </r>
  <r>
    <x v="0"/>
    <x v="0"/>
    <x v="4"/>
    <x v="1"/>
    <n v="6490999"/>
    <n v="8300134856"/>
    <x v="0"/>
    <x v="3"/>
    <s v="AGRUPACION DE VIVIENDA CIUDADELA NUEVA TIBABUYES SC"/>
    <x v="1"/>
    <x v="1"/>
  </r>
  <r>
    <x v="0"/>
    <x v="0"/>
    <x v="4"/>
    <x v="4"/>
    <n v="6491003"/>
    <n v="9001408548"/>
    <x v="0"/>
    <x v="1"/>
    <s v="EDIFICIO TORRES DE ANDORRA - PROPIEDAD HORIZONTAL"/>
    <x v="6"/>
    <x v="6"/>
  </r>
  <r>
    <x v="0"/>
    <x v="0"/>
    <x v="4"/>
    <x v="1"/>
    <n v="6491004"/>
    <n v="9002046738"/>
    <x v="0"/>
    <x v="1"/>
    <s v="EDIFICIO TORRES DE SIENA - PROPIEDAD HORIZONTAL"/>
    <x v="6"/>
    <x v="6"/>
  </r>
  <r>
    <x v="0"/>
    <x v="0"/>
    <x v="4"/>
    <x v="4"/>
    <n v="6491019"/>
    <n v="9009836294"/>
    <x v="0"/>
    <x v="3"/>
    <s v="CONJUNTO RESIDENCIAL SENDERO VERDE PH"/>
    <x v="5"/>
    <x v="5"/>
  </r>
  <r>
    <x v="0"/>
    <x v="0"/>
    <x v="4"/>
    <x v="1"/>
    <n v="6491039"/>
    <n v="9000179289"/>
    <x v="0"/>
    <x v="3"/>
    <s v="EDIFICIO EL REFUGIO PH"/>
    <x v="1"/>
    <x v="1"/>
  </r>
  <r>
    <x v="0"/>
    <x v="0"/>
    <x v="4"/>
    <x v="1"/>
    <n v="6491124"/>
    <n v="9007993198"/>
    <x v="0"/>
    <x v="3"/>
    <s v="URBANIZACION INDIGO PH"/>
    <x v="34"/>
    <x v="5"/>
  </r>
  <r>
    <x v="0"/>
    <x v="0"/>
    <x v="4"/>
    <x v="1"/>
    <n v="6491137"/>
    <n v="8200046120"/>
    <x v="0"/>
    <x v="3"/>
    <s v="EDIFICIO HUNZAHUA - PH"/>
    <x v="20"/>
    <x v="11"/>
  </r>
  <r>
    <x v="0"/>
    <x v="0"/>
    <x v="4"/>
    <x v="4"/>
    <n v="6491152"/>
    <n v="8110184351"/>
    <x v="0"/>
    <x v="1"/>
    <s v="CJ BOSQUES DE SAN BERNARDO"/>
    <x v="14"/>
    <x v="5"/>
  </r>
  <r>
    <x v="0"/>
    <x v="0"/>
    <x v="4"/>
    <x v="1"/>
    <n v="6491207"/>
    <n v="9006064024"/>
    <x v="0"/>
    <x v="1"/>
    <s v="EDIFICIO SAN ANTONIO"/>
    <x v="0"/>
    <x v="0"/>
  </r>
  <r>
    <x v="0"/>
    <x v="0"/>
    <x v="4"/>
    <x v="4"/>
    <n v="6491239"/>
    <n v="9000337684"/>
    <x v="0"/>
    <x v="1"/>
    <s v="EDIFICIO QUITO"/>
    <x v="1"/>
    <x v="1"/>
  </r>
  <r>
    <x v="0"/>
    <x v="0"/>
    <x v="4"/>
    <x v="1"/>
    <n v="6491254"/>
    <n v="9007920066"/>
    <x v="0"/>
    <x v="1"/>
    <s v="EDIFICIO MULTIFAMILIAR LUJAN APARTAMENTOS PH"/>
    <x v="11"/>
    <x v="9"/>
  </r>
  <r>
    <x v="0"/>
    <x v="0"/>
    <x v="4"/>
    <x v="1"/>
    <n v="6491256"/>
    <n v="8000811924"/>
    <x v="0"/>
    <x v="1"/>
    <s v="AGRUPACION DE VIVIENDA ATARDECERES SUBA ETAPA I"/>
    <x v="1"/>
    <x v="1"/>
  </r>
  <r>
    <x v="0"/>
    <x v="0"/>
    <x v="4"/>
    <x v="1"/>
    <n v="6491271"/>
    <n v="9011231083"/>
    <x v="0"/>
    <x v="1"/>
    <s v="CONJUNTO RESISDENCIAL TERRAZAS DE ALEJANDRIA"/>
    <x v="31"/>
    <x v="3"/>
  </r>
  <r>
    <x v="0"/>
    <x v="0"/>
    <x v="4"/>
    <x v="4"/>
    <n v="6491272"/>
    <n v="9005013658"/>
    <x v="0"/>
    <x v="3"/>
    <s v="CONDOMINIO AGUA MARINA CLUB CAMPESTRE"/>
    <x v="31"/>
    <x v="3"/>
  </r>
  <r>
    <x v="0"/>
    <x v="0"/>
    <x v="4"/>
    <x v="1"/>
    <n v="6491276"/>
    <n v="8002319268"/>
    <x v="0"/>
    <x v="1"/>
    <s v="AGRUPACIÓN D´CIUDADELA NUEVA TIBABUYES"/>
    <x v="1"/>
    <x v="1"/>
  </r>
  <r>
    <x v="0"/>
    <x v="0"/>
    <x v="4"/>
    <x v="1"/>
    <n v="6491284"/>
    <n v="8902108101"/>
    <x v="0"/>
    <x v="1"/>
    <s v="CONJUNTO CERRADO LAS ACACIAS I"/>
    <x v="17"/>
    <x v="2"/>
  </r>
  <r>
    <x v="0"/>
    <x v="0"/>
    <x v="4"/>
    <x v="4"/>
    <n v="6491289"/>
    <n v="9006208611"/>
    <x v="0"/>
    <x v="3"/>
    <s v="CONJUNTO RESIDENCIAL PORTAL DE SAN BASILIO"/>
    <x v="1"/>
    <x v="1"/>
  </r>
  <r>
    <x v="0"/>
    <x v="0"/>
    <x v="4"/>
    <x v="1"/>
    <n v="6491312"/>
    <n v="8001521080"/>
    <x v="0"/>
    <x v="1"/>
    <s v="CONJUNTO RESIDENCIAL IBIZA PH"/>
    <x v="1"/>
    <x v="1"/>
  </r>
  <r>
    <x v="0"/>
    <x v="0"/>
    <x v="4"/>
    <x v="4"/>
    <n v="6491327"/>
    <n v="8010007709"/>
    <x v="0"/>
    <x v="1"/>
    <s v="EDIFICIO MAROA"/>
    <x v="7"/>
    <x v="7"/>
  </r>
  <r>
    <x v="0"/>
    <x v="0"/>
    <x v="4"/>
    <x v="1"/>
    <n v="6491343"/>
    <n v="8001556401"/>
    <x v="0"/>
    <x v="1"/>
    <s v="EDIFICIO BALCONES DE LOS ALPES PH"/>
    <x v="11"/>
    <x v="9"/>
  </r>
  <r>
    <x v="0"/>
    <x v="0"/>
    <x v="4"/>
    <x v="4"/>
    <n v="6491392"/>
    <n v="8301304800"/>
    <x v="0"/>
    <x v="3"/>
    <s v="AGRUPACION DE VIVIENDA SANTA MARIA DEL PARQUE PH"/>
    <x v="1"/>
    <x v="1"/>
  </r>
  <r>
    <x v="0"/>
    <x v="0"/>
    <x v="4"/>
    <x v="4"/>
    <n v="6491523"/>
    <n v="9008133410"/>
    <x v="0"/>
    <x v="1"/>
    <s v="BIRIKAIRA CONJUNTO HABITACIONAL PROPIEDAD HORIZONTAL NULL NULL"/>
    <x v="11"/>
    <x v="9"/>
  </r>
  <r>
    <x v="0"/>
    <x v="0"/>
    <x v="4"/>
    <x v="1"/>
    <n v="6491547"/>
    <n v="8000368597"/>
    <x v="0"/>
    <x v="1"/>
    <s v="URBANIZACION RINCON DE LA CONCHA PH"/>
    <x v="14"/>
    <x v="5"/>
  </r>
  <r>
    <x v="0"/>
    <x v="0"/>
    <x v="4"/>
    <x v="1"/>
    <n v="6491560"/>
    <n v="8300747061"/>
    <x v="0"/>
    <x v="2"/>
    <s v="EDIFICIO SUITE CROWN BUILDING"/>
    <x v="1"/>
    <x v="1"/>
  </r>
  <r>
    <x v="0"/>
    <x v="0"/>
    <x v="4"/>
    <x v="4"/>
    <n v="6491591"/>
    <n v="8110182276"/>
    <x v="0"/>
    <x v="3"/>
    <s v="URBANIZACION  FLOR DEL CAMPO PH"/>
    <x v="10"/>
    <x v="5"/>
  </r>
  <r>
    <x v="0"/>
    <x v="0"/>
    <x v="4"/>
    <x v="4"/>
    <n v="6491657"/>
    <n v="8002148393"/>
    <x v="0"/>
    <x v="1"/>
    <s v="EDIFICIO SAMARKANDA PROPIEDAD HORIZONTAL"/>
    <x v="6"/>
    <x v="6"/>
  </r>
  <r>
    <x v="0"/>
    <x v="0"/>
    <x v="4"/>
    <x v="1"/>
    <n v="6491704"/>
    <n v="8300462615"/>
    <x v="0"/>
    <x v="2"/>
    <s v="CENTRO COMERCIAL LA NOVENA"/>
    <x v="1"/>
    <x v="1"/>
  </r>
  <r>
    <x v="0"/>
    <x v="0"/>
    <x v="4"/>
    <x v="1"/>
    <n v="6491712"/>
    <n v="9009134006"/>
    <x v="0"/>
    <x v="3"/>
    <s v="CONJUNTO RESIDENCIAL ARBOLEDA DEL CAMPESTRE ALMENDRO - PROPI"/>
    <x v="3"/>
    <x v="3"/>
  </r>
  <r>
    <x v="0"/>
    <x v="0"/>
    <x v="4"/>
    <x v="1"/>
    <n v="6491736"/>
    <n v="9001495053"/>
    <x v="0"/>
    <x v="1"/>
    <s v="EDIFICIO VERDEZZA P-H-"/>
    <x v="14"/>
    <x v="5"/>
  </r>
  <r>
    <x v="0"/>
    <x v="0"/>
    <x v="4"/>
    <x v="2"/>
    <n v="6491747"/>
    <n v="80159959"/>
    <x v="0"/>
    <x v="1"/>
    <s v="GUTIERREZ FLOREZ ALEXANDER"/>
    <x v="37"/>
    <x v="16"/>
  </r>
  <r>
    <x v="0"/>
    <x v="0"/>
    <x v="4"/>
    <x v="1"/>
    <n v="6491785"/>
    <n v="9010067486"/>
    <x v="0"/>
    <x v="0"/>
    <s v="EDIFICIO VITRA BUSINESS &amp; HOME PH"/>
    <x v="11"/>
    <x v="9"/>
  </r>
  <r>
    <x v="0"/>
    <x v="0"/>
    <x v="4"/>
    <x v="1"/>
    <n v="6491795"/>
    <n v="8301254398"/>
    <x v="0"/>
    <x v="1"/>
    <s v="AGRUPACION URBANIZACION TECHO"/>
    <x v="1"/>
    <x v="1"/>
  </r>
  <r>
    <x v="0"/>
    <x v="0"/>
    <x v="4"/>
    <x v="1"/>
    <n v="6491844"/>
    <n v="8000952163"/>
    <x v="0"/>
    <x v="1"/>
    <s v="CONJUNTO RESIDENCIAL LA PENINSULA FAVUIS"/>
    <x v="17"/>
    <x v="2"/>
  </r>
  <r>
    <x v="0"/>
    <x v="0"/>
    <x v="4"/>
    <x v="1"/>
    <n v="6491847"/>
    <n v="8090126251"/>
    <x v="0"/>
    <x v="5"/>
    <s v="CONJUNTO  RESIDENCIAL   PRADOS  DE  SAN  REMO"/>
    <x v="3"/>
    <x v="3"/>
  </r>
  <r>
    <x v="0"/>
    <x v="0"/>
    <x v="4"/>
    <x v="4"/>
    <n v="6491910"/>
    <n v="9003760854"/>
    <x v="0"/>
    <x v="0"/>
    <s v="EDIFICIO PARK WAY AVENIDA II"/>
    <x v="1"/>
    <x v="1"/>
  </r>
  <r>
    <x v="0"/>
    <x v="0"/>
    <x v="4"/>
    <x v="4"/>
    <n v="6491962"/>
    <n v="9011031285"/>
    <x v="0"/>
    <x v="1"/>
    <s v="EDIFICIO TARAZONA PROPIEDAD HORIZONTAL"/>
    <x v="6"/>
    <x v="6"/>
  </r>
  <r>
    <x v="0"/>
    <x v="0"/>
    <x v="4"/>
    <x v="1"/>
    <n v="6491967"/>
    <n v="9009002841"/>
    <x v="0"/>
    <x v="5"/>
    <s v="CONJUNTO RESIDENCIAL BALCONES DE VILLA VERDE PH"/>
    <x v="11"/>
    <x v="9"/>
  </r>
  <r>
    <x v="0"/>
    <x v="0"/>
    <x v="4"/>
    <x v="1"/>
    <n v="6492170"/>
    <n v="8907024171"/>
    <x v="0"/>
    <x v="0"/>
    <s v="UNIDAD HABITACIONAL METAIMA - PROPIEDAD HORIZONTAL"/>
    <x v="3"/>
    <x v="3"/>
  </r>
  <r>
    <x v="0"/>
    <x v="0"/>
    <x v="4"/>
    <x v="1"/>
    <n v="6492312"/>
    <n v="8300462615"/>
    <x v="0"/>
    <x v="2"/>
    <s v="CENTRO COMERCIAL LA NOVENA"/>
    <x v="1"/>
    <x v="1"/>
  </r>
  <r>
    <x v="0"/>
    <x v="0"/>
    <x v="4"/>
    <x v="1"/>
    <n v="6492379"/>
    <n v="9000925547"/>
    <x v="0"/>
    <x v="3"/>
    <s v="AGRUPACION RESIDENCIAL ALAMEDA SANTA MONICA ETAPA UNO PH"/>
    <x v="1"/>
    <x v="1"/>
  </r>
  <r>
    <x v="0"/>
    <x v="0"/>
    <x v="4"/>
    <x v="4"/>
    <n v="6492451"/>
    <n v="9004366821"/>
    <x v="0"/>
    <x v="1"/>
    <s v="CONJUNTO RESIDENCIAL SEVILLANA DEL PARQUE I PH"/>
    <x v="1"/>
    <x v="1"/>
  </r>
  <r>
    <x v="0"/>
    <x v="0"/>
    <x v="4"/>
    <x v="4"/>
    <n v="6492603"/>
    <n v="9003216445"/>
    <x v="0"/>
    <x v="1"/>
    <s v="LA HACIENDA CONDOMINIO CAMPESTRE - PROPIEDAD HORIZONTAL"/>
    <x v="3"/>
    <x v="3"/>
  </r>
  <r>
    <x v="0"/>
    <x v="0"/>
    <x v="4"/>
    <x v="1"/>
    <n v="6492617"/>
    <n v="8903296080"/>
    <x v="0"/>
    <x v="1"/>
    <s v="CONJUNTO RESIDENCIAL OASIS DE PASOANCHO L-2"/>
    <x v="0"/>
    <x v="0"/>
  </r>
  <r>
    <x v="0"/>
    <x v="0"/>
    <x v="4"/>
    <x v="1"/>
    <n v="6492751"/>
    <n v="9000018401"/>
    <x v="0"/>
    <x v="7"/>
    <s v="CONJUNTO RESIDENCIAL ALTOS DE CASTILLA PROPIEDAD HORIZON"/>
    <x v="6"/>
    <x v="6"/>
  </r>
  <r>
    <x v="0"/>
    <x v="0"/>
    <x v="4"/>
    <x v="1"/>
    <n v="6492754"/>
    <n v="9004684039"/>
    <x v="0"/>
    <x v="1"/>
    <s v="TORREMOLINOS PROPIEDAD HORIZONTAL"/>
    <x v="2"/>
    <x v="2"/>
  </r>
  <r>
    <x v="0"/>
    <x v="0"/>
    <x v="4"/>
    <x v="1"/>
    <n v="6492779"/>
    <n v="8130021956"/>
    <x v="0"/>
    <x v="0"/>
    <s v="EDIFICIO ANTARES"/>
    <x v="29"/>
    <x v="14"/>
  </r>
  <r>
    <x v="0"/>
    <x v="0"/>
    <x v="4"/>
    <x v="1"/>
    <n v="6492780"/>
    <n v="9005780772"/>
    <x v="0"/>
    <x v="1"/>
    <s v="EDIFICIO COLINA IMPERIAL"/>
    <x v="2"/>
    <x v="2"/>
  </r>
  <r>
    <x v="0"/>
    <x v="0"/>
    <x v="4"/>
    <x v="1"/>
    <n v="6492812"/>
    <n v="9003018106"/>
    <x v="0"/>
    <x v="1"/>
    <s v="EDIFICIO STREET 118"/>
    <x v="1"/>
    <x v="1"/>
  </r>
  <r>
    <x v="0"/>
    <x v="0"/>
    <x v="4"/>
    <x v="4"/>
    <n v="6492848"/>
    <n v="9011405364"/>
    <x v="0"/>
    <x v="1"/>
    <s v="TORRE MAKANA CONJUNTO RESIDENCIAL - PROPIEDAD HORIZONTAL"/>
    <x v="7"/>
    <x v="7"/>
  </r>
  <r>
    <x v="0"/>
    <x v="0"/>
    <x v="4"/>
    <x v="4"/>
    <n v="6492859"/>
    <n v="9006964154"/>
    <x v="0"/>
    <x v="1"/>
    <s v="URBANIZACION FRONTERA DEL SUR TORRE 1 Y TORRE 2"/>
    <x v="63"/>
    <x v="5"/>
  </r>
  <r>
    <x v="0"/>
    <x v="0"/>
    <x v="4"/>
    <x v="1"/>
    <n v="6492950"/>
    <n v="8603514750"/>
    <x v="0"/>
    <x v="1"/>
    <s v="AGRUPACION RESIDENCIAL ALCALA CONJUNTO 1 PRIMERA ETAPA PH"/>
    <x v="1"/>
    <x v="1"/>
  </r>
  <r>
    <x v="0"/>
    <x v="0"/>
    <x v="4"/>
    <x v="1"/>
    <n v="6492955"/>
    <n v="8000368597"/>
    <x v="0"/>
    <x v="1"/>
    <s v="URBANIZACION RINCON DE LA CONCHA PH"/>
    <x v="14"/>
    <x v="5"/>
  </r>
  <r>
    <x v="0"/>
    <x v="0"/>
    <x v="4"/>
    <x v="1"/>
    <n v="6492972"/>
    <n v="9000097859"/>
    <x v="0"/>
    <x v="3"/>
    <s v="CONJUNTO RESIDENCIAL QUINTAS DEL RECREO ETAPA II B SM 13-4"/>
    <x v="1"/>
    <x v="1"/>
  </r>
  <r>
    <x v="0"/>
    <x v="0"/>
    <x v="4"/>
    <x v="1"/>
    <n v="6492977"/>
    <n v="9000097859"/>
    <x v="0"/>
    <x v="3"/>
    <s v="CONJUNTO RESIDENCIAL QUINTAS DEL RECREO ETAPA II B SM 13-4"/>
    <x v="1"/>
    <x v="1"/>
  </r>
  <r>
    <x v="0"/>
    <x v="0"/>
    <x v="4"/>
    <x v="4"/>
    <n v="6493007"/>
    <n v="9011298371"/>
    <x v="1"/>
    <x v="11"/>
    <s v="MULTIFAMILIARES VILLA SALOME PROPIEDAD HORIZONTAL"/>
    <x v="3"/>
    <x v="3"/>
  </r>
  <r>
    <x v="0"/>
    <x v="0"/>
    <x v="4"/>
    <x v="1"/>
    <n v="6493029"/>
    <n v="9012274393"/>
    <x v="0"/>
    <x v="5"/>
    <s v="EDIFICIO MULTIFAMILIAR ESKALA"/>
    <x v="20"/>
    <x v="11"/>
  </r>
  <r>
    <x v="0"/>
    <x v="0"/>
    <x v="4"/>
    <x v="1"/>
    <n v="6493065"/>
    <n v="8320035200"/>
    <x v="0"/>
    <x v="3"/>
    <s v="edith gomez   administradora"/>
    <x v="8"/>
    <x v="4"/>
  </r>
  <r>
    <x v="0"/>
    <x v="0"/>
    <x v="4"/>
    <x v="2"/>
    <n v="6493092"/>
    <n v="9060779"/>
    <x v="0"/>
    <x v="1"/>
    <s v="ANGULO HERRERA ALFONSO"/>
    <x v="7"/>
    <x v="7"/>
  </r>
  <r>
    <x v="0"/>
    <x v="0"/>
    <x v="4"/>
    <x v="1"/>
    <n v="6493114"/>
    <n v="9006758014"/>
    <x v="0"/>
    <x v="1"/>
    <s v="PARQUE RESIDENCIAL PAPIRO PH"/>
    <x v="13"/>
    <x v="9"/>
  </r>
  <r>
    <x v="0"/>
    <x v="0"/>
    <x v="4"/>
    <x v="1"/>
    <n v="6493119"/>
    <n v="8000116782"/>
    <x v="0"/>
    <x v="1"/>
    <s v="CONJUNTO RESIDENCIAL MULTIFAMILIARES ANTIOQUIA PH"/>
    <x v="1"/>
    <x v="1"/>
  </r>
  <r>
    <x v="0"/>
    <x v="0"/>
    <x v="4"/>
    <x v="4"/>
    <n v="6493144"/>
    <n v="8002555735"/>
    <x v="0"/>
    <x v="1"/>
    <s v="EDIFICIO APARTAESTUDIOS LA CORUÑA   PH"/>
    <x v="6"/>
    <x v="6"/>
  </r>
  <r>
    <x v="0"/>
    <x v="0"/>
    <x v="4"/>
    <x v="1"/>
    <n v="6493184"/>
    <n v="8002104471"/>
    <x v="0"/>
    <x v="1"/>
    <s v="EDIFICIO RINCON DE SAN CANCIO PROPIEDAD HORIZONTAL"/>
    <x v="6"/>
    <x v="6"/>
  </r>
  <r>
    <x v="0"/>
    <x v="0"/>
    <x v="4"/>
    <x v="1"/>
    <n v="6493221"/>
    <n v="8002129314"/>
    <x v="0"/>
    <x v="1"/>
    <s v="CONJUNTO RESIDENCIAL ARCO IRIS"/>
    <x v="2"/>
    <x v="2"/>
  </r>
  <r>
    <x v="0"/>
    <x v="0"/>
    <x v="4"/>
    <x v="4"/>
    <n v="6493257"/>
    <n v="9003450568"/>
    <x v="0"/>
    <x v="1"/>
    <s v="EDIFICIO OPORTO 93"/>
    <x v="1"/>
    <x v="1"/>
  </r>
  <r>
    <x v="0"/>
    <x v="0"/>
    <x v="4"/>
    <x v="4"/>
    <n v="6493263"/>
    <n v="9007342262"/>
    <x v="0"/>
    <x v="1"/>
    <s v="EDIFICIO ICONO PROPIEDAD HORIZONTAL"/>
    <x v="11"/>
    <x v="9"/>
  </r>
  <r>
    <x v="0"/>
    <x v="0"/>
    <x v="4"/>
    <x v="4"/>
    <n v="6493265"/>
    <n v="9003734276"/>
    <x v="0"/>
    <x v="2"/>
    <s v="CONJUNTO RESIDENCIAL URBANIZACION ALEGRIAS DE LA VILLA PH"/>
    <x v="11"/>
    <x v="9"/>
  </r>
  <r>
    <x v="0"/>
    <x v="0"/>
    <x v="4"/>
    <x v="1"/>
    <n v="6493274"/>
    <n v="9003876273"/>
    <x v="0"/>
    <x v="1"/>
    <s v="CONJUNTO RESIDENCIAL ALAMEDA DEL PORVENIR SEGUNDA ETAPA PH"/>
    <x v="1"/>
    <x v="1"/>
  </r>
  <r>
    <x v="0"/>
    <x v="0"/>
    <x v="4"/>
    <x v="1"/>
    <n v="6493338"/>
    <n v="8300632767"/>
    <x v="0"/>
    <x v="1"/>
    <s v="AGRUPACIÓN DE VIVIENDA BOSQUES DE CASTILLA"/>
    <x v="1"/>
    <x v="1"/>
  </r>
  <r>
    <x v="0"/>
    <x v="0"/>
    <x v="4"/>
    <x v="4"/>
    <n v="6493348"/>
    <n v="9004236966"/>
    <x v="0"/>
    <x v="0"/>
    <s v="EDIFICIO DELFOS PH"/>
    <x v="1"/>
    <x v="1"/>
  </r>
  <r>
    <x v="0"/>
    <x v="0"/>
    <x v="4"/>
    <x v="1"/>
    <n v="6493358"/>
    <n v="8000374155"/>
    <x v="0"/>
    <x v="1"/>
    <s v="CONJUNTO RESIDENCIAL PINARES DEL RODEO PH"/>
    <x v="14"/>
    <x v="5"/>
  </r>
  <r>
    <x v="0"/>
    <x v="0"/>
    <x v="4"/>
    <x v="1"/>
    <n v="6493371"/>
    <n v="8605213490"/>
    <x v="0"/>
    <x v="3"/>
    <s v="CONJUNTO RESIDENCIAL PIJAO DE ORO"/>
    <x v="1"/>
    <x v="1"/>
  </r>
  <r>
    <x v="0"/>
    <x v="0"/>
    <x v="4"/>
    <x v="1"/>
    <n v="6493377"/>
    <n v="8300172328"/>
    <x v="0"/>
    <x v="3"/>
    <s v="CONJUNTO RESIDENCIAL CANTABRIA PH"/>
    <x v="1"/>
    <x v="1"/>
  </r>
  <r>
    <x v="0"/>
    <x v="0"/>
    <x v="4"/>
    <x v="1"/>
    <n v="6493442"/>
    <n v="8908017881"/>
    <x v="0"/>
    <x v="3"/>
    <s v="PROPIEDAD HORIZONTAL EDIFICIO ESPONSIÓN"/>
    <x v="6"/>
    <x v="6"/>
  </r>
  <r>
    <x v="0"/>
    <x v="0"/>
    <x v="4"/>
    <x v="1"/>
    <n v="6493449"/>
    <n v="9002316241"/>
    <x v="0"/>
    <x v="1"/>
    <s v="EDIFICIO BERNALEJAS - PH"/>
    <x v="14"/>
    <x v="5"/>
  </r>
  <r>
    <x v="0"/>
    <x v="0"/>
    <x v="4"/>
    <x v="1"/>
    <n v="6493489"/>
    <n v="8914127499"/>
    <x v="0"/>
    <x v="1"/>
    <s v="EDIFICIO FAVI PH"/>
    <x v="11"/>
    <x v="9"/>
  </r>
  <r>
    <x v="0"/>
    <x v="0"/>
    <x v="4"/>
    <x v="1"/>
    <n v="6493528"/>
    <n v="9007061835"/>
    <x v="0"/>
    <x v="1"/>
    <s v="EDIFICIO ALTAVISTA COUNTRY - PROPIEDAD HORIZONTAL"/>
    <x v="1"/>
    <x v="1"/>
  </r>
  <r>
    <x v="0"/>
    <x v="0"/>
    <x v="4"/>
    <x v="1"/>
    <n v="6493542"/>
    <n v="8300472412"/>
    <x v="0"/>
    <x v="3"/>
    <s v="EDIFICIO CEDRO BOLIVAR I - PROPIEDAD HORIZONTAL"/>
    <x v="1"/>
    <x v="1"/>
  </r>
  <r>
    <x v="0"/>
    <x v="0"/>
    <x v="4"/>
    <x v="1"/>
    <n v="6493560"/>
    <n v="9006064024"/>
    <x v="0"/>
    <x v="1"/>
    <s v="EDIFICIO SAN ANTONIO"/>
    <x v="0"/>
    <x v="0"/>
  </r>
  <r>
    <x v="0"/>
    <x v="0"/>
    <x v="4"/>
    <x v="1"/>
    <n v="6493576"/>
    <n v="9002203519"/>
    <x v="0"/>
    <x v="3"/>
    <s v="CONJUNTO HABITACIONAL ALTOS DEL VERGEL - PROPIEDAD HORIZ"/>
    <x v="6"/>
    <x v="6"/>
  </r>
  <r>
    <x v="0"/>
    <x v="0"/>
    <x v="4"/>
    <x v="1"/>
    <n v="6493595"/>
    <n v="8300672876"/>
    <x v="0"/>
    <x v="3"/>
    <s v="EDIFICIO  MULTIFAMILIAR   CESAR"/>
    <x v="1"/>
    <x v="1"/>
  </r>
  <r>
    <x v="0"/>
    <x v="0"/>
    <x v="4"/>
    <x v="4"/>
    <n v="6493615"/>
    <n v="9002751961"/>
    <x v="0"/>
    <x v="1"/>
    <s v="AGRUPACION DE VIVIENDA NUEVA CIUDAD ETAPA 4 SM2- 2A - SM2- 2"/>
    <x v="1"/>
    <x v="1"/>
  </r>
  <r>
    <x v="0"/>
    <x v="0"/>
    <x v="4"/>
    <x v="4"/>
    <n v="6493650"/>
    <n v="8010019724"/>
    <x v="0"/>
    <x v="1"/>
    <s v="CONDOMINIO RESIDENCIAL LA CORUÑA"/>
    <x v="7"/>
    <x v="7"/>
  </r>
  <r>
    <x v="0"/>
    <x v="0"/>
    <x v="4"/>
    <x v="1"/>
    <n v="6493651"/>
    <n v="8605213490"/>
    <x v="0"/>
    <x v="3"/>
    <s v="CONJUNTO RESIDENCIAL PIJAO DE ORO"/>
    <x v="1"/>
    <x v="1"/>
  </r>
  <r>
    <x v="0"/>
    <x v="0"/>
    <x v="4"/>
    <x v="1"/>
    <n v="6493654"/>
    <n v="8605213490"/>
    <x v="0"/>
    <x v="3"/>
    <s v="CONJUNTO RESIDENCIAL PIJAO DE ORO"/>
    <x v="1"/>
    <x v="1"/>
  </r>
  <r>
    <x v="0"/>
    <x v="0"/>
    <x v="4"/>
    <x v="1"/>
    <n v="6493657"/>
    <n v="8605213490"/>
    <x v="0"/>
    <x v="3"/>
    <s v="CONJUNTO RESIDENCIAL PIJAO DE ORO"/>
    <x v="1"/>
    <x v="1"/>
  </r>
  <r>
    <x v="0"/>
    <x v="0"/>
    <x v="4"/>
    <x v="1"/>
    <n v="6493659"/>
    <n v="8605213490"/>
    <x v="0"/>
    <x v="3"/>
    <s v="CONJUNTO RESIDENCIAL PIJAO DE ORO"/>
    <x v="1"/>
    <x v="1"/>
  </r>
  <r>
    <x v="0"/>
    <x v="0"/>
    <x v="4"/>
    <x v="1"/>
    <n v="6493668"/>
    <n v="8605213490"/>
    <x v="0"/>
    <x v="3"/>
    <s v="CONJUNTO RESIDENCIAL PIJAO DE ORO"/>
    <x v="1"/>
    <x v="1"/>
  </r>
  <r>
    <x v="0"/>
    <x v="0"/>
    <x v="4"/>
    <x v="1"/>
    <n v="6493683"/>
    <n v="8100057435"/>
    <x v="0"/>
    <x v="0"/>
    <s v="CONJUNTO HABITACIONAL LAS AMERICAS - PROPIEDAD HORIZONTA"/>
    <x v="6"/>
    <x v="6"/>
  </r>
  <r>
    <x v="0"/>
    <x v="0"/>
    <x v="4"/>
    <x v="1"/>
    <n v="6493728"/>
    <n v="9006656584"/>
    <x v="0"/>
    <x v="1"/>
    <s v="PROYECTO BELLO HORIZONTE"/>
    <x v="1"/>
    <x v="1"/>
  </r>
  <r>
    <x v="0"/>
    <x v="0"/>
    <x v="4"/>
    <x v="1"/>
    <n v="6493754"/>
    <n v="9001549848"/>
    <x v="0"/>
    <x v="1"/>
    <s v="VILLA ZAMORA CONJUNTO RESIDENCIAL PROPIEDAD HORIZONTAL"/>
    <x v="1"/>
    <x v="1"/>
  </r>
  <r>
    <x v="0"/>
    <x v="0"/>
    <x v="4"/>
    <x v="1"/>
    <n v="6493798"/>
    <n v="8300027394"/>
    <x v="0"/>
    <x v="3"/>
    <s v="CONJUNTO RESIDENCIAL BOLIVIA III MANZANA K PH"/>
    <x v="1"/>
    <x v="1"/>
  </r>
  <r>
    <x v="0"/>
    <x v="0"/>
    <x v="4"/>
    <x v="1"/>
    <n v="6493827"/>
    <n v="9008435329"/>
    <x v="0"/>
    <x v="1"/>
    <s v="EDIFICIO KUBIK 145 PROPIEDAD HORIZONTAL"/>
    <x v="1"/>
    <x v="1"/>
  </r>
  <r>
    <x v="0"/>
    <x v="0"/>
    <x v="4"/>
    <x v="1"/>
    <n v="6493869"/>
    <n v="9006828797"/>
    <x v="0"/>
    <x v="1"/>
    <s v="EDIFICIO DAPRE FONDO DE PROMOCION DE LA CULTURA"/>
    <x v="1"/>
    <x v="1"/>
  </r>
  <r>
    <x v="0"/>
    <x v="0"/>
    <x v="4"/>
    <x v="1"/>
    <n v="6493889"/>
    <n v="9006828797"/>
    <x v="0"/>
    <x v="3"/>
    <s v="EDIFICIO DAPRE FONDO DE PROMOCION DE LA CULTURA"/>
    <x v="1"/>
    <x v="1"/>
  </r>
  <r>
    <x v="0"/>
    <x v="0"/>
    <x v="4"/>
    <x v="2"/>
    <n v="6493927"/>
    <n v="80418279"/>
    <x v="0"/>
    <x v="1"/>
    <s v="CARRIZOSA DE LA TORRE ALVARO"/>
    <x v="1"/>
    <x v="1"/>
  </r>
  <r>
    <x v="0"/>
    <x v="0"/>
    <x v="4"/>
    <x v="1"/>
    <n v="6494025"/>
    <n v="9010619690"/>
    <x v="0"/>
    <x v="1"/>
    <s v="EDIFICIO EL GUAVIO PH"/>
    <x v="14"/>
    <x v="5"/>
  </r>
  <r>
    <x v="0"/>
    <x v="0"/>
    <x v="4"/>
    <x v="1"/>
    <n v="6494046"/>
    <n v="8320035200"/>
    <x v="0"/>
    <x v="3"/>
    <s v="CONJUNTO RESIDENCIAL LOS ANDES III"/>
    <x v="1"/>
    <x v="1"/>
  </r>
  <r>
    <x v="0"/>
    <x v="0"/>
    <x v="4"/>
    <x v="1"/>
    <n v="6494048"/>
    <n v="8001768225"/>
    <x v="0"/>
    <x v="1"/>
    <s v="CONJUNTO RESIDENCIAL COUNTRY PLAZA PH"/>
    <x v="1"/>
    <x v="1"/>
  </r>
  <r>
    <x v="0"/>
    <x v="0"/>
    <x v="4"/>
    <x v="1"/>
    <n v="6494085"/>
    <n v="8300709409"/>
    <x v="0"/>
    <x v="3"/>
    <s v="EDIFICIO EL REMANSO"/>
    <x v="1"/>
    <x v="1"/>
  </r>
  <r>
    <x v="0"/>
    <x v="0"/>
    <x v="4"/>
    <x v="1"/>
    <n v="6494087"/>
    <n v="8001257521"/>
    <x v="0"/>
    <x v="3"/>
    <s v="CONJUNTO RESIDENCIAL BOLIVIA ORIENTAL II ETAPA MANZANA I"/>
    <x v="1"/>
    <x v="1"/>
  </r>
  <r>
    <x v="0"/>
    <x v="0"/>
    <x v="4"/>
    <x v="4"/>
    <n v="6494103"/>
    <n v="9002751961"/>
    <x v="0"/>
    <x v="1"/>
    <s v="AGRUPACION DE VIVIENDA NUEVA CIUDAD ETAPA 4 SM2- 2A - SM2- 2"/>
    <x v="1"/>
    <x v="1"/>
  </r>
  <r>
    <x v="0"/>
    <x v="0"/>
    <x v="4"/>
    <x v="1"/>
    <n v="6494123"/>
    <n v="9002287525"/>
    <x v="0"/>
    <x v="1"/>
    <s v="EDIFICIO RESIDENCIAL Y COMERCIAL TORRE ALONDRA PH"/>
    <x v="34"/>
    <x v="5"/>
  </r>
  <r>
    <x v="0"/>
    <x v="0"/>
    <x v="4"/>
    <x v="1"/>
    <n v="6494154"/>
    <n v="8000881893"/>
    <x v="0"/>
    <x v="1"/>
    <s v="CONJUNTO RESIDENCIAL VALDERROBLES PROPIEDAD HORIZONTAL"/>
    <x v="14"/>
    <x v="5"/>
  </r>
  <r>
    <x v="0"/>
    <x v="0"/>
    <x v="4"/>
    <x v="1"/>
    <n v="6494168"/>
    <n v="9006758014"/>
    <x v="0"/>
    <x v="1"/>
    <s v="PARQUE RESIDENCIAL PAPIRO PH"/>
    <x v="13"/>
    <x v="9"/>
  </r>
  <r>
    <x v="0"/>
    <x v="0"/>
    <x v="4"/>
    <x v="1"/>
    <n v="6494191"/>
    <n v="8300172328"/>
    <x v="0"/>
    <x v="3"/>
    <s v="CONJUNTO RESIDENCIAL CANTABRIA PH"/>
    <x v="1"/>
    <x v="1"/>
  </r>
  <r>
    <x v="0"/>
    <x v="0"/>
    <x v="4"/>
    <x v="1"/>
    <n v="6494257"/>
    <n v="9012173400"/>
    <x v="0"/>
    <x v="0"/>
    <s v="CONJUNTO RESIDENCIAL SAN SILVESTRE ETAPA 1 PH"/>
    <x v="11"/>
    <x v="9"/>
  </r>
  <r>
    <x v="0"/>
    <x v="0"/>
    <x v="4"/>
    <x v="1"/>
    <n v="6494286"/>
    <n v="9000638175"/>
    <x v="0"/>
    <x v="1"/>
    <s v="URBANIZACION RESIDENCIAL ZAGUAN DE LAS VILLAS II ETAPA PH"/>
    <x v="13"/>
    <x v="9"/>
  </r>
  <r>
    <x v="0"/>
    <x v="0"/>
    <x v="4"/>
    <x v="4"/>
    <n v="6494313"/>
    <n v="8110125922"/>
    <x v="0"/>
    <x v="0"/>
    <s v="CR POBLADO DE SANTA MONICA"/>
    <x v="14"/>
    <x v="5"/>
  </r>
  <r>
    <x v="0"/>
    <x v="0"/>
    <x v="4"/>
    <x v="4"/>
    <n v="6494315"/>
    <n v="8110327204"/>
    <x v="0"/>
    <x v="2"/>
    <s v="EDIFICIO MANANTIAL DE SAN LUCAS PH"/>
    <x v="14"/>
    <x v="5"/>
  </r>
  <r>
    <x v="0"/>
    <x v="0"/>
    <x v="4"/>
    <x v="1"/>
    <n v="6494332"/>
    <n v="8000125401"/>
    <x v="0"/>
    <x v="1"/>
    <s v="CONJUNTO RESIDENCIAL SANTA CATALINA III ETAPA - PROPIEDAD HO"/>
    <x v="0"/>
    <x v="0"/>
  </r>
  <r>
    <x v="0"/>
    <x v="0"/>
    <x v="4"/>
    <x v="4"/>
    <n v="6494335"/>
    <n v="9010501706"/>
    <x v="0"/>
    <x v="1"/>
    <s v="CONJUNTO RESIDENCIAL RESERVA CANAVERAL CONDOM"/>
    <x v="17"/>
    <x v="2"/>
  </r>
  <r>
    <x v="0"/>
    <x v="0"/>
    <x v="4"/>
    <x v="1"/>
    <n v="6494414"/>
    <n v="9010263242"/>
    <x v="0"/>
    <x v="0"/>
    <s v="EDIFICIO MULTIFAMILIAR ARCO IRIS PROPIEDAD HORIZONTAL"/>
    <x v="6"/>
    <x v="6"/>
  </r>
  <r>
    <x v="0"/>
    <x v="0"/>
    <x v="4"/>
    <x v="1"/>
    <n v="6494439"/>
    <n v="9000006337"/>
    <x v="0"/>
    <x v="3"/>
    <s v="AGRUPACION TONOLI III LOTE RC -2 CELULA  D  URBANIZACION TIM"/>
    <x v="1"/>
    <x v="1"/>
  </r>
  <r>
    <x v="0"/>
    <x v="0"/>
    <x v="4"/>
    <x v="4"/>
    <n v="6494474"/>
    <n v="8000221021"/>
    <x v="0"/>
    <x v="3"/>
    <s v="MULTIFAMILIARES META CIUDAD TUNAL II"/>
    <x v="1"/>
    <x v="1"/>
  </r>
  <r>
    <x v="0"/>
    <x v="0"/>
    <x v="4"/>
    <x v="4"/>
    <n v="6494491"/>
    <n v="9009664723"/>
    <x v="0"/>
    <x v="1"/>
    <s v="EDIFICIO SPIRELLO PROPIEDAD HORIZONTAL"/>
    <x v="6"/>
    <x v="6"/>
  </r>
  <r>
    <x v="0"/>
    <x v="0"/>
    <x v="4"/>
    <x v="4"/>
    <n v="6494634"/>
    <n v="9004741806"/>
    <x v="0"/>
    <x v="1"/>
    <s v="CONJUNTO RESIDENCIAL AGAPANTO I PROPIEDAD HORIZONTAL"/>
    <x v="4"/>
    <x v="4"/>
  </r>
  <r>
    <x v="0"/>
    <x v="0"/>
    <x v="4"/>
    <x v="4"/>
    <n v="6494656"/>
    <n v="8001936062"/>
    <x v="0"/>
    <x v="2"/>
    <s v="CONJUNTO RESIDENCIAL LOS ELISEOS ETAPAS I Y II PH"/>
    <x v="1"/>
    <x v="1"/>
  </r>
  <r>
    <x v="0"/>
    <x v="0"/>
    <x v="4"/>
    <x v="4"/>
    <n v="6494661"/>
    <n v="9001663897"/>
    <x v="0"/>
    <x v="1"/>
    <s v="CONDOMINIO LA PRADERA CONJUNTO I"/>
    <x v="40"/>
    <x v="0"/>
  </r>
  <r>
    <x v="0"/>
    <x v="0"/>
    <x v="4"/>
    <x v="1"/>
    <n v="6494683"/>
    <n v="8001680598"/>
    <x v="0"/>
    <x v="1"/>
    <s v="PROPIEDAD HORIZONTAL VILLA DEL CAMPO"/>
    <x v="6"/>
    <x v="6"/>
  </r>
  <r>
    <x v="0"/>
    <x v="0"/>
    <x v="4"/>
    <x v="4"/>
    <n v="6494741"/>
    <n v="9005437027"/>
    <x v="0"/>
    <x v="2"/>
    <s v="URBANIZACI N LA VEGA PARQUE RESIDENCIAL P H"/>
    <x v="34"/>
    <x v="5"/>
  </r>
  <r>
    <x v="0"/>
    <x v="0"/>
    <x v="4"/>
    <x v="4"/>
    <n v="6494783"/>
    <n v="8914080686"/>
    <x v="0"/>
    <x v="1"/>
    <s v="EDIFICIO BANCO DEL COMERCIO PH"/>
    <x v="11"/>
    <x v="9"/>
  </r>
  <r>
    <x v="0"/>
    <x v="0"/>
    <x v="4"/>
    <x v="1"/>
    <n v="6494797"/>
    <n v="9000006337"/>
    <x v="0"/>
    <x v="3"/>
    <s v="AGRUPACION TONOLI III LOTE RC -2 CELULA  D  URBANIZACION TIM"/>
    <x v="1"/>
    <x v="1"/>
  </r>
  <r>
    <x v="0"/>
    <x v="0"/>
    <x v="4"/>
    <x v="1"/>
    <n v="6494804"/>
    <n v="9000006337"/>
    <x v="0"/>
    <x v="3"/>
    <s v="AGRUPACION TONOLI III LOTE RC -2 CELULA  D  URBANIZACION TIM"/>
    <x v="1"/>
    <x v="1"/>
  </r>
  <r>
    <x v="0"/>
    <x v="0"/>
    <x v="4"/>
    <x v="1"/>
    <n v="6494935"/>
    <n v="9000650907"/>
    <x v="0"/>
    <x v="1"/>
    <s v="EDIFICIO PORTAL DE LOS NOGALES BLOQUE UNO - PROPIEDAD HO"/>
    <x v="6"/>
    <x v="6"/>
  </r>
  <r>
    <x v="0"/>
    <x v="0"/>
    <x v="4"/>
    <x v="1"/>
    <n v="6495035"/>
    <n v="9002272465"/>
    <x v="0"/>
    <x v="0"/>
    <s v="AGRUPACION VIGIA DEL PARQUE ETAPA 1 PH"/>
    <x v="1"/>
    <x v="1"/>
  </r>
  <r>
    <x v="0"/>
    <x v="0"/>
    <x v="4"/>
    <x v="1"/>
    <n v="6495065"/>
    <n v="9006656584"/>
    <x v="0"/>
    <x v="1"/>
    <s v="PROYECTO BELLO HORIZONTE"/>
    <x v="1"/>
    <x v="1"/>
  </r>
  <r>
    <x v="0"/>
    <x v="0"/>
    <x v="4"/>
    <x v="4"/>
    <n v="6495238"/>
    <n v="9003468464"/>
    <x v="0"/>
    <x v="1"/>
    <s v="CONJUNTO PARQUE RESIDENCIAL PAISAJE DE SIERRA ALTA - PROPIED"/>
    <x v="6"/>
    <x v="6"/>
  </r>
  <r>
    <x v="0"/>
    <x v="0"/>
    <x v="4"/>
    <x v="4"/>
    <n v="6495342"/>
    <n v="9001501654"/>
    <x v="0"/>
    <x v="1"/>
    <s v="AGRUPACION TORRES NUEVA CASTILLA I"/>
    <x v="1"/>
    <x v="1"/>
  </r>
  <r>
    <x v="0"/>
    <x v="0"/>
    <x v="4"/>
    <x v="1"/>
    <n v="6495358"/>
    <n v="9004644664"/>
    <x v="0"/>
    <x v="1"/>
    <s v="EDIFICIO PIAMONTE-PORPIEDAD HORIZONTAL"/>
    <x v="14"/>
    <x v="5"/>
  </r>
  <r>
    <x v="0"/>
    <x v="0"/>
    <x v="4"/>
    <x v="1"/>
    <n v="6495405"/>
    <n v="8001165589"/>
    <x v="0"/>
    <x v="1"/>
    <s v="AGRUPACION RESIDENCIAL TEJARES DEL NORTE 1 PH"/>
    <x v="1"/>
    <x v="1"/>
  </r>
  <r>
    <x v="0"/>
    <x v="0"/>
    <x v="4"/>
    <x v="4"/>
    <n v="6495435"/>
    <n v="8090061437"/>
    <x v="0"/>
    <x v="1"/>
    <s v="AGRUPACION DE VIVIENDA RINCON DE LAS MARGARITAS"/>
    <x v="3"/>
    <x v="3"/>
  </r>
  <r>
    <x v="0"/>
    <x v="0"/>
    <x v="4"/>
    <x v="1"/>
    <n v="6495472"/>
    <n v="9011231377"/>
    <x v="0"/>
    <x v="1"/>
    <s v="CONJUNTO RESIDENCIAL LA FINCA SUPERMANZANA VII"/>
    <x v="36"/>
    <x v="4"/>
  </r>
  <r>
    <x v="0"/>
    <x v="0"/>
    <x v="4"/>
    <x v="1"/>
    <n v="6495486"/>
    <n v="8001013286"/>
    <x v="0"/>
    <x v="3"/>
    <s v="CONJUNTO RESIDENCIAL BOLIVIA ORIENTAL II ETAPA MANZANA H PH"/>
    <x v="1"/>
    <x v="1"/>
  </r>
  <r>
    <x v="0"/>
    <x v="0"/>
    <x v="4"/>
    <x v="1"/>
    <n v="6495591"/>
    <n v="8908017881"/>
    <x v="0"/>
    <x v="1"/>
    <s v="PROPIEDAD HORIZONTAL EDIFICIO ESPONSIÓN"/>
    <x v="6"/>
    <x v="6"/>
  </r>
  <r>
    <x v="0"/>
    <x v="0"/>
    <x v="4"/>
    <x v="2"/>
    <n v="6495629"/>
    <n v="41901224"/>
    <x v="0"/>
    <x v="1"/>
    <s v="RIAÑO MONTOYA LUCILA"/>
    <x v="7"/>
    <x v="7"/>
  </r>
  <r>
    <x v="0"/>
    <x v="0"/>
    <x v="4"/>
    <x v="2"/>
    <n v="6495636"/>
    <n v="9733837"/>
    <x v="0"/>
    <x v="1"/>
    <s v="ALZATE PANIAGUA DIEGO MAURICIO"/>
    <x v="7"/>
    <x v="7"/>
  </r>
  <r>
    <x v="0"/>
    <x v="0"/>
    <x v="4"/>
    <x v="1"/>
    <n v="6495649"/>
    <n v="8000598691"/>
    <x v="0"/>
    <x v="1"/>
    <s v="AGRUPACION PRADOS DEL COUNTRY PROPIEDAD HORIZONTAL"/>
    <x v="1"/>
    <x v="1"/>
  </r>
  <r>
    <x v="0"/>
    <x v="0"/>
    <x v="4"/>
    <x v="4"/>
    <n v="6495661"/>
    <n v="8300040593"/>
    <x v="0"/>
    <x v="3"/>
    <s v="CONJUNTO PARQUE RESIDENCIAL CALLE 100 PROPIEDAD HORIZONTAL"/>
    <x v="1"/>
    <x v="1"/>
  </r>
  <r>
    <x v="0"/>
    <x v="0"/>
    <x v="4"/>
    <x v="2"/>
    <n v="6495699"/>
    <n v="24316640"/>
    <x v="0"/>
    <x v="1"/>
    <s v="MERCHAN CORREA LUZ MARINA"/>
    <x v="11"/>
    <x v="9"/>
  </r>
  <r>
    <x v="0"/>
    <x v="0"/>
    <x v="4"/>
    <x v="1"/>
    <n v="6495791"/>
    <n v="9006443977"/>
    <x v="0"/>
    <x v="2"/>
    <s v="EDIFICIO 10-12 CIRCUNVALAR PH"/>
    <x v="11"/>
    <x v="9"/>
  </r>
  <r>
    <x v="0"/>
    <x v="0"/>
    <x v="4"/>
    <x v="1"/>
    <n v="6495809"/>
    <n v="9010469738"/>
    <x v="0"/>
    <x v="1"/>
    <s v="EDIFICIO KEA PRIOPIEDAD HORIZONTAL"/>
    <x v="3"/>
    <x v="3"/>
  </r>
  <r>
    <x v="0"/>
    <x v="0"/>
    <x v="4"/>
    <x v="1"/>
    <n v="6495834"/>
    <n v="9011150375"/>
    <x v="0"/>
    <x v="1"/>
    <s v="URBANIZACION RESERVA DE BUCAROS"/>
    <x v="21"/>
    <x v="5"/>
  </r>
  <r>
    <x v="0"/>
    <x v="0"/>
    <x v="4"/>
    <x v="1"/>
    <n v="6495947"/>
    <n v="8000598691"/>
    <x v="0"/>
    <x v="1"/>
    <s v="AGRUPACION PRADOS DEL COUNTRY PROPIEDAD HORIZONTAL"/>
    <x v="1"/>
    <x v="1"/>
  </r>
  <r>
    <x v="0"/>
    <x v="0"/>
    <x v="4"/>
    <x v="4"/>
    <n v="6495982"/>
    <n v="9003468464"/>
    <x v="0"/>
    <x v="0"/>
    <s v="CONJUNTO PARQUE RESIDENCIAL PAISAJE DE SIERRA ALTA - PROPIED"/>
    <x v="6"/>
    <x v="6"/>
  </r>
  <r>
    <x v="0"/>
    <x v="0"/>
    <x v="4"/>
    <x v="4"/>
    <n v="6496027"/>
    <n v="9001408548"/>
    <x v="0"/>
    <x v="7"/>
    <s v="EDIFICIO TORRES DE ANDORRA - PROPIEDAD HORIZONTAL"/>
    <x v="6"/>
    <x v="6"/>
  </r>
  <r>
    <x v="0"/>
    <x v="0"/>
    <x v="4"/>
    <x v="1"/>
    <n v="6496034"/>
    <n v="8000673361"/>
    <x v="0"/>
    <x v="5"/>
    <s v="CONJUNTO RESIDENCIAL Y COMERCIAL AZAFRANES MANZANA 64 PROPIE"/>
    <x v="1"/>
    <x v="1"/>
  </r>
  <r>
    <x v="0"/>
    <x v="0"/>
    <x v="4"/>
    <x v="1"/>
    <n v="6496061"/>
    <n v="8100042192"/>
    <x v="0"/>
    <x v="1"/>
    <s v="CONJUNTO CERRADO CAMINO DE LA PALMA PROPIEDAD HORIZONTAL"/>
    <x v="6"/>
    <x v="6"/>
  </r>
  <r>
    <x v="0"/>
    <x v="0"/>
    <x v="4"/>
    <x v="1"/>
    <n v="6496127"/>
    <n v="9012274393"/>
    <x v="0"/>
    <x v="1"/>
    <s v="EDIFICIO MULTIFAMILIAR ESKALA"/>
    <x v="20"/>
    <x v="11"/>
  </r>
  <r>
    <x v="0"/>
    <x v="0"/>
    <x v="4"/>
    <x v="1"/>
    <n v="6496392"/>
    <n v="9000446676"/>
    <x v="0"/>
    <x v="1"/>
    <s v="CONJUNTO RESIDENCIAL LA ALEJANDRA III"/>
    <x v="1"/>
    <x v="1"/>
  </r>
  <r>
    <x v="0"/>
    <x v="0"/>
    <x v="4"/>
    <x v="4"/>
    <n v="6496423"/>
    <n v="8040055817"/>
    <x v="0"/>
    <x v="1"/>
    <s v="CONJUNTO RESIDENCIAL BALCON DE LA HACIENDA"/>
    <x v="2"/>
    <x v="2"/>
  </r>
  <r>
    <x v="0"/>
    <x v="0"/>
    <x v="4"/>
    <x v="1"/>
    <n v="6496431"/>
    <n v="9001714191"/>
    <x v="0"/>
    <x v="1"/>
    <s v="PARQUE RESIDENCIAL LA ARBOLEDA - PROPIEDAD HORIZONTAL"/>
    <x v="3"/>
    <x v="3"/>
  </r>
  <r>
    <x v="0"/>
    <x v="0"/>
    <x v="4"/>
    <x v="4"/>
    <n v="6496496"/>
    <n v="9011031285"/>
    <x v="0"/>
    <x v="3"/>
    <s v="EDIFICIO TARAZONA PROPIEDAD HORIZONTAL"/>
    <x v="6"/>
    <x v="6"/>
  </r>
  <r>
    <x v="0"/>
    <x v="0"/>
    <x v="4"/>
    <x v="4"/>
    <n v="6496603"/>
    <n v="9006975092"/>
    <x v="0"/>
    <x v="1"/>
    <s v="EDIFICIO BALCONES DE LA PRADERA TORRES 7 8 9 Y 10"/>
    <x v="9"/>
    <x v="8"/>
  </r>
  <r>
    <x v="0"/>
    <x v="0"/>
    <x v="4"/>
    <x v="4"/>
    <n v="6496712"/>
    <n v="9004146968"/>
    <x v="0"/>
    <x v="1"/>
    <s v="CONJUNTO RESIDENCIAL MONTEBONITO"/>
    <x v="3"/>
    <x v="3"/>
  </r>
  <r>
    <x v="0"/>
    <x v="0"/>
    <x v="4"/>
    <x v="1"/>
    <n v="6496799"/>
    <n v="9010030500"/>
    <x v="0"/>
    <x v="0"/>
    <s v="CONJUNTO RESIDENCIAL TIERRA GRATA EL ESMERALDAL PH"/>
    <x v="10"/>
    <x v="5"/>
  </r>
  <r>
    <x v="0"/>
    <x v="0"/>
    <x v="4"/>
    <x v="4"/>
    <n v="6496815"/>
    <n v="9000142589"/>
    <x v="0"/>
    <x v="0"/>
    <s v="CONJUNTO RESIDENCIAL CERRONORTE PH"/>
    <x v="14"/>
    <x v="5"/>
  </r>
  <r>
    <x v="0"/>
    <x v="0"/>
    <x v="4"/>
    <x v="4"/>
    <n v="6496938"/>
    <n v="8300071065"/>
    <x v="0"/>
    <x v="1"/>
    <s v="CONJUNTO RESIDENCIAL CUMBRES DEL SALITRE II PH"/>
    <x v="1"/>
    <x v="1"/>
  </r>
  <r>
    <x v="0"/>
    <x v="0"/>
    <x v="4"/>
    <x v="1"/>
    <n v="6497078"/>
    <n v="8300524282"/>
    <x v="0"/>
    <x v="1"/>
    <s v="CONJUNTO RESIDENCIAL EL PORTAL DE LA COFRADIA PH"/>
    <x v="1"/>
    <x v="1"/>
  </r>
  <r>
    <x v="0"/>
    <x v="0"/>
    <x v="4"/>
    <x v="1"/>
    <n v="6497130"/>
    <n v="8002012334"/>
    <x v="0"/>
    <x v="2"/>
    <s v="CONDOMINIO CIUDADELA GUADALUPE - PROPIEDAD HORIZONTAL"/>
    <x v="0"/>
    <x v="0"/>
  </r>
  <r>
    <x v="0"/>
    <x v="0"/>
    <x v="4"/>
    <x v="4"/>
    <n v="6497161"/>
    <n v="9011242197"/>
    <x v="0"/>
    <x v="2"/>
    <s v="CONJUNTO CERRADO ARBOLEDA DEL PARQUE - PROPIEDAD HORIZONTAL"/>
    <x v="6"/>
    <x v="6"/>
  </r>
  <r>
    <x v="0"/>
    <x v="0"/>
    <x v="4"/>
    <x v="1"/>
    <n v="6497410"/>
    <n v="8300524282"/>
    <x v="0"/>
    <x v="1"/>
    <s v="CONJUNTO RESIDENCIAL EL PORTAL DE LA COFRADIA PH"/>
    <x v="1"/>
    <x v="1"/>
  </r>
  <r>
    <x v="0"/>
    <x v="0"/>
    <x v="4"/>
    <x v="1"/>
    <n v="6497430"/>
    <n v="8050143955"/>
    <x v="0"/>
    <x v="7"/>
    <s v="CONJUNTO RESIDENCIAL HAMSA- PROPIEDAD HORIZONTAL"/>
    <x v="0"/>
    <x v="0"/>
  </r>
  <r>
    <x v="0"/>
    <x v="0"/>
    <x v="4"/>
    <x v="4"/>
    <n v="6497511"/>
    <n v="8000221021"/>
    <x v="0"/>
    <x v="1"/>
    <s v="MULTIFAMILIARES META CIUDAD TUNAL II"/>
    <x v="1"/>
    <x v="1"/>
  </r>
  <r>
    <x v="0"/>
    <x v="0"/>
    <x v="4"/>
    <x v="1"/>
    <n v="6497599"/>
    <n v="9006751300"/>
    <x v="0"/>
    <x v="0"/>
    <s v="EDIFICIO TORRES DE BARCELONA PROPIEDAD HORIZONTAL"/>
    <x v="6"/>
    <x v="6"/>
  </r>
  <r>
    <x v="0"/>
    <x v="0"/>
    <x v="4"/>
    <x v="4"/>
    <n v="6497742"/>
    <n v="8110328345"/>
    <x v="0"/>
    <x v="0"/>
    <s v="EDIFICIO TORRE SANTHELMO PH"/>
    <x v="14"/>
    <x v="5"/>
  </r>
  <r>
    <x v="0"/>
    <x v="0"/>
    <x v="4"/>
    <x v="1"/>
    <n v="6497845"/>
    <n v="9002286409"/>
    <x v="0"/>
    <x v="1"/>
    <s v="ALTOS DEL PARQUE"/>
    <x v="0"/>
    <x v="0"/>
  </r>
  <r>
    <x v="0"/>
    <x v="0"/>
    <x v="4"/>
    <x v="4"/>
    <n v="6497896"/>
    <n v="9009731309"/>
    <x v="0"/>
    <x v="1"/>
    <s v="EDIFICIO AVENIDA DEL CERRO PH"/>
    <x v="14"/>
    <x v="5"/>
  </r>
  <r>
    <x v="0"/>
    <x v="0"/>
    <x v="4"/>
    <x v="1"/>
    <n v="6498022"/>
    <n v="9004474229"/>
    <x v="0"/>
    <x v="1"/>
    <s v="CONJUNTO CERRADO MONTEMADERO DEL VERGEL PROPIEDAD HORIZONTAL"/>
    <x v="3"/>
    <x v="3"/>
  </r>
  <r>
    <x v="0"/>
    <x v="0"/>
    <x v="4"/>
    <x v="4"/>
    <n v="6498050"/>
    <n v="9002218451"/>
    <x v="0"/>
    <x v="1"/>
    <s v="CONJUNTO CERRADO RONDA DEL VERGEL"/>
    <x v="3"/>
    <x v="3"/>
  </r>
  <r>
    <x v="0"/>
    <x v="0"/>
    <x v="4"/>
    <x v="1"/>
    <n v="6498096"/>
    <n v="9010164635"/>
    <x v="0"/>
    <x v="1"/>
    <s v="CONJUNTO RESIDENCIAL PARQUES DE BOGOTA CEDRO  PROPIEDAD HORI"/>
    <x v="1"/>
    <x v="1"/>
  </r>
  <r>
    <x v="0"/>
    <x v="0"/>
    <x v="4"/>
    <x v="1"/>
    <n v="6498166"/>
    <n v="8050081811"/>
    <x v="0"/>
    <x v="1"/>
    <s v="CONJUNTO RESIDENCIAL TORRES DE COMFANDI I ETAPA"/>
    <x v="0"/>
    <x v="0"/>
  </r>
  <r>
    <x v="0"/>
    <x v="0"/>
    <x v="4"/>
    <x v="4"/>
    <n v="6498390"/>
    <n v="8320058845"/>
    <x v="0"/>
    <x v="3"/>
    <s v="CONJUNTO RESIDENCIAL LOS NOGALES PH"/>
    <x v="8"/>
    <x v="4"/>
  </r>
  <r>
    <x v="0"/>
    <x v="0"/>
    <x v="4"/>
    <x v="1"/>
    <n v="6498439"/>
    <n v="8320099271"/>
    <x v="0"/>
    <x v="3"/>
    <s v="URBANIZACION VILLA LAURA PH"/>
    <x v="8"/>
    <x v="4"/>
  </r>
  <r>
    <x v="0"/>
    <x v="0"/>
    <x v="4"/>
    <x v="1"/>
    <n v="6498459"/>
    <n v="8110344302"/>
    <x v="0"/>
    <x v="1"/>
    <s v="CONJUNTO RESIDENCIAL FLORES E LA COLINA 1"/>
    <x v="10"/>
    <x v="5"/>
  </r>
  <r>
    <x v="0"/>
    <x v="0"/>
    <x v="4"/>
    <x v="1"/>
    <n v="6498505"/>
    <n v="9000859178"/>
    <x v="0"/>
    <x v="0"/>
    <s v="CONJUNTO RESIDENCIAL AMATISTA"/>
    <x v="14"/>
    <x v="5"/>
  </r>
  <r>
    <x v="0"/>
    <x v="0"/>
    <x v="4"/>
    <x v="1"/>
    <n v="6498519"/>
    <n v="8001033586"/>
    <x v="0"/>
    <x v="1"/>
    <s v="EDIFICIO XUE"/>
    <x v="6"/>
    <x v="6"/>
  </r>
  <r>
    <x v="0"/>
    <x v="0"/>
    <x v="4"/>
    <x v="4"/>
    <n v="6498541"/>
    <n v="8050090707"/>
    <x v="0"/>
    <x v="1"/>
    <s v="CONDOMINIO GIBRALTAR"/>
    <x v="0"/>
    <x v="0"/>
  </r>
  <r>
    <x v="0"/>
    <x v="0"/>
    <x v="4"/>
    <x v="4"/>
    <n v="6498615"/>
    <n v="9010297872"/>
    <x v="0"/>
    <x v="0"/>
    <s v="CONJUNTO CERRADO BAMBU PH"/>
    <x v="11"/>
    <x v="9"/>
  </r>
  <r>
    <x v="0"/>
    <x v="0"/>
    <x v="4"/>
    <x v="1"/>
    <n v="6498719"/>
    <n v="9000018401"/>
    <x v="0"/>
    <x v="1"/>
    <s v="CONJUNTO RESIDENCIAL ALTOS DE CASTILLA PROPIEDAD HORIZON"/>
    <x v="6"/>
    <x v="6"/>
  </r>
  <r>
    <x v="0"/>
    <x v="0"/>
    <x v="4"/>
    <x v="4"/>
    <n v="6498729"/>
    <n v="9006569091"/>
    <x v="0"/>
    <x v="5"/>
    <s v="CONJUNTO RESIDENCIAL PORTANA"/>
    <x v="8"/>
    <x v="4"/>
  </r>
  <r>
    <x v="0"/>
    <x v="0"/>
    <x v="4"/>
    <x v="2"/>
    <n v="6498870"/>
    <n v="93382124"/>
    <x v="0"/>
    <x v="2"/>
    <s v="MARTINEZ SANCHEZ GERMAN"/>
    <x v="3"/>
    <x v="3"/>
  </r>
  <r>
    <x v="0"/>
    <x v="0"/>
    <x v="4"/>
    <x v="1"/>
    <n v="6498994"/>
    <n v="9010369022"/>
    <x v="0"/>
    <x v="2"/>
    <s v="EDIFICIO MURANO PROPIEDAD HORIZONTAL"/>
    <x v="6"/>
    <x v="6"/>
  </r>
  <r>
    <x v="0"/>
    <x v="0"/>
    <x v="4"/>
    <x v="4"/>
    <n v="6499019"/>
    <n v="8090056196"/>
    <x v="0"/>
    <x v="5"/>
    <s v="CONDOMINIO PAKISTAN I ETAPA"/>
    <x v="31"/>
    <x v="3"/>
  </r>
  <r>
    <x v="0"/>
    <x v="0"/>
    <x v="4"/>
    <x v="4"/>
    <n v="6499095"/>
    <n v="9001000091"/>
    <x v="0"/>
    <x v="2"/>
    <s v="URBANIZACION ALTOS DE ARAGON PH"/>
    <x v="10"/>
    <x v="5"/>
  </r>
  <r>
    <x v="0"/>
    <x v="0"/>
    <x v="4"/>
    <x v="4"/>
    <n v="6499181"/>
    <n v="9006964154"/>
    <x v="0"/>
    <x v="0"/>
    <s v="URBANIZACION FRONTERA DEL SUR TORRE 1 Y TORRE 2"/>
    <x v="63"/>
    <x v="5"/>
  </r>
  <r>
    <x v="0"/>
    <x v="0"/>
    <x v="4"/>
    <x v="1"/>
    <n v="6499184"/>
    <n v="9002118163"/>
    <x v="0"/>
    <x v="0"/>
    <s v="EDIFICIO SOL DEL ESTE PH"/>
    <x v="11"/>
    <x v="9"/>
  </r>
  <r>
    <x v="0"/>
    <x v="0"/>
    <x v="4"/>
    <x v="1"/>
    <n v="6499266"/>
    <n v="8040133735"/>
    <x v="0"/>
    <x v="1"/>
    <s v="URBANIZACION SANTA MONICA DEL TEJAR"/>
    <x v="2"/>
    <x v="2"/>
  </r>
  <r>
    <x v="0"/>
    <x v="0"/>
    <x v="4"/>
    <x v="1"/>
    <n v="6499442"/>
    <n v="9012064361"/>
    <x v="0"/>
    <x v="0"/>
    <s v="EDIFICIO ARA CONDOMINIO CLUB PROPIEDAD HORIZONTAL"/>
    <x v="2"/>
    <x v="2"/>
  </r>
  <r>
    <x v="0"/>
    <x v="0"/>
    <x v="4"/>
    <x v="1"/>
    <n v="6499455"/>
    <n v="8090065920"/>
    <x v="0"/>
    <x v="1"/>
    <s v="CONJUNTO RESIDENCIAL ARAGON IV ETAPA"/>
    <x v="31"/>
    <x v="3"/>
  </r>
  <r>
    <x v="0"/>
    <x v="0"/>
    <x v="4"/>
    <x v="1"/>
    <n v="6499468"/>
    <n v="8300192121"/>
    <x v="0"/>
    <x v="1"/>
    <s v="CONJUNTO RESIDENCIAL LAS GALIAS"/>
    <x v="1"/>
    <x v="1"/>
  </r>
  <r>
    <x v="0"/>
    <x v="0"/>
    <x v="4"/>
    <x v="1"/>
    <n v="6499536"/>
    <n v="9003498135"/>
    <x v="0"/>
    <x v="1"/>
    <s v="EDIFICIO IKU 86A"/>
    <x v="1"/>
    <x v="1"/>
  </r>
  <r>
    <x v="0"/>
    <x v="0"/>
    <x v="4"/>
    <x v="1"/>
    <n v="6499596"/>
    <n v="8160009580"/>
    <x v="0"/>
    <x v="1"/>
    <s v="EDIFICIO SANTA CRUZ DE GAMA P H"/>
    <x v="11"/>
    <x v="9"/>
  </r>
  <r>
    <x v="0"/>
    <x v="0"/>
    <x v="4"/>
    <x v="1"/>
    <n v="6499613"/>
    <n v="9007820790"/>
    <x v="0"/>
    <x v="1"/>
    <s v="EDIFICIO AREA CABLE"/>
    <x v="6"/>
    <x v="6"/>
  </r>
  <r>
    <x v="0"/>
    <x v="0"/>
    <x v="4"/>
    <x v="4"/>
    <n v="6499622"/>
    <n v="9000052677"/>
    <x v="0"/>
    <x v="1"/>
    <s v="UNIDAD RESIDENCIAL ESTADIO NORTE PH"/>
    <x v="14"/>
    <x v="5"/>
  </r>
  <r>
    <x v="0"/>
    <x v="0"/>
    <x v="4"/>
    <x v="1"/>
    <n v="6499647"/>
    <n v="9013382648"/>
    <x v="0"/>
    <x v="3"/>
    <s v="EDIFICIO SANTA MONIKA PROPIEDAD HORIZONTAL"/>
    <x v="28"/>
    <x v="11"/>
  </r>
  <r>
    <x v="0"/>
    <x v="0"/>
    <x v="4"/>
    <x v="1"/>
    <n v="6499680"/>
    <n v="9011359161"/>
    <x v="0"/>
    <x v="1"/>
    <s v="CONJUNTO RESIDENCIAL MULTICENTRO ETAPA I"/>
    <x v="29"/>
    <x v="14"/>
  </r>
  <r>
    <x v="0"/>
    <x v="0"/>
    <x v="4"/>
    <x v="1"/>
    <n v="6499697"/>
    <n v="9005001435"/>
    <x v="0"/>
    <x v="3"/>
    <s v="EDIFICIO TORRES DE SAN MIGUEL BLOQUE 2 PROPIEDAD HORIZONTAL"/>
    <x v="6"/>
    <x v="6"/>
  </r>
  <r>
    <x v="0"/>
    <x v="0"/>
    <x v="4"/>
    <x v="1"/>
    <n v="6499699"/>
    <n v="9002532583"/>
    <x v="0"/>
    <x v="1"/>
    <s v="CONJUNTO SIEMPRE VERDE - PROPIEDAD HORIZONTAL"/>
    <x v="14"/>
    <x v="5"/>
  </r>
  <r>
    <x v="0"/>
    <x v="0"/>
    <x v="4"/>
    <x v="1"/>
    <n v="6499704"/>
    <n v="9000631787"/>
    <x v="0"/>
    <x v="1"/>
    <s v="CONJUNTO CERRADO LA ESTANCIA DEL VERGEL PROP HORIZONTAL"/>
    <x v="3"/>
    <x v="3"/>
  </r>
  <r>
    <x v="0"/>
    <x v="0"/>
    <x v="4"/>
    <x v="1"/>
    <n v="6499709"/>
    <n v="9003875426"/>
    <x v="0"/>
    <x v="1"/>
    <s v="CONJUNTO HABITACIONAL MULTIFAMILIAR VILLA JARDIN ETAPA 1 BLO"/>
    <x v="6"/>
    <x v="6"/>
  </r>
  <r>
    <x v="0"/>
    <x v="0"/>
    <x v="4"/>
    <x v="4"/>
    <n v="6499731"/>
    <n v="9008374516"/>
    <x v="0"/>
    <x v="3"/>
    <s v="EDIFICIO APARTAMENTOS LOS PINOS RESERVADO PH"/>
    <x v="1"/>
    <x v="1"/>
  </r>
  <r>
    <x v="0"/>
    <x v="0"/>
    <x v="4"/>
    <x v="1"/>
    <n v="6499786"/>
    <n v="8001304098"/>
    <x v="0"/>
    <x v="1"/>
    <s v="URBANIZACION MIRANDELA 10 PH"/>
    <x v="1"/>
    <x v="1"/>
  </r>
  <r>
    <x v="0"/>
    <x v="0"/>
    <x v="4"/>
    <x v="1"/>
    <n v="6499805"/>
    <n v="8300006611"/>
    <x v="0"/>
    <x v="1"/>
    <s v="CONJUNTO RESIDENCIAL SANTA MARIA DE CALATRAVA PH"/>
    <x v="1"/>
    <x v="1"/>
  </r>
  <r>
    <x v="0"/>
    <x v="0"/>
    <x v="4"/>
    <x v="1"/>
    <n v="6499810"/>
    <n v="8000224318"/>
    <x v="0"/>
    <x v="1"/>
    <s v="EDIFICIO COMERCIAL VILLA DE ROBLEDO"/>
    <x v="79"/>
    <x v="0"/>
  </r>
  <r>
    <x v="0"/>
    <x v="0"/>
    <x v="4"/>
    <x v="1"/>
    <n v="6499866"/>
    <n v="9002298116"/>
    <x v="0"/>
    <x v="3"/>
    <s v="CONJUNTO RESIDENCIAL KASAY I - PROPIEDAD HORIZONTAL"/>
    <x v="1"/>
    <x v="1"/>
  </r>
  <r>
    <x v="0"/>
    <x v="0"/>
    <x v="4"/>
    <x v="1"/>
    <n v="6499889"/>
    <n v="8000116782"/>
    <x v="0"/>
    <x v="1"/>
    <s v="CONJUNTO RESIDENCIAL MULTIFAMILIARES ANTIOQUIA PH"/>
    <x v="1"/>
    <x v="1"/>
  </r>
  <r>
    <x v="0"/>
    <x v="0"/>
    <x v="4"/>
    <x v="4"/>
    <n v="6499905"/>
    <n v="8000121184"/>
    <x v="0"/>
    <x v="1"/>
    <s v="CONJUNTO RESIDENCIAL PROVITEQ UNIDAD DOS"/>
    <x v="7"/>
    <x v="7"/>
  </r>
  <r>
    <x v="0"/>
    <x v="0"/>
    <x v="4"/>
    <x v="2"/>
    <n v="6499951"/>
    <n v="8915020631"/>
    <x v="0"/>
    <x v="1"/>
    <s v="FONDO DE PROFESORES DE LA UNIVERSIDAD DEL CAUCA"/>
    <x v="41"/>
    <x v="17"/>
  </r>
  <r>
    <x v="0"/>
    <x v="0"/>
    <x v="4"/>
    <x v="1"/>
    <n v="6499986"/>
    <n v="8300750375"/>
    <x v="0"/>
    <x v="1"/>
    <s v="EDIFICIO ALTAMONTE PH"/>
    <x v="1"/>
    <x v="1"/>
  </r>
  <r>
    <x v="0"/>
    <x v="0"/>
    <x v="4"/>
    <x v="4"/>
    <n v="6499996"/>
    <n v="9004339039"/>
    <x v="0"/>
    <x v="1"/>
    <s v="UNIDAD RESIDENCIAL DANUBIO"/>
    <x v="2"/>
    <x v="2"/>
  </r>
  <r>
    <x v="0"/>
    <x v="0"/>
    <x v="4"/>
    <x v="1"/>
    <n v="6500016"/>
    <n v="8914123321"/>
    <x v="0"/>
    <x v="1"/>
    <s v="CENTRO COMERCIAL Y CULTURAL DE PEREIRA FIDUCENTRO Y TEATRO M"/>
    <x v="11"/>
    <x v="9"/>
  </r>
  <r>
    <x v="0"/>
    <x v="0"/>
    <x v="4"/>
    <x v="1"/>
    <n v="6500020"/>
    <n v="8301209783"/>
    <x v="0"/>
    <x v="1"/>
    <s v="CONJUNTO RESIDENCIAL PLAZUELAS DE TIBANA I PH"/>
    <x v="1"/>
    <x v="1"/>
  </r>
  <r>
    <x v="0"/>
    <x v="0"/>
    <x v="4"/>
    <x v="4"/>
    <n v="6500025"/>
    <n v="8000085110"/>
    <x v="0"/>
    <x v="1"/>
    <s v="CONJUNTO RESIDENCIAL PORTAL DEL VALLE PH"/>
    <x v="10"/>
    <x v="5"/>
  </r>
  <r>
    <x v="0"/>
    <x v="0"/>
    <x v="4"/>
    <x v="1"/>
    <n v="6500039"/>
    <n v="9006600124"/>
    <x v="0"/>
    <x v="1"/>
    <s v="CR URBANIZACION SENDERO DEL PARQUE PH"/>
    <x v="14"/>
    <x v="5"/>
  </r>
  <r>
    <x v="0"/>
    <x v="0"/>
    <x v="4"/>
    <x v="4"/>
    <n v="6500051"/>
    <n v="9012864696"/>
    <x v="0"/>
    <x v="1"/>
    <s v="CONJUNTO RESIDENCIAL AMARANTO PH"/>
    <x v="4"/>
    <x v="4"/>
  </r>
  <r>
    <x v="0"/>
    <x v="0"/>
    <x v="4"/>
    <x v="1"/>
    <n v="6500057"/>
    <n v="9000993005"/>
    <x v="0"/>
    <x v="1"/>
    <s v="CONJUNTO CAMPESTRE LLANO DE PAJA"/>
    <x v="2"/>
    <x v="2"/>
  </r>
  <r>
    <x v="0"/>
    <x v="0"/>
    <x v="4"/>
    <x v="1"/>
    <n v="6500090"/>
    <n v="8000795991"/>
    <x v="0"/>
    <x v="1"/>
    <s v="AGRUPACIÓN DE VIVIENDA CEDRO MADEIRA IV - PROPIEDAD HORIZONT"/>
    <x v="1"/>
    <x v="1"/>
  </r>
  <r>
    <x v="0"/>
    <x v="0"/>
    <x v="4"/>
    <x v="4"/>
    <n v="6500091"/>
    <n v="9007906177"/>
    <x v="0"/>
    <x v="2"/>
    <s v="EDIFICIO TORREDON 3 - PROPIEDAD HORIZONTAL"/>
    <x v="1"/>
    <x v="1"/>
  </r>
  <r>
    <x v="0"/>
    <x v="0"/>
    <x v="4"/>
    <x v="1"/>
    <n v="6500102"/>
    <n v="9008999204"/>
    <x v="0"/>
    <x v="1"/>
    <s v="CONJUNTO RESIDENCIAL ALTOS DE TATIKA TATIKA PH"/>
    <x v="17"/>
    <x v="2"/>
  </r>
  <r>
    <x v="0"/>
    <x v="0"/>
    <x v="4"/>
    <x v="4"/>
    <n v="6500106"/>
    <n v="8300512679"/>
    <x v="0"/>
    <x v="1"/>
    <s v="EDIFICIO MOLINO DEL CHICO PROPIEDAD HORIZONTAL"/>
    <x v="1"/>
    <x v="1"/>
  </r>
  <r>
    <x v="0"/>
    <x v="0"/>
    <x v="4"/>
    <x v="1"/>
    <n v="6500120"/>
    <n v="8000795991"/>
    <x v="0"/>
    <x v="1"/>
    <s v="AGRUPACIÓN DE VIVIENDA CEDRO MADEIRA IV - PROPIEDAD HORIZONT"/>
    <x v="1"/>
    <x v="1"/>
  </r>
  <r>
    <x v="0"/>
    <x v="0"/>
    <x v="4"/>
    <x v="4"/>
    <n v="6500131"/>
    <n v="9010417366"/>
    <x v="0"/>
    <x v="1"/>
    <s v="CONJUNTO RESIDENCIAL HACIENDA PEÑALISA TAGUA"/>
    <x v="15"/>
    <x v="4"/>
  </r>
  <r>
    <x v="0"/>
    <x v="0"/>
    <x v="4"/>
    <x v="4"/>
    <n v="6500202"/>
    <n v="9005437027"/>
    <x v="0"/>
    <x v="1"/>
    <s v="URBANIZACI N LA VEGA PARQUE RESIDENCIAL P H"/>
    <x v="34"/>
    <x v="5"/>
  </r>
  <r>
    <x v="0"/>
    <x v="0"/>
    <x v="4"/>
    <x v="1"/>
    <n v="6500227"/>
    <n v="9013382648"/>
    <x v="0"/>
    <x v="3"/>
    <s v="EDIFICIO SANTA MONIKA PROPIEDAD HORIZONTAL"/>
    <x v="28"/>
    <x v="11"/>
  </r>
  <r>
    <x v="0"/>
    <x v="0"/>
    <x v="4"/>
    <x v="1"/>
    <n v="6500231"/>
    <n v="9000889189"/>
    <x v="0"/>
    <x v="0"/>
    <s v="AGRUPACION DE VIVIENDA FONTIBON RESERVADO - PROPIEDAD HORIZO"/>
    <x v="1"/>
    <x v="1"/>
  </r>
  <r>
    <x v="0"/>
    <x v="0"/>
    <x v="4"/>
    <x v="4"/>
    <n v="6500233"/>
    <n v="9002751961"/>
    <x v="0"/>
    <x v="1"/>
    <s v="AGRUPACION DE VIVIENDA NUEVA CIUDAD ETAPA 4 SM2- 2A - SM2- 2"/>
    <x v="1"/>
    <x v="1"/>
  </r>
  <r>
    <x v="0"/>
    <x v="0"/>
    <x v="4"/>
    <x v="1"/>
    <n v="6500238"/>
    <n v="9003117702"/>
    <x v="0"/>
    <x v="1"/>
    <s v="EDIFICIO PORTAL DE LA 25 - PROPIEDAD HORIZONTAL"/>
    <x v="6"/>
    <x v="6"/>
  </r>
  <r>
    <x v="0"/>
    <x v="0"/>
    <x v="4"/>
    <x v="2"/>
    <n v="6500254"/>
    <n v="30396934"/>
    <x v="0"/>
    <x v="3"/>
    <s v="POSADA MOLINA MARIA CAROLINA"/>
    <x v="85"/>
    <x v="9"/>
  </r>
  <r>
    <x v="0"/>
    <x v="0"/>
    <x v="4"/>
    <x v="1"/>
    <n v="6500279"/>
    <n v="9009530409"/>
    <x v="0"/>
    <x v="2"/>
    <s v="EDIFICIO CEIBA DEL NORTE PH ETAPA 1 TORRES I Y II"/>
    <x v="21"/>
    <x v="5"/>
  </r>
  <r>
    <x v="0"/>
    <x v="0"/>
    <x v="4"/>
    <x v="1"/>
    <n v="6500289"/>
    <n v="8301141214"/>
    <x v="0"/>
    <x v="1"/>
    <s v="CONJUNTO RESIDENCIAL ACUARELA P H"/>
    <x v="1"/>
    <x v="1"/>
  </r>
  <r>
    <x v="0"/>
    <x v="0"/>
    <x v="4"/>
    <x v="1"/>
    <n v="6500334"/>
    <n v="8002285028"/>
    <x v="0"/>
    <x v="0"/>
    <s v="EDIFICIO GIBRALTAR - PROPIEDAD HORIZONTAL"/>
    <x v="1"/>
    <x v="1"/>
  </r>
  <r>
    <x v="0"/>
    <x v="0"/>
    <x v="4"/>
    <x v="4"/>
    <n v="6500345"/>
    <n v="8110125922"/>
    <x v="0"/>
    <x v="1"/>
    <s v="CR POBLADO DE SANTA MONICA"/>
    <x v="14"/>
    <x v="5"/>
  </r>
  <r>
    <x v="0"/>
    <x v="0"/>
    <x v="4"/>
    <x v="1"/>
    <n v="6500347"/>
    <n v="8002285028"/>
    <x v="0"/>
    <x v="2"/>
    <s v="EDIFICIO GIBRALTAR - PROPIEDAD HORIZONTAL"/>
    <x v="1"/>
    <x v="1"/>
  </r>
  <r>
    <x v="0"/>
    <x v="0"/>
    <x v="4"/>
    <x v="1"/>
    <n v="6500352"/>
    <n v="8001013286"/>
    <x v="0"/>
    <x v="5"/>
    <s v="CONJUNTO RESIDENCIAL BOLIVIA ORIENTAL II ETAPA MANZANA H PH"/>
    <x v="1"/>
    <x v="1"/>
  </r>
  <r>
    <x v="0"/>
    <x v="0"/>
    <x v="4"/>
    <x v="4"/>
    <n v="6500360"/>
    <n v="8605109011"/>
    <x v="0"/>
    <x v="1"/>
    <s v="CONJUNTO RESIDENCIAL EL BOSQUE"/>
    <x v="1"/>
    <x v="1"/>
  </r>
  <r>
    <x v="0"/>
    <x v="0"/>
    <x v="4"/>
    <x v="4"/>
    <n v="6500384"/>
    <n v="8001251996"/>
    <x v="0"/>
    <x v="5"/>
    <s v="CONJUNTO RESIDENCIAL LLANO HERMOSO"/>
    <x v="37"/>
    <x v="16"/>
  </r>
  <r>
    <x v="0"/>
    <x v="0"/>
    <x v="4"/>
    <x v="1"/>
    <n v="6500399"/>
    <n v="9003081963"/>
    <x v="0"/>
    <x v="1"/>
    <s v="CONJUNTO RESIDENCIAL JARDINES DE TANAMBI P H"/>
    <x v="11"/>
    <x v="9"/>
  </r>
  <r>
    <x v="0"/>
    <x v="0"/>
    <x v="4"/>
    <x v="4"/>
    <n v="6500414"/>
    <n v="8300285566"/>
    <x v="0"/>
    <x v="1"/>
    <s v="UNIDAD CINCO DEL CONJUNTO RESIDENCIAL ENTRE RIOS"/>
    <x v="1"/>
    <x v="1"/>
  </r>
  <r>
    <x v="0"/>
    <x v="0"/>
    <x v="4"/>
    <x v="4"/>
    <n v="6500466"/>
    <n v="8001087187"/>
    <x v="0"/>
    <x v="1"/>
    <s v="AGRUPACION DE VIVIENDA JARDINES DE ORIENTE I - PROPIEDAD HOR"/>
    <x v="1"/>
    <x v="1"/>
  </r>
  <r>
    <x v="0"/>
    <x v="0"/>
    <x v="4"/>
    <x v="4"/>
    <n v="6500488"/>
    <n v="8110327204"/>
    <x v="0"/>
    <x v="1"/>
    <s v="EDIFICIO MANANTIAL DE SAN LUCAS PH"/>
    <x v="14"/>
    <x v="5"/>
  </r>
  <r>
    <x v="0"/>
    <x v="0"/>
    <x v="4"/>
    <x v="4"/>
    <n v="6500511"/>
    <n v="9002163989"/>
    <x v="0"/>
    <x v="1"/>
    <s v="CONJUNTO HABITACIONAL TORRES DE NIZA PROPIEDAD HORIZONTAL"/>
    <x v="6"/>
    <x v="6"/>
  </r>
  <r>
    <x v="0"/>
    <x v="0"/>
    <x v="4"/>
    <x v="1"/>
    <n v="6500562"/>
    <n v="9005134515"/>
    <x v="0"/>
    <x v="1"/>
    <s v="ALONDRA CONJUNTO RESIDENCIAL PH"/>
    <x v="1"/>
    <x v="1"/>
  </r>
  <r>
    <x v="0"/>
    <x v="0"/>
    <x v="4"/>
    <x v="4"/>
    <n v="6500569"/>
    <n v="8000085110"/>
    <x v="0"/>
    <x v="5"/>
    <s v="CONJUNTO RESIDENCIAL PORTAL DEL VALLE PH"/>
    <x v="10"/>
    <x v="5"/>
  </r>
  <r>
    <x v="0"/>
    <x v="0"/>
    <x v="4"/>
    <x v="1"/>
    <n v="6500614"/>
    <n v="8300446911"/>
    <x v="0"/>
    <x v="1"/>
    <s v="AGRUP MULTIFAMILIAR CIUDADELA CAFAM V ETAPA P H"/>
    <x v="1"/>
    <x v="1"/>
  </r>
  <r>
    <x v="0"/>
    <x v="0"/>
    <x v="4"/>
    <x v="1"/>
    <n v="6500636"/>
    <n v="8300413001"/>
    <x v="0"/>
    <x v="3"/>
    <s v="PARQUES DE LA COLINA ETAPA 1 Y 2 PH"/>
    <x v="1"/>
    <x v="1"/>
  </r>
  <r>
    <x v="0"/>
    <x v="0"/>
    <x v="4"/>
    <x v="1"/>
    <n v="6500676"/>
    <n v="8300605632"/>
    <x v="0"/>
    <x v="1"/>
    <s v="CONJUNTO RESIDENCIAL PARQUES DE MILENTA"/>
    <x v="1"/>
    <x v="1"/>
  </r>
  <r>
    <x v="0"/>
    <x v="0"/>
    <x v="4"/>
    <x v="1"/>
    <n v="6500677"/>
    <n v="8914108427"/>
    <x v="0"/>
    <x v="1"/>
    <s v="PARQUEADEROS COMODIN PH"/>
    <x v="11"/>
    <x v="9"/>
  </r>
  <r>
    <x v="0"/>
    <x v="0"/>
    <x v="4"/>
    <x v="4"/>
    <n v="6500679"/>
    <n v="9005408039"/>
    <x v="0"/>
    <x v="1"/>
    <s v="EDIFICIO ATALAYA DEL CAMINO"/>
    <x v="6"/>
    <x v="6"/>
  </r>
  <r>
    <x v="0"/>
    <x v="0"/>
    <x v="4"/>
    <x v="4"/>
    <n v="6500683"/>
    <n v="8001793765"/>
    <x v="0"/>
    <x v="3"/>
    <s v="EDIFICIO BARU  I PH"/>
    <x v="1"/>
    <x v="1"/>
  </r>
  <r>
    <x v="0"/>
    <x v="0"/>
    <x v="4"/>
    <x v="4"/>
    <n v="6500685"/>
    <n v="8001694262"/>
    <x v="0"/>
    <x v="0"/>
    <s v="CONJUNTO RESIDENCIAL SEBASTIAN DE BELALCAZAR"/>
    <x v="0"/>
    <x v="0"/>
  </r>
  <r>
    <x v="0"/>
    <x v="0"/>
    <x v="4"/>
    <x v="1"/>
    <n v="6500715"/>
    <n v="9010412791"/>
    <x v="0"/>
    <x v="0"/>
    <s v="EDIFICIO PALLADIO CONDOMINIO"/>
    <x v="2"/>
    <x v="2"/>
  </r>
  <r>
    <x v="0"/>
    <x v="0"/>
    <x v="4"/>
    <x v="2"/>
    <n v="6500767"/>
    <n v="34546329"/>
    <x v="0"/>
    <x v="0"/>
    <s v="PAZ  GONZALEZ MARIA MERCEDES"/>
    <x v="0"/>
    <x v="0"/>
  </r>
  <r>
    <x v="0"/>
    <x v="0"/>
    <x v="4"/>
    <x v="4"/>
    <n v="6500797"/>
    <n v="8000115208"/>
    <x v="0"/>
    <x v="1"/>
    <s v="CONJUNTO RESIDENCIAL GAMMA IV CELULAS 7 Y 9 - PROPIEDAD HORI"/>
    <x v="11"/>
    <x v="9"/>
  </r>
  <r>
    <x v="0"/>
    <x v="0"/>
    <x v="4"/>
    <x v="1"/>
    <n v="6500824"/>
    <n v="9006443977"/>
    <x v="0"/>
    <x v="1"/>
    <s v="EDIFICIO 10-12 CIRCUNVALAR PH"/>
    <x v="11"/>
    <x v="9"/>
  </r>
  <r>
    <x v="0"/>
    <x v="0"/>
    <x v="4"/>
    <x v="1"/>
    <n v="6500895"/>
    <n v="80006955451"/>
    <x v="0"/>
    <x v="1"/>
    <s v="conjunto residencia taoka 2"/>
    <x v="1"/>
    <x v="1"/>
  </r>
  <r>
    <x v="0"/>
    <x v="0"/>
    <x v="4"/>
    <x v="1"/>
    <n v="6500905"/>
    <n v="8000712335"/>
    <x v="0"/>
    <x v="3"/>
    <s v="CONJUNTO RESIDENCIAL BOLIVIA XII PH"/>
    <x v="1"/>
    <x v="1"/>
  </r>
  <r>
    <x v="0"/>
    <x v="0"/>
    <x v="4"/>
    <x v="1"/>
    <n v="6500917"/>
    <n v="8300399082"/>
    <x v="0"/>
    <x v="3"/>
    <s v="CONJUNTO RESIDENCIAL LA ALEJANDRA ETAPA I - PORPIEDAD HORIZO"/>
    <x v="1"/>
    <x v="1"/>
  </r>
  <r>
    <x v="0"/>
    <x v="0"/>
    <x v="4"/>
    <x v="4"/>
    <n v="6500923"/>
    <n v="9009393530"/>
    <x v="0"/>
    <x v="1"/>
    <s v="CONJUNTO RESIDENCIAL SACROMONTE PROPIEDAD HORIZONTAL"/>
    <x v="17"/>
    <x v="2"/>
  </r>
  <r>
    <x v="0"/>
    <x v="0"/>
    <x v="4"/>
    <x v="1"/>
    <n v="6500935"/>
    <n v="9002125876"/>
    <x v="0"/>
    <x v="1"/>
    <s v="CONJUNTO BALCONES DE SAN RAFAEL"/>
    <x v="20"/>
    <x v="11"/>
  </r>
  <r>
    <x v="0"/>
    <x v="0"/>
    <x v="4"/>
    <x v="1"/>
    <n v="6500942"/>
    <n v="9011236353"/>
    <x v="0"/>
    <x v="3"/>
    <s v="CONDOMINIO CAMPESTRE SAN SEBASTIAN"/>
    <x v="76"/>
    <x v="14"/>
  </r>
  <r>
    <x v="0"/>
    <x v="0"/>
    <x v="4"/>
    <x v="4"/>
    <n v="6500968"/>
    <n v="8090061437"/>
    <x v="0"/>
    <x v="1"/>
    <s v="AGRUPACION DE VIVIENDA RINCON DE LAS MARGARITAS"/>
    <x v="3"/>
    <x v="3"/>
  </r>
  <r>
    <x v="0"/>
    <x v="0"/>
    <x v="4"/>
    <x v="1"/>
    <n v="6500972"/>
    <n v="9006642261"/>
    <x v="0"/>
    <x v="1"/>
    <s v="EDIFICIO LATORRE MONTECARLO"/>
    <x v="2"/>
    <x v="2"/>
  </r>
  <r>
    <x v="0"/>
    <x v="0"/>
    <x v="4"/>
    <x v="4"/>
    <n v="6500975"/>
    <n v="8300967974"/>
    <x v="0"/>
    <x v="1"/>
    <s v="EDIFICIO TIME SQUARE PROPIEDAD HORIZONTAL"/>
    <x v="1"/>
    <x v="1"/>
  </r>
  <r>
    <x v="0"/>
    <x v="0"/>
    <x v="4"/>
    <x v="2"/>
    <n v="6501001"/>
    <n v="52094209"/>
    <x v="0"/>
    <x v="1"/>
    <s v="GONZALEZ RENDON MARIA TERESA"/>
    <x v="1"/>
    <x v="1"/>
  </r>
  <r>
    <x v="0"/>
    <x v="0"/>
    <x v="4"/>
    <x v="4"/>
    <n v="6501021"/>
    <n v="8090074341"/>
    <x v="0"/>
    <x v="5"/>
    <s v="CONJUNTO RESIDENCIAL LA ARBOLEDA - PROPIEDAD HORIZONTAL"/>
    <x v="3"/>
    <x v="3"/>
  </r>
  <r>
    <x v="0"/>
    <x v="0"/>
    <x v="4"/>
    <x v="5"/>
    <n v="6501042"/>
    <n v="17321732"/>
    <x v="0"/>
    <x v="1"/>
    <s v="PABON  MONROY RAMON ORLANDO"/>
    <x v="3"/>
    <x v="3"/>
  </r>
  <r>
    <x v="0"/>
    <x v="0"/>
    <x v="4"/>
    <x v="1"/>
    <n v="6501146"/>
    <n v="9009771661"/>
    <x v="0"/>
    <x v="1"/>
    <s v="EDIFICIO ENTREVERDE - PROPIEDAD HORIZONTAL"/>
    <x v="1"/>
    <x v="1"/>
  </r>
  <r>
    <x v="0"/>
    <x v="0"/>
    <x v="4"/>
    <x v="1"/>
    <n v="6501169"/>
    <n v="9005107523"/>
    <x v="0"/>
    <x v="1"/>
    <s v="EDIFICIO ROYAL - PROPIEDAD HORIZONTAL"/>
    <x v="6"/>
    <x v="6"/>
  </r>
  <r>
    <x v="0"/>
    <x v="0"/>
    <x v="4"/>
    <x v="4"/>
    <n v="6501178"/>
    <n v="9000948003"/>
    <x v="0"/>
    <x v="1"/>
    <s v="EDIFICIO RINCON DEL PARQUE PROPIEDAD HORIZONTAL"/>
    <x v="1"/>
    <x v="1"/>
  </r>
  <r>
    <x v="0"/>
    <x v="0"/>
    <x v="4"/>
    <x v="1"/>
    <n v="6501210"/>
    <n v="8090041230"/>
    <x v="0"/>
    <x v="1"/>
    <s v="CONJUNTO RESIDENCIAL ARAGON II ETAPA DE FLANDES TOLIMA"/>
    <x v="31"/>
    <x v="3"/>
  </r>
  <r>
    <x v="0"/>
    <x v="0"/>
    <x v="4"/>
    <x v="4"/>
    <n v="6501246"/>
    <n v="9000337684"/>
    <x v="0"/>
    <x v="0"/>
    <s v="EDIFICIO QUITO"/>
    <x v="1"/>
    <x v="1"/>
  </r>
  <r>
    <x v="0"/>
    <x v="0"/>
    <x v="4"/>
    <x v="4"/>
    <n v="6501274"/>
    <n v="8160041189"/>
    <x v="0"/>
    <x v="0"/>
    <s v="CONJUNTO RESIDENCIAL TORRES DE ALCANTARA"/>
    <x v="11"/>
    <x v="9"/>
  </r>
  <r>
    <x v="0"/>
    <x v="0"/>
    <x v="4"/>
    <x v="1"/>
    <n v="6501321"/>
    <n v="9004876430"/>
    <x v="0"/>
    <x v="0"/>
    <s v="EDIFICIO  HOME OFICCE PH"/>
    <x v="1"/>
    <x v="1"/>
  </r>
  <r>
    <x v="0"/>
    <x v="0"/>
    <x v="4"/>
    <x v="1"/>
    <n v="6501331"/>
    <n v="8908017881"/>
    <x v="0"/>
    <x v="0"/>
    <s v="PROPIEDAD HORIZONTAL EDIFICIO ESPONSIÓN"/>
    <x v="6"/>
    <x v="6"/>
  </r>
  <r>
    <x v="0"/>
    <x v="0"/>
    <x v="4"/>
    <x v="4"/>
    <n v="6501336"/>
    <n v="8000221021"/>
    <x v="0"/>
    <x v="1"/>
    <s v="MULTIFAMILIARES META CIUDAD TUNAL II"/>
    <x v="1"/>
    <x v="1"/>
  </r>
  <r>
    <x v="0"/>
    <x v="0"/>
    <x v="4"/>
    <x v="1"/>
    <n v="6501349"/>
    <n v="9000631787"/>
    <x v="0"/>
    <x v="1"/>
    <s v="CONJUNTO CERRADO LA ESTANCIA DEL VERGEL PROP HORIZONTAL"/>
    <x v="3"/>
    <x v="3"/>
  </r>
  <r>
    <x v="0"/>
    <x v="0"/>
    <x v="4"/>
    <x v="1"/>
    <n v="6501366"/>
    <n v="8050274594"/>
    <x v="0"/>
    <x v="1"/>
    <s v="CONDOMINIO SAN DIEGO PROPIEDAD HORIZONTAL"/>
    <x v="0"/>
    <x v="0"/>
  </r>
  <r>
    <x v="0"/>
    <x v="0"/>
    <x v="4"/>
    <x v="4"/>
    <n v="6501421"/>
    <n v="8010016934"/>
    <x v="0"/>
    <x v="1"/>
    <s v="CONJUNTO RESIDENCIAL BOSQUES DE PALERMO"/>
    <x v="7"/>
    <x v="7"/>
  </r>
  <r>
    <x v="0"/>
    <x v="0"/>
    <x v="4"/>
    <x v="4"/>
    <n v="6501485"/>
    <n v="8000053973"/>
    <x v="0"/>
    <x v="1"/>
    <s v="AGRUPACION DE VIVIENDA CAMPANELLA III-PROPIEDAD HORIZONTAL"/>
    <x v="1"/>
    <x v="1"/>
  </r>
  <r>
    <x v="0"/>
    <x v="0"/>
    <x v="4"/>
    <x v="4"/>
    <n v="6501570"/>
    <n v="9003468210"/>
    <x v="0"/>
    <x v="1"/>
    <s v="EDIFICIO MORALVI PROPIEDAD HORIZONTAL"/>
    <x v="1"/>
    <x v="1"/>
  </r>
  <r>
    <x v="0"/>
    <x v="0"/>
    <x v="4"/>
    <x v="4"/>
    <n v="6501618"/>
    <n v="8100025245"/>
    <x v="0"/>
    <x v="0"/>
    <s v="EDIFICIO CENTRO CADIZ PROPIEDAD HORIZONTAL"/>
    <x v="6"/>
    <x v="6"/>
  </r>
  <r>
    <x v="0"/>
    <x v="0"/>
    <x v="4"/>
    <x v="1"/>
    <n v="6501654"/>
    <n v="8902110551"/>
    <x v="0"/>
    <x v="1"/>
    <s v="EDIFICIO BANCO MERCANTIL"/>
    <x v="2"/>
    <x v="2"/>
  </r>
  <r>
    <x v="0"/>
    <x v="0"/>
    <x v="4"/>
    <x v="4"/>
    <n v="6501676"/>
    <n v="9000948003"/>
    <x v="0"/>
    <x v="1"/>
    <s v="EDIFICIO RINCON DEL PARQUE PROPIEDAD HORIZONTAL"/>
    <x v="1"/>
    <x v="1"/>
  </r>
  <r>
    <x v="0"/>
    <x v="0"/>
    <x v="4"/>
    <x v="4"/>
    <n v="6501734"/>
    <n v="8001936062"/>
    <x v="0"/>
    <x v="2"/>
    <s v="CONJUNTO RESIDENCIAL LOS ELISEOS ETAPAS I Y II PH"/>
    <x v="1"/>
    <x v="1"/>
  </r>
  <r>
    <x v="0"/>
    <x v="0"/>
    <x v="4"/>
    <x v="1"/>
    <n v="6501840"/>
    <n v="9003511474"/>
    <x v="0"/>
    <x v="1"/>
    <s v="EDIFICIO STANZA PH"/>
    <x v="1"/>
    <x v="1"/>
  </r>
  <r>
    <x v="0"/>
    <x v="0"/>
    <x v="4"/>
    <x v="1"/>
    <n v="6501879"/>
    <n v="9005134515"/>
    <x v="0"/>
    <x v="1"/>
    <s v="ALONDRA CONJUNTO RESIDENCIAL PH"/>
    <x v="1"/>
    <x v="1"/>
  </r>
  <r>
    <x v="0"/>
    <x v="0"/>
    <x v="4"/>
    <x v="4"/>
    <n v="6501955"/>
    <n v="9005390128"/>
    <x v="0"/>
    <x v="1"/>
    <s v="CONJUNTO LA CAPILLA DE SUBA PH"/>
    <x v="1"/>
    <x v="1"/>
  </r>
  <r>
    <x v="0"/>
    <x v="0"/>
    <x v="4"/>
    <x v="4"/>
    <n v="6501987"/>
    <n v="9011031285"/>
    <x v="0"/>
    <x v="3"/>
    <s v="EDIFICIO TARAZONA PROPIEDAD HORIZONTAL"/>
    <x v="6"/>
    <x v="6"/>
  </r>
  <r>
    <x v="0"/>
    <x v="0"/>
    <x v="4"/>
    <x v="1"/>
    <n v="6502106"/>
    <n v="9002298116"/>
    <x v="0"/>
    <x v="3"/>
    <s v="CONJUNTO RESIDENCIAL KASAY I - PROPIEDAD HORIZONTAL"/>
    <x v="1"/>
    <x v="1"/>
  </r>
  <r>
    <x v="0"/>
    <x v="0"/>
    <x v="4"/>
    <x v="1"/>
    <n v="6502113"/>
    <n v="9002298116"/>
    <x v="0"/>
    <x v="3"/>
    <s v="CONJUNTO RESIDENCIAL KASAY I - PROPIEDAD HORIZONTAL"/>
    <x v="1"/>
    <x v="1"/>
  </r>
  <r>
    <x v="0"/>
    <x v="0"/>
    <x v="4"/>
    <x v="1"/>
    <n v="6502115"/>
    <n v="9002298116"/>
    <x v="0"/>
    <x v="3"/>
    <s v="CONJUNTO RESIDENCIAL KASAY I - PROPIEDAD HORIZONTAL"/>
    <x v="1"/>
    <x v="1"/>
  </r>
  <r>
    <x v="0"/>
    <x v="0"/>
    <x v="4"/>
    <x v="4"/>
    <n v="6502130"/>
    <n v="8914097941"/>
    <x v="0"/>
    <x v="2"/>
    <s v="CONJUNTO RESIDENCIAL NIZA UNO UIC PH"/>
    <x v="11"/>
    <x v="9"/>
  </r>
  <r>
    <x v="0"/>
    <x v="0"/>
    <x v="4"/>
    <x v="4"/>
    <n v="6502332"/>
    <n v="8603543881"/>
    <x v="0"/>
    <x v="1"/>
    <s v="AGRUPACION DE VIVIENDA METROPOLIS UNIDAD 7"/>
    <x v="1"/>
    <x v="1"/>
  </r>
  <r>
    <x v="0"/>
    <x v="0"/>
    <x v="4"/>
    <x v="4"/>
    <n v="6502359"/>
    <n v="9006020499"/>
    <x v="0"/>
    <x v="7"/>
    <s v="EDIFICIO JR PROPIEDAD HORIZONTAL"/>
    <x v="9"/>
    <x v="8"/>
  </r>
  <r>
    <x v="0"/>
    <x v="0"/>
    <x v="4"/>
    <x v="4"/>
    <n v="6502396"/>
    <n v="8300623681"/>
    <x v="0"/>
    <x v="3"/>
    <s v="CONJUNTO MULTIFAMILIAR COMPARTIR BOCHICA LOTE 4 ETAPA III"/>
    <x v="1"/>
    <x v="1"/>
  </r>
  <r>
    <x v="0"/>
    <x v="0"/>
    <x v="4"/>
    <x v="4"/>
    <n v="6502399"/>
    <n v="8300623681"/>
    <x v="0"/>
    <x v="3"/>
    <s v="CONJUNTO MULTIFAMILIAR COMPARTIR BOCHICA LOTE 4 ETAPA III"/>
    <x v="1"/>
    <x v="1"/>
  </r>
  <r>
    <x v="0"/>
    <x v="0"/>
    <x v="4"/>
    <x v="4"/>
    <n v="6502452"/>
    <n v="8300180071"/>
    <x v="0"/>
    <x v="1"/>
    <s v="EDIFICIO PORTALES DEL VALLE - PROPIEDAD HORIZONTAL"/>
    <x v="1"/>
    <x v="1"/>
  </r>
  <r>
    <x v="0"/>
    <x v="0"/>
    <x v="4"/>
    <x v="1"/>
    <n v="6502460"/>
    <n v="9004221494"/>
    <x v="0"/>
    <x v="1"/>
    <s v="CONJUNTO RESIDENCIAL PARQUES DE CASTILLA 2 PH"/>
    <x v="1"/>
    <x v="1"/>
  </r>
  <r>
    <x v="0"/>
    <x v="0"/>
    <x v="4"/>
    <x v="1"/>
    <n v="6502485"/>
    <n v="8300313808"/>
    <x v="0"/>
    <x v="3"/>
    <s v="CONJUNTO RESIDENCIAL VILANOVA II SUPERMANZANA 3 Y 4 PH"/>
    <x v="1"/>
    <x v="1"/>
  </r>
  <r>
    <x v="0"/>
    <x v="0"/>
    <x v="4"/>
    <x v="1"/>
    <n v="6502496"/>
    <n v="9004623588"/>
    <x v="0"/>
    <x v="1"/>
    <s v="CONJUNTO RESIDENCIAL CIUDAD TINTAL II ETAPA 5 MZ 3 LOTE B -"/>
    <x v="1"/>
    <x v="1"/>
  </r>
  <r>
    <x v="0"/>
    <x v="0"/>
    <x v="4"/>
    <x v="4"/>
    <n v="6502507"/>
    <n v="9011242197"/>
    <x v="0"/>
    <x v="1"/>
    <s v="CONJUNTO CERRADO ARBOLEDA DEL PARQUE - PROPIEDAD HORIZONTAL"/>
    <x v="6"/>
    <x v="6"/>
  </r>
  <r>
    <x v="0"/>
    <x v="0"/>
    <x v="4"/>
    <x v="4"/>
    <n v="6502517"/>
    <n v="8000277433"/>
    <x v="1"/>
    <x v="6"/>
    <s v="AGRUPACION DE VIVIENDA METROPOLIS UNIDAD DOS PH"/>
    <x v="1"/>
    <x v="1"/>
  </r>
  <r>
    <x v="0"/>
    <x v="0"/>
    <x v="4"/>
    <x v="1"/>
    <n v="6502624"/>
    <n v="8000724794"/>
    <x v="0"/>
    <x v="3"/>
    <s v="CONJUNTO RESIDENCIAL BORNEO II ETAPA"/>
    <x v="1"/>
    <x v="1"/>
  </r>
  <r>
    <x v="0"/>
    <x v="0"/>
    <x v="4"/>
    <x v="1"/>
    <n v="6502642"/>
    <n v="9002927029"/>
    <x v="0"/>
    <x v="1"/>
    <s v="CONJUNTO RESIDENCIAL KYOTO TORRE 3 PH"/>
    <x v="1"/>
    <x v="1"/>
  </r>
  <r>
    <x v="0"/>
    <x v="0"/>
    <x v="4"/>
    <x v="1"/>
    <n v="6502662"/>
    <n v="8300601582"/>
    <x v="0"/>
    <x v="3"/>
    <s v="CONJUNTO HABITACIONAL 20 DE JULIO MANZANA 45 PH"/>
    <x v="1"/>
    <x v="1"/>
  </r>
  <r>
    <x v="0"/>
    <x v="0"/>
    <x v="4"/>
    <x v="1"/>
    <n v="6502666"/>
    <n v="9004339157"/>
    <x v="0"/>
    <x v="1"/>
    <s v="EDIFICIO TORRE BALCANES"/>
    <x v="7"/>
    <x v="7"/>
  </r>
  <r>
    <x v="0"/>
    <x v="0"/>
    <x v="4"/>
    <x v="1"/>
    <n v="6502676"/>
    <n v="9010164635"/>
    <x v="0"/>
    <x v="1"/>
    <s v="CONJUNTO RESIDENCIAL PARQUES DE BOGOTA CEDRO  PROPIEDAD HORI"/>
    <x v="1"/>
    <x v="1"/>
  </r>
  <r>
    <x v="0"/>
    <x v="0"/>
    <x v="4"/>
    <x v="1"/>
    <n v="6502738"/>
    <n v="9006758014"/>
    <x v="0"/>
    <x v="2"/>
    <s v="PARQUE RESIDENCIAL PAPIRO PH"/>
    <x v="11"/>
    <x v="9"/>
  </r>
  <r>
    <x v="0"/>
    <x v="0"/>
    <x v="4"/>
    <x v="1"/>
    <n v="6502774"/>
    <n v="8160004873"/>
    <x v="0"/>
    <x v="0"/>
    <s v="AGRUPACION RESIDENCIAL GAMMA III BLOQUE 29 32 Y 34 PH"/>
    <x v="11"/>
    <x v="9"/>
  </r>
  <r>
    <x v="0"/>
    <x v="0"/>
    <x v="4"/>
    <x v="2"/>
    <n v="6502808"/>
    <n v="91294299"/>
    <x v="0"/>
    <x v="3"/>
    <s v="BARRETO CHACON JORGE ARMANDO"/>
    <x v="2"/>
    <x v="2"/>
  </r>
  <r>
    <x v="0"/>
    <x v="0"/>
    <x v="4"/>
    <x v="1"/>
    <n v="6502814"/>
    <n v="9010602628"/>
    <x v="0"/>
    <x v="1"/>
    <s v="SANTA MÓNICA CONDOMINIO PROPIEDAD HORIZONTAL"/>
    <x v="9"/>
    <x v="8"/>
  </r>
  <r>
    <x v="0"/>
    <x v="0"/>
    <x v="4"/>
    <x v="1"/>
    <n v="6502815"/>
    <n v="8300632767"/>
    <x v="0"/>
    <x v="1"/>
    <s v="AGRUPACIÓN DE VIVIENDA BOSQUES DE CASTILLA"/>
    <x v="1"/>
    <x v="1"/>
  </r>
  <r>
    <x v="0"/>
    <x v="0"/>
    <x v="4"/>
    <x v="4"/>
    <n v="6502821"/>
    <n v="8000799805"/>
    <x v="0"/>
    <x v="1"/>
    <s v="CONDOMINIO LA PLAZUELA II Y III - PROPIEDAD HORIZONTAL"/>
    <x v="1"/>
    <x v="1"/>
  </r>
  <r>
    <x v="0"/>
    <x v="0"/>
    <x v="4"/>
    <x v="4"/>
    <n v="6502851"/>
    <n v="9002258282"/>
    <x v="0"/>
    <x v="1"/>
    <s v="MIRADOR DE LOS ALPES PH"/>
    <x v="11"/>
    <x v="9"/>
  </r>
  <r>
    <x v="0"/>
    <x v="0"/>
    <x v="4"/>
    <x v="1"/>
    <n v="6502885"/>
    <n v="9000579527"/>
    <x v="0"/>
    <x v="3"/>
    <s v="CONJUNTO RESIDENCIAL CIUDAD TINTAL SUPERMANZANA 2 SUPERLOTE"/>
    <x v="1"/>
    <x v="1"/>
  </r>
  <r>
    <x v="0"/>
    <x v="0"/>
    <x v="4"/>
    <x v="1"/>
    <n v="6502910"/>
    <n v="9000134305"/>
    <x v="0"/>
    <x v="5"/>
    <s v="CONDOMINIO PARQUES DE PAKISTAN II ETAPA"/>
    <x v="31"/>
    <x v="3"/>
  </r>
  <r>
    <x v="0"/>
    <x v="0"/>
    <x v="4"/>
    <x v="4"/>
    <n v="6502952"/>
    <n v="8050104962"/>
    <x v="0"/>
    <x v="1"/>
    <s v="EDIFICIO ALMIRANTE"/>
    <x v="0"/>
    <x v="0"/>
  </r>
  <r>
    <x v="0"/>
    <x v="0"/>
    <x v="4"/>
    <x v="2"/>
    <n v="6502964"/>
    <n v="24465798"/>
    <x v="0"/>
    <x v="3"/>
    <s v="FLOREZ MEDINA LUDIBIA"/>
    <x v="7"/>
    <x v="7"/>
  </r>
  <r>
    <x v="0"/>
    <x v="0"/>
    <x v="4"/>
    <x v="4"/>
    <n v="6503033"/>
    <n v="9004486710"/>
    <x v="0"/>
    <x v="3"/>
    <s v="EDIFICIO EMMENTAL APARTAMENTOS PH"/>
    <x v="1"/>
    <x v="1"/>
  </r>
  <r>
    <x v="0"/>
    <x v="0"/>
    <x v="4"/>
    <x v="1"/>
    <n v="6503046"/>
    <n v="8300283900"/>
    <x v="0"/>
    <x v="1"/>
    <s v="URBANIZACIÓN ATLANTA II ETAPA SEGUNDO SECTOR"/>
    <x v="1"/>
    <x v="1"/>
  </r>
  <r>
    <x v="0"/>
    <x v="0"/>
    <x v="4"/>
    <x v="1"/>
    <n v="6503051"/>
    <n v="9002601663"/>
    <x v="0"/>
    <x v="1"/>
    <s v="CONJUNTO RESIDENCIAL KYOTO TORRE 1 PH"/>
    <x v="1"/>
    <x v="1"/>
  </r>
  <r>
    <x v="0"/>
    <x v="0"/>
    <x v="4"/>
    <x v="4"/>
    <n v="6503066"/>
    <n v="9000219600"/>
    <x v="0"/>
    <x v="1"/>
    <s v="CONJUNTO RESIDENCIAL SAN JOSE PLAZA"/>
    <x v="1"/>
    <x v="1"/>
  </r>
  <r>
    <x v="0"/>
    <x v="0"/>
    <x v="4"/>
    <x v="1"/>
    <n v="6503091"/>
    <n v="9001925585"/>
    <x v="0"/>
    <x v="1"/>
    <s v="CONJUNTO DE USO MIXTO SENDEROS DEL RECREO I"/>
    <x v="1"/>
    <x v="1"/>
  </r>
  <r>
    <x v="0"/>
    <x v="0"/>
    <x v="4"/>
    <x v="1"/>
    <n v="6503128"/>
    <n v="8300330408"/>
    <x v="0"/>
    <x v="1"/>
    <s v="EDIFICIO PARQUE DE LOS ANDES"/>
    <x v="1"/>
    <x v="1"/>
  </r>
  <r>
    <x v="0"/>
    <x v="0"/>
    <x v="4"/>
    <x v="1"/>
    <n v="6503146"/>
    <n v="9000650921"/>
    <x v="0"/>
    <x v="3"/>
    <s v="EDIFICIO PORTAL DE LOS NOGALES PROPIEDAD HORIZONTAL"/>
    <x v="6"/>
    <x v="6"/>
  </r>
  <r>
    <x v="0"/>
    <x v="0"/>
    <x v="4"/>
    <x v="4"/>
    <n v="6503174"/>
    <n v="8301384276"/>
    <x v="0"/>
    <x v="1"/>
    <s v="EDIFICIO MULTIFAMILIAR EL MORTIÑO PH"/>
    <x v="1"/>
    <x v="1"/>
  </r>
  <r>
    <x v="0"/>
    <x v="0"/>
    <x v="4"/>
    <x v="1"/>
    <n v="6503185"/>
    <n v="8000911482"/>
    <x v="0"/>
    <x v="7"/>
    <s v="CONJUNTO RESIDENCIAL CASTELLANA REAL PH"/>
    <x v="14"/>
    <x v="5"/>
  </r>
  <r>
    <x v="0"/>
    <x v="0"/>
    <x v="4"/>
    <x v="2"/>
    <n v="6503231"/>
    <n v="16076558"/>
    <x v="0"/>
    <x v="0"/>
    <s v="RESTREPO SUAREZ SEBASTIAN"/>
    <x v="11"/>
    <x v="9"/>
  </r>
  <r>
    <x v="0"/>
    <x v="0"/>
    <x v="4"/>
    <x v="4"/>
    <n v="6503238"/>
    <n v="8050024439"/>
    <x v="0"/>
    <x v="1"/>
    <s v="CONJUNTO RESIDENCIAL TORRES DE LA FONTANA PROPIEDAD HORI"/>
    <x v="0"/>
    <x v="0"/>
  </r>
  <r>
    <x v="0"/>
    <x v="0"/>
    <x v="4"/>
    <x v="4"/>
    <n v="6503242"/>
    <n v="9007028519"/>
    <x v="0"/>
    <x v="2"/>
    <s v="EDIFICIO UNIDAD RESIDENCIAL 24 URBANO"/>
    <x v="2"/>
    <x v="2"/>
  </r>
  <r>
    <x v="0"/>
    <x v="0"/>
    <x v="4"/>
    <x v="4"/>
    <n v="6503300"/>
    <n v="8301166751"/>
    <x v="0"/>
    <x v="1"/>
    <s v="EDIFICIO OLMOS PROPIEDAD HORIZONTAL"/>
    <x v="1"/>
    <x v="1"/>
  </r>
  <r>
    <x v="0"/>
    <x v="0"/>
    <x v="4"/>
    <x v="4"/>
    <n v="6503329"/>
    <n v="9003700991"/>
    <x v="0"/>
    <x v="1"/>
    <s v="EDIFICIO GUACARI PROPIEDAD HORIZONTAL PH"/>
    <x v="14"/>
    <x v="5"/>
  </r>
  <r>
    <x v="0"/>
    <x v="0"/>
    <x v="4"/>
    <x v="1"/>
    <n v="6503359"/>
    <n v="8300599246"/>
    <x v="0"/>
    <x v="3"/>
    <s v="EDIFICIO VICTORIA PARQUE PH"/>
    <x v="1"/>
    <x v="1"/>
  </r>
  <r>
    <x v="0"/>
    <x v="0"/>
    <x v="4"/>
    <x v="4"/>
    <n v="6503371"/>
    <n v="8090061437"/>
    <x v="0"/>
    <x v="2"/>
    <s v="AGRUPACION DE VIVIENDA RINCON DE LAS MARGARITAS"/>
    <x v="3"/>
    <x v="3"/>
  </r>
  <r>
    <x v="0"/>
    <x v="0"/>
    <x v="4"/>
    <x v="1"/>
    <n v="6503489"/>
    <n v="8300817280"/>
    <x v="0"/>
    <x v="1"/>
    <s v="CONJUNTO CORINTO"/>
    <x v="1"/>
    <x v="1"/>
  </r>
  <r>
    <x v="0"/>
    <x v="0"/>
    <x v="4"/>
    <x v="1"/>
    <n v="6503490"/>
    <n v="9003215621"/>
    <x v="0"/>
    <x v="1"/>
    <s v="CONJUNTO RESIDENCIAL JARDIN DEL ATRIZ"/>
    <x v="9"/>
    <x v="8"/>
  </r>
  <r>
    <x v="0"/>
    <x v="0"/>
    <x v="4"/>
    <x v="1"/>
    <n v="6503510"/>
    <n v="9004383405"/>
    <x v="0"/>
    <x v="1"/>
    <s v="EDIFICIO BELLA SUIZA REAL VIII PROPIEDAD HORIZONTAL"/>
    <x v="1"/>
    <x v="1"/>
  </r>
  <r>
    <x v="0"/>
    <x v="0"/>
    <x v="4"/>
    <x v="2"/>
    <n v="6503614"/>
    <n v="8915020631"/>
    <x v="0"/>
    <x v="4"/>
    <s v="FONDO DE PROFESORES DE LA UNIVERSIDAD DEL CAUCA"/>
    <x v="41"/>
    <x v="17"/>
  </r>
  <r>
    <x v="0"/>
    <x v="0"/>
    <x v="4"/>
    <x v="1"/>
    <n v="6503633"/>
    <n v="9007006781"/>
    <x v="0"/>
    <x v="0"/>
    <s v="EDIFICIO PALMEIRAS PH"/>
    <x v="5"/>
    <x v="5"/>
  </r>
  <r>
    <x v="0"/>
    <x v="0"/>
    <x v="4"/>
    <x v="4"/>
    <n v="6503663"/>
    <n v="9011887289"/>
    <x v="0"/>
    <x v="3"/>
    <s v="CONJUNTO RESIDENCIAL ARIZA PH"/>
    <x v="5"/>
    <x v="5"/>
  </r>
  <r>
    <x v="0"/>
    <x v="0"/>
    <x v="4"/>
    <x v="4"/>
    <n v="6503671"/>
    <n v="9006375706"/>
    <x v="0"/>
    <x v="1"/>
    <s v="URBANIZACION NUEVO MILENIO PH PRIMERA ETAPA TORRE 2"/>
    <x v="21"/>
    <x v="5"/>
  </r>
  <r>
    <x v="0"/>
    <x v="0"/>
    <x v="4"/>
    <x v="1"/>
    <n v="6503672"/>
    <n v="8001998256"/>
    <x v="0"/>
    <x v="1"/>
    <s v="CONJUNTO PACABUY MANZANA 3 A PROPIEDAD HORIZONTAL"/>
    <x v="1"/>
    <x v="1"/>
  </r>
  <r>
    <x v="0"/>
    <x v="0"/>
    <x v="4"/>
    <x v="1"/>
    <n v="6503706"/>
    <n v="8020094479"/>
    <x v="0"/>
    <x v="1"/>
    <s v="EDIFICIO MILEMAR"/>
    <x v="27"/>
    <x v="13"/>
  </r>
  <r>
    <x v="0"/>
    <x v="0"/>
    <x v="4"/>
    <x v="4"/>
    <n v="6503707"/>
    <n v="9011450190"/>
    <x v="0"/>
    <x v="0"/>
    <s v="EDIFICIO CHICO 1 1 PROPIEDAD HORIZONTAL"/>
    <x v="1"/>
    <x v="1"/>
  </r>
  <r>
    <x v="0"/>
    <x v="0"/>
    <x v="4"/>
    <x v="1"/>
    <n v="6503732"/>
    <n v="9006283631"/>
    <x v="0"/>
    <x v="5"/>
    <s v="EDIFICIO LAURELES DEL RIO I ETAPA PH"/>
    <x v="6"/>
    <x v="6"/>
  </r>
  <r>
    <x v="0"/>
    <x v="0"/>
    <x v="4"/>
    <x v="1"/>
    <n v="6503747"/>
    <n v="8300692829"/>
    <x v="0"/>
    <x v="1"/>
    <s v="EDIFICIO ROSALES 78 PROPIEDAD HORIZONTAL"/>
    <x v="1"/>
    <x v="1"/>
  </r>
  <r>
    <x v="0"/>
    <x v="0"/>
    <x v="4"/>
    <x v="1"/>
    <n v="6503764"/>
    <n v="8001328337"/>
    <x v="0"/>
    <x v="1"/>
    <s v="CONJUNTO RESIDENCIAL TORCOROMA"/>
    <x v="2"/>
    <x v="2"/>
  </r>
  <r>
    <x v="0"/>
    <x v="0"/>
    <x v="4"/>
    <x v="1"/>
    <n v="6503766"/>
    <n v="9007542100"/>
    <x v="0"/>
    <x v="0"/>
    <s v="ATIKA APARTAMENTOS"/>
    <x v="7"/>
    <x v="7"/>
  </r>
  <r>
    <x v="0"/>
    <x v="0"/>
    <x v="4"/>
    <x v="2"/>
    <n v="6503792"/>
    <n v="41908091"/>
    <x v="0"/>
    <x v="1"/>
    <s v="ZULETA VALENCIA MYRIAM"/>
    <x v="7"/>
    <x v="7"/>
  </r>
  <r>
    <x v="0"/>
    <x v="0"/>
    <x v="4"/>
    <x v="4"/>
    <n v="6503804"/>
    <n v="9005977731"/>
    <x v="0"/>
    <x v="1"/>
    <s v="CONJUNTO RESIDENCIAL PICASSO CUBISMO PH"/>
    <x v="2"/>
    <x v="2"/>
  </r>
  <r>
    <x v="0"/>
    <x v="0"/>
    <x v="4"/>
    <x v="4"/>
    <n v="6503812"/>
    <n v="9007275838"/>
    <x v="0"/>
    <x v="1"/>
    <s v="EDIFICIO CENTENARIO  PROPIEDAD HORIZONTAL"/>
    <x v="6"/>
    <x v="6"/>
  </r>
  <r>
    <x v="0"/>
    <x v="0"/>
    <x v="4"/>
    <x v="1"/>
    <n v="6503855"/>
    <n v="9004644664"/>
    <x v="0"/>
    <x v="3"/>
    <s v="EDIFICIO PIAMONTE-PORPIEDAD HORIZONTAL"/>
    <x v="14"/>
    <x v="5"/>
  </r>
  <r>
    <x v="0"/>
    <x v="0"/>
    <x v="4"/>
    <x v="1"/>
    <n v="6503896"/>
    <n v="9000579527"/>
    <x v="0"/>
    <x v="3"/>
    <s v="CONJUNTO RESIDENCIAL CIUDAD TINTAL SUPERMANZANA 2 SUPERLOTE"/>
    <x v="1"/>
    <x v="1"/>
  </r>
  <r>
    <x v="0"/>
    <x v="0"/>
    <x v="4"/>
    <x v="4"/>
    <n v="6503919"/>
    <n v="9009393530"/>
    <x v="0"/>
    <x v="1"/>
    <s v="CONJUNTO RESIDENCIAL SACROMONTE PROPIEDAD HORIZONTAL"/>
    <x v="17"/>
    <x v="2"/>
  </r>
  <r>
    <x v="0"/>
    <x v="0"/>
    <x v="4"/>
    <x v="1"/>
    <n v="6503932"/>
    <n v="9000579527"/>
    <x v="0"/>
    <x v="3"/>
    <s v="CONJUNTO RESIDENCIAL CIUDAD TINTAL SUPERMANZANA 2 SUPERLOTE"/>
    <x v="1"/>
    <x v="1"/>
  </r>
  <r>
    <x v="0"/>
    <x v="0"/>
    <x v="4"/>
    <x v="1"/>
    <n v="6503934"/>
    <n v="9000579527"/>
    <x v="0"/>
    <x v="3"/>
    <s v="CONJUNTO RESIDENCIAL CIUDAD TINTAL SUPERMANZANA 2 SUPERLOTE"/>
    <x v="1"/>
    <x v="1"/>
  </r>
  <r>
    <x v="0"/>
    <x v="0"/>
    <x v="4"/>
    <x v="1"/>
    <n v="6503948"/>
    <n v="9000579527"/>
    <x v="0"/>
    <x v="3"/>
    <s v="CONJUNTO RESIDENCIAL CIUDAD TINTAL SUPERMANZANA 2 SUPERLOTE"/>
    <x v="1"/>
    <x v="1"/>
  </r>
  <r>
    <x v="0"/>
    <x v="0"/>
    <x v="4"/>
    <x v="5"/>
    <n v="6504009"/>
    <n v="28528912"/>
    <x v="0"/>
    <x v="2"/>
    <s v="GALEANO ARBELAEZ MAGDALENA"/>
    <x v="1"/>
    <x v="1"/>
  </r>
  <r>
    <x v="0"/>
    <x v="0"/>
    <x v="4"/>
    <x v="4"/>
    <n v="6504013"/>
    <n v="8300399383"/>
    <x v="0"/>
    <x v="1"/>
    <s v="CONJUNTO RESIDENCIAL BALCONES DE SEVILLA"/>
    <x v="1"/>
    <x v="1"/>
  </r>
  <r>
    <x v="0"/>
    <x v="0"/>
    <x v="4"/>
    <x v="4"/>
    <n v="6504039"/>
    <n v="9008645121"/>
    <x v="0"/>
    <x v="1"/>
    <s v="PARCELACION BELLA TERRA PH"/>
    <x v="10"/>
    <x v="5"/>
  </r>
  <r>
    <x v="0"/>
    <x v="0"/>
    <x v="4"/>
    <x v="4"/>
    <n v="6504059"/>
    <n v="9000606000"/>
    <x v="0"/>
    <x v="3"/>
    <s v="CONJUNTO RESIDENCIAL CIUDAD TINTAL SUPERMANZANA 5 SUPERLOTE"/>
    <x v="1"/>
    <x v="1"/>
  </r>
  <r>
    <x v="0"/>
    <x v="0"/>
    <x v="4"/>
    <x v="1"/>
    <n v="6504142"/>
    <n v="9003883090"/>
    <x v="0"/>
    <x v="1"/>
    <s v="CONJUNTO RESIDENCIAL PARQUES DEL PORVENIR PROPIEDAD HORIZONT"/>
    <x v="1"/>
    <x v="1"/>
  </r>
  <r>
    <x v="0"/>
    <x v="0"/>
    <x v="4"/>
    <x v="1"/>
    <n v="6504151"/>
    <n v="9009067040"/>
    <x v="0"/>
    <x v="0"/>
    <s v="EDIFICIO ANKARA PROPIEDAD HORIZONTAL"/>
    <x v="6"/>
    <x v="6"/>
  </r>
  <r>
    <x v="0"/>
    <x v="0"/>
    <x v="4"/>
    <x v="4"/>
    <n v="6504220"/>
    <n v="8300399383"/>
    <x v="0"/>
    <x v="1"/>
    <s v="CONJUNTO RESIDENCIAL BALCONES DE SEVILLA"/>
    <x v="1"/>
    <x v="1"/>
  </r>
  <r>
    <x v="0"/>
    <x v="0"/>
    <x v="4"/>
    <x v="1"/>
    <n v="6504266"/>
    <n v="9005059282"/>
    <x v="0"/>
    <x v="0"/>
    <s v="CONJUNTO MULTIFAMILIAR EL CARMELO PROPIEDAD HORIZONTAL"/>
    <x v="6"/>
    <x v="6"/>
  </r>
  <r>
    <x v="0"/>
    <x v="0"/>
    <x v="4"/>
    <x v="1"/>
    <n v="6504269"/>
    <n v="8001933179"/>
    <x v="0"/>
    <x v="2"/>
    <s v="AGRUPACION DE VIVIENDA 4A LOS GUALANDAYES"/>
    <x v="1"/>
    <x v="1"/>
  </r>
  <r>
    <x v="0"/>
    <x v="0"/>
    <x v="4"/>
    <x v="1"/>
    <n v="6504287"/>
    <n v="9002001121"/>
    <x v="0"/>
    <x v="5"/>
    <s v="UNIDAD INMOBILIARIA  CERRADA MONTE VERDE - PROPIEDAD HOR"/>
    <x v="6"/>
    <x v="6"/>
  </r>
  <r>
    <x v="0"/>
    <x v="0"/>
    <x v="4"/>
    <x v="1"/>
    <n v="6504309"/>
    <n v="9007542100"/>
    <x v="0"/>
    <x v="0"/>
    <s v="ATIKA APARTAMENTOS"/>
    <x v="7"/>
    <x v="7"/>
  </r>
  <r>
    <x v="0"/>
    <x v="0"/>
    <x v="4"/>
    <x v="4"/>
    <n v="6504316"/>
    <n v="8100069941"/>
    <x v="0"/>
    <x v="7"/>
    <s v="EDIFICIO MULTIFAMILIAR SILVANIA PROPIEDAD HORIZONTAL"/>
    <x v="6"/>
    <x v="6"/>
  </r>
  <r>
    <x v="0"/>
    <x v="0"/>
    <x v="4"/>
    <x v="4"/>
    <n v="6504478"/>
    <n v="8090114882"/>
    <x v="0"/>
    <x v="5"/>
    <s v="CONDOMINIO PARQUES DE PAKISTAN I ETAPA"/>
    <x v="31"/>
    <x v="3"/>
  </r>
  <r>
    <x v="0"/>
    <x v="0"/>
    <x v="4"/>
    <x v="4"/>
    <n v="6504486"/>
    <n v="9010034836"/>
    <x v="0"/>
    <x v="1"/>
    <s v="FORTEZZA PARQUE RESIDENCIAL - PROPIEDAD HORIZONTAL"/>
    <x v="3"/>
    <x v="3"/>
  </r>
  <r>
    <x v="0"/>
    <x v="0"/>
    <x v="4"/>
    <x v="4"/>
    <n v="6504507"/>
    <n v="9001668771"/>
    <x v="0"/>
    <x v="3"/>
    <s v="EDIFICIO TORRE DE BARLOVENTO"/>
    <x v="6"/>
    <x v="6"/>
  </r>
  <r>
    <x v="0"/>
    <x v="0"/>
    <x v="4"/>
    <x v="1"/>
    <n v="6504511"/>
    <n v="8000598691"/>
    <x v="0"/>
    <x v="1"/>
    <s v="AGRUPACION PRADOS DEL COUNTRY PROPIEDAD HORIZONTAL"/>
    <x v="1"/>
    <x v="1"/>
  </r>
  <r>
    <x v="0"/>
    <x v="0"/>
    <x v="4"/>
    <x v="4"/>
    <n v="6504578"/>
    <n v="8300665987"/>
    <x v="0"/>
    <x v="1"/>
    <s v="EDIFICIO SALAMANCA - PROPIEDAD HORIZONTAL"/>
    <x v="1"/>
    <x v="1"/>
  </r>
  <r>
    <x v="0"/>
    <x v="0"/>
    <x v="4"/>
    <x v="1"/>
    <n v="6504620"/>
    <n v="8000598691"/>
    <x v="0"/>
    <x v="2"/>
    <s v="AGRUPACION PRADOS DEL COUNTRY PROPIEDAD HORIZONTAL"/>
    <x v="1"/>
    <x v="1"/>
  </r>
  <r>
    <x v="0"/>
    <x v="0"/>
    <x v="4"/>
    <x v="4"/>
    <n v="6504647"/>
    <n v="8300180071"/>
    <x v="0"/>
    <x v="1"/>
    <s v="EDIFICIO PORTALES DEL VALLE - PROPIEDAD HORIZONTAL"/>
    <x v="1"/>
    <x v="1"/>
  </r>
  <r>
    <x v="0"/>
    <x v="0"/>
    <x v="4"/>
    <x v="4"/>
    <n v="6504756"/>
    <n v="8002511963"/>
    <x v="0"/>
    <x v="1"/>
    <s v="CONJUNTO RESIDENCIAL TORRES DEL SOL PH"/>
    <x v="13"/>
    <x v="9"/>
  </r>
  <r>
    <x v="0"/>
    <x v="0"/>
    <x v="4"/>
    <x v="1"/>
    <n v="6504787"/>
    <n v="9004803119"/>
    <x v="0"/>
    <x v="1"/>
    <s v="EDIFICIO RESIDENCIAL MANTIS PH"/>
    <x v="34"/>
    <x v="5"/>
  </r>
  <r>
    <x v="0"/>
    <x v="0"/>
    <x v="4"/>
    <x v="4"/>
    <n v="6504789"/>
    <n v="9007416153"/>
    <x v="0"/>
    <x v="7"/>
    <s v="EDIFICIO TORRE SAN CARLOS"/>
    <x v="18"/>
    <x v="10"/>
  </r>
  <r>
    <x v="0"/>
    <x v="0"/>
    <x v="4"/>
    <x v="1"/>
    <n v="6504804"/>
    <n v="8040041533"/>
    <x v="0"/>
    <x v="0"/>
    <s v="CONJUNTO RESIDENCIAL PINARES DE GRANADA - PROPIEDAD HORI"/>
    <x v="12"/>
    <x v="2"/>
  </r>
  <r>
    <x v="0"/>
    <x v="0"/>
    <x v="4"/>
    <x v="1"/>
    <n v="6504819"/>
    <n v="8160004558"/>
    <x v="0"/>
    <x v="1"/>
    <s v="EDIFICIO BALCONES DE LA ALAMEDA"/>
    <x v="11"/>
    <x v="9"/>
  </r>
  <r>
    <x v="0"/>
    <x v="0"/>
    <x v="4"/>
    <x v="4"/>
    <n v="6504842"/>
    <n v="8050202184"/>
    <x v="0"/>
    <x v="1"/>
    <s v="MULTIFAMILIARES EL PARAISO DE COMFANDI-CONJUNTO A"/>
    <x v="0"/>
    <x v="0"/>
  </r>
  <r>
    <x v="0"/>
    <x v="0"/>
    <x v="4"/>
    <x v="1"/>
    <n v="6504857"/>
    <n v="8300298081"/>
    <x v="0"/>
    <x v="1"/>
    <s v="EDIFICIO IMOVAL V PH"/>
    <x v="1"/>
    <x v="1"/>
  </r>
  <r>
    <x v="0"/>
    <x v="0"/>
    <x v="4"/>
    <x v="1"/>
    <n v="6504891"/>
    <n v="9012082790"/>
    <x v="0"/>
    <x v="1"/>
    <s v="CONJUNTO RESIDENCIAL MIRADOR DE LOS ANDES"/>
    <x v="3"/>
    <x v="3"/>
  </r>
  <r>
    <x v="0"/>
    <x v="0"/>
    <x v="4"/>
    <x v="1"/>
    <n v="6504895"/>
    <n v="8100003794"/>
    <x v="0"/>
    <x v="1"/>
    <s v="EDIFICIO METROPOLIS PROPIEDAD HORIZONTAL"/>
    <x v="6"/>
    <x v="6"/>
  </r>
  <r>
    <x v="0"/>
    <x v="0"/>
    <x v="4"/>
    <x v="1"/>
    <n v="6504932"/>
    <n v="9011091884"/>
    <x v="0"/>
    <x v="1"/>
    <s v="CONJUNTO BALCONES DE BUENOS AIRES PROPIEDAD HORIZONTAL"/>
    <x v="12"/>
    <x v="2"/>
  </r>
  <r>
    <x v="0"/>
    <x v="0"/>
    <x v="4"/>
    <x v="1"/>
    <n v="6504955"/>
    <n v="8909389712"/>
    <x v="0"/>
    <x v="3"/>
    <s v="EDIFICIO CENTRO AYACUCHO PH"/>
    <x v="14"/>
    <x v="5"/>
  </r>
  <r>
    <x v="0"/>
    <x v="0"/>
    <x v="4"/>
    <x v="4"/>
    <n v="6505000"/>
    <n v="9002751961"/>
    <x v="0"/>
    <x v="1"/>
    <s v="AGRUPACION DE VIVIENDA NUEVA CIUDAD ETAPA 4 SM2- 2A - SM2- 2"/>
    <x v="1"/>
    <x v="1"/>
  </r>
  <r>
    <x v="0"/>
    <x v="0"/>
    <x v="4"/>
    <x v="1"/>
    <n v="6505047"/>
    <n v="8301423148"/>
    <x v="0"/>
    <x v="2"/>
    <s v="CONJUNTO RESIDENCIAL PORTAL DE MODELIA III"/>
    <x v="1"/>
    <x v="1"/>
  </r>
  <r>
    <x v="0"/>
    <x v="0"/>
    <x v="4"/>
    <x v="1"/>
    <n v="6505141"/>
    <n v="8020094479"/>
    <x v="0"/>
    <x v="1"/>
    <s v="EDIFICIO MILEMAR"/>
    <x v="27"/>
    <x v="13"/>
  </r>
  <r>
    <x v="0"/>
    <x v="0"/>
    <x v="4"/>
    <x v="4"/>
    <n v="6505152"/>
    <n v="8301381676"/>
    <x v="1"/>
    <x v="6"/>
    <s v="CONJUNTO RESIDENCIAL MAZUREN AGRUPACION 06 ETAPAS A B Y C P"/>
    <x v="1"/>
    <x v="1"/>
  </r>
  <r>
    <x v="0"/>
    <x v="0"/>
    <x v="4"/>
    <x v="1"/>
    <n v="6505159"/>
    <n v="8002332831"/>
    <x v="0"/>
    <x v="5"/>
    <s v="AGRUPACION SUPERMANZANA 7- I ETAPA URBANIZACION BOCHICA MULT"/>
    <x v="1"/>
    <x v="1"/>
  </r>
  <r>
    <x v="0"/>
    <x v="0"/>
    <x v="4"/>
    <x v="4"/>
    <n v="6505176"/>
    <n v="8100009611"/>
    <x v="0"/>
    <x v="1"/>
    <s v="EDIFICIO VILLAPILAR 2 BLOQUE 2 - PROPIEDAD HORIZONTAL"/>
    <x v="6"/>
    <x v="6"/>
  </r>
  <r>
    <x v="0"/>
    <x v="0"/>
    <x v="4"/>
    <x v="1"/>
    <n v="6505179"/>
    <n v="8300474694"/>
    <x v="0"/>
    <x v="3"/>
    <s v="CONJUNTO RESIDENCIAL CAMINO DEL PARQUE I"/>
    <x v="1"/>
    <x v="1"/>
  </r>
  <r>
    <x v="0"/>
    <x v="0"/>
    <x v="4"/>
    <x v="1"/>
    <n v="6505240"/>
    <n v="9010602628"/>
    <x v="0"/>
    <x v="1"/>
    <s v="SANTA MÓNICA CONDOMINIO PROPIEDAD HORIZONTAL"/>
    <x v="9"/>
    <x v="8"/>
  </r>
  <r>
    <x v="0"/>
    <x v="0"/>
    <x v="4"/>
    <x v="1"/>
    <n v="6505254"/>
    <n v="8604505151"/>
    <x v="0"/>
    <x v="1"/>
    <s v="UNIDAD RESIDENCIAL ZONA A LOTE 1 URBANIZACIÓN SANTA CECILIA"/>
    <x v="1"/>
    <x v="1"/>
  </r>
  <r>
    <x v="0"/>
    <x v="0"/>
    <x v="4"/>
    <x v="1"/>
    <n v="6505260"/>
    <n v="8300429109"/>
    <x v="0"/>
    <x v="1"/>
    <s v="EDIFICIO BALPARAISO  PH"/>
    <x v="1"/>
    <x v="1"/>
  </r>
  <r>
    <x v="0"/>
    <x v="0"/>
    <x v="4"/>
    <x v="1"/>
    <n v="6505264"/>
    <n v="8902110551"/>
    <x v="0"/>
    <x v="1"/>
    <s v="EDIFICIO BANCO MERCANTIL"/>
    <x v="2"/>
    <x v="2"/>
  </r>
  <r>
    <x v="0"/>
    <x v="0"/>
    <x v="4"/>
    <x v="1"/>
    <n v="6505296"/>
    <n v="9000134305"/>
    <x v="0"/>
    <x v="5"/>
    <s v="CONDOMINIO PARQUES DE PAKISTAN II ETAPA"/>
    <x v="31"/>
    <x v="3"/>
  </r>
  <r>
    <x v="0"/>
    <x v="0"/>
    <x v="4"/>
    <x v="1"/>
    <n v="6505326"/>
    <n v="9003548973"/>
    <x v="0"/>
    <x v="3"/>
    <s v="TREBOLIS CAPELLANIA CENTRO COMERCIAL PH"/>
    <x v="1"/>
    <x v="1"/>
  </r>
  <r>
    <x v="0"/>
    <x v="0"/>
    <x v="4"/>
    <x v="1"/>
    <n v="6505327"/>
    <n v="9011182683"/>
    <x v="0"/>
    <x v="1"/>
    <s v="JUAN PABLO II PH TORRE 2"/>
    <x v="25"/>
    <x v="5"/>
  </r>
  <r>
    <x v="0"/>
    <x v="0"/>
    <x v="4"/>
    <x v="1"/>
    <n v="6505330"/>
    <n v="8300298081"/>
    <x v="0"/>
    <x v="1"/>
    <s v="EDIFICIO IMOVAL V PH"/>
    <x v="1"/>
    <x v="1"/>
  </r>
  <r>
    <x v="0"/>
    <x v="0"/>
    <x v="4"/>
    <x v="1"/>
    <n v="6505341"/>
    <n v="9000155216"/>
    <x v="0"/>
    <x v="0"/>
    <s v="EDIFICIO PINARES DE COOPROCAL I"/>
    <x v="6"/>
    <x v="6"/>
  </r>
  <r>
    <x v="0"/>
    <x v="0"/>
    <x v="4"/>
    <x v="4"/>
    <n v="6505414"/>
    <n v="9004754740"/>
    <x v="0"/>
    <x v="1"/>
    <s v="CONJUNTO RESIDENCIAL CERRADO  PUERTO  MADERO PH"/>
    <x v="13"/>
    <x v="9"/>
  </r>
  <r>
    <x v="0"/>
    <x v="0"/>
    <x v="4"/>
    <x v="4"/>
    <n v="6505416"/>
    <n v="9007275838"/>
    <x v="0"/>
    <x v="1"/>
    <s v="EDIFICIO CENTENARIO  PROPIEDAD HORIZONTAL"/>
    <x v="6"/>
    <x v="6"/>
  </r>
  <r>
    <x v="0"/>
    <x v="0"/>
    <x v="4"/>
    <x v="4"/>
    <n v="6505430"/>
    <n v="9010501706"/>
    <x v="0"/>
    <x v="0"/>
    <s v="CONJUNTO RESIDENCIAL RESERVA CANAVERAL CONDOM"/>
    <x v="17"/>
    <x v="2"/>
  </r>
  <r>
    <x v="0"/>
    <x v="0"/>
    <x v="4"/>
    <x v="1"/>
    <n v="6505460"/>
    <n v="8000993335"/>
    <x v="0"/>
    <x v="1"/>
    <s v="CONJUNTO RESIDENCIAL EL TINAJERO PH"/>
    <x v="14"/>
    <x v="5"/>
  </r>
  <r>
    <x v="0"/>
    <x v="0"/>
    <x v="4"/>
    <x v="1"/>
    <n v="6505506"/>
    <n v="8300429109"/>
    <x v="0"/>
    <x v="1"/>
    <s v="EDIFICIO BALPARAISO  PH"/>
    <x v="1"/>
    <x v="1"/>
  </r>
  <r>
    <x v="0"/>
    <x v="0"/>
    <x v="4"/>
    <x v="1"/>
    <n v="6505510"/>
    <n v="8000909286"/>
    <x v="0"/>
    <x v="1"/>
    <s v="CONJUNTO RESIDENCIAL SANTA HELENA DE BAVIERA ETAPA 1"/>
    <x v="1"/>
    <x v="1"/>
  </r>
  <r>
    <x v="0"/>
    <x v="0"/>
    <x v="4"/>
    <x v="4"/>
    <n v="6505511"/>
    <n v="8300588687"/>
    <x v="0"/>
    <x v="1"/>
    <s v="EDIFICIO VANGOGH"/>
    <x v="1"/>
    <x v="1"/>
  </r>
  <r>
    <x v="0"/>
    <x v="0"/>
    <x v="4"/>
    <x v="4"/>
    <n v="6505525"/>
    <n v="9009200715"/>
    <x v="0"/>
    <x v="0"/>
    <s v="EDIFICIO COMPOSTELA PROPIEDAD HORIZONTAL"/>
    <x v="6"/>
    <x v="6"/>
  </r>
  <r>
    <x v="0"/>
    <x v="0"/>
    <x v="4"/>
    <x v="1"/>
    <n v="6505531"/>
    <n v="8908017881"/>
    <x v="0"/>
    <x v="5"/>
    <s v="PROPIEDAD HORIZONTAL EDIFICIO ESPONSIÓN"/>
    <x v="6"/>
    <x v="6"/>
  </r>
  <r>
    <x v="0"/>
    <x v="0"/>
    <x v="4"/>
    <x v="1"/>
    <n v="6505533"/>
    <n v="8002094305"/>
    <x v="0"/>
    <x v="1"/>
    <s v="EDIFICIO AVENIDA 161 PH"/>
    <x v="1"/>
    <x v="1"/>
  </r>
  <r>
    <x v="0"/>
    <x v="0"/>
    <x v="4"/>
    <x v="1"/>
    <n v="6505537"/>
    <n v="8002319268"/>
    <x v="0"/>
    <x v="3"/>
    <s v="AGRUPACIÓN D´CIUDADELA NUEVA TIBABUYES"/>
    <x v="1"/>
    <x v="1"/>
  </r>
  <r>
    <x v="0"/>
    <x v="0"/>
    <x v="4"/>
    <x v="1"/>
    <n v="6505563"/>
    <n v="8110040659"/>
    <x v="0"/>
    <x v="1"/>
    <s v="EDIFICIO MAZZARINO PH"/>
    <x v="14"/>
    <x v="5"/>
  </r>
  <r>
    <x v="0"/>
    <x v="0"/>
    <x v="4"/>
    <x v="1"/>
    <n v="6505629"/>
    <n v="8300172328"/>
    <x v="0"/>
    <x v="3"/>
    <s v="CONJUNTO RESIDENCIAL CANTABRIA PH"/>
    <x v="1"/>
    <x v="1"/>
  </r>
  <r>
    <x v="0"/>
    <x v="0"/>
    <x v="4"/>
    <x v="4"/>
    <n v="6505637"/>
    <n v="9006975092"/>
    <x v="0"/>
    <x v="1"/>
    <s v="EDIFICIO BALCONES DE LA PRADERA TORRES 7 8 9 Y 10"/>
    <x v="9"/>
    <x v="8"/>
  </r>
  <r>
    <x v="0"/>
    <x v="0"/>
    <x v="4"/>
    <x v="1"/>
    <n v="6505707"/>
    <n v="8300474694"/>
    <x v="0"/>
    <x v="3"/>
    <s v="CONJUNTO RESIDENCIAL CAMINO DEL PARQUE I"/>
    <x v="1"/>
    <x v="1"/>
  </r>
  <r>
    <x v="0"/>
    <x v="0"/>
    <x v="4"/>
    <x v="1"/>
    <n v="6505712"/>
    <n v="8300474694"/>
    <x v="0"/>
    <x v="3"/>
    <s v="CONJUNTO RESIDENCIAL CAMINO DEL PARQUE I"/>
    <x v="1"/>
    <x v="1"/>
  </r>
  <r>
    <x v="0"/>
    <x v="0"/>
    <x v="4"/>
    <x v="1"/>
    <n v="6505718"/>
    <n v="9011231083"/>
    <x v="0"/>
    <x v="5"/>
    <s v="CONJUNTO RESISDENCIAL TERRAZAS DE ALEJANDRIA"/>
    <x v="31"/>
    <x v="3"/>
  </r>
  <r>
    <x v="0"/>
    <x v="0"/>
    <x v="4"/>
    <x v="1"/>
    <n v="6505724"/>
    <n v="8920014219"/>
    <x v="0"/>
    <x v="1"/>
    <s v="CONJUNTO RESIDENCIAL EL PRADO"/>
    <x v="37"/>
    <x v="16"/>
  </r>
  <r>
    <x v="0"/>
    <x v="0"/>
    <x v="4"/>
    <x v="1"/>
    <n v="6505731"/>
    <n v="8920014219"/>
    <x v="0"/>
    <x v="3"/>
    <s v="CONJUNTO RESIDENCIAL EL PRADO"/>
    <x v="37"/>
    <x v="16"/>
  </r>
  <r>
    <x v="0"/>
    <x v="0"/>
    <x v="4"/>
    <x v="1"/>
    <n v="6505758"/>
    <n v="8002147238"/>
    <x v="0"/>
    <x v="1"/>
    <s v="AGRUPACION RESIDENCIAL TEJARES DEL NORTE IV - PROPIEDAD HORI"/>
    <x v="1"/>
    <x v="1"/>
  </r>
  <r>
    <x v="0"/>
    <x v="0"/>
    <x v="4"/>
    <x v="4"/>
    <n v="6505815"/>
    <n v="9000948003"/>
    <x v="0"/>
    <x v="1"/>
    <s v="EDIFICIO RINCON DEL PARQUE PROPIEDAD HORIZONTAL"/>
    <x v="1"/>
    <x v="1"/>
  </r>
  <r>
    <x v="0"/>
    <x v="0"/>
    <x v="4"/>
    <x v="1"/>
    <n v="6505875"/>
    <n v="8300434600"/>
    <x v="0"/>
    <x v="1"/>
    <s v="CONJUNTO RESIDENCIAL TORRES DE VALENCIA-PROPIEDAD HORIZONTAL"/>
    <x v="1"/>
    <x v="1"/>
  </r>
  <r>
    <x v="0"/>
    <x v="0"/>
    <x v="4"/>
    <x v="1"/>
    <n v="6505919"/>
    <n v="8100057435"/>
    <x v="0"/>
    <x v="5"/>
    <s v="CONJUNTO HABITACIONAL LAS AMERICAS - PROPIEDAD HORIZONTA"/>
    <x v="6"/>
    <x v="6"/>
  </r>
  <r>
    <x v="0"/>
    <x v="0"/>
    <x v="4"/>
    <x v="4"/>
    <n v="6505964"/>
    <n v="8001870947"/>
    <x v="0"/>
    <x v="1"/>
    <s v="EDIFICIO ALTO PRADO PH"/>
    <x v="14"/>
    <x v="5"/>
  </r>
  <r>
    <x v="0"/>
    <x v="0"/>
    <x v="4"/>
    <x v="4"/>
    <n v="6505991"/>
    <n v="9008053155"/>
    <x v="0"/>
    <x v="1"/>
    <s v="CONJUNTO RESIDENCIAL BARLOVENTO PH"/>
    <x v="21"/>
    <x v="5"/>
  </r>
  <r>
    <x v="0"/>
    <x v="0"/>
    <x v="4"/>
    <x v="1"/>
    <n v="6506020"/>
    <n v="9007760202"/>
    <x v="0"/>
    <x v="1"/>
    <s v="EDIFICIO SOTO 52"/>
    <x v="2"/>
    <x v="2"/>
  </r>
  <r>
    <x v="0"/>
    <x v="0"/>
    <x v="4"/>
    <x v="1"/>
    <n v="6506063"/>
    <n v="9001724700"/>
    <x v="0"/>
    <x v="1"/>
    <s v="CONDOMINIO MANANTIAL"/>
    <x v="10"/>
    <x v="5"/>
  </r>
  <r>
    <x v="0"/>
    <x v="0"/>
    <x v="4"/>
    <x v="4"/>
    <n v="6506081"/>
    <n v="8090056196"/>
    <x v="0"/>
    <x v="5"/>
    <s v="CONDOMINIO PAKISTAN I ETAPA"/>
    <x v="31"/>
    <x v="3"/>
  </r>
  <r>
    <x v="0"/>
    <x v="0"/>
    <x v="4"/>
    <x v="4"/>
    <n v="6506111"/>
    <n v="8160010692"/>
    <x v="0"/>
    <x v="1"/>
    <s v="CONJUNTO RESIDENCIAL BOSQUES DE LA SALLE PH"/>
    <x v="11"/>
    <x v="9"/>
  </r>
  <r>
    <x v="0"/>
    <x v="0"/>
    <x v="4"/>
    <x v="1"/>
    <n v="6506118"/>
    <n v="8160002623"/>
    <x v="0"/>
    <x v="3"/>
    <s v="EDIFICIO MOLINOS DE ARAGON"/>
    <x v="11"/>
    <x v="9"/>
  </r>
  <r>
    <x v="0"/>
    <x v="0"/>
    <x v="4"/>
    <x v="4"/>
    <n v="6506142"/>
    <n v="8000446999"/>
    <x v="0"/>
    <x v="1"/>
    <s v="EDIFICIO GARCIA ROVIRA"/>
    <x v="2"/>
    <x v="2"/>
  </r>
  <r>
    <x v="0"/>
    <x v="0"/>
    <x v="4"/>
    <x v="4"/>
    <n v="6506179"/>
    <n v="8001087187"/>
    <x v="0"/>
    <x v="1"/>
    <s v="AGRUPACION DE VIVIENDA JARDINES DE ORIENTE I - PROPIEDAD HOR"/>
    <x v="1"/>
    <x v="1"/>
  </r>
  <r>
    <x v="0"/>
    <x v="0"/>
    <x v="4"/>
    <x v="4"/>
    <n v="6506213"/>
    <n v="9000142589"/>
    <x v="0"/>
    <x v="0"/>
    <s v="CONJUNTO RESIDENCIAL CERRONORTE PH"/>
    <x v="14"/>
    <x v="5"/>
  </r>
  <r>
    <x v="0"/>
    <x v="0"/>
    <x v="4"/>
    <x v="1"/>
    <n v="6506244"/>
    <n v="9010602628"/>
    <x v="0"/>
    <x v="1"/>
    <s v="SANTA MÓNICA CONDOMINIO PROPIEDAD HORIZONTAL"/>
    <x v="9"/>
    <x v="8"/>
  </r>
  <r>
    <x v="0"/>
    <x v="0"/>
    <x v="4"/>
    <x v="1"/>
    <n v="6506301"/>
    <n v="8301423148"/>
    <x v="0"/>
    <x v="2"/>
    <s v="CONJUNTO RESIDENCIAL PORTAL DE MODELIA III"/>
    <x v="1"/>
    <x v="1"/>
  </r>
  <r>
    <x v="0"/>
    <x v="0"/>
    <x v="4"/>
    <x v="4"/>
    <n v="6506529"/>
    <n v="9003033784"/>
    <x v="0"/>
    <x v="1"/>
    <s v="URBANIZACION MANAOS PROPIEDAD HORIZONTAL"/>
    <x v="21"/>
    <x v="5"/>
  </r>
  <r>
    <x v="0"/>
    <x v="0"/>
    <x v="4"/>
    <x v="1"/>
    <n v="6506532"/>
    <n v="9000671477"/>
    <x v="0"/>
    <x v="0"/>
    <s v="CONJUNTO CERRADO TORRES DE BUENA VISTA PROPIEDAD HORIZONTAL"/>
    <x v="6"/>
    <x v="6"/>
  </r>
  <r>
    <x v="0"/>
    <x v="0"/>
    <x v="4"/>
    <x v="1"/>
    <n v="6506539"/>
    <n v="8110304422"/>
    <x v="0"/>
    <x v="1"/>
    <s v="UNIDAD RESIDENCIAL MANANTIALES DE ROBLEDO PH"/>
    <x v="14"/>
    <x v="5"/>
  </r>
  <r>
    <x v="0"/>
    <x v="0"/>
    <x v="4"/>
    <x v="1"/>
    <n v="6506590"/>
    <n v="8130061037"/>
    <x v="0"/>
    <x v="1"/>
    <s v="EDIFICIO TORRES DE MIRAFLORES"/>
    <x v="29"/>
    <x v="14"/>
  </r>
  <r>
    <x v="0"/>
    <x v="0"/>
    <x v="4"/>
    <x v="4"/>
    <n v="6506794"/>
    <n v="9003584843"/>
    <x v="0"/>
    <x v="7"/>
    <s v="CONJUNTO HABITACIONAL LA CASCADA UNIDAD II"/>
    <x v="0"/>
    <x v="0"/>
  </r>
  <r>
    <x v="0"/>
    <x v="0"/>
    <x v="4"/>
    <x v="1"/>
    <n v="6506836"/>
    <n v="9004623588"/>
    <x v="0"/>
    <x v="1"/>
    <s v="CONJUNTO RESIDENCIAL CIUDAD TINTAL II ETAPA 5 MZ 3 LOTE B -"/>
    <x v="1"/>
    <x v="1"/>
  </r>
  <r>
    <x v="0"/>
    <x v="0"/>
    <x v="4"/>
    <x v="1"/>
    <n v="6506877"/>
    <n v="9002578233"/>
    <x v="0"/>
    <x v="1"/>
    <s v="URBANIZACIÓN VITENZA PH"/>
    <x v="14"/>
    <x v="5"/>
  </r>
  <r>
    <x v="0"/>
    <x v="0"/>
    <x v="4"/>
    <x v="4"/>
    <n v="6506882"/>
    <n v="8000219821"/>
    <x v="0"/>
    <x v="2"/>
    <s v="CONJUNTO REDIDENCIAL IBIZA"/>
    <x v="10"/>
    <x v="5"/>
  </r>
  <r>
    <x v="0"/>
    <x v="0"/>
    <x v="4"/>
    <x v="4"/>
    <n v="6506941"/>
    <n v="8090056196"/>
    <x v="0"/>
    <x v="5"/>
    <s v="CONDOMINIO PAKISTAN I ETAPA"/>
    <x v="31"/>
    <x v="3"/>
  </r>
  <r>
    <x v="0"/>
    <x v="0"/>
    <x v="4"/>
    <x v="1"/>
    <n v="6506959"/>
    <n v="9008994020"/>
    <x v="0"/>
    <x v="0"/>
    <s v="EDIFICIO BALCONES DE VIZCAYA"/>
    <x v="2"/>
    <x v="2"/>
  </r>
  <r>
    <x v="0"/>
    <x v="0"/>
    <x v="5"/>
    <x v="1"/>
    <n v="6507158"/>
    <n v="8100057546"/>
    <x v="0"/>
    <x v="1"/>
    <s v="CONJUNTO RESIDENCIAL PARQUE DE CASTILLA - PROPIEDAD HORIZONT"/>
    <x v="6"/>
    <x v="6"/>
  </r>
  <r>
    <x v="0"/>
    <x v="0"/>
    <x v="5"/>
    <x v="1"/>
    <n v="6507258"/>
    <n v="8000238687"/>
    <x v="0"/>
    <x v="1"/>
    <s v="CONJUNTO RESIDENCIAL BADALONA PH"/>
    <x v="14"/>
    <x v="5"/>
  </r>
  <r>
    <x v="0"/>
    <x v="0"/>
    <x v="5"/>
    <x v="1"/>
    <n v="6507290"/>
    <n v="8002153333"/>
    <x v="0"/>
    <x v="1"/>
    <s v="COLINA CAMPESTRE 17 III SECTOR PH"/>
    <x v="1"/>
    <x v="1"/>
  </r>
  <r>
    <x v="0"/>
    <x v="0"/>
    <x v="5"/>
    <x v="4"/>
    <n v="6507293"/>
    <n v="8001648857"/>
    <x v="0"/>
    <x v="1"/>
    <s v="CONJUNTO RESIDENCIAL PORTAL DE LA SULTANA PROPIEDAD HORIZONT"/>
    <x v="1"/>
    <x v="1"/>
  </r>
  <r>
    <x v="0"/>
    <x v="0"/>
    <x v="5"/>
    <x v="4"/>
    <n v="6507317"/>
    <n v="9005129360"/>
    <x v="0"/>
    <x v="1"/>
    <s v="EDIFICIO MULTIFAMILIAR ALTOS DEL VERGEL"/>
    <x v="3"/>
    <x v="3"/>
  </r>
  <r>
    <x v="0"/>
    <x v="0"/>
    <x v="5"/>
    <x v="4"/>
    <n v="6507358"/>
    <n v="8000686430"/>
    <x v="0"/>
    <x v="1"/>
    <s v="URBANIZACION VILLA FLORIDA ETAPA 1 PH"/>
    <x v="14"/>
    <x v="5"/>
  </r>
  <r>
    <x v="0"/>
    <x v="0"/>
    <x v="5"/>
    <x v="1"/>
    <n v="6507380"/>
    <n v="8300146452"/>
    <x v="0"/>
    <x v="1"/>
    <s v="CONJUNTO RESIDENCIAL ARANJUEZ"/>
    <x v="1"/>
    <x v="1"/>
  </r>
  <r>
    <x v="0"/>
    <x v="0"/>
    <x v="5"/>
    <x v="1"/>
    <n v="6507399"/>
    <n v="9008209727"/>
    <x v="0"/>
    <x v="2"/>
    <s v="CONJUNTO RESIDENCIAL TORRES DE LAS AMERICAS PH"/>
    <x v="11"/>
    <x v="9"/>
  </r>
  <r>
    <x v="0"/>
    <x v="0"/>
    <x v="5"/>
    <x v="1"/>
    <n v="6507428"/>
    <n v="9004644664"/>
    <x v="0"/>
    <x v="1"/>
    <s v="EDIFICIO PIAMONTE-PORPIEDAD HORIZONTAL"/>
    <x v="14"/>
    <x v="5"/>
  </r>
  <r>
    <x v="0"/>
    <x v="0"/>
    <x v="5"/>
    <x v="1"/>
    <n v="6507453"/>
    <n v="8090070164"/>
    <x v="0"/>
    <x v="1"/>
    <s v="MULTIFAMILIARES RINCON DEL CAMPESTRE PROPIEDAD HORIZONTA"/>
    <x v="3"/>
    <x v="3"/>
  </r>
  <r>
    <x v="0"/>
    <x v="0"/>
    <x v="5"/>
    <x v="1"/>
    <n v="6507458"/>
    <n v="9005006816"/>
    <x v="0"/>
    <x v="1"/>
    <s v="CERRO FUERTE - PROPIEDAD HORIZONTAL"/>
    <x v="19"/>
    <x v="4"/>
  </r>
  <r>
    <x v="0"/>
    <x v="0"/>
    <x v="5"/>
    <x v="4"/>
    <n v="6507464"/>
    <n v="9011502821"/>
    <x v="0"/>
    <x v="1"/>
    <s v="EDIFICIO BOREALIX"/>
    <x v="2"/>
    <x v="2"/>
  </r>
  <r>
    <x v="0"/>
    <x v="0"/>
    <x v="5"/>
    <x v="1"/>
    <n v="6507500"/>
    <n v="9010973278"/>
    <x v="0"/>
    <x v="1"/>
    <s v="GIRARDOT 628 - PROPIEDAD HORIZONTAL"/>
    <x v="38"/>
    <x v="4"/>
  </r>
  <r>
    <x v="0"/>
    <x v="0"/>
    <x v="5"/>
    <x v="1"/>
    <n v="6507511"/>
    <n v="8914110662"/>
    <x v="0"/>
    <x v="1"/>
    <s v="EDIFICIO LUIS ALFONSO JARAMILLO PH"/>
    <x v="11"/>
    <x v="9"/>
  </r>
  <r>
    <x v="0"/>
    <x v="0"/>
    <x v="5"/>
    <x v="1"/>
    <n v="6507523"/>
    <n v="9004473134"/>
    <x v="0"/>
    <x v="1"/>
    <s v="UNIDAD DE ESPECIALISTA SANTAFE REAL"/>
    <x v="1"/>
    <x v="1"/>
  </r>
  <r>
    <x v="0"/>
    <x v="0"/>
    <x v="5"/>
    <x v="1"/>
    <n v="6507576"/>
    <n v="9000667163"/>
    <x v="0"/>
    <x v="3"/>
    <s v="CONJUNTO RESIDENCIAL VERACRUZ PH"/>
    <x v="13"/>
    <x v="9"/>
  </r>
  <r>
    <x v="0"/>
    <x v="0"/>
    <x v="5"/>
    <x v="1"/>
    <n v="6507595"/>
    <n v="8605270257"/>
    <x v="0"/>
    <x v="3"/>
    <s v="URBANIZACION MAZUREN AGRUPACION 05 PROPIEDAD HORIZONTAL"/>
    <x v="1"/>
    <x v="1"/>
  </r>
  <r>
    <x v="0"/>
    <x v="0"/>
    <x v="5"/>
    <x v="1"/>
    <n v="6507597"/>
    <n v="8603539395"/>
    <x v="0"/>
    <x v="1"/>
    <s v="EDIFICIO NIZA VIII-32"/>
    <x v="1"/>
    <x v="1"/>
  </r>
  <r>
    <x v="0"/>
    <x v="0"/>
    <x v="5"/>
    <x v="4"/>
    <n v="6507649"/>
    <n v="9010848075"/>
    <x v="0"/>
    <x v="1"/>
    <s v="JUAN PABLO II PH TORRE 10"/>
    <x v="25"/>
    <x v="5"/>
  </r>
  <r>
    <x v="0"/>
    <x v="0"/>
    <x v="5"/>
    <x v="1"/>
    <n v="6507672"/>
    <n v="8002319268"/>
    <x v="0"/>
    <x v="3"/>
    <s v="AGRUPACIÓN D´CIUDADELA NUEVA TIBABUYES"/>
    <x v="1"/>
    <x v="1"/>
  </r>
  <r>
    <x v="0"/>
    <x v="0"/>
    <x v="5"/>
    <x v="4"/>
    <n v="6507718"/>
    <n v="9012864696"/>
    <x v="0"/>
    <x v="1"/>
    <s v="CONJUNTO RESIDENCIAL AMARANTO PH"/>
    <x v="4"/>
    <x v="4"/>
  </r>
  <r>
    <x v="0"/>
    <x v="0"/>
    <x v="5"/>
    <x v="1"/>
    <n v="6507726"/>
    <n v="9011231083"/>
    <x v="0"/>
    <x v="1"/>
    <s v="CONJUNTO RESISDENCIAL TERRAZAS DE ALEJANDRIA"/>
    <x v="31"/>
    <x v="3"/>
  </r>
  <r>
    <x v="0"/>
    <x v="0"/>
    <x v="5"/>
    <x v="4"/>
    <n v="6507759"/>
    <n v="8000799805"/>
    <x v="0"/>
    <x v="2"/>
    <s v="CONDOMINIO LA PLAZUELA II Y III - PROPIEDAD HORIZONTAL"/>
    <x v="1"/>
    <x v="1"/>
  </r>
  <r>
    <x v="0"/>
    <x v="0"/>
    <x v="5"/>
    <x v="1"/>
    <n v="6507764"/>
    <n v="8160000791"/>
    <x v="0"/>
    <x v="1"/>
    <s v="EDIFICIO PLAZUELA DE LOS ALPES II"/>
    <x v="11"/>
    <x v="9"/>
  </r>
  <r>
    <x v="0"/>
    <x v="0"/>
    <x v="5"/>
    <x v="1"/>
    <n v="6507782"/>
    <n v="8110079119"/>
    <x v="0"/>
    <x v="1"/>
    <s v="UNIDAD RESIDENCIAL SALAMANCA DE LA MOTA  PH"/>
    <x v="14"/>
    <x v="5"/>
  </r>
  <r>
    <x v="0"/>
    <x v="0"/>
    <x v="5"/>
    <x v="1"/>
    <n v="6507785"/>
    <n v="9011478314"/>
    <x v="0"/>
    <x v="3"/>
    <s v="CONJUNTO RESIDENCIAL MANANTIAL DEL SOL PROPIEDAD HORIZONTAL"/>
    <x v="1"/>
    <x v="1"/>
  </r>
  <r>
    <x v="0"/>
    <x v="0"/>
    <x v="5"/>
    <x v="4"/>
    <n v="6507801"/>
    <n v="9001408548"/>
    <x v="0"/>
    <x v="1"/>
    <s v="EDIFICIO TORRES DE ANDORRA - PROPIEDAD HORIZONTAL"/>
    <x v="6"/>
    <x v="6"/>
  </r>
  <r>
    <x v="0"/>
    <x v="0"/>
    <x v="5"/>
    <x v="4"/>
    <n v="6507803"/>
    <n v="9004071889"/>
    <x v="0"/>
    <x v="1"/>
    <s v="CONJUNTO RESIDENCIAL ALTOS DEL PORTAL"/>
    <x v="1"/>
    <x v="1"/>
  </r>
  <r>
    <x v="0"/>
    <x v="0"/>
    <x v="5"/>
    <x v="1"/>
    <n v="6507823"/>
    <n v="9010973278"/>
    <x v="0"/>
    <x v="1"/>
    <s v="GIRARDOT 628 - PROPIEDAD HORIZONTAL"/>
    <x v="2"/>
    <x v="2"/>
  </r>
  <r>
    <x v="0"/>
    <x v="0"/>
    <x v="5"/>
    <x v="1"/>
    <n v="6507824"/>
    <n v="8001325862"/>
    <x v="0"/>
    <x v="1"/>
    <s v="EDIFICIO SAN CARLOS"/>
    <x v="7"/>
    <x v="7"/>
  </r>
  <r>
    <x v="0"/>
    <x v="0"/>
    <x v="5"/>
    <x v="1"/>
    <n v="6507839"/>
    <n v="9011513437"/>
    <x v="0"/>
    <x v="3"/>
    <s v="CONJUNTO RESIDENCIAL PARQUE TUPARRO I PROPIEDAD HORIZONTAL"/>
    <x v="1"/>
    <x v="1"/>
  </r>
  <r>
    <x v="0"/>
    <x v="0"/>
    <x v="5"/>
    <x v="1"/>
    <n v="6507845"/>
    <n v="9011123115"/>
    <x v="0"/>
    <x v="0"/>
    <s v="CONJUNTO RESIDENCIAL PARQUES DE BOGOTA PINO PROPIEDAD HORIZO"/>
    <x v="1"/>
    <x v="1"/>
  </r>
  <r>
    <x v="0"/>
    <x v="0"/>
    <x v="5"/>
    <x v="1"/>
    <n v="6507856"/>
    <n v="9001070661"/>
    <x v="0"/>
    <x v="5"/>
    <s v="CONJUNTO RESIDENCIAL ZUITAMA P H"/>
    <x v="13"/>
    <x v="9"/>
  </r>
  <r>
    <x v="0"/>
    <x v="0"/>
    <x v="5"/>
    <x v="1"/>
    <n v="6507912"/>
    <n v="8110022957"/>
    <x v="0"/>
    <x v="3"/>
    <s v="CONJUNTO RESIDENCIAL PORTONES DE SANTA MARIA PH"/>
    <x v="14"/>
    <x v="5"/>
  </r>
  <r>
    <x v="0"/>
    <x v="0"/>
    <x v="5"/>
    <x v="1"/>
    <n v="6507953"/>
    <n v="9002532583"/>
    <x v="0"/>
    <x v="1"/>
    <s v="CONJUNTO SIEMPRE VERDE - PROPIEDAD HORIZONTAL"/>
    <x v="14"/>
    <x v="5"/>
  </r>
  <r>
    <x v="0"/>
    <x v="0"/>
    <x v="5"/>
    <x v="4"/>
    <n v="6507957"/>
    <n v="9000948003"/>
    <x v="0"/>
    <x v="1"/>
    <s v="EDIFICIO RINCON DEL PARQUE PROPIEDAD HORIZONTAL"/>
    <x v="1"/>
    <x v="1"/>
  </r>
  <r>
    <x v="0"/>
    <x v="0"/>
    <x v="5"/>
    <x v="4"/>
    <n v="6507978"/>
    <n v="9008903157"/>
    <x v="0"/>
    <x v="0"/>
    <s v="AGRUPACION RESERVA DEL MAR"/>
    <x v="57"/>
    <x v="19"/>
  </r>
  <r>
    <x v="0"/>
    <x v="0"/>
    <x v="5"/>
    <x v="4"/>
    <n v="6507985"/>
    <n v="8300665987"/>
    <x v="0"/>
    <x v="1"/>
    <s v="EDIFICIO SALAMANCA - PROPIEDAD HORIZONTAL"/>
    <x v="1"/>
    <x v="1"/>
  </r>
  <r>
    <x v="0"/>
    <x v="0"/>
    <x v="5"/>
    <x v="1"/>
    <n v="6508084"/>
    <n v="9011359161"/>
    <x v="0"/>
    <x v="1"/>
    <s v="CONJUNTO RESIDENCIAL MULTICENTRO ETAPA I"/>
    <x v="29"/>
    <x v="14"/>
  </r>
  <r>
    <x v="0"/>
    <x v="0"/>
    <x v="5"/>
    <x v="4"/>
    <n v="6508102"/>
    <n v="9001408548"/>
    <x v="0"/>
    <x v="0"/>
    <s v="EDIFICIO TORRES DE ANDORRA - PROPIEDAD HORIZONTAL"/>
    <x v="6"/>
    <x v="6"/>
  </r>
  <r>
    <x v="0"/>
    <x v="0"/>
    <x v="5"/>
    <x v="4"/>
    <n v="6508107"/>
    <n v="8160075003"/>
    <x v="0"/>
    <x v="2"/>
    <s v="EDIFICIO VASQUEZ PH"/>
    <x v="11"/>
    <x v="9"/>
  </r>
  <r>
    <x v="0"/>
    <x v="0"/>
    <x v="5"/>
    <x v="4"/>
    <n v="6508125"/>
    <n v="8301393677"/>
    <x v="0"/>
    <x v="0"/>
    <s v="AGRUPACION DE VIVIENDA BALMORAL NORTE III ETAPA-PH"/>
    <x v="1"/>
    <x v="1"/>
  </r>
  <r>
    <x v="0"/>
    <x v="0"/>
    <x v="5"/>
    <x v="4"/>
    <n v="6508132"/>
    <n v="8301393677"/>
    <x v="0"/>
    <x v="3"/>
    <s v="AGRUPACION DE VIVIENDA BALMORAL NORTE III ETAPA-PH"/>
    <x v="1"/>
    <x v="1"/>
  </r>
  <r>
    <x v="0"/>
    <x v="0"/>
    <x v="5"/>
    <x v="1"/>
    <n v="6508133"/>
    <n v="9001689791"/>
    <x v="0"/>
    <x v="1"/>
    <s v="EDIFICIO CAMILA - PROPIEDAD HORIZONTAL"/>
    <x v="1"/>
    <x v="1"/>
  </r>
  <r>
    <x v="0"/>
    <x v="0"/>
    <x v="5"/>
    <x v="4"/>
    <n v="6508158"/>
    <n v="9000948003"/>
    <x v="0"/>
    <x v="1"/>
    <s v="EDIFICIO RINCON DEL PARQUE PROPIEDAD HORIZONTAL"/>
    <x v="1"/>
    <x v="1"/>
  </r>
  <r>
    <x v="0"/>
    <x v="0"/>
    <x v="5"/>
    <x v="1"/>
    <n v="6508159"/>
    <n v="8002326465"/>
    <x v="0"/>
    <x v="1"/>
    <s v="EDIFICIO ATALAYA PROPIEDAD HORIZONTAL"/>
    <x v="6"/>
    <x v="6"/>
  </r>
  <r>
    <x v="0"/>
    <x v="0"/>
    <x v="5"/>
    <x v="4"/>
    <n v="6508163"/>
    <n v="9011125041"/>
    <x v="1"/>
    <x v="11"/>
    <s v="EDIFICIO CARMEL RESERVADO II PH"/>
    <x v="1"/>
    <x v="1"/>
  </r>
  <r>
    <x v="0"/>
    <x v="0"/>
    <x v="5"/>
    <x v="4"/>
    <n v="6508203"/>
    <n v="8300149418"/>
    <x v="1"/>
    <x v="6"/>
    <s v="CONJUNTO RESIDENCIAL INGRUMA II ETAPA"/>
    <x v="1"/>
    <x v="1"/>
  </r>
  <r>
    <x v="0"/>
    <x v="0"/>
    <x v="5"/>
    <x v="1"/>
    <n v="6508324"/>
    <n v="8100011255"/>
    <x v="0"/>
    <x v="1"/>
    <s v="EDIFICIO VILLAPILAR 2 BLOQUE 3 PROPIEDAD HORIZONTAL"/>
    <x v="6"/>
    <x v="6"/>
  </r>
  <r>
    <x v="0"/>
    <x v="0"/>
    <x v="5"/>
    <x v="1"/>
    <n v="6508329"/>
    <n v="8110043882"/>
    <x v="0"/>
    <x v="1"/>
    <s v="UNIDAD RESIDENCIAL MARTINICA DE CASTROPOLO PH"/>
    <x v="14"/>
    <x v="5"/>
  </r>
  <r>
    <x v="0"/>
    <x v="0"/>
    <x v="5"/>
    <x v="4"/>
    <n v="6508403"/>
    <n v="8100006751"/>
    <x v="0"/>
    <x v="0"/>
    <s v="EDIFICIO TORRE PLAZA 62 PROPIEDAD HORIZONTAL"/>
    <x v="6"/>
    <x v="6"/>
  </r>
  <r>
    <x v="0"/>
    <x v="0"/>
    <x v="5"/>
    <x v="1"/>
    <n v="6508421"/>
    <n v="8300383340"/>
    <x v="0"/>
    <x v="1"/>
    <s v="EDIFICIO CALLE 94A PH"/>
    <x v="1"/>
    <x v="1"/>
  </r>
  <r>
    <x v="0"/>
    <x v="0"/>
    <x v="5"/>
    <x v="4"/>
    <n v="6508454"/>
    <n v="8000446999"/>
    <x v="0"/>
    <x v="1"/>
    <s v="EDIFICIO GARCIA ROVIRA"/>
    <x v="2"/>
    <x v="2"/>
  </r>
  <r>
    <x v="0"/>
    <x v="0"/>
    <x v="5"/>
    <x v="1"/>
    <n v="6508519"/>
    <n v="9002565931"/>
    <x v="0"/>
    <x v="1"/>
    <s v="CONJUNTO RESIDENCIAL HAYUELOS RESERVADO"/>
    <x v="1"/>
    <x v="1"/>
  </r>
  <r>
    <x v="0"/>
    <x v="0"/>
    <x v="5"/>
    <x v="4"/>
    <n v="6508563"/>
    <n v="8100069941"/>
    <x v="0"/>
    <x v="7"/>
    <s v="EDIFICIO MULTIFAMILIAR SILVANIA PROPIEDAD HORIZONTAL"/>
    <x v="6"/>
    <x v="6"/>
  </r>
  <r>
    <x v="0"/>
    <x v="0"/>
    <x v="5"/>
    <x v="1"/>
    <n v="6508600"/>
    <n v="8909363151"/>
    <x v="0"/>
    <x v="3"/>
    <s v="URBANIZACION SURAMERICANA ENVIGADO PH"/>
    <x v="10"/>
    <x v="5"/>
  </r>
  <r>
    <x v="0"/>
    <x v="0"/>
    <x v="5"/>
    <x v="1"/>
    <n v="6508604"/>
    <n v="8300298081"/>
    <x v="0"/>
    <x v="0"/>
    <s v="EDIFICIO IMOVAL V PH"/>
    <x v="1"/>
    <x v="1"/>
  </r>
  <r>
    <x v="0"/>
    <x v="0"/>
    <x v="5"/>
    <x v="4"/>
    <n v="6508633"/>
    <n v="8110125922"/>
    <x v="0"/>
    <x v="3"/>
    <s v="CR POBLADO DE SANTA MONICA"/>
    <x v="14"/>
    <x v="5"/>
  </r>
  <r>
    <x v="0"/>
    <x v="0"/>
    <x v="5"/>
    <x v="1"/>
    <n v="6508663"/>
    <n v="9008435329"/>
    <x v="0"/>
    <x v="1"/>
    <s v="EDIFICIO KUBIK 145 PROPIEDAD HORIZONTAL"/>
    <x v="1"/>
    <x v="1"/>
  </r>
  <r>
    <x v="0"/>
    <x v="0"/>
    <x v="5"/>
    <x v="4"/>
    <n v="6508779"/>
    <n v="8300121327"/>
    <x v="0"/>
    <x v="1"/>
    <s v="CONJUNTO MULTIFAMILIAR PLAZUELAS DEL HIPODROM"/>
    <x v="1"/>
    <x v="1"/>
  </r>
  <r>
    <x v="0"/>
    <x v="0"/>
    <x v="5"/>
    <x v="1"/>
    <n v="6508830"/>
    <n v="9011123115"/>
    <x v="0"/>
    <x v="0"/>
    <s v="CONJUNTO RESIDENCIAL PARQUES DE BOGOTA PINO PROPIEDAD HORIZO"/>
    <x v="1"/>
    <x v="1"/>
  </r>
  <r>
    <x v="0"/>
    <x v="0"/>
    <x v="5"/>
    <x v="1"/>
    <n v="6508836"/>
    <n v="8300084951"/>
    <x v="0"/>
    <x v="0"/>
    <s v="EDIFICIO GAIRA PH"/>
    <x v="1"/>
    <x v="1"/>
  </r>
  <r>
    <x v="0"/>
    <x v="0"/>
    <x v="5"/>
    <x v="4"/>
    <n v="6508876"/>
    <n v="8002153381"/>
    <x v="0"/>
    <x v="1"/>
    <s v="EDIFICIO COLINA CAMPESTRE N 12 PROPIEDAD HORIZONTAL"/>
    <x v="1"/>
    <x v="1"/>
  </r>
  <r>
    <x v="0"/>
    <x v="0"/>
    <x v="5"/>
    <x v="4"/>
    <n v="6508901"/>
    <n v="8050202184"/>
    <x v="0"/>
    <x v="1"/>
    <s v="MULTIFAMILIARES EL PARAISO DE COMFANDI-CONJUNTO A"/>
    <x v="0"/>
    <x v="0"/>
  </r>
  <r>
    <x v="0"/>
    <x v="0"/>
    <x v="5"/>
    <x v="4"/>
    <n v="6508935"/>
    <n v="8301393677"/>
    <x v="0"/>
    <x v="3"/>
    <s v="AGRUPACION DE VIVIENDA BALMORAL NORTE III ETAPA-PH"/>
    <x v="1"/>
    <x v="1"/>
  </r>
  <r>
    <x v="0"/>
    <x v="0"/>
    <x v="5"/>
    <x v="4"/>
    <n v="6508946"/>
    <n v="8301393677"/>
    <x v="0"/>
    <x v="3"/>
    <s v="AGRUPACION DE VIVIENDA BALMORAL NORTE III ETAPA-PH"/>
    <x v="1"/>
    <x v="1"/>
  </r>
  <r>
    <x v="0"/>
    <x v="0"/>
    <x v="5"/>
    <x v="4"/>
    <n v="6508977"/>
    <n v="8110371405"/>
    <x v="0"/>
    <x v="1"/>
    <s v="URBANIZACION LA COLINA DE ASIS"/>
    <x v="5"/>
    <x v="5"/>
  </r>
  <r>
    <x v="0"/>
    <x v="0"/>
    <x v="5"/>
    <x v="4"/>
    <n v="6509038"/>
    <n v="9004378331"/>
    <x v="0"/>
    <x v="1"/>
    <s v="UNIDAD RESIDENCIAL ROMNEYA"/>
    <x v="2"/>
    <x v="2"/>
  </r>
  <r>
    <x v="0"/>
    <x v="0"/>
    <x v="5"/>
    <x v="1"/>
    <n v="6509077"/>
    <n v="8909344634"/>
    <x v="0"/>
    <x v="0"/>
    <s v="CONJUNTO RESIDENCIAL SORRENTO 2 PH"/>
    <x v="14"/>
    <x v="5"/>
  </r>
  <r>
    <x v="0"/>
    <x v="0"/>
    <x v="5"/>
    <x v="1"/>
    <n v="6509159"/>
    <n v="9002532583"/>
    <x v="0"/>
    <x v="0"/>
    <s v="CONJUNTO SIEMPRE VERDE - PROPIEDAD HORIZONTAL"/>
    <x v="14"/>
    <x v="5"/>
  </r>
  <r>
    <x v="0"/>
    <x v="0"/>
    <x v="5"/>
    <x v="4"/>
    <n v="6509201"/>
    <n v="9009992711"/>
    <x v="0"/>
    <x v="0"/>
    <s v="CONJUNTO RESIDENCIAL CR3 BLOQUE O EDIFICIO F PROPIEDAD HORIZ"/>
    <x v="6"/>
    <x v="6"/>
  </r>
  <r>
    <x v="0"/>
    <x v="0"/>
    <x v="5"/>
    <x v="4"/>
    <n v="6509254"/>
    <n v="9008030904"/>
    <x v="0"/>
    <x v="1"/>
    <s v="CONJUNTO RESIDENCIAL ANDINO PH"/>
    <x v="1"/>
    <x v="1"/>
  </r>
  <r>
    <x v="0"/>
    <x v="0"/>
    <x v="5"/>
    <x v="4"/>
    <n v="6509264"/>
    <n v="8260038679"/>
    <x v="0"/>
    <x v="1"/>
    <s v="COSMOCENTRO LA 16"/>
    <x v="28"/>
    <x v="11"/>
  </r>
  <r>
    <x v="0"/>
    <x v="0"/>
    <x v="5"/>
    <x v="4"/>
    <n v="6509267"/>
    <n v="8160010692"/>
    <x v="0"/>
    <x v="1"/>
    <s v="CONJUNTO RESIDENCIAL BOSQUES DE LA SALLE PH"/>
    <x v="11"/>
    <x v="9"/>
  </r>
  <r>
    <x v="0"/>
    <x v="0"/>
    <x v="5"/>
    <x v="1"/>
    <n v="6509280"/>
    <n v="8001680598"/>
    <x v="0"/>
    <x v="1"/>
    <s v="PROPIEDAD HORIZONTAL VILLA DEL CAMPO"/>
    <x v="6"/>
    <x v="6"/>
  </r>
  <r>
    <x v="0"/>
    <x v="0"/>
    <x v="5"/>
    <x v="1"/>
    <n v="6509286"/>
    <n v="9010602628"/>
    <x v="0"/>
    <x v="1"/>
    <s v="SANTA MÓNICA CONDOMINIO PROPIEDAD HORIZONTAL"/>
    <x v="9"/>
    <x v="8"/>
  </r>
  <r>
    <x v="0"/>
    <x v="0"/>
    <x v="5"/>
    <x v="5"/>
    <n v="6509330"/>
    <n v="7521666"/>
    <x v="0"/>
    <x v="1"/>
    <s v="GARNICA URIBE ROBERTO ANTONIO"/>
    <x v="7"/>
    <x v="7"/>
  </r>
  <r>
    <x v="0"/>
    <x v="0"/>
    <x v="5"/>
    <x v="4"/>
    <n v="6509546"/>
    <n v="8110371405"/>
    <x v="0"/>
    <x v="1"/>
    <s v="SAMUEL SANCHEZ"/>
    <x v="5"/>
    <x v="5"/>
  </r>
  <r>
    <x v="0"/>
    <x v="0"/>
    <x v="5"/>
    <x v="1"/>
    <n v="6509691"/>
    <n v="8002404390"/>
    <x v="0"/>
    <x v="1"/>
    <s v="CONJUNTO RESIDENCIAL BALCONES DEL SALITRE PROP HORIZ"/>
    <x v="1"/>
    <x v="1"/>
  </r>
  <r>
    <x v="0"/>
    <x v="0"/>
    <x v="5"/>
    <x v="4"/>
    <n v="6509713"/>
    <n v="8909272495"/>
    <x v="0"/>
    <x v="1"/>
    <s v="CONDOMINIO TORRES VERDES PH"/>
    <x v="14"/>
    <x v="5"/>
  </r>
  <r>
    <x v="0"/>
    <x v="0"/>
    <x v="5"/>
    <x v="1"/>
    <n v="6509716"/>
    <n v="9006211119"/>
    <x v="0"/>
    <x v="1"/>
    <s v="PARQUE CENTRAL - APARTAMENTOS"/>
    <x v="3"/>
    <x v="3"/>
  </r>
  <r>
    <x v="0"/>
    <x v="0"/>
    <x v="5"/>
    <x v="1"/>
    <n v="6509728"/>
    <n v="9007334952"/>
    <x v="0"/>
    <x v="3"/>
    <s v="CONJUNTO RESIDENCIAL PUERTO BAHIA II ETAPA"/>
    <x v="31"/>
    <x v="3"/>
  </r>
  <r>
    <x v="0"/>
    <x v="0"/>
    <x v="5"/>
    <x v="4"/>
    <n v="6509785"/>
    <n v="8110342470"/>
    <x v="0"/>
    <x v="1"/>
    <s v="CONJUNTO RESIDENCIAL PROVIDENCIA DE CASTROPOLO PH"/>
    <x v="14"/>
    <x v="5"/>
  </r>
  <r>
    <x v="0"/>
    <x v="0"/>
    <x v="5"/>
    <x v="1"/>
    <n v="6509859"/>
    <n v="8907047861"/>
    <x v="0"/>
    <x v="2"/>
    <s v="CONJUNTO RESIDENCIAL LOS OCOBOS PRIMERA ETAPA"/>
    <x v="3"/>
    <x v="3"/>
  </r>
  <r>
    <x v="0"/>
    <x v="0"/>
    <x v="5"/>
    <x v="4"/>
    <n v="6509880"/>
    <n v="8001834547"/>
    <x v="0"/>
    <x v="1"/>
    <s v="CONJUNTO MULTIFAMILIAR BILBAO"/>
    <x v="2"/>
    <x v="2"/>
  </r>
  <r>
    <x v="0"/>
    <x v="0"/>
    <x v="5"/>
    <x v="4"/>
    <n v="6509924"/>
    <n v="8300824621"/>
    <x v="0"/>
    <x v="1"/>
    <s v="AGRUPACION DE VIVIENDA LOS ALCAPARROS CIUDADELA COLSUBSIDIO"/>
    <x v="1"/>
    <x v="1"/>
  </r>
  <r>
    <x v="0"/>
    <x v="0"/>
    <x v="5"/>
    <x v="1"/>
    <n v="6509938"/>
    <n v="8300294191"/>
    <x v="0"/>
    <x v="1"/>
    <s v="CONJUNTO RESIDENCIAL ALAMEDA DE SANTA CLARA III - PROPIEDAD"/>
    <x v="1"/>
    <x v="1"/>
  </r>
  <r>
    <x v="0"/>
    <x v="0"/>
    <x v="5"/>
    <x v="1"/>
    <n v="6509946"/>
    <n v="8300294191"/>
    <x v="0"/>
    <x v="3"/>
    <s v="CONJUNTO RESIDENCIAL ALAMEDA DE SANTA CLARA III - PROPIEDAD"/>
    <x v="1"/>
    <x v="1"/>
  </r>
  <r>
    <x v="0"/>
    <x v="0"/>
    <x v="5"/>
    <x v="1"/>
    <n v="6509953"/>
    <n v="8902110551"/>
    <x v="0"/>
    <x v="1"/>
    <s v="EDIFICIO BANCO MERCANTIL"/>
    <x v="2"/>
    <x v="2"/>
  </r>
  <r>
    <x v="0"/>
    <x v="0"/>
    <x v="5"/>
    <x v="1"/>
    <n v="6509955"/>
    <n v="8000598691"/>
    <x v="0"/>
    <x v="1"/>
    <s v="AGRUPACION PRADOS DEL COUNTRY PROPIEDAD HORIZONTAL"/>
    <x v="1"/>
    <x v="1"/>
  </r>
  <r>
    <x v="0"/>
    <x v="0"/>
    <x v="5"/>
    <x v="1"/>
    <n v="6510006"/>
    <n v="9000024877"/>
    <x v="0"/>
    <x v="1"/>
    <s v="EDIFICIO PORTAL DE PINARES PH"/>
    <x v="11"/>
    <x v="9"/>
  </r>
  <r>
    <x v="0"/>
    <x v="0"/>
    <x v="5"/>
    <x v="4"/>
    <n v="6510043"/>
    <n v="9002163989"/>
    <x v="0"/>
    <x v="1"/>
    <s v="CONJUNTO HABITACIONAL TORRES DE NIZA PROPIEDAD HORIZONTAL"/>
    <x v="6"/>
    <x v="6"/>
  </r>
  <r>
    <x v="0"/>
    <x v="0"/>
    <x v="5"/>
    <x v="1"/>
    <n v="6510051"/>
    <n v="9006758014"/>
    <x v="0"/>
    <x v="2"/>
    <s v="PARQUE RESIDENCIAL PAPIRO PH"/>
    <x v="13"/>
    <x v="9"/>
  </r>
  <r>
    <x v="0"/>
    <x v="0"/>
    <x v="5"/>
    <x v="4"/>
    <n v="6510073"/>
    <n v="8001630183"/>
    <x v="0"/>
    <x v="1"/>
    <s v="CONJUNTO VILLA CALASANZ II ETAPA AGRUPACION IV"/>
    <x v="1"/>
    <x v="1"/>
  </r>
  <r>
    <x v="0"/>
    <x v="0"/>
    <x v="5"/>
    <x v="1"/>
    <n v="6510075"/>
    <n v="8050077253"/>
    <x v="0"/>
    <x v="1"/>
    <s v="CONJUNTO RESIDENCIAL VILLACAMPESTRE"/>
    <x v="0"/>
    <x v="0"/>
  </r>
  <r>
    <x v="0"/>
    <x v="0"/>
    <x v="5"/>
    <x v="4"/>
    <n v="6510102"/>
    <n v="8300845976"/>
    <x v="0"/>
    <x v="5"/>
    <s v="CONJUNTO RESIDENCIAL QUINTAS DE HORIZONTE"/>
    <x v="1"/>
    <x v="1"/>
  </r>
  <r>
    <x v="0"/>
    <x v="0"/>
    <x v="5"/>
    <x v="1"/>
    <n v="6510119"/>
    <n v="9008264866"/>
    <x v="0"/>
    <x v="1"/>
    <s v="ANTARA APARTAMENTOS PH"/>
    <x v="11"/>
    <x v="9"/>
  </r>
  <r>
    <x v="0"/>
    <x v="0"/>
    <x v="5"/>
    <x v="4"/>
    <n v="6510164"/>
    <n v="9000948003"/>
    <x v="0"/>
    <x v="1"/>
    <s v="EDIFICIO RINCON DEL PARQUE PROPIEDAD HORIZONTAL"/>
    <x v="1"/>
    <x v="1"/>
  </r>
  <r>
    <x v="0"/>
    <x v="0"/>
    <x v="5"/>
    <x v="1"/>
    <n v="6510176"/>
    <n v="9001270452"/>
    <x v="0"/>
    <x v="1"/>
    <s v="CONJUNTO RESIDENCIAL Y COMERCIALCA¥AVERAL PH"/>
    <x v="11"/>
    <x v="9"/>
  </r>
  <r>
    <x v="0"/>
    <x v="0"/>
    <x v="5"/>
    <x v="1"/>
    <n v="6510230"/>
    <n v="9003004320"/>
    <x v="0"/>
    <x v="1"/>
    <s v="UNIDAD RESIDENCIAL TORRES DE BARCELONA"/>
    <x v="5"/>
    <x v="5"/>
  </r>
  <r>
    <x v="0"/>
    <x v="0"/>
    <x v="5"/>
    <x v="1"/>
    <n v="6510258"/>
    <n v="9008435329"/>
    <x v="0"/>
    <x v="1"/>
    <s v="EDIFICIO KUBIK 145 PROPIEDAD HORIZONTAL"/>
    <x v="1"/>
    <x v="1"/>
  </r>
  <r>
    <x v="0"/>
    <x v="0"/>
    <x v="5"/>
    <x v="4"/>
    <n v="6510292"/>
    <n v="9004741806"/>
    <x v="0"/>
    <x v="1"/>
    <s v="CONJUNTO RESIDENCIAL AGAPANTO I PROPIEDAD HORIZONTAL"/>
    <x v="4"/>
    <x v="4"/>
  </r>
  <r>
    <x v="0"/>
    <x v="0"/>
    <x v="5"/>
    <x v="5"/>
    <n v="6510307"/>
    <n v="10071841"/>
    <x v="0"/>
    <x v="1"/>
    <s v="GONZALEZ GONZALEZ GUSTAVO"/>
    <x v="11"/>
    <x v="9"/>
  </r>
  <r>
    <x v="0"/>
    <x v="0"/>
    <x v="5"/>
    <x v="1"/>
    <n v="6510316"/>
    <n v="9010104810"/>
    <x v="0"/>
    <x v="5"/>
    <s v="CONJUNTO RESIDENCIAL TORRES DE VILLA VERDE - PROPIEDAD HORIZ"/>
    <x v="11"/>
    <x v="9"/>
  </r>
  <r>
    <x v="0"/>
    <x v="0"/>
    <x v="5"/>
    <x v="1"/>
    <n v="6510332"/>
    <n v="8605266480"/>
    <x v="0"/>
    <x v="3"/>
    <s v="CONJUNTO MULTIFAMILIARES LA ALHAMBRA"/>
    <x v="1"/>
    <x v="1"/>
  </r>
  <r>
    <x v="0"/>
    <x v="0"/>
    <x v="5"/>
    <x v="4"/>
    <n v="6510340"/>
    <n v="8301476682"/>
    <x v="0"/>
    <x v="3"/>
    <s v="CONJUNTO RESIDENCIAL  SANTA MARIA  RESERVADO 4 PH"/>
    <x v="1"/>
    <x v="1"/>
  </r>
  <r>
    <x v="0"/>
    <x v="0"/>
    <x v="5"/>
    <x v="1"/>
    <n v="6510381"/>
    <n v="9003095455"/>
    <x v="0"/>
    <x v="1"/>
    <s v="CONJUNTO RESIDENCIAL SENDEROS DE UNICENTRO PROPIEDAD HOR"/>
    <x v="11"/>
    <x v="9"/>
  </r>
  <r>
    <x v="0"/>
    <x v="0"/>
    <x v="5"/>
    <x v="1"/>
    <n v="6510413"/>
    <n v="8160020515"/>
    <x v="0"/>
    <x v="3"/>
    <s v="CONJUNTO RESIDENCIAL SANTA CLARA DE MOGUER PH"/>
    <x v="11"/>
    <x v="9"/>
  </r>
  <r>
    <x v="0"/>
    <x v="0"/>
    <x v="5"/>
    <x v="4"/>
    <n v="6510425"/>
    <n v="9003359472"/>
    <x v="0"/>
    <x v="1"/>
    <s v="CONJUNTO RESIDENCIAL MARDEL SOTOMAYOR"/>
    <x v="2"/>
    <x v="2"/>
  </r>
  <r>
    <x v="0"/>
    <x v="0"/>
    <x v="5"/>
    <x v="4"/>
    <n v="6510444"/>
    <n v="8090007604"/>
    <x v="0"/>
    <x v="1"/>
    <s v="EDIFICIO MEDICADIZ PROPIEDAD HORIZONTAL"/>
    <x v="3"/>
    <x v="3"/>
  </r>
  <r>
    <x v="0"/>
    <x v="0"/>
    <x v="5"/>
    <x v="1"/>
    <n v="6510540"/>
    <n v="8001018635"/>
    <x v="0"/>
    <x v="0"/>
    <s v="EDIFICIO ORIHUELA I PH"/>
    <x v="14"/>
    <x v="5"/>
  </r>
  <r>
    <x v="0"/>
    <x v="0"/>
    <x v="5"/>
    <x v="1"/>
    <n v="6510542"/>
    <n v="9004644664"/>
    <x v="0"/>
    <x v="1"/>
    <s v="EDIFICIO PIAMONTE-PORPIEDAD HORIZONTAL"/>
    <x v="14"/>
    <x v="5"/>
  </r>
  <r>
    <x v="0"/>
    <x v="0"/>
    <x v="5"/>
    <x v="1"/>
    <n v="6510712"/>
    <n v="8160002623"/>
    <x v="0"/>
    <x v="1"/>
    <s v="EDIFICIO MOLINOS DE ARAGON"/>
    <x v="11"/>
    <x v="9"/>
  </r>
  <r>
    <x v="0"/>
    <x v="0"/>
    <x v="5"/>
    <x v="1"/>
    <n v="6510789"/>
    <n v="8160009770"/>
    <x v="0"/>
    <x v="1"/>
    <s v="EDIFICIO MONTEBELLO PH"/>
    <x v="11"/>
    <x v="9"/>
  </r>
  <r>
    <x v="0"/>
    <x v="0"/>
    <x v="5"/>
    <x v="1"/>
    <n v="6510819"/>
    <n v="9010759756"/>
    <x v="0"/>
    <x v="1"/>
    <s v="CONJUNTO GRAN HORIZONTE KERANTA PROPIEDAD HORIZONTAL"/>
    <x v="16"/>
    <x v="4"/>
  </r>
  <r>
    <x v="0"/>
    <x v="0"/>
    <x v="5"/>
    <x v="4"/>
    <n v="6510833"/>
    <n v="9009201326"/>
    <x v="0"/>
    <x v="1"/>
    <s v="CONJUNTO RESIDENCIAL CALATAY PARQUE RESIDENCIAL - PROPIEDAD"/>
    <x v="3"/>
    <x v="3"/>
  </r>
  <r>
    <x v="0"/>
    <x v="0"/>
    <x v="5"/>
    <x v="4"/>
    <n v="6510897"/>
    <n v="9005129360"/>
    <x v="0"/>
    <x v="1"/>
    <s v="EDIFICIO MULTIFAMILIAR ALTOS DEL VERGEL"/>
    <x v="3"/>
    <x v="3"/>
  </r>
  <r>
    <x v="0"/>
    <x v="0"/>
    <x v="5"/>
    <x v="4"/>
    <n v="6510913"/>
    <n v="9003033784"/>
    <x v="0"/>
    <x v="1"/>
    <s v="URBANIZACION MANAOS PROPIEDAD HORIZONTAL"/>
    <x v="21"/>
    <x v="5"/>
  </r>
  <r>
    <x v="0"/>
    <x v="0"/>
    <x v="5"/>
    <x v="1"/>
    <n v="6510943"/>
    <n v="8090024711"/>
    <x v="0"/>
    <x v="1"/>
    <s v="CONDOMINIO RESIDENCIAL VILLA FLOR"/>
    <x v="66"/>
    <x v="3"/>
  </r>
  <r>
    <x v="0"/>
    <x v="0"/>
    <x v="5"/>
    <x v="1"/>
    <n v="6510961"/>
    <n v="8000267532"/>
    <x v="0"/>
    <x v="1"/>
    <s v="URBANIZACION TAYRONA I Y II  - PH"/>
    <x v="14"/>
    <x v="5"/>
  </r>
  <r>
    <x v="0"/>
    <x v="0"/>
    <x v="5"/>
    <x v="1"/>
    <n v="6511073"/>
    <n v="9005782761"/>
    <x v="0"/>
    <x v="1"/>
    <s v="CONJUNTO RESIDENCIAL MOLINO VERDE PROPIEDAD HORIZONTAL"/>
    <x v="1"/>
    <x v="1"/>
  </r>
  <r>
    <x v="0"/>
    <x v="0"/>
    <x v="5"/>
    <x v="1"/>
    <n v="6511075"/>
    <n v="9005782761"/>
    <x v="0"/>
    <x v="3"/>
    <s v="CONJUNTO RESIDENCIAL MOLINO VERDE PROPIEDAD HORIZONTAL"/>
    <x v="1"/>
    <x v="1"/>
  </r>
  <r>
    <x v="0"/>
    <x v="0"/>
    <x v="5"/>
    <x v="4"/>
    <n v="6511092"/>
    <n v="8002166070"/>
    <x v="0"/>
    <x v="1"/>
    <s v="EDIFICIO MULTIFAMILIAR SALZBURGO"/>
    <x v="1"/>
    <x v="1"/>
  </r>
  <r>
    <x v="0"/>
    <x v="0"/>
    <x v="5"/>
    <x v="1"/>
    <n v="6511098"/>
    <n v="9002846270"/>
    <x v="0"/>
    <x v="1"/>
    <s v="EDIFICIO SANZA PROPIEDAD HORIZONTAL"/>
    <x v="1"/>
    <x v="1"/>
  </r>
  <r>
    <x v="0"/>
    <x v="0"/>
    <x v="5"/>
    <x v="4"/>
    <n v="6511104"/>
    <n v="9003489709"/>
    <x v="0"/>
    <x v="0"/>
    <s v="CONJUNTO SERREZUELA APARTAMENTOS PROPIEDAD HORIZONTAL"/>
    <x v="11"/>
    <x v="9"/>
  </r>
  <r>
    <x v="0"/>
    <x v="0"/>
    <x v="5"/>
    <x v="1"/>
    <n v="6511116"/>
    <n v="8000909286"/>
    <x v="0"/>
    <x v="1"/>
    <s v="CONJUNTO RESIDENCIAL SANTA HELENA DE BAVIERA ETAPA 1"/>
    <x v="1"/>
    <x v="1"/>
  </r>
  <r>
    <x v="0"/>
    <x v="0"/>
    <x v="5"/>
    <x v="4"/>
    <n v="6511152"/>
    <n v="8000642873"/>
    <x v="0"/>
    <x v="1"/>
    <s v="CONJUNTO RESIDENCIAL VEGAS DE TOLEDO PH"/>
    <x v="14"/>
    <x v="5"/>
  </r>
  <r>
    <x v="0"/>
    <x v="0"/>
    <x v="5"/>
    <x v="4"/>
    <n v="6511296"/>
    <n v="9000217715"/>
    <x v="0"/>
    <x v="1"/>
    <s v="EDIFICIO VERONA PLAZA"/>
    <x v="2"/>
    <x v="2"/>
  </r>
  <r>
    <x v="0"/>
    <x v="0"/>
    <x v="5"/>
    <x v="1"/>
    <n v="6511347"/>
    <n v="9005006816"/>
    <x v="0"/>
    <x v="1"/>
    <s v="CERRO FUERTE - PROPIEDAD HORIZONTAL"/>
    <x v="19"/>
    <x v="4"/>
  </r>
  <r>
    <x v="0"/>
    <x v="0"/>
    <x v="5"/>
    <x v="1"/>
    <n v="6511382"/>
    <n v="9008071860"/>
    <x v="0"/>
    <x v="1"/>
    <s v="CONJUNTO RESIDENCIAL BELVERDE II PH"/>
    <x v="43"/>
    <x v="4"/>
  </r>
  <r>
    <x v="0"/>
    <x v="0"/>
    <x v="5"/>
    <x v="1"/>
    <n v="6511454"/>
    <n v="9010030500"/>
    <x v="0"/>
    <x v="3"/>
    <s v="CONJUNTO RESIDENCIAL TIERRA GRATA EL ESMERALDAL PH"/>
    <x v="10"/>
    <x v="5"/>
  </r>
  <r>
    <x v="0"/>
    <x v="0"/>
    <x v="5"/>
    <x v="1"/>
    <n v="6511569"/>
    <n v="8001063952"/>
    <x v="0"/>
    <x v="3"/>
    <s v="CR CIUDADELA CAFAM MANZANA 32 SUPER LOTE B II ETAPA PH"/>
    <x v="1"/>
    <x v="1"/>
  </r>
  <r>
    <x v="0"/>
    <x v="0"/>
    <x v="5"/>
    <x v="2"/>
    <n v="6511715"/>
    <n v="36174256"/>
    <x v="0"/>
    <x v="1"/>
    <s v="HUERTAS LOZANO JANNETH"/>
    <x v="1"/>
    <x v="1"/>
  </r>
  <r>
    <x v="0"/>
    <x v="0"/>
    <x v="5"/>
    <x v="1"/>
    <n v="6511911"/>
    <n v="8920014219"/>
    <x v="0"/>
    <x v="3"/>
    <s v="CONJUNTO RESIDENCIAL EL PRADO"/>
    <x v="37"/>
    <x v="16"/>
  </r>
  <r>
    <x v="0"/>
    <x v="0"/>
    <x v="5"/>
    <x v="4"/>
    <n v="6511922"/>
    <n v="9004846981"/>
    <x v="0"/>
    <x v="1"/>
    <s v="UNIDAD RESIDENCIAL LOS PINOS PROPIEDAD HORIZONTAL"/>
    <x v="9"/>
    <x v="8"/>
  </r>
  <r>
    <x v="0"/>
    <x v="0"/>
    <x v="5"/>
    <x v="1"/>
    <n v="6512302"/>
    <n v="9011231377"/>
    <x v="0"/>
    <x v="1"/>
    <s v="CONJUNTO RESIDENCIAL LA FINCA SUPERMANZANA VII"/>
    <x v="36"/>
    <x v="4"/>
  </r>
  <r>
    <x v="0"/>
    <x v="0"/>
    <x v="5"/>
    <x v="4"/>
    <n v="6512373"/>
    <n v="9003111807"/>
    <x v="0"/>
    <x v="1"/>
    <s v="CONJUNTO RESIDENCIAL TORRES DE SAN CRISTOBAL"/>
    <x v="1"/>
    <x v="1"/>
  </r>
  <r>
    <x v="0"/>
    <x v="0"/>
    <x v="5"/>
    <x v="4"/>
    <n v="6512424"/>
    <n v="9004180365"/>
    <x v="0"/>
    <x v="1"/>
    <s v="CONJUNTO RESIDENCIAL GOLF CLUB - PROPIEDAD HORIZONTAL"/>
    <x v="3"/>
    <x v="3"/>
  </r>
  <r>
    <x v="0"/>
    <x v="0"/>
    <x v="5"/>
    <x v="5"/>
    <n v="6512436"/>
    <n v="41889692"/>
    <x v="0"/>
    <x v="1"/>
    <s v="MESA JARAMILLO CLARA INES"/>
    <x v="7"/>
    <x v="7"/>
  </r>
  <r>
    <x v="0"/>
    <x v="0"/>
    <x v="5"/>
    <x v="1"/>
    <n v="6512449"/>
    <n v="8002269877"/>
    <x v="0"/>
    <x v="3"/>
    <s v="EDIFICIO TORRE SAN THOMAS PH"/>
    <x v="14"/>
    <x v="5"/>
  </r>
  <r>
    <x v="0"/>
    <x v="0"/>
    <x v="5"/>
    <x v="1"/>
    <n v="6512459"/>
    <n v="8000374155"/>
    <x v="0"/>
    <x v="1"/>
    <s v="CONJUNTO RESIDENCIAL PINARES DEL RODEO PH"/>
    <x v="14"/>
    <x v="5"/>
  </r>
  <r>
    <x v="0"/>
    <x v="0"/>
    <x v="5"/>
    <x v="4"/>
    <n v="6512533"/>
    <n v="9001389557"/>
    <x v="0"/>
    <x v="3"/>
    <s v="CONDOMINIO VILLA MARCELA"/>
    <x v="6"/>
    <x v="6"/>
  </r>
  <r>
    <x v="0"/>
    <x v="0"/>
    <x v="5"/>
    <x v="4"/>
    <n v="6512575"/>
    <n v="8001630183"/>
    <x v="0"/>
    <x v="1"/>
    <s v="CONJUNTO VILLA CALASANZ II ETAPA AGRUPACION IV"/>
    <x v="1"/>
    <x v="1"/>
  </r>
  <r>
    <x v="0"/>
    <x v="0"/>
    <x v="5"/>
    <x v="1"/>
    <n v="6512613"/>
    <n v="9002523025"/>
    <x v="0"/>
    <x v="3"/>
    <s v="CONJUNTO RESIDENCIAL TERRAGRANDE II ETAPA 2"/>
    <x v="4"/>
    <x v="4"/>
  </r>
  <r>
    <x v="0"/>
    <x v="0"/>
    <x v="5"/>
    <x v="4"/>
    <n v="6512617"/>
    <n v="8301008772"/>
    <x v="0"/>
    <x v="1"/>
    <s v="UNIDAD RESIDENCIAL ALTAMIRA CAMPESTRE"/>
    <x v="1"/>
    <x v="1"/>
  </r>
  <r>
    <x v="0"/>
    <x v="0"/>
    <x v="5"/>
    <x v="4"/>
    <n v="6512667"/>
    <n v="8908077065"/>
    <x v="0"/>
    <x v="1"/>
    <s v="EDIFICIO BELEN"/>
    <x v="6"/>
    <x v="6"/>
  </r>
  <r>
    <x v="0"/>
    <x v="0"/>
    <x v="5"/>
    <x v="1"/>
    <n v="6512670"/>
    <n v="9011022493"/>
    <x v="0"/>
    <x v="1"/>
    <s v="URBANIZACION CONSOTA 2"/>
    <x v="7"/>
    <x v="7"/>
  </r>
  <r>
    <x v="0"/>
    <x v="0"/>
    <x v="5"/>
    <x v="4"/>
    <n v="6512687"/>
    <n v="8050202184"/>
    <x v="0"/>
    <x v="1"/>
    <s v="MULTIFAMILIARES EL PARAISO DE COMFANDI-CONJUNTO A"/>
    <x v="0"/>
    <x v="0"/>
  </r>
  <r>
    <x v="0"/>
    <x v="0"/>
    <x v="5"/>
    <x v="4"/>
    <n v="6512799"/>
    <n v="8002338742"/>
    <x v="0"/>
    <x v="1"/>
    <s v="PROPIEDAD HORIZONTAL CERROS DE VERSALLES"/>
    <x v="6"/>
    <x v="6"/>
  </r>
  <r>
    <x v="0"/>
    <x v="0"/>
    <x v="5"/>
    <x v="1"/>
    <n v="6512880"/>
    <n v="8002542791"/>
    <x v="0"/>
    <x v="2"/>
    <s v="UNIDAD RESIDENCIAL EL PARQUECITO PH"/>
    <x v="11"/>
    <x v="9"/>
  </r>
  <r>
    <x v="0"/>
    <x v="0"/>
    <x v="5"/>
    <x v="4"/>
    <n v="6512939"/>
    <n v="9001408548"/>
    <x v="0"/>
    <x v="0"/>
    <s v="EDIFICIO TORRES DE ANDORRA - PROPIEDAD HORIZONTAL"/>
    <x v="6"/>
    <x v="6"/>
  </r>
  <r>
    <x v="0"/>
    <x v="0"/>
    <x v="5"/>
    <x v="1"/>
    <n v="6512957"/>
    <n v="8001212101"/>
    <x v="0"/>
    <x v="0"/>
    <s v="PARQUE RESIDENCIAL LAS VERANERAS"/>
    <x v="7"/>
    <x v="7"/>
  </r>
  <r>
    <x v="0"/>
    <x v="0"/>
    <x v="5"/>
    <x v="1"/>
    <n v="6512999"/>
    <n v="9006600124"/>
    <x v="0"/>
    <x v="1"/>
    <s v="CR URBANIZACION SENDERO DEL PARQUE PH"/>
    <x v="14"/>
    <x v="5"/>
  </r>
  <r>
    <x v="0"/>
    <x v="0"/>
    <x v="5"/>
    <x v="1"/>
    <n v="6513005"/>
    <n v="8002220614"/>
    <x v="0"/>
    <x v="3"/>
    <s v="EDIFICIO MIRADOR DEL CAMPESTRE PH"/>
    <x v="14"/>
    <x v="5"/>
  </r>
  <r>
    <x v="0"/>
    <x v="0"/>
    <x v="5"/>
    <x v="1"/>
    <n v="6513118"/>
    <n v="8002464588"/>
    <x v="0"/>
    <x v="3"/>
    <s v="CONJ RESIDENCIAL LA ABADIA PRIMERA SEGUNDA Y TERCERA ETAPA"/>
    <x v="7"/>
    <x v="7"/>
  </r>
  <r>
    <x v="0"/>
    <x v="0"/>
    <x v="5"/>
    <x v="1"/>
    <n v="6513132"/>
    <n v="9000889189"/>
    <x v="0"/>
    <x v="5"/>
    <s v="AGRUPACION DE VIVIENDA FONTIBON RESERVADO - PROPIEDAD HORIZO"/>
    <x v="1"/>
    <x v="1"/>
  </r>
  <r>
    <x v="0"/>
    <x v="0"/>
    <x v="5"/>
    <x v="4"/>
    <n v="6513233"/>
    <n v="9003380838"/>
    <x v="0"/>
    <x v="0"/>
    <s v="CONJUNTO RESIDENCIAL SIERRAVERDE"/>
    <x v="2"/>
    <x v="2"/>
  </r>
  <r>
    <x v="0"/>
    <x v="0"/>
    <x v="5"/>
    <x v="1"/>
    <n v="6513263"/>
    <n v="9007596840"/>
    <x v="0"/>
    <x v="3"/>
    <s v="CONJUNTO RESIDENCIAL DALIA - PROPIEDAD HORIZONTAL"/>
    <x v="4"/>
    <x v="4"/>
  </r>
  <r>
    <x v="0"/>
    <x v="0"/>
    <x v="5"/>
    <x v="1"/>
    <n v="6513337"/>
    <n v="9005768525"/>
    <x v="0"/>
    <x v="1"/>
    <s v="CONJUNTO RESIDENCIAL LA MORADA DEL VIENTO"/>
    <x v="29"/>
    <x v="14"/>
  </r>
  <r>
    <x v="0"/>
    <x v="0"/>
    <x v="5"/>
    <x v="1"/>
    <n v="6513376"/>
    <n v="8300524282"/>
    <x v="0"/>
    <x v="2"/>
    <s v="CONJUNTO RESIDENCIAL EL PORTAL DE LA COFRADIA PH"/>
    <x v="1"/>
    <x v="1"/>
  </r>
  <r>
    <x v="0"/>
    <x v="0"/>
    <x v="5"/>
    <x v="4"/>
    <n v="6513494"/>
    <n v="9010959705"/>
    <x v="0"/>
    <x v="1"/>
    <s v="EDIFICIO PORTAL DEL CAMPIN 2 PROPIEDAD HORIZONTAL"/>
    <x v="6"/>
    <x v="6"/>
  </r>
  <r>
    <x v="0"/>
    <x v="0"/>
    <x v="5"/>
    <x v="4"/>
    <n v="6513497"/>
    <n v="9000142589"/>
    <x v="0"/>
    <x v="3"/>
    <s v="CONJUNTO RESIDENCIAL CERRONORTE PH"/>
    <x v="14"/>
    <x v="5"/>
  </r>
  <r>
    <x v="0"/>
    <x v="0"/>
    <x v="5"/>
    <x v="4"/>
    <n v="6513604"/>
    <n v="8050202184"/>
    <x v="0"/>
    <x v="2"/>
    <s v="MULTIFAMILIARES EL PARAISO DE COMFANDI-CONJUNTO A"/>
    <x v="0"/>
    <x v="0"/>
  </r>
  <r>
    <x v="0"/>
    <x v="0"/>
    <x v="5"/>
    <x v="1"/>
    <n v="6513863"/>
    <n v="9010104810"/>
    <x v="0"/>
    <x v="5"/>
    <s v="CONJUNTO RESIDENCIAL TORRES DE VILLA VERDE - PROPIEDAD HORIZ"/>
    <x v="11"/>
    <x v="9"/>
  </r>
  <r>
    <x v="0"/>
    <x v="0"/>
    <x v="5"/>
    <x v="1"/>
    <n v="6514032"/>
    <n v="8000374155"/>
    <x v="0"/>
    <x v="1"/>
    <s v="CONJUNTO RESIDENCIAL PINARES DEL RODEO PH"/>
    <x v="14"/>
    <x v="5"/>
  </r>
  <r>
    <x v="0"/>
    <x v="0"/>
    <x v="5"/>
    <x v="1"/>
    <n v="6514406"/>
    <n v="9000407834"/>
    <x v="0"/>
    <x v="3"/>
    <s v="CONJUNTO RESIDENCIAL OASIS DE SAN MATEO MODULO C PH"/>
    <x v="4"/>
    <x v="4"/>
  </r>
  <r>
    <x v="0"/>
    <x v="0"/>
    <x v="5"/>
    <x v="1"/>
    <n v="6514413"/>
    <n v="9004959231"/>
    <x v="0"/>
    <x v="1"/>
    <s v="EDIFICIO TORRE BELLOMONTE - PROPIEADA HORIZONTAL"/>
    <x v="6"/>
    <x v="6"/>
  </r>
  <r>
    <x v="0"/>
    <x v="0"/>
    <x v="5"/>
    <x v="1"/>
    <n v="6514812"/>
    <n v="8001137741"/>
    <x v="0"/>
    <x v="0"/>
    <s v="CONJUNTO RESIDENCIAL EL PARAGUITAS"/>
    <x v="17"/>
    <x v="2"/>
  </r>
  <r>
    <x v="0"/>
    <x v="0"/>
    <x v="5"/>
    <x v="1"/>
    <n v="6515182"/>
    <n v="9003509468"/>
    <x v="0"/>
    <x v="0"/>
    <s v="EDIFICIO TERZETTO CONDOMINIO"/>
    <x v="2"/>
    <x v="2"/>
  </r>
  <r>
    <x v="0"/>
    <x v="0"/>
    <x v="5"/>
    <x v="4"/>
    <n v="6515372"/>
    <n v="9003468464"/>
    <x v="0"/>
    <x v="1"/>
    <s v="CONJUNTO PARQUE RESIDENCIAL PAISAJE DE SIERRA ALTA - PROPIED"/>
    <x v="6"/>
    <x v="6"/>
  </r>
  <r>
    <x v="0"/>
    <x v="0"/>
    <x v="5"/>
    <x v="1"/>
    <n v="6515396"/>
    <n v="8100033949"/>
    <x v="0"/>
    <x v="0"/>
    <s v="CONJUNTO CERRADO BELLA MONTANA"/>
    <x v="6"/>
    <x v="6"/>
  </r>
  <r>
    <x v="0"/>
    <x v="0"/>
    <x v="5"/>
    <x v="4"/>
    <n v="6515466"/>
    <n v="8002364689"/>
    <x v="0"/>
    <x v="1"/>
    <s v="UNIDAD RESIDENCIAL TORRES DE SAN MATEO PH"/>
    <x v="11"/>
    <x v="9"/>
  </r>
  <r>
    <x v="0"/>
    <x v="0"/>
    <x v="5"/>
    <x v="1"/>
    <n v="6515483"/>
    <n v="9000018401"/>
    <x v="0"/>
    <x v="3"/>
    <s v="CONJUNTO RESIDENCIAL ALTOS DE CASTILLA PROPIEDAD HORIZON"/>
    <x v="6"/>
    <x v="6"/>
  </r>
  <r>
    <x v="0"/>
    <x v="0"/>
    <x v="5"/>
    <x v="1"/>
    <n v="6515604"/>
    <n v="8002421442"/>
    <x v="0"/>
    <x v="1"/>
    <s v="EDIFICIO TORRE DE ZUÑIGA PH"/>
    <x v="10"/>
    <x v="5"/>
  </r>
  <r>
    <x v="0"/>
    <x v="0"/>
    <x v="5"/>
    <x v="4"/>
    <n v="6515735"/>
    <n v="8909427331"/>
    <x v="0"/>
    <x v="1"/>
    <s v="CONJUNTO RESIDENCIAL MALAGA II PH"/>
    <x v="14"/>
    <x v="5"/>
  </r>
  <r>
    <x v="0"/>
    <x v="0"/>
    <x v="5"/>
    <x v="1"/>
    <n v="6515754"/>
    <n v="8301266793"/>
    <x v="0"/>
    <x v="2"/>
    <s v="CONJUNTO RESIDENCIAL SHAMBALA PH"/>
    <x v="1"/>
    <x v="1"/>
  </r>
  <r>
    <x v="0"/>
    <x v="0"/>
    <x v="5"/>
    <x v="4"/>
    <n v="6515816"/>
    <n v="8000757484"/>
    <x v="0"/>
    <x v="0"/>
    <s v="CONJUNTO RESIDENCIAL LOS CAMBULOS"/>
    <x v="3"/>
    <x v="3"/>
  </r>
  <r>
    <x v="0"/>
    <x v="0"/>
    <x v="5"/>
    <x v="1"/>
    <n v="6515841"/>
    <n v="8050274594"/>
    <x v="0"/>
    <x v="1"/>
    <s v="CONDOMINIO SAN DIEGO PROPIEDAD HORIZONTAL"/>
    <x v="0"/>
    <x v="0"/>
  </r>
  <r>
    <x v="0"/>
    <x v="0"/>
    <x v="5"/>
    <x v="4"/>
    <n v="6515986"/>
    <n v="9005120335"/>
    <x v="0"/>
    <x v="0"/>
    <s v="EDIFICIO PORTAL DE CALASANZ PROPIEDAD HORIZONTAL"/>
    <x v="14"/>
    <x v="5"/>
  </r>
  <r>
    <x v="0"/>
    <x v="0"/>
    <x v="5"/>
    <x v="4"/>
    <n v="6516095"/>
    <n v="8110012762"/>
    <x v="0"/>
    <x v="2"/>
    <s v="URBANIZACION VILLA FLORIDA ETAPA 2 PROPIEDAD HORIZONTAL"/>
    <x v="14"/>
    <x v="5"/>
  </r>
  <r>
    <x v="0"/>
    <x v="0"/>
    <x v="5"/>
    <x v="1"/>
    <n v="6516196"/>
    <n v="8002331182"/>
    <x v="0"/>
    <x v="0"/>
    <s v="CONJUNTO RESIDENCIAL LA MOLIENDA PROPIEDAD HORIZONTAL"/>
    <x v="0"/>
    <x v="0"/>
  </r>
  <r>
    <x v="0"/>
    <x v="0"/>
    <x v="5"/>
    <x v="4"/>
    <n v="6516200"/>
    <n v="8605109011"/>
    <x v="0"/>
    <x v="1"/>
    <s v="CONJUNTO RESIDENCIAL EL BOSQUE"/>
    <x v="1"/>
    <x v="1"/>
  </r>
  <r>
    <x v="0"/>
    <x v="0"/>
    <x v="5"/>
    <x v="1"/>
    <n v="6516248"/>
    <n v="8902115844"/>
    <x v="0"/>
    <x v="1"/>
    <s v="UNIDAD RESIDENCIAL ALTOS CAÑAVERAL I ETAPA"/>
    <x v="17"/>
    <x v="2"/>
  </r>
  <r>
    <x v="0"/>
    <x v="0"/>
    <x v="5"/>
    <x v="4"/>
    <n v="6516319"/>
    <n v="8904805729"/>
    <x v="0"/>
    <x v="1"/>
    <s v="COPROPIEDAD CRISTOFORO COLOMBO"/>
    <x v="52"/>
    <x v="18"/>
  </r>
  <r>
    <x v="0"/>
    <x v="0"/>
    <x v="5"/>
    <x v="1"/>
    <n v="6516411"/>
    <n v="8909363151"/>
    <x v="0"/>
    <x v="0"/>
    <s v="URBANIZACION SURAMERICANA ENVIGADO PH"/>
    <x v="10"/>
    <x v="5"/>
  </r>
  <r>
    <x v="0"/>
    <x v="0"/>
    <x v="5"/>
    <x v="4"/>
    <n v="6516552"/>
    <n v="8603543881"/>
    <x v="0"/>
    <x v="3"/>
    <s v="AGRUPACION DE VIVIENDA METROPOLIS UNIDAD 7"/>
    <x v="1"/>
    <x v="1"/>
  </r>
  <r>
    <x v="0"/>
    <x v="0"/>
    <x v="5"/>
    <x v="4"/>
    <n v="6516580"/>
    <n v="8090122296"/>
    <x v="0"/>
    <x v="1"/>
    <s v="EDIFICIO CENTRO COMERCIAL POPULAR II SANANDRESITOS PH"/>
    <x v="3"/>
    <x v="3"/>
  </r>
  <r>
    <x v="0"/>
    <x v="0"/>
    <x v="5"/>
    <x v="1"/>
    <n v="6516600"/>
    <n v="9005389981"/>
    <x v="0"/>
    <x v="1"/>
    <s v="CONJUNTO ALTAVISTA PROPIEDAD HORIZONTAL"/>
    <x v="18"/>
    <x v="10"/>
  </r>
  <r>
    <x v="0"/>
    <x v="0"/>
    <x v="5"/>
    <x v="4"/>
    <n v="6516619"/>
    <n v="9001501654"/>
    <x v="0"/>
    <x v="1"/>
    <s v="AGRUPACION TORRES NUEVA CASTILLA I"/>
    <x v="1"/>
    <x v="1"/>
  </r>
  <r>
    <x v="0"/>
    <x v="0"/>
    <x v="5"/>
    <x v="4"/>
    <n v="6516804"/>
    <n v="8300577471"/>
    <x v="0"/>
    <x v="1"/>
    <s v="CONJUNTO BALCONES DE SEGOVIA"/>
    <x v="1"/>
    <x v="1"/>
  </r>
  <r>
    <x v="0"/>
    <x v="0"/>
    <x v="5"/>
    <x v="4"/>
    <n v="6516829"/>
    <n v="9009393530"/>
    <x v="0"/>
    <x v="1"/>
    <s v="CONJUNTO RESIDENCIAL SACROMONTE PROPIEDAD HORIZONTAL"/>
    <x v="17"/>
    <x v="2"/>
  </r>
  <r>
    <x v="0"/>
    <x v="0"/>
    <x v="5"/>
    <x v="1"/>
    <n v="6516833"/>
    <n v="8908046207"/>
    <x v="0"/>
    <x v="1"/>
    <s v="PROPIEDAD HORIZONTAL EDIFICIO LA ARBOLEDA"/>
    <x v="6"/>
    <x v="6"/>
  </r>
  <r>
    <x v="0"/>
    <x v="0"/>
    <x v="5"/>
    <x v="1"/>
    <n v="6516854"/>
    <n v="8301423148"/>
    <x v="0"/>
    <x v="1"/>
    <s v="CONJUTO RESIDECIAL PORTAL DE MODELIA"/>
    <x v="1"/>
    <x v="1"/>
  </r>
  <r>
    <x v="0"/>
    <x v="0"/>
    <x v="5"/>
    <x v="1"/>
    <n v="6516860"/>
    <n v="9003034958"/>
    <x v="0"/>
    <x v="1"/>
    <s v="SAN JUANITO PROPIEDAD HORIZONTAL"/>
    <x v="9"/>
    <x v="8"/>
  </r>
  <r>
    <x v="0"/>
    <x v="0"/>
    <x v="5"/>
    <x v="4"/>
    <n v="6516884"/>
    <n v="9006003416"/>
    <x v="0"/>
    <x v="1"/>
    <s v="CONJUNTO RESIDENCIAL MIRADOR DE LA COLINA"/>
    <x v="20"/>
    <x v="11"/>
  </r>
  <r>
    <x v="0"/>
    <x v="0"/>
    <x v="5"/>
    <x v="1"/>
    <n v="6516907"/>
    <n v="8001848537"/>
    <x v="0"/>
    <x v="1"/>
    <s v="CONJUNTO RESIDENCIAL CAMBULOS DEL COUNTRY"/>
    <x v="1"/>
    <x v="1"/>
  </r>
  <r>
    <x v="0"/>
    <x v="0"/>
    <x v="5"/>
    <x v="1"/>
    <n v="6516912"/>
    <n v="8301254398"/>
    <x v="0"/>
    <x v="1"/>
    <s v="AGRUPACION URBANIZACION TECHO"/>
    <x v="1"/>
    <x v="1"/>
  </r>
  <r>
    <x v="0"/>
    <x v="0"/>
    <x v="5"/>
    <x v="1"/>
    <n v="6516915"/>
    <n v="8001848537"/>
    <x v="0"/>
    <x v="3"/>
    <s v="CONJUNTO RESIDENCIAL CAMBULOS DEL COUNTRY"/>
    <x v="1"/>
    <x v="1"/>
  </r>
  <r>
    <x v="0"/>
    <x v="0"/>
    <x v="5"/>
    <x v="1"/>
    <n v="6516983"/>
    <n v="8002332831"/>
    <x v="0"/>
    <x v="2"/>
    <s v="AGRUPACION SUPERMANZANA 7- I ETAPA URBANIZACION BOCHICA MULT"/>
    <x v="1"/>
    <x v="1"/>
  </r>
  <r>
    <x v="0"/>
    <x v="0"/>
    <x v="5"/>
    <x v="4"/>
    <n v="6517038"/>
    <n v="9004366821"/>
    <x v="0"/>
    <x v="1"/>
    <s v="CONJUNTO RESIDENCIAL SEVILLANA DEL PARQUE I PH"/>
    <x v="1"/>
    <x v="1"/>
  </r>
  <r>
    <x v="0"/>
    <x v="0"/>
    <x v="5"/>
    <x v="1"/>
    <n v="6517041"/>
    <n v="8002320283"/>
    <x v="0"/>
    <x v="1"/>
    <s v="CONJUNTO RESIDENCIAL CASTILLOS DEL MURAL PROPIEDAD HORIZONT"/>
    <x v="11"/>
    <x v="9"/>
  </r>
  <r>
    <x v="0"/>
    <x v="0"/>
    <x v="5"/>
    <x v="1"/>
    <n v="6517131"/>
    <n v="8002106328"/>
    <x v="0"/>
    <x v="3"/>
    <s v="EDIFICIO LOURDES CALLE 65 PH"/>
    <x v="1"/>
    <x v="1"/>
  </r>
  <r>
    <x v="0"/>
    <x v="0"/>
    <x v="5"/>
    <x v="1"/>
    <n v="6517140"/>
    <n v="8000724794"/>
    <x v="0"/>
    <x v="1"/>
    <s v="CONJUNTO RESIDENCIAL BORNEO II ETAPA"/>
    <x v="1"/>
    <x v="1"/>
  </r>
  <r>
    <x v="0"/>
    <x v="0"/>
    <x v="5"/>
    <x v="1"/>
    <n v="6517151"/>
    <n v="8001848537"/>
    <x v="0"/>
    <x v="1"/>
    <s v="CONJUNTO RESIDENCIAL CAMBULOS DEL COUNTRY"/>
    <x v="1"/>
    <x v="1"/>
  </r>
  <r>
    <x v="0"/>
    <x v="0"/>
    <x v="5"/>
    <x v="1"/>
    <n v="6517158"/>
    <n v="8909344634"/>
    <x v="0"/>
    <x v="1"/>
    <s v="CONJUNTO RESIDENCIAL SORRENTO 2 PH"/>
    <x v="14"/>
    <x v="5"/>
  </r>
  <r>
    <x v="0"/>
    <x v="0"/>
    <x v="5"/>
    <x v="1"/>
    <n v="6517168"/>
    <n v="9005616437"/>
    <x v="0"/>
    <x v="2"/>
    <s v="CONJUNTO CERRADO NUEVA BILBAO - PROPIEDAD HORIZONTAL"/>
    <x v="3"/>
    <x v="3"/>
  </r>
  <r>
    <x v="0"/>
    <x v="0"/>
    <x v="5"/>
    <x v="1"/>
    <n v="6517193"/>
    <n v="8600403353"/>
    <x v="0"/>
    <x v="1"/>
    <s v="CONJUNTO RESIDENCIAL BOSQUES DE KENNEDY"/>
    <x v="1"/>
    <x v="1"/>
  </r>
  <r>
    <x v="0"/>
    <x v="0"/>
    <x v="5"/>
    <x v="1"/>
    <n v="6517206"/>
    <n v="9000407834"/>
    <x v="0"/>
    <x v="3"/>
    <s v="CONJUNTO RESIDENCIAL OASIS DE SAN MATEO MODULO C PH"/>
    <x v="4"/>
    <x v="4"/>
  </r>
  <r>
    <x v="0"/>
    <x v="0"/>
    <x v="5"/>
    <x v="4"/>
    <n v="6517289"/>
    <n v="8300510389"/>
    <x v="0"/>
    <x v="1"/>
    <s v="CONJUNTO RESIDENCIAL GIRASOLES PROPIEDAD HORI"/>
    <x v="1"/>
    <x v="1"/>
  </r>
  <r>
    <x v="0"/>
    <x v="0"/>
    <x v="5"/>
    <x v="4"/>
    <n v="6517290"/>
    <n v="9003151948"/>
    <x v="0"/>
    <x v="1"/>
    <s v="CONJUNTO HABITACIONAL ALTOS DE CIPRES PROPIEDAD HORIZONTAL"/>
    <x v="6"/>
    <x v="6"/>
  </r>
  <r>
    <x v="0"/>
    <x v="0"/>
    <x v="5"/>
    <x v="1"/>
    <n v="6517291"/>
    <n v="9009796117"/>
    <x v="0"/>
    <x v="1"/>
    <s v="GALATEA PARQUE RESIDENCIAL PH"/>
    <x v="11"/>
    <x v="9"/>
  </r>
  <r>
    <x v="0"/>
    <x v="0"/>
    <x v="5"/>
    <x v="1"/>
    <n v="6517355"/>
    <n v="9004221494"/>
    <x v="0"/>
    <x v="1"/>
    <s v="CONJUNTO RESIDENCIAL PARQUES DE CASTILLA 2 PH"/>
    <x v="1"/>
    <x v="1"/>
  </r>
  <r>
    <x v="0"/>
    <x v="0"/>
    <x v="5"/>
    <x v="4"/>
    <n v="6517404"/>
    <n v="9011031285"/>
    <x v="0"/>
    <x v="1"/>
    <s v="EDIFICIO TARAZONA PROPIEDAD HORIZONTAL"/>
    <x v="6"/>
    <x v="6"/>
  </r>
  <r>
    <x v="0"/>
    <x v="0"/>
    <x v="5"/>
    <x v="1"/>
    <n v="6517429"/>
    <n v="8002493766"/>
    <x v="0"/>
    <x v="1"/>
    <s v="CONJUNTO RESIDENCIAL CAMINOS DE MARAYA PH"/>
    <x v="11"/>
    <x v="9"/>
  </r>
  <r>
    <x v="0"/>
    <x v="0"/>
    <x v="5"/>
    <x v="1"/>
    <n v="6517446"/>
    <n v="9006443977"/>
    <x v="0"/>
    <x v="2"/>
    <s v="EDIFICIO 10-12 CIRCUNVALAR PH"/>
    <x v="11"/>
    <x v="9"/>
  </r>
  <r>
    <x v="0"/>
    <x v="0"/>
    <x v="5"/>
    <x v="4"/>
    <n v="6517454"/>
    <n v="9010969383"/>
    <x v="0"/>
    <x v="1"/>
    <s v="EDIFICIO CASTILLA Y ARAGON"/>
    <x v="52"/>
    <x v="18"/>
  </r>
  <r>
    <x v="0"/>
    <x v="0"/>
    <x v="5"/>
    <x v="1"/>
    <n v="6517473"/>
    <n v="8902115844"/>
    <x v="0"/>
    <x v="3"/>
    <s v="UNIDAD RESIDENCIAL ALTOS CAÑAVERAL I ETAPA"/>
    <x v="17"/>
    <x v="2"/>
  </r>
  <r>
    <x v="0"/>
    <x v="0"/>
    <x v="5"/>
    <x v="4"/>
    <n v="6517496"/>
    <n v="8010015792"/>
    <x v="0"/>
    <x v="1"/>
    <s v="EDIFICIO EL CEDRAL PROPIEDAD HORIZONTAL"/>
    <x v="7"/>
    <x v="7"/>
  </r>
  <r>
    <x v="0"/>
    <x v="0"/>
    <x v="5"/>
    <x v="4"/>
    <n v="6517528"/>
    <n v="9000495932"/>
    <x v="0"/>
    <x v="1"/>
    <s v="MULTIFAMILIAR CIUDADELA  SAN LUCAS"/>
    <x v="10"/>
    <x v="5"/>
  </r>
  <r>
    <x v="0"/>
    <x v="0"/>
    <x v="5"/>
    <x v="1"/>
    <n v="6517532"/>
    <n v="8000646392"/>
    <x v="0"/>
    <x v="1"/>
    <s v="PROPIEDAD HORIZONTAL EDIFICIO LAS GARZAS"/>
    <x v="6"/>
    <x v="6"/>
  </r>
  <r>
    <x v="0"/>
    <x v="0"/>
    <x v="5"/>
    <x v="1"/>
    <n v="6517548"/>
    <n v="8110413263"/>
    <x v="0"/>
    <x v="1"/>
    <s v="CONJUNTO RESIDENCIAL LAS CASAS DE COMFENALCO PH"/>
    <x v="21"/>
    <x v="5"/>
  </r>
  <r>
    <x v="0"/>
    <x v="0"/>
    <x v="5"/>
    <x v="4"/>
    <n v="6517571"/>
    <n v="8300317262"/>
    <x v="0"/>
    <x v="1"/>
    <s v="EDIFICIO PLAZA 93 PROPIEDAD HORIZONTAL"/>
    <x v="1"/>
    <x v="1"/>
  </r>
  <r>
    <x v="0"/>
    <x v="0"/>
    <x v="5"/>
    <x v="4"/>
    <n v="6517579"/>
    <n v="8300764587"/>
    <x v="0"/>
    <x v="1"/>
    <s v="CONJUNTO RESIDENCIAL CUMBRES DEL SALITRE III"/>
    <x v="1"/>
    <x v="1"/>
  </r>
  <r>
    <x v="0"/>
    <x v="0"/>
    <x v="5"/>
    <x v="1"/>
    <n v="6517604"/>
    <n v="9006404114"/>
    <x v="0"/>
    <x v="1"/>
    <s v="EDIFICIO MAYORCA FLAST PH"/>
    <x v="34"/>
    <x v="5"/>
  </r>
  <r>
    <x v="0"/>
    <x v="0"/>
    <x v="5"/>
    <x v="1"/>
    <n v="6517642"/>
    <n v="9002811538"/>
    <x v="0"/>
    <x v="1"/>
    <s v="CONJUNTO QUINTAS DE CAFELIA- PROPIEDAD HORIZONTAL"/>
    <x v="11"/>
    <x v="9"/>
  </r>
  <r>
    <x v="0"/>
    <x v="0"/>
    <x v="5"/>
    <x v="4"/>
    <n v="6517686"/>
    <n v="9002953005"/>
    <x v="0"/>
    <x v="3"/>
    <s v="ALTAMIRA CONJUNTO CERRADO 1 ETAPA PH"/>
    <x v="13"/>
    <x v="9"/>
  </r>
  <r>
    <x v="0"/>
    <x v="0"/>
    <x v="5"/>
    <x v="1"/>
    <n v="6517715"/>
    <n v="8110467498"/>
    <x v="0"/>
    <x v="3"/>
    <s v="EDIFICIO ORION 2 PH"/>
    <x v="14"/>
    <x v="5"/>
  </r>
  <r>
    <x v="0"/>
    <x v="0"/>
    <x v="5"/>
    <x v="1"/>
    <n v="6517722"/>
    <n v="9003215621"/>
    <x v="0"/>
    <x v="1"/>
    <s v="CONJUNTO RESIDENCIAL JARDIN DEL ATRIZ"/>
    <x v="9"/>
    <x v="8"/>
  </r>
  <r>
    <x v="0"/>
    <x v="0"/>
    <x v="5"/>
    <x v="1"/>
    <n v="6517738"/>
    <n v="8909344634"/>
    <x v="0"/>
    <x v="1"/>
    <s v="CONJUNTO RESIDENCIAL SORRENTO 2 PH"/>
    <x v="14"/>
    <x v="5"/>
  </r>
  <r>
    <x v="0"/>
    <x v="0"/>
    <x v="5"/>
    <x v="5"/>
    <n v="6517744"/>
    <n v="8915020631"/>
    <x v="0"/>
    <x v="5"/>
    <s v="FONDO DE PROFESORES DE LA UNIVERSIDAD DEL CAUCA"/>
    <x v="41"/>
    <x v="17"/>
  </r>
  <r>
    <x v="0"/>
    <x v="0"/>
    <x v="5"/>
    <x v="4"/>
    <n v="6517768"/>
    <n v="9005445293"/>
    <x v="0"/>
    <x v="1"/>
    <s v="CONJUNTO CERRADO CERROS DE NIZA PROPIEDAD HORIZONTAL"/>
    <x v="6"/>
    <x v="6"/>
  </r>
  <r>
    <x v="0"/>
    <x v="0"/>
    <x v="5"/>
    <x v="1"/>
    <n v="6517792"/>
    <n v="8100033949"/>
    <x v="0"/>
    <x v="1"/>
    <s v="CONJUNTO CERRADO BELLA MONTANA"/>
    <x v="6"/>
    <x v="6"/>
  </r>
  <r>
    <x v="0"/>
    <x v="0"/>
    <x v="5"/>
    <x v="1"/>
    <n v="6517798"/>
    <n v="8100033949"/>
    <x v="0"/>
    <x v="3"/>
    <s v="CONJUNTO CERRADO BELLA MONTANA"/>
    <x v="6"/>
    <x v="6"/>
  </r>
  <r>
    <x v="0"/>
    <x v="0"/>
    <x v="5"/>
    <x v="4"/>
    <n v="6517820"/>
    <n v="9000401788"/>
    <x v="0"/>
    <x v="3"/>
    <s v="CONJUNTO RESIDENCIAL QUINTAS DE LA AUTOPISTA SUPERLOTE 2 PH"/>
    <x v="1"/>
    <x v="1"/>
  </r>
  <r>
    <x v="0"/>
    <x v="0"/>
    <x v="5"/>
    <x v="1"/>
    <n v="6517861"/>
    <n v="9006277835"/>
    <x v="0"/>
    <x v="3"/>
    <s v="CONJUNTO RESIDENCIAL URBANIZACION LA FONTANA MANZANAS B Y C"/>
    <x v="1"/>
    <x v="1"/>
  </r>
  <r>
    <x v="0"/>
    <x v="0"/>
    <x v="5"/>
    <x v="1"/>
    <n v="6517909"/>
    <n v="9001047579"/>
    <x v="0"/>
    <x v="2"/>
    <s v="EDIFICIO CIBELES PH"/>
    <x v="14"/>
    <x v="5"/>
  </r>
  <r>
    <x v="0"/>
    <x v="0"/>
    <x v="5"/>
    <x v="1"/>
    <n v="6517928"/>
    <n v="8301381676"/>
    <x v="0"/>
    <x v="1"/>
    <s v="CONJUNTO RESIDENCIAL MAZUREN AGRUPACION 06 ETAPAS A B Y C P"/>
    <x v="1"/>
    <x v="1"/>
  </r>
  <r>
    <x v="0"/>
    <x v="0"/>
    <x v="5"/>
    <x v="4"/>
    <n v="6517948"/>
    <n v="9003468464"/>
    <x v="0"/>
    <x v="1"/>
    <s v="CONJUNTO PARQUE RESIDENCIAL PAISAJE DE SIERRA ALTA - PROPIED"/>
    <x v="6"/>
    <x v="6"/>
  </r>
  <r>
    <x v="0"/>
    <x v="0"/>
    <x v="5"/>
    <x v="1"/>
    <n v="6518031"/>
    <n v="8050022425"/>
    <x v="0"/>
    <x v="5"/>
    <s v="CONJUNTO RESIDENCIAL LAS MALVINAS"/>
    <x v="0"/>
    <x v="0"/>
  </r>
  <r>
    <x v="0"/>
    <x v="0"/>
    <x v="5"/>
    <x v="5"/>
    <n v="6518057"/>
    <n v="80504373"/>
    <x v="0"/>
    <x v="1"/>
    <s v="MORA MARTINEZ JOSE MANUEL"/>
    <x v="1"/>
    <x v="1"/>
  </r>
  <r>
    <x v="0"/>
    <x v="0"/>
    <x v="5"/>
    <x v="1"/>
    <n v="6518060"/>
    <n v="9011359161"/>
    <x v="0"/>
    <x v="5"/>
    <s v="CONJUNTO RESIDENCIAL MULTICENTRO ETAPA I"/>
    <x v="29"/>
    <x v="14"/>
  </r>
  <r>
    <x v="0"/>
    <x v="0"/>
    <x v="5"/>
    <x v="1"/>
    <n v="6518179"/>
    <n v="8002377323"/>
    <x v="0"/>
    <x v="1"/>
    <s v="CONJUNTO CERRADO LA ESTACION"/>
    <x v="6"/>
    <x v="6"/>
  </r>
  <r>
    <x v="0"/>
    <x v="0"/>
    <x v="5"/>
    <x v="4"/>
    <n v="6518337"/>
    <n v="8050202184"/>
    <x v="0"/>
    <x v="1"/>
    <s v="MULTIFAMILIARES EL PARAISO DE COMFANDI-CONJUNTO A"/>
    <x v="0"/>
    <x v="0"/>
  </r>
  <r>
    <x v="0"/>
    <x v="0"/>
    <x v="5"/>
    <x v="4"/>
    <n v="6518355"/>
    <n v="9002065896"/>
    <x v="0"/>
    <x v="1"/>
    <s v="CONJUNTO RESIDENCIAL Y COMERCIAL CAÑAVERAL II - PH"/>
    <x v="11"/>
    <x v="9"/>
  </r>
  <r>
    <x v="0"/>
    <x v="0"/>
    <x v="5"/>
    <x v="1"/>
    <n v="6518360"/>
    <n v="9010854274"/>
    <x v="0"/>
    <x v="1"/>
    <s v="CONJUNTO RESIDENCIAL CAMPESTRE BOSQUES DE CONDINA PH"/>
    <x v="11"/>
    <x v="9"/>
  </r>
  <r>
    <x v="0"/>
    <x v="0"/>
    <x v="5"/>
    <x v="4"/>
    <n v="6518566"/>
    <n v="8110030654"/>
    <x v="0"/>
    <x v="1"/>
    <s v="EDIFICIO BAHIA DEL CERRO PH"/>
    <x v="14"/>
    <x v="5"/>
  </r>
  <r>
    <x v="0"/>
    <x v="0"/>
    <x v="5"/>
    <x v="1"/>
    <n v="6518629"/>
    <n v="8000267532"/>
    <x v="0"/>
    <x v="1"/>
    <s v="URBANIZACION TAYRONA I Y II  - PH"/>
    <x v="14"/>
    <x v="5"/>
  </r>
  <r>
    <x v="0"/>
    <x v="0"/>
    <x v="5"/>
    <x v="5"/>
    <n v="6518694"/>
    <n v="60282827"/>
    <x v="0"/>
    <x v="1"/>
    <s v="JAUREGUI  ALJURI MARIA ESTHER"/>
    <x v="18"/>
    <x v="10"/>
  </r>
  <r>
    <x v="0"/>
    <x v="0"/>
    <x v="5"/>
    <x v="4"/>
    <n v="6518809"/>
    <n v="8000824038"/>
    <x v="0"/>
    <x v="1"/>
    <s v="EDIFICIO CARAVELLE - PROPIEDAD HORIZONTAL"/>
    <x v="1"/>
    <x v="1"/>
  </r>
  <r>
    <x v="0"/>
    <x v="0"/>
    <x v="5"/>
    <x v="4"/>
    <n v="6518821"/>
    <n v="8002123806"/>
    <x v="0"/>
    <x v="0"/>
    <s v="CONDOMINIO EL PINAR"/>
    <x v="7"/>
    <x v="7"/>
  </r>
  <r>
    <x v="0"/>
    <x v="0"/>
    <x v="5"/>
    <x v="4"/>
    <n v="6518826"/>
    <n v="8090122296"/>
    <x v="0"/>
    <x v="1"/>
    <s v="EDIFICIO CENTRO COMERCIAL POPULAR II SANANDRESITOS PH"/>
    <x v="3"/>
    <x v="3"/>
  </r>
  <r>
    <x v="0"/>
    <x v="0"/>
    <x v="5"/>
    <x v="4"/>
    <n v="6518914"/>
    <n v="8040035871"/>
    <x v="0"/>
    <x v="2"/>
    <s v="CONJUNTO RESIDENCIAL TORRES DEL DIAMANTE III ETAPA"/>
    <x v="2"/>
    <x v="2"/>
  </r>
  <r>
    <x v="0"/>
    <x v="0"/>
    <x v="5"/>
    <x v="4"/>
    <n v="6519011"/>
    <n v="8050121562"/>
    <x v="0"/>
    <x v="1"/>
    <s v="CONJUNTO RESIDENCIAL LOS ALMENDROS DE SAN FELIPE"/>
    <x v="0"/>
    <x v="0"/>
  </r>
  <r>
    <x v="0"/>
    <x v="0"/>
    <x v="5"/>
    <x v="1"/>
    <n v="6519024"/>
    <n v="9001739301"/>
    <x v="0"/>
    <x v="0"/>
    <s v="EDIFICIO MARABU TORRE A - PROPIEDAD HORIZONTAL"/>
    <x v="6"/>
    <x v="6"/>
  </r>
  <r>
    <x v="0"/>
    <x v="0"/>
    <x v="5"/>
    <x v="1"/>
    <n v="6519033"/>
    <n v="9005521438"/>
    <x v="0"/>
    <x v="0"/>
    <s v="EDIFICIO VILLA CARMENZA X1 BLOQUE 1 PROPIEDAD HORIZONTAL"/>
    <x v="6"/>
    <x v="6"/>
  </r>
  <r>
    <x v="0"/>
    <x v="0"/>
    <x v="5"/>
    <x v="1"/>
    <n v="6519036"/>
    <n v="8903296080"/>
    <x v="0"/>
    <x v="2"/>
    <s v="CONJUNTO RESIDENCIAL OASIS DE PASOANCHO L-2"/>
    <x v="0"/>
    <x v="0"/>
  </r>
  <r>
    <x v="0"/>
    <x v="0"/>
    <x v="5"/>
    <x v="1"/>
    <n v="6519049"/>
    <n v="9001495053"/>
    <x v="0"/>
    <x v="1"/>
    <s v="EDIFICIO VERDEZZA P-H-"/>
    <x v="14"/>
    <x v="5"/>
  </r>
  <r>
    <x v="0"/>
    <x v="0"/>
    <x v="5"/>
    <x v="4"/>
    <n v="6519127"/>
    <n v="9010501706"/>
    <x v="0"/>
    <x v="1"/>
    <s v="CONJUNTO RESIDENCIAL RESERVA CANAVERAL CONDOM"/>
    <x v="17"/>
    <x v="2"/>
  </r>
  <r>
    <x v="0"/>
    <x v="0"/>
    <x v="5"/>
    <x v="1"/>
    <n v="6519131"/>
    <n v="9010368783"/>
    <x v="0"/>
    <x v="5"/>
    <s v="CONDOMINIO ALTAGRACIA III"/>
    <x v="31"/>
    <x v="3"/>
  </r>
  <r>
    <x v="0"/>
    <x v="0"/>
    <x v="5"/>
    <x v="1"/>
    <n v="6519208"/>
    <n v="9006612458"/>
    <x v="0"/>
    <x v="2"/>
    <s v="EDIFICIO BARICHARA - PROPIEDAD HORIZONTAL"/>
    <x v="6"/>
    <x v="6"/>
  </r>
  <r>
    <x v="0"/>
    <x v="0"/>
    <x v="5"/>
    <x v="1"/>
    <n v="6519237"/>
    <n v="9004383405"/>
    <x v="0"/>
    <x v="1"/>
    <s v="EDIFICIO BELLA SUIZA REAL VIII PROPIEDAD HORIZONTAL"/>
    <x v="1"/>
    <x v="1"/>
  </r>
  <r>
    <x v="0"/>
    <x v="0"/>
    <x v="5"/>
    <x v="4"/>
    <n v="6519267"/>
    <n v="9004267642"/>
    <x v="0"/>
    <x v="1"/>
    <s v="CONJUNTO RESIDENCIAL ALTOS DE LA LEYENDA"/>
    <x v="29"/>
    <x v="14"/>
  </r>
  <r>
    <x v="0"/>
    <x v="0"/>
    <x v="5"/>
    <x v="1"/>
    <n v="6519591"/>
    <n v="8090065920"/>
    <x v="0"/>
    <x v="1"/>
    <s v="CONJUNTO RESIDENCIAL ARAGON IV ETAPA"/>
    <x v="31"/>
    <x v="3"/>
  </r>
  <r>
    <x v="0"/>
    <x v="0"/>
    <x v="5"/>
    <x v="1"/>
    <n v="6519616"/>
    <n v="8002309113"/>
    <x v="0"/>
    <x v="1"/>
    <s v="EDIFICIO LAS ARAUCARIAS"/>
    <x v="49"/>
    <x v="0"/>
  </r>
  <r>
    <x v="0"/>
    <x v="0"/>
    <x v="5"/>
    <x v="1"/>
    <n v="6519622"/>
    <n v="9010412791"/>
    <x v="0"/>
    <x v="0"/>
    <s v="EDIFICIO PALLADIO CONDOMINIO"/>
    <x v="2"/>
    <x v="2"/>
  </r>
  <r>
    <x v="0"/>
    <x v="0"/>
    <x v="5"/>
    <x v="4"/>
    <n v="6519626"/>
    <n v="8605263368"/>
    <x v="0"/>
    <x v="1"/>
    <s v="CONJUNTO RESIDENCIAL SANTA BARBARA NORTE MANZANA C PH"/>
    <x v="1"/>
    <x v="1"/>
  </r>
  <r>
    <x v="0"/>
    <x v="0"/>
    <x v="5"/>
    <x v="4"/>
    <n v="6519633"/>
    <n v="9003557061"/>
    <x v="0"/>
    <x v="1"/>
    <s v="EDIFICIO PLATINUM"/>
    <x v="2"/>
    <x v="2"/>
  </r>
  <r>
    <x v="0"/>
    <x v="0"/>
    <x v="5"/>
    <x v="4"/>
    <n v="6519668"/>
    <n v="9003107342"/>
    <x v="0"/>
    <x v="5"/>
    <s v="CONJUNTO RESIDENCIAL CERRADO LA TOSCANA PRIMERA ETAPA BL"/>
    <x v="6"/>
    <x v="6"/>
  </r>
  <r>
    <x v="0"/>
    <x v="0"/>
    <x v="5"/>
    <x v="4"/>
    <n v="6519689"/>
    <n v="8301008772"/>
    <x v="0"/>
    <x v="3"/>
    <s v="UNIDAD RESIDENCIAL ALTAMIRA CAMPESTRE"/>
    <x v="1"/>
    <x v="1"/>
  </r>
  <r>
    <x v="0"/>
    <x v="0"/>
    <x v="5"/>
    <x v="1"/>
    <n v="6519731"/>
    <n v="8090065920"/>
    <x v="0"/>
    <x v="1"/>
    <s v="CONJUNTO RESIDENCIAL ARAGON IV ETAPA"/>
    <x v="31"/>
    <x v="3"/>
  </r>
  <r>
    <x v="0"/>
    <x v="0"/>
    <x v="5"/>
    <x v="4"/>
    <n v="6519740"/>
    <n v="9001838401"/>
    <x v="0"/>
    <x v="1"/>
    <s v="CONJUNTO RESIDENCIAL SANTA MONICA II"/>
    <x v="31"/>
    <x v="3"/>
  </r>
  <r>
    <x v="0"/>
    <x v="0"/>
    <x v="5"/>
    <x v="1"/>
    <n v="6519742"/>
    <n v="9008740266"/>
    <x v="0"/>
    <x v="1"/>
    <s v="EDIFICIO MIRADOR DEL CEDRO PH"/>
    <x v="1"/>
    <x v="1"/>
  </r>
  <r>
    <x v="0"/>
    <x v="0"/>
    <x v="5"/>
    <x v="4"/>
    <n v="6519751"/>
    <n v="8002525423"/>
    <x v="0"/>
    <x v="3"/>
    <s v="EDIFICIO TORRE LAS VILLAS PH"/>
    <x v="1"/>
    <x v="1"/>
  </r>
  <r>
    <x v="0"/>
    <x v="0"/>
    <x v="5"/>
    <x v="4"/>
    <n v="6519761"/>
    <n v="8002051065"/>
    <x v="0"/>
    <x v="0"/>
    <s v="EDIFICIO IRLANDA PROPIEDAD HORIZONTAL"/>
    <x v="6"/>
    <x v="6"/>
  </r>
  <r>
    <x v="0"/>
    <x v="0"/>
    <x v="5"/>
    <x v="4"/>
    <n v="6519923"/>
    <n v="9000239269"/>
    <x v="0"/>
    <x v="5"/>
    <s v="CONJUNTO RESIDENCIAL BOSQUES DE SAN MARTIN"/>
    <x v="13"/>
    <x v="9"/>
  </r>
  <r>
    <x v="0"/>
    <x v="0"/>
    <x v="5"/>
    <x v="4"/>
    <n v="6519956"/>
    <n v="9001882111"/>
    <x v="0"/>
    <x v="1"/>
    <s v="UNIDAD RESIDENCIAL MULTIFAMILIAR OLIVAR DE LOS VIENTOS"/>
    <x v="11"/>
    <x v="9"/>
  </r>
  <r>
    <x v="0"/>
    <x v="0"/>
    <x v="5"/>
    <x v="1"/>
    <n v="6519971"/>
    <n v="8001872058"/>
    <x v="0"/>
    <x v="1"/>
    <s v="CONJUNTO RESIDENCIAL SAN DIEGO - PROPIEDAD HORIZONTAL"/>
    <x v="1"/>
    <x v="1"/>
  </r>
  <r>
    <x v="0"/>
    <x v="0"/>
    <x v="5"/>
    <x v="1"/>
    <n v="6519995"/>
    <n v="8000367718"/>
    <x v="0"/>
    <x v="5"/>
    <s v="EDIFICIO LOS ALMENDROS PROPIEDAD HORIZONTAL"/>
    <x v="3"/>
    <x v="3"/>
  </r>
  <r>
    <x v="0"/>
    <x v="0"/>
    <x v="5"/>
    <x v="1"/>
    <n v="6520011"/>
    <n v="8300192982"/>
    <x v="0"/>
    <x v="3"/>
    <s v="AGRUPACION RESIDENCIAL NUEVA TIBABUYES SECTOR A"/>
    <x v="1"/>
    <x v="1"/>
  </r>
  <r>
    <x v="0"/>
    <x v="0"/>
    <x v="5"/>
    <x v="1"/>
    <n v="6520030"/>
    <n v="8140008356"/>
    <x v="0"/>
    <x v="1"/>
    <s v="CONDOMINIO VALLE DE ATRIZ PROPIEDAD HORIZONTAL"/>
    <x v="9"/>
    <x v="8"/>
  </r>
  <r>
    <x v="0"/>
    <x v="0"/>
    <x v="5"/>
    <x v="4"/>
    <n v="6520046"/>
    <n v="9007325512"/>
    <x v="0"/>
    <x v="2"/>
    <s v="CONJUNTO RESIDENCIAL TRILOGIA"/>
    <x v="11"/>
    <x v="9"/>
  </r>
  <r>
    <x v="0"/>
    <x v="0"/>
    <x v="5"/>
    <x v="1"/>
    <n v="6520079"/>
    <n v="8605154154"/>
    <x v="0"/>
    <x v="1"/>
    <s v="CONJUNTO RESIDENCIAL USATAMA MANZANA K"/>
    <x v="1"/>
    <x v="1"/>
  </r>
  <r>
    <x v="0"/>
    <x v="0"/>
    <x v="5"/>
    <x v="1"/>
    <n v="6520176"/>
    <n v="8040028968"/>
    <x v="0"/>
    <x v="1"/>
    <s v="CONJUNTO RESIDENCIAL CARPATOS"/>
    <x v="17"/>
    <x v="2"/>
  </r>
  <r>
    <x v="0"/>
    <x v="0"/>
    <x v="5"/>
    <x v="4"/>
    <n v="6520190"/>
    <n v="9001922305"/>
    <x v="0"/>
    <x v="1"/>
    <s v="CONJUNTO RESIDENCIAL KANATA PH"/>
    <x v="11"/>
    <x v="9"/>
  </r>
  <r>
    <x v="0"/>
    <x v="0"/>
    <x v="5"/>
    <x v="4"/>
    <n v="6520207"/>
    <n v="9005408039"/>
    <x v="0"/>
    <x v="1"/>
    <s v="EDIFICIO ATALAYA DEL CAMINO"/>
    <x v="6"/>
    <x v="6"/>
  </r>
  <r>
    <x v="0"/>
    <x v="0"/>
    <x v="5"/>
    <x v="1"/>
    <n v="6520214"/>
    <n v="8110466468"/>
    <x v="0"/>
    <x v="1"/>
    <s v="EDIFICIO PORTON DE LA MOTA PH"/>
    <x v="14"/>
    <x v="5"/>
  </r>
  <r>
    <x v="0"/>
    <x v="0"/>
    <x v="5"/>
    <x v="1"/>
    <n v="6520231"/>
    <n v="9004605831"/>
    <x v="0"/>
    <x v="3"/>
    <s v="EDIFICIO LA ALHAMBRA-PROPIEDAD HORIZONTAL"/>
    <x v="6"/>
    <x v="6"/>
  </r>
  <r>
    <x v="0"/>
    <x v="0"/>
    <x v="5"/>
    <x v="4"/>
    <n v="6520261"/>
    <n v="9009200715"/>
    <x v="0"/>
    <x v="0"/>
    <s v="EDIFICIO COMPOSTELA PROPIEDAD HORIZONTAL"/>
    <x v="6"/>
    <x v="6"/>
  </r>
  <r>
    <x v="0"/>
    <x v="0"/>
    <x v="5"/>
    <x v="4"/>
    <n v="6520277"/>
    <n v="8300040593"/>
    <x v="0"/>
    <x v="1"/>
    <s v="CONJUNTO PARQUE RESIDENCIAL CALLE 100 PROPIEDAD HORIZONTAL"/>
    <x v="1"/>
    <x v="1"/>
  </r>
  <r>
    <x v="0"/>
    <x v="0"/>
    <x v="5"/>
    <x v="4"/>
    <n v="6520313"/>
    <n v="8001553858"/>
    <x v="0"/>
    <x v="1"/>
    <s v="CONJUNTO MULTIFAMILIAR  MINUTO DE DIOS N1"/>
    <x v="1"/>
    <x v="1"/>
  </r>
  <r>
    <x v="0"/>
    <x v="0"/>
    <x v="5"/>
    <x v="1"/>
    <n v="6520336"/>
    <n v="8300322908"/>
    <x v="0"/>
    <x v="1"/>
    <s v="CONJUNTO RESIDENCIAL SERRANA PH"/>
    <x v="1"/>
    <x v="1"/>
  </r>
  <r>
    <x v="0"/>
    <x v="0"/>
    <x v="5"/>
    <x v="1"/>
    <n v="6520342"/>
    <n v="9005827499"/>
    <x v="0"/>
    <x v="1"/>
    <s v="MULTIFAMILIAR BALCONES DE PROVENZA - PROPIEDAD HORIZONTAL"/>
    <x v="3"/>
    <x v="3"/>
  </r>
  <r>
    <x v="0"/>
    <x v="0"/>
    <x v="5"/>
    <x v="1"/>
    <n v="6520365"/>
    <n v="8001045381"/>
    <x v="0"/>
    <x v="3"/>
    <s v="CONJUNTO RESIDENCIAL ONTARIO"/>
    <x v="1"/>
    <x v="1"/>
  </r>
  <r>
    <x v="0"/>
    <x v="0"/>
    <x v="5"/>
    <x v="1"/>
    <n v="6520387"/>
    <n v="9007521823"/>
    <x v="0"/>
    <x v="1"/>
    <s v="EDIFICIO DISTRITO SESENTA (60) PROPIEDAD HORIZONTAL"/>
    <x v="3"/>
    <x v="3"/>
  </r>
  <r>
    <x v="0"/>
    <x v="0"/>
    <x v="5"/>
    <x v="1"/>
    <n v="6520407"/>
    <n v="8301414919"/>
    <x v="0"/>
    <x v="1"/>
    <s v="CONJUNTO RESIDENCIAL CAMINOS DE MAGDALA PH"/>
    <x v="1"/>
    <x v="1"/>
  </r>
  <r>
    <x v="0"/>
    <x v="0"/>
    <x v="5"/>
    <x v="4"/>
    <n v="6520416"/>
    <n v="9006614952"/>
    <x v="0"/>
    <x v="1"/>
    <s v="PARQUE RESIDENCIAL CALLEJA DE SAN JOSE PRIMERA ETAPA"/>
    <x v="7"/>
    <x v="7"/>
  </r>
  <r>
    <x v="0"/>
    <x v="0"/>
    <x v="5"/>
    <x v="1"/>
    <n v="6520425"/>
    <n v="8001872058"/>
    <x v="0"/>
    <x v="1"/>
    <s v="CONJUNTO RESIDENCIAL SAN DIEGO - PROPIEDAD HORIZONTAL"/>
    <x v="1"/>
    <x v="1"/>
  </r>
  <r>
    <x v="0"/>
    <x v="0"/>
    <x v="5"/>
    <x v="4"/>
    <n v="6520511"/>
    <n v="8110327204"/>
    <x v="0"/>
    <x v="1"/>
    <s v="EDIFICIO MANANTIAL DE SAN LUCAS PH"/>
    <x v="14"/>
    <x v="5"/>
  </r>
  <r>
    <x v="0"/>
    <x v="0"/>
    <x v="5"/>
    <x v="1"/>
    <n v="6520544"/>
    <n v="9011236353"/>
    <x v="0"/>
    <x v="1"/>
    <s v="CONDOMINIO CAMPESTRE SAN SEBASTIAN"/>
    <x v="76"/>
    <x v="14"/>
  </r>
  <r>
    <x v="0"/>
    <x v="0"/>
    <x v="5"/>
    <x v="1"/>
    <n v="6520585"/>
    <n v="8301394478"/>
    <x v="0"/>
    <x v="1"/>
    <s v="CONJUNTO BOSQUE DE LOS COMUNEROS SEGUNDA ETAPA- PROPHTAL"/>
    <x v="1"/>
    <x v="1"/>
  </r>
  <r>
    <x v="0"/>
    <x v="0"/>
    <x v="5"/>
    <x v="4"/>
    <n v="6520616"/>
    <n v="9008471729"/>
    <x v="0"/>
    <x v="1"/>
    <s v="EDIFICIO PALMARU PROPIEDAD HORIZONTAL"/>
    <x v="6"/>
    <x v="6"/>
  </r>
  <r>
    <x v="0"/>
    <x v="0"/>
    <x v="5"/>
    <x v="4"/>
    <n v="6520704"/>
    <n v="8000085110"/>
    <x v="0"/>
    <x v="1"/>
    <s v="CONJUNTO RESIDENCIAL PORTAL DEL VALLE PH"/>
    <x v="10"/>
    <x v="5"/>
  </r>
  <r>
    <x v="0"/>
    <x v="0"/>
    <x v="5"/>
    <x v="4"/>
    <n v="6520705"/>
    <n v="9002367489"/>
    <x v="0"/>
    <x v="1"/>
    <s v="EDIFICIO MULTIFAMILIAR SAN NICOLAS - PROPIEDAD HORIZONTAL"/>
    <x v="1"/>
    <x v="1"/>
  </r>
  <r>
    <x v="0"/>
    <x v="0"/>
    <x v="5"/>
    <x v="1"/>
    <n v="6520720"/>
    <n v="8160006579"/>
    <x v="0"/>
    <x v="1"/>
    <s v="EDIFICIO ROBLE CLARO"/>
    <x v="11"/>
    <x v="9"/>
  </r>
  <r>
    <x v="0"/>
    <x v="0"/>
    <x v="5"/>
    <x v="1"/>
    <n v="6520743"/>
    <n v="9000872377"/>
    <x v="0"/>
    <x v="1"/>
    <s v="EDIFICIO PORTELLO PROPIEDAD HORIZONTAL"/>
    <x v="1"/>
    <x v="1"/>
  </r>
  <r>
    <x v="0"/>
    <x v="0"/>
    <x v="5"/>
    <x v="1"/>
    <n v="6520745"/>
    <n v="8002263480"/>
    <x v="0"/>
    <x v="1"/>
    <s v="EDFICIO BELARCAZAR   -"/>
    <x v="11"/>
    <x v="9"/>
  </r>
  <r>
    <x v="0"/>
    <x v="0"/>
    <x v="5"/>
    <x v="1"/>
    <n v="6520769"/>
    <n v="8000902264"/>
    <x v="0"/>
    <x v="1"/>
    <s v="CONJUNTO RESIDENCIAL ARCABUZ"/>
    <x v="18"/>
    <x v="10"/>
  </r>
  <r>
    <x v="0"/>
    <x v="0"/>
    <x v="5"/>
    <x v="1"/>
    <n v="6520783"/>
    <n v="8300632767"/>
    <x v="0"/>
    <x v="3"/>
    <s v="AGRUPACIÓN DE VIVIENDA BOSQUES DE CASTILLA"/>
    <x v="1"/>
    <x v="1"/>
  </r>
  <r>
    <x v="0"/>
    <x v="0"/>
    <x v="5"/>
    <x v="1"/>
    <n v="6520815"/>
    <n v="8160004873"/>
    <x v="0"/>
    <x v="1"/>
    <s v="AGRUPACION RESIDENCIAL GAMMA III BLOQUE 29 32 Y 34 PH"/>
    <x v="11"/>
    <x v="9"/>
  </r>
  <r>
    <x v="0"/>
    <x v="0"/>
    <x v="5"/>
    <x v="1"/>
    <n v="6520872"/>
    <n v="9000018947"/>
    <x v="0"/>
    <x v="3"/>
    <s v="CONJUNTO RESIDENCIAL LA CEIBA II"/>
    <x v="3"/>
    <x v="3"/>
  </r>
  <r>
    <x v="0"/>
    <x v="0"/>
    <x v="5"/>
    <x v="1"/>
    <n v="6520895"/>
    <n v="8000712557"/>
    <x v="0"/>
    <x v="1"/>
    <s v="EDIFICIO TORRES DEL DANUBIO NRO 1"/>
    <x v="14"/>
    <x v="5"/>
  </r>
  <r>
    <x v="0"/>
    <x v="0"/>
    <x v="5"/>
    <x v="1"/>
    <n v="6520924"/>
    <n v="9011231083"/>
    <x v="0"/>
    <x v="1"/>
    <s v="CONJUNTO RESISDENCIAL TERRAZAS DE ALEJANDRIA"/>
    <x v="31"/>
    <x v="3"/>
  </r>
  <r>
    <x v="0"/>
    <x v="0"/>
    <x v="5"/>
    <x v="4"/>
    <n v="6520986"/>
    <n v="8110409250"/>
    <x v="0"/>
    <x v="1"/>
    <s v="CONJUNTO RESIDENCIAL ALIZARES ETAPAS 1 Y 2 PH"/>
    <x v="14"/>
    <x v="5"/>
  </r>
  <r>
    <x v="0"/>
    <x v="0"/>
    <x v="5"/>
    <x v="4"/>
    <n v="6521003"/>
    <n v="9007363919"/>
    <x v="0"/>
    <x v="0"/>
    <s v="TORRE 8CORVILAR COMUNEROS PH"/>
    <x v="2"/>
    <x v="2"/>
  </r>
  <r>
    <x v="0"/>
    <x v="0"/>
    <x v="5"/>
    <x v="1"/>
    <n v="6521035"/>
    <n v="8300268830"/>
    <x v="0"/>
    <x v="1"/>
    <s v="CONJUNTO RESIDENCIALTORRES DE SANTA BARBARA ALTA FASE III"/>
    <x v="1"/>
    <x v="1"/>
  </r>
  <r>
    <x v="0"/>
    <x v="0"/>
    <x v="5"/>
    <x v="1"/>
    <n v="6521044"/>
    <n v="8002082991"/>
    <x v="0"/>
    <x v="1"/>
    <s v="EDIFICIO ALICANTE PROPIEDAD HORIZONTAL"/>
    <x v="11"/>
    <x v="9"/>
  </r>
  <r>
    <x v="0"/>
    <x v="0"/>
    <x v="5"/>
    <x v="1"/>
    <n v="6521049"/>
    <n v="9002498602"/>
    <x v="0"/>
    <x v="1"/>
    <s v="AGRUPACIÓN RESIDENCIAL SAN JUAN DE CASTILLA PH"/>
    <x v="1"/>
    <x v="1"/>
  </r>
  <r>
    <x v="0"/>
    <x v="0"/>
    <x v="5"/>
    <x v="1"/>
    <n v="6521060"/>
    <n v="9008264866"/>
    <x v="0"/>
    <x v="1"/>
    <s v="ANTARA APARTAMENTOS PH"/>
    <x v="11"/>
    <x v="9"/>
  </r>
  <r>
    <x v="0"/>
    <x v="0"/>
    <x v="5"/>
    <x v="1"/>
    <n v="6521080"/>
    <n v="8100027361"/>
    <x v="0"/>
    <x v="0"/>
    <s v="CONJUNTO CERRADO RINCON DE ATALAYA PROPIEDAD HORIZONTAL"/>
    <x v="6"/>
    <x v="6"/>
  </r>
  <r>
    <x v="0"/>
    <x v="0"/>
    <x v="5"/>
    <x v="4"/>
    <n v="6521132"/>
    <n v="9003732366"/>
    <x v="0"/>
    <x v="1"/>
    <s v="CONJUNTO RESIDENCIAL GRANADA CLUB ETAPA 2 - PROPIEDAD HORIZO"/>
    <x v="1"/>
    <x v="1"/>
  </r>
  <r>
    <x v="0"/>
    <x v="0"/>
    <x v="5"/>
    <x v="1"/>
    <n v="6521143"/>
    <n v="9008740266"/>
    <x v="0"/>
    <x v="1"/>
    <s v="EDIFICIO MIRADOR DEL CEDRO PH"/>
    <x v="1"/>
    <x v="1"/>
  </r>
  <r>
    <x v="0"/>
    <x v="0"/>
    <x v="5"/>
    <x v="1"/>
    <n v="6521169"/>
    <n v="8001137741"/>
    <x v="0"/>
    <x v="3"/>
    <s v="CONJUNTO RESIDENCIAL EL PARAGUITAS"/>
    <x v="17"/>
    <x v="2"/>
  </r>
  <r>
    <x v="0"/>
    <x v="0"/>
    <x v="5"/>
    <x v="1"/>
    <n v="6521194"/>
    <n v="9002532583"/>
    <x v="0"/>
    <x v="1"/>
    <s v="CONJUNTO SIEMPRE VERDE - PROPIEDAD HORIZONTAL"/>
    <x v="14"/>
    <x v="5"/>
  </r>
  <r>
    <x v="0"/>
    <x v="0"/>
    <x v="5"/>
    <x v="1"/>
    <n v="6521222"/>
    <n v="9006010115"/>
    <x v="0"/>
    <x v="7"/>
    <s v="EDIFICIO ALCAZAR DEL FRANCES - PROPIEDAD HORIZONTAL"/>
    <x v="6"/>
    <x v="6"/>
  </r>
  <r>
    <x v="0"/>
    <x v="0"/>
    <x v="5"/>
    <x v="1"/>
    <n v="6521300"/>
    <n v="8301414919"/>
    <x v="0"/>
    <x v="1"/>
    <s v="CONJUNTO RESIDENCIAL CAMINOS DE MAGDALA PH"/>
    <x v="1"/>
    <x v="1"/>
  </r>
  <r>
    <x v="0"/>
    <x v="0"/>
    <x v="5"/>
    <x v="1"/>
    <n v="6521319"/>
    <n v="9012563571"/>
    <x v="0"/>
    <x v="3"/>
    <s v="CONJUNTO CERRADO LA QUINTA PROPIEDAD HORIZONTAL"/>
    <x v="6"/>
    <x v="6"/>
  </r>
  <r>
    <x v="0"/>
    <x v="0"/>
    <x v="5"/>
    <x v="1"/>
    <n v="6521353"/>
    <n v="8001424770"/>
    <x v="0"/>
    <x v="1"/>
    <s v="PARQUE RESIDENCIAL LA ALQUERIA SAN ISIDRO PH"/>
    <x v="10"/>
    <x v="5"/>
  </r>
  <r>
    <x v="0"/>
    <x v="0"/>
    <x v="5"/>
    <x v="1"/>
    <n v="6521435"/>
    <n v="8301096261"/>
    <x v="0"/>
    <x v="1"/>
    <s v="CONJUNTO MULTIFAMILIAR ESPARTA II - PROPIEDAD HORIZONTAL"/>
    <x v="1"/>
    <x v="1"/>
  </r>
  <r>
    <x v="0"/>
    <x v="0"/>
    <x v="5"/>
    <x v="4"/>
    <n v="6521548"/>
    <n v="9001408548"/>
    <x v="0"/>
    <x v="7"/>
    <s v="EDIFICIO TORRES DE ANDORRA - PROPIEDAD HORIZONTAL"/>
    <x v="86"/>
    <x v="23"/>
  </r>
  <r>
    <x v="0"/>
    <x v="0"/>
    <x v="5"/>
    <x v="4"/>
    <n v="6521549"/>
    <n v="8002123806"/>
    <x v="0"/>
    <x v="1"/>
    <s v="CONDOMINIO EL PINAR"/>
    <x v="7"/>
    <x v="7"/>
  </r>
  <r>
    <x v="0"/>
    <x v="0"/>
    <x v="5"/>
    <x v="1"/>
    <n v="6521594"/>
    <n v="9004712968"/>
    <x v="0"/>
    <x v="1"/>
    <s v="EDAIFICIO TORRE VERONA - PROPIEDAD HORIZONTAL"/>
    <x v="6"/>
    <x v="6"/>
  </r>
  <r>
    <x v="0"/>
    <x v="0"/>
    <x v="5"/>
    <x v="4"/>
    <n v="6521608"/>
    <n v="9003489709"/>
    <x v="0"/>
    <x v="2"/>
    <s v="CONJUNTO SERREZUELA APARTAMENTOS PROPIEDAD HORIZONTAL"/>
    <x v="11"/>
    <x v="9"/>
  </r>
  <r>
    <x v="0"/>
    <x v="0"/>
    <x v="5"/>
    <x v="1"/>
    <n v="6521641"/>
    <n v="8001205348"/>
    <x v="0"/>
    <x v="3"/>
    <s v="CONJUNTO RESIDENCIAL RINCON DE ANDALUCIA I ETAPA"/>
    <x v="7"/>
    <x v="7"/>
  </r>
  <r>
    <x v="0"/>
    <x v="0"/>
    <x v="5"/>
    <x v="4"/>
    <n v="6521659"/>
    <n v="9004366821"/>
    <x v="0"/>
    <x v="1"/>
    <s v="CONJUNTO RESIDENCIAL SEVILLANA DEL PARQUE I PH"/>
    <x v="1"/>
    <x v="1"/>
  </r>
  <r>
    <x v="0"/>
    <x v="0"/>
    <x v="5"/>
    <x v="1"/>
    <n v="6521690"/>
    <n v="9000731679"/>
    <x v="0"/>
    <x v="1"/>
    <s v="EDIFICIO PLAZA SANTO DOMINGO - PROPIEDAD HORIZONTAL -"/>
    <x v="6"/>
    <x v="6"/>
  </r>
  <r>
    <x v="0"/>
    <x v="0"/>
    <x v="5"/>
    <x v="1"/>
    <n v="6521698"/>
    <n v="9004221494"/>
    <x v="0"/>
    <x v="1"/>
    <s v="CONJUNTO RESIDENCIAL PARQUES DE CASTILLA 2 PH"/>
    <x v="1"/>
    <x v="1"/>
  </r>
  <r>
    <x v="0"/>
    <x v="0"/>
    <x v="5"/>
    <x v="1"/>
    <n v="6521735"/>
    <n v="8908017881"/>
    <x v="0"/>
    <x v="0"/>
    <s v="PROPIEDAD HORIZONTAL EDIFICIO ESPONSIÓN"/>
    <x v="6"/>
    <x v="6"/>
  </r>
  <r>
    <x v="0"/>
    <x v="0"/>
    <x v="5"/>
    <x v="1"/>
    <n v="6521801"/>
    <n v="9005827499"/>
    <x v="0"/>
    <x v="1"/>
    <s v="MULTIFAMILIAR BALCONES DE PROVENZA - PROPIEDAD HORIZONTAL"/>
    <x v="3"/>
    <x v="3"/>
  </r>
  <r>
    <x v="0"/>
    <x v="0"/>
    <x v="5"/>
    <x v="1"/>
    <n v="6521838"/>
    <n v="9010412791"/>
    <x v="0"/>
    <x v="0"/>
    <s v="EDIFICIO PALLADIO CONDOMINIO"/>
    <x v="2"/>
    <x v="2"/>
  </r>
  <r>
    <x v="0"/>
    <x v="0"/>
    <x v="5"/>
    <x v="1"/>
    <n v="6521962"/>
    <n v="8001045381"/>
    <x v="0"/>
    <x v="1"/>
    <s v="CONJUNTO RESIDENCIAL ONTARIO"/>
    <x v="1"/>
    <x v="1"/>
  </r>
  <r>
    <x v="0"/>
    <x v="0"/>
    <x v="5"/>
    <x v="1"/>
    <n v="6522053"/>
    <n v="8300658251"/>
    <x v="0"/>
    <x v="0"/>
    <s v="EDIFICIO LA ARBOLEDA PROPIEDAD HORIZONTAL"/>
    <x v="1"/>
    <x v="1"/>
  </r>
  <r>
    <x v="0"/>
    <x v="0"/>
    <x v="5"/>
    <x v="4"/>
    <n v="6522117"/>
    <n v="8914097941"/>
    <x v="0"/>
    <x v="2"/>
    <s v="CONJUNTO RESIDENCIAL NIZA UNO UIC PH"/>
    <x v="11"/>
    <x v="9"/>
  </r>
  <r>
    <x v="0"/>
    <x v="0"/>
    <x v="5"/>
    <x v="4"/>
    <n v="6522244"/>
    <n v="9010034836"/>
    <x v="0"/>
    <x v="1"/>
    <s v="FORTEZZA PARQUE RESIDENCIAL - PROPIEDAD HORIZONTAL"/>
    <x v="3"/>
    <x v="3"/>
  </r>
  <r>
    <x v="0"/>
    <x v="0"/>
    <x v="5"/>
    <x v="1"/>
    <n v="6522251"/>
    <n v="9000452313"/>
    <x v="0"/>
    <x v="1"/>
    <s v="EDIFICIO LA BARCELONETA"/>
    <x v="2"/>
    <x v="2"/>
  </r>
  <r>
    <x v="0"/>
    <x v="0"/>
    <x v="5"/>
    <x v="4"/>
    <n v="6522281"/>
    <n v="9001836553"/>
    <x v="0"/>
    <x v="3"/>
    <s v="AGRUPACION VILLAS DE VIZCAYA AGRUPACION 6 PH"/>
    <x v="1"/>
    <x v="1"/>
  </r>
  <r>
    <x v="0"/>
    <x v="0"/>
    <x v="5"/>
    <x v="4"/>
    <n v="6522326"/>
    <n v="9003151948"/>
    <x v="0"/>
    <x v="0"/>
    <s v="CONJUNTO HABITACIONAL ALTOS DE CIPRES PROPIEDAD HORIZONTAL"/>
    <x v="6"/>
    <x v="6"/>
  </r>
  <r>
    <x v="0"/>
    <x v="0"/>
    <x v="5"/>
    <x v="4"/>
    <n v="6522334"/>
    <n v="9005129360"/>
    <x v="0"/>
    <x v="1"/>
    <s v="EDIFICIO MULTIFAMILIAR ALTOS DEL VERGEL"/>
    <x v="3"/>
    <x v="3"/>
  </r>
  <r>
    <x v="0"/>
    <x v="0"/>
    <x v="5"/>
    <x v="1"/>
    <n v="6522344"/>
    <n v="9001463100"/>
    <x v="0"/>
    <x v="2"/>
    <s v="EDIFICIO OCARINAS PH"/>
    <x v="14"/>
    <x v="5"/>
  </r>
  <r>
    <x v="0"/>
    <x v="0"/>
    <x v="5"/>
    <x v="1"/>
    <n v="6522370"/>
    <n v="8301423148"/>
    <x v="0"/>
    <x v="0"/>
    <s v="CONJUNTO RESIDENCIAL PORTAL DE MODELIA III"/>
    <x v="1"/>
    <x v="1"/>
  </r>
  <r>
    <x v="0"/>
    <x v="0"/>
    <x v="5"/>
    <x v="1"/>
    <n v="6522402"/>
    <n v="8000937996"/>
    <x v="0"/>
    <x v="3"/>
    <s v="AGRUPACION DE VIVIENDA ALCALA CONJUNTO BPROPIEDAD HORIZONTA"/>
    <x v="1"/>
    <x v="1"/>
  </r>
  <r>
    <x v="0"/>
    <x v="0"/>
    <x v="5"/>
    <x v="1"/>
    <n v="6522419"/>
    <n v="8000937996"/>
    <x v="0"/>
    <x v="1"/>
    <s v="AGRUPACION DE VIVIENDA ALCALA CONJUNTO BPROPIEDAD HORIZONTA"/>
    <x v="1"/>
    <x v="1"/>
  </r>
  <r>
    <x v="0"/>
    <x v="0"/>
    <x v="5"/>
    <x v="1"/>
    <n v="6522441"/>
    <n v="8603514750"/>
    <x v="0"/>
    <x v="3"/>
    <s v="AGRUPACION RESIDENCIAL ALCALA CONJUNTO 1 PRIMERA ETAPA PH"/>
    <x v="1"/>
    <x v="1"/>
  </r>
  <r>
    <x v="0"/>
    <x v="0"/>
    <x v="5"/>
    <x v="4"/>
    <n v="6522449"/>
    <n v="8000824038"/>
    <x v="0"/>
    <x v="1"/>
    <s v="EDIFICIO CARAVELLE - PROPIEDAD HORIZONTAL"/>
    <x v="1"/>
    <x v="1"/>
  </r>
  <r>
    <x v="0"/>
    <x v="0"/>
    <x v="5"/>
    <x v="1"/>
    <n v="6522466"/>
    <n v="8001424770"/>
    <x v="0"/>
    <x v="3"/>
    <s v="PARQUE RESIDENCIAL LA ALQUERIA SAN ISIDRO PH"/>
    <x v="10"/>
    <x v="5"/>
  </r>
  <r>
    <x v="0"/>
    <x v="0"/>
    <x v="5"/>
    <x v="1"/>
    <n v="6522488"/>
    <n v="9000270897"/>
    <x v="0"/>
    <x v="1"/>
    <s v="UNIDAD INMOBILIARIA CERRADA BOSQUES DE LA SIERRA"/>
    <x v="6"/>
    <x v="6"/>
  </r>
  <r>
    <x v="0"/>
    <x v="0"/>
    <x v="5"/>
    <x v="1"/>
    <n v="6522507"/>
    <n v="8002129314"/>
    <x v="0"/>
    <x v="3"/>
    <s v="CONJUNTO RESIDENCIAL ARCO IRIS"/>
    <x v="2"/>
    <x v="2"/>
  </r>
  <r>
    <x v="0"/>
    <x v="0"/>
    <x v="5"/>
    <x v="4"/>
    <n v="6522521"/>
    <n v="8160030448"/>
    <x v="0"/>
    <x v="1"/>
    <s v="BALCONES CONDOMINIO PH"/>
    <x v="11"/>
    <x v="9"/>
  </r>
  <r>
    <x v="0"/>
    <x v="0"/>
    <x v="5"/>
    <x v="4"/>
    <n v="6522525"/>
    <n v="9004180365"/>
    <x v="0"/>
    <x v="1"/>
    <s v="CONJUNTO RESIDENCIAL GOLF CLUB - PROPIEDAD HORIZONTAL"/>
    <x v="3"/>
    <x v="3"/>
  </r>
  <r>
    <x v="0"/>
    <x v="0"/>
    <x v="5"/>
    <x v="1"/>
    <n v="6522536"/>
    <n v="9001032312"/>
    <x v="0"/>
    <x v="1"/>
    <s v="EDIFICIO TORRE SANTA CRUZ PH"/>
    <x v="14"/>
    <x v="5"/>
  </r>
  <r>
    <x v="0"/>
    <x v="0"/>
    <x v="5"/>
    <x v="4"/>
    <n v="6522592"/>
    <n v="9006569091"/>
    <x v="0"/>
    <x v="5"/>
    <s v="CONJUNTO RESIDENCIAL PORTANA"/>
    <x v="8"/>
    <x v="4"/>
  </r>
  <r>
    <x v="0"/>
    <x v="0"/>
    <x v="5"/>
    <x v="4"/>
    <n v="6522593"/>
    <n v="9008611354"/>
    <x v="0"/>
    <x v="1"/>
    <s v="CONJUNTO CERRADO SANTO DOMINGO PROPIEDAD HORIZONTAL"/>
    <x v="3"/>
    <x v="3"/>
  </r>
  <r>
    <x v="0"/>
    <x v="0"/>
    <x v="5"/>
    <x v="4"/>
    <n v="6522627"/>
    <n v="9004146968"/>
    <x v="0"/>
    <x v="1"/>
    <s v="CONJUNTO RESIDENCIAL MONTEBONITO"/>
    <x v="3"/>
    <x v="3"/>
  </r>
  <r>
    <x v="0"/>
    <x v="0"/>
    <x v="5"/>
    <x v="1"/>
    <n v="6522704"/>
    <n v="9009796117"/>
    <x v="0"/>
    <x v="1"/>
    <s v="GALATEA PARQUE RESIDENCIAL PH"/>
    <x v="13"/>
    <x v="9"/>
  </r>
  <r>
    <x v="0"/>
    <x v="0"/>
    <x v="5"/>
    <x v="1"/>
    <n v="6522713"/>
    <n v="9005294357"/>
    <x v="0"/>
    <x v="1"/>
    <s v="CONJUNTO RESIDENCIAL MIRADOR DE ANDALUCIA"/>
    <x v="20"/>
    <x v="11"/>
  </r>
  <r>
    <x v="0"/>
    <x v="0"/>
    <x v="5"/>
    <x v="4"/>
    <n v="6522738"/>
    <n v="9002978171"/>
    <x v="0"/>
    <x v="1"/>
    <s v="EDIFICIO TOBIAS PROPIEDAD HORIZONTAL"/>
    <x v="6"/>
    <x v="6"/>
  </r>
  <r>
    <x v="0"/>
    <x v="0"/>
    <x v="5"/>
    <x v="4"/>
    <n v="6522776"/>
    <n v="8110041831"/>
    <x v="0"/>
    <x v="1"/>
    <s v="CONJUNTO RESIDENCIAL CEIBAS DEL POBLADO"/>
    <x v="14"/>
    <x v="5"/>
  </r>
  <r>
    <x v="0"/>
    <x v="0"/>
    <x v="5"/>
    <x v="4"/>
    <n v="6522789"/>
    <n v="8010007709"/>
    <x v="0"/>
    <x v="1"/>
    <s v="EDIFICIO MAROA"/>
    <x v="7"/>
    <x v="7"/>
  </r>
  <r>
    <x v="0"/>
    <x v="0"/>
    <x v="5"/>
    <x v="1"/>
    <n v="6522861"/>
    <n v="9006211119"/>
    <x v="0"/>
    <x v="1"/>
    <s v="PARQUE CENTRAL - APARTAMENTOS"/>
    <x v="3"/>
    <x v="3"/>
  </r>
  <r>
    <x v="0"/>
    <x v="0"/>
    <x v="5"/>
    <x v="4"/>
    <n v="6522889"/>
    <n v="8300121327"/>
    <x v="0"/>
    <x v="1"/>
    <s v="CONJUNTO MULTIFAMILIAR PLAZUELAS DEL HIPODROM"/>
    <x v="1"/>
    <x v="1"/>
  </r>
  <r>
    <x v="0"/>
    <x v="0"/>
    <x v="5"/>
    <x v="4"/>
    <n v="6522907"/>
    <n v="9001836553"/>
    <x v="0"/>
    <x v="3"/>
    <s v="AGRUPACION VILLAS DE VIZCAYA AGRUPACION 6 PH"/>
    <x v="1"/>
    <x v="1"/>
  </r>
  <r>
    <x v="0"/>
    <x v="0"/>
    <x v="5"/>
    <x v="1"/>
    <n v="6522909"/>
    <n v="8605096441"/>
    <x v="0"/>
    <x v="1"/>
    <s v="CONJUNTO RESIDENCIAL SANTA BARBARA NORTE"/>
    <x v="1"/>
    <x v="1"/>
  </r>
  <r>
    <x v="0"/>
    <x v="0"/>
    <x v="5"/>
    <x v="4"/>
    <n v="6522911"/>
    <n v="9001836553"/>
    <x v="0"/>
    <x v="3"/>
    <s v="AGRUPACION VILLAS DE VIZCAYA AGRUPACION 6 PH"/>
    <x v="1"/>
    <x v="1"/>
  </r>
  <r>
    <x v="0"/>
    <x v="0"/>
    <x v="5"/>
    <x v="1"/>
    <n v="6522916"/>
    <n v="8603530338"/>
    <x v="0"/>
    <x v="1"/>
    <s v="CONJUNTO RESIDENCIAL BOLIVIA 8 PH"/>
    <x v="1"/>
    <x v="1"/>
  </r>
  <r>
    <x v="0"/>
    <x v="0"/>
    <x v="5"/>
    <x v="4"/>
    <n v="6522923"/>
    <n v="9001836553"/>
    <x v="0"/>
    <x v="3"/>
    <s v="AGRUPACION VILLAS DE VIZCAYA AGRUPACION 6 PH"/>
    <x v="1"/>
    <x v="1"/>
  </r>
  <r>
    <x v="0"/>
    <x v="0"/>
    <x v="5"/>
    <x v="4"/>
    <n v="6522936"/>
    <n v="9001836553"/>
    <x v="0"/>
    <x v="3"/>
    <s v="AGRUPACION VILLAS DE VIZCAYA AGRUPACION 6 PH"/>
    <x v="1"/>
    <x v="1"/>
  </r>
  <r>
    <x v="0"/>
    <x v="0"/>
    <x v="5"/>
    <x v="4"/>
    <n v="6522942"/>
    <n v="9001836553"/>
    <x v="0"/>
    <x v="3"/>
    <s v="AGRUPACION VILLAS DE VIZCAYA AGRUPACION 6 PH"/>
    <x v="1"/>
    <x v="1"/>
  </r>
  <r>
    <x v="0"/>
    <x v="0"/>
    <x v="5"/>
    <x v="4"/>
    <n v="6522949"/>
    <n v="8300665987"/>
    <x v="0"/>
    <x v="1"/>
    <s v="EDIFICIO SALAMANCA - PROPIEDAD HORIZONTAL"/>
    <x v="1"/>
    <x v="1"/>
  </r>
  <r>
    <x v="0"/>
    <x v="0"/>
    <x v="5"/>
    <x v="4"/>
    <n v="6522950"/>
    <n v="9001836553"/>
    <x v="0"/>
    <x v="3"/>
    <s v="AGRUPACION VILLAS DE VIZCAYA AGRUPACION 6 PH"/>
    <x v="1"/>
    <x v="1"/>
  </r>
  <r>
    <x v="0"/>
    <x v="0"/>
    <x v="5"/>
    <x v="4"/>
    <n v="6522952"/>
    <n v="9001775582"/>
    <x v="0"/>
    <x v="0"/>
    <s v="EDIFICIO CATALINA - PROPIEDAD HORIZONTAL"/>
    <x v="1"/>
    <x v="1"/>
  </r>
  <r>
    <x v="0"/>
    <x v="0"/>
    <x v="5"/>
    <x v="1"/>
    <n v="6522953"/>
    <n v="9004414911"/>
    <x v="0"/>
    <x v="1"/>
    <s v="EDIFICIO PORTOBELO"/>
    <x v="6"/>
    <x v="6"/>
  </r>
  <r>
    <x v="0"/>
    <x v="0"/>
    <x v="5"/>
    <x v="4"/>
    <n v="6522958"/>
    <n v="9001836553"/>
    <x v="0"/>
    <x v="3"/>
    <s v="AGRUPACION VILLAS DE VIZCAYA AGRUPACION 6 PH"/>
    <x v="1"/>
    <x v="1"/>
  </r>
  <r>
    <x v="0"/>
    <x v="0"/>
    <x v="5"/>
    <x v="4"/>
    <n v="6522964"/>
    <n v="9001836553"/>
    <x v="0"/>
    <x v="3"/>
    <s v="AGRUPACION VILLAS DE VIZCAYA AGRUPACION 6 PH"/>
    <x v="1"/>
    <x v="1"/>
  </r>
  <r>
    <x v="0"/>
    <x v="0"/>
    <x v="5"/>
    <x v="4"/>
    <n v="6522968"/>
    <n v="9001836553"/>
    <x v="0"/>
    <x v="3"/>
    <s v="AGRUPACION VILLAS DE VIZCAYA AGRUPACION 6 PH"/>
    <x v="1"/>
    <x v="1"/>
  </r>
  <r>
    <x v="0"/>
    <x v="0"/>
    <x v="5"/>
    <x v="1"/>
    <n v="6523002"/>
    <n v="8010012282"/>
    <x v="0"/>
    <x v="1"/>
    <s v="CONJUNTO RESIDENCIAL ALTOS DE SOTAVENTO"/>
    <x v="7"/>
    <x v="7"/>
  </r>
  <r>
    <x v="0"/>
    <x v="0"/>
    <x v="5"/>
    <x v="4"/>
    <n v="6523003"/>
    <n v="9000239269"/>
    <x v="0"/>
    <x v="1"/>
    <s v="CONJUNTO RESIDENCIAL BOSQUES DE SAN MARTIN"/>
    <x v="13"/>
    <x v="9"/>
  </r>
  <r>
    <x v="0"/>
    <x v="0"/>
    <x v="5"/>
    <x v="1"/>
    <n v="6523070"/>
    <n v="9010160349"/>
    <x v="0"/>
    <x v="1"/>
    <s v="EDIFICIO STANZA 106 PROPIEDAD HORIZONTAL"/>
    <x v="1"/>
    <x v="1"/>
  </r>
  <r>
    <x v="0"/>
    <x v="0"/>
    <x v="5"/>
    <x v="1"/>
    <n v="6523122"/>
    <n v="8002414893"/>
    <x v="0"/>
    <x v="1"/>
    <s v="EDIFICIO BALMORAL PROPIEDAD HORIZONTAL"/>
    <x v="11"/>
    <x v="9"/>
  </r>
  <r>
    <x v="0"/>
    <x v="0"/>
    <x v="5"/>
    <x v="1"/>
    <n v="6523146"/>
    <n v="8001666573"/>
    <x v="0"/>
    <x v="1"/>
    <s v="CONJUNTO RESIDENCIAL CINCO ESTRELLAS"/>
    <x v="1"/>
    <x v="1"/>
  </r>
  <r>
    <x v="0"/>
    <x v="0"/>
    <x v="5"/>
    <x v="1"/>
    <n v="6523179"/>
    <n v="8002332831"/>
    <x v="0"/>
    <x v="2"/>
    <s v="AGRUPACION SUPERMANZANA 7- I ETAPA URBANIZACION BOCHICA MULT"/>
    <x v="1"/>
    <x v="1"/>
  </r>
  <r>
    <x v="0"/>
    <x v="0"/>
    <x v="5"/>
    <x v="1"/>
    <n v="6523225"/>
    <n v="8002147238"/>
    <x v="0"/>
    <x v="1"/>
    <s v="AGRUPACION RESIDENCIAL TEJARES DEL NORTE IV - PROPIEDAD HORI"/>
    <x v="1"/>
    <x v="1"/>
  </r>
  <r>
    <x v="0"/>
    <x v="0"/>
    <x v="5"/>
    <x v="1"/>
    <n v="6523263"/>
    <n v="8000646392"/>
    <x v="0"/>
    <x v="1"/>
    <s v="PROPIEDAD HORIZONTAL EDIFICIO LAS GARZAS"/>
    <x v="6"/>
    <x v="6"/>
  </r>
  <r>
    <x v="0"/>
    <x v="0"/>
    <x v="5"/>
    <x v="1"/>
    <n v="6523269"/>
    <n v="8001666573"/>
    <x v="0"/>
    <x v="1"/>
    <s v="CONJUNTO RESIDENCIAL CINCO ESTRELLAS"/>
    <x v="1"/>
    <x v="1"/>
  </r>
  <r>
    <x v="0"/>
    <x v="0"/>
    <x v="5"/>
    <x v="4"/>
    <n v="6523272"/>
    <n v="8160030448"/>
    <x v="0"/>
    <x v="1"/>
    <s v="BALCONES CONDOMINIO PH"/>
    <x v="11"/>
    <x v="9"/>
  </r>
  <r>
    <x v="0"/>
    <x v="0"/>
    <x v="5"/>
    <x v="1"/>
    <n v="6523344"/>
    <n v="8001733016"/>
    <x v="0"/>
    <x v="3"/>
    <s v="CONJUNTO RESIDENCIAL SANTA BARBARA NORTE MANZA I"/>
    <x v="1"/>
    <x v="1"/>
  </r>
  <r>
    <x v="0"/>
    <x v="0"/>
    <x v="5"/>
    <x v="1"/>
    <n v="6523403"/>
    <n v="8000937996"/>
    <x v="0"/>
    <x v="3"/>
    <s v="AGRUPACION DE VIVIENDA ALCALA CONJUNTO BPROPIEDAD HORIZONTA"/>
    <x v="1"/>
    <x v="1"/>
  </r>
  <r>
    <x v="0"/>
    <x v="0"/>
    <x v="5"/>
    <x v="1"/>
    <n v="6523413"/>
    <n v="8000937996"/>
    <x v="0"/>
    <x v="3"/>
    <s v="AGRUPACION DE VIVIENDA ALCALA CONJUNTO BPROPIEDAD HORIZONTA"/>
    <x v="1"/>
    <x v="1"/>
  </r>
  <r>
    <x v="0"/>
    <x v="0"/>
    <x v="5"/>
    <x v="1"/>
    <n v="6523423"/>
    <n v="8000937996"/>
    <x v="0"/>
    <x v="3"/>
    <s v="AGRUPACION DE VIVIENDA ALCALA CONJUNTO BPROPIEDAD HORIZONTA"/>
    <x v="1"/>
    <x v="1"/>
  </r>
  <r>
    <x v="0"/>
    <x v="0"/>
    <x v="5"/>
    <x v="1"/>
    <n v="6523428"/>
    <n v="9000529818"/>
    <x v="0"/>
    <x v="1"/>
    <s v="EDIFICIO TORCORMA PH"/>
    <x v="11"/>
    <x v="9"/>
  </r>
  <r>
    <x v="0"/>
    <x v="0"/>
    <x v="5"/>
    <x v="1"/>
    <n v="6523432"/>
    <n v="8110127327"/>
    <x v="0"/>
    <x v="1"/>
    <s v="URBANIZACION FAROLES PH"/>
    <x v="14"/>
    <x v="5"/>
  </r>
  <r>
    <x v="0"/>
    <x v="0"/>
    <x v="5"/>
    <x v="1"/>
    <n v="6523463"/>
    <n v="8110346251"/>
    <x v="0"/>
    <x v="3"/>
    <s v="CONJUNTO BOSQUES DE ETERNA PRIMAVERA SUBETAPA A PH"/>
    <x v="14"/>
    <x v="5"/>
  </r>
  <r>
    <x v="0"/>
    <x v="0"/>
    <x v="5"/>
    <x v="1"/>
    <n v="6523479"/>
    <n v="8300096484"/>
    <x v="0"/>
    <x v="3"/>
    <s v="EDIFICIO LA ROMANA"/>
    <x v="1"/>
    <x v="1"/>
  </r>
  <r>
    <x v="0"/>
    <x v="0"/>
    <x v="5"/>
    <x v="1"/>
    <n v="6523483"/>
    <n v="9004824384"/>
    <x v="0"/>
    <x v="1"/>
    <s v="CONJUNTO CERRADO VERSALLES PROPIEDAD HORIZONTAL"/>
    <x v="18"/>
    <x v="10"/>
  </r>
  <r>
    <x v="0"/>
    <x v="0"/>
    <x v="5"/>
    <x v="1"/>
    <n v="6523511"/>
    <n v="8902115844"/>
    <x v="0"/>
    <x v="1"/>
    <s v="UNIDAD RESIDENCIAL ALTOS CAÑAVERAL I ETAPA"/>
    <x v="17"/>
    <x v="2"/>
  </r>
  <r>
    <x v="0"/>
    <x v="0"/>
    <x v="5"/>
    <x v="1"/>
    <n v="6523550"/>
    <n v="9003146066"/>
    <x v="0"/>
    <x v="1"/>
    <s v="CONJUNTO RESIDENCIALSALTAMONTE PH"/>
    <x v="10"/>
    <x v="5"/>
  </r>
  <r>
    <x v="0"/>
    <x v="0"/>
    <x v="5"/>
    <x v="1"/>
    <n v="6523575"/>
    <n v="9001038977"/>
    <x v="0"/>
    <x v="2"/>
    <s v="CONJUNTO RESIDENCIAL  NO4 DE LA URBANIZACION VILLA ALME"/>
    <x v="0"/>
    <x v="0"/>
  </r>
  <r>
    <x v="0"/>
    <x v="0"/>
    <x v="5"/>
    <x v="1"/>
    <n v="6523591"/>
    <n v="8914123321"/>
    <x v="0"/>
    <x v="1"/>
    <s v="CENTRO COMERCIAL Y CULTURAL DE PEREIRA FIDUCENTRO Y TEATRO M"/>
    <x v="11"/>
    <x v="9"/>
  </r>
  <r>
    <x v="0"/>
    <x v="0"/>
    <x v="5"/>
    <x v="1"/>
    <n v="6523605"/>
    <n v="9003060790"/>
    <x v="0"/>
    <x v="1"/>
    <s v="CONJUNTO CERRADO CONDOMINIO CAMPESTRE LOS LAGOS"/>
    <x v="3"/>
    <x v="3"/>
  </r>
  <r>
    <x v="0"/>
    <x v="0"/>
    <x v="5"/>
    <x v="1"/>
    <n v="6523656"/>
    <n v="9003081963"/>
    <x v="0"/>
    <x v="1"/>
    <s v="CONJUNTO RESIDENCIAL JARDINES DE TANAMBI P H"/>
    <x v="11"/>
    <x v="9"/>
  </r>
  <r>
    <x v="0"/>
    <x v="0"/>
    <x v="5"/>
    <x v="4"/>
    <n v="6523675"/>
    <n v="8100062367"/>
    <x v="0"/>
    <x v="1"/>
    <s v="PROPIEDAD HORIZONTAL UNIDAD RESIDENCIAL EL OLIVAR"/>
    <x v="6"/>
    <x v="6"/>
  </r>
  <r>
    <x v="0"/>
    <x v="0"/>
    <x v="5"/>
    <x v="4"/>
    <n v="6523695"/>
    <n v="8300071065"/>
    <x v="0"/>
    <x v="7"/>
    <s v="CONJUNTO RESIDENCIAL CUMBRES DEL SALITRE II PH"/>
    <x v="1"/>
    <x v="1"/>
  </r>
  <r>
    <x v="0"/>
    <x v="0"/>
    <x v="5"/>
    <x v="4"/>
    <n v="6523698"/>
    <n v="8000824038"/>
    <x v="0"/>
    <x v="1"/>
    <s v="EDIFICIO CARAVELLE - PROPIEDAD HORIZONTAL"/>
    <x v="1"/>
    <x v="1"/>
  </r>
  <r>
    <x v="0"/>
    <x v="0"/>
    <x v="5"/>
    <x v="1"/>
    <n v="6523725"/>
    <n v="8000410735"/>
    <x v="0"/>
    <x v="1"/>
    <s v="EDIFICIO YUPANKI PH"/>
    <x v="1"/>
    <x v="1"/>
  </r>
  <r>
    <x v="0"/>
    <x v="0"/>
    <x v="5"/>
    <x v="1"/>
    <n v="6523756"/>
    <n v="8002475527"/>
    <x v="0"/>
    <x v="1"/>
    <s v="PARQUE RESIDENCIAL SURBANA IV ETAPA"/>
    <x v="1"/>
    <x v="1"/>
  </r>
  <r>
    <x v="0"/>
    <x v="0"/>
    <x v="5"/>
    <x v="1"/>
    <n v="6523813"/>
    <n v="8300632767"/>
    <x v="0"/>
    <x v="1"/>
    <s v="AGRUPACIÓN DE VIVIENDA BOSQUES DE CASTILLA"/>
    <x v="1"/>
    <x v="1"/>
  </r>
  <r>
    <x v="0"/>
    <x v="0"/>
    <x v="5"/>
    <x v="1"/>
    <n v="6523915"/>
    <n v="8002284922"/>
    <x v="0"/>
    <x v="1"/>
    <s v="CONJUNTO RESIDENCIAL ALAMEDA DE SANTA CLARA I"/>
    <x v="1"/>
    <x v="1"/>
  </r>
  <r>
    <x v="0"/>
    <x v="0"/>
    <x v="5"/>
    <x v="1"/>
    <n v="6523921"/>
    <n v="8002414331"/>
    <x v="0"/>
    <x v="1"/>
    <s v="EDIFICIO TORRES DE PINARES"/>
    <x v="11"/>
    <x v="9"/>
  </r>
  <r>
    <x v="0"/>
    <x v="0"/>
    <x v="5"/>
    <x v="4"/>
    <n v="6523965"/>
    <n v="9010417366"/>
    <x v="0"/>
    <x v="1"/>
    <s v="CONJUNTO RESIDENCIAL HACIENDA PEÑALISA TAGUA"/>
    <x v="15"/>
    <x v="4"/>
  </r>
  <r>
    <x v="0"/>
    <x v="0"/>
    <x v="5"/>
    <x v="1"/>
    <n v="6524009"/>
    <n v="9001032312"/>
    <x v="0"/>
    <x v="1"/>
    <s v="EDIFICIO TORRE SANTA CRUZ PH"/>
    <x v="14"/>
    <x v="5"/>
  </r>
  <r>
    <x v="0"/>
    <x v="0"/>
    <x v="5"/>
    <x v="4"/>
    <n v="6524075"/>
    <n v="9010034836"/>
    <x v="0"/>
    <x v="1"/>
    <s v="FORTEZZA PARQUE RESIDENCIAL - PROPIEDAD HORIZONTAL"/>
    <x v="3"/>
    <x v="3"/>
  </r>
  <r>
    <x v="0"/>
    <x v="0"/>
    <x v="5"/>
    <x v="1"/>
    <n v="6524133"/>
    <n v="9007334952"/>
    <x v="0"/>
    <x v="1"/>
    <s v="CONJUNTO RESIDENCIAL PUERTO BAHIA II ETAPA"/>
    <x v="31"/>
    <x v="3"/>
  </r>
  <r>
    <x v="0"/>
    <x v="0"/>
    <x v="5"/>
    <x v="4"/>
    <n v="6524159"/>
    <n v="9004267642"/>
    <x v="0"/>
    <x v="1"/>
    <s v="CONJUNTO RESIDENCIAL ALTOS DE LA LEYENDA"/>
    <x v="29"/>
    <x v="14"/>
  </r>
  <r>
    <x v="0"/>
    <x v="0"/>
    <x v="5"/>
    <x v="4"/>
    <n v="6524356"/>
    <n v="8001112915"/>
    <x v="0"/>
    <x v="0"/>
    <s v="EDIFICIO NATALIA PH"/>
    <x v="14"/>
    <x v="5"/>
  </r>
  <r>
    <x v="0"/>
    <x v="0"/>
    <x v="5"/>
    <x v="4"/>
    <n v="6524381"/>
    <n v="9009727557"/>
    <x v="0"/>
    <x v="1"/>
    <s v="EDIFICIO OCAMPO PROPIEDAD HORIZONTAL"/>
    <x v="6"/>
    <x v="6"/>
  </r>
  <r>
    <x v="0"/>
    <x v="0"/>
    <x v="5"/>
    <x v="1"/>
    <n v="6524449"/>
    <n v="9005782761"/>
    <x v="0"/>
    <x v="2"/>
    <s v="CONJUNTO RESIDENCIAL MOLINO VERDE PROPIEDAD HORIZONTAL"/>
    <x v="1"/>
    <x v="1"/>
  </r>
  <r>
    <x v="0"/>
    <x v="0"/>
    <x v="5"/>
    <x v="1"/>
    <n v="6524517"/>
    <n v="9001495053"/>
    <x v="0"/>
    <x v="2"/>
    <s v="EDIFICIO VERDEZZA P-H-"/>
    <x v="14"/>
    <x v="5"/>
  </r>
  <r>
    <x v="0"/>
    <x v="0"/>
    <x v="5"/>
    <x v="4"/>
    <n v="6524546"/>
    <n v="9011585220"/>
    <x v="0"/>
    <x v="0"/>
    <s v="EDIFICIO TIZIANI PROPIEADAD HORIZONTAL"/>
    <x v="6"/>
    <x v="6"/>
  </r>
  <r>
    <x v="0"/>
    <x v="0"/>
    <x v="5"/>
    <x v="1"/>
    <n v="6524549"/>
    <n v="8100057435"/>
    <x v="0"/>
    <x v="4"/>
    <s v="CONJUNTO HABITACIONAL LAS AMERICAS - PROPIEDAD HORIZONTA"/>
    <x v="6"/>
    <x v="6"/>
  </r>
  <r>
    <x v="0"/>
    <x v="0"/>
    <x v="5"/>
    <x v="1"/>
    <n v="6524557"/>
    <n v="8100057435"/>
    <x v="0"/>
    <x v="3"/>
    <s v="CONJUNTO HABITACIONAL LAS AMERICAS - PROPIEDAD HORIZONTA"/>
    <x v="6"/>
    <x v="6"/>
  </r>
  <r>
    <x v="0"/>
    <x v="0"/>
    <x v="5"/>
    <x v="1"/>
    <n v="6524646"/>
    <n v="9002286409"/>
    <x v="0"/>
    <x v="1"/>
    <s v="ALTOS DEL PARQUE"/>
    <x v="0"/>
    <x v="0"/>
  </r>
  <r>
    <x v="0"/>
    <x v="0"/>
    <x v="5"/>
    <x v="1"/>
    <n v="6524663"/>
    <n v="8301222628"/>
    <x v="0"/>
    <x v="1"/>
    <s v="EDIFICIO PALERMO REAL"/>
    <x v="1"/>
    <x v="1"/>
  </r>
  <r>
    <x v="0"/>
    <x v="0"/>
    <x v="5"/>
    <x v="4"/>
    <n v="6524875"/>
    <n v="8301008772"/>
    <x v="0"/>
    <x v="1"/>
    <s v="UNIDAD RESIDENCIAL ALTAMIRA CAMPESTRE"/>
    <x v="1"/>
    <x v="1"/>
  </r>
  <r>
    <x v="0"/>
    <x v="0"/>
    <x v="5"/>
    <x v="1"/>
    <n v="6524922"/>
    <n v="9002490931"/>
    <x v="0"/>
    <x v="3"/>
    <s v="CONJUNTO RESIDENCIAL PORVENIR RESERVADO 4"/>
    <x v="1"/>
    <x v="1"/>
  </r>
  <r>
    <x v="0"/>
    <x v="0"/>
    <x v="5"/>
    <x v="4"/>
    <n v="6524949"/>
    <n v="9010019891"/>
    <x v="0"/>
    <x v="1"/>
    <s v="CONJUNTO CERRADO PORTAL DE LA FLORIDA"/>
    <x v="23"/>
    <x v="6"/>
  </r>
  <r>
    <x v="0"/>
    <x v="0"/>
    <x v="5"/>
    <x v="1"/>
    <n v="6524950"/>
    <n v="8001848537"/>
    <x v="0"/>
    <x v="1"/>
    <s v="CONJUNTO RESIDENCIAL CAMBULOS DEL COUNTRY"/>
    <x v="1"/>
    <x v="1"/>
  </r>
  <r>
    <x v="0"/>
    <x v="0"/>
    <x v="5"/>
    <x v="1"/>
    <n v="6525011"/>
    <n v="8001215541"/>
    <x v="0"/>
    <x v="1"/>
    <s v="PROPIEDAD HORIZONTAL EDIFICIO SANTANA"/>
    <x v="6"/>
    <x v="6"/>
  </r>
  <r>
    <x v="0"/>
    <x v="0"/>
    <x v="5"/>
    <x v="4"/>
    <n v="6525054"/>
    <n v="9005129360"/>
    <x v="0"/>
    <x v="1"/>
    <s v="EDIFICIO MULTIFAMILIAR ALTOS DEL VERGEL"/>
    <x v="3"/>
    <x v="3"/>
  </r>
  <r>
    <x v="0"/>
    <x v="0"/>
    <x v="5"/>
    <x v="1"/>
    <n v="6525074"/>
    <n v="8001647605"/>
    <x v="0"/>
    <x v="3"/>
    <s v="CONJUNTO RESIDENCIAL LAS TERRAZAS"/>
    <x v="1"/>
    <x v="1"/>
  </r>
  <r>
    <x v="0"/>
    <x v="0"/>
    <x v="5"/>
    <x v="4"/>
    <n v="6525076"/>
    <n v="8001187459"/>
    <x v="0"/>
    <x v="1"/>
    <s v="CONJUNTO RESIDENCIAL EDIFICIO ITAURI PROPIEDAD HORIZONTAL"/>
    <x v="11"/>
    <x v="9"/>
  </r>
  <r>
    <x v="0"/>
    <x v="0"/>
    <x v="5"/>
    <x v="1"/>
    <n v="6525081"/>
    <n v="9001650271"/>
    <x v="0"/>
    <x v="1"/>
    <s v="CONJUNTO CERRADO ALAMEDA DE SAN LUIS PROPIEDAD HORIZONTA"/>
    <x v="6"/>
    <x v="6"/>
  </r>
  <r>
    <x v="0"/>
    <x v="0"/>
    <x v="5"/>
    <x v="1"/>
    <n v="6525086"/>
    <n v="8903299798"/>
    <x v="0"/>
    <x v="1"/>
    <s v="UNIDAD RESIDENCIAL SANTIAGO DE CALI II ETAPA"/>
    <x v="0"/>
    <x v="0"/>
  </r>
  <r>
    <x v="0"/>
    <x v="0"/>
    <x v="5"/>
    <x v="1"/>
    <n v="6525110"/>
    <n v="8603534323"/>
    <x v="0"/>
    <x v="1"/>
    <s v="CONJUNTO RESIDENCIAL VALDEPEÑAS PH"/>
    <x v="1"/>
    <x v="1"/>
  </r>
  <r>
    <x v="0"/>
    <x v="0"/>
    <x v="5"/>
    <x v="1"/>
    <n v="6525152"/>
    <n v="9004474229"/>
    <x v="0"/>
    <x v="2"/>
    <s v="CONJUNTO CERRADO MONTEMADERO DEL VERGEL PROPIEDAD HORIZONTAL"/>
    <x v="3"/>
    <x v="3"/>
  </r>
  <r>
    <x v="0"/>
    <x v="0"/>
    <x v="5"/>
    <x v="1"/>
    <n v="6525210"/>
    <n v="9003004320"/>
    <x v="0"/>
    <x v="1"/>
    <s v="UNIDAD RESIDENCIAL TORRES DE BARCELONA"/>
    <x v="5"/>
    <x v="5"/>
  </r>
  <r>
    <x v="0"/>
    <x v="0"/>
    <x v="5"/>
    <x v="1"/>
    <n v="6525220"/>
    <n v="9001691619"/>
    <x v="0"/>
    <x v="1"/>
    <s v="CONJUNTO RESIDENCIAL QUINTAS DE ARANJUEZ PRIMERA ETAPA PH"/>
    <x v="1"/>
    <x v="1"/>
  </r>
  <r>
    <x v="0"/>
    <x v="0"/>
    <x v="5"/>
    <x v="1"/>
    <n v="6525231"/>
    <n v="9000650921"/>
    <x v="0"/>
    <x v="1"/>
    <s v="EDIFICIO PORTAL DE LOS NOGALES PROPIEDAD HORIZONTAL"/>
    <x v="6"/>
    <x v="6"/>
  </r>
  <r>
    <x v="0"/>
    <x v="0"/>
    <x v="5"/>
    <x v="1"/>
    <n v="6525236"/>
    <n v="8002147238"/>
    <x v="0"/>
    <x v="1"/>
    <s v="AGRUPACION RESIDENCIAL TEJARES DEL NORTE IV - PROPIEDAD HORI"/>
    <x v="1"/>
    <x v="1"/>
  </r>
  <r>
    <x v="0"/>
    <x v="0"/>
    <x v="5"/>
    <x v="1"/>
    <n v="6525239"/>
    <n v="9000631787"/>
    <x v="0"/>
    <x v="1"/>
    <s v="CONJUNTO CERRADO LA ESTANCIA DEL VERGEL PROP HORIZONTAL"/>
    <x v="3"/>
    <x v="3"/>
  </r>
  <r>
    <x v="0"/>
    <x v="0"/>
    <x v="5"/>
    <x v="4"/>
    <n v="6525252"/>
    <n v="8002157827"/>
    <x v="0"/>
    <x v="5"/>
    <s v="CONJUNTO RESIDENCIAL EL PINAR DE SUBA I AGRUPACION A SECTOR"/>
    <x v="1"/>
    <x v="1"/>
  </r>
  <r>
    <x v="0"/>
    <x v="0"/>
    <x v="5"/>
    <x v="1"/>
    <n v="6525268"/>
    <n v="9003172526"/>
    <x v="0"/>
    <x v="1"/>
    <s v="EDIFICIO EL FRAILE PROPIEDAD HORIZONTAL"/>
    <x v="0"/>
    <x v="0"/>
  </r>
  <r>
    <x v="0"/>
    <x v="0"/>
    <x v="5"/>
    <x v="1"/>
    <n v="6525271"/>
    <n v="8300312516"/>
    <x v="0"/>
    <x v="1"/>
    <s v="CONJUNTO RESIDENCIAL LA ALAMEDA TORRE III TERCERA ETAPA PROP"/>
    <x v="1"/>
    <x v="1"/>
  </r>
  <r>
    <x v="0"/>
    <x v="0"/>
    <x v="5"/>
    <x v="1"/>
    <n v="6525281"/>
    <n v="8050121555"/>
    <x v="0"/>
    <x v="1"/>
    <s v="CONJUNTO N 1 LAS MARGARITAS - PROPIEDAD HORIZONTAL"/>
    <x v="0"/>
    <x v="0"/>
  </r>
  <r>
    <x v="0"/>
    <x v="0"/>
    <x v="5"/>
    <x v="1"/>
    <n v="6525284"/>
    <n v="8050121555"/>
    <x v="0"/>
    <x v="1"/>
    <s v="CONJUNTO N 1 LAS MARGARITAS - PROPIEDAD HORIZONTAL"/>
    <x v="0"/>
    <x v="0"/>
  </r>
  <r>
    <x v="0"/>
    <x v="0"/>
    <x v="5"/>
    <x v="1"/>
    <n v="6525297"/>
    <n v="9002498602"/>
    <x v="0"/>
    <x v="1"/>
    <s v="AGRUPACIÓN RESIDENCIAL SAN JUAN DE CASTILLA PH"/>
    <x v="1"/>
    <x v="1"/>
  </r>
  <r>
    <x v="0"/>
    <x v="0"/>
    <x v="5"/>
    <x v="4"/>
    <n v="6525300"/>
    <n v="8000446999"/>
    <x v="0"/>
    <x v="1"/>
    <s v="EDIFICIO GARCIA ROVIRA"/>
    <x v="2"/>
    <x v="2"/>
  </r>
  <r>
    <x v="0"/>
    <x v="0"/>
    <x v="5"/>
    <x v="2"/>
    <n v="6525303"/>
    <n v="52645796"/>
    <x v="0"/>
    <x v="1"/>
    <s v="ARAGON RAMOS DIANA PAOLA"/>
    <x v="1"/>
    <x v="1"/>
  </r>
  <r>
    <x v="0"/>
    <x v="0"/>
    <x v="5"/>
    <x v="1"/>
    <n v="6525333"/>
    <n v="8300062993"/>
    <x v="0"/>
    <x v="3"/>
    <s v="CONJUNTO RESIDENCIAL BALCONES DE VILANOVA II - PH"/>
    <x v="1"/>
    <x v="1"/>
  </r>
  <r>
    <x v="0"/>
    <x v="0"/>
    <x v="5"/>
    <x v="1"/>
    <n v="6525348"/>
    <n v="8130061037"/>
    <x v="0"/>
    <x v="1"/>
    <s v="EDIFICIO TORRES DE MIRAFLORES"/>
    <x v="29"/>
    <x v="14"/>
  </r>
  <r>
    <x v="0"/>
    <x v="0"/>
    <x v="5"/>
    <x v="1"/>
    <n v="6525384"/>
    <n v="8000186412"/>
    <x v="0"/>
    <x v="1"/>
    <s v="EDIFICIO VEGA DEL CAMPESTRE PH"/>
    <x v="14"/>
    <x v="5"/>
  </r>
  <r>
    <x v="0"/>
    <x v="0"/>
    <x v="5"/>
    <x v="4"/>
    <n v="6525395"/>
    <n v="9000606483"/>
    <x v="0"/>
    <x v="3"/>
    <s v="URBANIZACION EL BOSQUE"/>
    <x v="7"/>
    <x v="7"/>
  </r>
  <r>
    <x v="0"/>
    <x v="0"/>
    <x v="5"/>
    <x v="4"/>
    <n v="6525420"/>
    <n v="8000446999"/>
    <x v="0"/>
    <x v="1"/>
    <s v="EDIFICIO GARCIA ROVIRA"/>
    <x v="2"/>
    <x v="2"/>
  </r>
  <r>
    <x v="0"/>
    <x v="0"/>
    <x v="5"/>
    <x v="4"/>
    <n v="6525421"/>
    <n v="9003107342"/>
    <x v="0"/>
    <x v="5"/>
    <s v="CONJUNTO RESIDENCIAL CERRADO LA TOSCANA PRIMERA ETAPA BL"/>
    <x v="6"/>
    <x v="6"/>
  </r>
  <r>
    <x v="0"/>
    <x v="0"/>
    <x v="5"/>
    <x v="1"/>
    <n v="6525427"/>
    <n v="9000055111"/>
    <x v="0"/>
    <x v="1"/>
    <s v="EDIFICIO ALANDALUS PH"/>
    <x v="14"/>
    <x v="5"/>
  </r>
  <r>
    <x v="0"/>
    <x v="0"/>
    <x v="5"/>
    <x v="1"/>
    <n v="6525431"/>
    <n v="9000475521"/>
    <x v="0"/>
    <x v="3"/>
    <s v="CONJUNTO VICENZA PARQUE RESIDENCIAL SALITRE PH"/>
    <x v="1"/>
    <x v="1"/>
  </r>
  <r>
    <x v="0"/>
    <x v="0"/>
    <x v="5"/>
    <x v="1"/>
    <n v="6525451"/>
    <n v="9010973278"/>
    <x v="0"/>
    <x v="1"/>
    <s v="GIRARDOT 628 - PROPIEDAD HORIZONTAL"/>
    <x v="2"/>
    <x v="2"/>
  </r>
  <r>
    <x v="0"/>
    <x v="0"/>
    <x v="5"/>
    <x v="1"/>
    <n v="6525477"/>
    <n v="9006656584"/>
    <x v="0"/>
    <x v="1"/>
    <s v="PROYECTO BELLO HORIZONTE"/>
    <x v="1"/>
    <x v="1"/>
  </r>
  <r>
    <x v="0"/>
    <x v="0"/>
    <x v="5"/>
    <x v="1"/>
    <n v="6525480"/>
    <n v="8040000275"/>
    <x v="0"/>
    <x v="1"/>
    <s v="EDIFICIO PONTEVEDRA"/>
    <x v="2"/>
    <x v="2"/>
  </r>
  <r>
    <x v="0"/>
    <x v="0"/>
    <x v="5"/>
    <x v="1"/>
    <n v="6525549"/>
    <n v="8140022403"/>
    <x v="0"/>
    <x v="1"/>
    <s v="RESIDENCIAS MULTIFAMILIARES PUCALPA II PROPIEDAD HORIZONTAL"/>
    <x v="9"/>
    <x v="8"/>
  </r>
  <r>
    <x v="0"/>
    <x v="0"/>
    <x v="5"/>
    <x v="1"/>
    <n v="6525562"/>
    <n v="8140022403"/>
    <x v="0"/>
    <x v="1"/>
    <s v="RESIDENCIAS MULTIFAMILIARES PUCALPA II PROPIEDAD HORIZONTAL"/>
    <x v="9"/>
    <x v="8"/>
  </r>
  <r>
    <x v="0"/>
    <x v="0"/>
    <x v="5"/>
    <x v="4"/>
    <n v="6525575"/>
    <n v="8002060466"/>
    <x v="0"/>
    <x v="3"/>
    <s v="CONJUNTO RESIDENCIAL BOLIVIA ORIENTAL II ETAPA MANZANA F PH"/>
    <x v="1"/>
    <x v="1"/>
  </r>
  <r>
    <x v="0"/>
    <x v="0"/>
    <x v="5"/>
    <x v="1"/>
    <n v="6525580"/>
    <n v="8001424770"/>
    <x v="0"/>
    <x v="1"/>
    <s v="PARQUE RESIDENCIAL LA ALQUERIA SAN ISIDRO PH"/>
    <x v="10"/>
    <x v="5"/>
  </r>
  <r>
    <x v="0"/>
    <x v="0"/>
    <x v="5"/>
    <x v="1"/>
    <n v="6525625"/>
    <n v="8002284922"/>
    <x v="0"/>
    <x v="1"/>
    <s v="CONJUNTO RESIDENCIAL ALAMEDA DE SANTA CLARA I"/>
    <x v="1"/>
    <x v="1"/>
  </r>
  <r>
    <x v="0"/>
    <x v="0"/>
    <x v="5"/>
    <x v="4"/>
    <n v="6525631"/>
    <n v="9002065896"/>
    <x v="0"/>
    <x v="1"/>
    <s v="CONJUNTO RESIDENCIAL Y COMERCIAL CAÑAVERAL II - PH"/>
    <x v="11"/>
    <x v="9"/>
  </r>
  <r>
    <x v="0"/>
    <x v="0"/>
    <x v="5"/>
    <x v="1"/>
    <n v="6525665"/>
    <n v="9006211119"/>
    <x v="0"/>
    <x v="1"/>
    <s v="PARQUE CENTRAL - APARTAMENTOS"/>
    <x v="3"/>
    <x v="3"/>
  </r>
  <r>
    <x v="0"/>
    <x v="0"/>
    <x v="5"/>
    <x v="4"/>
    <n v="6525720"/>
    <n v="8301008772"/>
    <x v="0"/>
    <x v="1"/>
    <s v="UNIDAD RESIDENCIAL ALTAMIRA CAMPESTRE"/>
    <x v="1"/>
    <x v="1"/>
  </r>
  <r>
    <x v="0"/>
    <x v="0"/>
    <x v="5"/>
    <x v="1"/>
    <n v="6525743"/>
    <n v="9000298021"/>
    <x v="1"/>
    <x v="6"/>
    <s v="MULTIFAMILIARES ANGELA AGRUPACION I PH"/>
    <x v="1"/>
    <x v="1"/>
  </r>
  <r>
    <x v="0"/>
    <x v="0"/>
    <x v="5"/>
    <x v="1"/>
    <n v="6525756"/>
    <n v="8301248554"/>
    <x v="0"/>
    <x v="0"/>
    <s v="EDIFICIO ZAGREB PROPIEDAD HORIZONTAL"/>
    <x v="1"/>
    <x v="1"/>
  </r>
  <r>
    <x v="0"/>
    <x v="0"/>
    <x v="5"/>
    <x v="4"/>
    <n v="6525784"/>
    <n v="9008973474"/>
    <x v="0"/>
    <x v="0"/>
    <s v="EDIFICIO TORRE ZERO"/>
    <x v="2"/>
    <x v="2"/>
  </r>
  <r>
    <x v="0"/>
    <x v="0"/>
    <x v="5"/>
    <x v="1"/>
    <n v="6525787"/>
    <n v="8110419144"/>
    <x v="0"/>
    <x v="1"/>
    <s v="CONJUNTO RESIDENCIAL SENDEROS DE OTRAPARTE"/>
    <x v="10"/>
    <x v="5"/>
  </r>
  <r>
    <x v="0"/>
    <x v="0"/>
    <x v="5"/>
    <x v="1"/>
    <n v="6525824"/>
    <n v="9007223015"/>
    <x v="0"/>
    <x v="1"/>
    <s v="CONJUNTO RESIDENCIAL CERATTO ETAPA I - PROPIEDAD HORIZONTAL"/>
    <x v="14"/>
    <x v="5"/>
  </r>
  <r>
    <x v="0"/>
    <x v="0"/>
    <x v="5"/>
    <x v="1"/>
    <n v="6525848"/>
    <n v="8000422972"/>
    <x v="0"/>
    <x v="1"/>
    <s v="UNIDAD RESIDENCIAL LOS ALMENDROS PH"/>
    <x v="1"/>
    <x v="1"/>
  </r>
  <r>
    <x v="0"/>
    <x v="0"/>
    <x v="5"/>
    <x v="1"/>
    <n v="6525852"/>
    <n v="8300080703"/>
    <x v="0"/>
    <x v="3"/>
    <s v="CONJUNTO RESIDENCIAL FUENTES DEL SALITRE"/>
    <x v="1"/>
    <x v="1"/>
  </r>
  <r>
    <x v="0"/>
    <x v="0"/>
    <x v="5"/>
    <x v="1"/>
    <n v="6525885"/>
    <n v="8020206795"/>
    <x v="0"/>
    <x v="1"/>
    <s v="EDIFICIO PORTAL DEL CARMEN"/>
    <x v="27"/>
    <x v="13"/>
  </r>
  <r>
    <x v="0"/>
    <x v="0"/>
    <x v="5"/>
    <x v="1"/>
    <n v="6525932"/>
    <n v="8050077253"/>
    <x v="0"/>
    <x v="1"/>
    <s v="CONJUNTO RESIDENCIAL VILLACAMPESTRE"/>
    <x v="0"/>
    <x v="0"/>
  </r>
  <r>
    <x v="0"/>
    <x v="0"/>
    <x v="5"/>
    <x v="1"/>
    <n v="6525942"/>
    <n v="8301467235"/>
    <x v="0"/>
    <x v="1"/>
    <s v="EDIFICIO CHICO NORTE PH"/>
    <x v="1"/>
    <x v="1"/>
  </r>
  <r>
    <x v="0"/>
    <x v="0"/>
    <x v="5"/>
    <x v="4"/>
    <n v="6525954"/>
    <n v="8002103316"/>
    <x v="0"/>
    <x v="1"/>
    <s v="UNIDAD RESIDENCIAL LA ALHAMBRA PROPIEDAD HORIZONTAL"/>
    <x v="11"/>
    <x v="9"/>
  </r>
  <r>
    <x v="0"/>
    <x v="0"/>
    <x v="5"/>
    <x v="1"/>
    <n v="6525973"/>
    <n v="8301254398"/>
    <x v="0"/>
    <x v="0"/>
    <s v="AGRUPACION URBANIZACION TECHO"/>
    <x v="1"/>
    <x v="1"/>
  </r>
  <r>
    <x v="0"/>
    <x v="0"/>
    <x v="5"/>
    <x v="1"/>
    <n v="6526034"/>
    <n v="9003215621"/>
    <x v="0"/>
    <x v="1"/>
    <s v="CONJUNTO RESIDENCIAL JARDIN DEL ATRIZ"/>
    <x v="9"/>
    <x v="8"/>
  </r>
  <r>
    <x v="0"/>
    <x v="0"/>
    <x v="5"/>
    <x v="1"/>
    <n v="6526098"/>
    <n v="9011231083"/>
    <x v="0"/>
    <x v="1"/>
    <s v="CONJUNTO RESISDENCIAL TERRAZAS DE ALEJANDRIA"/>
    <x v="48"/>
    <x v="3"/>
  </r>
  <r>
    <x v="0"/>
    <x v="0"/>
    <x v="5"/>
    <x v="4"/>
    <n v="6526106"/>
    <n v="9009657422"/>
    <x v="0"/>
    <x v="3"/>
    <s v="LAGOS DE IRAKA CASAS DE CAMPO PRIMERA Y SEGUNDA ETAPA - P H"/>
    <x v="7"/>
    <x v="7"/>
  </r>
  <r>
    <x v="0"/>
    <x v="0"/>
    <x v="5"/>
    <x v="4"/>
    <n v="6526115"/>
    <n v="9011600122"/>
    <x v="0"/>
    <x v="3"/>
    <s v="EDIFICIO MPH 123 PROPIEDAD HORIZONTAL"/>
    <x v="1"/>
    <x v="1"/>
  </r>
  <r>
    <x v="0"/>
    <x v="0"/>
    <x v="5"/>
    <x v="1"/>
    <n v="6526136"/>
    <n v="9002487427"/>
    <x v="0"/>
    <x v="0"/>
    <s v="URBANIZACION SANTA MARIA DE LAS LOMAS PH"/>
    <x v="10"/>
    <x v="5"/>
  </r>
  <r>
    <x v="0"/>
    <x v="0"/>
    <x v="5"/>
    <x v="1"/>
    <n v="6526148"/>
    <n v="8002021237"/>
    <x v="0"/>
    <x v="1"/>
    <s v="CONJUNTO RESIDENCIAL BOLIVIA XVI PH"/>
    <x v="1"/>
    <x v="1"/>
  </r>
  <r>
    <x v="0"/>
    <x v="0"/>
    <x v="5"/>
    <x v="1"/>
    <n v="6526200"/>
    <n v="8050308527"/>
    <x v="0"/>
    <x v="1"/>
    <s v="EDIFICIO ONIX DEL SUR - PROPIEDAD HORIZONTAL"/>
    <x v="0"/>
    <x v="0"/>
  </r>
  <r>
    <x v="0"/>
    <x v="0"/>
    <x v="5"/>
    <x v="1"/>
    <n v="6526252"/>
    <n v="9013312692"/>
    <x v="0"/>
    <x v="3"/>
    <s v="PARQUE RESIDENCIAL SAN JOSE"/>
    <x v="7"/>
    <x v="7"/>
  </r>
  <r>
    <x v="0"/>
    <x v="0"/>
    <x v="5"/>
    <x v="1"/>
    <n v="6526272"/>
    <n v="8909344634"/>
    <x v="0"/>
    <x v="1"/>
    <s v="CONJUNTO RESIDENCIAL SORRENTO 2 PH"/>
    <x v="14"/>
    <x v="5"/>
  </r>
  <r>
    <x v="0"/>
    <x v="0"/>
    <x v="5"/>
    <x v="1"/>
    <n v="6526333"/>
    <n v="8010012282"/>
    <x v="0"/>
    <x v="1"/>
    <s v="CONJUNTO RESIDENCIAL ALTOS DE SOTAVENTO"/>
    <x v="7"/>
    <x v="7"/>
  </r>
  <r>
    <x v="0"/>
    <x v="0"/>
    <x v="5"/>
    <x v="4"/>
    <n v="6526421"/>
    <n v="9009200715"/>
    <x v="0"/>
    <x v="1"/>
    <s v="EDIFICIO COMPOSTELA PROPIEDAD HORIZONTAL"/>
    <x v="6"/>
    <x v="6"/>
  </r>
  <r>
    <x v="0"/>
    <x v="0"/>
    <x v="5"/>
    <x v="4"/>
    <n v="6526488"/>
    <n v="8110409250"/>
    <x v="0"/>
    <x v="0"/>
    <s v="CONJUNTO RESIDENCIAL ALIZARES ETAPAS 1 Y 2 PH"/>
    <x v="14"/>
    <x v="5"/>
  </r>
  <r>
    <x v="0"/>
    <x v="0"/>
    <x v="5"/>
    <x v="1"/>
    <n v="6526580"/>
    <n v="8160004558"/>
    <x v="0"/>
    <x v="1"/>
    <s v="EDIFICIO BALCONES DE LA ALAMEDA"/>
    <x v="11"/>
    <x v="9"/>
  </r>
  <r>
    <x v="0"/>
    <x v="0"/>
    <x v="5"/>
    <x v="1"/>
    <n v="6526607"/>
    <n v="8603539395"/>
    <x v="0"/>
    <x v="1"/>
    <s v="EDIFICIO NIZA VIII-32"/>
    <x v="1"/>
    <x v="1"/>
  </r>
  <r>
    <x v="0"/>
    <x v="0"/>
    <x v="5"/>
    <x v="1"/>
    <n v="6526636"/>
    <n v="8001304098"/>
    <x v="0"/>
    <x v="3"/>
    <s v="URBANIZACION MIRANDELA 10 PH"/>
    <x v="1"/>
    <x v="1"/>
  </r>
  <r>
    <x v="0"/>
    <x v="0"/>
    <x v="5"/>
    <x v="4"/>
    <n v="6526697"/>
    <n v="8300076113"/>
    <x v="0"/>
    <x v="2"/>
    <s v="EDIFICIO ALBORADA"/>
    <x v="1"/>
    <x v="1"/>
  </r>
  <r>
    <x v="0"/>
    <x v="0"/>
    <x v="5"/>
    <x v="4"/>
    <n v="6526728"/>
    <n v="8002068139"/>
    <x v="0"/>
    <x v="1"/>
    <s v="EDIFICIO CASTILLETE REAL - PROPIEDAD HORIZONT"/>
    <x v="1"/>
    <x v="1"/>
  </r>
  <r>
    <x v="0"/>
    <x v="0"/>
    <x v="5"/>
    <x v="1"/>
    <n v="6526750"/>
    <n v="8301062960"/>
    <x v="0"/>
    <x v="3"/>
    <s v="AGRUPACION DE VIVIENDA LOS PINOS PH"/>
    <x v="1"/>
    <x v="1"/>
  </r>
  <r>
    <x v="0"/>
    <x v="0"/>
    <x v="5"/>
    <x v="1"/>
    <n v="6526787"/>
    <n v="9001724700"/>
    <x v="0"/>
    <x v="2"/>
    <s v="CONDOMINIO MANANTIAL"/>
    <x v="10"/>
    <x v="5"/>
  </r>
  <r>
    <x v="0"/>
    <x v="0"/>
    <x v="5"/>
    <x v="1"/>
    <n v="6526845"/>
    <n v="8002086890"/>
    <x v="0"/>
    <x v="2"/>
    <s v="CONJUNTO RESIDENCIAL RECREO DE MODELIA P H"/>
    <x v="1"/>
    <x v="1"/>
  </r>
  <r>
    <x v="0"/>
    <x v="0"/>
    <x v="5"/>
    <x v="1"/>
    <n v="6527087"/>
    <n v="8160040664"/>
    <x v="0"/>
    <x v="7"/>
    <s v="EDIFICIO VISCAYA PH"/>
    <x v="11"/>
    <x v="9"/>
  </r>
  <r>
    <x v="0"/>
    <x v="0"/>
    <x v="5"/>
    <x v="1"/>
    <n v="6527102"/>
    <n v="8001855092"/>
    <x v="0"/>
    <x v="1"/>
    <s v="EDIFICIO EL VIRREY"/>
    <x v="7"/>
    <x v="7"/>
  </r>
  <r>
    <x v="0"/>
    <x v="0"/>
    <x v="5"/>
    <x v="4"/>
    <n v="6527120"/>
    <n v="8050202184"/>
    <x v="0"/>
    <x v="1"/>
    <s v="MULTIFAMILIARES EL PARAISO DE COMFANDI-CONJUNTO A"/>
    <x v="0"/>
    <x v="0"/>
  </r>
  <r>
    <x v="0"/>
    <x v="0"/>
    <x v="5"/>
    <x v="1"/>
    <n v="6527181"/>
    <n v="9009067040"/>
    <x v="0"/>
    <x v="0"/>
    <s v="EDIFICIO ANKARA PROPIEDAD HORIZONTAL"/>
    <x v="6"/>
    <x v="6"/>
  </r>
  <r>
    <x v="0"/>
    <x v="0"/>
    <x v="5"/>
    <x v="1"/>
    <n v="6527389"/>
    <n v="9008930781"/>
    <x v="0"/>
    <x v="0"/>
    <s v="CONJUNTO CERRADO ENTREVERDE"/>
    <x v="23"/>
    <x v="6"/>
  </r>
  <r>
    <x v="0"/>
    <x v="0"/>
    <x v="5"/>
    <x v="1"/>
    <n v="6527446"/>
    <n v="8902086408"/>
    <x v="0"/>
    <x v="1"/>
    <s v="UNIDAD RESIDENCIAL COLON"/>
    <x v="17"/>
    <x v="2"/>
  </r>
  <r>
    <x v="0"/>
    <x v="0"/>
    <x v="5"/>
    <x v="4"/>
    <n v="6527522"/>
    <n v="9000033431"/>
    <x v="0"/>
    <x v="1"/>
    <s v="CONJUNTO RESIDENCIAL LOUISIANA ETAPA I PH"/>
    <x v="1"/>
    <x v="1"/>
  </r>
  <r>
    <x v="0"/>
    <x v="0"/>
    <x v="5"/>
    <x v="5"/>
    <n v="6527593"/>
    <n v="37839353"/>
    <x v="0"/>
    <x v="1"/>
    <s v="CARDENAS CHAPARRO MATILDE"/>
    <x v="2"/>
    <x v="2"/>
  </r>
  <r>
    <x v="0"/>
    <x v="0"/>
    <x v="5"/>
    <x v="4"/>
    <n v="6527615"/>
    <n v="8160075003"/>
    <x v="0"/>
    <x v="1"/>
    <s v="EDIFICIO VASQUEZ PH"/>
    <x v="11"/>
    <x v="9"/>
  </r>
  <r>
    <x v="0"/>
    <x v="0"/>
    <x v="5"/>
    <x v="1"/>
    <n v="6527664"/>
    <n v="8050093504"/>
    <x v="0"/>
    <x v="1"/>
    <s v="UNIDAD RESIDENCIAL MARCO FIDEL SUAREZ"/>
    <x v="0"/>
    <x v="0"/>
  </r>
  <r>
    <x v="0"/>
    <x v="0"/>
    <x v="5"/>
    <x v="1"/>
    <n v="6527680"/>
    <n v="8160006887"/>
    <x v="0"/>
    <x v="1"/>
    <s v="CONJUNTO RESIDENCIAL RINCON DE LA VILLA ETAPA I"/>
    <x v="11"/>
    <x v="9"/>
  </r>
  <r>
    <x v="0"/>
    <x v="0"/>
    <x v="5"/>
    <x v="1"/>
    <n v="6527689"/>
    <n v="8001755731"/>
    <x v="0"/>
    <x v="1"/>
    <s v="MULTIFAMILIARES LOS ALMENDROS"/>
    <x v="11"/>
    <x v="9"/>
  </r>
  <r>
    <x v="0"/>
    <x v="0"/>
    <x v="5"/>
    <x v="1"/>
    <n v="6527706"/>
    <n v="8605189410"/>
    <x v="0"/>
    <x v="1"/>
    <s v="CONJUNTO RESIDENCIAL LA PALMA I"/>
    <x v="1"/>
    <x v="1"/>
  </r>
  <r>
    <x v="0"/>
    <x v="0"/>
    <x v="5"/>
    <x v="1"/>
    <n v="6527717"/>
    <n v="9005827499"/>
    <x v="0"/>
    <x v="1"/>
    <s v="MULTIFAMILIAR BALCONES DE PROVENZA - PROPIEDAD HORIZONTAL"/>
    <x v="3"/>
    <x v="3"/>
  </r>
  <r>
    <x v="0"/>
    <x v="0"/>
    <x v="5"/>
    <x v="1"/>
    <n v="6527719"/>
    <n v="8000267532"/>
    <x v="0"/>
    <x v="1"/>
    <s v="URBANIZACION TAYRONA I Y II  - PH"/>
    <x v="14"/>
    <x v="5"/>
  </r>
  <r>
    <x v="0"/>
    <x v="0"/>
    <x v="5"/>
    <x v="1"/>
    <n v="6527734"/>
    <n v="8001033586"/>
    <x v="0"/>
    <x v="1"/>
    <s v="EDIFICIO XUE"/>
    <x v="6"/>
    <x v="6"/>
  </r>
  <r>
    <x v="0"/>
    <x v="0"/>
    <x v="5"/>
    <x v="1"/>
    <n v="6527794"/>
    <n v="9000889189"/>
    <x v="0"/>
    <x v="0"/>
    <s v="AGRUPACION DE VIVIENDA FONTIBON RESERVADO - PROPIEDAD HORIZO"/>
    <x v="1"/>
    <x v="1"/>
  </r>
  <r>
    <x v="0"/>
    <x v="0"/>
    <x v="5"/>
    <x v="4"/>
    <n v="6527810"/>
    <n v="8300824621"/>
    <x v="0"/>
    <x v="1"/>
    <s v="AGRUPACION DE VIVIENDA LOS ALCAPARROS CIUDADELA COLSUBSIDIO"/>
    <x v="1"/>
    <x v="1"/>
  </r>
  <r>
    <x v="0"/>
    <x v="0"/>
    <x v="5"/>
    <x v="1"/>
    <n v="6527862"/>
    <n v="8600691591"/>
    <x v="0"/>
    <x v="3"/>
    <s v="EDIFICIO PROFECIONALES LA SALLE"/>
    <x v="1"/>
    <x v="1"/>
  </r>
  <r>
    <x v="0"/>
    <x v="0"/>
    <x v="5"/>
    <x v="1"/>
    <n v="6527889"/>
    <n v="9012622324"/>
    <x v="0"/>
    <x v="0"/>
    <s v="CONJUNTO RESIDENCIAL MIRADOR DE LA PRADERA PH"/>
    <x v="13"/>
    <x v="9"/>
  </r>
  <r>
    <x v="0"/>
    <x v="0"/>
    <x v="5"/>
    <x v="1"/>
    <n v="6527914"/>
    <n v="8000224318"/>
    <x v="0"/>
    <x v="1"/>
    <s v="EDIFICIO COMERCIAL VILLA DE ROBLEDO"/>
    <x v="79"/>
    <x v="0"/>
  </r>
  <r>
    <x v="0"/>
    <x v="0"/>
    <x v="5"/>
    <x v="1"/>
    <n v="6527958"/>
    <n v="9001714191"/>
    <x v="0"/>
    <x v="1"/>
    <s v="PARQUE RESIDENCIAL LA ARBOLEDA - PROPIEDAD HORIZONTAL"/>
    <x v="3"/>
    <x v="3"/>
  </r>
  <r>
    <x v="0"/>
    <x v="0"/>
    <x v="5"/>
    <x v="1"/>
    <n v="6527989"/>
    <n v="8909344634"/>
    <x v="0"/>
    <x v="1"/>
    <s v="CONJUNTO RESIDENCIAL SORRENTO 2 PH"/>
    <x v="14"/>
    <x v="5"/>
  </r>
  <r>
    <x v="0"/>
    <x v="0"/>
    <x v="5"/>
    <x v="4"/>
    <n v="6528020"/>
    <n v="9009727557"/>
    <x v="0"/>
    <x v="2"/>
    <s v="EDIFICIO OCAMPO PROPIEDAD HORIZONTAL"/>
    <x v="6"/>
    <x v="6"/>
  </r>
  <r>
    <x v="0"/>
    <x v="0"/>
    <x v="5"/>
    <x v="1"/>
    <n v="6528069"/>
    <n v="8002332831"/>
    <x v="0"/>
    <x v="1"/>
    <s v="AGRUPACION SUPERMANZANA 7- I ETAPA URBANIZACION BOCHICA MULT"/>
    <x v="1"/>
    <x v="1"/>
  </r>
  <r>
    <x v="0"/>
    <x v="0"/>
    <x v="5"/>
    <x v="4"/>
    <n v="6528088"/>
    <n v="9011600122"/>
    <x v="0"/>
    <x v="3"/>
    <s v="EDIFICIO MPH 123 PROPIEDAD HORIZONTAL"/>
    <x v="1"/>
    <x v="1"/>
  </r>
  <r>
    <x v="0"/>
    <x v="0"/>
    <x v="5"/>
    <x v="1"/>
    <n v="6528117"/>
    <n v="8300312516"/>
    <x v="0"/>
    <x v="1"/>
    <s v="CONJUNTO RESIDENCIAL LA ALAMEDA TORRE III TERCERA ETAPA PROP"/>
    <x v="1"/>
    <x v="1"/>
  </r>
  <r>
    <x v="0"/>
    <x v="0"/>
    <x v="5"/>
    <x v="4"/>
    <n v="6528147"/>
    <n v="8001766773"/>
    <x v="0"/>
    <x v="1"/>
    <s v="EDIFICIO CASTELLON DE LA PE¥A PH"/>
    <x v="11"/>
    <x v="9"/>
  </r>
  <r>
    <x v="0"/>
    <x v="0"/>
    <x v="5"/>
    <x v="4"/>
    <n v="6528165"/>
    <n v="8090061437"/>
    <x v="0"/>
    <x v="3"/>
    <s v="AGRUPACION DE VIVIENDA RINCON DE LAS MARGARITAS"/>
    <x v="3"/>
    <x v="3"/>
  </r>
  <r>
    <x v="0"/>
    <x v="0"/>
    <x v="5"/>
    <x v="1"/>
    <n v="6528207"/>
    <n v="8300322908"/>
    <x v="0"/>
    <x v="5"/>
    <s v="CONJUNTO RESIDENCIAL SERRANA PH"/>
    <x v="1"/>
    <x v="1"/>
  </r>
  <r>
    <x v="0"/>
    <x v="0"/>
    <x v="5"/>
    <x v="1"/>
    <n v="6528221"/>
    <n v="9008994020"/>
    <x v="0"/>
    <x v="1"/>
    <s v="EDIFICIO BALCONES DE VIZCAYA"/>
    <x v="2"/>
    <x v="2"/>
  </r>
  <r>
    <x v="0"/>
    <x v="0"/>
    <x v="5"/>
    <x v="1"/>
    <n v="6528298"/>
    <n v="8600498330"/>
    <x v="0"/>
    <x v="1"/>
    <s v="CONJUNTO RESIDENCIAL SANTA BARBARA NORTE MANZANA J"/>
    <x v="1"/>
    <x v="1"/>
  </r>
  <r>
    <x v="0"/>
    <x v="0"/>
    <x v="5"/>
    <x v="1"/>
    <n v="6528321"/>
    <n v="8300080703"/>
    <x v="0"/>
    <x v="3"/>
    <s v="CONJUNTO RESIDENCIAL FUENTES DEL SALITRE"/>
    <x v="1"/>
    <x v="1"/>
  </r>
  <r>
    <x v="0"/>
    <x v="0"/>
    <x v="5"/>
    <x v="1"/>
    <n v="6528322"/>
    <n v="8600498330"/>
    <x v="0"/>
    <x v="3"/>
    <s v="CONJUNTO RESIDENCIAL SANTA BARBARA NORTE MANZANA J"/>
    <x v="1"/>
    <x v="1"/>
  </r>
  <r>
    <x v="0"/>
    <x v="0"/>
    <x v="5"/>
    <x v="1"/>
    <n v="6528324"/>
    <n v="9005948578"/>
    <x v="0"/>
    <x v="1"/>
    <s v="EDIFICIO BOSTON PARK 2"/>
    <x v="14"/>
    <x v="5"/>
  </r>
  <r>
    <x v="0"/>
    <x v="0"/>
    <x v="5"/>
    <x v="4"/>
    <n v="6528336"/>
    <n v="9010422352"/>
    <x v="0"/>
    <x v="1"/>
    <s v="CONJUNTO RESIDENCIAL PORTAL DE LA SIERRA ETAPA I"/>
    <x v="29"/>
    <x v="14"/>
  </r>
  <r>
    <x v="0"/>
    <x v="0"/>
    <x v="5"/>
    <x v="1"/>
    <n v="6528364"/>
    <n v="8300294191"/>
    <x v="0"/>
    <x v="1"/>
    <s v="CONJUNTO RESIDENCIAL ALAMEDA DE SANTA CLARA III - PROPIEDAD"/>
    <x v="1"/>
    <x v="1"/>
  </r>
  <r>
    <x v="0"/>
    <x v="0"/>
    <x v="5"/>
    <x v="4"/>
    <n v="6528392"/>
    <n v="8110342470"/>
    <x v="0"/>
    <x v="1"/>
    <s v="CONJUNTO RESIDENCIAL PROVIDENCIA DE CASTROPOLO PH"/>
    <x v="14"/>
    <x v="5"/>
  </r>
  <r>
    <x v="0"/>
    <x v="0"/>
    <x v="5"/>
    <x v="1"/>
    <n v="6528406"/>
    <n v="8301339962"/>
    <x v="0"/>
    <x v="0"/>
    <s v="EDIFCIO REALES  DEL  CERRO"/>
    <x v="1"/>
    <x v="1"/>
  </r>
  <r>
    <x v="0"/>
    <x v="0"/>
    <x v="5"/>
    <x v="1"/>
    <n v="6528448"/>
    <n v="9007596840"/>
    <x v="0"/>
    <x v="1"/>
    <s v="CONJUNTO RESIDENCIAL DALIA - PROPIEDAD HORIZONTAL"/>
    <x v="4"/>
    <x v="4"/>
  </r>
  <r>
    <x v="0"/>
    <x v="0"/>
    <x v="5"/>
    <x v="1"/>
    <n v="6528484"/>
    <n v="8301339962"/>
    <x v="0"/>
    <x v="2"/>
    <s v="EDIFCIO REALES  DEL  CERRO"/>
    <x v="1"/>
    <x v="1"/>
  </r>
  <r>
    <x v="0"/>
    <x v="0"/>
    <x v="5"/>
    <x v="4"/>
    <n v="6528510"/>
    <n v="9003560336"/>
    <x v="0"/>
    <x v="1"/>
    <s v="EDIFICIO FUENTE CLARA PROPIEDAD HORIZONTAL"/>
    <x v="14"/>
    <x v="5"/>
  </r>
  <r>
    <x v="0"/>
    <x v="0"/>
    <x v="5"/>
    <x v="4"/>
    <n v="6528522"/>
    <n v="8002068139"/>
    <x v="0"/>
    <x v="3"/>
    <s v="EDIFICIO CASTILLETE REAL - PROPIEDAD HORIZONT"/>
    <x v="1"/>
    <x v="1"/>
  </r>
  <r>
    <x v="0"/>
    <x v="0"/>
    <x v="5"/>
    <x v="1"/>
    <n v="6528530"/>
    <n v="8300413001"/>
    <x v="0"/>
    <x v="3"/>
    <s v="PARQUES DE LA COLINA ETAPA 1 Y 2 PH"/>
    <x v="1"/>
    <x v="1"/>
  </r>
  <r>
    <x v="0"/>
    <x v="0"/>
    <x v="5"/>
    <x v="1"/>
    <n v="6528630"/>
    <n v="9012064361"/>
    <x v="0"/>
    <x v="0"/>
    <s v="EDIFICIO ARA CONDOMINIO CLUB PROPIEDAD HORIZONTAL"/>
    <x v="2"/>
    <x v="2"/>
  </r>
  <r>
    <x v="0"/>
    <x v="0"/>
    <x v="5"/>
    <x v="4"/>
    <n v="6528650"/>
    <n v="9005631711"/>
    <x v="0"/>
    <x v="3"/>
    <s v="EDIFICIO HARMONIA PH"/>
    <x v="1"/>
    <x v="1"/>
  </r>
  <r>
    <x v="0"/>
    <x v="0"/>
    <x v="5"/>
    <x v="1"/>
    <n v="6528660"/>
    <n v="8001961778"/>
    <x v="0"/>
    <x v="1"/>
    <s v="PROPIEDAD HORIZONTAL EDIFICIO NIAGARA"/>
    <x v="6"/>
    <x v="6"/>
  </r>
  <r>
    <x v="0"/>
    <x v="0"/>
    <x v="5"/>
    <x v="4"/>
    <n v="6528663"/>
    <n v="8909338940"/>
    <x v="0"/>
    <x v="1"/>
    <s v="CONJUNTO RESIDENCIAL LA ARBOLEDA SEGUNDA ETAPA"/>
    <x v="14"/>
    <x v="5"/>
  </r>
  <r>
    <x v="0"/>
    <x v="0"/>
    <x v="5"/>
    <x v="4"/>
    <n v="6528665"/>
    <n v="8909338940"/>
    <x v="0"/>
    <x v="1"/>
    <s v="CONJUNTO RESIDENCIAL LA ARBOLEDA SEGUNDA ETAPA"/>
    <x v="14"/>
    <x v="5"/>
  </r>
  <r>
    <x v="0"/>
    <x v="0"/>
    <x v="5"/>
    <x v="1"/>
    <n v="6528677"/>
    <n v="8140008356"/>
    <x v="0"/>
    <x v="1"/>
    <s v="CONDOMINIO VALLE DE ATRIZ PROPIEDAD HORIZONTAL"/>
    <x v="9"/>
    <x v="8"/>
  </r>
  <r>
    <x v="0"/>
    <x v="0"/>
    <x v="5"/>
    <x v="1"/>
    <n v="6528679"/>
    <n v="8002507334"/>
    <x v="0"/>
    <x v="1"/>
    <s v="CONUNTO RESIDENCIAL PARQUE TAKAY A1 - A2"/>
    <x v="1"/>
    <x v="1"/>
  </r>
  <r>
    <x v="0"/>
    <x v="0"/>
    <x v="5"/>
    <x v="4"/>
    <n v="6528689"/>
    <n v="8100008390"/>
    <x v="0"/>
    <x v="0"/>
    <s v="EDIFICIO TORRES DE BELEN II PROPIEDAD HORIZONTAL"/>
    <x v="6"/>
    <x v="6"/>
  </r>
  <r>
    <x v="0"/>
    <x v="0"/>
    <x v="5"/>
    <x v="4"/>
    <n v="6528703"/>
    <n v="9005631711"/>
    <x v="0"/>
    <x v="0"/>
    <s v="EDIFICIO HARMONIA PH"/>
    <x v="1"/>
    <x v="1"/>
  </r>
  <r>
    <x v="0"/>
    <x v="0"/>
    <x v="5"/>
    <x v="4"/>
    <n v="6528749"/>
    <n v="9009393530"/>
    <x v="0"/>
    <x v="1"/>
    <s v="CONJUNTO RESIDENCIAL SACROMONTE PROPIEDAD HORIZONTAL"/>
    <x v="17"/>
    <x v="2"/>
  </r>
  <r>
    <x v="0"/>
    <x v="0"/>
    <x v="5"/>
    <x v="4"/>
    <n v="6528797"/>
    <n v="8301459181"/>
    <x v="0"/>
    <x v="1"/>
    <s v="EDIFICIO MARLY 51 PROPIEDAD HORIZONTAL"/>
    <x v="1"/>
    <x v="1"/>
  </r>
  <r>
    <x v="0"/>
    <x v="0"/>
    <x v="5"/>
    <x v="1"/>
    <n v="6528801"/>
    <n v="9006578856"/>
    <x v="0"/>
    <x v="1"/>
    <s v="EDIFICIO MULTIFAMILIAR TORRE LUNA"/>
    <x v="6"/>
    <x v="6"/>
  </r>
  <r>
    <x v="0"/>
    <x v="0"/>
    <x v="5"/>
    <x v="4"/>
    <n v="6528802"/>
    <n v="8001997580"/>
    <x v="0"/>
    <x v="1"/>
    <s v="EDIFICIO CEDRAL 5 - PROPIEDAD HORIZONTAL"/>
    <x v="1"/>
    <x v="1"/>
  </r>
  <r>
    <x v="0"/>
    <x v="0"/>
    <x v="5"/>
    <x v="1"/>
    <n v="6528815"/>
    <n v="9007678041"/>
    <x v="0"/>
    <x v="1"/>
    <s v="CONJUNTO DE VIVIENDA MULTIFAMILIAR MIRADOR DE BETANIA - PROP"/>
    <x v="6"/>
    <x v="6"/>
  </r>
  <r>
    <x v="0"/>
    <x v="0"/>
    <x v="5"/>
    <x v="1"/>
    <n v="6528823"/>
    <n v="9005052404"/>
    <x v="0"/>
    <x v="0"/>
    <s v="EDIFICIO DONATELO PROPIEDAD HORIZONTAL"/>
    <x v="6"/>
    <x v="6"/>
  </r>
  <r>
    <x v="0"/>
    <x v="0"/>
    <x v="5"/>
    <x v="1"/>
    <n v="6528900"/>
    <n v="8000267532"/>
    <x v="0"/>
    <x v="1"/>
    <s v="URBANIZACION TAYRONA I Y II  - PH"/>
    <x v="14"/>
    <x v="5"/>
  </r>
  <r>
    <x v="0"/>
    <x v="0"/>
    <x v="5"/>
    <x v="1"/>
    <n v="6528996"/>
    <n v="8300392995"/>
    <x v="0"/>
    <x v="5"/>
    <s v="CONJUNTO MULTIFAMILIAR COMPARTIR BOCHICA LOTE 2 ETAPA I"/>
    <x v="1"/>
    <x v="1"/>
  </r>
  <r>
    <x v="0"/>
    <x v="0"/>
    <x v="5"/>
    <x v="1"/>
    <n v="6529103"/>
    <n v="9005006816"/>
    <x v="0"/>
    <x v="1"/>
    <s v="CERRO FUERTE - PROPIEDAD HORIZONTAL"/>
    <x v="19"/>
    <x v="4"/>
  </r>
  <r>
    <x v="0"/>
    <x v="0"/>
    <x v="5"/>
    <x v="4"/>
    <n v="6529127"/>
    <n v="8300331491"/>
    <x v="0"/>
    <x v="1"/>
    <s v="EDIFICIO ANAYA DEL PARQUE PROPIEDAD HORIZONTA"/>
    <x v="1"/>
    <x v="1"/>
  </r>
  <r>
    <x v="0"/>
    <x v="0"/>
    <x v="5"/>
    <x v="1"/>
    <n v="6529135"/>
    <n v="8001666573"/>
    <x v="0"/>
    <x v="1"/>
    <s v="CONJUNTO RESIDENCIAL CINCO ESTRELLAS"/>
    <x v="1"/>
    <x v="1"/>
  </r>
  <r>
    <x v="0"/>
    <x v="0"/>
    <x v="5"/>
    <x v="1"/>
    <n v="6529184"/>
    <n v="8001666573"/>
    <x v="0"/>
    <x v="1"/>
    <s v="CONJUNTO RESIDENCIAL CINCO ESTRELLAS"/>
    <x v="1"/>
    <x v="1"/>
  </r>
  <r>
    <x v="0"/>
    <x v="0"/>
    <x v="5"/>
    <x v="1"/>
    <n v="6529186"/>
    <n v="9006651007"/>
    <x v="0"/>
    <x v="3"/>
    <s v="CONJUNTO RESIDENCIAL BELLOMONTE"/>
    <x v="18"/>
    <x v="10"/>
  </r>
  <r>
    <x v="0"/>
    <x v="0"/>
    <x v="5"/>
    <x v="1"/>
    <n v="6529193"/>
    <n v="8001666573"/>
    <x v="0"/>
    <x v="1"/>
    <s v="CONJUNTO RESIDENCIAL CINCO ESTRELLAS"/>
    <x v="1"/>
    <x v="1"/>
  </r>
  <r>
    <x v="0"/>
    <x v="0"/>
    <x v="5"/>
    <x v="1"/>
    <n v="6529284"/>
    <n v="9004684039"/>
    <x v="0"/>
    <x v="1"/>
    <s v="TORREMOLINOS PROPIEDAD HORIZONTAL"/>
    <x v="2"/>
    <x v="2"/>
  </r>
  <r>
    <x v="0"/>
    <x v="0"/>
    <x v="5"/>
    <x v="1"/>
    <n v="6529404"/>
    <n v="9002337715"/>
    <x v="0"/>
    <x v="1"/>
    <s v="carlos arturo montes admin"/>
    <x v="11"/>
    <x v="9"/>
  </r>
  <r>
    <x v="0"/>
    <x v="0"/>
    <x v="5"/>
    <x v="4"/>
    <n v="6529459"/>
    <n v="9010907333"/>
    <x v="0"/>
    <x v="1"/>
    <s v="JUAN PABLO II PH TORRE 6"/>
    <x v="25"/>
    <x v="5"/>
  </r>
  <r>
    <x v="0"/>
    <x v="0"/>
    <x v="5"/>
    <x v="1"/>
    <n v="6529477"/>
    <n v="9012173400"/>
    <x v="0"/>
    <x v="0"/>
    <s v="CONJUNTO RESIDENCIAL SAN SILVESTRE ETAPA 1 PH"/>
    <x v="11"/>
    <x v="9"/>
  </r>
  <r>
    <x v="0"/>
    <x v="0"/>
    <x v="5"/>
    <x v="1"/>
    <n v="6529489"/>
    <n v="9003010007"/>
    <x v="0"/>
    <x v="0"/>
    <s v="CONJUNTO RESIDENCIAL URBANIZACION ANGELUS PH"/>
    <x v="14"/>
    <x v="5"/>
  </r>
  <r>
    <x v="0"/>
    <x v="0"/>
    <x v="5"/>
    <x v="4"/>
    <n v="6529551"/>
    <n v="8603543881"/>
    <x v="0"/>
    <x v="1"/>
    <s v="AGRUPACION DE VIVIENDA METROPOLIS UNIDAD 7"/>
    <x v="1"/>
    <x v="1"/>
  </r>
  <r>
    <x v="0"/>
    <x v="0"/>
    <x v="5"/>
    <x v="1"/>
    <n v="6529707"/>
    <n v="9001714191"/>
    <x v="0"/>
    <x v="1"/>
    <s v="PARQUE RESIDENCIAL LA ARBOLEDA - PROPIEDAD HORIZONTAL"/>
    <x v="3"/>
    <x v="3"/>
  </r>
  <r>
    <x v="0"/>
    <x v="0"/>
    <x v="5"/>
    <x v="1"/>
    <n v="6530117"/>
    <n v="9006999782"/>
    <x v="0"/>
    <x v="0"/>
    <s v="URBANIZACION EL ROSAL I ETAPA PH"/>
    <x v="14"/>
    <x v="5"/>
  </r>
  <r>
    <x v="0"/>
    <x v="0"/>
    <x v="5"/>
    <x v="4"/>
    <n v="6530170"/>
    <n v="8001499891"/>
    <x v="0"/>
    <x v="1"/>
    <s v="EDIFICIO ALCAPARROS 90"/>
    <x v="1"/>
    <x v="1"/>
  </r>
  <r>
    <x v="0"/>
    <x v="0"/>
    <x v="5"/>
    <x v="1"/>
    <n v="6530221"/>
    <n v="9008930781"/>
    <x v="0"/>
    <x v="0"/>
    <s v="CONJUNTO CERRADO ENTREVERDE"/>
    <x v="6"/>
    <x v="6"/>
  </r>
  <r>
    <x v="0"/>
    <x v="0"/>
    <x v="5"/>
    <x v="4"/>
    <n v="6530285"/>
    <n v="9001602616"/>
    <x v="0"/>
    <x v="3"/>
    <s v="CONJUNTO RESIDENCIAL SAN FERMIN"/>
    <x v="2"/>
    <x v="2"/>
  </r>
  <r>
    <x v="0"/>
    <x v="0"/>
    <x v="5"/>
    <x v="1"/>
    <n v="6530344"/>
    <n v="9001146828"/>
    <x v="0"/>
    <x v="1"/>
    <s v="AGRUPACIÓN DE VIVIENDA CIUDADELA FLORIDA DE LA SABANA ETAPA"/>
    <x v="1"/>
    <x v="1"/>
  </r>
  <r>
    <x v="0"/>
    <x v="0"/>
    <x v="5"/>
    <x v="5"/>
    <n v="6530366"/>
    <n v="37839353"/>
    <x v="0"/>
    <x v="1"/>
    <s v="CARDENAS CHAPARRO MATILDE"/>
    <x v="2"/>
    <x v="2"/>
  </r>
  <r>
    <x v="0"/>
    <x v="0"/>
    <x v="5"/>
    <x v="4"/>
    <n v="6530386"/>
    <n v="9008239326"/>
    <x v="0"/>
    <x v="1"/>
    <s v="EDIFICIO VIALE - PROPIEDAD HORIZONTAL"/>
    <x v="6"/>
    <x v="6"/>
  </r>
  <r>
    <x v="0"/>
    <x v="0"/>
    <x v="5"/>
    <x v="1"/>
    <n v="6530409"/>
    <n v="8902086408"/>
    <x v="0"/>
    <x v="1"/>
    <s v="UNIDAD RESIDENCIAL COLON"/>
    <x v="17"/>
    <x v="2"/>
  </r>
  <r>
    <x v="0"/>
    <x v="0"/>
    <x v="5"/>
    <x v="1"/>
    <n v="6530419"/>
    <n v="8002472855"/>
    <x v="0"/>
    <x v="3"/>
    <s v="CONJUNTO RESIDENCIAL PORTALES DEL PRADO"/>
    <x v="1"/>
    <x v="1"/>
  </r>
  <r>
    <x v="0"/>
    <x v="0"/>
    <x v="5"/>
    <x v="4"/>
    <n v="6530449"/>
    <n v="8001212925"/>
    <x v="0"/>
    <x v="1"/>
    <s v="CONJUNTO RESIDENCIAL ALTAMIRA III ETAPA"/>
    <x v="17"/>
    <x v="2"/>
  </r>
  <r>
    <x v="0"/>
    <x v="0"/>
    <x v="5"/>
    <x v="1"/>
    <n v="6530520"/>
    <n v="9001596506"/>
    <x v="0"/>
    <x v="1"/>
    <s v="EDIFICIO NUEVA SANTA BARBARA  PH"/>
    <x v="1"/>
    <x v="1"/>
  </r>
  <r>
    <x v="0"/>
    <x v="0"/>
    <x v="5"/>
    <x v="1"/>
    <n v="6530537"/>
    <n v="9000517523"/>
    <x v="0"/>
    <x v="2"/>
    <s v="EDIFICIO TORRE EL CONQUISTADOR PH"/>
    <x v="14"/>
    <x v="5"/>
  </r>
  <r>
    <x v="0"/>
    <x v="0"/>
    <x v="5"/>
    <x v="1"/>
    <n v="6530555"/>
    <n v="9006758014"/>
    <x v="0"/>
    <x v="1"/>
    <s v="PARQUE RESIDENCIAL PAPIRO PH"/>
    <x v="13"/>
    <x v="9"/>
  </r>
  <r>
    <x v="0"/>
    <x v="0"/>
    <x v="5"/>
    <x v="1"/>
    <n v="6530568"/>
    <n v="9006758014"/>
    <x v="0"/>
    <x v="1"/>
    <s v="PARQUE RESIDENCIAL PAPIRO PH"/>
    <x v="13"/>
    <x v="9"/>
  </r>
  <r>
    <x v="0"/>
    <x v="0"/>
    <x v="5"/>
    <x v="1"/>
    <n v="6530580"/>
    <n v="8000937996"/>
    <x v="0"/>
    <x v="3"/>
    <s v="AGRUPACION DE VIVIENDA ALCALA CONJUNTO BPROPIEDAD HORIZONTA"/>
    <x v="1"/>
    <x v="1"/>
  </r>
  <r>
    <x v="0"/>
    <x v="0"/>
    <x v="5"/>
    <x v="4"/>
    <n v="6530594"/>
    <n v="9002751961"/>
    <x v="0"/>
    <x v="1"/>
    <s v="AGRUPACION DE VIVIENDA NUEVA CIUDAD ETAPA 4 SM2- 2A - SM2- 2"/>
    <x v="1"/>
    <x v="1"/>
  </r>
  <r>
    <x v="0"/>
    <x v="0"/>
    <x v="5"/>
    <x v="1"/>
    <n v="6530638"/>
    <n v="9007920066"/>
    <x v="0"/>
    <x v="1"/>
    <s v="EDIFICIO MULTIFAMILIAR LUJAN APARTAMENTOS PH"/>
    <x v="11"/>
    <x v="9"/>
  </r>
  <r>
    <x v="0"/>
    <x v="0"/>
    <x v="5"/>
    <x v="1"/>
    <n v="6530663"/>
    <n v="8300446911"/>
    <x v="0"/>
    <x v="1"/>
    <s v="AGRUP MULTIFAMILIAR CIUDADELA CAFAM V ETAPA P H"/>
    <x v="1"/>
    <x v="1"/>
  </r>
  <r>
    <x v="0"/>
    <x v="0"/>
    <x v="5"/>
    <x v="1"/>
    <n v="6530690"/>
    <n v="8000410735"/>
    <x v="0"/>
    <x v="1"/>
    <s v="EDIFICIO YUPANKI PH"/>
    <x v="1"/>
    <x v="1"/>
  </r>
  <r>
    <x v="0"/>
    <x v="0"/>
    <x v="5"/>
    <x v="1"/>
    <n v="6530711"/>
    <n v="9011231083"/>
    <x v="0"/>
    <x v="1"/>
    <s v="CONJUNTO RESISDENCIAL TERRAZAS DE ALEJANDRIA"/>
    <x v="31"/>
    <x v="3"/>
  </r>
  <r>
    <x v="0"/>
    <x v="0"/>
    <x v="5"/>
    <x v="1"/>
    <n v="6530724"/>
    <n v="9010602628"/>
    <x v="0"/>
    <x v="1"/>
    <s v="SANTA MÓNICA CONDOMINIO PROPIEDAD HORIZONTAL"/>
    <x v="9"/>
    <x v="8"/>
  </r>
  <r>
    <x v="0"/>
    <x v="0"/>
    <x v="5"/>
    <x v="1"/>
    <n v="6530785"/>
    <n v="8605268029"/>
    <x v="0"/>
    <x v="3"/>
    <s v="EDIFICIO SUCRE - PROPIEDAD HORIZONTAL"/>
    <x v="1"/>
    <x v="1"/>
  </r>
  <r>
    <x v="0"/>
    <x v="0"/>
    <x v="5"/>
    <x v="1"/>
    <n v="6530825"/>
    <n v="8903122401"/>
    <x v="0"/>
    <x v="0"/>
    <s v="EDIFICIO ESPAÑA - PROPIEDAD HORIZONTAL-"/>
    <x v="0"/>
    <x v="0"/>
  </r>
  <r>
    <x v="0"/>
    <x v="0"/>
    <x v="5"/>
    <x v="4"/>
    <n v="6530846"/>
    <n v="8090114882"/>
    <x v="0"/>
    <x v="5"/>
    <s v="CONDOMINIO PARQUES DE PAKISTAN I ETAPA"/>
    <x v="31"/>
    <x v="3"/>
  </r>
  <r>
    <x v="0"/>
    <x v="0"/>
    <x v="5"/>
    <x v="4"/>
    <n v="6530876"/>
    <n v="8001659580"/>
    <x v="0"/>
    <x v="1"/>
    <s v="UNIDAD RESIDENCIA TORRES DE AMERICA"/>
    <x v="14"/>
    <x v="5"/>
  </r>
  <r>
    <x v="0"/>
    <x v="0"/>
    <x v="5"/>
    <x v="4"/>
    <n v="6530910"/>
    <n v="8090122296"/>
    <x v="0"/>
    <x v="2"/>
    <s v="EDIFICIO CENTRO COMERCIAL POPULAR II SANANDRESITOS PH"/>
    <x v="3"/>
    <x v="3"/>
  </r>
  <r>
    <x v="0"/>
    <x v="0"/>
    <x v="5"/>
    <x v="4"/>
    <n v="6530935"/>
    <n v="9008053155"/>
    <x v="0"/>
    <x v="1"/>
    <s v="CONJUNTO RESIDENCIAL BARLOVENTO PH"/>
    <x v="21"/>
    <x v="5"/>
  </r>
  <r>
    <x v="0"/>
    <x v="0"/>
    <x v="5"/>
    <x v="1"/>
    <n v="6530971"/>
    <n v="8000706967"/>
    <x v="0"/>
    <x v="1"/>
    <s v="PROPIEDAD HORIZONTAL EDIFICIO EL TUNAL"/>
    <x v="6"/>
    <x v="6"/>
  </r>
  <r>
    <x v="0"/>
    <x v="0"/>
    <x v="5"/>
    <x v="1"/>
    <n v="6530994"/>
    <n v="8002480402"/>
    <x v="0"/>
    <x v="5"/>
    <s v="EDIFICIO SALAMANCA PROPIEDAD HORIZONTAL"/>
    <x v="6"/>
    <x v="6"/>
  </r>
  <r>
    <x v="0"/>
    <x v="0"/>
    <x v="5"/>
    <x v="4"/>
    <n v="6531018"/>
    <n v="8100028501"/>
    <x v="0"/>
    <x v="0"/>
    <s v="EDIFICIO CERROS DEL CAMPIN BLOQUE FRONTINO PROPIEDAD HORIZON"/>
    <x v="6"/>
    <x v="6"/>
  </r>
  <r>
    <x v="0"/>
    <x v="0"/>
    <x v="5"/>
    <x v="4"/>
    <n v="6531067"/>
    <n v="9008239326"/>
    <x v="0"/>
    <x v="1"/>
    <s v="EDIFICIO VIALE - PROPIEDAD HORIZONTAL"/>
    <x v="6"/>
    <x v="6"/>
  </r>
  <r>
    <x v="0"/>
    <x v="0"/>
    <x v="5"/>
    <x v="1"/>
    <n v="6531082"/>
    <n v="8300446911"/>
    <x v="0"/>
    <x v="1"/>
    <s v="AGRUP MULTIFAMILIAR CIUDADELA CAFAM V ETAPA P H"/>
    <x v="1"/>
    <x v="1"/>
  </r>
  <r>
    <x v="0"/>
    <x v="0"/>
    <x v="5"/>
    <x v="1"/>
    <n v="6531104"/>
    <n v="8902086408"/>
    <x v="0"/>
    <x v="1"/>
    <s v="UNIDAD RESIDENCIAL COLON"/>
    <x v="17"/>
    <x v="2"/>
  </r>
  <r>
    <x v="0"/>
    <x v="0"/>
    <x v="5"/>
    <x v="1"/>
    <n v="6531124"/>
    <n v="9010098660"/>
    <x v="0"/>
    <x v="2"/>
    <s v="EDIFICIO SANTA MARIA PROPIEDAD HORIZONTAL"/>
    <x v="6"/>
    <x v="6"/>
  </r>
  <r>
    <x v="0"/>
    <x v="0"/>
    <x v="5"/>
    <x v="1"/>
    <n v="6531167"/>
    <n v="9006578856"/>
    <x v="0"/>
    <x v="1"/>
    <s v="EDIFICIO MULTIFAMILIAR TORRE LUNA"/>
    <x v="6"/>
    <x v="6"/>
  </r>
  <r>
    <x v="0"/>
    <x v="0"/>
    <x v="5"/>
    <x v="4"/>
    <n v="6531290"/>
    <n v="8001699611"/>
    <x v="0"/>
    <x v="1"/>
    <s v="CONJUNTO RESIDENCIAL SANTA MARIA DEL ALCAZAR II"/>
    <x v="1"/>
    <x v="1"/>
  </r>
  <r>
    <x v="0"/>
    <x v="0"/>
    <x v="5"/>
    <x v="4"/>
    <n v="6531322"/>
    <n v="8300213930"/>
    <x v="0"/>
    <x v="1"/>
    <s v="CONJUNTO RESIDENCIAL HACIENDA EL CEDRO I ETAPA PROPIEDAD HOR"/>
    <x v="1"/>
    <x v="1"/>
  </r>
  <r>
    <x v="0"/>
    <x v="0"/>
    <x v="5"/>
    <x v="1"/>
    <n v="6531404"/>
    <n v="9003215621"/>
    <x v="0"/>
    <x v="1"/>
    <s v="CONJUNTO RESIDENCIAL JARDIN DEL ATRIZ"/>
    <x v="9"/>
    <x v="8"/>
  </r>
  <r>
    <x v="0"/>
    <x v="0"/>
    <x v="5"/>
    <x v="4"/>
    <n v="6531469"/>
    <n v="9012118049"/>
    <x v="0"/>
    <x v="3"/>
    <s v="EDIFICIO BAYON APARTAMENTOS"/>
    <x v="7"/>
    <x v="7"/>
  </r>
  <r>
    <x v="0"/>
    <x v="0"/>
    <x v="5"/>
    <x v="1"/>
    <n v="6531476"/>
    <n v="9003117702"/>
    <x v="0"/>
    <x v="0"/>
    <s v="EDIFICIO PORTAL DE LA 25 - PROPIEDAD HORIZONTAL"/>
    <x v="6"/>
    <x v="6"/>
  </r>
  <r>
    <x v="0"/>
    <x v="0"/>
    <x v="5"/>
    <x v="1"/>
    <n v="6531600"/>
    <n v="9001335838"/>
    <x v="0"/>
    <x v="0"/>
    <s v="AGRUPACION DE VIVIENDA MIRADOR DE VILLAPILAR- PROPIEDAD"/>
    <x v="6"/>
    <x v="6"/>
  </r>
  <r>
    <x v="0"/>
    <x v="0"/>
    <x v="5"/>
    <x v="4"/>
    <n v="6531604"/>
    <n v="9012729901"/>
    <x v="0"/>
    <x v="0"/>
    <s v="CONJUNTO MULTIFAMILIAR LIFE 200"/>
    <x v="17"/>
    <x v="2"/>
  </r>
  <r>
    <x v="0"/>
    <x v="0"/>
    <x v="5"/>
    <x v="1"/>
    <n v="6531688"/>
    <n v="9000631787"/>
    <x v="0"/>
    <x v="1"/>
    <s v="CONJUNTO CERRADO LA ESTANCIA DEL VERGEL PROP HORIZONTAL"/>
    <x v="3"/>
    <x v="3"/>
  </r>
  <r>
    <x v="0"/>
    <x v="0"/>
    <x v="5"/>
    <x v="1"/>
    <n v="6531709"/>
    <n v="9007459091"/>
    <x v="0"/>
    <x v="0"/>
    <s v="EDIFICIO BELLINI"/>
    <x v="56"/>
    <x v="9"/>
  </r>
  <r>
    <x v="0"/>
    <x v="0"/>
    <x v="5"/>
    <x v="1"/>
    <n v="6531743"/>
    <n v="8001666573"/>
    <x v="0"/>
    <x v="1"/>
    <s v="CONJUNTO RESIDENCIAL CINCO ESTRELLAS"/>
    <x v="1"/>
    <x v="1"/>
  </r>
  <r>
    <x v="0"/>
    <x v="0"/>
    <x v="5"/>
    <x v="1"/>
    <n v="6531746"/>
    <n v="8001666573"/>
    <x v="0"/>
    <x v="1"/>
    <s v="CONJUNTO RESIDENCIAL CINCO ESTRELLAS"/>
    <x v="1"/>
    <x v="1"/>
  </r>
  <r>
    <x v="0"/>
    <x v="0"/>
    <x v="5"/>
    <x v="1"/>
    <n v="6531748"/>
    <n v="8001666573"/>
    <x v="0"/>
    <x v="1"/>
    <s v="CONJUNTO RESIDENCIAL CINCO ESTRELLAS"/>
    <x v="1"/>
    <x v="1"/>
  </r>
  <r>
    <x v="0"/>
    <x v="0"/>
    <x v="5"/>
    <x v="1"/>
    <n v="6531755"/>
    <n v="8001666573"/>
    <x v="0"/>
    <x v="1"/>
    <s v="CONJUNTO RESIDENCIAL CINCO ESTRELLAS"/>
    <x v="1"/>
    <x v="1"/>
  </r>
  <r>
    <x v="0"/>
    <x v="0"/>
    <x v="5"/>
    <x v="4"/>
    <n v="6531804"/>
    <n v="9007388822"/>
    <x v="0"/>
    <x v="0"/>
    <s v="EDIFICIO MULTIFAMILIAR LA CORUÑA 2"/>
    <x v="7"/>
    <x v="7"/>
  </r>
  <r>
    <x v="0"/>
    <x v="0"/>
    <x v="5"/>
    <x v="4"/>
    <n v="6531854"/>
    <n v="9003495961"/>
    <x v="0"/>
    <x v="1"/>
    <s v="CONJUNTO DE USO MIXTO URBANIZACION JARDIN DE COLORES PH"/>
    <x v="14"/>
    <x v="5"/>
  </r>
  <r>
    <x v="0"/>
    <x v="0"/>
    <x v="5"/>
    <x v="1"/>
    <n v="6531864"/>
    <n v="8040014390"/>
    <x v="0"/>
    <x v="2"/>
    <s v="CONJUNTO RESIDENCIAL VILLA FIRENZE"/>
    <x v="17"/>
    <x v="2"/>
  </r>
  <r>
    <x v="0"/>
    <x v="0"/>
    <x v="5"/>
    <x v="4"/>
    <n v="6531929"/>
    <n v="8001553858"/>
    <x v="0"/>
    <x v="1"/>
    <s v="CONJUNTO MULTIFAMILIAR  MINUTO DE DIOS N1"/>
    <x v="1"/>
    <x v="1"/>
  </r>
  <r>
    <x v="0"/>
    <x v="0"/>
    <x v="5"/>
    <x v="4"/>
    <n v="6531983"/>
    <n v="8300285566"/>
    <x v="0"/>
    <x v="0"/>
    <s v="UNIDAD CINCO DEL CONJUNTO RESIDENCIAL ENTRE RIOS"/>
    <x v="1"/>
    <x v="1"/>
  </r>
  <r>
    <x v="0"/>
    <x v="0"/>
    <x v="5"/>
    <x v="4"/>
    <n v="6532003"/>
    <n v="9009643425"/>
    <x v="0"/>
    <x v="2"/>
    <s v="CONJUNTO CERROS DE SOTILEZA PH"/>
    <x v="1"/>
    <x v="1"/>
  </r>
  <r>
    <x v="0"/>
    <x v="0"/>
    <x v="5"/>
    <x v="1"/>
    <n v="6532026"/>
    <n v="9002106361"/>
    <x v="0"/>
    <x v="1"/>
    <s v="EDIFICIO TORRES DE SAN MIGUEL"/>
    <x v="1"/>
    <x v="1"/>
  </r>
  <r>
    <x v="0"/>
    <x v="0"/>
    <x v="5"/>
    <x v="1"/>
    <n v="6532033"/>
    <n v="9010507070"/>
    <x v="0"/>
    <x v="0"/>
    <s v="TESALONICA APARTAMENTOS ETAPA I - PROPIEDAD HORIZONTAL"/>
    <x v="7"/>
    <x v="7"/>
  </r>
  <r>
    <x v="0"/>
    <x v="0"/>
    <x v="5"/>
    <x v="4"/>
    <n v="6532063"/>
    <n v="9007363919"/>
    <x v="0"/>
    <x v="0"/>
    <s v="TORRE 8CORVILAR COMUNEROS PH"/>
    <x v="2"/>
    <x v="2"/>
  </r>
  <r>
    <x v="0"/>
    <x v="0"/>
    <x v="5"/>
    <x v="1"/>
    <n v="6532088"/>
    <n v="8903313344"/>
    <x v="0"/>
    <x v="1"/>
    <s v="CONJUNTO RESIDENCIAL OASIS DE PASOANCHO L3"/>
    <x v="0"/>
    <x v="0"/>
  </r>
  <r>
    <x v="0"/>
    <x v="0"/>
    <x v="5"/>
    <x v="1"/>
    <n v="6532311"/>
    <n v="8001933179"/>
    <x v="0"/>
    <x v="1"/>
    <s v="AGRUPACION DE VIVIENDA 4A LOS GUALANDAYES"/>
    <x v="1"/>
    <x v="1"/>
  </r>
  <r>
    <x v="0"/>
    <x v="0"/>
    <x v="5"/>
    <x v="1"/>
    <n v="6532377"/>
    <n v="9002373402"/>
    <x v="0"/>
    <x v="1"/>
    <s v="CONJUNTO CERRADO CONDADOS DE LA SABANA II - PROPIEDAD HORIZO"/>
    <x v="1"/>
    <x v="1"/>
  </r>
  <r>
    <x v="0"/>
    <x v="0"/>
    <x v="5"/>
    <x v="4"/>
    <n v="6532633"/>
    <n v="9002218451"/>
    <x v="0"/>
    <x v="1"/>
    <s v="CONJUNTO CERRADO RONDA DEL VERGEL"/>
    <x v="3"/>
    <x v="3"/>
  </r>
  <r>
    <x v="0"/>
    <x v="0"/>
    <x v="5"/>
    <x v="4"/>
    <n v="6532649"/>
    <n v="8100028501"/>
    <x v="0"/>
    <x v="1"/>
    <s v="EDIFICIO CERROS DEL CAMPIN BLOQUE FRONTINO PROPIEDAD HORIZON"/>
    <x v="6"/>
    <x v="6"/>
  </r>
  <r>
    <x v="0"/>
    <x v="0"/>
    <x v="5"/>
    <x v="1"/>
    <n v="6532671"/>
    <n v="8001690252"/>
    <x v="0"/>
    <x v="1"/>
    <s v="CONJUNTO RESIDENCIAL VILLA CA?AVERAL"/>
    <x v="17"/>
    <x v="2"/>
  </r>
  <r>
    <x v="0"/>
    <x v="0"/>
    <x v="5"/>
    <x v="4"/>
    <n v="6532774"/>
    <n v="8300824621"/>
    <x v="0"/>
    <x v="1"/>
    <s v="AGRUPACION DE VIVIENDA LOS ALCAPARROS CIUDADELA COLSUBSIDIO"/>
    <x v="1"/>
    <x v="1"/>
  </r>
  <r>
    <x v="0"/>
    <x v="0"/>
    <x v="5"/>
    <x v="1"/>
    <n v="6532825"/>
    <n v="8100027361"/>
    <x v="0"/>
    <x v="1"/>
    <s v="CONJUNTO CERRADO RINCON DE ATALAYA PROPIEDAD HORIZONTAL"/>
    <x v="6"/>
    <x v="6"/>
  </r>
  <r>
    <x v="0"/>
    <x v="0"/>
    <x v="5"/>
    <x v="4"/>
    <n v="6532833"/>
    <n v="9007961743"/>
    <x v="0"/>
    <x v="1"/>
    <s v="EDIFICIO HOUSE CENTER"/>
    <x v="2"/>
    <x v="2"/>
  </r>
  <r>
    <x v="0"/>
    <x v="0"/>
    <x v="5"/>
    <x v="1"/>
    <n v="6532872"/>
    <n v="8110419216"/>
    <x v="0"/>
    <x v="3"/>
    <s v="CONJUNTO RESIDENCIAL SANTA JUANA DEL RODEO PH"/>
    <x v="14"/>
    <x v="5"/>
  </r>
  <r>
    <x v="0"/>
    <x v="0"/>
    <x v="5"/>
    <x v="4"/>
    <n v="6532941"/>
    <n v="9001342963"/>
    <x v="0"/>
    <x v="1"/>
    <s v="COLORES DE LA VILLA PH"/>
    <x v="11"/>
    <x v="9"/>
  </r>
  <r>
    <x v="0"/>
    <x v="0"/>
    <x v="5"/>
    <x v="4"/>
    <n v="6532963"/>
    <n v="8050202184"/>
    <x v="0"/>
    <x v="1"/>
    <s v="MULTIFAMILIARES EL PARAISO DE COMFANDI-CONJUNTO A"/>
    <x v="0"/>
    <x v="0"/>
  </r>
  <r>
    <x v="0"/>
    <x v="0"/>
    <x v="5"/>
    <x v="4"/>
    <n v="6533032"/>
    <n v="8300824621"/>
    <x v="0"/>
    <x v="1"/>
    <s v="AGRUPACION DE VIVIENDA LOS ALCAPARROS CIUDADELA COLSUBSIDIO"/>
    <x v="1"/>
    <x v="1"/>
  </r>
  <r>
    <x v="0"/>
    <x v="0"/>
    <x v="5"/>
    <x v="1"/>
    <n v="6533034"/>
    <n v="8300632767"/>
    <x v="0"/>
    <x v="1"/>
    <s v="AGRUPACIÓN DE VIVIENDA BOSQUES DE CASTILLA"/>
    <x v="1"/>
    <x v="1"/>
  </r>
  <r>
    <x v="0"/>
    <x v="0"/>
    <x v="5"/>
    <x v="1"/>
    <n v="6533121"/>
    <n v="8605096441"/>
    <x v="0"/>
    <x v="1"/>
    <s v="CONJUNTO RESIDENCIAL SANTA BARBARA NORTE"/>
    <x v="1"/>
    <x v="1"/>
  </r>
  <r>
    <x v="0"/>
    <x v="0"/>
    <x v="5"/>
    <x v="1"/>
    <n v="6533184"/>
    <n v="8110176948"/>
    <x v="0"/>
    <x v="0"/>
    <s v="CONDOMINIO NUEVA GALICIA PH"/>
    <x v="14"/>
    <x v="5"/>
  </r>
  <r>
    <x v="0"/>
    <x v="0"/>
    <x v="5"/>
    <x v="1"/>
    <n v="6533272"/>
    <n v="9003986492"/>
    <x v="0"/>
    <x v="0"/>
    <s v="EDIFICIO VERSALLES PLAZA - PROPIEDAD HORIZONTAL"/>
    <x v="6"/>
    <x v="6"/>
  </r>
  <r>
    <x v="0"/>
    <x v="0"/>
    <x v="5"/>
    <x v="4"/>
    <n v="6533335"/>
    <n v="9001342963"/>
    <x v="0"/>
    <x v="1"/>
    <s v="COLORES DE LA VILLA PH"/>
    <x v="11"/>
    <x v="9"/>
  </r>
  <r>
    <x v="0"/>
    <x v="0"/>
    <x v="5"/>
    <x v="4"/>
    <n v="6533348"/>
    <n v="8300349968"/>
    <x v="0"/>
    <x v="1"/>
    <s v="EDIFICIO TORRE ARAGON PROPIEDAD HORIZONTAL"/>
    <x v="1"/>
    <x v="1"/>
  </r>
  <r>
    <x v="0"/>
    <x v="0"/>
    <x v="5"/>
    <x v="1"/>
    <n v="6533371"/>
    <n v="8300658251"/>
    <x v="0"/>
    <x v="1"/>
    <s v="EDIFICIO LA ARBOLEDA PROPIEDAD HORIZONTAL"/>
    <x v="1"/>
    <x v="1"/>
  </r>
  <r>
    <x v="0"/>
    <x v="0"/>
    <x v="5"/>
    <x v="1"/>
    <n v="6533678"/>
    <n v="8903313344"/>
    <x v="0"/>
    <x v="1"/>
    <s v="CONJUNTO RESIDENCIAL OASIS DE PASOANCHO L3"/>
    <x v="0"/>
    <x v="0"/>
  </r>
  <r>
    <x v="0"/>
    <x v="0"/>
    <x v="5"/>
    <x v="4"/>
    <n v="6533745"/>
    <n v="8300004907"/>
    <x v="0"/>
    <x v="1"/>
    <s v="EDIFICIO MULTIFAMILIAR BOSQUE LA CAROLINITA"/>
    <x v="1"/>
    <x v="1"/>
  </r>
  <r>
    <x v="0"/>
    <x v="0"/>
    <x v="5"/>
    <x v="4"/>
    <n v="6533804"/>
    <n v="9007961743"/>
    <x v="0"/>
    <x v="1"/>
    <s v="EDIFICIO HOUSE CENTER"/>
    <x v="2"/>
    <x v="2"/>
  </r>
  <r>
    <x v="0"/>
    <x v="0"/>
    <x v="5"/>
    <x v="4"/>
    <n v="6533838"/>
    <n v="9001775582"/>
    <x v="0"/>
    <x v="2"/>
    <s v="EDIFICIO CATALINA - PROPIEDAD HORIZONTAL"/>
    <x v="1"/>
    <x v="1"/>
  </r>
  <r>
    <x v="0"/>
    <x v="0"/>
    <x v="5"/>
    <x v="1"/>
    <n v="6533853"/>
    <n v="9000638175"/>
    <x v="0"/>
    <x v="0"/>
    <s v="URBANIZACION RESIDENCIAL ZAGUAN DE LAS VILLAS II ETAPA PH"/>
    <x v="13"/>
    <x v="9"/>
  </r>
  <r>
    <x v="0"/>
    <x v="0"/>
    <x v="5"/>
    <x v="4"/>
    <n v="6534041"/>
    <n v="8040159195"/>
    <x v="0"/>
    <x v="1"/>
    <s v="URBANIZACION EL GIRASOL"/>
    <x v="2"/>
    <x v="2"/>
  </r>
  <r>
    <x v="0"/>
    <x v="0"/>
    <x v="5"/>
    <x v="4"/>
    <n v="6534065"/>
    <n v="8300349968"/>
    <x v="0"/>
    <x v="1"/>
    <s v="EDIFICIO TORRE ARAGON PROPIEDAD HORIZONTAL"/>
    <x v="1"/>
    <x v="1"/>
  </r>
  <r>
    <x v="0"/>
    <x v="0"/>
    <x v="5"/>
    <x v="4"/>
    <n v="6534069"/>
    <n v="8300349968"/>
    <x v="0"/>
    <x v="1"/>
    <s v="EDIFICIO TORRE ARAGON PROPIEDAD HORIZONTAL"/>
    <x v="1"/>
    <x v="1"/>
  </r>
  <r>
    <x v="0"/>
    <x v="0"/>
    <x v="5"/>
    <x v="4"/>
    <n v="6534077"/>
    <n v="9001197653"/>
    <x v="0"/>
    <x v="2"/>
    <s v="CONJUNTO RESIDENCIAL Y COMERCIAL PINARES DE ARAGON PH"/>
    <x v="11"/>
    <x v="9"/>
  </r>
  <r>
    <x v="0"/>
    <x v="0"/>
    <x v="5"/>
    <x v="4"/>
    <n v="6534435"/>
    <n v="8300577471"/>
    <x v="0"/>
    <x v="1"/>
    <s v="CONJUNTO BALCONES DE SEGOVIA"/>
    <x v="1"/>
    <x v="1"/>
  </r>
  <r>
    <x v="0"/>
    <x v="0"/>
    <x v="5"/>
    <x v="1"/>
    <n v="6534441"/>
    <n v="8001733016"/>
    <x v="0"/>
    <x v="1"/>
    <s v="CONJUNTO RESIDENCIAL SANTA BARBARA NORTE MANZA I"/>
    <x v="1"/>
    <x v="1"/>
  </r>
  <r>
    <x v="0"/>
    <x v="0"/>
    <x v="5"/>
    <x v="1"/>
    <n v="6534452"/>
    <n v="9005059282"/>
    <x v="0"/>
    <x v="0"/>
    <s v="CONJUNTO MULTIFAMILIAR EL CARMELO PROPIEDAD HORIZONTAL"/>
    <x v="6"/>
    <x v="6"/>
  </r>
  <r>
    <x v="0"/>
    <x v="0"/>
    <x v="5"/>
    <x v="1"/>
    <n v="6534514"/>
    <n v="9003498135"/>
    <x v="0"/>
    <x v="1"/>
    <s v="EDIFICIO IKU 86A"/>
    <x v="1"/>
    <x v="1"/>
  </r>
  <r>
    <x v="0"/>
    <x v="0"/>
    <x v="5"/>
    <x v="1"/>
    <n v="6534618"/>
    <n v="9008435329"/>
    <x v="0"/>
    <x v="1"/>
    <s v="EDIFICIO KUBIK 145 PROPIEDAD HORIZONTAL"/>
    <x v="1"/>
    <x v="1"/>
  </r>
  <r>
    <x v="0"/>
    <x v="0"/>
    <x v="5"/>
    <x v="4"/>
    <n v="6534641"/>
    <n v="9002065896"/>
    <x v="0"/>
    <x v="1"/>
    <s v="CONJUNTO RESIDENCIAL Y COMERCIAL CAÑAVERAL II - PH"/>
    <x v="11"/>
    <x v="9"/>
  </r>
  <r>
    <x v="0"/>
    <x v="0"/>
    <x v="5"/>
    <x v="1"/>
    <n v="6534757"/>
    <n v="8160004558"/>
    <x v="0"/>
    <x v="1"/>
    <s v="EDIFICIO BALCONES DE LA ALAMEDA"/>
    <x v="11"/>
    <x v="9"/>
  </r>
  <r>
    <x v="0"/>
    <x v="0"/>
    <x v="5"/>
    <x v="1"/>
    <n v="6534853"/>
    <n v="8040050095"/>
    <x v="0"/>
    <x v="1"/>
    <s v="EDIFICIO MULTIFAMILIAR BOSTON PLAZA"/>
    <x v="2"/>
    <x v="2"/>
  </r>
  <r>
    <x v="0"/>
    <x v="0"/>
    <x v="5"/>
    <x v="1"/>
    <n v="6534983"/>
    <n v="8001187165"/>
    <x v="0"/>
    <x v="1"/>
    <s v="CONJUNTO RESIDENCIAL ALTAMIRA  I Y II ETAPA PH"/>
    <x v="1"/>
    <x v="1"/>
  </r>
  <r>
    <x v="0"/>
    <x v="0"/>
    <x v="5"/>
    <x v="1"/>
    <n v="6535090"/>
    <n v="8301096261"/>
    <x v="0"/>
    <x v="1"/>
    <s v="CONJUNTO MULTIFAMILIAR ESPARTA II - PROPIEDAD HORIZONTAL"/>
    <x v="1"/>
    <x v="1"/>
  </r>
  <r>
    <x v="0"/>
    <x v="0"/>
    <x v="5"/>
    <x v="4"/>
    <n v="6535285"/>
    <n v="9006524313"/>
    <x v="0"/>
    <x v="1"/>
    <s v="EDIFICIO LARES 110 - PROPIEDAD HORIZONTAL"/>
    <x v="1"/>
    <x v="1"/>
  </r>
  <r>
    <x v="0"/>
    <x v="0"/>
    <x v="5"/>
    <x v="4"/>
    <n v="6535537"/>
    <n v="9007336070"/>
    <x v="0"/>
    <x v="0"/>
    <s v="EDIFICIO TORRE SAN ANTONIO PH"/>
    <x v="14"/>
    <x v="5"/>
  </r>
  <r>
    <x v="0"/>
    <x v="0"/>
    <x v="5"/>
    <x v="5"/>
    <n v="6535584"/>
    <n v="38259277"/>
    <x v="0"/>
    <x v="1"/>
    <s v="BASTO SALAZAR CARMENZA"/>
    <x v="3"/>
    <x v="3"/>
  </r>
  <r>
    <x v="0"/>
    <x v="0"/>
    <x v="5"/>
    <x v="1"/>
    <n v="6535638"/>
    <n v="8110072555"/>
    <x v="0"/>
    <x v="0"/>
    <s v="EDIFICIO AMERICANO 2 PH"/>
    <x v="14"/>
    <x v="5"/>
  </r>
  <r>
    <x v="0"/>
    <x v="0"/>
    <x v="5"/>
    <x v="4"/>
    <n v="6535730"/>
    <n v="9008519364"/>
    <x v="0"/>
    <x v="0"/>
    <s v="EDIFICIO BALMORAL 70 PROPIEDAD HORIZONTAL"/>
    <x v="6"/>
    <x v="6"/>
  </r>
  <r>
    <x v="0"/>
    <x v="0"/>
    <x v="5"/>
    <x v="4"/>
    <n v="6535930"/>
    <n v="8100025245"/>
    <x v="0"/>
    <x v="0"/>
    <s v="EDIFICIO CENTRO CADIZ PROPIEDAD HORIZONTAL"/>
    <x v="6"/>
    <x v="6"/>
  </r>
  <r>
    <x v="0"/>
    <x v="0"/>
    <x v="5"/>
    <x v="4"/>
    <n v="6535978"/>
    <n v="9000049322"/>
    <x v="0"/>
    <x v="1"/>
    <s v="CONJUNTO RESIDENCIAL ALAMEDA DE SAN JOSE III PH"/>
    <x v="1"/>
    <x v="1"/>
  </r>
  <r>
    <x v="0"/>
    <x v="0"/>
    <x v="5"/>
    <x v="4"/>
    <n v="6536049"/>
    <n v="8110174482"/>
    <x v="0"/>
    <x v="1"/>
    <s v="URBANIZACION VELEROS PH"/>
    <x v="14"/>
    <x v="5"/>
  </r>
  <r>
    <x v="0"/>
    <x v="0"/>
    <x v="5"/>
    <x v="4"/>
    <n v="6536307"/>
    <n v="9011031285"/>
    <x v="0"/>
    <x v="5"/>
    <s v="EDIFICIO TARAZONA PROPIEDAD HORIZONTAL"/>
    <x v="6"/>
    <x v="6"/>
  </r>
  <r>
    <x v="0"/>
    <x v="0"/>
    <x v="5"/>
    <x v="4"/>
    <n v="6536317"/>
    <n v="8000660425"/>
    <x v="0"/>
    <x v="1"/>
    <s v="CONJUNTO MULTIFAMILIAR BUCARICA IV ETAPA"/>
    <x v="17"/>
    <x v="2"/>
  </r>
  <r>
    <x v="0"/>
    <x v="0"/>
    <x v="5"/>
    <x v="4"/>
    <n v="6536481"/>
    <n v="8301381676"/>
    <x v="0"/>
    <x v="1"/>
    <s v="CONJUNTO RESIDENCIAL MAZUREN AGRUPACION 06 ETAPAS A B Y C P"/>
    <x v="1"/>
    <x v="1"/>
  </r>
  <r>
    <x v="0"/>
    <x v="0"/>
    <x v="5"/>
    <x v="1"/>
    <n v="6536548"/>
    <n v="8040114970"/>
    <x v="0"/>
    <x v="1"/>
    <s v="EDIFICIO EL PORTAL DEL LIBERTADOR"/>
    <x v="2"/>
    <x v="2"/>
  </r>
  <r>
    <x v="0"/>
    <x v="0"/>
    <x v="5"/>
    <x v="2"/>
    <n v="6536603"/>
    <n v="9076389"/>
    <x v="0"/>
    <x v="1"/>
    <s v="PORTO  CABRALES ALVARO ENRIQUE"/>
    <x v="52"/>
    <x v="18"/>
  </r>
  <r>
    <x v="0"/>
    <x v="0"/>
    <x v="5"/>
    <x v="4"/>
    <n v="6536613"/>
    <n v="8110395201"/>
    <x v="0"/>
    <x v="0"/>
    <s v="CONJUNTO RESIDENCIAL MIRADOR DE GUADALCANAL PH"/>
    <x v="10"/>
    <x v="5"/>
  </r>
  <r>
    <x v="0"/>
    <x v="0"/>
    <x v="5"/>
    <x v="1"/>
    <n v="6536627"/>
    <n v="8050121555"/>
    <x v="0"/>
    <x v="1"/>
    <s v="CONJUNTO N 1 LAS MARGARITAS - PROPIEDAD HORIZONTAL"/>
    <x v="0"/>
    <x v="0"/>
  </r>
  <r>
    <x v="0"/>
    <x v="0"/>
    <x v="5"/>
    <x v="1"/>
    <n v="6536642"/>
    <n v="8301254398"/>
    <x v="0"/>
    <x v="3"/>
    <s v="AGRUPACION URBANIZACION TECHO"/>
    <x v="1"/>
    <x v="1"/>
  </r>
  <r>
    <x v="0"/>
    <x v="0"/>
    <x v="5"/>
    <x v="4"/>
    <n v="6536659"/>
    <n v="8909297599"/>
    <x v="0"/>
    <x v="1"/>
    <s v="EDIFICIO LOS CERROS PH"/>
    <x v="14"/>
    <x v="5"/>
  </r>
  <r>
    <x v="0"/>
    <x v="0"/>
    <x v="5"/>
    <x v="1"/>
    <n v="6536775"/>
    <n v="9001596506"/>
    <x v="0"/>
    <x v="1"/>
    <s v="EDIFICIO NUEVA SANTA BARBARA  PH"/>
    <x v="1"/>
    <x v="1"/>
  </r>
  <r>
    <x v="0"/>
    <x v="0"/>
    <x v="5"/>
    <x v="4"/>
    <n v="6536787"/>
    <n v="8320011936"/>
    <x v="0"/>
    <x v="3"/>
    <s v="CONJUNTO RESIDENCIAL CASALINDA XI SEGUNDA ETAPA PH"/>
    <x v="4"/>
    <x v="4"/>
  </r>
  <r>
    <x v="0"/>
    <x v="0"/>
    <x v="5"/>
    <x v="1"/>
    <n v="6536815"/>
    <n v="9009579679"/>
    <x v="0"/>
    <x v="3"/>
    <s v="CONJUNTO RESIDENCIAL TORRES DE CASTILLA"/>
    <x v="33"/>
    <x v="2"/>
  </r>
  <r>
    <x v="0"/>
    <x v="0"/>
    <x v="5"/>
    <x v="4"/>
    <n v="6536835"/>
    <n v="9003533731"/>
    <x v="0"/>
    <x v="3"/>
    <s v="EDIFICIO QUINTA ESQUINA - PROPIEDAD HORIZONTA"/>
    <x v="6"/>
    <x v="6"/>
  </r>
  <r>
    <x v="0"/>
    <x v="0"/>
    <x v="5"/>
    <x v="4"/>
    <n v="6536843"/>
    <n v="8130061037"/>
    <x v="0"/>
    <x v="1"/>
    <s v="EDIFICIO TORRES DE MIRAFLORES"/>
    <x v="29"/>
    <x v="14"/>
  </r>
  <r>
    <x v="0"/>
    <x v="0"/>
    <x v="5"/>
    <x v="1"/>
    <n v="6536857"/>
    <n v="8300552281"/>
    <x v="0"/>
    <x v="1"/>
    <s v="EDIFICIO CENTRO PROFESIONAL DEL COUNTRY PH"/>
    <x v="1"/>
    <x v="1"/>
  </r>
  <r>
    <x v="0"/>
    <x v="0"/>
    <x v="5"/>
    <x v="1"/>
    <n v="6536896"/>
    <n v="9009579679"/>
    <x v="0"/>
    <x v="1"/>
    <s v="CONJUNTO RESIDENCIAL TORRES DE CASTILLA"/>
    <x v="33"/>
    <x v="2"/>
  </r>
  <r>
    <x v="0"/>
    <x v="0"/>
    <x v="5"/>
    <x v="4"/>
    <n v="6536931"/>
    <n v="8001695672"/>
    <x v="0"/>
    <x v="1"/>
    <s v="INVERSIONES HERRERA GIRALDO Y CIA S C S"/>
    <x v="0"/>
    <x v="0"/>
  </r>
  <r>
    <x v="0"/>
    <x v="0"/>
    <x v="5"/>
    <x v="4"/>
    <n v="6537014"/>
    <n v="8301065173"/>
    <x v="0"/>
    <x v="3"/>
    <s v="CONJUNTO RESIDENCIAL VILLAS DE ALCALA SUPER LOTE 2"/>
    <x v="1"/>
    <x v="1"/>
  </r>
  <r>
    <x v="0"/>
    <x v="0"/>
    <x v="5"/>
    <x v="1"/>
    <n v="6537064"/>
    <n v="9006443977"/>
    <x v="0"/>
    <x v="2"/>
    <s v="EDIFICIO 10-12 CIRCUNVALAR PH"/>
    <x v="11"/>
    <x v="9"/>
  </r>
  <r>
    <x v="0"/>
    <x v="0"/>
    <x v="5"/>
    <x v="4"/>
    <n v="6537065"/>
    <n v="8020059307"/>
    <x v="0"/>
    <x v="1"/>
    <s v="CONJUNTO RESIDENCIAL LA 76"/>
    <x v="27"/>
    <x v="13"/>
  </r>
  <r>
    <x v="0"/>
    <x v="0"/>
    <x v="5"/>
    <x v="1"/>
    <n v="6537072"/>
    <n v="9006443977"/>
    <x v="0"/>
    <x v="1"/>
    <s v="EDIFICIO 10-12 CIRCUNVALAR PH"/>
    <x v="11"/>
    <x v="9"/>
  </r>
  <r>
    <x v="0"/>
    <x v="0"/>
    <x v="5"/>
    <x v="1"/>
    <n v="6537073"/>
    <n v="8010012282"/>
    <x v="0"/>
    <x v="1"/>
    <s v="CONJUNTO RESIDENCIAL ALTOS DE SOTAVENTO"/>
    <x v="7"/>
    <x v="7"/>
  </r>
  <r>
    <x v="0"/>
    <x v="0"/>
    <x v="5"/>
    <x v="4"/>
    <n v="6537077"/>
    <n v="8110184351"/>
    <x v="0"/>
    <x v="2"/>
    <s v="UNIDAD RESIDENCIAL BOSQUES DE SAN BERNARDO PH"/>
    <x v="14"/>
    <x v="5"/>
  </r>
  <r>
    <x v="0"/>
    <x v="0"/>
    <x v="5"/>
    <x v="1"/>
    <n v="6537090"/>
    <n v="9006443977"/>
    <x v="0"/>
    <x v="1"/>
    <s v="EDIFICIO 10-12 CIRCUNVALAR PH"/>
    <x v="11"/>
    <x v="9"/>
  </r>
  <r>
    <x v="0"/>
    <x v="0"/>
    <x v="5"/>
    <x v="1"/>
    <n v="6537220"/>
    <n v="8160008124"/>
    <x v="0"/>
    <x v="1"/>
    <s v="EDIFICIO OCEANIA PH"/>
    <x v="11"/>
    <x v="9"/>
  </r>
  <r>
    <x v="0"/>
    <x v="0"/>
    <x v="5"/>
    <x v="1"/>
    <n v="6537221"/>
    <n v="8903308381"/>
    <x v="0"/>
    <x v="1"/>
    <s v="CONJUNTO RESIDENCIAL SANTA ANITA"/>
    <x v="0"/>
    <x v="0"/>
  </r>
  <r>
    <x v="0"/>
    <x v="0"/>
    <x v="5"/>
    <x v="1"/>
    <n v="6537242"/>
    <n v="8100027361"/>
    <x v="0"/>
    <x v="5"/>
    <s v="CONJUNTO CERRADO RINCON DE ATALAYA PROPIEDAD HORIZONTAL"/>
    <x v="6"/>
    <x v="6"/>
  </r>
  <r>
    <x v="0"/>
    <x v="0"/>
    <x v="5"/>
    <x v="1"/>
    <n v="6537259"/>
    <n v="9008586157"/>
    <x v="0"/>
    <x v="1"/>
    <s v="EDIFICIO AGUALINDA PROPIEDAD HORIZONTAL"/>
    <x v="3"/>
    <x v="3"/>
  </r>
  <r>
    <x v="0"/>
    <x v="0"/>
    <x v="5"/>
    <x v="1"/>
    <n v="6537260"/>
    <n v="9008847725"/>
    <x v="0"/>
    <x v="1"/>
    <s v="EDIFICIO BALCONES DE BELLA SUIZA"/>
    <x v="1"/>
    <x v="1"/>
  </r>
  <r>
    <x v="0"/>
    <x v="0"/>
    <x v="5"/>
    <x v="1"/>
    <n v="6537283"/>
    <n v="9000171061"/>
    <x v="0"/>
    <x v="1"/>
    <s v="EDIFICIO EL RINCON DEL SEÑORIAL"/>
    <x v="1"/>
    <x v="1"/>
  </r>
  <r>
    <x v="0"/>
    <x v="0"/>
    <x v="5"/>
    <x v="4"/>
    <n v="6537315"/>
    <n v="8001939225"/>
    <x v="0"/>
    <x v="1"/>
    <s v="CONJUNTO RESIDENCIAL EL PORTAL DE LOS CEDROS PH"/>
    <x v="11"/>
    <x v="9"/>
  </r>
  <r>
    <x v="0"/>
    <x v="0"/>
    <x v="5"/>
    <x v="4"/>
    <n v="6537324"/>
    <n v="9005390128"/>
    <x v="0"/>
    <x v="1"/>
    <s v="CONJUNTO LA CAPILLA DE SUBA PH"/>
    <x v="1"/>
    <x v="1"/>
  </r>
  <r>
    <x v="0"/>
    <x v="0"/>
    <x v="5"/>
    <x v="1"/>
    <n v="6537443"/>
    <n v="8140022403"/>
    <x v="0"/>
    <x v="3"/>
    <s v="RESIDENCIAS MULTIFAMILIARES PUCALPA II PROPIEDAD HORIZONTAL"/>
    <x v="9"/>
    <x v="8"/>
  </r>
  <r>
    <x v="0"/>
    <x v="0"/>
    <x v="5"/>
    <x v="1"/>
    <n v="6537456"/>
    <n v="8002414893"/>
    <x v="0"/>
    <x v="1"/>
    <s v="EDIFICIO BALMORAL PROPIEDAD HORIZONTAL"/>
    <x v="11"/>
    <x v="9"/>
  </r>
  <r>
    <x v="0"/>
    <x v="0"/>
    <x v="5"/>
    <x v="4"/>
    <n v="6537464"/>
    <n v="9010297872"/>
    <x v="0"/>
    <x v="3"/>
    <s v="CONJUNTO CERRADO BAMBU PH"/>
    <x v="13"/>
    <x v="9"/>
  </r>
  <r>
    <x v="0"/>
    <x v="0"/>
    <x v="5"/>
    <x v="1"/>
    <n v="6537502"/>
    <n v="8000125401"/>
    <x v="0"/>
    <x v="3"/>
    <s v="CONJUNTO RESIDENCIAL SANTA CATALINA III ETAPA - PROPIEDAD HO"/>
    <x v="0"/>
    <x v="0"/>
  </r>
  <r>
    <x v="0"/>
    <x v="0"/>
    <x v="5"/>
    <x v="1"/>
    <n v="6537506"/>
    <n v="8301091579"/>
    <x v="0"/>
    <x v="1"/>
    <s v="EDIFICIO ALTOS DEL CHICO PROPIEDAD HORIZONTAL"/>
    <x v="1"/>
    <x v="1"/>
  </r>
  <r>
    <x v="0"/>
    <x v="0"/>
    <x v="5"/>
    <x v="1"/>
    <n v="6537664"/>
    <n v="8301337927"/>
    <x v="0"/>
    <x v="1"/>
    <s v="CONJUNTO RESIDENCIAL BALCONES DE TIBANA II PH"/>
    <x v="1"/>
    <x v="1"/>
  </r>
  <r>
    <x v="0"/>
    <x v="0"/>
    <x v="5"/>
    <x v="1"/>
    <n v="6537674"/>
    <n v="8300575918"/>
    <x v="0"/>
    <x v="1"/>
    <s v="CONJUNTO RESIDENCIAL EL REDIL DE GALICIA"/>
    <x v="1"/>
    <x v="1"/>
  </r>
  <r>
    <x v="0"/>
    <x v="0"/>
    <x v="5"/>
    <x v="1"/>
    <n v="6537688"/>
    <n v="8000937996"/>
    <x v="0"/>
    <x v="3"/>
    <s v="AGRUPACION DE VIVIENDA ALCALA CONJUNTO BPROPIEDAD HORIZONTA"/>
    <x v="1"/>
    <x v="1"/>
  </r>
  <r>
    <x v="0"/>
    <x v="0"/>
    <x v="5"/>
    <x v="1"/>
    <n v="6537699"/>
    <n v="9000889189"/>
    <x v="0"/>
    <x v="0"/>
    <s v="AGRUPACION DE VIVIENDA FONTIBON RESERVADO - PROPIEDAD HORIZO"/>
    <x v="1"/>
    <x v="1"/>
  </r>
  <r>
    <x v="0"/>
    <x v="0"/>
    <x v="5"/>
    <x v="1"/>
    <n v="6537818"/>
    <n v="8001116601"/>
    <x v="0"/>
    <x v="0"/>
    <s v="EDIFICIO EL OBELISCO PH"/>
    <x v="11"/>
    <x v="9"/>
  </r>
  <r>
    <x v="0"/>
    <x v="0"/>
    <x v="5"/>
    <x v="4"/>
    <n v="6537833"/>
    <n v="9003543395"/>
    <x v="0"/>
    <x v="1"/>
    <s v="SOL DE PLATA - PROPIEDAD HORIZONTAL"/>
    <x v="1"/>
    <x v="1"/>
  </r>
  <r>
    <x v="0"/>
    <x v="0"/>
    <x v="5"/>
    <x v="1"/>
    <n v="6537860"/>
    <n v="8002006151"/>
    <x v="0"/>
    <x v="1"/>
    <s v="CONJUNTO MULTIFAMILIAR VILLAS DEL MEDITERRANEO MANZANA 14"/>
    <x v="1"/>
    <x v="1"/>
  </r>
  <r>
    <x v="0"/>
    <x v="0"/>
    <x v="5"/>
    <x v="1"/>
    <n v="6537871"/>
    <n v="8300015125"/>
    <x v="0"/>
    <x v="2"/>
    <s v="EDIFICIO CENTRO OCHENTA Y SEIS (86) PROPIEDAD HORIZONTAL"/>
    <x v="1"/>
    <x v="1"/>
  </r>
  <r>
    <x v="0"/>
    <x v="0"/>
    <x v="5"/>
    <x v="1"/>
    <n v="6537878"/>
    <n v="8300167349"/>
    <x v="0"/>
    <x v="1"/>
    <s v="EDIFICIO ENSENADA DEL CHICO"/>
    <x v="1"/>
    <x v="1"/>
  </r>
  <r>
    <x v="0"/>
    <x v="0"/>
    <x v="5"/>
    <x v="1"/>
    <n v="6537883"/>
    <n v="9010170676"/>
    <x v="0"/>
    <x v="3"/>
    <s v="CONJUNTO RESIDENCIAL LA GRECIA"/>
    <x v="26"/>
    <x v="7"/>
  </r>
  <r>
    <x v="0"/>
    <x v="0"/>
    <x v="5"/>
    <x v="1"/>
    <n v="6537888"/>
    <n v="8130021956"/>
    <x v="0"/>
    <x v="1"/>
    <s v="EDIFICIO ANTARES"/>
    <x v="29"/>
    <x v="14"/>
  </r>
  <r>
    <x v="0"/>
    <x v="0"/>
    <x v="5"/>
    <x v="4"/>
    <n v="6537939"/>
    <n v="8100023041"/>
    <x v="0"/>
    <x v="1"/>
    <s v="EDIFICIO TORREMOLINOS PH"/>
    <x v="6"/>
    <x v="6"/>
  </r>
  <r>
    <x v="0"/>
    <x v="0"/>
    <x v="5"/>
    <x v="1"/>
    <n v="6537977"/>
    <n v="9007760202"/>
    <x v="0"/>
    <x v="1"/>
    <s v="EDIFICIO SOTO 52"/>
    <x v="2"/>
    <x v="2"/>
  </r>
  <r>
    <x v="0"/>
    <x v="0"/>
    <x v="5"/>
    <x v="4"/>
    <n v="6538020"/>
    <n v="9003489709"/>
    <x v="0"/>
    <x v="1"/>
    <s v="CONJUNTO SERREZUELA APARTAMENTOS PROPIEDAD HORIZONTAL"/>
    <x v="11"/>
    <x v="9"/>
  </r>
  <r>
    <x v="0"/>
    <x v="0"/>
    <x v="5"/>
    <x v="1"/>
    <n v="6538041"/>
    <n v="8002265416"/>
    <x v="0"/>
    <x v="3"/>
    <s v="EDIFICIO CORAMAR PROPIEDAD HORIZONTAL"/>
    <x v="1"/>
    <x v="1"/>
  </r>
  <r>
    <x v="0"/>
    <x v="0"/>
    <x v="5"/>
    <x v="1"/>
    <n v="6538059"/>
    <n v="9003423702"/>
    <x v="0"/>
    <x v="1"/>
    <s v="EDIFICIO ROSALES II PH"/>
    <x v="14"/>
    <x v="5"/>
  </r>
  <r>
    <x v="0"/>
    <x v="0"/>
    <x v="5"/>
    <x v="1"/>
    <n v="6538076"/>
    <n v="9008264866"/>
    <x v="0"/>
    <x v="1"/>
    <s v="ANTARA APARTAMENTOS PH"/>
    <x v="11"/>
    <x v="9"/>
  </r>
  <r>
    <x v="0"/>
    <x v="0"/>
    <x v="5"/>
    <x v="1"/>
    <n v="6538110"/>
    <n v="8300271007"/>
    <x v="0"/>
    <x v="3"/>
    <s v="CONJUNTO RESIDENCIAL PARQUES DE ALEJANDRIA"/>
    <x v="1"/>
    <x v="1"/>
  </r>
  <r>
    <x v="0"/>
    <x v="0"/>
    <x v="5"/>
    <x v="1"/>
    <n v="6538235"/>
    <n v="8000990427"/>
    <x v="0"/>
    <x v="1"/>
    <s v="EDIFICIO ALTOS DEL CEDRITO PROPIEDAD HORIZONTAL"/>
    <x v="1"/>
    <x v="1"/>
  </r>
  <r>
    <x v="0"/>
    <x v="0"/>
    <x v="5"/>
    <x v="4"/>
    <n v="6538241"/>
    <n v="8301065173"/>
    <x v="0"/>
    <x v="3"/>
    <s v="CONJUNTO RESIDENCIAL VILLAS DE ALCALA SUPER LOTE 2"/>
    <x v="1"/>
    <x v="1"/>
  </r>
  <r>
    <x v="0"/>
    <x v="0"/>
    <x v="5"/>
    <x v="4"/>
    <n v="6538242"/>
    <n v="8605173732"/>
    <x v="0"/>
    <x v="1"/>
    <s v="AGRUPACION DE VIVIENDA PARQUE RESIDENCIAL EL GRECO II ETAPA"/>
    <x v="1"/>
    <x v="1"/>
  </r>
  <r>
    <x v="0"/>
    <x v="0"/>
    <x v="5"/>
    <x v="4"/>
    <n v="6538248"/>
    <n v="9008471729"/>
    <x v="0"/>
    <x v="1"/>
    <s v="EDIFICIO PALMARU PROPIEDAD HORIZONTAL"/>
    <x v="6"/>
    <x v="6"/>
  </r>
  <r>
    <x v="0"/>
    <x v="0"/>
    <x v="5"/>
    <x v="4"/>
    <n v="6538251"/>
    <n v="8605173732"/>
    <x v="0"/>
    <x v="3"/>
    <s v="AGRUPACION DE VIVIENDA PARQUE RESIDENCIAL EL GRECO II ETAPA"/>
    <x v="1"/>
    <x v="1"/>
  </r>
  <r>
    <x v="0"/>
    <x v="0"/>
    <x v="5"/>
    <x v="4"/>
    <n v="6538455"/>
    <n v="9003533731"/>
    <x v="0"/>
    <x v="2"/>
    <s v="EDIFICIO QUINTA ESQUINA - PROPIEDAD HORIZONTA"/>
    <x v="6"/>
    <x v="6"/>
  </r>
  <r>
    <x v="0"/>
    <x v="0"/>
    <x v="5"/>
    <x v="4"/>
    <n v="6538513"/>
    <n v="9000611677"/>
    <x v="0"/>
    <x v="1"/>
    <s v="AGRUPACION DE VIVIENDA LOS TULIPANES MZ 3 SECTOR IV CIUDADEL"/>
    <x v="1"/>
    <x v="1"/>
  </r>
  <r>
    <x v="0"/>
    <x v="0"/>
    <x v="5"/>
    <x v="4"/>
    <n v="6538555"/>
    <n v="9012321921"/>
    <x v="0"/>
    <x v="3"/>
    <s v="CONDOMINIO TORROSA PH"/>
    <x v="15"/>
    <x v="4"/>
  </r>
  <r>
    <x v="0"/>
    <x v="0"/>
    <x v="5"/>
    <x v="4"/>
    <n v="6538590"/>
    <n v="9005282349"/>
    <x v="0"/>
    <x v="0"/>
    <s v="COCORA PARQUE RESIDENCIAL"/>
    <x v="7"/>
    <x v="7"/>
  </r>
  <r>
    <x v="0"/>
    <x v="0"/>
    <x v="5"/>
    <x v="4"/>
    <n v="6538616"/>
    <n v="9008425893"/>
    <x v="0"/>
    <x v="1"/>
    <s v="CR MADERA NATURAL"/>
    <x v="21"/>
    <x v="5"/>
  </r>
  <r>
    <x v="0"/>
    <x v="0"/>
    <x v="5"/>
    <x v="1"/>
    <n v="6538619"/>
    <n v="9007923813"/>
    <x v="0"/>
    <x v="0"/>
    <s v="EDIFICIO MULTIFAMILIAR PIGALLE - PROPIEDAD HORIZONTAL"/>
    <x v="6"/>
    <x v="6"/>
  </r>
  <r>
    <x v="0"/>
    <x v="0"/>
    <x v="5"/>
    <x v="4"/>
    <n v="6538622"/>
    <n v="8100009611"/>
    <x v="0"/>
    <x v="5"/>
    <s v="EDIFICIO VILLAPILAR 2 BLOQUE 2 - PROPIEDAD HORIZONTAL"/>
    <x v="6"/>
    <x v="6"/>
  </r>
  <r>
    <x v="0"/>
    <x v="0"/>
    <x v="5"/>
    <x v="4"/>
    <n v="6538632"/>
    <n v="8100009611"/>
    <x v="0"/>
    <x v="5"/>
    <s v="EDIFICIO VILLAPILAR 2 BLOQUE 2 - PROPIEDAD HORIZONTAL"/>
    <x v="6"/>
    <x v="6"/>
  </r>
  <r>
    <x v="0"/>
    <x v="0"/>
    <x v="5"/>
    <x v="4"/>
    <n v="6538800"/>
    <n v="9007342262"/>
    <x v="0"/>
    <x v="1"/>
    <s v="EDIFICIO ICONO PROPIEDAD HORIZONTAL"/>
    <x v="11"/>
    <x v="9"/>
  </r>
  <r>
    <x v="0"/>
    <x v="0"/>
    <x v="5"/>
    <x v="1"/>
    <n v="6538881"/>
    <n v="9007923813"/>
    <x v="0"/>
    <x v="0"/>
    <s v="EDIFICIO MULTIFAMILIAR PIGALLE - PROPIEDAD HORIZONTAL"/>
    <x v="6"/>
    <x v="6"/>
  </r>
  <r>
    <x v="0"/>
    <x v="0"/>
    <x v="5"/>
    <x v="1"/>
    <n v="6539055"/>
    <n v="8110127327"/>
    <x v="0"/>
    <x v="1"/>
    <s v="URBANIZACION FAROLES PH"/>
    <x v="14"/>
    <x v="5"/>
  </r>
  <r>
    <x v="0"/>
    <x v="0"/>
    <x v="5"/>
    <x v="1"/>
    <n v="6539058"/>
    <n v="8000374155"/>
    <x v="0"/>
    <x v="7"/>
    <s v="CONJUNTO RESIDENCIAL PINARES DEL RODEO PH"/>
    <x v="14"/>
    <x v="5"/>
  </r>
  <r>
    <x v="0"/>
    <x v="0"/>
    <x v="5"/>
    <x v="1"/>
    <n v="6539095"/>
    <n v="8000587468"/>
    <x v="0"/>
    <x v="3"/>
    <s v="CENTRO COMERCIAL ALTAMONTE"/>
    <x v="2"/>
    <x v="2"/>
  </r>
  <r>
    <x v="0"/>
    <x v="0"/>
    <x v="5"/>
    <x v="1"/>
    <n v="6539215"/>
    <n v="9000006337"/>
    <x v="0"/>
    <x v="1"/>
    <s v="AGRUPACION TONOLI III LOTE RC -2 CELULA  D  URBANIZACION TIM"/>
    <x v="1"/>
    <x v="1"/>
  </r>
  <r>
    <x v="0"/>
    <x v="0"/>
    <x v="5"/>
    <x v="1"/>
    <n v="6539311"/>
    <n v="9000731679"/>
    <x v="0"/>
    <x v="3"/>
    <s v="EDIFICIO PLAZA SANTO DOMINGO - PROPIEDAD HORIZONTAL -"/>
    <x v="6"/>
    <x v="6"/>
  </r>
  <r>
    <x v="0"/>
    <x v="0"/>
    <x v="5"/>
    <x v="1"/>
    <n v="6539514"/>
    <n v="8000911482"/>
    <x v="0"/>
    <x v="1"/>
    <s v="CONJUNTO RESIDENCIAL CASTELLANA REAL PH"/>
    <x v="14"/>
    <x v="5"/>
  </r>
  <r>
    <x v="0"/>
    <x v="0"/>
    <x v="5"/>
    <x v="4"/>
    <n v="6539610"/>
    <n v="8300229278"/>
    <x v="0"/>
    <x v="3"/>
    <s v="PINAR DE SUBA AGRUPACION C 2"/>
    <x v="1"/>
    <x v="1"/>
  </r>
  <r>
    <x v="0"/>
    <x v="0"/>
    <x v="5"/>
    <x v="4"/>
    <n v="6539636"/>
    <n v="9004366821"/>
    <x v="0"/>
    <x v="1"/>
    <s v="CONJUNTO RESIDENCIAL SEVILLANA DEL PARQUE I PH"/>
    <x v="1"/>
    <x v="1"/>
  </r>
  <r>
    <x v="0"/>
    <x v="0"/>
    <x v="5"/>
    <x v="1"/>
    <n v="6539659"/>
    <n v="9000889189"/>
    <x v="0"/>
    <x v="1"/>
    <s v="AGRUPACION DE VIVIENDA FONTIBON RESERVADO - PROPIEDAD HORIZO"/>
    <x v="1"/>
    <x v="1"/>
  </r>
  <r>
    <x v="0"/>
    <x v="0"/>
    <x v="5"/>
    <x v="1"/>
    <n v="6539669"/>
    <n v="9012235426"/>
    <x v="0"/>
    <x v="1"/>
    <s v="EDIFICIO BRITANNIA APARTAMENTOS"/>
    <x v="7"/>
    <x v="7"/>
  </r>
  <r>
    <x v="0"/>
    <x v="0"/>
    <x v="5"/>
    <x v="4"/>
    <n v="6539683"/>
    <n v="8000231744"/>
    <x v="0"/>
    <x v="2"/>
    <s v="UNIDAD RESIDENCIAL SAN JOSE"/>
    <x v="21"/>
    <x v="5"/>
  </r>
  <r>
    <x v="0"/>
    <x v="0"/>
    <x v="5"/>
    <x v="1"/>
    <n v="6539752"/>
    <n v="9005006816"/>
    <x v="0"/>
    <x v="1"/>
    <s v="CERRO FUERTE - PROPIEDAD HORIZONTAL"/>
    <x v="19"/>
    <x v="4"/>
  </r>
  <r>
    <x v="0"/>
    <x v="0"/>
    <x v="5"/>
    <x v="4"/>
    <n v="6539756"/>
    <n v="8000883037"/>
    <x v="0"/>
    <x v="1"/>
    <s v="URBANIZACION EL JARDIN III ETAPA BLOQUES111213141516 PH"/>
    <x v="11"/>
    <x v="9"/>
  </r>
  <r>
    <x v="0"/>
    <x v="0"/>
    <x v="5"/>
    <x v="1"/>
    <n v="6539777"/>
    <n v="8001824653"/>
    <x v="0"/>
    <x v="3"/>
    <s v="CONJUNTO RESIDENCIAL LA HACIENDA"/>
    <x v="8"/>
    <x v="4"/>
  </r>
  <r>
    <x v="0"/>
    <x v="0"/>
    <x v="5"/>
    <x v="4"/>
    <n v="6539804"/>
    <n v="8300213930"/>
    <x v="0"/>
    <x v="1"/>
    <s v="CONJUNTO RESIDENCIAL HACIENDA EL CEDRO I ETAPA PROPIEDAD HOR"/>
    <x v="1"/>
    <x v="1"/>
  </r>
  <r>
    <x v="0"/>
    <x v="0"/>
    <x v="5"/>
    <x v="1"/>
    <n v="6539806"/>
    <n v="8002304255"/>
    <x v="0"/>
    <x v="3"/>
    <s v="EDIFICIO CENTRO EMPRESARIAL ELITE PH"/>
    <x v="1"/>
    <x v="1"/>
  </r>
  <r>
    <x v="0"/>
    <x v="0"/>
    <x v="5"/>
    <x v="1"/>
    <n v="6539835"/>
    <n v="8000911482"/>
    <x v="0"/>
    <x v="1"/>
    <s v="CONJUNTO RESIDENCIAL CASTELLANA REAL PH"/>
    <x v="14"/>
    <x v="5"/>
  </r>
  <r>
    <x v="0"/>
    <x v="0"/>
    <x v="5"/>
    <x v="1"/>
    <n v="6539864"/>
    <n v="8000911482"/>
    <x v="0"/>
    <x v="1"/>
    <s v="CONJUNTO RESIDENCIAL CASTELLANA REAL PH"/>
    <x v="14"/>
    <x v="5"/>
  </r>
  <r>
    <x v="0"/>
    <x v="0"/>
    <x v="5"/>
    <x v="1"/>
    <n v="6539959"/>
    <n v="8050274594"/>
    <x v="0"/>
    <x v="1"/>
    <s v="CONDOMINIO SAN DIEGO PROPIEDAD HORIZONTAL"/>
    <x v="0"/>
    <x v="0"/>
  </r>
  <r>
    <x v="0"/>
    <x v="0"/>
    <x v="5"/>
    <x v="1"/>
    <n v="6540007"/>
    <n v="9010347161"/>
    <x v="0"/>
    <x v="1"/>
    <s v="CONJUNTO RESIDENCIAL CIUDADELA REAL JORGE RIOS CORTES PH"/>
    <x v="69"/>
    <x v="2"/>
  </r>
  <r>
    <x v="0"/>
    <x v="0"/>
    <x v="5"/>
    <x v="4"/>
    <n v="6540046"/>
    <n v="9001984751"/>
    <x v="0"/>
    <x v="0"/>
    <s v="URBANIZACIÓN CAMPO DE VERANO PH"/>
    <x v="14"/>
    <x v="5"/>
  </r>
  <r>
    <x v="0"/>
    <x v="0"/>
    <x v="5"/>
    <x v="1"/>
    <n v="6540050"/>
    <n v="9000198082"/>
    <x v="0"/>
    <x v="5"/>
    <s v="EDIFICIO TERRAZAS DE LAURELES - PROPIEDAD HORIZONTAL -"/>
    <x v="6"/>
    <x v="6"/>
  </r>
  <r>
    <x v="0"/>
    <x v="0"/>
    <x v="5"/>
    <x v="4"/>
    <n v="6540053"/>
    <n v="9004163228"/>
    <x v="0"/>
    <x v="1"/>
    <s v="CONJUNTO BALEARES RESERVADO PH"/>
    <x v="1"/>
    <x v="1"/>
  </r>
  <r>
    <x v="0"/>
    <x v="0"/>
    <x v="5"/>
    <x v="1"/>
    <n v="6540062"/>
    <n v="9006443977"/>
    <x v="0"/>
    <x v="1"/>
    <s v="EDIFICIO 10-12 CIRCUNVALAR PH"/>
    <x v="11"/>
    <x v="9"/>
  </r>
  <r>
    <x v="0"/>
    <x v="0"/>
    <x v="5"/>
    <x v="4"/>
    <n v="6540068"/>
    <n v="9001984751"/>
    <x v="0"/>
    <x v="1"/>
    <s v="URBANIZACIÓN CAMPO DE VERANO PH"/>
    <x v="14"/>
    <x v="5"/>
  </r>
  <r>
    <x v="0"/>
    <x v="0"/>
    <x v="5"/>
    <x v="4"/>
    <n v="6540077"/>
    <n v="8301009598"/>
    <x v="0"/>
    <x v="3"/>
    <s v="CONJUNTO RESIDENCIAL PORTAL DE MODELIA 1 PROP"/>
    <x v="1"/>
    <x v="1"/>
  </r>
  <r>
    <x v="0"/>
    <x v="0"/>
    <x v="5"/>
    <x v="4"/>
    <n v="6540124"/>
    <n v="8160040664"/>
    <x v="0"/>
    <x v="3"/>
    <s v="EDIFICIO VISCAYA PH"/>
    <x v="11"/>
    <x v="9"/>
  </r>
  <r>
    <x v="0"/>
    <x v="0"/>
    <x v="5"/>
    <x v="1"/>
    <n v="6540157"/>
    <n v="8100031951"/>
    <x v="0"/>
    <x v="0"/>
    <s v="EDIFICIO LOS ALPES - PROPIEDAD HORIZONTAL"/>
    <x v="6"/>
    <x v="6"/>
  </r>
  <r>
    <x v="0"/>
    <x v="0"/>
    <x v="5"/>
    <x v="1"/>
    <n v="6540166"/>
    <n v="9003223341"/>
    <x v="0"/>
    <x v="0"/>
    <s v="PROPIEDAD HORIZONTAL EDIFICIO MIRADOR DE LA 28"/>
    <x v="6"/>
    <x v="6"/>
  </r>
  <r>
    <x v="0"/>
    <x v="0"/>
    <x v="5"/>
    <x v="4"/>
    <n v="6540193"/>
    <n v="8000814271"/>
    <x v="0"/>
    <x v="1"/>
    <s v="CONJUNTO RESIDENCIAL CERRADO FAVI II"/>
    <x v="11"/>
    <x v="9"/>
  </r>
  <r>
    <x v="0"/>
    <x v="0"/>
    <x v="5"/>
    <x v="4"/>
    <n v="6540251"/>
    <n v="8160051746"/>
    <x v="0"/>
    <x v="1"/>
    <s v="CONJUNTO RESIDENCIAL COLMENARES PH"/>
    <x v="13"/>
    <x v="9"/>
  </r>
  <r>
    <x v="0"/>
    <x v="0"/>
    <x v="5"/>
    <x v="1"/>
    <n v="6540275"/>
    <n v="8300575459"/>
    <x v="0"/>
    <x v="0"/>
    <s v="CONJUNTO RESIDENCIAL LA ALEJANDRIA II PH"/>
    <x v="1"/>
    <x v="1"/>
  </r>
  <r>
    <x v="0"/>
    <x v="0"/>
    <x v="5"/>
    <x v="1"/>
    <n v="6540337"/>
    <n v="9001026636"/>
    <x v="0"/>
    <x v="1"/>
    <s v="CONJUNTO CAMPESTRE CAMINO DE LA FLORESTA"/>
    <x v="8"/>
    <x v="4"/>
  </r>
  <r>
    <x v="0"/>
    <x v="0"/>
    <x v="5"/>
    <x v="1"/>
    <n v="6540355"/>
    <n v="9000198082"/>
    <x v="0"/>
    <x v="5"/>
    <s v="EDIFICIO TERRAZAS DE LAURELES - PROPIEDAD HORIZONTAL -"/>
    <x v="6"/>
    <x v="6"/>
  </r>
  <r>
    <x v="0"/>
    <x v="0"/>
    <x v="5"/>
    <x v="4"/>
    <n v="6540367"/>
    <n v="9008703857"/>
    <x v="0"/>
    <x v="0"/>
    <s v="CONJUNTO RESIDENCIAL RESERVA DE LA LOMA"/>
    <x v="12"/>
    <x v="2"/>
  </r>
  <r>
    <x v="0"/>
    <x v="0"/>
    <x v="5"/>
    <x v="1"/>
    <n v="6540374"/>
    <n v="9000006337"/>
    <x v="0"/>
    <x v="1"/>
    <s v="AGRUPACION TONOLI III LOTE RC -2 CELULA  D  URBANIZACION TIM"/>
    <x v="1"/>
    <x v="1"/>
  </r>
  <r>
    <x v="0"/>
    <x v="0"/>
    <x v="5"/>
    <x v="1"/>
    <n v="6540376"/>
    <n v="9000006337"/>
    <x v="0"/>
    <x v="1"/>
    <s v="AGRUPACION TONOLI III LOTE RC -2 CELULA  D  URBANIZACION TIM"/>
    <x v="1"/>
    <x v="1"/>
  </r>
  <r>
    <x v="0"/>
    <x v="0"/>
    <x v="5"/>
    <x v="1"/>
    <n v="6540407"/>
    <n v="8300134856"/>
    <x v="0"/>
    <x v="1"/>
    <s v="AGRUPACION DE VIVIENDA CIUDADELA NUEVA TIBABUYES SC"/>
    <x v="1"/>
    <x v="1"/>
  </r>
  <r>
    <x v="0"/>
    <x v="0"/>
    <x v="5"/>
    <x v="4"/>
    <n v="6540413"/>
    <n v="9005770209"/>
    <x v="0"/>
    <x v="3"/>
    <s v="PUERTAS DE LAS AMERICAS PARQUE RESIDENCIAL"/>
    <x v="52"/>
    <x v="18"/>
  </r>
  <r>
    <x v="0"/>
    <x v="0"/>
    <x v="5"/>
    <x v="1"/>
    <n v="6540429"/>
    <n v="8300658251"/>
    <x v="0"/>
    <x v="1"/>
    <s v="EDIFICIO LA ARBOLEDA PROPIEDAD HORIZONTAL"/>
    <x v="1"/>
    <x v="1"/>
  </r>
  <r>
    <x v="0"/>
    <x v="0"/>
    <x v="5"/>
    <x v="2"/>
    <n v="6540443"/>
    <n v="19447196"/>
    <x v="0"/>
    <x v="1"/>
    <s v="CÁRDENAS SÁNCHEZ EDGAR AUGUSTO"/>
    <x v="1"/>
    <x v="1"/>
  </r>
  <r>
    <x v="0"/>
    <x v="0"/>
    <x v="5"/>
    <x v="2"/>
    <n v="6540485"/>
    <n v="14994957"/>
    <x v="0"/>
    <x v="1"/>
    <s v="MEJIA  BUILES RAMIRO ANTONIO"/>
    <x v="0"/>
    <x v="0"/>
  </r>
  <r>
    <x v="0"/>
    <x v="0"/>
    <x v="5"/>
    <x v="1"/>
    <n v="6540548"/>
    <n v="8040114970"/>
    <x v="0"/>
    <x v="1"/>
    <s v="EDIFICIO EL PORTAL DEL LIBERTADOR"/>
    <x v="2"/>
    <x v="2"/>
  </r>
  <r>
    <x v="0"/>
    <x v="0"/>
    <x v="5"/>
    <x v="4"/>
    <n v="6540566"/>
    <n v="9011611440"/>
    <x v="0"/>
    <x v="0"/>
    <s v="EDIFICIO VILLA YANETH"/>
    <x v="27"/>
    <x v="13"/>
  </r>
  <r>
    <x v="0"/>
    <x v="0"/>
    <x v="5"/>
    <x v="1"/>
    <n v="6540600"/>
    <n v="9005059282"/>
    <x v="0"/>
    <x v="2"/>
    <s v="CONJUNTO MULTIFAMILIAR EL CARMELO PROPIEDAD HORIZONTAL"/>
    <x v="6"/>
    <x v="6"/>
  </r>
  <r>
    <x v="0"/>
    <x v="0"/>
    <x v="5"/>
    <x v="1"/>
    <n v="6540647"/>
    <n v="9007269463"/>
    <x v="0"/>
    <x v="2"/>
    <s v="EDIFICIO SERRAMONTTI  -PROPIEDAD HORIZONTAL"/>
    <x v="6"/>
    <x v="6"/>
  </r>
  <r>
    <x v="0"/>
    <x v="0"/>
    <x v="5"/>
    <x v="1"/>
    <n v="6540658"/>
    <n v="8050030684"/>
    <x v="0"/>
    <x v="1"/>
    <s v="CONJUNTO RESIDENCIAL MULTIFAMILIARES LA BASE"/>
    <x v="0"/>
    <x v="0"/>
  </r>
  <r>
    <x v="0"/>
    <x v="0"/>
    <x v="5"/>
    <x v="2"/>
    <n v="6540694"/>
    <n v="41911185"/>
    <x v="0"/>
    <x v="5"/>
    <s v="MUÐOZ BUITRAGO CLAUDIA LILIANA"/>
    <x v="7"/>
    <x v="7"/>
  </r>
  <r>
    <x v="0"/>
    <x v="0"/>
    <x v="5"/>
    <x v="1"/>
    <n v="6540714"/>
    <n v="8300524282"/>
    <x v="0"/>
    <x v="1"/>
    <s v="CONJUNTO RESIDENCIAL EL PORTAL DE LA COFRADIA PH"/>
    <x v="1"/>
    <x v="1"/>
  </r>
  <r>
    <x v="0"/>
    <x v="0"/>
    <x v="5"/>
    <x v="1"/>
    <n v="6540721"/>
    <n v="8909344634"/>
    <x v="0"/>
    <x v="1"/>
    <s v="CONJUNTO RESIDENCIAL SORRENTO 2 PH"/>
    <x v="14"/>
    <x v="5"/>
  </r>
  <r>
    <x v="0"/>
    <x v="0"/>
    <x v="5"/>
    <x v="4"/>
    <n v="6540723"/>
    <n v="8301271719"/>
    <x v="0"/>
    <x v="1"/>
    <s v="EDIFICIO TAMESIS 90"/>
    <x v="1"/>
    <x v="1"/>
  </r>
  <r>
    <x v="0"/>
    <x v="0"/>
    <x v="5"/>
    <x v="4"/>
    <n v="6540748"/>
    <n v="9002170133"/>
    <x v="0"/>
    <x v="3"/>
    <s v="URBANIZACION PLAZA DE COLORES PH"/>
    <x v="14"/>
    <x v="5"/>
  </r>
  <r>
    <x v="0"/>
    <x v="0"/>
    <x v="5"/>
    <x v="1"/>
    <n v="6540774"/>
    <n v="8002507334"/>
    <x v="0"/>
    <x v="1"/>
    <s v="CONUNTO RESIDENCIAL PARQUE TAKAY A1 - A2"/>
    <x v="1"/>
    <x v="1"/>
  </r>
  <r>
    <x v="0"/>
    <x v="0"/>
    <x v="5"/>
    <x v="1"/>
    <n v="6540788"/>
    <n v="9011091884"/>
    <x v="0"/>
    <x v="1"/>
    <s v="CONJUNTO BALCONES DE BUENOS AIRES PROPIEDAD HORIZONTAL"/>
    <x v="12"/>
    <x v="2"/>
  </r>
  <r>
    <x v="0"/>
    <x v="0"/>
    <x v="5"/>
    <x v="1"/>
    <n v="6540794"/>
    <n v="8300948325"/>
    <x v="0"/>
    <x v="0"/>
    <s v="EDIFICIO PARMA PROPIEDAD HORIZONTAL"/>
    <x v="1"/>
    <x v="1"/>
  </r>
  <r>
    <x v="0"/>
    <x v="0"/>
    <x v="5"/>
    <x v="1"/>
    <n v="6540819"/>
    <n v="9003538116"/>
    <x v="0"/>
    <x v="1"/>
    <s v="CONJUNTO MULTIFAMILIAR JARDINES DE LA PALMA-PROPIEDAD HO"/>
    <x v="6"/>
    <x v="6"/>
  </r>
  <r>
    <x v="0"/>
    <x v="0"/>
    <x v="5"/>
    <x v="1"/>
    <n v="6540849"/>
    <n v="9001724700"/>
    <x v="0"/>
    <x v="2"/>
    <s v="CONDOMINIO MANANTIAL"/>
    <x v="10"/>
    <x v="5"/>
  </r>
  <r>
    <x v="0"/>
    <x v="0"/>
    <x v="5"/>
    <x v="4"/>
    <n v="6540871"/>
    <n v="8301008772"/>
    <x v="0"/>
    <x v="1"/>
    <s v="UNIDAD RESIDENCIAL ALTAMIRA CAMPESTRE"/>
    <x v="1"/>
    <x v="1"/>
  </r>
  <r>
    <x v="0"/>
    <x v="0"/>
    <x v="5"/>
    <x v="1"/>
    <n v="6540881"/>
    <n v="8301269393"/>
    <x v="0"/>
    <x v="3"/>
    <s v="CONJUNTO RESIDENCIAL RECREO DE SAN IGNACIO"/>
    <x v="1"/>
    <x v="1"/>
  </r>
  <r>
    <x v="0"/>
    <x v="0"/>
    <x v="5"/>
    <x v="4"/>
    <n v="6540883"/>
    <n v="8603543881"/>
    <x v="0"/>
    <x v="2"/>
    <s v="AGRUPACION DE VIVIENDA METROPOLIS UNIDAD 7"/>
    <x v="1"/>
    <x v="1"/>
  </r>
  <r>
    <x v="0"/>
    <x v="0"/>
    <x v="5"/>
    <x v="1"/>
    <n v="6540898"/>
    <n v="9011012055"/>
    <x v="0"/>
    <x v="0"/>
    <s v="EDIFICIO EL ESCORIAL II"/>
    <x v="1"/>
    <x v="1"/>
  </r>
  <r>
    <x v="0"/>
    <x v="0"/>
    <x v="5"/>
    <x v="1"/>
    <n v="6540917"/>
    <n v="8080016417"/>
    <x v="0"/>
    <x v="1"/>
    <s v="MONTANA CONDOMINIO"/>
    <x v="38"/>
    <x v="4"/>
  </r>
  <r>
    <x v="0"/>
    <x v="0"/>
    <x v="5"/>
    <x v="1"/>
    <n v="6540924"/>
    <n v="8002366280"/>
    <x v="0"/>
    <x v="1"/>
    <s v="UNIDAD RESIDENCIAL TORRES DEL SUR PH"/>
    <x v="10"/>
    <x v="5"/>
  </r>
  <r>
    <x v="0"/>
    <x v="0"/>
    <x v="5"/>
    <x v="4"/>
    <n v="6541058"/>
    <n v="9002065896"/>
    <x v="0"/>
    <x v="1"/>
    <s v="CONJUNTO RESIDENCIAL Y COMERCIAL CAÑAVERAL II - PH"/>
    <x v="11"/>
    <x v="9"/>
  </r>
  <r>
    <x v="0"/>
    <x v="0"/>
    <x v="5"/>
    <x v="1"/>
    <n v="6541131"/>
    <n v="8001473220"/>
    <x v="0"/>
    <x v="1"/>
    <s v="CONJUNTO RESIDENCIAL ESCALERA DE LA REINA P H"/>
    <x v="1"/>
    <x v="1"/>
  </r>
  <r>
    <x v="0"/>
    <x v="0"/>
    <x v="5"/>
    <x v="4"/>
    <n v="6541144"/>
    <n v="9004597716"/>
    <x v="0"/>
    <x v="1"/>
    <s v="EDIFICIO MERIDIANO"/>
    <x v="6"/>
    <x v="6"/>
  </r>
  <r>
    <x v="0"/>
    <x v="0"/>
    <x v="5"/>
    <x v="4"/>
    <n v="6541162"/>
    <n v="8130115276"/>
    <x v="0"/>
    <x v="1"/>
    <s v="EDIFICIO CENTRO COMERCIAL LAS AMERICAS"/>
    <x v="29"/>
    <x v="14"/>
  </r>
  <r>
    <x v="0"/>
    <x v="0"/>
    <x v="5"/>
    <x v="1"/>
    <n v="6541167"/>
    <n v="9002532583"/>
    <x v="0"/>
    <x v="0"/>
    <s v="CONJUNTO SIEMPRE VERDE - PROPIEDAD HORIZONTAL"/>
    <x v="14"/>
    <x v="5"/>
  </r>
  <r>
    <x v="0"/>
    <x v="0"/>
    <x v="5"/>
    <x v="4"/>
    <n v="6541183"/>
    <n v="9008457600"/>
    <x v="0"/>
    <x v="3"/>
    <s v="CENTRO COMERCIAL PRADO VERDE PROPIEDAD HORI"/>
    <x v="4"/>
    <x v="4"/>
  </r>
  <r>
    <x v="0"/>
    <x v="0"/>
    <x v="5"/>
    <x v="1"/>
    <n v="6541199"/>
    <n v="8909393155"/>
    <x v="0"/>
    <x v="1"/>
    <s v="URBANIZACIÓN ENTRECOLINAS PRIMERA ETAPA"/>
    <x v="5"/>
    <x v="5"/>
  </r>
  <r>
    <x v="0"/>
    <x v="0"/>
    <x v="5"/>
    <x v="1"/>
    <n v="6541214"/>
    <n v="8010043499"/>
    <x v="0"/>
    <x v="3"/>
    <s v="EDIFICIO UNINORTE"/>
    <x v="7"/>
    <x v="7"/>
  </r>
  <r>
    <x v="0"/>
    <x v="0"/>
    <x v="5"/>
    <x v="4"/>
    <n v="6541242"/>
    <n v="8160032483"/>
    <x v="0"/>
    <x v="1"/>
    <s v="CONDOMINIO RINCON DE SAN NICOLAS"/>
    <x v="11"/>
    <x v="9"/>
  </r>
  <r>
    <x v="0"/>
    <x v="0"/>
    <x v="5"/>
    <x v="1"/>
    <n v="6541258"/>
    <n v="8300084951"/>
    <x v="0"/>
    <x v="1"/>
    <s v="EDIFICIO GAIRA PH"/>
    <x v="1"/>
    <x v="1"/>
  </r>
  <r>
    <x v="0"/>
    <x v="0"/>
    <x v="5"/>
    <x v="1"/>
    <n v="6541267"/>
    <n v="8300456344"/>
    <x v="0"/>
    <x v="1"/>
    <s v="EDIFICIO MIRABELL PH"/>
    <x v="1"/>
    <x v="1"/>
  </r>
  <r>
    <x v="0"/>
    <x v="0"/>
    <x v="5"/>
    <x v="1"/>
    <n v="6541297"/>
    <n v="9010507070"/>
    <x v="0"/>
    <x v="2"/>
    <s v="TESALONICA APARTAMENTOS ETAPA I - PROPIEDAD HORIZONTAL"/>
    <x v="7"/>
    <x v="7"/>
  </r>
  <r>
    <x v="0"/>
    <x v="0"/>
    <x v="5"/>
    <x v="5"/>
    <n v="6541302"/>
    <n v="8909139991"/>
    <x v="0"/>
    <x v="2"/>
    <s v="HEMISFERICA DE SEGUROS"/>
    <x v="34"/>
    <x v="5"/>
  </r>
  <r>
    <x v="0"/>
    <x v="0"/>
    <x v="5"/>
    <x v="1"/>
    <n v="6541329"/>
    <n v="8000911482"/>
    <x v="0"/>
    <x v="1"/>
    <s v="CONJUNTO RESIDENCIAL CASTELLANA REAL PH"/>
    <x v="14"/>
    <x v="5"/>
  </r>
  <r>
    <x v="0"/>
    <x v="0"/>
    <x v="5"/>
    <x v="1"/>
    <n v="6541427"/>
    <n v="9000925547"/>
    <x v="0"/>
    <x v="3"/>
    <s v="AGRUPACION RESIDENCIAL ALAMEDA SANTA MONICA ETAPA UNO PH"/>
    <x v="1"/>
    <x v="1"/>
  </r>
  <r>
    <x v="0"/>
    <x v="0"/>
    <x v="5"/>
    <x v="1"/>
    <n v="6541439"/>
    <n v="9009788459"/>
    <x v="0"/>
    <x v="0"/>
    <s v="EDIFICIO TURCAL DE ROSALES II PH"/>
    <x v="14"/>
    <x v="5"/>
  </r>
  <r>
    <x v="0"/>
    <x v="0"/>
    <x v="5"/>
    <x v="4"/>
    <n v="6541448"/>
    <n v="8001212925"/>
    <x v="0"/>
    <x v="1"/>
    <s v="CONJUNTO RESIDENCIAL ALTAMIRA III ETAPA"/>
    <x v="17"/>
    <x v="2"/>
  </r>
  <r>
    <x v="0"/>
    <x v="0"/>
    <x v="5"/>
    <x v="4"/>
    <n v="6541670"/>
    <n v="8002103316"/>
    <x v="0"/>
    <x v="0"/>
    <s v="UNIDAD RESIDENCIAL LA ALHAMBRA PROPIEDAD HORIZONTAL"/>
    <x v="11"/>
    <x v="9"/>
  </r>
  <r>
    <x v="0"/>
    <x v="0"/>
    <x v="5"/>
    <x v="1"/>
    <n v="6541895"/>
    <n v="8001666573"/>
    <x v="0"/>
    <x v="1"/>
    <s v="CONJUNTO RESIDENCIAL CINCO ESTRELLAS"/>
    <x v="1"/>
    <x v="1"/>
  </r>
  <r>
    <x v="0"/>
    <x v="0"/>
    <x v="5"/>
    <x v="1"/>
    <n v="6541909"/>
    <n v="8300524282"/>
    <x v="0"/>
    <x v="1"/>
    <s v="CONJUNTO RESIDENCIAL EL PORTAL DE LA COFRADIA PH"/>
    <x v="1"/>
    <x v="1"/>
  </r>
  <r>
    <x v="0"/>
    <x v="0"/>
    <x v="5"/>
    <x v="1"/>
    <n v="6541913"/>
    <n v="8300524282"/>
    <x v="0"/>
    <x v="1"/>
    <s v="CONJUNTO RESIDENCIAL EL PORTAL DE LA COFRADIA PH"/>
    <x v="1"/>
    <x v="1"/>
  </r>
  <r>
    <x v="0"/>
    <x v="0"/>
    <x v="5"/>
    <x v="4"/>
    <n v="6541941"/>
    <n v="8000721972"/>
    <x v="0"/>
    <x v="1"/>
    <s v="EDIFICIO LOS CONQUISTADORES PROPIEDAD HORIZONTAL"/>
    <x v="6"/>
    <x v="6"/>
  </r>
  <r>
    <x v="0"/>
    <x v="0"/>
    <x v="5"/>
    <x v="1"/>
    <n v="6542088"/>
    <n v="8300514381"/>
    <x v="0"/>
    <x v="1"/>
    <s v="EDIFICIO ARIES-PROPIEDAD HORIZONTAL"/>
    <x v="1"/>
    <x v="1"/>
  </r>
  <r>
    <x v="0"/>
    <x v="0"/>
    <x v="5"/>
    <x v="1"/>
    <n v="6542201"/>
    <n v="9000248580"/>
    <x v="0"/>
    <x v="0"/>
    <s v="EDIFICIO SANTA CRUZ DE LA SIERRA II PROPIEDAD HORIZONTAL"/>
    <x v="6"/>
    <x v="6"/>
  </r>
  <r>
    <x v="0"/>
    <x v="0"/>
    <x v="5"/>
    <x v="1"/>
    <n v="6542210"/>
    <n v="9000018947"/>
    <x v="0"/>
    <x v="3"/>
    <s v="CONJUNTO RESIDENCIAL LA CEIBA II"/>
    <x v="3"/>
    <x v="3"/>
  </r>
  <r>
    <x v="0"/>
    <x v="0"/>
    <x v="5"/>
    <x v="1"/>
    <n v="6542223"/>
    <n v="9007924551"/>
    <x v="0"/>
    <x v="1"/>
    <s v="EDIFICO PORTICO DE BRITALIA - PROPIEDAD HORIZONTAL"/>
    <x v="1"/>
    <x v="1"/>
  </r>
  <r>
    <x v="0"/>
    <x v="0"/>
    <x v="5"/>
    <x v="1"/>
    <n v="6542279"/>
    <n v="9008994020"/>
    <x v="0"/>
    <x v="1"/>
    <s v="EDIFICIO BALCONES DE VIZCAYA"/>
    <x v="2"/>
    <x v="2"/>
  </r>
  <r>
    <x v="0"/>
    <x v="0"/>
    <x v="5"/>
    <x v="1"/>
    <n v="6542301"/>
    <n v="9006750628"/>
    <x v="0"/>
    <x v="2"/>
    <s v="EDIFICIO ALCANTARA PH"/>
    <x v="34"/>
    <x v="5"/>
  </r>
  <r>
    <x v="0"/>
    <x v="0"/>
    <x v="5"/>
    <x v="1"/>
    <n v="6542333"/>
    <n v="9009796117"/>
    <x v="0"/>
    <x v="3"/>
    <s v="GALATEA PARQUE RESIDENCIAL PH"/>
    <x v="11"/>
    <x v="9"/>
  </r>
  <r>
    <x v="0"/>
    <x v="0"/>
    <x v="5"/>
    <x v="4"/>
    <n v="6542344"/>
    <n v="9011690187"/>
    <x v="0"/>
    <x v="1"/>
    <s v="PARQUE RESIDENCIAL ORO NEGRO ATARDECER"/>
    <x v="7"/>
    <x v="7"/>
  </r>
  <r>
    <x v="0"/>
    <x v="0"/>
    <x v="5"/>
    <x v="1"/>
    <n v="6542368"/>
    <n v="8605154154"/>
    <x v="0"/>
    <x v="3"/>
    <s v="CONJUNTO RESIDENCIAL USATAMA MANZANA K"/>
    <x v="1"/>
    <x v="1"/>
  </r>
  <r>
    <x v="0"/>
    <x v="0"/>
    <x v="5"/>
    <x v="1"/>
    <n v="6542384"/>
    <n v="9003215621"/>
    <x v="0"/>
    <x v="1"/>
    <s v="CONJUNTO RESIDENCIAL JARDIN DEL ATRIZ"/>
    <x v="9"/>
    <x v="8"/>
  </r>
  <r>
    <x v="0"/>
    <x v="0"/>
    <x v="5"/>
    <x v="1"/>
    <n v="6542393"/>
    <n v="9003215621"/>
    <x v="0"/>
    <x v="3"/>
    <s v="CONJUNTO RESIDENCIAL JARDIN DEL ATRIZ"/>
    <x v="9"/>
    <x v="8"/>
  </r>
  <r>
    <x v="0"/>
    <x v="0"/>
    <x v="5"/>
    <x v="1"/>
    <n v="6542400"/>
    <n v="8001509180"/>
    <x v="0"/>
    <x v="3"/>
    <s v="CONJUNTO DE USO RESIDENCIAL LOS FRAILEJONES"/>
    <x v="1"/>
    <x v="1"/>
  </r>
  <r>
    <x v="0"/>
    <x v="0"/>
    <x v="5"/>
    <x v="4"/>
    <n v="6542426"/>
    <n v="9001612484"/>
    <x v="0"/>
    <x v="1"/>
    <s v="URBANIZACION BALCONES DE PROVENZA PRIMERA Y SEGUNDA ETAPA P"/>
    <x v="1"/>
    <x v="1"/>
  </r>
  <r>
    <x v="0"/>
    <x v="0"/>
    <x v="5"/>
    <x v="1"/>
    <n v="6542438"/>
    <n v="8100027361"/>
    <x v="0"/>
    <x v="1"/>
    <s v="CONJUNTO CERRADO RINCON DE ATALAYA PROPIEDAD HORIZONTAL"/>
    <x v="6"/>
    <x v="6"/>
  </r>
  <r>
    <x v="0"/>
    <x v="0"/>
    <x v="5"/>
    <x v="1"/>
    <n v="6542447"/>
    <n v="8090065920"/>
    <x v="0"/>
    <x v="1"/>
    <s v="CONJUNTO RESIDENCIAL ARAGON IV ETAPA"/>
    <x v="31"/>
    <x v="3"/>
  </r>
  <r>
    <x v="0"/>
    <x v="0"/>
    <x v="5"/>
    <x v="1"/>
    <n v="6542463"/>
    <n v="8001530173"/>
    <x v="0"/>
    <x v="1"/>
    <s v="EDIFICIO ERA 2003 A"/>
    <x v="1"/>
    <x v="1"/>
  </r>
  <r>
    <x v="0"/>
    <x v="0"/>
    <x v="5"/>
    <x v="4"/>
    <n v="6542464"/>
    <n v="9004468621"/>
    <x v="0"/>
    <x v="1"/>
    <s v="CONDOMINIO CAMPESTRE RINCON DE LOS NOGALES II - PH"/>
    <x v="8"/>
    <x v="4"/>
  </r>
  <r>
    <x v="0"/>
    <x v="0"/>
    <x v="5"/>
    <x v="1"/>
    <n v="6542477"/>
    <n v="8001933179"/>
    <x v="0"/>
    <x v="1"/>
    <s v="AGRUPACION DE VIVIENDA 4A LOS GUALANDAYES"/>
    <x v="1"/>
    <x v="1"/>
  </r>
  <r>
    <x v="0"/>
    <x v="0"/>
    <x v="5"/>
    <x v="4"/>
    <n v="6542514"/>
    <n v="8002472823"/>
    <x v="0"/>
    <x v="0"/>
    <s v="EDIFICIO CONDOMINIO CASTELFUERTE PH"/>
    <x v="14"/>
    <x v="5"/>
  </r>
  <r>
    <x v="0"/>
    <x v="0"/>
    <x v="5"/>
    <x v="1"/>
    <n v="6542519"/>
    <n v="9004221494"/>
    <x v="0"/>
    <x v="1"/>
    <s v="CONJUNTO RESIDENCIAL PARQUES DE CASTILLA 2 PH"/>
    <x v="1"/>
    <x v="1"/>
  </r>
  <r>
    <x v="0"/>
    <x v="0"/>
    <x v="5"/>
    <x v="1"/>
    <n v="6542544"/>
    <n v="9003764216"/>
    <x v="0"/>
    <x v="1"/>
    <s v="EDIFICIO FARALLONES - PROPIEDAD HORIZONTAL"/>
    <x v="0"/>
    <x v="0"/>
  </r>
  <r>
    <x v="0"/>
    <x v="0"/>
    <x v="5"/>
    <x v="4"/>
    <n v="6542572"/>
    <n v="8300152146"/>
    <x v="0"/>
    <x v="1"/>
    <s v="CONJUNTO MULTIFAMILIAR RINCON DE TECHO II ETAPA"/>
    <x v="1"/>
    <x v="1"/>
  </r>
  <r>
    <x v="0"/>
    <x v="0"/>
    <x v="5"/>
    <x v="4"/>
    <n v="6542579"/>
    <n v="8001212925"/>
    <x v="0"/>
    <x v="1"/>
    <s v="CONJUNTO RESIDENCIAL ALTAMIRA III ETAPA"/>
    <x v="17"/>
    <x v="2"/>
  </r>
  <r>
    <x v="0"/>
    <x v="0"/>
    <x v="5"/>
    <x v="1"/>
    <n v="6542640"/>
    <n v="9000270897"/>
    <x v="0"/>
    <x v="0"/>
    <s v="UNIDAD INMOBILIARIA CERRADA BOSQUES DE LA SIERRA"/>
    <x v="6"/>
    <x v="6"/>
  </r>
  <r>
    <x v="0"/>
    <x v="0"/>
    <x v="5"/>
    <x v="1"/>
    <n v="6542657"/>
    <n v="8110304422"/>
    <x v="0"/>
    <x v="1"/>
    <s v="UNIDAD RESIDENCIAL MANANTIALES DE ROBLEDO PH"/>
    <x v="14"/>
    <x v="5"/>
  </r>
  <r>
    <x v="0"/>
    <x v="0"/>
    <x v="5"/>
    <x v="1"/>
    <n v="6542668"/>
    <n v="9000081411"/>
    <x v="0"/>
    <x v="1"/>
    <s v="CONJUNTO RESIDENCIAL ALTAMIRA RESERVADO"/>
    <x v="3"/>
    <x v="3"/>
  </r>
  <r>
    <x v="0"/>
    <x v="0"/>
    <x v="5"/>
    <x v="1"/>
    <n v="6542679"/>
    <n v="9000270897"/>
    <x v="0"/>
    <x v="1"/>
    <s v="UNIDAD INMOBILIARIA CERRADA BOSQUES DE LA SIERRA"/>
    <x v="6"/>
    <x v="6"/>
  </r>
  <r>
    <x v="0"/>
    <x v="0"/>
    <x v="5"/>
    <x v="5"/>
    <n v="6542778"/>
    <n v="38259277"/>
    <x v="0"/>
    <x v="1"/>
    <s v="BASTO SALAZAR CARMENZA"/>
    <x v="3"/>
    <x v="3"/>
  </r>
  <r>
    <x v="0"/>
    <x v="0"/>
    <x v="5"/>
    <x v="5"/>
    <n v="6542861"/>
    <n v="41888132"/>
    <x v="0"/>
    <x v="1"/>
    <s v="ARCILA DE OCAMPO MARIA ZOBEIDA"/>
    <x v="7"/>
    <x v="7"/>
  </r>
  <r>
    <x v="0"/>
    <x v="0"/>
    <x v="5"/>
    <x v="1"/>
    <n v="6542867"/>
    <n v="9011359161"/>
    <x v="0"/>
    <x v="1"/>
    <s v="CONJUNTO RESIDENCIAL MULTICENTRO ETAPA I"/>
    <x v="29"/>
    <x v="14"/>
  </r>
  <r>
    <x v="0"/>
    <x v="0"/>
    <x v="5"/>
    <x v="2"/>
    <n v="6542896"/>
    <n v="26256378"/>
    <x v="0"/>
    <x v="1"/>
    <s v="LOZANO ROJAS OLGA"/>
    <x v="11"/>
    <x v="9"/>
  </r>
  <r>
    <x v="0"/>
    <x v="0"/>
    <x v="5"/>
    <x v="1"/>
    <n v="6542910"/>
    <n v="9008742785"/>
    <x v="0"/>
    <x v="1"/>
    <s v="reserva de vilvao"/>
    <x v="3"/>
    <x v="3"/>
  </r>
  <r>
    <x v="0"/>
    <x v="0"/>
    <x v="5"/>
    <x v="1"/>
    <n v="6542915"/>
    <n v="9007013054"/>
    <x v="0"/>
    <x v="1"/>
    <s v="MALL COMERCIAL METRO MALL PH"/>
    <x v="21"/>
    <x v="5"/>
  </r>
  <r>
    <x v="0"/>
    <x v="0"/>
    <x v="5"/>
    <x v="4"/>
    <n v="6542946"/>
    <n v="8300063114"/>
    <x v="0"/>
    <x v="0"/>
    <s v="EDIFICIO SAN JUAN DE GIRON"/>
    <x v="1"/>
    <x v="1"/>
  </r>
  <r>
    <x v="0"/>
    <x v="0"/>
    <x v="5"/>
    <x v="4"/>
    <n v="6542962"/>
    <n v="9001197653"/>
    <x v="0"/>
    <x v="1"/>
    <s v="CONJUNTO RESIDENCIAL Y COMERCIAL PINARES DE ARAGON PH"/>
    <x v="11"/>
    <x v="9"/>
  </r>
  <r>
    <x v="0"/>
    <x v="0"/>
    <x v="5"/>
    <x v="4"/>
    <n v="6542978"/>
    <n v="8300004907"/>
    <x v="0"/>
    <x v="1"/>
    <s v="EDIFICIO MULTIFAMILIAR BOSQUE LA CAROLINITA"/>
    <x v="1"/>
    <x v="1"/>
  </r>
  <r>
    <x v="0"/>
    <x v="0"/>
    <x v="5"/>
    <x v="5"/>
    <n v="6543029"/>
    <n v="35498335"/>
    <x v="0"/>
    <x v="1"/>
    <s v="NUÑEZ CUERVO LIGIA YOLANDA"/>
    <x v="1"/>
    <x v="1"/>
  </r>
  <r>
    <x v="0"/>
    <x v="0"/>
    <x v="5"/>
    <x v="1"/>
    <n v="6543033"/>
    <n v="9003849765"/>
    <x v="0"/>
    <x v="1"/>
    <s v="CONJUNTO RESIDENCIAL PARQUE DEL SAMAN - PH"/>
    <x v="1"/>
    <x v="1"/>
  </r>
  <r>
    <x v="0"/>
    <x v="0"/>
    <x v="5"/>
    <x v="4"/>
    <n v="6543042"/>
    <n v="9008457600"/>
    <x v="0"/>
    <x v="3"/>
    <s v="CENTRO COMERCIAL PRADO VERDE PROPIEDAD HORI"/>
    <x v="4"/>
    <x v="4"/>
  </r>
  <r>
    <x v="0"/>
    <x v="0"/>
    <x v="5"/>
    <x v="1"/>
    <n v="6543078"/>
    <n v="9010412791"/>
    <x v="0"/>
    <x v="1"/>
    <s v="EDIFICIO PALLADIO CONDOMINIO"/>
    <x v="2"/>
    <x v="2"/>
  </r>
  <r>
    <x v="0"/>
    <x v="0"/>
    <x v="5"/>
    <x v="4"/>
    <n v="6543086"/>
    <n v="8000609492"/>
    <x v="0"/>
    <x v="1"/>
    <s v="CONJUNTO RESIDENCIAL RINCON DE OVIEDO PH"/>
    <x v="14"/>
    <x v="5"/>
  </r>
  <r>
    <x v="0"/>
    <x v="0"/>
    <x v="5"/>
    <x v="1"/>
    <n v="6543088"/>
    <n v="9000650921"/>
    <x v="0"/>
    <x v="3"/>
    <s v="EDIFICIO PORTAL DE LOS NOGALES PROPIEDAD HORIZONTAL"/>
    <x v="6"/>
    <x v="6"/>
  </r>
  <r>
    <x v="0"/>
    <x v="0"/>
    <x v="5"/>
    <x v="4"/>
    <n v="6543104"/>
    <n v="9008030904"/>
    <x v="0"/>
    <x v="1"/>
    <s v="CONJUNTO RESIDENCIAL ANDINO PH"/>
    <x v="1"/>
    <x v="1"/>
  </r>
  <r>
    <x v="0"/>
    <x v="0"/>
    <x v="5"/>
    <x v="4"/>
    <n v="6543105"/>
    <n v="8909400604"/>
    <x v="0"/>
    <x v="1"/>
    <s v="CONJUNTO RESIDENCIAL BOSQUES DE ALEJANDRIA PH"/>
    <x v="14"/>
    <x v="5"/>
  </r>
  <r>
    <x v="0"/>
    <x v="0"/>
    <x v="5"/>
    <x v="4"/>
    <n v="6543196"/>
    <n v="9005013658"/>
    <x v="0"/>
    <x v="3"/>
    <s v="CONDOMINIO AGUA MARINA CLUB CAMPESTRE"/>
    <x v="31"/>
    <x v="3"/>
  </r>
  <r>
    <x v="0"/>
    <x v="0"/>
    <x v="5"/>
    <x v="4"/>
    <n v="6543248"/>
    <n v="9003489709"/>
    <x v="0"/>
    <x v="0"/>
    <s v="CONJUNTO SERREZUELA APARTAMENTOS PROPIEDAD HORIZONTAL"/>
    <x v="11"/>
    <x v="9"/>
  </r>
  <r>
    <x v="0"/>
    <x v="0"/>
    <x v="5"/>
    <x v="4"/>
    <n v="6543279"/>
    <n v="9004846981"/>
    <x v="0"/>
    <x v="1"/>
    <s v="UNIDAD RESIDENCIAL LOS PINOS PROPIEDAD HORIZONTAL"/>
    <x v="9"/>
    <x v="8"/>
  </r>
  <r>
    <x v="0"/>
    <x v="0"/>
    <x v="5"/>
    <x v="1"/>
    <n v="6543330"/>
    <n v="9012235426"/>
    <x v="0"/>
    <x v="1"/>
    <s v="EDIFICIO BRITANNIA APARTAMENTOS"/>
    <x v="7"/>
    <x v="7"/>
  </r>
  <r>
    <x v="0"/>
    <x v="0"/>
    <x v="5"/>
    <x v="4"/>
    <n v="6543343"/>
    <n v="8605109011"/>
    <x v="0"/>
    <x v="1"/>
    <s v="CONJUNTO RESIDENCIAL EL BOSQUE"/>
    <x v="1"/>
    <x v="1"/>
  </r>
  <r>
    <x v="0"/>
    <x v="0"/>
    <x v="5"/>
    <x v="1"/>
    <n v="6543359"/>
    <n v="9011022540"/>
    <x v="0"/>
    <x v="3"/>
    <s v="URBANIZACION CONSOTA 1"/>
    <x v="7"/>
    <x v="7"/>
  </r>
  <r>
    <x v="0"/>
    <x v="0"/>
    <x v="5"/>
    <x v="1"/>
    <n v="6543377"/>
    <n v="8110007848"/>
    <x v="0"/>
    <x v="1"/>
    <s v="TERMINAL SUR DE MEDELLIN PH"/>
    <x v="14"/>
    <x v="5"/>
  </r>
  <r>
    <x v="0"/>
    <x v="0"/>
    <x v="5"/>
    <x v="4"/>
    <n v="6543447"/>
    <n v="8002431343"/>
    <x v="0"/>
    <x v="1"/>
    <s v="CONJUNTO RESIDENCIAL TORRELADERA"/>
    <x v="2"/>
    <x v="2"/>
  </r>
  <r>
    <x v="0"/>
    <x v="0"/>
    <x v="5"/>
    <x v="1"/>
    <n v="6543449"/>
    <n v="8001269584"/>
    <x v="0"/>
    <x v="1"/>
    <s v="CONJUNTO RESIDENCIAL MONTELAR PH"/>
    <x v="14"/>
    <x v="5"/>
  </r>
  <r>
    <x v="0"/>
    <x v="0"/>
    <x v="5"/>
    <x v="4"/>
    <n v="6543483"/>
    <n v="8110395201"/>
    <x v="0"/>
    <x v="1"/>
    <s v="CONJUNTO RESIDENCIAL MIRADOR DE GUADALCANAL PH"/>
    <x v="10"/>
    <x v="5"/>
  </r>
  <r>
    <x v="0"/>
    <x v="0"/>
    <x v="5"/>
    <x v="1"/>
    <n v="6543495"/>
    <n v="8603539395"/>
    <x v="0"/>
    <x v="7"/>
    <s v="EDIFICIO NIZA VIII-32"/>
    <x v="1"/>
    <x v="1"/>
  </r>
  <r>
    <x v="0"/>
    <x v="0"/>
    <x v="5"/>
    <x v="4"/>
    <n v="6543532"/>
    <n v="9000477069"/>
    <x v="0"/>
    <x v="3"/>
    <s v="CONJUNTO RESIDENCIAL SANTA MONICA"/>
    <x v="31"/>
    <x v="3"/>
  </r>
  <r>
    <x v="0"/>
    <x v="0"/>
    <x v="5"/>
    <x v="4"/>
    <n v="6543534"/>
    <n v="9000477069"/>
    <x v="0"/>
    <x v="5"/>
    <s v="CONJUNTO RESIDENCIAL SANTA MONICA"/>
    <x v="31"/>
    <x v="3"/>
  </r>
  <r>
    <x v="0"/>
    <x v="0"/>
    <x v="5"/>
    <x v="1"/>
    <n v="6543536"/>
    <n v="8000518876"/>
    <x v="0"/>
    <x v="3"/>
    <s v="AGRUPACION DE VIVIENDA SANTA MARIA"/>
    <x v="1"/>
    <x v="1"/>
  </r>
  <r>
    <x v="0"/>
    <x v="0"/>
    <x v="5"/>
    <x v="1"/>
    <n v="6543539"/>
    <n v="8300167349"/>
    <x v="0"/>
    <x v="1"/>
    <s v="EDIFICIO ENSENADA DEL CHICO"/>
    <x v="1"/>
    <x v="1"/>
  </r>
  <r>
    <x v="0"/>
    <x v="0"/>
    <x v="5"/>
    <x v="4"/>
    <n v="6543547"/>
    <n v="8160075003"/>
    <x v="0"/>
    <x v="1"/>
    <s v="EDIFICIO VASQUEZ PH"/>
    <x v="11"/>
    <x v="9"/>
  </r>
  <r>
    <x v="0"/>
    <x v="0"/>
    <x v="5"/>
    <x v="1"/>
    <n v="6543558"/>
    <n v="8002488866"/>
    <x v="0"/>
    <x v="3"/>
    <s v="CENTRO COMERCIAL PRADO COMERCIAL PH"/>
    <x v="1"/>
    <x v="1"/>
  </r>
  <r>
    <x v="0"/>
    <x v="0"/>
    <x v="5"/>
    <x v="4"/>
    <n v="6543581"/>
    <n v="8300333355"/>
    <x v="1"/>
    <x v="6"/>
    <s v="EDIFICIO SANTA CRUZ DE LA ALAMEDA PROPIEDAD HORIZONTAL"/>
    <x v="1"/>
    <x v="1"/>
  </r>
  <r>
    <x v="0"/>
    <x v="0"/>
    <x v="5"/>
    <x v="1"/>
    <n v="6543611"/>
    <n v="9008689471"/>
    <x v="0"/>
    <x v="1"/>
    <s v="CONJUNTO RESIDENCIAL RESERVA DE AVICHENTE"/>
    <x v="29"/>
    <x v="14"/>
  </r>
  <r>
    <x v="0"/>
    <x v="0"/>
    <x v="5"/>
    <x v="4"/>
    <n v="6543631"/>
    <n v="9000606000"/>
    <x v="0"/>
    <x v="3"/>
    <s v="CONJUNTO RESIDENCIAL CIUDAD TINTAL SUPERMANZANA 5 SUPERLOTE"/>
    <x v="1"/>
    <x v="1"/>
  </r>
  <r>
    <x v="0"/>
    <x v="0"/>
    <x v="5"/>
    <x v="1"/>
    <n v="6543659"/>
    <n v="8000539637"/>
    <x v="0"/>
    <x v="3"/>
    <s v="CONJUNTO RESIDENCIAL OCOBOS III Y IV ETAPA PH"/>
    <x v="3"/>
    <x v="3"/>
  </r>
  <r>
    <x v="0"/>
    <x v="0"/>
    <x v="5"/>
    <x v="2"/>
    <n v="6543688"/>
    <n v="7531346"/>
    <x v="0"/>
    <x v="1"/>
    <s v="RAMIREZ RICO JOSE LUIS"/>
    <x v="7"/>
    <x v="7"/>
  </r>
  <r>
    <x v="0"/>
    <x v="0"/>
    <x v="5"/>
    <x v="2"/>
    <n v="6543701"/>
    <n v="7531346"/>
    <x v="0"/>
    <x v="5"/>
    <s v="RAMIREZ RICO JOSE LUIS"/>
    <x v="7"/>
    <x v="7"/>
  </r>
  <r>
    <x v="0"/>
    <x v="0"/>
    <x v="5"/>
    <x v="1"/>
    <n v="6543710"/>
    <n v="8908034442"/>
    <x v="0"/>
    <x v="1"/>
    <s v="CENTRO COMERCIAL LOS ROSALES PH"/>
    <x v="6"/>
    <x v="6"/>
  </r>
  <r>
    <x v="0"/>
    <x v="0"/>
    <x v="5"/>
    <x v="1"/>
    <n v="6543768"/>
    <n v="9011123115"/>
    <x v="0"/>
    <x v="3"/>
    <s v="CONJUNTO RESIDENCIAL PARQUES DE BOGOTA PINO PROPIEDAD HORIZO"/>
    <x v="1"/>
    <x v="1"/>
  </r>
  <r>
    <x v="0"/>
    <x v="0"/>
    <x v="5"/>
    <x v="4"/>
    <n v="6543773"/>
    <n v="8605109011"/>
    <x v="0"/>
    <x v="1"/>
    <s v="CONJUNTO RESIDENCIAL EL BOSQUE"/>
    <x v="1"/>
    <x v="1"/>
  </r>
  <r>
    <x v="0"/>
    <x v="0"/>
    <x v="5"/>
    <x v="1"/>
    <n v="6543858"/>
    <n v="9000028017"/>
    <x v="0"/>
    <x v="1"/>
    <s v="EDIFICIO CIUDADELA COMFAMILIAR CUBA VI ETAPA BLOQUE 2 PH"/>
    <x v="11"/>
    <x v="9"/>
  </r>
  <r>
    <x v="0"/>
    <x v="0"/>
    <x v="5"/>
    <x v="4"/>
    <n v="6543859"/>
    <n v="8000686430"/>
    <x v="0"/>
    <x v="3"/>
    <s v="URBANIZACION VILLA FLORIDA ETAPA 1 PH"/>
    <x v="14"/>
    <x v="5"/>
  </r>
  <r>
    <x v="0"/>
    <x v="0"/>
    <x v="5"/>
    <x v="1"/>
    <n v="6543906"/>
    <n v="9004998682"/>
    <x v="0"/>
    <x v="0"/>
    <s v="CONJUNTO CERRADO RESERVA DE CASTILLA PH"/>
    <x v="6"/>
    <x v="6"/>
  </r>
  <r>
    <x v="0"/>
    <x v="0"/>
    <x v="5"/>
    <x v="2"/>
    <n v="6543951"/>
    <n v="42067173"/>
    <x v="0"/>
    <x v="1"/>
    <s v="CASTRO GRAJALES DORIS MARINA"/>
    <x v="13"/>
    <x v="9"/>
  </r>
  <r>
    <x v="0"/>
    <x v="0"/>
    <x v="5"/>
    <x v="1"/>
    <n v="6544013"/>
    <n v="8000116782"/>
    <x v="0"/>
    <x v="1"/>
    <s v="CONJUNTO RESIDENCIAL MULTIFAMILIARES ANTIOQUIA PH"/>
    <x v="1"/>
    <x v="1"/>
  </r>
  <r>
    <x v="0"/>
    <x v="0"/>
    <x v="5"/>
    <x v="4"/>
    <n v="6544097"/>
    <n v="9012404935"/>
    <x v="0"/>
    <x v="3"/>
    <s v="CONJUNTO EL REMANSO PROPIEDAD HORIZONTAL"/>
    <x v="1"/>
    <x v="1"/>
  </r>
  <r>
    <x v="0"/>
    <x v="0"/>
    <x v="5"/>
    <x v="1"/>
    <n v="6544167"/>
    <n v="8001974951"/>
    <x v="0"/>
    <x v="1"/>
    <s v="CONJUNTO RESIDENCIAL LA FRATERNIDAD-PROPIEDAD HORIZONTAL"/>
    <x v="1"/>
    <x v="1"/>
  </r>
  <r>
    <x v="0"/>
    <x v="0"/>
    <x v="5"/>
    <x v="1"/>
    <n v="6544198"/>
    <n v="9009181527"/>
    <x v="0"/>
    <x v="1"/>
    <s v="CONJUNTO DE USO MIXTO PIZARRA PROPIEDAD HORIZONTAL"/>
    <x v="14"/>
    <x v="5"/>
  </r>
  <r>
    <x v="0"/>
    <x v="0"/>
    <x v="5"/>
    <x v="4"/>
    <n v="6544254"/>
    <n v="9005192175"/>
    <x v="0"/>
    <x v="0"/>
    <s v="EDIFICIO MADAGASCAR PROPIEDAD HORIZONTAL"/>
    <x v="14"/>
    <x v="5"/>
  </r>
  <r>
    <x v="0"/>
    <x v="0"/>
    <x v="5"/>
    <x v="4"/>
    <n v="6544395"/>
    <n v="9000371185"/>
    <x v="0"/>
    <x v="1"/>
    <s v="CONJUNTO RESIDENCIAL LOS NOGALES PROPIEDAD HORIZONTAL"/>
    <x v="9"/>
    <x v="8"/>
  </r>
  <r>
    <x v="0"/>
    <x v="0"/>
    <x v="5"/>
    <x v="1"/>
    <n v="6544467"/>
    <n v="9006442954"/>
    <x v="0"/>
    <x v="2"/>
    <s v="TAGUA BLOQUE E PH"/>
    <x v="13"/>
    <x v="9"/>
  </r>
  <r>
    <x v="0"/>
    <x v="0"/>
    <x v="5"/>
    <x v="1"/>
    <n v="6544482"/>
    <n v="9006442954"/>
    <x v="0"/>
    <x v="0"/>
    <s v="TAGUA BLOQUE E PH"/>
    <x v="13"/>
    <x v="9"/>
  </r>
  <r>
    <x v="0"/>
    <x v="0"/>
    <x v="5"/>
    <x v="4"/>
    <n v="6544485"/>
    <n v="9001740825"/>
    <x v="0"/>
    <x v="0"/>
    <s v="EDIFICIO ODETTE"/>
    <x v="1"/>
    <x v="1"/>
  </r>
  <r>
    <x v="0"/>
    <x v="0"/>
    <x v="5"/>
    <x v="1"/>
    <n v="6544658"/>
    <n v="8002368144"/>
    <x v="0"/>
    <x v="3"/>
    <s v="EDIFICIO TORRES DE ALTAMIRA"/>
    <x v="7"/>
    <x v="7"/>
  </r>
  <r>
    <x v="0"/>
    <x v="0"/>
    <x v="5"/>
    <x v="4"/>
    <n v="6544695"/>
    <n v="9008611354"/>
    <x v="0"/>
    <x v="2"/>
    <s v="CONJUNTO CERRADO SANTO DOMINGO PROPIEDAD HORIZONTAL"/>
    <x v="3"/>
    <x v="3"/>
  </r>
  <r>
    <x v="0"/>
    <x v="0"/>
    <x v="5"/>
    <x v="1"/>
    <n v="6544702"/>
    <n v="9000452313"/>
    <x v="0"/>
    <x v="0"/>
    <s v="EDIFICIO LA BARCELONETA"/>
    <x v="2"/>
    <x v="2"/>
  </r>
  <r>
    <x v="0"/>
    <x v="0"/>
    <x v="5"/>
    <x v="1"/>
    <n v="6544762"/>
    <n v="9007006781"/>
    <x v="0"/>
    <x v="1"/>
    <s v="EDIFICIO PALMEIRAS PH"/>
    <x v="5"/>
    <x v="5"/>
  </r>
  <r>
    <x v="0"/>
    <x v="0"/>
    <x v="5"/>
    <x v="4"/>
    <n v="6544863"/>
    <n v="8002339489"/>
    <x v="0"/>
    <x v="2"/>
    <s v="CONJUNTO RESIDENCIAL CUMBRES DEL SALITRE - PROPIEDAD HORIZON"/>
    <x v="1"/>
    <x v="1"/>
  </r>
  <r>
    <x v="0"/>
    <x v="0"/>
    <x v="5"/>
    <x v="1"/>
    <n v="6544904"/>
    <n v="8914127499"/>
    <x v="0"/>
    <x v="1"/>
    <s v="EDIFICIO FAVI PH"/>
    <x v="11"/>
    <x v="9"/>
  </r>
  <r>
    <x v="0"/>
    <x v="0"/>
    <x v="5"/>
    <x v="4"/>
    <n v="6544928"/>
    <n v="8110105781"/>
    <x v="0"/>
    <x v="1"/>
    <s v="EDIFICIO SAN CIPRIANO PH"/>
    <x v="14"/>
    <x v="5"/>
  </r>
  <r>
    <x v="0"/>
    <x v="0"/>
    <x v="5"/>
    <x v="4"/>
    <n v="6544929"/>
    <n v="9009836294"/>
    <x v="0"/>
    <x v="0"/>
    <s v="CONJUNTO RESIDENCIAL SENDERO VERDE PH"/>
    <x v="5"/>
    <x v="5"/>
  </r>
  <r>
    <x v="0"/>
    <x v="0"/>
    <x v="5"/>
    <x v="1"/>
    <n v="6544966"/>
    <n v="9005782826"/>
    <x v="0"/>
    <x v="1"/>
    <s v="EDIFICIO LA RIOJA - PROPIEDAD HORIZONTAL"/>
    <x v="6"/>
    <x v="6"/>
  </r>
  <r>
    <x v="0"/>
    <x v="0"/>
    <x v="5"/>
    <x v="1"/>
    <n v="6545052"/>
    <n v="8110127327"/>
    <x v="0"/>
    <x v="2"/>
    <s v="URBANIZACION FAROLES PH"/>
    <x v="14"/>
    <x v="5"/>
  </r>
  <r>
    <x v="0"/>
    <x v="0"/>
    <x v="5"/>
    <x v="1"/>
    <n v="6545058"/>
    <n v="8001424770"/>
    <x v="0"/>
    <x v="3"/>
    <s v="PARQUE RESIDENCIAL LA ALQUERIA SAN ISIDRO PH"/>
    <x v="10"/>
    <x v="5"/>
  </r>
  <r>
    <x v="0"/>
    <x v="0"/>
    <x v="5"/>
    <x v="4"/>
    <n v="6545072"/>
    <n v="9000742030"/>
    <x v="0"/>
    <x v="1"/>
    <s v="CONDOMINIO CAMPESTRE BOSQUES DE NORMANDIA"/>
    <x v="12"/>
    <x v="2"/>
  </r>
  <r>
    <x v="0"/>
    <x v="0"/>
    <x v="5"/>
    <x v="1"/>
    <n v="6545076"/>
    <n v="8040050095"/>
    <x v="0"/>
    <x v="1"/>
    <s v="EDIFICIO MULTIFAMILIAR BOSTON PLAZA"/>
    <x v="2"/>
    <x v="2"/>
  </r>
  <r>
    <x v="0"/>
    <x v="0"/>
    <x v="5"/>
    <x v="4"/>
    <n v="6545084"/>
    <n v="9005356261"/>
    <x v="0"/>
    <x v="1"/>
    <s v="EDIFICIO TORRE ALTAMIRANO - PROPIEDAD HORIZONTAL"/>
    <x v="6"/>
    <x v="6"/>
  </r>
  <r>
    <x v="0"/>
    <x v="0"/>
    <x v="5"/>
    <x v="1"/>
    <n v="6545101"/>
    <n v="9011901659"/>
    <x v="0"/>
    <x v="3"/>
    <s v="CONJUNTO RESIDENCIAL ALTO VERDE CLUB HOUSE PH"/>
    <x v="66"/>
    <x v="3"/>
  </r>
  <r>
    <x v="0"/>
    <x v="0"/>
    <x v="5"/>
    <x v="1"/>
    <n v="6545148"/>
    <n v="8002332831"/>
    <x v="0"/>
    <x v="2"/>
    <s v="AGRUPACION SUPERMANZANA 7- I ETAPA URBANIZACION BOCHICA MULT"/>
    <x v="1"/>
    <x v="1"/>
  </r>
  <r>
    <x v="0"/>
    <x v="0"/>
    <x v="5"/>
    <x v="4"/>
    <n v="6545162"/>
    <n v="8000686430"/>
    <x v="0"/>
    <x v="1"/>
    <s v="URBANIZACION VILLA FLORIDA ETAPA 1 PH"/>
    <x v="14"/>
    <x v="5"/>
  </r>
  <r>
    <x v="0"/>
    <x v="0"/>
    <x v="5"/>
    <x v="4"/>
    <n v="6545189"/>
    <n v="9000337684"/>
    <x v="0"/>
    <x v="1"/>
    <s v="EDIFICIO QUITO"/>
    <x v="1"/>
    <x v="1"/>
  </r>
  <r>
    <x v="0"/>
    <x v="0"/>
    <x v="5"/>
    <x v="1"/>
    <n v="6545201"/>
    <n v="9003344982"/>
    <x v="0"/>
    <x v="1"/>
    <s v="CONJUNTO CERRADO RIVERA CAMPESTRE PH"/>
    <x v="11"/>
    <x v="9"/>
  </r>
  <r>
    <x v="0"/>
    <x v="0"/>
    <x v="5"/>
    <x v="2"/>
    <n v="6545203"/>
    <n v="93122894"/>
    <x v="0"/>
    <x v="1"/>
    <s v="QUIMBAYO CALDERON RODRIGO"/>
    <x v="7"/>
    <x v="7"/>
  </r>
  <r>
    <x v="0"/>
    <x v="0"/>
    <x v="5"/>
    <x v="4"/>
    <n v="6545216"/>
    <n v="9000620713"/>
    <x v="0"/>
    <x v="3"/>
    <s v="CONJUNTO RESIDENCIAL VILLAS DEL JARDIN III ETAPA PH"/>
    <x v="11"/>
    <x v="9"/>
  </r>
  <r>
    <x v="0"/>
    <x v="0"/>
    <x v="5"/>
    <x v="4"/>
    <n v="6545220"/>
    <n v="9000860939"/>
    <x v="0"/>
    <x v="0"/>
    <s v="EDIFICIO ALCARAZ PH"/>
    <x v="6"/>
    <x v="6"/>
  </r>
  <r>
    <x v="0"/>
    <x v="0"/>
    <x v="5"/>
    <x v="1"/>
    <n v="6545236"/>
    <n v="8300456344"/>
    <x v="0"/>
    <x v="1"/>
    <s v="EDIFICIO MIRABELL PH"/>
    <x v="1"/>
    <x v="1"/>
  </r>
  <r>
    <x v="0"/>
    <x v="0"/>
    <x v="5"/>
    <x v="1"/>
    <n v="6545250"/>
    <n v="8300590188"/>
    <x v="0"/>
    <x v="0"/>
    <s v="CONJUNTO RESIDENCIAL LA ESTANCIA III PH"/>
    <x v="1"/>
    <x v="1"/>
  </r>
  <r>
    <x v="0"/>
    <x v="0"/>
    <x v="5"/>
    <x v="4"/>
    <n v="6545257"/>
    <n v="9001197653"/>
    <x v="0"/>
    <x v="0"/>
    <s v="CONJUNTO RESIDENCIAL Y COMERCIAL PINARES DE ARAGON PH"/>
    <x v="11"/>
    <x v="9"/>
  </r>
  <r>
    <x v="0"/>
    <x v="0"/>
    <x v="5"/>
    <x v="4"/>
    <n v="6545368"/>
    <n v="8301299381"/>
    <x v="0"/>
    <x v="1"/>
    <s v="EDIFICIO BAHIA CHICA II PROPIEDAD HORIZONTAL"/>
    <x v="1"/>
    <x v="1"/>
  </r>
  <r>
    <x v="0"/>
    <x v="0"/>
    <x v="5"/>
    <x v="2"/>
    <n v="6545381"/>
    <n v="38867581"/>
    <x v="0"/>
    <x v="1"/>
    <s v="RICO VIVAS MONICA"/>
    <x v="0"/>
    <x v="0"/>
  </r>
  <r>
    <x v="0"/>
    <x v="0"/>
    <x v="5"/>
    <x v="1"/>
    <n v="6545418"/>
    <n v="8000684860"/>
    <x v="0"/>
    <x v="1"/>
    <s v="AGRUPACIÓN LA HERRERIA DEL DUQUE"/>
    <x v="1"/>
    <x v="1"/>
  </r>
  <r>
    <x v="0"/>
    <x v="0"/>
    <x v="5"/>
    <x v="1"/>
    <n v="6545430"/>
    <n v="8000990427"/>
    <x v="0"/>
    <x v="1"/>
    <s v="EDIFICIO ALTOS DEL CEDRITO PROPIEDAD HORIZONTAL"/>
    <x v="1"/>
    <x v="1"/>
  </r>
  <r>
    <x v="0"/>
    <x v="0"/>
    <x v="5"/>
    <x v="1"/>
    <n v="6545458"/>
    <n v="8300167349"/>
    <x v="0"/>
    <x v="1"/>
    <s v="EDIFICIO ENSENADA DEL CHICO"/>
    <x v="1"/>
    <x v="1"/>
  </r>
  <r>
    <x v="0"/>
    <x v="0"/>
    <x v="5"/>
    <x v="4"/>
    <n v="6545472"/>
    <n v="8130061037"/>
    <x v="0"/>
    <x v="1"/>
    <s v="EDIFICIO TORRES DE MIRAFLORES"/>
    <x v="29"/>
    <x v="14"/>
  </r>
  <r>
    <x v="0"/>
    <x v="0"/>
    <x v="5"/>
    <x v="1"/>
    <n v="6545497"/>
    <n v="8040179931"/>
    <x v="0"/>
    <x v="1"/>
    <s v="EDIFICIO PORTO REAL"/>
    <x v="2"/>
    <x v="2"/>
  </r>
  <r>
    <x v="0"/>
    <x v="0"/>
    <x v="5"/>
    <x v="4"/>
    <n v="6545499"/>
    <n v="9005770209"/>
    <x v="0"/>
    <x v="3"/>
    <s v="PUERTAS DE LAS AMERICAS PARQUE RESIDENCIAL"/>
    <x v="52"/>
    <x v="18"/>
  </r>
  <r>
    <x v="0"/>
    <x v="0"/>
    <x v="5"/>
    <x v="4"/>
    <n v="6545537"/>
    <n v="9003094797"/>
    <x v="0"/>
    <x v="3"/>
    <s v="EDIFICIO MIRADOR DE SAN AMBROSIO PH"/>
    <x v="1"/>
    <x v="1"/>
  </r>
  <r>
    <x v="0"/>
    <x v="0"/>
    <x v="5"/>
    <x v="4"/>
    <n v="6545539"/>
    <n v="9003151948"/>
    <x v="0"/>
    <x v="1"/>
    <s v="CONJUNTO HABITACIONAL ALTOS DE CIPRES PROPIEDAD HORIZONTAL"/>
    <x v="6"/>
    <x v="6"/>
  </r>
  <r>
    <x v="0"/>
    <x v="0"/>
    <x v="5"/>
    <x v="1"/>
    <n v="6545555"/>
    <n v="8000990427"/>
    <x v="0"/>
    <x v="1"/>
    <s v="EDIFICIO ALTOS DEL CEDRITO PROPIEDAD HORIZONTAL"/>
    <x v="1"/>
    <x v="1"/>
  </r>
  <r>
    <x v="0"/>
    <x v="0"/>
    <x v="5"/>
    <x v="4"/>
    <n v="6545578"/>
    <n v="8002157827"/>
    <x v="0"/>
    <x v="1"/>
    <s v="CONJUNTO RESIDENCIAL EL PINAR DE SUBA I AGRUPACION A SECTOR"/>
    <x v="1"/>
    <x v="1"/>
  </r>
  <r>
    <x v="0"/>
    <x v="0"/>
    <x v="5"/>
    <x v="4"/>
    <n v="6545623"/>
    <n v="9005894916"/>
    <x v="0"/>
    <x v="1"/>
    <s v="EDIFICIO MATIZ PH"/>
    <x v="6"/>
    <x v="6"/>
  </r>
  <r>
    <x v="0"/>
    <x v="0"/>
    <x v="5"/>
    <x v="4"/>
    <n v="6545625"/>
    <n v="9000206776"/>
    <x v="0"/>
    <x v="0"/>
    <s v="EDIFICIO PLAZUELA VIZCAYA - PROPIEDAD HORIZONTAL"/>
    <x v="6"/>
    <x v="6"/>
  </r>
  <r>
    <x v="0"/>
    <x v="0"/>
    <x v="5"/>
    <x v="1"/>
    <n v="6545626"/>
    <n v="8300442078"/>
    <x v="0"/>
    <x v="1"/>
    <s v="CONJUNTO RESIDENCIAL ISABELLA PROPIEDAD HORIZONTAL"/>
    <x v="1"/>
    <x v="1"/>
  </r>
  <r>
    <x v="0"/>
    <x v="0"/>
    <x v="5"/>
    <x v="1"/>
    <n v="6545737"/>
    <n v="8090060912"/>
    <x v="1"/>
    <x v="6"/>
    <s v="conjunto recidencialarago"/>
    <x v="31"/>
    <x v="3"/>
  </r>
  <r>
    <x v="0"/>
    <x v="0"/>
    <x v="5"/>
    <x v="1"/>
    <n v="6545767"/>
    <n v="8090060912"/>
    <x v="0"/>
    <x v="1"/>
    <s v="conjunto recidencial aragon"/>
    <x v="31"/>
    <x v="3"/>
  </r>
  <r>
    <x v="0"/>
    <x v="0"/>
    <x v="5"/>
    <x v="1"/>
    <n v="6545784"/>
    <n v="8090060912"/>
    <x v="0"/>
    <x v="5"/>
    <s v="conjunto recidencial aragon"/>
    <x v="31"/>
    <x v="3"/>
  </r>
  <r>
    <x v="0"/>
    <x v="0"/>
    <x v="5"/>
    <x v="1"/>
    <n v="6545800"/>
    <n v="9006064024"/>
    <x v="0"/>
    <x v="1"/>
    <s v="EDIFICIO SAN ANTONIO"/>
    <x v="0"/>
    <x v="0"/>
  </r>
  <r>
    <x v="0"/>
    <x v="0"/>
    <x v="5"/>
    <x v="2"/>
    <n v="6545820"/>
    <n v="41957948"/>
    <x v="0"/>
    <x v="1"/>
    <s v="YEPES GARCIA ELIZABETH"/>
    <x v="7"/>
    <x v="7"/>
  </r>
  <r>
    <x v="0"/>
    <x v="0"/>
    <x v="5"/>
    <x v="4"/>
    <n v="6545825"/>
    <n v="8090077842"/>
    <x v="0"/>
    <x v="3"/>
    <s v="CONDOMINIO PAKISTAN III ETAPA"/>
    <x v="31"/>
    <x v="3"/>
  </r>
  <r>
    <x v="0"/>
    <x v="0"/>
    <x v="5"/>
    <x v="4"/>
    <n v="6545904"/>
    <n v="8603527663"/>
    <x v="0"/>
    <x v="3"/>
    <s v="UNIDAD 7 DEL CONJUNTO RESIDENCIAL ENTRE RIOS"/>
    <x v="1"/>
    <x v="1"/>
  </r>
  <r>
    <x v="0"/>
    <x v="0"/>
    <x v="5"/>
    <x v="1"/>
    <n v="6545956"/>
    <n v="9011478314"/>
    <x v="0"/>
    <x v="3"/>
    <s v="CONJUNTO RESIDENCIAL MANANTIAL DEL SOL PROPIEDAD HORIZONTAL"/>
    <x v="1"/>
    <x v="1"/>
  </r>
  <r>
    <x v="0"/>
    <x v="0"/>
    <x v="5"/>
    <x v="4"/>
    <n v="6545965"/>
    <n v="9007721875"/>
    <x v="0"/>
    <x v="2"/>
    <s v="CONJUNTO RESIDENCIAL FEDERMAN RESERVADO PROPI"/>
    <x v="1"/>
    <x v="1"/>
  </r>
  <r>
    <x v="0"/>
    <x v="0"/>
    <x v="5"/>
    <x v="4"/>
    <n v="6545974"/>
    <n v="9009180582"/>
    <x v="0"/>
    <x v="0"/>
    <s v="CONJUNTO RESIDENCIAL CAMINO DE SAN LUIS PROPIEDAD HORIZONTAL"/>
    <x v="1"/>
    <x v="1"/>
  </r>
  <r>
    <x v="0"/>
    <x v="0"/>
    <x v="5"/>
    <x v="1"/>
    <n v="6546044"/>
    <n v="9005616437"/>
    <x v="0"/>
    <x v="1"/>
    <s v="CONJUNTO CERRADO NUEVA BILBAO - PROPIEDAD HORIZONTAL"/>
    <x v="3"/>
    <x v="3"/>
  </r>
  <r>
    <x v="0"/>
    <x v="0"/>
    <x v="5"/>
    <x v="1"/>
    <n v="6546072"/>
    <n v="8301359202"/>
    <x v="0"/>
    <x v="1"/>
    <s v="CONJUNTO RESIDENCIAL PARQUE CORDOBA PH"/>
    <x v="1"/>
    <x v="1"/>
  </r>
  <r>
    <x v="0"/>
    <x v="0"/>
    <x v="5"/>
    <x v="1"/>
    <n v="6546076"/>
    <n v="8300338451"/>
    <x v="0"/>
    <x v="0"/>
    <s v="EDIFICIO PARK WAY RESERVADO III"/>
    <x v="1"/>
    <x v="1"/>
  </r>
  <r>
    <x v="0"/>
    <x v="0"/>
    <x v="5"/>
    <x v="1"/>
    <n v="6546090"/>
    <n v="8907047861"/>
    <x v="0"/>
    <x v="3"/>
    <s v="CONJUNTO RESIDENCIAL LOS OCOBOS PRIMERA ETAPA"/>
    <x v="3"/>
    <x v="3"/>
  </r>
  <r>
    <x v="0"/>
    <x v="0"/>
    <x v="5"/>
    <x v="4"/>
    <n v="6546092"/>
    <n v="9013078558"/>
    <x v="0"/>
    <x v="1"/>
    <s v="EDIFICIO ARARAT - PROPIEDAD HORIZONTAL"/>
    <x v="2"/>
    <x v="2"/>
  </r>
  <r>
    <x v="0"/>
    <x v="0"/>
    <x v="5"/>
    <x v="1"/>
    <n v="6546094"/>
    <n v="8050030684"/>
    <x v="0"/>
    <x v="1"/>
    <s v="CONJUNTO RESIDENCIAL MULTIFAMILIARES LA BASE"/>
    <x v="0"/>
    <x v="0"/>
  </r>
  <r>
    <x v="0"/>
    <x v="0"/>
    <x v="5"/>
    <x v="2"/>
    <n v="6546116"/>
    <n v="10064456"/>
    <x v="0"/>
    <x v="1"/>
    <s v="ESTRADA  DIAZ RUBEN DARIO"/>
    <x v="11"/>
    <x v="9"/>
  </r>
  <r>
    <x v="0"/>
    <x v="0"/>
    <x v="5"/>
    <x v="1"/>
    <n v="6546172"/>
    <n v="8300134856"/>
    <x v="0"/>
    <x v="1"/>
    <s v="AGRUPACION DE VIVIENDA CIUDADELA NUEVA TIBABUYES SC"/>
    <x v="1"/>
    <x v="1"/>
  </r>
  <r>
    <x v="0"/>
    <x v="0"/>
    <x v="5"/>
    <x v="1"/>
    <n v="6546183"/>
    <n v="9004221494"/>
    <x v="0"/>
    <x v="1"/>
    <s v="CONJUNTO RESIDENCIAL PARQUES DE CASTILLA 2 PH"/>
    <x v="1"/>
    <x v="1"/>
  </r>
  <r>
    <x v="0"/>
    <x v="0"/>
    <x v="5"/>
    <x v="1"/>
    <n v="6546214"/>
    <n v="8300248698"/>
    <x v="0"/>
    <x v="1"/>
    <s v="CONJUNTO RESIDENCIAL ENTRE RIOS UNIDAD CUATRO"/>
    <x v="1"/>
    <x v="1"/>
  </r>
  <r>
    <x v="0"/>
    <x v="0"/>
    <x v="5"/>
    <x v="1"/>
    <n v="6546220"/>
    <n v="8001647605"/>
    <x v="0"/>
    <x v="3"/>
    <s v="CONJUNTO RESIDENCIAL LAS TERRAZAS"/>
    <x v="1"/>
    <x v="1"/>
  </r>
  <r>
    <x v="0"/>
    <x v="0"/>
    <x v="5"/>
    <x v="4"/>
    <n v="6546287"/>
    <n v="8001846523"/>
    <x v="0"/>
    <x v="1"/>
    <s v="CONJUNTO RESIDENCIAL CATALUÑA PH"/>
    <x v="1"/>
    <x v="1"/>
  </r>
  <r>
    <x v="0"/>
    <x v="0"/>
    <x v="5"/>
    <x v="1"/>
    <n v="6546331"/>
    <n v="8001368912"/>
    <x v="0"/>
    <x v="3"/>
    <s v="CONJUNTO RESIDENCIAL BOLIVIA XIII"/>
    <x v="1"/>
    <x v="1"/>
  </r>
  <r>
    <x v="0"/>
    <x v="0"/>
    <x v="5"/>
    <x v="1"/>
    <n v="6546342"/>
    <n v="9000006337"/>
    <x v="0"/>
    <x v="1"/>
    <s v="AGRUPACION TONOLI III LOTE RC -2 CELULA  D  URBANIZACION TIM"/>
    <x v="1"/>
    <x v="1"/>
  </r>
  <r>
    <x v="0"/>
    <x v="0"/>
    <x v="5"/>
    <x v="4"/>
    <n v="6546354"/>
    <n v="8002525423"/>
    <x v="0"/>
    <x v="0"/>
    <s v="EDIFICIO TORRE LAS VILLAS PH"/>
    <x v="1"/>
    <x v="1"/>
  </r>
  <r>
    <x v="0"/>
    <x v="0"/>
    <x v="5"/>
    <x v="1"/>
    <n v="6546360"/>
    <n v="8002259754"/>
    <x v="0"/>
    <x v="1"/>
    <s v="EDIFICIO BELVEDERE PH"/>
    <x v="11"/>
    <x v="9"/>
  </r>
  <r>
    <x v="0"/>
    <x v="0"/>
    <x v="5"/>
    <x v="4"/>
    <n v="6546386"/>
    <n v="9001408824"/>
    <x v="0"/>
    <x v="1"/>
    <s v="CONJUNTO RESIDENCIAL MONTICELO-PROPIEDAD HORIZONTAL"/>
    <x v="6"/>
    <x v="6"/>
  </r>
  <r>
    <x v="0"/>
    <x v="0"/>
    <x v="5"/>
    <x v="4"/>
    <n v="6546440"/>
    <n v="9000217715"/>
    <x v="0"/>
    <x v="1"/>
    <s v="EDIFICIO VERONA PLAZA"/>
    <x v="2"/>
    <x v="2"/>
  </r>
  <r>
    <x v="0"/>
    <x v="0"/>
    <x v="5"/>
    <x v="1"/>
    <n v="6546472"/>
    <n v="8300668761"/>
    <x v="0"/>
    <x v="0"/>
    <s v="EDIFICIO LA MAISON CABRERA PH"/>
    <x v="1"/>
    <x v="1"/>
  </r>
  <r>
    <x v="0"/>
    <x v="0"/>
    <x v="5"/>
    <x v="1"/>
    <n v="6546552"/>
    <n v="8090060912"/>
    <x v="0"/>
    <x v="1"/>
    <s v="CONJUNTO RESIDENCIAL ARAGON"/>
    <x v="31"/>
    <x v="3"/>
  </r>
  <r>
    <x v="0"/>
    <x v="0"/>
    <x v="5"/>
    <x v="1"/>
    <n v="6546560"/>
    <n v="9006578856"/>
    <x v="0"/>
    <x v="2"/>
    <s v="EDIFICIO MULTIFAMILIAR TORRE LUNA"/>
    <x v="6"/>
    <x v="6"/>
  </r>
  <r>
    <x v="0"/>
    <x v="0"/>
    <x v="5"/>
    <x v="4"/>
    <n v="6546587"/>
    <n v="8001553858"/>
    <x v="0"/>
    <x v="1"/>
    <s v="CONJUNTO MULTIFAMILIAR  MINUTO DE DIOS N1"/>
    <x v="1"/>
    <x v="1"/>
  </r>
  <r>
    <x v="0"/>
    <x v="0"/>
    <x v="5"/>
    <x v="4"/>
    <n v="6546589"/>
    <n v="8300276086"/>
    <x v="0"/>
    <x v="3"/>
    <s v="CONJUNTO RESIDENCIAL BOLIVIA XIV PH"/>
    <x v="1"/>
    <x v="1"/>
  </r>
  <r>
    <x v="0"/>
    <x v="0"/>
    <x v="5"/>
    <x v="1"/>
    <n v="6546604"/>
    <n v="9001724700"/>
    <x v="0"/>
    <x v="2"/>
    <s v="CONDOMINIO MANANTIAL"/>
    <x v="10"/>
    <x v="5"/>
  </r>
  <r>
    <x v="0"/>
    <x v="0"/>
    <x v="5"/>
    <x v="1"/>
    <n v="6546625"/>
    <n v="8301359202"/>
    <x v="0"/>
    <x v="1"/>
    <s v="CONJUNTO RESIDENCIAL PARQUE CORDOBA PH"/>
    <x v="1"/>
    <x v="1"/>
  </r>
  <r>
    <x v="0"/>
    <x v="0"/>
    <x v="5"/>
    <x v="1"/>
    <n v="6546650"/>
    <n v="8110090961"/>
    <x v="0"/>
    <x v="1"/>
    <s v="CONJUNTO RESIDENCIAL RESGUARDO DE ROBLEDO"/>
    <x v="14"/>
    <x v="5"/>
  </r>
  <r>
    <x v="0"/>
    <x v="0"/>
    <x v="5"/>
    <x v="1"/>
    <n v="6546666"/>
    <n v="9004644664"/>
    <x v="0"/>
    <x v="3"/>
    <s v="EDIFICIO PIAMONTE-PORPIEDAD HORIZONTAL"/>
    <x v="14"/>
    <x v="5"/>
  </r>
  <r>
    <x v="0"/>
    <x v="0"/>
    <x v="5"/>
    <x v="1"/>
    <n v="6546755"/>
    <n v="9000734096"/>
    <x v="0"/>
    <x v="2"/>
    <s v="UNIDAD INMOBILIARIA CERRADA SIERRA VERDE - PH"/>
    <x v="6"/>
    <x v="6"/>
  </r>
  <r>
    <x v="0"/>
    <x v="0"/>
    <x v="5"/>
    <x v="4"/>
    <n v="6546877"/>
    <n v="9005408039"/>
    <x v="0"/>
    <x v="1"/>
    <s v="EDIFICIO ATALAYA DEL CAMINO"/>
    <x v="6"/>
    <x v="6"/>
  </r>
  <r>
    <x v="0"/>
    <x v="0"/>
    <x v="5"/>
    <x v="1"/>
    <n v="6546893"/>
    <n v="9004414911"/>
    <x v="0"/>
    <x v="1"/>
    <s v="EDIFICIO PORTOBELO"/>
    <x v="6"/>
    <x v="6"/>
  </r>
  <r>
    <x v="0"/>
    <x v="0"/>
    <x v="5"/>
    <x v="1"/>
    <n v="6547016"/>
    <n v="8300874703"/>
    <x v="0"/>
    <x v="3"/>
    <s v="EDIFICIO LOS ABEDULES I - PROPIEDAD HORIZONTAL"/>
    <x v="1"/>
    <x v="1"/>
  </r>
  <r>
    <x v="0"/>
    <x v="0"/>
    <x v="5"/>
    <x v="1"/>
    <n v="6547076"/>
    <n v="9006751300"/>
    <x v="0"/>
    <x v="1"/>
    <s v="EDIFICIO TORRES DE BARCELONA PROPIEDAD HORIZONTAL"/>
    <x v="6"/>
    <x v="6"/>
  </r>
  <r>
    <x v="0"/>
    <x v="0"/>
    <x v="5"/>
    <x v="1"/>
    <n v="6547142"/>
    <n v="8908034442"/>
    <x v="0"/>
    <x v="7"/>
    <s v="CENTRO COMERCIAL LOS ROSALES PH"/>
    <x v="6"/>
    <x v="6"/>
  </r>
  <r>
    <x v="0"/>
    <x v="0"/>
    <x v="5"/>
    <x v="4"/>
    <n v="6547226"/>
    <n v="8300169155"/>
    <x v="0"/>
    <x v="2"/>
    <s v="AGRUPACION DE VIVIENDA CIUDADELA CAFAM IV ETAPA - PROPIEDAD"/>
    <x v="1"/>
    <x v="1"/>
  </r>
  <r>
    <x v="0"/>
    <x v="0"/>
    <x v="5"/>
    <x v="1"/>
    <n v="6547246"/>
    <n v="8040028968"/>
    <x v="0"/>
    <x v="1"/>
    <s v="CONJUNTO RESIDENCIAL CARPATOS"/>
    <x v="17"/>
    <x v="2"/>
  </r>
  <r>
    <x v="0"/>
    <x v="0"/>
    <x v="5"/>
    <x v="1"/>
    <n v="6547310"/>
    <n v="9000631787"/>
    <x v="0"/>
    <x v="1"/>
    <s v="CONSTANZA ARENAS"/>
    <x v="3"/>
    <x v="3"/>
  </r>
  <r>
    <x v="0"/>
    <x v="0"/>
    <x v="5"/>
    <x v="1"/>
    <n v="6547321"/>
    <n v="9012563571"/>
    <x v="0"/>
    <x v="0"/>
    <s v="CONJUNTO CERRADO LA QUINTA PROPIEDAD HORIZONTAL"/>
    <x v="6"/>
    <x v="6"/>
  </r>
  <r>
    <x v="0"/>
    <x v="0"/>
    <x v="5"/>
    <x v="1"/>
    <n v="6547522"/>
    <n v="8000952163"/>
    <x v="0"/>
    <x v="1"/>
    <s v="CONJUNTO RESIDENCIAL LA PENINSULA FAVUIS"/>
    <x v="17"/>
    <x v="2"/>
  </r>
  <r>
    <x v="0"/>
    <x v="0"/>
    <x v="5"/>
    <x v="4"/>
    <n v="6547529"/>
    <n v="8000238472"/>
    <x v="0"/>
    <x v="1"/>
    <s v="UNIDAD RESIDENCIAL NIZA IX-1 - PROPIEDAD HORIZONTAL"/>
    <x v="1"/>
    <x v="1"/>
  </r>
  <r>
    <x v="0"/>
    <x v="0"/>
    <x v="5"/>
    <x v="1"/>
    <n v="6547640"/>
    <n v="8040028968"/>
    <x v="0"/>
    <x v="3"/>
    <s v="CONJUNTO RESIDENCIAL CARPATOS"/>
    <x v="17"/>
    <x v="2"/>
  </r>
  <r>
    <x v="0"/>
    <x v="0"/>
    <x v="5"/>
    <x v="4"/>
    <n v="6547705"/>
    <n v="8300241612"/>
    <x v="0"/>
    <x v="1"/>
    <s v="EDIFICIO TERRAZAS DE LOS LAGARTOS SEGUNDA ETAPA"/>
    <x v="1"/>
    <x v="1"/>
  </r>
  <r>
    <x v="0"/>
    <x v="0"/>
    <x v="5"/>
    <x v="1"/>
    <n v="6547748"/>
    <n v="8001872058"/>
    <x v="0"/>
    <x v="1"/>
    <s v="CONJUNTO RESIDENCIAL SAN DIEGO - PROPIEDAD HORIZONTAL"/>
    <x v="1"/>
    <x v="1"/>
  </r>
  <r>
    <x v="0"/>
    <x v="0"/>
    <x v="5"/>
    <x v="4"/>
    <n v="6547793"/>
    <n v="8914112264"/>
    <x v="0"/>
    <x v="0"/>
    <s v="UNIDAD RESIDENCIAL BARRIO OLIMPICO MZ 28 Y 31 PH"/>
    <x v="11"/>
    <x v="9"/>
  </r>
  <r>
    <x v="0"/>
    <x v="0"/>
    <x v="5"/>
    <x v="1"/>
    <n v="6547797"/>
    <n v="9008889167"/>
    <x v="0"/>
    <x v="0"/>
    <s v="EDIFICIO AD 65"/>
    <x v="3"/>
    <x v="3"/>
  </r>
  <r>
    <x v="0"/>
    <x v="0"/>
    <x v="5"/>
    <x v="1"/>
    <n v="6547810"/>
    <n v="9000620627"/>
    <x v="0"/>
    <x v="3"/>
    <s v="CONJUNTO RESIDENCIAL FONTANAGRANDE RESERVADO SUPERLOTE DOS -"/>
    <x v="1"/>
    <x v="1"/>
  </r>
  <r>
    <x v="0"/>
    <x v="0"/>
    <x v="5"/>
    <x v="1"/>
    <n v="6547825"/>
    <n v="8300884342"/>
    <x v="0"/>
    <x v="2"/>
    <s v="CONJUNTO RESIDENCIAL SABANAGRANDE SUPERLOTE 2 PH"/>
    <x v="1"/>
    <x v="1"/>
  </r>
  <r>
    <x v="0"/>
    <x v="0"/>
    <x v="5"/>
    <x v="4"/>
    <n v="6547840"/>
    <n v="8110308536"/>
    <x v="0"/>
    <x v="1"/>
    <s v="CONJUNTO RESIDENCIAL ESTADIO DE LA PLAZA"/>
    <x v="14"/>
    <x v="5"/>
  </r>
  <r>
    <x v="0"/>
    <x v="0"/>
    <x v="5"/>
    <x v="2"/>
    <n v="6547866"/>
    <n v="24457481"/>
    <x v="0"/>
    <x v="5"/>
    <s v="SUAREZ VD MORALES MARIA LUZ ARGELIA"/>
    <x v="7"/>
    <x v="7"/>
  </r>
  <r>
    <x v="0"/>
    <x v="0"/>
    <x v="5"/>
    <x v="4"/>
    <n v="6547910"/>
    <n v="8300310835"/>
    <x v="0"/>
    <x v="1"/>
    <s v="EDIFICIO MULTIFAMILIARES LA ALHAMBRA  1 PH"/>
    <x v="1"/>
    <x v="1"/>
  </r>
  <r>
    <x v="0"/>
    <x v="0"/>
    <x v="5"/>
    <x v="4"/>
    <n v="6547937"/>
    <n v="8300824621"/>
    <x v="0"/>
    <x v="1"/>
    <s v="AGRUPACION DE VIVIENDA LOS ALCAPARROS CIUDADELA COLSUBSIDIO"/>
    <x v="1"/>
    <x v="1"/>
  </r>
  <r>
    <x v="0"/>
    <x v="0"/>
    <x v="5"/>
    <x v="4"/>
    <n v="6547939"/>
    <n v="8110308536"/>
    <x v="0"/>
    <x v="1"/>
    <s v="CONJUNTO RESIDENCIAL ESTADIO DE LA PLAZA"/>
    <x v="14"/>
    <x v="5"/>
  </r>
  <r>
    <x v="0"/>
    <x v="0"/>
    <x v="5"/>
    <x v="4"/>
    <n v="6547945"/>
    <n v="9000337201"/>
    <x v="0"/>
    <x v="1"/>
    <s v="PRADO CHESTNUT HILL PROPIEDAD HORIZONTAL"/>
    <x v="1"/>
    <x v="1"/>
  </r>
  <r>
    <x v="0"/>
    <x v="0"/>
    <x v="5"/>
    <x v="1"/>
    <n v="6547953"/>
    <n v="9000446676"/>
    <x v="0"/>
    <x v="1"/>
    <s v="CONJUNTO RESIDENCIAL LA ALEJANDRA III"/>
    <x v="1"/>
    <x v="1"/>
  </r>
  <r>
    <x v="0"/>
    <x v="0"/>
    <x v="5"/>
    <x v="1"/>
    <n v="6547968"/>
    <n v="9008126238"/>
    <x v="0"/>
    <x v="3"/>
    <s v="EDIFICIO EL CAUCASO"/>
    <x v="2"/>
    <x v="2"/>
  </r>
  <r>
    <x v="0"/>
    <x v="0"/>
    <x v="5"/>
    <x v="4"/>
    <n v="6548012"/>
    <n v="8160051746"/>
    <x v="0"/>
    <x v="1"/>
    <s v="CONJUNTO RESIDENCIAL COLMENARES PH"/>
    <x v="13"/>
    <x v="9"/>
  </r>
  <r>
    <x v="0"/>
    <x v="0"/>
    <x v="5"/>
    <x v="1"/>
    <n v="6548028"/>
    <n v="9000171061"/>
    <x v="0"/>
    <x v="7"/>
    <s v="EDIFICIO EL RINCON DEL SEÑORIAL"/>
    <x v="1"/>
    <x v="1"/>
  </r>
  <r>
    <x v="0"/>
    <x v="0"/>
    <x v="5"/>
    <x v="4"/>
    <n v="6548081"/>
    <n v="8903317537"/>
    <x v="0"/>
    <x v="1"/>
    <s v="EDIFICIO NICOLE"/>
    <x v="0"/>
    <x v="0"/>
  </r>
  <r>
    <x v="0"/>
    <x v="0"/>
    <x v="5"/>
    <x v="1"/>
    <n v="6548085"/>
    <n v="8001933179"/>
    <x v="0"/>
    <x v="0"/>
    <s v="AGRUPACION DE VIVIENDA 4A LOS GUALANDAYES"/>
    <x v="1"/>
    <x v="1"/>
  </r>
  <r>
    <x v="0"/>
    <x v="0"/>
    <x v="5"/>
    <x v="1"/>
    <n v="6548093"/>
    <n v="9007459091"/>
    <x v="0"/>
    <x v="5"/>
    <s v="EDIFICIO BELLINI"/>
    <x v="56"/>
    <x v="9"/>
  </r>
  <r>
    <x v="0"/>
    <x v="0"/>
    <x v="5"/>
    <x v="4"/>
    <n v="6548127"/>
    <n v="8090061437"/>
    <x v="0"/>
    <x v="0"/>
    <s v="AGRUPACION DE VIVIENDA RINCON DE LAS MARGARITAS"/>
    <x v="3"/>
    <x v="3"/>
  </r>
  <r>
    <x v="0"/>
    <x v="0"/>
    <x v="5"/>
    <x v="4"/>
    <n v="6548165"/>
    <n v="8002555735"/>
    <x v="0"/>
    <x v="7"/>
    <s v="EDIFICIO APARTAESTUDIOS LA CORUÑA   PH"/>
    <x v="6"/>
    <x v="6"/>
  </r>
  <r>
    <x v="0"/>
    <x v="0"/>
    <x v="5"/>
    <x v="2"/>
    <n v="6548177"/>
    <n v="30284922"/>
    <x v="0"/>
    <x v="1"/>
    <s v="OSORIO GALINDO MARIA DEL SOCORRO"/>
    <x v="6"/>
    <x v="6"/>
  </r>
  <r>
    <x v="0"/>
    <x v="0"/>
    <x v="5"/>
    <x v="4"/>
    <n v="6548187"/>
    <n v="9003303021"/>
    <x v="0"/>
    <x v="1"/>
    <s v="CONJUNTO RESIDENCIAL Y COMERCIAL PUNTA DEL SOL - PROPIED"/>
    <x v="14"/>
    <x v="5"/>
  </r>
  <r>
    <x v="0"/>
    <x v="0"/>
    <x v="5"/>
    <x v="1"/>
    <n v="6548212"/>
    <n v="9011231083"/>
    <x v="0"/>
    <x v="1"/>
    <s v="CONJUNTO RESISDENCIAL TERRAZAS DE ALEJANDRIA"/>
    <x v="31"/>
    <x v="3"/>
  </r>
  <r>
    <x v="0"/>
    <x v="0"/>
    <x v="5"/>
    <x v="1"/>
    <n v="6548216"/>
    <n v="8001368912"/>
    <x v="0"/>
    <x v="3"/>
    <s v="CONJUNTO RESIDENCIAL BOLIVIA XIII"/>
    <x v="1"/>
    <x v="1"/>
  </r>
  <r>
    <x v="0"/>
    <x v="0"/>
    <x v="5"/>
    <x v="4"/>
    <n v="6548235"/>
    <n v="8002103316"/>
    <x v="0"/>
    <x v="1"/>
    <s v="UNIDAD RESIDENCIAL LA ALHAMBRA PROPIEDAD HORIZONTAL"/>
    <x v="11"/>
    <x v="9"/>
  </r>
  <r>
    <x v="0"/>
    <x v="0"/>
    <x v="5"/>
    <x v="4"/>
    <n v="6548245"/>
    <n v="8300276086"/>
    <x v="0"/>
    <x v="3"/>
    <s v="CONJUNTO RESIDENCIAL BOLIVIA XIV PH"/>
    <x v="1"/>
    <x v="1"/>
  </r>
  <r>
    <x v="0"/>
    <x v="0"/>
    <x v="5"/>
    <x v="1"/>
    <n v="6548278"/>
    <n v="8110304422"/>
    <x v="0"/>
    <x v="1"/>
    <s v="UNIDAD RESIDENCIAL MANANTIALES DE ROBLEDO PH"/>
    <x v="14"/>
    <x v="5"/>
  </r>
  <r>
    <x v="0"/>
    <x v="0"/>
    <x v="5"/>
    <x v="1"/>
    <n v="6548303"/>
    <n v="9013312692"/>
    <x v="0"/>
    <x v="2"/>
    <s v="PARQUE RESIDENCIAL SAN JOSE"/>
    <x v="7"/>
    <x v="7"/>
  </r>
  <r>
    <x v="0"/>
    <x v="0"/>
    <x v="5"/>
    <x v="4"/>
    <n v="6548307"/>
    <n v="8000279984"/>
    <x v="0"/>
    <x v="1"/>
    <s v="URBANIZACION CITARA"/>
    <x v="14"/>
    <x v="5"/>
  </r>
  <r>
    <x v="0"/>
    <x v="0"/>
    <x v="5"/>
    <x v="4"/>
    <n v="6548323"/>
    <n v="8110105781"/>
    <x v="0"/>
    <x v="1"/>
    <s v="EDIFICIO SAN CIPRIANO PH"/>
    <x v="14"/>
    <x v="5"/>
  </r>
  <r>
    <x v="0"/>
    <x v="0"/>
    <x v="5"/>
    <x v="4"/>
    <n v="6548393"/>
    <n v="8001577312"/>
    <x v="0"/>
    <x v="3"/>
    <s v="MONTANA CONJUNTO RESIDENCIAL 1 Y 2 ETAPA"/>
    <x v="2"/>
    <x v="2"/>
  </r>
  <r>
    <x v="0"/>
    <x v="0"/>
    <x v="5"/>
    <x v="4"/>
    <n v="6548480"/>
    <n v="9001612484"/>
    <x v="0"/>
    <x v="1"/>
    <s v="URBANIZACION BALCONES DE PROVENZA PRIMERA Y SEGUNDA ETAPA P"/>
    <x v="1"/>
    <x v="1"/>
  </r>
  <r>
    <x v="0"/>
    <x v="0"/>
    <x v="5"/>
    <x v="4"/>
    <n v="6548528"/>
    <n v="8300149418"/>
    <x v="0"/>
    <x v="1"/>
    <s v="CONJUNTO RESIDENCIAL INGRUMA II ETAPA"/>
    <x v="1"/>
    <x v="1"/>
  </r>
  <r>
    <x v="0"/>
    <x v="0"/>
    <x v="5"/>
    <x v="1"/>
    <n v="6548660"/>
    <n v="9011157935"/>
    <x v="0"/>
    <x v="2"/>
    <s v="CONJUNTO RESIDENCIAL LA ARBOLEDA DE SANTA ANA - PROPIEDAD HO"/>
    <x v="4"/>
    <x v="4"/>
  </r>
  <r>
    <x v="0"/>
    <x v="0"/>
    <x v="5"/>
    <x v="1"/>
    <n v="6548804"/>
    <n v="8300147491"/>
    <x v="0"/>
    <x v="1"/>
    <s v="CONJUNTO RESIDENCIAL  SAN  JERONIMO"/>
    <x v="1"/>
    <x v="1"/>
  </r>
  <r>
    <x v="0"/>
    <x v="0"/>
    <x v="5"/>
    <x v="4"/>
    <n v="6548816"/>
    <n v="8110105781"/>
    <x v="0"/>
    <x v="1"/>
    <s v="EDIFICIO SAN CIPRIANO PH"/>
    <x v="14"/>
    <x v="5"/>
  </r>
  <r>
    <x v="0"/>
    <x v="0"/>
    <x v="5"/>
    <x v="1"/>
    <n v="6548824"/>
    <n v="8605154154"/>
    <x v="0"/>
    <x v="3"/>
    <s v="CONJUNTO RESIDENCIAL USATAMA MANZANA K"/>
    <x v="1"/>
    <x v="1"/>
  </r>
  <r>
    <x v="0"/>
    <x v="0"/>
    <x v="5"/>
    <x v="1"/>
    <n v="6548829"/>
    <n v="8605154154"/>
    <x v="0"/>
    <x v="3"/>
    <s v="CONJUNTO RESIDENCIAL USATAMA MANZANA K"/>
    <x v="1"/>
    <x v="1"/>
  </r>
  <r>
    <x v="0"/>
    <x v="0"/>
    <x v="5"/>
    <x v="1"/>
    <n v="6548848"/>
    <n v="8300775644"/>
    <x v="0"/>
    <x v="0"/>
    <s v="EDIFICIO BOULEVARD DE SAN JOSE PROPIEDAD HORIZONTAL"/>
    <x v="1"/>
    <x v="1"/>
  </r>
  <r>
    <x v="0"/>
    <x v="0"/>
    <x v="5"/>
    <x v="1"/>
    <n v="6548861"/>
    <n v="8300450875"/>
    <x v="0"/>
    <x v="1"/>
    <s v="CONJUNTO RESIDENCIAL PLAZA BAVIERA FASE 1 -  PROPIEDAD HORIZ"/>
    <x v="1"/>
    <x v="1"/>
  </r>
  <r>
    <x v="0"/>
    <x v="0"/>
    <x v="5"/>
    <x v="4"/>
    <n v="6548892"/>
    <n v="8908077065"/>
    <x v="0"/>
    <x v="1"/>
    <s v="EDIFICIO BELEN"/>
    <x v="6"/>
    <x v="6"/>
  </r>
  <r>
    <x v="0"/>
    <x v="0"/>
    <x v="5"/>
    <x v="1"/>
    <n v="6548940"/>
    <n v="9011320850"/>
    <x v="0"/>
    <x v="3"/>
    <s v="NATIVO APARTAMENTOS PH"/>
    <x v="5"/>
    <x v="5"/>
  </r>
  <r>
    <x v="0"/>
    <x v="0"/>
    <x v="5"/>
    <x v="4"/>
    <n v="6549072"/>
    <n v="8000279984"/>
    <x v="0"/>
    <x v="1"/>
    <s v="URBANIZACION CITARA"/>
    <x v="14"/>
    <x v="5"/>
  </r>
  <r>
    <x v="0"/>
    <x v="0"/>
    <x v="5"/>
    <x v="1"/>
    <n v="6549077"/>
    <n v="8040050095"/>
    <x v="0"/>
    <x v="1"/>
    <s v="EDIFICIO MULTIFAMILIAR BOSTON PLAZA"/>
    <x v="2"/>
    <x v="2"/>
  </r>
  <r>
    <x v="0"/>
    <x v="0"/>
    <x v="5"/>
    <x v="1"/>
    <n v="6549145"/>
    <n v="9005006816"/>
    <x v="1"/>
    <x v="6"/>
    <s v="CERRO FUERTE - PROPIEDAD HORIZONTAL"/>
    <x v="19"/>
    <x v="4"/>
  </r>
  <r>
    <x v="0"/>
    <x v="0"/>
    <x v="5"/>
    <x v="4"/>
    <n v="6549185"/>
    <n v="8000219821"/>
    <x v="0"/>
    <x v="1"/>
    <s v="CONJUNTO REDIDENCIAL IBIZA"/>
    <x v="10"/>
    <x v="5"/>
  </r>
  <r>
    <x v="0"/>
    <x v="0"/>
    <x v="5"/>
    <x v="1"/>
    <n v="6549249"/>
    <n v="8020094479"/>
    <x v="0"/>
    <x v="7"/>
    <s v="EDIFICIO MILEMAR"/>
    <x v="27"/>
    <x v="13"/>
  </r>
  <r>
    <x v="0"/>
    <x v="0"/>
    <x v="5"/>
    <x v="4"/>
    <n v="6549577"/>
    <n v="8002157827"/>
    <x v="0"/>
    <x v="1"/>
    <s v="CONJUNTO RESIDENCIAL EL PINAR DE SUBA I AGRUPACION A SECTOR"/>
    <x v="1"/>
    <x v="1"/>
  </r>
  <r>
    <x v="0"/>
    <x v="0"/>
    <x v="5"/>
    <x v="1"/>
    <n v="6549780"/>
    <n v="8300142750"/>
    <x v="0"/>
    <x v="1"/>
    <s v="CONJUNTO PLAZUELA DE SAN JORGE - PROPIEDAD HORIZONTAL"/>
    <x v="1"/>
    <x v="1"/>
  </r>
  <r>
    <x v="0"/>
    <x v="0"/>
    <x v="5"/>
    <x v="4"/>
    <n v="6550096"/>
    <n v="9009880162"/>
    <x v="0"/>
    <x v="1"/>
    <s v="CONJUNTO CERRADO GIRASOLES"/>
    <x v="18"/>
    <x v="10"/>
  </r>
  <r>
    <x v="0"/>
    <x v="0"/>
    <x v="5"/>
    <x v="4"/>
    <n v="6550098"/>
    <n v="9003543395"/>
    <x v="0"/>
    <x v="1"/>
    <s v="SOL DE PLATA - PROPIEDAD HORIZONTAL"/>
    <x v="1"/>
    <x v="1"/>
  </r>
  <r>
    <x v="0"/>
    <x v="0"/>
    <x v="5"/>
    <x v="4"/>
    <n v="6550109"/>
    <n v="8110220007"/>
    <x v="0"/>
    <x v="0"/>
    <s v="UNIDAD CERRADA MONTESUR I"/>
    <x v="34"/>
    <x v="5"/>
  </r>
  <r>
    <x v="0"/>
    <x v="0"/>
    <x v="5"/>
    <x v="4"/>
    <n v="6550167"/>
    <n v="9007388822"/>
    <x v="0"/>
    <x v="0"/>
    <s v="EDIFICIO MULTIFAMILIAR LA CORUÑA 2"/>
    <x v="7"/>
    <x v="7"/>
  </r>
  <r>
    <x v="0"/>
    <x v="0"/>
    <x v="5"/>
    <x v="1"/>
    <n v="6550220"/>
    <n v="9010462762"/>
    <x v="0"/>
    <x v="1"/>
    <s v="CONJUNTO CERRADO BRISAS DEL BOSQUE"/>
    <x v="7"/>
    <x v="7"/>
  </r>
  <r>
    <x v="0"/>
    <x v="0"/>
    <x v="5"/>
    <x v="1"/>
    <n v="6550260"/>
    <n v="8002025910"/>
    <x v="0"/>
    <x v="3"/>
    <s v="MULTIFAMILIAR CUNDINAMARCA PROPIEDAD HORIZONTAL"/>
    <x v="1"/>
    <x v="1"/>
  </r>
  <r>
    <x v="0"/>
    <x v="0"/>
    <x v="5"/>
    <x v="4"/>
    <n v="6550294"/>
    <n v="9008030904"/>
    <x v="0"/>
    <x v="1"/>
    <s v="CONJUNTO RESIDENCIAL ANDINO PH"/>
    <x v="1"/>
    <x v="1"/>
  </r>
  <r>
    <x v="0"/>
    <x v="0"/>
    <x v="5"/>
    <x v="4"/>
    <n v="6550376"/>
    <n v="8100069705"/>
    <x v="0"/>
    <x v="1"/>
    <s v="CONJUNTO HABITACIONAL SANTANA"/>
    <x v="6"/>
    <x v="6"/>
  </r>
  <r>
    <x v="0"/>
    <x v="0"/>
    <x v="5"/>
    <x v="1"/>
    <n v="6550441"/>
    <n v="8160006887"/>
    <x v="0"/>
    <x v="2"/>
    <s v="CONJUNTO RESIDENCIAL RINCON DE LA VILLA ETAPA I"/>
    <x v="11"/>
    <x v="9"/>
  </r>
  <r>
    <x v="0"/>
    <x v="0"/>
    <x v="5"/>
    <x v="1"/>
    <n v="6550448"/>
    <n v="9007053418"/>
    <x v="0"/>
    <x v="1"/>
    <s v="EDIFICIO MIXTO MASERÚ PH"/>
    <x v="14"/>
    <x v="5"/>
  </r>
  <r>
    <x v="0"/>
    <x v="0"/>
    <x v="5"/>
    <x v="1"/>
    <n v="6550543"/>
    <n v="8040064616"/>
    <x v="0"/>
    <x v="1"/>
    <s v="EDIFICIO TRAMONTY PROPIEDAD HORIZONTAL"/>
    <x v="2"/>
    <x v="2"/>
  </r>
  <r>
    <x v="0"/>
    <x v="0"/>
    <x v="5"/>
    <x v="1"/>
    <n v="6550566"/>
    <n v="9001291213"/>
    <x v="0"/>
    <x v="1"/>
    <s v="CONJUNTO RESIDENCIAL LOS CENTAUROS II"/>
    <x v="2"/>
    <x v="2"/>
  </r>
  <r>
    <x v="0"/>
    <x v="0"/>
    <x v="5"/>
    <x v="4"/>
    <n v="6550597"/>
    <n v="9007745551"/>
    <x v="0"/>
    <x v="1"/>
    <s v="LOMA LINDA APARTAMENTOS PROPIEDAD HORIZONTAL"/>
    <x v="13"/>
    <x v="9"/>
  </r>
  <r>
    <x v="0"/>
    <x v="0"/>
    <x v="5"/>
    <x v="1"/>
    <n v="6550598"/>
    <n v="8000374155"/>
    <x v="0"/>
    <x v="7"/>
    <s v="CONJUNTO RESIDENCIAL PINARES DEL RODEO PH"/>
    <x v="14"/>
    <x v="5"/>
  </r>
  <r>
    <x v="0"/>
    <x v="0"/>
    <x v="5"/>
    <x v="1"/>
    <n v="6550622"/>
    <n v="8130021956"/>
    <x v="0"/>
    <x v="1"/>
    <s v="EDIFICIO ANTARES"/>
    <x v="29"/>
    <x v="14"/>
  </r>
  <r>
    <x v="0"/>
    <x v="0"/>
    <x v="5"/>
    <x v="1"/>
    <n v="6550685"/>
    <n v="8100057435"/>
    <x v="0"/>
    <x v="5"/>
    <s v="CONJUNTO HABITACIONAL LAS AMERICAS - PROPIEDAD HORIZONTA"/>
    <x v="6"/>
    <x v="6"/>
  </r>
  <r>
    <x v="0"/>
    <x v="0"/>
    <x v="5"/>
    <x v="4"/>
    <n v="6550694"/>
    <n v="8914097941"/>
    <x v="0"/>
    <x v="2"/>
    <s v="CONJUNTO RESIDENCIAL NIZA UNO UIC PH"/>
    <x v="11"/>
    <x v="9"/>
  </r>
  <r>
    <x v="0"/>
    <x v="0"/>
    <x v="5"/>
    <x v="4"/>
    <n v="6550741"/>
    <n v="8110342470"/>
    <x v="0"/>
    <x v="2"/>
    <s v="CONJUNTO RESIDENCIAL PROVIDENCIA DE CASTROPOLO PH"/>
    <x v="14"/>
    <x v="5"/>
  </r>
  <r>
    <x v="0"/>
    <x v="0"/>
    <x v="5"/>
    <x v="1"/>
    <n v="6550771"/>
    <n v="8002404390"/>
    <x v="0"/>
    <x v="1"/>
    <s v="CONJUNTO RESIDENCIAL BALCONES DEL SALITRE PROP HORIZ"/>
    <x v="1"/>
    <x v="1"/>
  </r>
  <r>
    <x v="0"/>
    <x v="0"/>
    <x v="5"/>
    <x v="4"/>
    <n v="6550793"/>
    <n v="8300310835"/>
    <x v="0"/>
    <x v="1"/>
    <s v="EDIFICIO MULTIFAMILIARES LA ALHAMBRA  1 PH"/>
    <x v="1"/>
    <x v="1"/>
  </r>
  <r>
    <x v="0"/>
    <x v="0"/>
    <x v="5"/>
    <x v="4"/>
    <n v="6550808"/>
    <n v="8000409901"/>
    <x v="0"/>
    <x v="1"/>
    <s v="EDIFICIO TORRES DE PUNTACANA - PROPIEDAD HORIZONTAL"/>
    <x v="1"/>
    <x v="1"/>
  </r>
  <r>
    <x v="0"/>
    <x v="0"/>
    <x v="5"/>
    <x v="1"/>
    <n v="6550933"/>
    <n v="8100027361"/>
    <x v="0"/>
    <x v="5"/>
    <s v="CONJUNTO CERRADO RINCON DE ATALAYA PROPIEDAD HORIZONTAL"/>
    <x v="6"/>
    <x v="6"/>
  </r>
  <r>
    <x v="0"/>
    <x v="0"/>
    <x v="5"/>
    <x v="1"/>
    <n v="6550947"/>
    <n v="9005782761"/>
    <x v="0"/>
    <x v="1"/>
    <s v="CONJUNTO RESIDENCIAL MOLINO VERDE PROPIEDAD HORIZONTAL"/>
    <x v="1"/>
    <x v="1"/>
  </r>
  <r>
    <x v="0"/>
    <x v="0"/>
    <x v="5"/>
    <x v="1"/>
    <n v="6550982"/>
    <n v="8002486901"/>
    <x v="0"/>
    <x v="1"/>
    <s v="CONJUNTO RESIDENCIAL PLAZA CAMPESTRE P H"/>
    <x v="14"/>
    <x v="5"/>
  </r>
  <r>
    <x v="0"/>
    <x v="0"/>
    <x v="5"/>
    <x v="4"/>
    <n v="6550983"/>
    <n v="9001197653"/>
    <x v="0"/>
    <x v="0"/>
    <s v="CONJUNTO RESIDENCIAL Y COMERCIAL PINARES DE ARAGON PH"/>
    <x v="11"/>
    <x v="9"/>
  </r>
  <r>
    <x v="0"/>
    <x v="0"/>
    <x v="5"/>
    <x v="4"/>
    <n v="6550995"/>
    <n v="8002087462"/>
    <x v="0"/>
    <x v="0"/>
    <s v="EDIFICIO MAGALLANES PROPIEDAD HORIZONTAL"/>
    <x v="6"/>
    <x v="6"/>
  </r>
  <r>
    <x v="0"/>
    <x v="0"/>
    <x v="5"/>
    <x v="1"/>
    <n v="6550999"/>
    <n v="9000731679"/>
    <x v="0"/>
    <x v="1"/>
    <s v="EDIFICIO PLAZA SANTO DOMINGO - PROPIEDAD HORIZONTAL -"/>
    <x v="6"/>
    <x v="6"/>
  </r>
  <r>
    <x v="0"/>
    <x v="0"/>
    <x v="5"/>
    <x v="1"/>
    <n v="6551021"/>
    <n v="9006443977"/>
    <x v="0"/>
    <x v="2"/>
    <s v="EDIFICIO 10-12 CIRCUNVALAR PH"/>
    <x v="11"/>
    <x v="9"/>
  </r>
  <r>
    <x v="0"/>
    <x v="0"/>
    <x v="5"/>
    <x v="4"/>
    <n v="6551206"/>
    <n v="9003410221"/>
    <x v="0"/>
    <x v="0"/>
    <s v="EDIFICIO VERSALLES IMPERIAL"/>
    <x v="2"/>
    <x v="2"/>
  </r>
  <r>
    <x v="0"/>
    <x v="0"/>
    <x v="5"/>
    <x v="4"/>
    <n v="6551375"/>
    <n v="8000231744"/>
    <x v="0"/>
    <x v="3"/>
    <s v="UNIDAD RESIDENCIAL SAN JOSE"/>
    <x v="21"/>
    <x v="5"/>
  </r>
  <r>
    <x v="0"/>
    <x v="0"/>
    <x v="5"/>
    <x v="1"/>
    <n v="6551651"/>
    <n v="8300192121"/>
    <x v="0"/>
    <x v="1"/>
    <s v="CONJUNTO RESIDENCIAL LAS GALIAS"/>
    <x v="1"/>
    <x v="1"/>
  </r>
  <r>
    <x v="0"/>
    <x v="0"/>
    <x v="5"/>
    <x v="1"/>
    <n v="6551686"/>
    <n v="8909344634"/>
    <x v="0"/>
    <x v="1"/>
    <s v="CONJUNTO RESIDENCIAL SORRENTO 2 PH"/>
    <x v="14"/>
    <x v="5"/>
  </r>
  <r>
    <x v="0"/>
    <x v="0"/>
    <x v="5"/>
    <x v="4"/>
    <n v="6551725"/>
    <n v="9008792835"/>
    <x v="0"/>
    <x v="1"/>
    <s v="EDIFICIO FLORES DEL RIO - PROPIEDAD HORIZONTAL"/>
    <x v="6"/>
    <x v="6"/>
  </r>
  <r>
    <x v="0"/>
    <x v="0"/>
    <x v="5"/>
    <x v="1"/>
    <n v="6551763"/>
    <n v="8140022403"/>
    <x v="0"/>
    <x v="3"/>
    <s v="RESIDENCIAS MULTIFAMILIARES PUCALPA II PROPIEDAD HORIZONTAL"/>
    <x v="9"/>
    <x v="8"/>
  </r>
  <r>
    <x v="0"/>
    <x v="0"/>
    <x v="5"/>
    <x v="2"/>
    <n v="6551774"/>
    <n v="24920706"/>
    <x v="0"/>
    <x v="1"/>
    <s v="HURTADO   MARIA MARGARITA"/>
    <x v="7"/>
    <x v="7"/>
  </r>
  <r>
    <x v="0"/>
    <x v="0"/>
    <x v="5"/>
    <x v="1"/>
    <n v="6551785"/>
    <n v="8909344634"/>
    <x v="0"/>
    <x v="5"/>
    <s v="CONJUNTO RESIDENCIAL SORRENTO 2 PH"/>
    <x v="87"/>
    <x v="5"/>
  </r>
  <r>
    <x v="0"/>
    <x v="0"/>
    <x v="5"/>
    <x v="4"/>
    <n v="6551829"/>
    <n v="9003303021"/>
    <x v="0"/>
    <x v="0"/>
    <s v="CONJUNTO RESIDENCIAL Y COMERCIAL PUNTA DEL SOL - PROPIED"/>
    <x v="14"/>
    <x v="5"/>
  </r>
  <r>
    <x v="0"/>
    <x v="0"/>
    <x v="5"/>
    <x v="4"/>
    <n v="6551851"/>
    <n v="8300703320"/>
    <x v="0"/>
    <x v="1"/>
    <s v="PARQUE RESIDENCIAL PLAZA DE LAS AMERICAS"/>
    <x v="1"/>
    <x v="1"/>
  </r>
  <r>
    <x v="0"/>
    <x v="0"/>
    <x v="5"/>
    <x v="1"/>
    <n v="6551853"/>
    <n v="8110176948"/>
    <x v="0"/>
    <x v="1"/>
    <s v="CONDOMINIO NUEVA GALICIA PH"/>
    <x v="14"/>
    <x v="5"/>
  </r>
  <r>
    <x v="0"/>
    <x v="0"/>
    <x v="5"/>
    <x v="4"/>
    <n v="6551929"/>
    <n v="9003495961"/>
    <x v="0"/>
    <x v="1"/>
    <s v="CONJUNTO DE USO MIXTO URBANIZACION JARDIN DE COLORES PH"/>
    <x v="14"/>
    <x v="5"/>
  </r>
  <r>
    <x v="0"/>
    <x v="0"/>
    <x v="5"/>
    <x v="2"/>
    <n v="6552045"/>
    <n v="29920381"/>
    <x v="0"/>
    <x v="1"/>
    <s v="VELEZ LOAIZA NOELVA"/>
    <x v="0"/>
    <x v="0"/>
  </r>
  <r>
    <x v="0"/>
    <x v="0"/>
    <x v="5"/>
    <x v="1"/>
    <n v="6552058"/>
    <n v="9011118025"/>
    <x v="0"/>
    <x v="0"/>
    <s v="CONJUNTO RESIDENCIAL CERRADO URBANIZACION VILLA ADELA"/>
    <x v="12"/>
    <x v="2"/>
  </r>
  <r>
    <x v="0"/>
    <x v="0"/>
    <x v="5"/>
    <x v="4"/>
    <n v="6552115"/>
    <n v="9007083672"/>
    <x v="0"/>
    <x v="1"/>
    <s v="CONJUNTO RESIDENCIAL PALMAS DE LA FRONTERA ETAPA I PROPIEDAD"/>
    <x v="17"/>
    <x v="2"/>
  </r>
  <r>
    <x v="0"/>
    <x v="0"/>
    <x v="5"/>
    <x v="1"/>
    <n v="6552118"/>
    <n v="8300312516"/>
    <x v="0"/>
    <x v="1"/>
    <s v="CONJUNTO RESIDENCIAL LA ALAMEDA TORRE III TERCERA ETAPA PROP"/>
    <x v="1"/>
    <x v="1"/>
  </r>
  <r>
    <x v="0"/>
    <x v="0"/>
    <x v="5"/>
    <x v="4"/>
    <n v="6552144"/>
    <n v="9003632736"/>
    <x v="0"/>
    <x v="1"/>
    <s v="EDIFICIO  ANGEL MARIA"/>
    <x v="1"/>
    <x v="1"/>
  </r>
  <r>
    <x v="0"/>
    <x v="0"/>
    <x v="5"/>
    <x v="4"/>
    <n v="6552180"/>
    <n v="8110030654"/>
    <x v="0"/>
    <x v="1"/>
    <s v="EDIFICIO BAHIA DEL CERRO PH"/>
    <x v="14"/>
    <x v="5"/>
  </r>
  <r>
    <x v="0"/>
    <x v="0"/>
    <x v="5"/>
    <x v="1"/>
    <n v="6552217"/>
    <n v="8110317897"/>
    <x v="0"/>
    <x v="1"/>
    <s v="URBANIZACION FLORES Y COLORES PH"/>
    <x v="14"/>
    <x v="5"/>
  </r>
  <r>
    <x v="0"/>
    <x v="0"/>
    <x v="5"/>
    <x v="4"/>
    <n v="6552223"/>
    <n v="9003450568"/>
    <x v="0"/>
    <x v="7"/>
    <s v="EDIFICIO OPORTO 93"/>
    <x v="1"/>
    <x v="1"/>
  </r>
  <r>
    <x v="0"/>
    <x v="0"/>
    <x v="5"/>
    <x v="4"/>
    <n v="6552252"/>
    <n v="9005192175"/>
    <x v="0"/>
    <x v="0"/>
    <s v="EDIFICIO MADAGASCAR PROPIEDAD HORIZONTAL"/>
    <x v="14"/>
    <x v="5"/>
  </r>
  <r>
    <x v="0"/>
    <x v="0"/>
    <x v="5"/>
    <x v="1"/>
    <n v="6552310"/>
    <n v="9009002841"/>
    <x v="0"/>
    <x v="5"/>
    <s v="CONJUNTO RESIDENCIAL BALCONES DE VILLA VERDE PH"/>
    <x v="11"/>
    <x v="9"/>
  </r>
  <r>
    <x v="0"/>
    <x v="0"/>
    <x v="5"/>
    <x v="4"/>
    <n v="6552357"/>
    <n v="8002511963"/>
    <x v="0"/>
    <x v="1"/>
    <s v="CONJUNTO RESIDENCIAL TORRES DEL SOL PH"/>
    <x v="11"/>
    <x v="9"/>
  </r>
  <r>
    <x v="0"/>
    <x v="0"/>
    <x v="5"/>
    <x v="4"/>
    <n v="6552373"/>
    <n v="9005129360"/>
    <x v="0"/>
    <x v="1"/>
    <s v="EDIFICIO MULTIFAMILIAR ALTOS DEL VERGEL"/>
    <x v="3"/>
    <x v="3"/>
  </r>
  <r>
    <x v="0"/>
    <x v="0"/>
    <x v="5"/>
    <x v="4"/>
    <n v="6552392"/>
    <n v="8300552091"/>
    <x v="1"/>
    <x v="6"/>
    <s v="EDIFICIO RANCHO GRANDE III PH"/>
    <x v="1"/>
    <x v="1"/>
  </r>
  <r>
    <x v="0"/>
    <x v="0"/>
    <x v="5"/>
    <x v="1"/>
    <n v="6552394"/>
    <n v="8090041230"/>
    <x v="0"/>
    <x v="1"/>
    <s v="CONJUNTO RESIDENCIAL ARAGON II ETAPA DE FLANDES TOLIMA"/>
    <x v="31"/>
    <x v="3"/>
  </r>
  <r>
    <x v="0"/>
    <x v="0"/>
    <x v="5"/>
    <x v="5"/>
    <n v="6552424"/>
    <n v="79290263"/>
    <x v="0"/>
    <x v="1"/>
    <s v="HERNANDEZ BAYONA CARLOS EDUARDO"/>
    <x v="1"/>
    <x v="1"/>
  </r>
  <r>
    <x v="0"/>
    <x v="0"/>
    <x v="5"/>
    <x v="4"/>
    <n v="6552434"/>
    <n v="9001602616"/>
    <x v="0"/>
    <x v="1"/>
    <s v="CONJUNTO RESIDENCIAL SAN FERMIN"/>
    <x v="2"/>
    <x v="2"/>
  </r>
  <r>
    <x v="0"/>
    <x v="0"/>
    <x v="5"/>
    <x v="1"/>
    <n v="6552448"/>
    <n v="8002364560"/>
    <x v="0"/>
    <x v="1"/>
    <s v="CONJUNTO RESIDENCIAL SAN LUIS DE POTOSI PH"/>
    <x v="1"/>
    <x v="1"/>
  </r>
  <r>
    <x v="0"/>
    <x v="0"/>
    <x v="5"/>
    <x v="1"/>
    <n v="6552483"/>
    <n v="9005870351"/>
    <x v="0"/>
    <x v="0"/>
    <s v="CONJUNTO RESIDENCIAL LAS BRISAS"/>
    <x v="1"/>
    <x v="1"/>
  </r>
  <r>
    <x v="0"/>
    <x v="0"/>
    <x v="5"/>
    <x v="1"/>
    <n v="6552521"/>
    <n v="9005616437"/>
    <x v="0"/>
    <x v="1"/>
    <s v="CONJUNTO CERRADO NUEVA BILBAO - PROPIEDAD HORIZONTAL"/>
    <x v="3"/>
    <x v="3"/>
  </r>
  <r>
    <x v="0"/>
    <x v="0"/>
    <x v="5"/>
    <x v="1"/>
    <n v="6552552"/>
    <n v="8300282934"/>
    <x v="0"/>
    <x v="1"/>
    <s v="CONJUNTO RESIDENCIAL ICATA III"/>
    <x v="1"/>
    <x v="1"/>
  </r>
  <r>
    <x v="0"/>
    <x v="0"/>
    <x v="5"/>
    <x v="4"/>
    <n v="6552573"/>
    <n v="9008464363"/>
    <x v="0"/>
    <x v="1"/>
    <s v="EDIFICIO MASOA"/>
    <x v="2"/>
    <x v="2"/>
  </r>
  <r>
    <x v="0"/>
    <x v="0"/>
    <x v="5"/>
    <x v="1"/>
    <n v="6552584"/>
    <n v="9000475521"/>
    <x v="0"/>
    <x v="3"/>
    <s v="CONJUNTO VICENZA PARQUE RESIDENCIAL SALITRE PH"/>
    <x v="1"/>
    <x v="1"/>
  </r>
  <r>
    <x v="0"/>
    <x v="0"/>
    <x v="5"/>
    <x v="4"/>
    <n v="6552602"/>
    <n v="8110100646"/>
    <x v="0"/>
    <x v="1"/>
    <s v="EDIFICIO SANTORINI DEL CAMPESTRE PH"/>
    <x v="14"/>
    <x v="5"/>
  </r>
  <r>
    <x v="0"/>
    <x v="0"/>
    <x v="5"/>
    <x v="1"/>
    <n v="6552609"/>
    <n v="9003986492"/>
    <x v="0"/>
    <x v="1"/>
    <s v="EDIFICIO VERSALLES PLAZA - PROPIEDAD HORIZONTAL"/>
    <x v="6"/>
    <x v="6"/>
  </r>
  <r>
    <x v="0"/>
    <x v="0"/>
    <x v="5"/>
    <x v="1"/>
    <n v="6552631"/>
    <n v="9009796117"/>
    <x v="0"/>
    <x v="1"/>
    <s v="GALATEA PARQUE RESIDENCIAL PH"/>
    <x v="13"/>
    <x v="9"/>
  </r>
  <r>
    <x v="0"/>
    <x v="0"/>
    <x v="5"/>
    <x v="1"/>
    <n v="6552637"/>
    <n v="9001117016"/>
    <x v="0"/>
    <x v="3"/>
    <s v="CONJUNTO RESIDENCIAL QUINTAS DEL RECREO ETAPA IIIB SM 16-2"/>
    <x v="1"/>
    <x v="1"/>
  </r>
  <r>
    <x v="0"/>
    <x v="0"/>
    <x v="5"/>
    <x v="4"/>
    <n v="6552698"/>
    <n v="8300383451"/>
    <x v="1"/>
    <x v="11"/>
    <s v="EDIFICIO CIPRES DE MONTERREY PH"/>
    <x v="1"/>
    <x v="1"/>
  </r>
  <r>
    <x v="0"/>
    <x v="0"/>
    <x v="5"/>
    <x v="1"/>
    <n v="6552717"/>
    <n v="8001666573"/>
    <x v="0"/>
    <x v="1"/>
    <s v="CONJUNTO RESIDENCIAL CINCO ESTRELLAS"/>
    <x v="1"/>
    <x v="1"/>
  </r>
  <r>
    <x v="0"/>
    <x v="0"/>
    <x v="5"/>
    <x v="4"/>
    <n v="6552751"/>
    <n v="8300349968"/>
    <x v="0"/>
    <x v="1"/>
    <s v="EDIFICIO TORRE ARAGON PROPIEDAD HORIZONTAL"/>
    <x v="1"/>
    <x v="1"/>
  </r>
  <r>
    <x v="0"/>
    <x v="0"/>
    <x v="5"/>
    <x v="1"/>
    <n v="6552766"/>
    <n v="8300283197"/>
    <x v="0"/>
    <x v="3"/>
    <s v="CONJUNTO RESIDENCIAL BOCHICA 4"/>
    <x v="1"/>
    <x v="1"/>
  </r>
  <r>
    <x v="0"/>
    <x v="0"/>
    <x v="5"/>
    <x v="1"/>
    <n v="6552769"/>
    <n v="9005393068"/>
    <x v="0"/>
    <x v="12"/>
    <s v="CONDOMINIO CAMPESTRE QUINTAS DE BARCELONA"/>
    <x v="80"/>
    <x v="22"/>
  </r>
  <r>
    <x v="0"/>
    <x v="0"/>
    <x v="5"/>
    <x v="1"/>
    <n v="6552793"/>
    <n v="8000712557"/>
    <x v="0"/>
    <x v="1"/>
    <s v="EDIFICIO TORRES DEL DANUBIO NRO 1"/>
    <x v="14"/>
    <x v="5"/>
  </r>
  <r>
    <x v="0"/>
    <x v="0"/>
    <x v="5"/>
    <x v="4"/>
    <n v="6552809"/>
    <n v="9001172510"/>
    <x v="0"/>
    <x v="1"/>
    <s v="CONJUNTO RESIDENCIAL JARDIN DE LAS AMERICAS I ETAPA"/>
    <x v="7"/>
    <x v="7"/>
  </r>
  <r>
    <x v="0"/>
    <x v="0"/>
    <x v="5"/>
    <x v="4"/>
    <n v="6552830"/>
    <n v="9001501321"/>
    <x v="0"/>
    <x v="1"/>
    <s v="CONJUNTO RESIDENCIAL PUERTO BAHIA I ETAPA"/>
    <x v="31"/>
    <x v="3"/>
  </r>
  <r>
    <x v="0"/>
    <x v="0"/>
    <x v="5"/>
    <x v="1"/>
    <n v="6552854"/>
    <n v="8301359202"/>
    <x v="0"/>
    <x v="1"/>
    <s v="CONJUNTO RESIDENCIAL PARQUE CORDOBA PH"/>
    <x v="1"/>
    <x v="1"/>
  </r>
  <r>
    <x v="0"/>
    <x v="0"/>
    <x v="5"/>
    <x v="1"/>
    <n v="6552878"/>
    <n v="8320030840"/>
    <x v="0"/>
    <x v="1"/>
    <s v="CONJUNTO RESIDENCIAL BARBADOS III"/>
    <x v="4"/>
    <x v="4"/>
  </r>
  <r>
    <x v="0"/>
    <x v="0"/>
    <x v="5"/>
    <x v="1"/>
    <n v="6552898"/>
    <n v="8001872058"/>
    <x v="0"/>
    <x v="1"/>
    <s v="CONJUNTO RESIDENCIAL SAN DIEGO - PROPIEDAD HORIZONTAL"/>
    <x v="1"/>
    <x v="1"/>
  </r>
  <r>
    <x v="0"/>
    <x v="0"/>
    <x v="5"/>
    <x v="4"/>
    <n v="6552911"/>
    <n v="8300472182"/>
    <x v="0"/>
    <x v="1"/>
    <s v="EDIFICIO CANOVA PROPIEDAD HORIZONTAL"/>
    <x v="1"/>
    <x v="1"/>
  </r>
  <r>
    <x v="0"/>
    <x v="0"/>
    <x v="5"/>
    <x v="4"/>
    <n v="6553013"/>
    <n v="8605263368"/>
    <x v="0"/>
    <x v="3"/>
    <s v="CONJUNTO RESIDENCIAL SANTA BARBARA NORTE MANZANA C PH"/>
    <x v="1"/>
    <x v="1"/>
  </r>
  <r>
    <x v="0"/>
    <x v="0"/>
    <x v="5"/>
    <x v="4"/>
    <n v="6553030"/>
    <n v="9006993894"/>
    <x v="0"/>
    <x v="0"/>
    <s v="EDIFICIO REFUGIO DE GRATAMIRA PROPIEDAD HORIZ"/>
    <x v="1"/>
    <x v="1"/>
  </r>
  <r>
    <x v="0"/>
    <x v="0"/>
    <x v="5"/>
    <x v="1"/>
    <n v="6553042"/>
    <n v="8100003003"/>
    <x v="0"/>
    <x v="1"/>
    <s v="EDIFICIO VERONA PROPIEDAD HORIZONTAL"/>
    <x v="6"/>
    <x v="6"/>
  </r>
  <r>
    <x v="0"/>
    <x v="0"/>
    <x v="5"/>
    <x v="1"/>
    <n v="6553059"/>
    <n v="8603534323"/>
    <x v="0"/>
    <x v="5"/>
    <s v="CONJUNTO RESIDENCIAL VALDEPEÑAS PH"/>
    <x v="1"/>
    <x v="1"/>
  </r>
  <r>
    <x v="0"/>
    <x v="0"/>
    <x v="5"/>
    <x v="1"/>
    <n v="6553099"/>
    <n v="8001855092"/>
    <x v="0"/>
    <x v="1"/>
    <s v="EDIFICIO EL VIRREY"/>
    <x v="7"/>
    <x v="7"/>
  </r>
  <r>
    <x v="0"/>
    <x v="0"/>
    <x v="5"/>
    <x v="1"/>
    <n v="6553105"/>
    <n v="9011277912"/>
    <x v="0"/>
    <x v="2"/>
    <s v="CONJUNTO RESIDENCIAL SAVANNAH APARTAMENTOS PH"/>
    <x v="11"/>
    <x v="9"/>
  </r>
  <r>
    <x v="0"/>
    <x v="0"/>
    <x v="5"/>
    <x v="1"/>
    <n v="6553160"/>
    <n v="8040005323"/>
    <x v="0"/>
    <x v="1"/>
    <s v="CONJUNTO RESIDENCIAL LOS ALPES"/>
    <x v="2"/>
    <x v="2"/>
  </r>
  <r>
    <x v="0"/>
    <x v="0"/>
    <x v="5"/>
    <x v="4"/>
    <n v="6553165"/>
    <n v="9003030385"/>
    <x v="0"/>
    <x v="0"/>
    <s v="CONJUNTO CERRADO LA PASTORITA"/>
    <x v="7"/>
    <x v="7"/>
  </r>
  <r>
    <x v="0"/>
    <x v="0"/>
    <x v="5"/>
    <x v="1"/>
    <n v="6553243"/>
    <n v="8000125401"/>
    <x v="0"/>
    <x v="3"/>
    <s v="CONJUNTO RESIDENCIAL SANTA CATALINA III ETAPA - PROPIEDAD HO"/>
    <x v="0"/>
    <x v="0"/>
  </r>
  <r>
    <x v="0"/>
    <x v="0"/>
    <x v="5"/>
    <x v="4"/>
    <n v="6553276"/>
    <n v="9007720361"/>
    <x v="0"/>
    <x v="1"/>
    <s v="CONJUNTO PORTAL DE LA MACARENA PH"/>
    <x v="13"/>
    <x v="9"/>
  </r>
  <r>
    <x v="0"/>
    <x v="0"/>
    <x v="5"/>
    <x v="1"/>
    <n v="6553300"/>
    <n v="9005948578"/>
    <x v="0"/>
    <x v="1"/>
    <s v="EDIFICIO BOSTON PARK 2"/>
    <x v="14"/>
    <x v="5"/>
  </r>
  <r>
    <x v="0"/>
    <x v="0"/>
    <x v="5"/>
    <x v="1"/>
    <n v="6553301"/>
    <n v="8301460815"/>
    <x v="0"/>
    <x v="1"/>
    <s v="CONJUNTO RESIDENCIAL CASTILLA IV ETAPA PH"/>
    <x v="1"/>
    <x v="1"/>
  </r>
  <r>
    <x v="0"/>
    <x v="0"/>
    <x v="5"/>
    <x v="4"/>
    <n v="6553317"/>
    <n v="8000846491"/>
    <x v="0"/>
    <x v="5"/>
    <s v="UNIDAD RESIDENCIAL LOS CEDROS - PROPIEDAD HORIZONTAL"/>
    <x v="0"/>
    <x v="0"/>
  </r>
  <r>
    <x v="0"/>
    <x v="0"/>
    <x v="5"/>
    <x v="4"/>
    <n v="6553342"/>
    <n v="9002578233"/>
    <x v="0"/>
    <x v="2"/>
    <s v="URBANIZACIÓN VITENZA PH"/>
    <x v="14"/>
    <x v="5"/>
  </r>
  <r>
    <x v="0"/>
    <x v="0"/>
    <x v="5"/>
    <x v="1"/>
    <n v="6553354"/>
    <n v="8110346251"/>
    <x v="0"/>
    <x v="1"/>
    <s v="CONJUNTO BOSQUES DE ETERNA PRIMAVERA SUBETAPA A PH"/>
    <x v="14"/>
    <x v="5"/>
  </r>
  <r>
    <x v="0"/>
    <x v="0"/>
    <x v="5"/>
    <x v="1"/>
    <n v="6553386"/>
    <n v="8001556401"/>
    <x v="0"/>
    <x v="1"/>
    <s v="EDIFICIO BALCONES DE LOS ALPES PH"/>
    <x v="11"/>
    <x v="9"/>
  </r>
  <r>
    <x v="0"/>
    <x v="0"/>
    <x v="5"/>
    <x v="4"/>
    <n v="6553392"/>
    <n v="8300269411"/>
    <x v="0"/>
    <x v="1"/>
    <s v="EDIFICIO ERA 2002 PROPIEDAD HORIZONTAL"/>
    <x v="1"/>
    <x v="1"/>
  </r>
  <r>
    <x v="0"/>
    <x v="0"/>
    <x v="5"/>
    <x v="1"/>
    <n v="6553400"/>
    <n v="9001724700"/>
    <x v="0"/>
    <x v="0"/>
    <s v="CONDOMINIO MANANTIAL"/>
    <x v="10"/>
    <x v="5"/>
  </r>
  <r>
    <x v="0"/>
    <x v="0"/>
    <x v="5"/>
    <x v="4"/>
    <n v="6553411"/>
    <n v="9000744771"/>
    <x v="0"/>
    <x v="3"/>
    <s v="AGRUPACION DE VIVIENDA COMPARTIR LA MARGARITA ETAPA 8 P-H"/>
    <x v="1"/>
    <x v="1"/>
  </r>
  <r>
    <x v="0"/>
    <x v="0"/>
    <x v="5"/>
    <x v="4"/>
    <n v="6553438"/>
    <n v="9005080623"/>
    <x v="0"/>
    <x v="0"/>
    <s v="CONJUNTO RESIDENCIAL HACIENDA AVIGÑON PH"/>
    <x v="10"/>
    <x v="5"/>
  </r>
  <r>
    <x v="0"/>
    <x v="0"/>
    <x v="5"/>
    <x v="4"/>
    <n v="6553463"/>
    <n v="9000774245"/>
    <x v="0"/>
    <x v="3"/>
    <s v="EDIFICIO COSMOPOLIS - PROPIEDAD HORIZONTAL"/>
    <x v="6"/>
    <x v="6"/>
  </r>
  <r>
    <x v="0"/>
    <x v="0"/>
    <x v="5"/>
    <x v="4"/>
    <n v="6553500"/>
    <n v="8000824038"/>
    <x v="1"/>
    <x v="6"/>
    <s v="EDIFICIO CARAVELLE - PROPIEDAD HORIZONTAL"/>
    <x v="1"/>
    <x v="1"/>
  </r>
  <r>
    <x v="0"/>
    <x v="0"/>
    <x v="5"/>
    <x v="4"/>
    <n v="6553594"/>
    <n v="8050093504"/>
    <x v="0"/>
    <x v="1"/>
    <s v="UNIDAD RESIDENCIAL MARCO FIDEL SUAREZ"/>
    <x v="0"/>
    <x v="0"/>
  </r>
  <r>
    <x v="0"/>
    <x v="0"/>
    <x v="5"/>
    <x v="1"/>
    <n v="6553595"/>
    <n v="9002001121"/>
    <x v="0"/>
    <x v="1"/>
    <s v="UNIDAD INMOBILIARIA  CERRADA MONTE VERDE - PROPIEDAD HOR"/>
    <x v="6"/>
    <x v="6"/>
  </r>
  <r>
    <x v="0"/>
    <x v="0"/>
    <x v="5"/>
    <x v="1"/>
    <n v="6553632"/>
    <n v="9004623588"/>
    <x v="0"/>
    <x v="1"/>
    <s v="CONJUNTO RESIDENCIAL CIUDAD TINTAL II ETAPA 5 MZ 3 LOTE B -"/>
    <x v="1"/>
    <x v="1"/>
  </r>
  <r>
    <x v="0"/>
    <x v="0"/>
    <x v="5"/>
    <x v="4"/>
    <n v="6553665"/>
    <n v="8300125344"/>
    <x v="0"/>
    <x v="3"/>
    <s v="AGRUPACION DE VIVIENDA CIUDADELA EL POBLADO ETAPA III"/>
    <x v="1"/>
    <x v="1"/>
  </r>
  <r>
    <x v="0"/>
    <x v="0"/>
    <x v="5"/>
    <x v="1"/>
    <n v="6553677"/>
    <n v="9000889465"/>
    <x v="0"/>
    <x v="1"/>
    <s v="EDIFICIO ALTOS BELLA SUIZA - PROPIEDAD HORIZONTAL"/>
    <x v="1"/>
    <x v="1"/>
  </r>
  <r>
    <x v="0"/>
    <x v="0"/>
    <x v="5"/>
    <x v="1"/>
    <n v="6553831"/>
    <n v="9005731248"/>
    <x v="0"/>
    <x v="1"/>
    <s v="URBANIZACION SAN REMO PH"/>
    <x v="34"/>
    <x v="5"/>
  </r>
  <r>
    <x v="0"/>
    <x v="0"/>
    <x v="5"/>
    <x v="4"/>
    <n v="6553874"/>
    <n v="9004052863"/>
    <x v="0"/>
    <x v="3"/>
    <s v="CONJUNTO RESIDENCIAL EL SOL DE SAN CARLOS PROPIEDAD HORIZONT"/>
    <x v="1"/>
    <x v="1"/>
  </r>
  <r>
    <x v="0"/>
    <x v="0"/>
    <x v="5"/>
    <x v="4"/>
    <n v="6553885"/>
    <n v="9002978171"/>
    <x v="0"/>
    <x v="7"/>
    <s v="EDIFICIO TOBIAS PROPIEDAD HORIZONTAL"/>
    <x v="6"/>
    <x v="6"/>
  </r>
  <r>
    <x v="0"/>
    <x v="0"/>
    <x v="5"/>
    <x v="1"/>
    <n v="6553926"/>
    <n v="9004982499"/>
    <x v="0"/>
    <x v="3"/>
    <s v="ALTAMIRA CONJUNTO RESIDENCIAL PH"/>
    <x v="1"/>
    <x v="1"/>
  </r>
  <r>
    <x v="0"/>
    <x v="0"/>
    <x v="5"/>
    <x v="1"/>
    <n v="6553952"/>
    <n v="9001714191"/>
    <x v="0"/>
    <x v="1"/>
    <s v="PARQUE RESIDENCIAL LA ARBOLEDA - PROPIEDAD HORIZONTAL"/>
    <x v="3"/>
    <x v="3"/>
  </r>
  <r>
    <x v="0"/>
    <x v="0"/>
    <x v="5"/>
    <x v="1"/>
    <n v="6553976"/>
    <n v="8110346251"/>
    <x v="0"/>
    <x v="0"/>
    <s v="CONJUNTO BOSQUES DE ETERNA PRIMAVERA SUBETAPA A PH"/>
    <x v="14"/>
    <x v="5"/>
  </r>
  <r>
    <x v="0"/>
    <x v="0"/>
    <x v="5"/>
    <x v="5"/>
    <n v="6553993"/>
    <n v="35498335"/>
    <x v="0"/>
    <x v="1"/>
    <s v="NUÑEZ CUERVO LIGIA YOLANDA"/>
    <x v="1"/>
    <x v="1"/>
  </r>
  <r>
    <x v="0"/>
    <x v="0"/>
    <x v="5"/>
    <x v="4"/>
    <n v="6554001"/>
    <n v="8300551504"/>
    <x v="0"/>
    <x v="1"/>
    <s v="CONJUNTO RESIDENCIAL LAS FLORES LOTE 1"/>
    <x v="1"/>
    <x v="1"/>
  </r>
  <r>
    <x v="0"/>
    <x v="0"/>
    <x v="5"/>
    <x v="1"/>
    <n v="6554046"/>
    <n v="8603534323"/>
    <x v="0"/>
    <x v="7"/>
    <s v="CONJUNTO RESIDENCIAL VALDEPEÑAS PH"/>
    <x v="1"/>
    <x v="1"/>
  </r>
  <r>
    <x v="0"/>
    <x v="0"/>
    <x v="5"/>
    <x v="1"/>
    <n v="6554064"/>
    <n v="8603534323"/>
    <x v="0"/>
    <x v="1"/>
    <s v="CONJUNTO RESIDENCIAL VALDEPEÑAS PH"/>
    <x v="1"/>
    <x v="1"/>
  </r>
  <r>
    <x v="0"/>
    <x v="0"/>
    <x v="5"/>
    <x v="1"/>
    <n v="6554085"/>
    <n v="9010317428"/>
    <x v="0"/>
    <x v="1"/>
    <s v="EDIFICIO IMPERIUM PROPIEDAD HORIZONTAL"/>
    <x v="6"/>
    <x v="6"/>
  </r>
  <r>
    <x v="0"/>
    <x v="0"/>
    <x v="5"/>
    <x v="1"/>
    <n v="6554107"/>
    <n v="8110304422"/>
    <x v="0"/>
    <x v="1"/>
    <s v="UNIDAD RESIDENCIAL MANANTIALES DE ROBLEDO PH"/>
    <x v="14"/>
    <x v="5"/>
  </r>
  <r>
    <x v="0"/>
    <x v="0"/>
    <x v="5"/>
    <x v="1"/>
    <n v="6554123"/>
    <n v="9010126751"/>
    <x v="0"/>
    <x v="1"/>
    <s v="CAMINOS DEL BOSQUE PARQUE RESIDENCIAL - PROPIEDAD HORIZONTAL"/>
    <x v="7"/>
    <x v="7"/>
  </r>
  <r>
    <x v="0"/>
    <x v="0"/>
    <x v="5"/>
    <x v="4"/>
    <n v="6554124"/>
    <n v="9009992791"/>
    <x v="0"/>
    <x v="0"/>
    <s v="CONJUNTO RESIDENCIAL CR 3  BLOQUE O EDIFICO H PROPIEDAD HORI"/>
    <x v="6"/>
    <x v="6"/>
  </r>
  <r>
    <x v="0"/>
    <x v="0"/>
    <x v="5"/>
    <x v="1"/>
    <n v="6554185"/>
    <n v="8001137741"/>
    <x v="0"/>
    <x v="1"/>
    <s v="CONJUNTO RESIDENCIAL EL PARAGUITAS"/>
    <x v="17"/>
    <x v="2"/>
  </r>
  <r>
    <x v="0"/>
    <x v="0"/>
    <x v="5"/>
    <x v="4"/>
    <n v="6554217"/>
    <n v="8050121562"/>
    <x v="0"/>
    <x v="1"/>
    <s v="CONJUNTO RESIDENCIAL LOS ALMENDROS DE SAN FELIPE"/>
    <x v="0"/>
    <x v="0"/>
  </r>
  <r>
    <x v="0"/>
    <x v="0"/>
    <x v="5"/>
    <x v="1"/>
    <n v="6554230"/>
    <n v="8301384283"/>
    <x v="0"/>
    <x v="1"/>
    <s v="EDIFICIO SANTA BARBARA 118 P H"/>
    <x v="1"/>
    <x v="1"/>
  </r>
  <r>
    <x v="0"/>
    <x v="0"/>
    <x v="5"/>
    <x v="1"/>
    <n v="6554256"/>
    <n v="9002286409"/>
    <x v="0"/>
    <x v="2"/>
    <s v="ALTOS DEL PARQUE"/>
    <x v="0"/>
    <x v="0"/>
  </r>
  <r>
    <x v="0"/>
    <x v="0"/>
    <x v="5"/>
    <x v="1"/>
    <n v="6554331"/>
    <n v="8300456344"/>
    <x v="0"/>
    <x v="1"/>
    <s v="EDIFICIO MIRABELL PH"/>
    <x v="1"/>
    <x v="1"/>
  </r>
  <r>
    <x v="0"/>
    <x v="0"/>
    <x v="5"/>
    <x v="1"/>
    <n v="6554382"/>
    <n v="8100011255"/>
    <x v="0"/>
    <x v="2"/>
    <s v="EDIFICIO VILLAPILAR 2 BLOQUE 3 PROPIEDAD HORIZONTAL"/>
    <x v="6"/>
    <x v="6"/>
  </r>
  <r>
    <x v="0"/>
    <x v="0"/>
    <x v="5"/>
    <x v="1"/>
    <n v="6554397"/>
    <n v="9000731679"/>
    <x v="0"/>
    <x v="1"/>
    <s v="EDIFICIO PLAZA SANTO DOMINGO - PROPIEDAD HORIZONTAL -"/>
    <x v="6"/>
    <x v="6"/>
  </r>
  <r>
    <x v="0"/>
    <x v="0"/>
    <x v="5"/>
    <x v="1"/>
    <n v="6554439"/>
    <n v="8300598452"/>
    <x v="0"/>
    <x v="2"/>
    <s v="EDIFICIO PANORAMA PH"/>
    <x v="1"/>
    <x v="1"/>
  </r>
  <r>
    <x v="0"/>
    <x v="0"/>
    <x v="5"/>
    <x v="4"/>
    <n v="6554558"/>
    <n v="8100063261"/>
    <x v="0"/>
    <x v="1"/>
    <s v="CONJUNTO RESIDENCIAL LA DANIELA PROPIEDAD HORIZONTAL"/>
    <x v="6"/>
    <x v="6"/>
  </r>
  <r>
    <x v="0"/>
    <x v="0"/>
    <x v="5"/>
    <x v="1"/>
    <n v="6554706"/>
    <n v="9004982499"/>
    <x v="0"/>
    <x v="3"/>
    <s v="ALTAMIRA CONJUNTO RESIDENCIAL PH"/>
    <x v="1"/>
    <x v="1"/>
  </r>
  <r>
    <x v="0"/>
    <x v="0"/>
    <x v="5"/>
    <x v="1"/>
    <n v="6554736"/>
    <n v="9001135651"/>
    <x v="0"/>
    <x v="1"/>
    <s v="EDIFICIO BALCONES DE LA COLINA PH"/>
    <x v="1"/>
    <x v="1"/>
  </r>
  <r>
    <x v="0"/>
    <x v="0"/>
    <x v="5"/>
    <x v="4"/>
    <n v="6554759"/>
    <n v="8110125922"/>
    <x v="0"/>
    <x v="1"/>
    <s v="CR POBLADO DE SANTA MONICA"/>
    <x v="14"/>
    <x v="5"/>
  </r>
  <r>
    <x v="0"/>
    <x v="0"/>
    <x v="5"/>
    <x v="1"/>
    <n v="6554784"/>
    <n v="8001933179"/>
    <x v="0"/>
    <x v="1"/>
    <s v="AGRUPACION DE VIVIENDA 4A LOS GUALANDAYES"/>
    <x v="1"/>
    <x v="1"/>
  </r>
  <r>
    <x v="0"/>
    <x v="0"/>
    <x v="5"/>
    <x v="1"/>
    <n v="6554821"/>
    <n v="8000306450"/>
    <x v="0"/>
    <x v="3"/>
    <s v="UNIDAD RESIDENCIAL CASTAÑARES PH"/>
    <x v="11"/>
    <x v="9"/>
  </r>
  <r>
    <x v="0"/>
    <x v="0"/>
    <x v="5"/>
    <x v="1"/>
    <n v="6554834"/>
    <n v="9010973278"/>
    <x v="0"/>
    <x v="1"/>
    <s v="GIRARDOT 628 - PROPIEDAD HORIZONTAL"/>
    <x v="2"/>
    <x v="2"/>
  </r>
  <r>
    <x v="0"/>
    <x v="0"/>
    <x v="5"/>
    <x v="5"/>
    <n v="6554862"/>
    <n v="24484335"/>
    <x v="0"/>
    <x v="5"/>
    <s v="VALENCIA  ALARCON AMANDA"/>
    <x v="7"/>
    <x v="7"/>
  </r>
  <r>
    <x v="0"/>
    <x v="0"/>
    <x v="5"/>
    <x v="5"/>
    <n v="6554867"/>
    <n v="24484335"/>
    <x v="0"/>
    <x v="3"/>
    <s v="VALENCIA  ALARCON AMANDA"/>
    <x v="7"/>
    <x v="7"/>
  </r>
  <r>
    <x v="0"/>
    <x v="0"/>
    <x v="5"/>
    <x v="1"/>
    <n v="6554884"/>
    <n v="8001872058"/>
    <x v="0"/>
    <x v="1"/>
    <s v="CONJUNTO RESIDENCIAL SAN DIEGO - PROPIEDAD HORIZONTAL"/>
    <x v="1"/>
    <x v="1"/>
  </r>
  <r>
    <x v="0"/>
    <x v="0"/>
    <x v="5"/>
    <x v="1"/>
    <n v="6554895"/>
    <n v="8908046531"/>
    <x v="0"/>
    <x v="1"/>
    <s v="PROPIEDAD HORIZONTAL EDIFICIO LA LEONORA"/>
    <x v="6"/>
    <x v="6"/>
  </r>
  <r>
    <x v="0"/>
    <x v="0"/>
    <x v="5"/>
    <x v="1"/>
    <n v="6554907"/>
    <n v="8000199404"/>
    <x v="0"/>
    <x v="1"/>
    <s v="CONJUNTO RESIDENCIAL ARBOLEDA I"/>
    <x v="0"/>
    <x v="0"/>
  </r>
  <r>
    <x v="0"/>
    <x v="0"/>
    <x v="5"/>
    <x v="4"/>
    <n v="6554938"/>
    <n v="9011242197"/>
    <x v="0"/>
    <x v="1"/>
    <s v="CONJUNTO CERRADO ARBOLEDA DEL PARQUE - PROPIEDAD HORIZONTAL"/>
    <x v="6"/>
    <x v="6"/>
  </r>
  <r>
    <x v="0"/>
    <x v="0"/>
    <x v="5"/>
    <x v="4"/>
    <n v="6555039"/>
    <n v="8040009863"/>
    <x v="0"/>
    <x v="0"/>
    <s v="EDIFICIO POSADA PRINCESS"/>
    <x v="2"/>
    <x v="2"/>
  </r>
  <r>
    <x v="0"/>
    <x v="0"/>
    <x v="5"/>
    <x v="4"/>
    <n v="6555075"/>
    <n v="8160041189"/>
    <x v="0"/>
    <x v="1"/>
    <s v="CONJUNTO RESIDENCIAL TORRES DE ALCANTARA"/>
    <x v="11"/>
    <x v="9"/>
  </r>
  <r>
    <x v="0"/>
    <x v="0"/>
    <x v="5"/>
    <x v="1"/>
    <n v="6555116"/>
    <n v="8300312516"/>
    <x v="0"/>
    <x v="3"/>
    <s v="CONJUNTO RESIDENCIAL LA ALAMEDA TORRE III TERCERA ETAPA PROP"/>
    <x v="1"/>
    <x v="1"/>
  </r>
  <r>
    <x v="0"/>
    <x v="0"/>
    <x v="5"/>
    <x v="1"/>
    <n v="6555135"/>
    <n v="9002388991"/>
    <x v="0"/>
    <x v="1"/>
    <s v="EDIFICIO RIO LUNA PH"/>
    <x v="14"/>
    <x v="5"/>
  </r>
  <r>
    <x v="0"/>
    <x v="0"/>
    <x v="5"/>
    <x v="1"/>
    <n v="6555188"/>
    <n v="8908017881"/>
    <x v="0"/>
    <x v="5"/>
    <s v="PROPIEDAD HORIZONTAL EDIFICIO ESPONSIÓN"/>
    <x v="6"/>
    <x v="6"/>
  </r>
  <r>
    <x v="0"/>
    <x v="0"/>
    <x v="5"/>
    <x v="2"/>
    <n v="6555205"/>
    <n v="79322256"/>
    <x v="0"/>
    <x v="3"/>
    <s v="TOBON CASTRO FERNANDO"/>
    <x v="11"/>
    <x v="9"/>
  </r>
  <r>
    <x v="0"/>
    <x v="0"/>
    <x v="5"/>
    <x v="1"/>
    <n v="6555271"/>
    <n v="8300192121"/>
    <x v="0"/>
    <x v="1"/>
    <s v="CONJUNTO RESIDENCIAL LAS GALIAS"/>
    <x v="1"/>
    <x v="1"/>
  </r>
  <r>
    <x v="0"/>
    <x v="0"/>
    <x v="5"/>
    <x v="1"/>
    <n v="6555281"/>
    <n v="8300192121"/>
    <x v="0"/>
    <x v="1"/>
    <s v="CONJUNTO RESIDENCIAL LAS GALIAS"/>
    <x v="1"/>
    <x v="1"/>
  </r>
  <r>
    <x v="0"/>
    <x v="0"/>
    <x v="5"/>
    <x v="1"/>
    <n v="6555283"/>
    <n v="8300442078"/>
    <x v="0"/>
    <x v="1"/>
    <s v="CONJUNTO RESIDENCIAL ISABELLA PROPIEDAD HORIZONTAL"/>
    <x v="1"/>
    <x v="1"/>
  </r>
  <r>
    <x v="0"/>
    <x v="0"/>
    <x v="5"/>
    <x v="1"/>
    <n v="6555285"/>
    <n v="8001013286"/>
    <x v="0"/>
    <x v="1"/>
    <s v="CONJUNTO RESIDENCIAL BOLIVIA ORIENTAL II ETAPA MANZANA H PH"/>
    <x v="1"/>
    <x v="1"/>
  </r>
  <r>
    <x v="0"/>
    <x v="0"/>
    <x v="5"/>
    <x v="1"/>
    <n v="6555293"/>
    <n v="8300192121"/>
    <x v="0"/>
    <x v="1"/>
    <s v="CONJUNTO RESIDENCIAL LAS GALIAS"/>
    <x v="1"/>
    <x v="1"/>
  </r>
  <r>
    <x v="0"/>
    <x v="0"/>
    <x v="5"/>
    <x v="1"/>
    <n v="6555308"/>
    <n v="8000952163"/>
    <x v="0"/>
    <x v="1"/>
    <s v="CONJUNTO RESIDENCIAL LA PENINSULA FAVUIS"/>
    <x v="17"/>
    <x v="2"/>
  </r>
  <r>
    <x v="0"/>
    <x v="0"/>
    <x v="5"/>
    <x v="4"/>
    <n v="6555355"/>
    <n v="8603543881"/>
    <x v="0"/>
    <x v="1"/>
    <s v="AGRUPACION DE VIVIENDA METROPOLIS UNIDAD 7"/>
    <x v="1"/>
    <x v="1"/>
  </r>
  <r>
    <x v="0"/>
    <x v="0"/>
    <x v="5"/>
    <x v="4"/>
    <n v="6555392"/>
    <n v="9001177962"/>
    <x v="0"/>
    <x v="1"/>
    <s v="EDIFICIO PORTAL DE LOS ALPES PH"/>
    <x v="11"/>
    <x v="9"/>
  </r>
  <r>
    <x v="0"/>
    <x v="0"/>
    <x v="5"/>
    <x v="1"/>
    <n v="6555415"/>
    <n v="8100057750"/>
    <x v="0"/>
    <x v="1"/>
    <s v="CONJUNTO CERRADO LOTE A BOSQUES DE LA LIVONIA PROPIEDAD"/>
    <x v="6"/>
    <x v="6"/>
  </r>
  <r>
    <x v="0"/>
    <x v="0"/>
    <x v="5"/>
    <x v="1"/>
    <n v="6555434"/>
    <n v="8000250208"/>
    <x v="0"/>
    <x v="2"/>
    <s v="CENTRO COMERCIAL CAOBOS 147"/>
    <x v="1"/>
    <x v="1"/>
  </r>
  <r>
    <x v="0"/>
    <x v="0"/>
    <x v="5"/>
    <x v="4"/>
    <n v="6555445"/>
    <n v="9005009376"/>
    <x v="0"/>
    <x v="1"/>
    <s v="CONJ RES MIRADOR DE LOS BERNAL PH"/>
    <x v="14"/>
    <x v="5"/>
  </r>
  <r>
    <x v="0"/>
    <x v="0"/>
    <x v="5"/>
    <x v="4"/>
    <n v="6555474"/>
    <n v="8300830157"/>
    <x v="0"/>
    <x v="3"/>
    <s v="CONJUNTO RESIDENCIAL USATAMA MANZANA M"/>
    <x v="1"/>
    <x v="1"/>
  </r>
  <r>
    <x v="0"/>
    <x v="0"/>
    <x v="5"/>
    <x v="4"/>
    <n v="6555485"/>
    <n v="9008133410"/>
    <x v="0"/>
    <x v="1"/>
    <s v="BIRIKAIRA CONJUNTO HABITACIONAL PROPIEDAD HORIZONTAL NULL NULL"/>
    <x v="11"/>
    <x v="9"/>
  </r>
  <r>
    <x v="0"/>
    <x v="0"/>
    <x v="5"/>
    <x v="4"/>
    <n v="6555496"/>
    <n v="8300666803"/>
    <x v="0"/>
    <x v="1"/>
    <s v="EDIFICIO PRADOS NORTE 1 Y 2 PROPIEDAD HORIZONTAL"/>
    <x v="1"/>
    <x v="1"/>
  </r>
  <r>
    <x v="0"/>
    <x v="0"/>
    <x v="5"/>
    <x v="1"/>
    <n v="6555505"/>
    <n v="8002221794"/>
    <x v="0"/>
    <x v="1"/>
    <s v="EDIFICIO BARAJAS"/>
    <x v="11"/>
    <x v="9"/>
  </r>
  <r>
    <x v="0"/>
    <x v="0"/>
    <x v="5"/>
    <x v="1"/>
    <n v="6555528"/>
    <n v="8300187394"/>
    <x v="0"/>
    <x v="1"/>
    <s v="EDIFICIO PARK WAY II RESERVADO"/>
    <x v="1"/>
    <x v="1"/>
  </r>
  <r>
    <x v="0"/>
    <x v="0"/>
    <x v="5"/>
    <x v="4"/>
    <n v="6555561"/>
    <n v="8002441513"/>
    <x v="0"/>
    <x v="1"/>
    <s v="EDIFICIO PLAZA CENTRO"/>
    <x v="6"/>
    <x v="6"/>
  </r>
  <r>
    <x v="0"/>
    <x v="0"/>
    <x v="5"/>
    <x v="4"/>
    <n v="6555601"/>
    <n v="9010501706"/>
    <x v="0"/>
    <x v="1"/>
    <s v="CONJUNTO RESIDENCIAL RESERVA CANAVERAL CONDOM"/>
    <x v="17"/>
    <x v="2"/>
  </r>
  <r>
    <x v="0"/>
    <x v="0"/>
    <x v="5"/>
    <x v="1"/>
    <n v="6555621"/>
    <n v="8300082430"/>
    <x v="0"/>
    <x v="3"/>
    <s v="CONJUNTO RESIDENCIAL EL MORAL 7 Y 8 PH"/>
    <x v="1"/>
    <x v="1"/>
  </r>
  <r>
    <x v="0"/>
    <x v="0"/>
    <x v="5"/>
    <x v="4"/>
    <n v="6555629"/>
    <n v="9005390128"/>
    <x v="0"/>
    <x v="1"/>
    <s v="CONJUNTO LA CAPILLA DE SUBA PH"/>
    <x v="1"/>
    <x v="1"/>
  </r>
  <r>
    <x v="0"/>
    <x v="0"/>
    <x v="5"/>
    <x v="4"/>
    <n v="6555647"/>
    <n v="8090061437"/>
    <x v="0"/>
    <x v="1"/>
    <s v="AGRUPACION DE VIVIENDA RINCON DE LAS MARGARITAS"/>
    <x v="3"/>
    <x v="3"/>
  </r>
  <r>
    <x v="0"/>
    <x v="0"/>
    <x v="5"/>
    <x v="4"/>
    <n v="6555659"/>
    <n v="9003760854"/>
    <x v="0"/>
    <x v="1"/>
    <s v="EDIFICIO PARK WAY AVENIDA II"/>
    <x v="1"/>
    <x v="1"/>
  </r>
  <r>
    <x v="0"/>
    <x v="0"/>
    <x v="5"/>
    <x v="1"/>
    <n v="6555669"/>
    <n v="8605189410"/>
    <x v="0"/>
    <x v="1"/>
    <s v="CONJUNTO RESIDENCIAL LA PALMA I"/>
    <x v="1"/>
    <x v="1"/>
  </r>
  <r>
    <x v="0"/>
    <x v="0"/>
    <x v="5"/>
    <x v="4"/>
    <n v="6555670"/>
    <n v="9001922305"/>
    <x v="0"/>
    <x v="1"/>
    <s v="CONJUNTO RESIDENCIAL KANATA PH"/>
    <x v="11"/>
    <x v="9"/>
  </r>
  <r>
    <x v="0"/>
    <x v="0"/>
    <x v="5"/>
    <x v="1"/>
    <n v="6555676"/>
    <n v="9001828824"/>
    <x v="0"/>
    <x v="3"/>
    <s v="AGRUP LOS CONDOMINIOS III URB TIERRA BUENA SUPERMANZANA 5"/>
    <x v="1"/>
    <x v="1"/>
  </r>
  <r>
    <x v="0"/>
    <x v="0"/>
    <x v="5"/>
    <x v="4"/>
    <n v="6555686"/>
    <n v="9003602187"/>
    <x v="0"/>
    <x v="1"/>
    <s v="CONJUNTO RESIDENCIAL BOSQUE DE PINOS ETAPA I Y II"/>
    <x v="2"/>
    <x v="2"/>
  </r>
  <r>
    <x v="0"/>
    <x v="0"/>
    <x v="5"/>
    <x v="1"/>
    <n v="6555722"/>
    <n v="8040076577"/>
    <x v="0"/>
    <x v="3"/>
    <s v="CONJUNTO RESIDENCIAL PARQUE DEL CACIQUE ETAPA I"/>
    <x v="2"/>
    <x v="2"/>
  </r>
  <r>
    <x v="0"/>
    <x v="0"/>
    <x v="5"/>
    <x v="1"/>
    <n v="6555783"/>
    <n v="9009768632"/>
    <x v="0"/>
    <x v="5"/>
    <s v="TORRES DE SION"/>
    <x v="20"/>
    <x v="11"/>
  </r>
  <r>
    <x v="0"/>
    <x v="0"/>
    <x v="5"/>
    <x v="1"/>
    <n v="6555801"/>
    <n v="8110344302"/>
    <x v="0"/>
    <x v="7"/>
    <s v="CONJUNTO RESIDENCIAL FLORES E LA COLINA 1"/>
    <x v="10"/>
    <x v="5"/>
  </r>
  <r>
    <x v="0"/>
    <x v="0"/>
    <x v="5"/>
    <x v="4"/>
    <n v="6555891"/>
    <n v="8000690070"/>
    <x v="0"/>
    <x v="1"/>
    <s v="EDIFICIO PASADENA PLAZA - PROPIEDAD HORIZONTAL"/>
    <x v="1"/>
    <x v="1"/>
  </r>
  <r>
    <x v="0"/>
    <x v="0"/>
    <x v="5"/>
    <x v="1"/>
    <n v="6555899"/>
    <n v="9011398191"/>
    <x v="0"/>
    <x v="1"/>
    <s v="CONJUNTO DE USO MIXTO CUARZO -PROPIEDAD HORIZONTAL"/>
    <x v="14"/>
    <x v="5"/>
  </r>
  <r>
    <x v="0"/>
    <x v="0"/>
    <x v="5"/>
    <x v="4"/>
    <n v="6555903"/>
    <n v="8130115276"/>
    <x v="0"/>
    <x v="3"/>
    <s v="EDIFICIO CENTRO COMERCIAL LAS AMERICAS"/>
    <x v="29"/>
    <x v="14"/>
  </r>
  <r>
    <x v="0"/>
    <x v="0"/>
    <x v="5"/>
    <x v="5"/>
    <n v="6555914"/>
    <n v="42121230"/>
    <x v="0"/>
    <x v="0"/>
    <s v="IZQUIERDO POMPEYO LOLA ESPERANZA"/>
    <x v="56"/>
    <x v="9"/>
  </r>
  <r>
    <x v="0"/>
    <x v="0"/>
    <x v="5"/>
    <x v="1"/>
    <n v="6555986"/>
    <n v="9002809625"/>
    <x v="0"/>
    <x v="3"/>
    <s v="CONJUNTO RESIDENCIAL LOS ARCES ROJOS"/>
    <x v="1"/>
    <x v="1"/>
  </r>
  <r>
    <x v="0"/>
    <x v="0"/>
    <x v="5"/>
    <x v="1"/>
    <n v="6556044"/>
    <n v="8090065920"/>
    <x v="0"/>
    <x v="1"/>
    <s v="CONJUNTO RESIDENCIAL ARAGON IV ETAPA"/>
    <x v="31"/>
    <x v="3"/>
  </r>
  <r>
    <x v="0"/>
    <x v="0"/>
    <x v="5"/>
    <x v="1"/>
    <n v="6556091"/>
    <n v="9002407461"/>
    <x v="0"/>
    <x v="2"/>
    <s v="EDIFICIO PAYSANDU PH"/>
    <x v="11"/>
    <x v="9"/>
  </r>
  <r>
    <x v="0"/>
    <x v="0"/>
    <x v="5"/>
    <x v="1"/>
    <n v="6556130"/>
    <n v="9009796117"/>
    <x v="0"/>
    <x v="4"/>
    <s v="GALATEA PARQUE RESIDENCIAL PH"/>
    <x v="13"/>
    <x v="9"/>
  </r>
  <r>
    <x v="0"/>
    <x v="0"/>
    <x v="5"/>
    <x v="4"/>
    <n v="6556157"/>
    <n v="9000337201"/>
    <x v="0"/>
    <x v="1"/>
    <s v="PRADO CHESTNUT HILL PROPIEDAD HORIZONTAL"/>
    <x v="1"/>
    <x v="1"/>
  </r>
  <r>
    <x v="0"/>
    <x v="0"/>
    <x v="5"/>
    <x v="1"/>
    <n v="6556175"/>
    <n v="9001070661"/>
    <x v="0"/>
    <x v="1"/>
    <s v="CONJUNTO RESIDENCIAL ZUITAMA P H"/>
    <x v="13"/>
    <x v="9"/>
  </r>
  <r>
    <x v="0"/>
    <x v="0"/>
    <x v="5"/>
    <x v="1"/>
    <n v="6556209"/>
    <n v="9001854255"/>
    <x v="0"/>
    <x v="1"/>
    <s v="EDIFICIO CHICO 105 PROPIEDAD HORIZONTAL"/>
    <x v="1"/>
    <x v="1"/>
  </r>
  <r>
    <x v="0"/>
    <x v="0"/>
    <x v="5"/>
    <x v="4"/>
    <n v="6556221"/>
    <n v="8001212925"/>
    <x v="0"/>
    <x v="1"/>
    <s v="CONJUNTO RESIDENCIAL ALTAMIRA III ETAPA"/>
    <x v="17"/>
    <x v="2"/>
  </r>
  <r>
    <x v="0"/>
    <x v="0"/>
    <x v="5"/>
    <x v="1"/>
    <n v="6556259"/>
    <n v="8100033949"/>
    <x v="0"/>
    <x v="1"/>
    <s v="CONJUNTO CERRADO BELLA MONTANA"/>
    <x v="6"/>
    <x v="6"/>
  </r>
  <r>
    <x v="0"/>
    <x v="0"/>
    <x v="5"/>
    <x v="4"/>
    <n v="6556265"/>
    <n v="9010116076"/>
    <x v="0"/>
    <x v="0"/>
    <s v="EDIFICIO VILLA CARMENZA X2 BLOQUE DOS (2) PROPIEDAD HORIZONT"/>
    <x v="6"/>
    <x v="6"/>
  </r>
  <r>
    <x v="0"/>
    <x v="0"/>
    <x v="5"/>
    <x v="4"/>
    <n v="6556279"/>
    <n v="9001560338"/>
    <x v="0"/>
    <x v="0"/>
    <s v="CONJUNTO RESIDENCIAL RINCON DE LOS CABALLEROS QUINTA ETA"/>
    <x v="2"/>
    <x v="2"/>
  </r>
  <r>
    <x v="0"/>
    <x v="0"/>
    <x v="5"/>
    <x v="1"/>
    <n v="6556314"/>
    <n v="8002147238"/>
    <x v="0"/>
    <x v="1"/>
    <s v="AGRUPACION RESIDENCIAL TEJARES DEL NORTE IV - PROPIEDAD HORI"/>
    <x v="1"/>
    <x v="1"/>
  </r>
  <r>
    <x v="0"/>
    <x v="0"/>
    <x v="5"/>
    <x v="1"/>
    <n v="6556331"/>
    <n v="8002309113"/>
    <x v="0"/>
    <x v="1"/>
    <s v="EDIFICIO LAS ARAUCARIAS"/>
    <x v="49"/>
    <x v="0"/>
  </r>
  <r>
    <x v="0"/>
    <x v="0"/>
    <x v="5"/>
    <x v="4"/>
    <n v="6556404"/>
    <n v="8100016636"/>
    <x v="0"/>
    <x v="1"/>
    <s v="EDIFICIO MULTIFAMILIARES VENECIA I PROPIEDAD HORIZONTAL"/>
    <x v="6"/>
    <x v="6"/>
  </r>
  <r>
    <x v="0"/>
    <x v="0"/>
    <x v="5"/>
    <x v="1"/>
    <n v="6556406"/>
    <n v="9009796117"/>
    <x v="0"/>
    <x v="1"/>
    <s v="GALATEA PARQUE RESIDENCIAL PH"/>
    <x v="13"/>
    <x v="9"/>
  </r>
  <r>
    <x v="0"/>
    <x v="0"/>
    <x v="5"/>
    <x v="4"/>
    <n v="6556456"/>
    <n v="9003216445"/>
    <x v="0"/>
    <x v="1"/>
    <s v="LA HACIENDA CONDOMINIO CAMPESTRE - PROPIEDAD HORIZONTAL"/>
    <x v="3"/>
    <x v="3"/>
  </r>
  <r>
    <x v="0"/>
    <x v="0"/>
    <x v="5"/>
    <x v="1"/>
    <n v="6556467"/>
    <n v="8300271007"/>
    <x v="0"/>
    <x v="3"/>
    <s v="CONJUNTO RESIDENCIAL PARQUES DE ALEJANDRIA"/>
    <x v="1"/>
    <x v="1"/>
  </r>
  <r>
    <x v="0"/>
    <x v="0"/>
    <x v="5"/>
    <x v="4"/>
    <n v="6556485"/>
    <n v="8100069941"/>
    <x v="0"/>
    <x v="1"/>
    <s v="EDIFICIO MULTIFAMILIAR SILVANIA PROPIEDAD HORIZONTAL"/>
    <x v="6"/>
    <x v="6"/>
  </r>
  <r>
    <x v="0"/>
    <x v="0"/>
    <x v="5"/>
    <x v="4"/>
    <n v="6556589"/>
    <n v="8110395201"/>
    <x v="0"/>
    <x v="1"/>
    <s v="CONJUNTO RESIDENCIAL MIRADOR DE GUADALCANAL PH"/>
    <x v="10"/>
    <x v="5"/>
  </r>
  <r>
    <x v="0"/>
    <x v="0"/>
    <x v="5"/>
    <x v="4"/>
    <n v="6556669"/>
    <n v="8090087055"/>
    <x v="0"/>
    <x v="0"/>
    <s v="CLUB RESIDENCIAL ALAMEDA"/>
    <x v="3"/>
    <x v="3"/>
  </r>
  <r>
    <x v="0"/>
    <x v="0"/>
    <x v="5"/>
    <x v="1"/>
    <n v="6556728"/>
    <n v="9009998015"/>
    <x v="0"/>
    <x v="3"/>
    <s v="CONJUNTO VALLESUE - ETAPA 3"/>
    <x v="31"/>
    <x v="3"/>
  </r>
  <r>
    <x v="0"/>
    <x v="0"/>
    <x v="5"/>
    <x v="1"/>
    <n v="6556869"/>
    <n v="9002490931"/>
    <x v="0"/>
    <x v="3"/>
    <s v="CONJUNTO RESIDENCIAL PORVENIR RESERVADO 4"/>
    <x v="1"/>
    <x v="1"/>
  </r>
  <r>
    <x v="0"/>
    <x v="0"/>
    <x v="5"/>
    <x v="1"/>
    <n v="6557047"/>
    <n v="8301270799"/>
    <x v="0"/>
    <x v="1"/>
    <s v="CONJUNTO RESIDENCIAL SANTA MARIA RESERVADO 2"/>
    <x v="1"/>
    <x v="1"/>
  </r>
  <r>
    <x v="0"/>
    <x v="0"/>
    <x v="5"/>
    <x v="1"/>
    <n v="6557054"/>
    <n v="8301423148"/>
    <x v="0"/>
    <x v="2"/>
    <s v="CONJUNTO RESIDENCIAL PORTAL DE MODELIA III"/>
    <x v="1"/>
    <x v="1"/>
  </r>
  <r>
    <x v="0"/>
    <x v="0"/>
    <x v="5"/>
    <x v="4"/>
    <n v="6557102"/>
    <n v="9001408824"/>
    <x v="0"/>
    <x v="1"/>
    <s v="CONJUNTO RESIDENCIAL MONTICELO-PROPIEDAD HORIZONTAL"/>
    <x v="6"/>
    <x v="6"/>
  </r>
  <r>
    <x v="0"/>
    <x v="0"/>
    <x v="5"/>
    <x v="4"/>
    <n v="6557219"/>
    <n v="8100041424"/>
    <x v="0"/>
    <x v="5"/>
    <s v="EDIFICIO MULTIFAMILIAR CONDADO DE LA CRUZ PROPIEDAD HORIZONT"/>
    <x v="6"/>
    <x v="6"/>
  </r>
  <r>
    <x v="0"/>
    <x v="0"/>
    <x v="5"/>
    <x v="4"/>
    <n v="6557226"/>
    <n v="9004180365"/>
    <x v="0"/>
    <x v="2"/>
    <s v="CONJUNTO RESIDENCIAL GOLF CLUB - PROPIEDAD HORIZONTAL"/>
    <x v="3"/>
    <x v="3"/>
  </r>
  <r>
    <x v="0"/>
    <x v="0"/>
    <x v="5"/>
    <x v="2"/>
    <n v="6557263"/>
    <n v="79790011"/>
    <x v="4"/>
    <x v="13"/>
    <s v="SOTO DIAZ JIMMY"/>
    <x v="1"/>
    <x v="1"/>
  </r>
  <r>
    <x v="0"/>
    <x v="0"/>
    <x v="5"/>
    <x v="4"/>
    <n v="6557267"/>
    <n v="9002707443"/>
    <x v="0"/>
    <x v="3"/>
    <s v="UNIDAD RESIDENCIAL TERRAZAS DE VALHER PH"/>
    <x v="13"/>
    <x v="9"/>
  </r>
  <r>
    <x v="0"/>
    <x v="0"/>
    <x v="5"/>
    <x v="4"/>
    <n v="6557274"/>
    <n v="8300476723"/>
    <x v="0"/>
    <x v="0"/>
    <s v="MULTIFAMILIAR LOS CEREZOS CIUDADELA COLSUBSIDIO MANZANA 37 -"/>
    <x v="1"/>
    <x v="1"/>
  </r>
  <r>
    <x v="0"/>
    <x v="0"/>
    <x v="5"/>
    <x v="2"/>
    <n v="6557288"/>
    <n v="41714882"/>
    <x v="0"/>
    <x v="5"/>
    <s v="AYALA CAICEDO LUCILA"/>
    <x v="7"/>
    <x v="7"/>
  </r>
  <r>
    <x v="0"/>
    <x v="0"/>
    <x v="5"/>
    <x v="5"/>
    <n v="6557386"/>
    <n v="9004289472"/>
    <x v="0"/>
    <x v="5"/>
    <s v="INVERSIONES PKS SAS"/>
    <x v="6"/>
    <x v="6"/>
  </r>
  <r>
    <x v="0"/>
    <x v="0"/>
    <x v="5"/>
    <x v="4"/>
    <n v="6557388"/>
    <n v="9003732366"/>
    <x v="0"/>
    <x v="1"/>
    <s v="CONJUNTO RESIDENCIAL GRANADA CLUB ETAPA 2 - PROPIEDAD HORIZO"/>
    <x v="1"/>
    <x v="1"/>
  </r>
  <r>
    <x v="0"/>
    <x v="0"/>
    <x v="5"/>
    <x v="4"/>
    <n v="6557392"/>
    <n v="9003732366"/>
    <x v="0"/>
    <x v="1"/>
    <s v="CONJUNTO RESIDENCIAL GRANADA CLUB ETAPA 2 - PROPIEDAD HORIZO"/>
    <x v="1"/>
    <x v="1"/>
  </r>
  <r>
    <x v="0"/>
    <x v="0"/>
    <x v="5"/>
    <x v="4"/>
    <n v="6557393"/>
    <n v="8300152146"/>
    <x v="0"/>
    <x v="1"/>
    <s v="CONJUNTO MULTIFAMILIAR RINCON DE TECHO II ETAPA"/>
    <x v="1"/>
    <x v="1"/>
  </r>
  <r>
    <x v="0"/>
    <x v="0"/>
    <x v="5"/>
    <x v="1"/>
    <n v="6557401"/>
    <n v="8908017881"/>
    <x v="0"/>
    <x v="0"/>
    <s v="PROPIEDAD HORIZONTAL EDIFICIO ESPONSIÓN"/>
    <x v="6"/>
    <x v="6"/>
  </r>
  <r>
    <x v="0"/>
    <x v="0"/>
    <x v="5"/>
    <x v="1"/>
    <n v="6557428"/>
    <n v="9011022540"/>
    <x v="0"/>
    <x v="3"/>
    <s v="URBANIZACION CONSOTA 1"/>
    <x v="7"/>
    <x v="7"/>
  </r>
  <r>
    <x v="0"/>
    <x v="0"/>
    <x v="5"/>
    <x v="4"/>
    <n v="6557435"/>
    <n v="9005129360"/>
    <x v="0"/>
    <x v="1"/>
    <s v="EDIFICIO MULTIFAMILIAR ALTOS DEL VERGEL"/>
    <x v="3"/>
    <x v="3"/>
  </r>
  <r>
    <x v="0"/>
    <x v="0"/>
    <x v="5"/>
    <x v="1"/>
    <n v="6557469"/>
    <n v="9011022493"/>
    <x v="0"/>
    <x v="0"/>
    <s v="URBANIZACION CONSOTA 2"/>
    <x v="7"/>
    <x v="7"/>
  </r>
  <r>
    <x v="0"/>
    <x v="0"/>
    <x v="5"/>
    <x v="1"/>
    <n v="6557496"/>
    <n v="8001872058"/>
    <x v="0"/>
    <x v="3"/>
    <s v="CONJUNTO RESIDENCIAL SAN DIEGO - PROPIEDAD HORIZONTAL"/>
    <x v="1"/>
    <x v="1"/>
  </r>
  <r>
    <x v="0"/>
    <x v="0"/>
    <x v="5"/>
    <x v="1"/>
    <n v="6557512"/>
    <n v="9005402799"/>
    <x v="0"/>
    <x v="1"/>
    <s v="CONJUNTO RESIDENCIAL FRAILEJON III PH"/>
    <x v="4"/>
    <x v="4"/>
  </r>
  <r>
    <x v="0"/>
    <x v="0"/>
    <x v="5"/>
    <x v="1"/>
    <n v="6557521"/>
    <n v="8914117874"/>
    <x v="0"/>
    <x v="2"/>
    <s v="URBANIZACION MULTIFAMILIARES LOS CEDROS BLOQUE 9A"/>
    <x v="11"/>
    <x v="9"/>
  </r>
  <r>
    <x v="0"/>
    <x v="0"/>
    <x v="5"/>
    <x v="1"/>
    <n v="6557523"/>
    <n v="9000415707"/>
    <x v="0"/>
    <x v="1"/>
    <s v="EDIFICIO VERONA PROPIEDAD HORIZONTAL"/>
    <x v="0"/>
    <x v="0"/>
  </r>
  <r>
    <x v="0"/>
    <x v="0"/>
    <x v="5"/>
    <x v="4"/>
    <n v="6557534"/>
    <n v="8301299381"/>
    <x v="0"/>
    <x v="1"/>
    <s v="EDIFICIO BAHIA CHICA II PROPIEDAD HORIZONTAL"/>
    <x v="1"/>
    <x v="1"/>
  </r>
  <r>
    <x v="0"/>
    <x v="0"/>
    <x v="5"/>
    <x v="4"/>
    <n v="6557535"/>
    <n v="8110342470"/>
    <x v="0"/>
    <x v="1"/>
    <s v="CONJUNTO RESIDENCIAL PROVIDENCIA DE CASTROPOLO PH"/>
    <x v="14"/>
    <x v="5"/>
  </r>
  <r>
    <x v="0"/>
    <x v="0"/>
    <x v="5"/>
    <x v="1"/>
    <n v="6557542"/>
    <n v="8603534323"/>
    <x v="0"/>
    <x v="5"/>
    <s v="CONJUNTO RESIDENCIAL VALDEPEÑAS PH"/>
    <x v="1"/>
    <x v="1"/>
  </r>
  <r>
    <x v="0"/>
    <x v="0"/>
    <x v="5"/>
    <x v="1"/>
    <n v="6557568"/>
    <n v="8000801976"/>
    <x v="0"/>
    <x v="1"/>
    <s v="CONJUNTO RESIDENCIAL LOS ROSALES PROPIEDAD HORIZONTAL"/>
    <x v="1"/>
    <x v="1"/>
  </r>
  <r>
    <x v="0"/>
    <x v="0"/>
    <x v="5"/>
    <x v="5"/>
    <n v="6557584"/>
    <n v="45686125"/>
    <x v="0"/>
    <x v="1"/>
    <s v="FORTICH GONZALEZ ANGELICA MARIA"/>
    <x v="52"/>
    <x v="18"/>
  </r>
  <r>
    <x v="0"/>
    <x v="0"/>
    <x v="5"/>
    <x v="1"/>
    <n v="6557589"/>
    <n v="8001690252"/>
    <x v="0"/>
    <x v="1"/>
    <s v="CONJUNTO RESIDENCIAL VILLA CA?AVERAL"/>
    <x v="17"/>
    <x v="2"/>
  </r>
  <r>
    <x v="0"/>
    <x v="0"/>
    <x v="5"/>
    <x v="4"/>
    <n v="6557634"/>
    <n v="8100063261"/>
    <x v="0"/>
    <x v="1"/>
    <s v="CONJUNTO RESIDENCIAL LA DANIELA PROPIEDAD HORIZONTAL"/>
    <x v="6"/>
    <x v="6"/>
  </r>
  <r>
    <x v="0"/>
    <x v="0"/>
    <x v="5"/>
    <x v="1"/>
    <n v="6557681"/>
    <n v="9012235426"/>
    <x v="0"/>
    <x v="1"/>
    <s v="EDIFICIO BRITANNIA APARTAMENTOS"/>
    <x v="7"/>
    <x v="7"/>
  </r>
  <r>
    <x v="0"/>
    <x v="0"/>
    <x v="5"/>
    <x v="4"/>
    <n v="6557715"/>
    <n v="9001408824"/>
    <x v="0"/>
    <x v="1"/>
    <s v="CONJUNTO RESIDENCIAL MONTICELO-PROPIEDAD HORIZONTAL"/>
    <x v="6"/>
    <x v="6"/>
  </r>
  <r>
    <x v="0"/>
    <x v="0"/>
    <x v="5"/>
    <x v="1"/>
    <n v="6557725"/>
    <n v="9010602628"/>
    <x v="0"/>
    <x v="1"/>
    <s v="SANTA MÓNICA CONDOMINIO PROPIEDAD HORIZONTAL"/>
    <x v="9"/>
    <x v="8"/>
  </r>
  <r>
    <x v="0"/>
    <x v="0"/>
    <x v="5"/>
    <x v="1"/>
    <n v="6557742"/>
    <n v="8100063279"/>
    <x v="0"/>
    <x v="1"/>
    <s v="EDIFICIO MONTERREY PROPIEDAD HORIZONTAL"/>
    <x v="6"/>
    <x v="6"/>
  </r>
  <r>
    <x v="0"/>
    <x v="0"/>
    <x v="5"/>
    <x v="4"/>
    <n v="6557743"/>
    <n v="9008030904"/>
    <x v="0"/>
    <x v="1"/>
    <s v="CONJUNTO RESIDENCIAL ANDINO PH"/>
    <x v="1"/>
    <x v="1"/>
  </r>
  <r>
    <x v="0"/>
    <x v="0"/>
    <x v="5"/>
    <x v="4"/>
    <n v="6557774"/>
    <n v="8100013728"/>
    <x v="0"/>
    <x v="1"/>
    <s v="EDIFICIO SANTA BARBARA PROPIEDAD HORIZONTAL"/>
    <x v="6"/>
    <x v="6"/>
  </r>
  <r>
    <x v="0"/>
    <x v="0"/>
    <x v="5"/>
    <x v="1"/>
    <n v="6557797"/>
    <n v="8001509180"/>
    <x v="0"/>
    <x v="2"/>
    <s v="CONJUNTO DE USO RESIDENCIAL LOS FRAILEJONES"/>
    <x v="1"/>
    <x v="1"/>
  </r>
  <r>
    <x v="0"/>
    <x v="0"/>
    <x v="5"/>
    <x v="4"/>
    <n v="6557808"/>
    <n v="9004846981"/>
    <x v="0"/>
    <x v="1"/>
    <s v="UNIDAD RESIDENCIAL LOS PINOS PROPIEDAD HORIZONTAL"/>
    <x v="9"/>
    <x v="8"/>
  </r>
  <r>
    <x v="0"/>
    <x v="0"/>
    <x v="5"/>
    <x v="4"/>
    <n v="6557811"/>
    <n v="9001836553"/>
    <x v="0"/>
    <x v="1"/>
    <s v="AGRUPACION VILLAS DE VIZCAYA AGRUPACION 6 PH"/>
    <x v="1"/>
    <x v="1"/>
  </r>
  <r>
    <x v="0"/>
    <x v="0"/>
    <x v="5"/>
    <x v="4"/>
    <n v="6557818"/>
    <n v="9004052863"/>
    <x v="0"/>
    <x v="3"/>
    <s v="CONJUNTO RESIDENCIAL EL SOL DE SAN CARLOS PROPIEDAD HORIZONT"/>
    <x v="1"/>
    <x v="1"/>
  </r>
  <r>
    <x v="0"/>
    <x v="0"/>
    <x v="5"/>
    <x v="4"/>
    <n v="6557823"/>
    <n v="9001836553"/>
    <x v="0"/>
    <x v="3"/>
    <s v="AGRUPACION VILLAS DE VIZCAYA AGRUPACION 6 PH"/>
    <x v="1"/>
    <x v="1"/>
  </r>
  <r>
    <x v="0"/>
    <x v="0"/>
    <x v="5"/>
    <x v="1"/>
    <n v="6557842"/>
    <n v="9005389981"/>
    <x v="0"/>
    <x v="1"/>
    <s v="CONJUNTO ALTAVISTA PROPIEDAD HORIZONTAL"/>
    <x v="18"/>
    <x v="10"/>
  </r>
  <r>
    <x v="0"/>
    <x v="0"/>
    <x v="5"/>
    <x v="4"/>
    <n v="6557856"/>
    <n v="9005277361"/>
    <x v="0"/>
    <x v="7"/>
    <s v="EDIFICIO MIRADOR DE LA SUIZA PROPIEDAD HORIZONTAL"/>
    <x v="6"/>
    <x v="6"/>
  </r>
  <r>
    <x v="0"/>
    <x v="0"/>
    <x v="5"/>
    <x v="1"/>
    <n v="6557879"/>
    <n v="9000018947"/>
    <x v="0"/>
    <x v="0"/>
    <s v="CONJUNTO RESIDENCIAL LA CEIBA II"/>
    <x v="3"/>
    <x v="3"/>
  </r>
  <r>
    <x v="0"/>
    <x v="0"/>
    <x v="5"/>
    <x v="4"/>
    <n v="6557920"/>
    <n v="9001882111"/>
    <x v="0"/>
    <x v="1"/>
    <s v="UNIDAD RESIDENCIAL MULTIFAMILIAR OLIVAR DE LOS VIENTOS"/>
    <x v="11"/>
    <x v="9"/>
  </r>
  <r>
    <x v="0"/>
    <x v="0"/>
    <x v="5"/>
    <x v="5"/>
    <n v="6557926"/>
    <n v="38260795"/>
    <x v="0"/>
    <x v="5"/>
    <s v="ROMERO PEÑUELA MARLYN HELLEN"/>
    <x v="6"/>
    <x v="6"/>
  </r>
  <r>
    <x v="0"/>
    <x v="0"/>
    <x v="5"/>
    <x v="1"/>
    <n v="6557949"/>
    <n v="8050077253"/>
    <x v="0"/>
    <x v="1"/>
    <s v="CONJUNTO RESIDENCIAL VILLACAMPESTRE"/>
    <x v="0"/>
    <x v="0"/>
  </r>
  <r>
    <x v="0"/>
    <x v="0"/>
    <x v="5"/>
    <x v="4"/>
    <n v="6557994"/>
    <n v="9007785653"/>
    <x v="0"/>
    <x v="1"/>
    <s v="CONJUNTO RESIDENCIAL HACIENDA CAÑAVERAL DEL ORIENTE"/>
    <x v="17"/>
    <x v="2"/>
  </r>
  <r>
    <x v="0"/>
    <x v="0"/>
    <x v="5"/>
    <x v="4"/>
    <n v="6557999"/>
    <n v="8080006096"/>
    <x v="0"/>
    <x v="1"/>
    <s v="CONDOMINIO CASA DE CAMPO"/>
    <x v="15"/>
    <x v="4"/>
  </r>
  <r>
    <x v="0"/>
    <x v="0"/>
    <x v="5"/>
    <x v="1"/>
    <n v="6558019"/>
    <n v="9009146759"/>
    <x v="0"/>
    <x v="3"/>
    <s v="CONJUNTO RESIDENCIAL PARQUES DE BOLIVAR ARMENIA N° 1 VIP"/>
    <x v="7"/>
    <x v="7"/>
  </r>
  <r>
    <x v="0"/>
    <x v="0"/>
    <x v="5"/>
    <x v="4"/>
    <n v="6558036"/>
    <n v="9003806605"/>
    <x v="0"/>
    <x v="3"/>
    <s v="EDIFICIO BENEVENTO"/>
    <x v="2"/>
    <x v="2"/>
  </r>
  <r>
    <x v="0"/>
    <x v="0"/>
    <x v="5"/>
    <x v="1"/>
    <n v="6558052"/>
    <n v="8301423148"/>
    <x v="0"/>
    <x v="0"/>
    <s v="CONJUNTO RESIDENCIAL PORTAL DE MODELIA III"/>
    <x v="1"/>
    <x v="1"/>
  </r>
  <r>
    <x v="0"/>
    <x v="0"/>
    <x v="5"/>
    <x v="1"/>
    <n v="6558082"/>
    <n v="8300312168"/>
    <x v="0"/>
    <x v="0"/>
    <s v="CONJUNTO RESIDENCIAL ASTURIAS PRIMERA ETAPA"/>
    <x v="1"/>
    <x v="1"/>
  </r>
  <r>
    <x v="0"/>
    <x v="0"/>
    <x v="5"/>
    <x v="4"/>
    <n v="6558083"/>
    <n v="8000361615"/>
    <x v="0"/>
    <x v="3"/>
    <s v="CONJUNTO RESIDENCIAL CATALU?A  AGRUPACIONES"/>
    <x v="14"/>
    <x v="5"/>
  </r>
  <r>
    <x v="0"/>
    <x v="0"/>
    <x v="5"/>
    <x v="1"/>
    <n v="6558142"/>
    <n v="8300271007"/>
    <x v="0"/>
    <x v="3"/>
    <s v="CONJUNTO RESIDENCIAL PARQUES DE ALEJANDRIA"/>
    <x v="1"/>
    <x v="1"/>
  </r>
  <r>
    <x v="0"/>
    <x v="0"/>
    <x v="5"/>
    <x v="1"/>
    <n v="6558176"/>
    <n v="9007223015"/>
    <x v="0"/>
    <x v="1"/>
    <s v="CONJUNTO RESIDENCIAL CERATTO ETAPA I - PROPIEDAD HORIZONTAL"/>
    <x v="14"/>
    <x v="5"/>
  </r>
  <r>
    <x v="0"/>
    <x v="0"/>
    <x v="5"/>
    <x v="1"/>
    <n v="6558196"/>
    <n v="9013120402"/>
    <x v="0"/>
    <x v="1"/>
    <s v="EDIFICIO PRADOS DE LA GRANJA"/>
    <x v="1"/>
    <x v="1"/>
  </r>
  <r>
    <x v="0"/>
    <x v="0"/>
    <x v="5"/>
    <x v="4"/>
    <n v="6558224"/>
    <n v="8000695451"/>
    <x v="0"/>
    <x v="1"/>
    <s v="CONJUNTO RESIDENCIALTAOKA II"/>
    <x v="1"/>
    <x v="1"/>
  </r>
  <r>
    <x v="0"/>
    <x v="0"/>
    <x v="5"/>
    <x v="1"/>
    <n v="6558251"/>
    <n v="8001304098"/>
    <x v="0"/>
    <x v="3"/>
    <s v="URBANIZACION MIRANDELA 10 PH"/>
    <x v="1"/>
    <x v="1"/>
  </r>
  <r>
    <x v="0"/>
    <x v="0"/>
    <x v="5"/>
    <x v="1"/>
    <n v="6558264"/>
    <n v="9001714191"/>
    <x v="0"/>
    <x v="7"/>
    <s v="PARQUE RESIDENCIAL LA ARBOLEDA - PROPIEDAD HORIZONTAL"/>
    <x v="3"/>
    <x v="3"/>
  </r>
  <r>
    <x v="0"/>
    <x v="0"/>
    <x v="5"/>
    <x v="1"/>
    <n v="6558265"/>
    <n v="8000536641"/>
    <x v="0"/>
    <x v="1"/>
    <s v="CONJUNTO RESIDENCIAL BARRIO OLIMPICO DE PEREIRA II ETAPA PH"/>
    <x v="11"/>
    <x v="9"/>
  </r>
  <r>
    <x v="0"/>
    <x v="0"/>
    <x v="5"/>
    <x v="5"/>
    <n v="6558287"/>
    <n v="16356983"/>
    <x v="0"/>
    <x v="1"/>
    <s v="CHICA GIRALDO BERNARDO JOSE"/>
    <x v="6"/>
    <x v="6"/>
  </r>
  <r>
    <x v="0"/>
    <x v="0"/>
    <x v="5"/>
    <x v="4"/>
    <n v="6558300"/>
    <n v="9012191972"/>
    <x v="0"/>
    <x v="5"/>
    <s v="EDIFICIO LA CALLEJA PROPIEDAD HORIZONTAL"/>
    <x v="6"/>
    <x v="6"/>
  </r>
  <r>
    <x v="0"/>
    <x v="0"/>
    <x v="5"/>
    <x v="1"/>
    <n v="6558346"/>
    <n v="8300312168"/>
    <x v="0"/>
    <x v="0"/>
    <s v="CONJUNTO RESIDENCIAL ASTURIAS PRIMERA ETAPA"/>
    <x v="1"/>
    <x v="1"/>
  </r>
  <r>
    <x v="0"/>
    <x v="0"/>
    <x v="5"/>
    <x v="1"/>
    <n v="6558349"/>
    <n v="8301222628"/>
    <x v="0"/>
    <x v="1"/>
    <s v="EDIFICIO PALERMO REAL"/>
    <x v="1"/>
    <x v="1"/>
  </r>
  <r>
    <x v="0"/>
    <x v="0"/>
    <x v="5"/>
    <x v="1"/>
    <n v="6558361"/>
    <n v="8001013286"/>
    <x v="0"/>
    <x v="5"/>
    <s v="CONJUNTO RESIDENCIAL BOLIVIA ORIENTAL II ETAPA MANZANA H PH"/>
    <x v="1"/>
    <x v="1"/>
  </r>
  <r>
    <x v="0"/>
    <x v="0"/>
    <x v="5"/>
    <x v="1"/>
    <n v="6558416"/>
    <n v="9010139206"/>
    <x v="0"/>
    <x v="0"/>
    <s v="RESERVA DE CADIZ PROPIEDAD HORIZONTAL"/>
    <x v="3"/>
    <x v="3"/>
  </r>
  <r>
    <x v="0"/>
    <x v="0"/>
    <x v="5"/>
    <x v="4"/>
    <n v="6558443"/>
    <n v="9000013011"/>
    <x v="0"/>
    <x v="1"/>
    <s v="CONJUNTO CERRADO PORTAL DE SAN LUIS"/>
    <x v="6"/>
    <x v="6"/>
  </r>
  <r>
    <x v="0"/>
    <x v="0"/>
    <x v="5"/>
    <x v="1"/>
    <n v="6558445"/>
    <n v="8160044445"/>
    <x v="0"/>
    <x v="3"/>
    <s v="CONJUNTO RESIDENCIAL COODELMAR III PH"/>
    <x v="11"/>
    <x v="9"/>
  </r>
  <r>
    <x v="0"/>
    <x v="0"/>
    <x v="5"/>
    <x v="1"/>
    <n v="6558483"/>
    <n v="8040067991"/>
    <x v="0"/>
    <x v="0"/>
    <s v="CONDOMINIO LA ZAFRA"/>
    <x v="17"/>
    <x v="2"/>
  </r>
  <r>
    <x v="0"/>
    <x v="0"/>
    <x v="5"/>
    <x v="4"/>
    <n v="6558495"/>
    <n v="9005437027"/>
    <x v="0"/>
    <x v="1"/>
    <s v="URBANIZACI N LA VEGA PARQUE RESIDENCIAL P H"/>
    <x v="14"/>
    <x v="5"/>
  </r>
  <r>
    <x v="0"/>
    <x v="0"/>
    <x v="5"/>
    <x v="1"/>
    <n v="6558506"/>
    <n v="8100011255"/>
    <x v="0"/>
    <x v="1"/>
    <s v="EDIFICIO VILLAPILAR 2 BLOQUE 3 PROPIEDAD HORIZONTAL"/>
    <x v="6"/>
    <x v="6"/>
  </r>
  <r>
    <x v="0"/>
    <x v="0"/>
    <x v="5"/>
    <x v="4"/>
    <n v="6558524"/>
    <n v="9010422352"/>
    <x v="0"/>
    <x v="1"/>
    <s v="CONJUNTO RESIDENCIAL PORTAL DE LA SIERRA ETAPA I"/>
    <x v="29"/>
    <x v="14"/>
  </r>
  <r>
    <x v="0"/>
    <x v="0"/>
    <x v="5"/>
    <x v="1"/>
    <n v="6558559"/>
    <n v="9009366484"/>
    <x v="1"/>
    <x v="6"/>
    <s v="CONJUNTO  CERRADO PUERTO  AZUL PH"/>
    <x v="13"/>
    <x v="9"/>
  </r>
  <r>
    <x v="0"/>
    <x v="0"/>
    <x v="5"/>
    <x v="4"/>
    <n v="6558568"/>
    <n v="9007266831"/>
    <x v="0"/>
    <x v="1"/>
    <s v="CONJUNTO DE VIVIENDA ECOHAUS PH"/>
    <x v="8"/>
    <x v="4"/>
  </r>
  <r>
    <x v="0"/>
    <x v="0"/>
    <x v="5"/>
    <x v="1"/>
    <n v="6558599"/>
    <n v="9007213391"/>
    <x v="0"/>
    <x v="0"/>
    <s v="CONJUNTO RESIDENCIAL SAO BENTO PH"/>
    <x v="10"/>
    <x v="5"/>
  </r>
  <r>
    <x v="0"/>
    <x v="0"/>
    <x v="5"/>
    <x v="5"/>
    <n v="6558622"/>
    <n v="41894724"/>
    <x v="0"/>
    <x v="1"/>
    <s v="LOPEZ  HERRERA AMANDA LUCERO"/>
    <x v="7"/>
    <x v="7"/>
  </r>
  <r>
    <x v="0"/>
    <x v="0"/>
    <x v="5"/>
    <x v="4"/>
    <n v="6558648"/>
    <n v="9000337201"/>
    <x v="0"/>
    <x v="1"/>
    <s v="PRADO CHESTNUT HILL PROPIEDAD HORIZONTAL"/>
    <x v="1"/>
    <x v="1"/>
  </r>
  <r>
    <x v="0"/>
    <x v="0"/>
    <x v="5"/>
    <x v="1"/>
    <n v="6558662"/>
    <n v="8301018025"/>
    <x v="0"/>
    <x v="0"/>
    <s v="CONJUNTO RESIDENCIAL EL PORTAL DEL MORTIÑO PROPIEDAD HORIZON"/>
    <x v="1"/>
    <x v="1"/>
  </r>
  <r>
    <x v="0"/>
    <x v="0"/>
    <x v="5"/>
    <x v="4"/>
    <n v="6558705"/>
    <n v="8110342470"/>
    <x v="0"/>
    <x v="2"/>
    <s v="CONJUNTO RESIDENCIAL PROVIDENCIA DE CASTROPOLO PH"/>
    <x v="14"/>
    <x v="5"/>
  </r>
  <r>
    <x v="0"/>
    <x v="0"/>
    <x v="5"/>
    <x v="1"/>
    <n v="6558782"/>
    <n v="8300931244"/>
    <x v="0"/>
    <x v="3"/>
    <s v="CONJUNTO RESIDENCIAL CAMINO DE LOS ROBLES PH"/>
    <x v="1"/>
    <x v="1"/>
  </r>
  <r>
    <x v="0"/>
    <x v="0"/>
    <x v="5"/>
    <x v="4"/>
    <n v="6558804"/>
    <n v="8110085593"/>
    <x v="0"/>
    <x v="1"/>
    <s v="URBANIZACIÓN PORTAL DE LA COLINA"/>
    <x v="14"/>
    <x v="5"/>
  </r>
  <r>
    <x v="0"/>
    <x v="0"/>
    <x v="5"/>
    <x v="4"/>
    <n v="6558833"/>
    <n v="8002268261"/>
    <x v="0"/>
    <x v="3"/>
    <s v="CONJUNTO RESIDENCIAL CEDRITOS VILLA SOL PROPIEDAD HORIZONTAL"/>
    <x v="1"/>
    <x v="1"/>
  </r>
  <r>
    <x v="0"/>
    <x v="0"/>
    <x v="5"/>
    <x v="1"/>
    <n v="6558852"/>
    <n v="8002094305"/>
    <x v="0"/>
    <x v="1"/>
    <s v="EDIFICIO AVENIDA 161 PH"/>
    <x v="1"/>
    <x v="1"/>
  </r>
  <r>
    <x v="0"/>
    <x v="0"/>
    <x v="5"/>
    <x v="4"/>
    <n v="6558858"/>
    <n v="8301009598"/>
    <x v="0"/>
    <x v="1"/>
    <s v="CONJUNTO RESIDENCIAL PORTAL DE MODELIA 1 PROP"/>
    <x v="1"/>
    <x v="1"/>
  </r>
  <r>
    <x v="0"/>
    <x v="0"/>
    <x v="5"/>
    <x v="1"/>
    <n v="6558876"/>
    <n v="8001916934"/>
    <x v="0"/>
    <x v="1"/>
    <s v="AGRUPACIÓN RESIDENCIAL DURANGO PH"/>
    <x v="1"/>
    <x v="1"/>
  </r>
  <r>
    <x v="0"/>
    <x v="0"/>
    <x v="5"/>
    <x v="4"/>
    <n v="6558878"/>
    <n v="8902089695"/>
    <x v="0"/>
    <x v="1"/>
    <s v="CENTRO RESIDENCIAL DEL ESTE"/>
    <x v="2"/>
    <x v="2"/>
  </r>
  <r>
    <x v="0"/>
    <x v="0"/>
    <x v="5"/>
    <x v="1"/>
    <n v="6558946"/>
    <n v="9009796117"/>
    <x v="0"/>
    <x v="1"/>
    <s v="GALATEA PARQUE RESIDENCIAL PH"/>
    <x v="13"/>
    <x v="9"/>
  </r>
  <r>
    <x v="0"/>
    <x v="0"/>
    <x v="5"/>
    <x v="1"/>
    <n v="6558957"/>
    <n v="8040005323"/>
    <x v="0"/>
    <x v="2"/>
    <s v="CONJUNTO RESIDENCIAL LOS ALPES"/>
    <x v="2"/>
    <x v="2"/>
  </r>
  <r>
    <x v="0"/>
    <x v="0"/>
    <x v="5"/>
    <x v="1"/>
    <n v="6558974"/>
    <n v="9013312692"/>
    <x v="0"/>
    <x v="3"/>
    <s v="PARQUE RESIDENCIAL SAN JOSE"/>
    <x v="7"/>
    <x v="7"/>
  </r>
  <r>
    <x v="0"/>
    <x v="0"/>
    <x v="5"/>
    <x v="1"/>
    <n v="6559013"/>
    <n v="9010854274"/>
    <x v="0"/>
    <x v="1"/>
    <s v="CONJUNTO RESIDENCIAL CAMPESTRE BOSQUES DE CONDINA PH"/>
    <x v="11"/>
    <x v="9"/>
  </r>
  <r>
    <x v="0"/>
    <x v="0"/>
    <x v="5"/>
    <x v="1"/>
    <n v="6559018"/>
    <n v="9004824384"/>
    <x v="0"/>
    <x v="1"/>
    <s v="CONJUNTO CERRADO VERSALLES PROPIEDAD HORIZONTAL"/>
    <x v="18"/>
    <x v="10"/>
  </r>
  <r>
    <x v="0"/>
    <x v="0"/>
    <x v="5"/>
    <x v="1"/>
    <n v="6559022"/>
    <n v="9008271422"/>
    <x v="0"/>
    <x v="1"/>
    <s v="ADMINISTRADORA SEIS SAS"/>
    <x v="1"/>
    <x v="1"/>
  </r>
  <r>
    <x v="0"/>
    <x v="0"/>
    <x v="5"/>
    <x v="1"/>
    <n v="6559079"/>
    <n v="8000768233"/>
    <x v="0"/>
    <x v="1"/>
    <s v="CONJUNTO RESIDENCIAL BOSQUES DE VIGIA DEL FUERTE PH"/>
    <x v="14"/>
    <x v="5"/>
  </r>
  <r>
    <x v="0"/>
    <x v="0"/>
    <x v="5"/>
    <x v="1"/>
    <n v="6559098"/>
    <n v="9011277912"/>
    <x v="0"/>
    <x v="2"/>
    <s v="-CONJUNTO RESIDENCIAL SAVANNAH APARTAMENTOS PH"/>
    <x v="11"/>
    <x v="9"/>
  </r>
  <r>
    <x v="0"/>
    <x v="0"/>
    <x v="5"/>
    <x v="1"/>
    <n v="6559114"/>
    <n v="8909327909"/>
    <x v="0"/>
    <x v="1"/>
    <s v="CONJUNTO RESIDENCIAL SORRENTO 1 PH"/>
    <x v="14"/>
    <x v="5"/>
  </r>
  <r>
    <x v="0"/>
    <x v="0"/>
    <x v="5"/>
    <x v="1"/>
    <n v="6559169"/>
    <n v="8002009487"/>
    <x v="0"/>
    <x v="1"/>
    <s v="EDIFICIO GRAN MEDITERRANEO PH"/>
    <x v="14"/>
    <x v="5"/>
  </r>
  <r>
    <x v="0"/>
    <x v="0"/>
    <x v="5"/>
    <x v="1"/>
    <n v="6559180"/>
    <n v="9003755391"/>
    <x v="0"/>
    <x v="1"/>
    <s v="CONDOMINIO AGUALONGO II PRIMERA ETAPA"/>
    <x v="9"/>
    <x v="8"/>
  </r>
  <r>
    <x v="0"/>
    <x v="0"/>
    <x v="5"/>
    <x v="1"/>
    <n v="6559210"/>
    <n v="8300442078"/>
    <x v="0"/>
    <x v="1"/>
    <s v="CONJUNTO RESIDENCIAL ISABELLA PROPIEDAD HORIZONTAL"/>
    <x v="1"/>
    <x v="1"/>
  </r>
  <r>
    <x v="0"/>
    <x v="0"/>
    <x v="5"/>
    <x v="4"/>
    <n v="6559255"/>
    <n v="8100023034"/>
    <x v="0"/>
    <x v="1"/>
    <s v="PROPIEDAD HORIZONTAL EDIFICIO BUENAVISTA"/>
    <x v="6"/>
    <x v="6"/>
  </r>
  <r>
    <x v="0"/>
    <x v="0"/>
    <x v="5"/>
    <x v="4"/>
    <n v="6559350"/>
    <n v="9010501706"/>
    <x v="0"/>
    <x v="1"/>
    <s v="CONJUNTO RESIDENCIAL RESERVA CANAVERAL CONDOM"/>
    <x v="17"/>
    <x v="2"/>
  </r>
  <r>
    <x v="0"/>
    <x v="0"/>
    <x v="5"/>
    <x v="4"/>
    <n v="6559463"/>
    <n v="8110085593"/>
    <x v="0"/>
    <x v="1"/>
    <s v="URBANIZACIÓN PORTAL DE LA COLINA"/>
    <x v="14"/>
    <x v="5"/>
  </r>
  <r>
    <x v="0"/>
    <x v="0"/>
    <x v="5"/>
    <x v="4"/>
    <n v="6559478"/>
    <n v="9009880162"/>
    <x v="0"/>
    <x v="1"/>
    <s v="CONJUNTO CERRADO GIRASOLES"/>
    <x v="18"/>
    <x v="10"/>
  </r>
  <r>
    <x v="0"/>
    <x v="0"/>
    <x v="5"/>
    <x v="1"/>
    <n v="6559506"/>
    <n v="8110308812"/>
    <x v="0"/>
    <x v="0"/>
    <s v="URBANIZACION CANTA PIEDRA"/>
    <x v="10"/>
    <x v="5"/>
  </r>
  <r>
    <x v="0"/>
    <x v="0"/>
    <x v="5"/>
    <x v="1"/>
    <n v="6559540"/>
    <n v="8160006579"/>
    <x v="0"/>
    <x v="1"/>
    <s v="EDIFICIO ROBLE CLARO"/>
    <x v="11"/>
    <x v="9"/>
  </r>
  <r>
    <x v="0"/>
    <x v="0"/>
    <x v="5"/>
    <x v="1"/>
    <n v="6559774"/>
    <n v="8301029558"/>
    <x v="0"/>
    <x v="1"/>
    <s v="CONJUNTO RESIDENCIAL PRIMAVERAL PH"/>
    <x v="1"/>
    <x v="1"/>
  </r>
  <r>
    <x v="0"/>
    <x v="0"/>
    <x v="5"/>
    <x v="1"/>
    <n v="6559819"/>
    <n v="9002455093"/>
    <x v="0"/>
    <x v="1"/>
    <s v="CONJUNTO LOS CONDOMINIOS II TIERRA BUENA"/>
    <x v="1"/>
    <x v="1"/>
  </r>
  <r>
    <x v="0"/>
    <x v="0"/>
    <x v="5"/>
    <x v="1"/>
    <n v="6559839"/>
    <n v="9001658141"/>
    <x v="0"/>
    <x v="2"/>
    <s v="CONJUNTO RESIDENCIAL BALCONES DE PROVENZA SECTOR B"/>
    <x v="33"/>
    <x v="2"/>
  </r>
  <r>
    <x v="0"/>
    <x v="0"/>
    <x v="5"/>
    <x v="4"/>
    <n v="6559854"/>
    <n v="8002517013"/>
    <x v="0"/>
    <x v="1"/>
    <s v="CONJUNTO RESIDENCIAL TOLEDO"/>
    <x v="38"/>
    <x v="4"/>
  </r>
  <r>
    <x v="0"/>
    <x v="0"/>
    <x v="5"/>
    <x v="1"/>
    <n v="6559886"/>
    <n v="8100011255"/>
    <x v="0"/>
    <x v="0"/>
    <s v="EDIFICIO VILLAPILAR 2 BLOQUE 3 PROPIEDAD HORIZONTAL"/>
    <x v="6"/>
    <x v="6"/>
  </r>
  <r>
    <x v="0"/>
    <x v="0"/>
    <x v="5"/>
    <x v="1"/>
    <n v="6559899"/>
    <n v="8001847791"/>
    <x v="0"/>
    <x v="5"/>
    <s v="EDIFICIO EL MARQUES DE LOS ALPES PROPIEDAD HORIZONTAL"/>
    <x v="11"/>
    <x v="9"/>
  </r>
  <r>
    <x v="0"/>
    <x v="0"/>
    <x v="5"/>
    <x v="1"/>
    <n v="6559949"/>
    <n v="9005006816"/>
    <x v="0"/>
    <x v="1"/>
    <s v="CERRO FUERTE - PROPIEDAD HORIZONTAL"/>
    <x v="19"/>
    <x v="4"/>
  </r>
  <r>
    <x v="0"/>
    <x v="0"/>
    <x v="5"/>
    <x v="1"/>
    <n v="6559958"/>
    <n v="9005006816"/>
    <x v="0"/>
    <x v="2"/>
    <s v="CERRO FUERTE - PROPIEDAD HORIZONTAL"/>
    <x v="19"/>
    <x v="4"/>
  </r>
  <r>
    <x v="0"/>
    <x v="0"/>
    <x v="5"/>
    <x v="1"/>
    <n v="6559964"/>
    <n v="9005006816"/>
    <x v="0"/>
    <x v="3"/>
    <s v="CERRO FUERTE - PROPIEDAD HORIZONTAL"/>
    <x v="19"/>
    <x v="4"/>
  </r>
  <r>
    <x v="0"/>
    <x v="0"/>
    <x v="5"/>
    <x v="1"/>
    <n v="6559979"/>
    <n v="8300268830"/>
    <x v="0"/>
    <x v="1"/>
    <s v="CONJUNTO RESIDENCIALTORRES DE SANTA BARBARA ALTA FASE III"/>
    <x v="1"/>
    <x v="1"/>
  </r>
  <r>
    <x v="0"/>
    <x v="0"/>
    <x v="5"/>
    <x v="2"/>
    <n v="6559980"/>
    <n v="4465696"/>
    <x v="0"/>
    <x v="1"/>
    <s v="ESCOBAR  LEONIDAS"/>
    <x v="54"/>
    <x v="7"/>
  </r>
  <r>
    <x v="0"/>
    <x v="0"/>
    <x v="5"/>
    <x v="1"/>
    <n v="6560020"/>
    <n v="8002009487"/>
    <x v="0"/>
    <x v="1"/>
    <s v="EDIFICIO GRAN MEDITERRANEO PH"/>
    <x v="14"/>
    <x v="5"/>
  </r>
  <r>
    <x v="0"/>
    <x v="0"/>
    <x v="5"/>
    <x v="4"/>
    <n v="6560057"/>
    <n v="8301042614"/>
    <x v="0"/>
    <x v="1"/>
    <s v="CONJUNTO RESIDENCIAL BULEVAR DE LAS VILLAS TORRES 1 - 6"/>
    <x v="1"/>
    <x v="1"/>
  </r>
  <r>
    <x v="0"/>
    <x v="0"/>
    <x v="5"/>
    <x v="1"/>
    <n v="6560062"/>
    <n v="8000554982"/>
    <x v="0"/>
    <x v="1"/>
    <s v="EDIFICIO CAÑAVERAL PH"/>
    <x v="11"/>
    <x v="9"/>
  </r>
  <r>
    <x v="0"/>
    <x v="0"/>
    <x v="5"/>
    <x v="1"/>
    <n v="6560088"/>
    <n v="8300653194"/>
    <x v="0"/>
    <x v="3"/>
    <s v="AGRUPACION DE VIVIENDA MAZUREN AGRUPACION 08 PH"/>
    <x v="1"/>
    <x v="1"/>
  </r>
  <r>
    <x v="0"/>
    <x v="0"/>
    <x v="5"/>
    <x v="4"/>
    <n v="6560104"/>
    <n v="8002555735"/>
    <x v="0"/>
    <x v="1"/>
    <s v="EDIFICIO APARTAESTUDIOS LA CORUÑA   PH"/>
    <x v="6"/>
    <x v="6"/>
  </r>
  <r>
    <x v="0"/>
    <x v="0"/>
    <x v="5"/>
    <x v="4"/>
    <n v="6560130"/>
    <n v="9007720361"/>
    <x v="0"/>
    <x v="2"/>
    <s v="CONJUNTO PORTAL DE LA MACARENA PH"/>
    <x v="13"/>
    <x v="9"/>
  </r>
  <r>
    <x v="0"/>
    <x v="0"/>
    <x v="5"/>
    <x v="4"/>
    <n v="6560137"/>
    <n v="9007720361"/>
    <x v="0"/>
    <x v="1"/>
    <s v="CONJUNTO PORTAL DE LA MACARENA PH"/>
    <x v="13"/>
    <x v="9"/>
  </r>
  <r>
    <x v="0"/>
    <x v="0"/>
    <x v="5"/>
    <x v="1"/>
    <n v="6560141"/>
    <n v="9011277912"/>
    <x v="0"/>
    <x v="2"/>
    <s v="-CONJUNTO RESIDENCIAL SAVANNAH APARTAMENTOS PH"/>
    <x v="11"/>
    <x v="9"/>
  </r>
  <r>
    <x v="0"/>
    <x v="0"/>
    <x v="5"/>
    <x v="3"/>
    <n v="6560179"/>
    <n v="9004744517"/>
    <x v="0"/>
    <x v="1"/>
    <s v="PORTAL UNIVERSITARIO SAS"/>
    <x v="1"/>
    <x v="1"/>
  </r>
  <r>
    <x v="0"/>
    <x v="0"/>
    <x v="5"/>
    <x v="1"/>
    <n v="6560214"/>
    <n v="9012235426"/>
    <x v="0"/>
    <x v="1"/>
    <s v="EDIFICIO BRITANNIA APARTAMENTOS"/>
    <x v="7"/>
    <x v="7"/>
  </r>
  <r>
    <x v="0"/>
    <x v="0"/>
    <x v="5"/>
    <x v="1"/>
    <n v="6560316"/>
    <n v="9010998554"/>
    <x v="0"/>
    <x v="1"/>
    <s v="EDIFICIO TORRES LA MARGARITA - PROPIEDAD HORIZONTAL"/>
    <x v="1"/>
    <x v="1"/>
  </r>
  <r>
    <x v="0"/>
    <x v="0"/>
    <x v="5"/>
    <x v="1"/>
    <n v="6560319"/>
    <n v="9011457102"/>
    <x v="0"/>
    <x v="1"/>
    <s v="CONJUNTO RESIDENCIAL CASAS DEL CAMPO - PROPIEDAD HORIZONTAL"/>
    <x v="11"/>
    <x v="9"/>
  </r>
  <r>
    <x v="0"/>
    <x v="0"/>
    <x v="5"/>
    <x v="1"/>
    <n v="6560359"/>
    <n v="9007761382"/>
    <x v="0"/>
    <x v="1"/>
    <s v="EDIFICIO TORRE SAN JORGE"/>
    <x v="9"/>
    <x v="8"/>
  </r>
  <r>
    <x v="0"/>
    <x v="0"/>
    <x v="5"/>
    <x v="1"/>
    <n v="6560374"/>
    <n v="8300132265"/>
    <x v="0"/>
    <x v="1"/>
    <s v="CONJUNTO RESIDENCIAL TORRES DE SAN CARLOS"/>
    <x v="1"/>
    <x v="1"/>
  </r>
  <r>
    <x v="0"/>
    <x v="0"/>
    <x v="5"/>
    <x v="1"/>
    <n v="6560389"/>
    <n v="8300392995"/>
    <x v="0"/>
    <x v="2"/>
    <s v="CONJUNTO MULTIFAMILIAR COMPARTIR BOCHICA LOTE 2 ETAPA I"/>
    <x v="1"/>
    <x v="1"/>
  </r>
  <r>
    <x v="0"/>
    <x v="0"/>
    <x v="5"/>
    <x v="4"/>
    <n v="6560391"/>
    <n v="8001811235"/>
    <x v="0"/>
    <x v="3"/>
    <s v="CONJUNTO RESIDENCIAL PROVITEQ UNIDAD 4"/>
    <x v="7"/>
    <x v="7"/>
  </r>
  <r>
    <x v="0"/>
    <x v="0"/>
    <x v="5"/>
    <x v="4"/>
    <n v="6560423"/>
    <n v="9005275428"/>
    <x v="0"/>
    <x v="1"/>
    <s v="CONJUNTO DE BODEGAS AEPI PH"/>
    <x v="22"/>
    <x v="4"/>
  </r>
  <r>
    <x v="0"/>
    <x v="0"/>
    <x v="5"/>
    <x v="4"/>
    <n v="6560425"/>
    <n v="9009643425"/>
    <x v="0"/>
    <x v="2"/>
    <s v="CONJUNTO CERROS DE SOTILEZA PH"/>
    <x v="1"/>
    <x v="1"/>
  </r>
  <r>
    <x v="0"/>
    <x v="0"/>
    <x v="5"/>
    <x v="1"/>
    <n v="6560435"/>
    <n v="9011478314"/>
    <x v="0"/>
    <x v="3"/>
    <s v="CONJUNTO RESIDENCIAL MANANTIAL DEL SOL PROPIEDAD HORIZONTAL"/>
    <x v="1"/>
    <x v="1"/>
  </r>
  <r>
    <x v="0"/>
    <x v="0"/>
    <x v="5"/>
    <x v="1"/>
    <n v="6560448"/>
    <n v="8001011161"/>
    <x v="0"/>
    <x v="1"/>
    <s v="CONJUNTO RESIDENCIAL QUINTANILLA  DE LA FLORA"/>
    <x v="1"/>
    <x v="1"/>
  </r>
  <r>
    <x v="0"/>
    <x v="0"/>
    <x v="5"/>
    <x v="1"/>
    <n v="6560452"/>
    <n v="8100010920"/>
    <x v="0"/>
    <x v="1"/>
    <s v="EDIFICIO VILLA PILAR 2 BLOQUE 1 PROPIEDAD HORIZONTAL"/>
    <x v="6"/>
    <x v="6"/>
  </r>
  <r>
    <x v="0"/>
    <x v="0"/>
    <x v="5"/>
    <x v="1"/>
    <n v="6560572"/>
    <n v="8000881893"/>
    <x v="0"/>
    <x v="1"/>
    <s v="CONJUNTO RESIDENCIAL VALDERROBLES PROPIEDAD HORIZONTAL"/>
    <x v="14"/>
    <x v="5"/>
  </r>
  <r>
    <x v="0"/>
    <x v="0"/>
    <x v="5"/>
    <x v="4"/>
    <n v="6560590"/>
    <n v="8914091600"/>
    <x v="0"/>
    <x v="0"/>
    <s v="UNIDAD RESIDENCIAL PINARES DE SAN MARTIN"/>
    <x v="11"/>
    <x v="9"/>
  </r>
  <r>
    <x v="0"/>
    <x v="0"/>
    <x v="5"/>
    <x v="1"/>
    <n v="6560607"/>
    <n v="8000367718"/>
    <x v="0"/>
    <x v="5"/>
    <s v="EDIFICIO LOS ALMENDROS PROPIEDAD HORIZONTAL"/>
    <x v="3"/>
    <x v="3"/>
  </r>
  <r>
    <x v="0"/>
    <x v="0"/>
    <x v="5"/>
    <x v="4"/>
    <n v="6560677"/>
    <n v="8000633021"/>
    <x v="0"/>
    <x v="1"/>
    <s v="EDIFICIO SOTO VERDE PH"/>
    <x v="14"/>
    <x v="5"/>
  </r>
  <r>
    <x v="0"/>
    <x v="0"/>
    <x v="5"/>
    <x v="1"/>
    <n v="6560685"/>
    <n v="8010043499"/>
    <x v="0"/>
    <x v="3"/>
    <s v="EDIFICIO UNINORTE"/>
    <x v="7"/>
    <x v="7"/>
  </r>
  <r>
    <x v="0"/>
    <x v="0"/>
    <x v="5"/>
    <x v="4"/>
    <n v="6560704"/>
    <n v="8600907969"/>
    <x v="0"/>
    <x v="1"/>
    <s v="EDIFICIO NOGAL 80 PROPIEDAD HORIZONTAL"/>
    <x v="1"/>
    <x v="1"/>
  </r>
  <r>
    <x v="0"/>
    <x v="0"/>
    <x v="5"/>
    <x v="4"/>
    <n v="6560715"/>
    <n v="8100009611"/>
    <x v="0"/>
    <x v="5"/>
    <s v="EDIFICIO VILLAPILAR 2 BLOQUE 2 - PROPIEDAD HORIZONTAL"/>
    <x v="6"/>
    <x v="6"/>
  </r>
  <r>
    <x v="0"/>
    <x v="0"/>
    <x v="5"/>
    <x v="4"/>
    <n v="6560732"/>
    <n v="8100028501"/>
    <x v="0"/>
    <x v="3"/>
    <s v="EDIFICIO CERROS DEL CAMPIN BLOQUE FRONTINO PROPIEDAD HORIZON"/>
    <x v="6"/>
    <x v="6"/>
  </r>
  <r>
    <x v="0"/>
    <x v="0"/>
    <x v="5"/>
    <x v="4"/>
    <n v="6560736"/>
    <n v="8002441513"/>
    <x v="0"/>
    <x v="1"/>
    <s v="EDIFICIO PLAZA CENTRO"/>
    <x v="6"/>
    <x v="6"/>
  </r>
  <r>
    <x v="0"/>
    <x v="0"/>
    <x v="5"/>
    <x v="1"/>
    <n v="6560766"/>
    <n v="8909363151"/>
    <x v="0"/>
    <x v="1"/>
    <s v="URBANIZACION SURAMERICANA ENVIGADO PH"/>
    <x v="10"/>
    <x v="5"/>
  </r>
  <r>
    <x v="0"/>
    <x v="0"/>
    <x v="5"/>
    <x v="1"/>
    <n v="6560796"/>
    <n v="9003668667"/>
    <x v="0"/>
    <x v="3"/>
    <s v="CENTRO MEDICO DALI P H"/>
    <x v="1"/>
    <x v="1"/>
  </r>
  <r>
    <x v="0"/>
    <x v="0"/>
    <x v="5"/>
    <x v="4"/>
    <n v="6560854"/>
    <n v="9007325512"/>
    <x v="0"/>
    <x v="2"/>
    <s v="CONJUNTO RESIDENCIAL TRILOGIA"/>
    <x v="11"/>
    <x v="9"/>
  </r>
  <r>
    <x v="0"/>
    <x v="0"/>
    <x v="5"/>
    <x v="1"/>
    <n v="6560861"/>
    <n v="8000116782"/>
    <x v="0"/>
    <x v="1"/>
    <s v="CONJUNTO RESIDENCIAL MULTIFAMILIARES ANTIOQUIA PH"/>
    <x v="1"/>
    <x v="1"/>
  </r>
  <r>
    <x v="0"/>
    <x v="0"/>
    <x v="5"/>
    <x v="4"/>
    <n v="6560900"/>
    <n v="9001501321"/>
    <x v="0"/>
    <x v="5"/>
    <s v="CONJUNTO RESIDENCIAL PUERTO BAHIA I ETAPA"/>
    <x v="31"/>
    <x v="3"/>
  </r>
  <r>
    <x v="0"/>
    <x v="0"/>
    <x v="5"/>
    <x v="1"/>
    <n v="6561057"/>
    <n v="9008533776"/>
    <x v="0"/>
    <x v="1"/>
    <s v="CONJUNTO RESIDENCIAL LABRANTI RESERVADO ETAPA 2"/>
    <x v="43"/>
    <x v="4"/>
  </r>
  <r>
    <x v="0"/>
    <x v="0"/>
    <x v="5"/>
    <x v="4"/>
    <n v="6561094"/>
    <n v="8090051837"/>
    <x v="0"/>
    <x v="1"/>
    <s v="EDIFICIO TORRELADERA"/>
    <x v="3"/>
    <x v="3"/>
  </r>
  <r>
    <x v="0"/>
    <x v="0"/>
    <x v="5"/>
    <x v="1"/>
    <n v="6561120"/>
    <n v="8001424770"/>
    <x v="0"/>
    <x v="1"/>
    <s v="PARQUE RESIDENCIAL LA ALQUERIA SAN ISIDRO PH"/>
    <x v="14"/>
    <x v="5"/>
  </r>
  <r>
    <x v="0"/>
    <x v="0"/>
    <x v="5"/>
    <x v="4"/>
    <n v="6561151"/>
    <n v="8000479023"/>
    <x v="0"/>
    <x v="1"/>
    <s v="AGRUPACION DE VIVIENDA GRANADA NORTE ETAPA II - PROPIEDAD HO"/>
    <x v="1"/>
    <x v="1"/>
  </r>
  <r>
    <x v="0"/>
    <x v="0"/>
    <x v="5"/>
    <x v="1"/>
    <n v="6561164"/>
    <n v="9001195261"/>
    <x v="0"/>
    <x v="1"/>
    <s v="CONJUNTO RESIDENCIAL PARQUE ARAGON PRIMERA ETAPA PH"/>
    <x v="1"/>
    <x v="1"/>
  </r>
  <r>
    <x v="0"/>
    <x v="0"/>
    <x v="5"/>
    <x v="1"/>
    <n v="6561191"/>
    <n v="8000554982"/>
    <x v="0"/>
    <x v="1"/>
    <s v="EDIFICIO CAÑAVERAL PH"/>
    <x v="11"/>
    <x v="9"/>
  </r>
  <r>
    <x v="0"/>
    <x v="0"/>
    <x v="5"/>
    <x v="1"/>
    <n v="6561218"/>
    <n v="9002532583"/>
    <x v="0"/>
    <x v="7"/>
    <s v="CONJUNTO SIEMPRE VERDE - PROPIEDAD HORIZONTAL"/>
    <x v="14"/>
    <x v="5"/>
  </r>
  <r>
    <x v="0"/>
    <x v="0"/>
    <x v="5"/>
    <x v="1"/>
    <n v="6561221"/>
    <n v="8603534323"/>
    <x v="0"/>
    <x v="1"/>
    <s v="CONJUNTO RESIDENCIAL VALDEPEÑAS PH"/>
    <x v="1"/>
    <x v="1"/>
  </r>
  <r>
    <x v="0"/>
    <x v="0"/>
    <x v="5"/>
    <x v="1"/>
    <n v="6561235"/>
    <n v="8300442078"/>
    <x v="0"/>
    <x v="1"/>
    <s v="CONJUNTO RESIDENCIAL ISABELLA PROPIEDAD HORIZONTAL"/>
    <x v="1"/>
    <x v="1"/>
  </r>
  <r>
    <x v="0"/>
    <x v="0"/>
    <x v="5"/>
    <x v="4"/>
    <n v="6561269"/>
    <n v="9003107342"/>
    <x v="0"/>
    <x v="1"/>
    <s v="CONJUNTO RESIDENCIAL CERRADO LA TOSCANA PRIMERA ETAPA BL"/>
    <x v="6"/>
    <x v="6"/>
  </r>
  <r>
    <x v="0"/>
    <x v="0"/>
    <x v="5"/>
    <x v="1"/>
    <n v="6561272"/>
    <n v="8603534323"/>
    <x v="0"/>
    <x v="5"/>
    <s v="CONJUNTO RESIDENCIAL VALDEPEÑAS PH"/>
    <x v="1"/>
    <x v="1"/>
  </r>
  <r>
    <x v="0"/>
    <x v="0"/>
    <x v="5"/>
    <x v="4"/>
    <n v="6561273"/>
    <n v="8040074058"/>
    <x v="0"/>
    <x v="1"/>
    <s v="URBANIZACION BOSQUES DE LA FLORIDA"/>
    <x v="17"/>
    <x v="2"/>
  </r>
  <r>
    <x v="0"/>
    <x v="0"/>
    <x v="5"/>
    <x v="1"/>
    <n v="6561326"/>
    <n v="8002378267"/>
    <x v="0"/>
    <x v="1"/>
    <s v="CONJUNTO RESIDENCIAL PORTALES DEL COUNTRY"/>
    <x v="1"/>
    <x v="1"/>
  </r>
  <r>
    <x v="0"/>
    <x v="0"/>
    <x v="5"/>
    <x v="1"/>
    <n v="6561331"/>
    <n v="8110127327"/>
    <x v="0"/>
    <x v="2"/>
    <s v="URBANIZACION FAROLES PH"/>
    <x v="14"/>
    <x v="5"/>
  </r>
  <r>
    <x v="0"/>
    <x v="0"/>
    <x v="5"/>
    <x v="2"/>
    <n v="6561351"/>
    <n v="36154276"/>
    <x v="0"/>
    <x v="1"/>
    <s v="POLANIA FIERRO ALBA ELENA"/>
    <x v="29"/>
    <x v="14"/>
  </r>
  <r>
    <x v="0"/>
    <x v="0"/>
    <x v="5"/>
    <x v="1"/>
    <n v="6561404"/>
    <n v="8300490572"/>
    <x v="0"/>
    <x v="1"/>
    <s v="CONJUNTO RESIDENCIAL LOS ROBLES PH"/>
    <x v="1"/>
    <x v="1"/>
  </r>
  <r>
    <x v="0"/>
    <x v="0"/>
    <x v="5"/>
    <x v="1"/>
    <n v="6561412"/>
    <n v="8300490572"/>
    <x v="0"/>
    <x v="1"/>
    <s v="CONJUNTO RESIDENCIAL LOS ROBLES PH"/>
    <x v="1"/>
    <x v="1"/>
  </r>
  <r>
    <x v="0"/>
    <x v="0"/>
    <x v="5"/>
    <x v="4"/>
    <n v="6561452"/>
    <n v="9005277361"/>
    <x v="0"/>
    <x v="0"/>
    <s v="EDIFICIO MIRADOR DE LA SUIZA PROPIEDAD HORIZONTAL"/>
    <x v="6"/>
    <x v="6"/>
  </r>
  <r>
    <x v="0"/>
    <x v="0"/>
    <x v="5"/>
    <x v="4"/>
    <n v="6561549"/>
    <n v="9009836294"/>
    <x v="0"/>
    <x v="1"/>
    <s v="CONJUNTO RESIDENCIAL SENDERO VERDE PH"/>
    <x v="5"/>
    <x v="5"/>
  </r>
  <r>
    <x v="0"/>
    <x v="0"/>
    <x v="5"/>
    <x v="1"/>
    <n v="6561667"/>
    <n v="9003514382"/>
    <x v="0"/>
    <x v="0"/>
    <s v="CONJUNTO RESIDENCIAL TORRES DE MORAVIA"/>
    <x v="2"/>
    <x v="2"/>
  </r>
  <r>
    <x v="0"/>
    <x v="0"/>
    <x v="5"/>
    <x v="4"/>
    <n v="6561691"/>
    <n v="9010501706"/>
    <x v="0"/>
    <x v="3"/>
    <s v="CONJUNTO RESIDENCIAL RESERVA CANAVERAL CONDOM"/>
    <x v="17"/>
    <x v="2"/>
  </r>
  <r>
    <x v="0"/>
    <x v="0"/>
    <x v="5"/>
    <x v="1"/>
    <n v="6561692"/>
    <n v="8002378267"/>
    <x v="1"/>
    <x v="6"/>
    <s v="CONJUNTO RESIDENCIAL PORTALES DEL COUNTRY"/>
    <x v="1"/>
    <x v="1"/>
  </r>
  <r>
    <x v="0"/>
    <x v="0"/>
    <x v="5"/>
    <x v="4"/>
    <n v="6561709"/>
    <n v="9001882111"/>
    <x v="0"/>
    <x v="1"/>
    <s v="UNIDAD RESIDENCIAL MULTIFAMILIAR OLIVAR DE LOS VIENTOS"/>
    <x v="11"/>
    <x v="9"/>
  </r>
  <r>
    <x v="0"/>
    <x v="0"/>
    <x v="5"/>
    <x v="4"/>
    <n v="6561723"/>
    <n v="8160032483"/>
    <x v="0"/>
    <x v="1"/>
    <s v="CONDOMINIO RINCON DE SAN NICOLAS"/>
    <x v="11"/>
    <x v="9"/>
  </r>
  <r>
    <x v="0"/>
    <x v="0"/>
    <x v="5"/>
    <x v="1"/>
    <n v="6561726"/>
    <n v="9009163975"/>
    <x v="0"/>
    <x v="1"/>
    <s v="UNIDAD RESIDENCIAL CAMPUS NATURAL PH"/>
    <x v="42"/>
    <x v="5"/>
  </r>
  <r>
    <x v="0"/>
    <x v="0"/>
    <x v="5"/>
    <x v="4"/>
    <n v="6561803"/>
    <n v="8100006047"/>
    <x v="0"/>
    <x v="0"/>
    <s v="CONDCONJCERRADO ACROPOLIS ALTA SUIZA TUNO PH"/>
    <x v="6"/>
    <x v="6"/>
  </r>
  <r>
    <x v="0"/>
    <x v="0"/>
    <x v="5"/>
    <x v="1"/>
    <n v="6561869"/>
    <n v="9010241903"/>
    <x v="0"/>
    <x v="2"/>
    <s v="URBANIZACION  SAN JOAQUIN BLOQUE 6 PROPIEDAD HORIZONTAL"/>
    <x v="11"/>
    <x v="9"/>
  </r>
  <r>
    <x v="0"/>
    <x v="0"/>
    <x v="5"/>
    <x v="1"/>
    <n v="6561929"/>
    <n v="8002094305"/>
    <x v="0"/>
    <x v="1"/>
    <s v="EDIFICIO AVENIDA 161 PH"/>
    <x v="1"/>
    <x v="1"/>
  </r>
  <r>
    <x v="0"/>
    <x v="0"/>
    <x v="5"/>
    <x v="1"/>
    <n v="6561965"/>
    <n v="9002203519"/>
    <x v="0"/>
    <x v="1"/>
    <s v="CONJUNTO HABITACIONAL ALTOS DEL VERGEL - PROPIEDAD HORIZ"/>
    <x v="6"/>
    <x v="6"/>
  </r>
  <r>
    <x v="0"/>
    <x v="0"/>
    <x v="5"/>
    <x v="4"/>
    <n v="6562068"/>
    <n v="9008742785"/>
    <x v="0"/>
    <x v="1"/>
    <s v="CONJUNTO CERRADO RESERVAS DE BILBAO"/>
    <x v="3"/>
    <x v="3"/>
  </r>
  <r>
    <x v="0"/>
    <x v="0"/>
    <x v="5"/>
    <x v="1"/>
    <n v="6562073"/>
    <n v="8001188077"/>
    <x v="0"/>
    <x v="1"/>
    <s v="EDIFICIO ALCATRAZ- PROPIEDAD HORIZONTAL"/>
    <x v="6"/>
    <x v="6"/>
  </r>
  <r>
    <x v="0"/>
    <x v="0"/>
    <x v="5"/>
    <x v="4"/>
    <n v="6562278"/>
    <n v="9000337201"/>
    <x v="0"/>
    <x v="1"/>
    <s v="PRADO CHESTNUT HILL PROPIEDAD HORIZONTAL"/>
    <x v="1"/>
    <x v="1"/>
  </r>
  <r>
    <x v="0"/>
    <x v="0"/>
    <x v="5"/>
    <x v="4"/>
    <n v="6562373"/>
    <n v="9011585220"/>
    <x v="0"/>
    <x v="1"/>
    <s v="EDIFICIO TIZIANI PROPIEADAD HORIZONTAL"/>
    <x v="6"/>
    <x v="6"/>
  </r>
  <r>
    <x v="0"/>
    <x v="0"/>
    <x v="5"/>
    <x v="1"/>
    <n v="6562451"/>
    <n v="8000539637"/>
    <x v="0"/>
    <x v="5"/>
    <s v="CONJUNTO RESIDENCIAL OCOBOS III Y IV ETAPA PH"/>
    <x v="3"/>
    <x v="3"/>
  </r>
  <r>
    <x v="0"/>
    <x v="0"/>
    <x v="5"/>
    <x v="4"/>
    <n v="6562503"/>
    <n v="8914118541"/>
    <x v="0"/>
    <x v="1"/>
    <s v="UNIDAD RESIDENCIAL CATALUÑA - PROPIEDAD HORIZONTAL"/>
    <x v="11"/>
    <x v="9"/>
  </r>
  <r>
    <x v="0"/>
    <x v="0"/>
    <x v="5"/>
    <x v="4"/>
    <n v="6562518"/>
    <n v="9007698019"/>
    <x v="0"/>
    <x v="1"/>
    <s v="CONDOMINIO RESIDENCIAL SAN LUCAS DOWNTOWN PH"/>
    <x v="2"/>
    <x v="2"/>
  </r>
  <r>
    <x v="0"/>
    <x v="0"/>
    <x v="5"/>
    <x v="4"/>
    <n v="6562527"/>
    <n v="8001639692"/>
    <x v="0"/>
    <x v="1"/>
    <s v="EDIFICIO HORUS PROPIEDAD HORIZONTAL"/>
    <x v="1"/>
    <x v="1"/>
  </r>
  <r>
    <x v="0"/>
    <x v="0"/>
    <x v="5"/>
    <x v="4"/>
    <n v="6562538"/>
    <n v="9009836294"/>
    <x v="0"/>
    <x v="3"/>
    <s v="CONJUNTO RESIDENCIAL SENDERO VERDE PH"/>
    <x v="5"/>
    <x v="5"/>
  </r>
  <r>
    <x v="0"/>
    <x v="0"/>
    <x v="5"/>
    <x v="4"/>
    <n v="6562577"/>
    <n v="8000053973"/>
    <x v="0"/>
    <x v="1"/>
    <s v="AGRUPACION DE VIVIENDA CAMPANELLA III-PROPIEDAD HORIZONTAL"/>
    <x v="1"/>
    <x v="1"/>
  </r>
  <r>
    <x v="0"/>
    <x v="0"/>
    <x v="5"/>
    <x v="1"/>
    <n v="6562586"/>
    <n v="8100002843"/>
    <x v="0"/>
    <x v="0"/>
    <s v="EDIFICIO CENTRO PROFESIONAL PROPIEDAD HORIZONTAL"/>
    <x v="6"/>
    <x v="6"/>
  </r>
  <r>
    <x v="0"/>
    <x v="0"/>
    <x v="5"/>
    <x v="4"/>
    <n v="6562605"/>
    <n v="9009373176"/>
    <x v="0"/>
    <x v="1"/>
    <s v="CONJUNTO RESIDENCIAL APOSENTOS"/>
    <x v="29"/>
    <x v="14"/>
  </r>
  <r>
    <x v="0"/>
    <x v="0"/>
    <x v="5"/>
    <x v="1"/>
    <n v="6562642"/>
    <n v="8001368912"/>
    <x v="0"/>
    <x v="1"/>
    <s v="CONJUNTO RESIDENCIAL BOLIVIA XIII"/>
    <x v="1"/>
    <x v="1"/>
  </r>
  <r>
    <x v="0"/>
    <x v="0"/>
    <x v="5"/>
    <x v="1"/>
    <n v="6562662"/>
    <n v="9001146828"/>
    <x v="0"/>
    <x v="3"/>
    <s v="AGRUPACIÓN DE VIVIENDA CIUDADELA FLORIDA DE LA SABANA ETAPA"/>
    <x v="1"/>
    <x v="1"/>
  </r>
  <r>
    <x v="0"/>
    <x v="0"/>
    <x v="5"/>
    <x v="4"/>
    <n v="6562717"/>
    <n v="8605315024"/>
    <x v="0"/>
    <x v="1"/>
    <s v="AGRUPACION ANTIGUA HELVETIA"/>
    <x v="1"/>
    <x v="1"/>
  </r>
  <r>
    <x v="0"/>
    <x v="0"/>
    <x v="5"/>
    <x v="4"/>
    <n v="6562743"/>
    <n v="8300824621"/>
    <x v="0"/>
    <x v="1"/>
    <s v="AGRUPACION DE VIVIENDA LOS ALCAPARROS CIUDADELA COLSUBSIDIO"/>
    <x v="1"/>
    <x v="1"/>
  </r>
  <r>
    <x v="0"/>
    <x v="0"/>
    <x v="5"/>
    <x v="4"/>
    <n v="6562754"/>
    <n v="9002218451"/>
    <x v="0"/>
    <x v="1"/>
    <s v="CONJUNTO CERRADO RONDA DEL VERGEL"/>
    <x v="3"/>
    <x v="3"/>
  </r>
  <r>
    <x v="0"/>
    <x v="0"/>
    <x v="5"/>
    <x v="1"/>
    <n v="6562770"/>
    <n v="8100010264"/>
    <x v="0"/>
    <x v="1"/>
    <s v="EDIFICIO MACANÁ PROPIEDAD HORIZONTAL"/>
    <x v="6"/>
    <x v="6"/>
  </r>
  <r>
    <x v="0"/>
    <x v="0"/>
    <x v="5"/>
    <x v="4"/>
    <n v="6562778"/>
    <n v="8160075003"/>
    <x v="0"/>
    <x v="1"/>
    <s v="EDIFICIO VASQUEZ PH"/>
    <x v="11"/>
    <x v="9"/>
  </r>
  <r>
    <x v="0"/>
    <x v="0"/>
    <x v="5"/>
    <x v="1"/>
    <n v="6562795"/>
    <n v="8040041533"/>
    <x v="0"/>
    <x v="1"/>
    <s v="CONJUNTO RESIDENCIAL PINARES DE GRANADA - PROPIEDAD HORI"/>
    <x v="12"/>
    <x v="2"/>
  </r>
  <r>
    <x v="0"/>
    <x v="0"/>
    <x v="5"/>
    <x v="4"/>
    <n v="6562823"/>
    <n v="9000960053"/>
    <x v="0"/>
    <x v="1"/>
    <s v="PROYECTO MIRO APARTAMENTOS ETAPA II TORRE 2PH"/>
    <x v="14"/>
    <x v="5"/>
  </r>
  <r>
    <x v="0"/>
    <x v="0"/>
    <x v="5"/>
    <x v="4"/>
    <n v="6562824"/>
    <n v="8160017571"/>
    <x v="0"/>
    <x v="1"/>
    <s v="EDIFICIO LOS CISNES"/>
    <x v="11"/>
    <x v="9"/>
  </r>
  <r>
    <x v="0"/>
    <x v="0"/>
    <x v="5"/>
    <x v="1"/>
    <n v="6562887"/>
    <n v="8300837921"/>
    <x v="0"/>
    <x v="1"/>
    <s v="AGRUPACION DE VIVIENDA TORRECAMPO III PROPIEDAD HORIZONTAL"/>
    <x v="1"/>
    <x v="1"/>
  </r>
  <r>
    <x v="0"/>
    <x v="0"/>
    <x v="5"/>
    <x v="1"/>
    <n v="6562910"/>
    <n v="8300632767"/>
    <x v="0"/>
    <x v="3"/>
    <s v="AGRUPACIÓN DE VIVIENDA BOSQUES DE CASTILLA"/>
    <x v="1"/>
    <x v="1"/>
  </r>
  <r>
    <x v="0"/>
    <x v="0"/>
    <x v="5"/>
    <x v="4"/>
    <n v="6562911"/>
    <n v="8100007851"/>
    <x v="0"/>
    <x v="1"/>
    <s v="EDIFICIO PORTAL DE LA FRANCIA PROPIEDAD HORIZONTAL"/>
    <x v="6"/>
    <x v="6"/>
  </r>
  <r>
    <x v="0"/>
    <x v="0"/>
    <x v="5"/>
    <x v="1"/>
    <n v="6562999"/>
    <n v="8002221794"/>
    <x v="0"/>
    <x v="1"/>
    <s v="EDIFICIO BARAJAS"/>
    <x v="11"/>
    <x v="9"/>
  </r>
  <r>
    <x v="0"/>
    <x v="0"/>
    <x v="5"/>
    <x v="1"/>
    <n v="6563028"/>
    <n v="8110317897"/>
    <x v="0"/>
    <x v="1"/>
    <s v="URBANIZACION FLORES Y COLORES PH"/>
    <x v="14"/>
    <x v="5"/>
  </r>
  <r>
    <x v="0"/>
    <x v="0"/>
    <x v="5"/>
    <x v="1"/>
    <n v="6563039"/>
    <n v="8909327909"/>
    <x v="0"/>
    <x v="1"/>
    <s v="CONJUNTO RESIDENCIAL SORRENTO 1 PH"/>
    <x v="14"/>
    <x v="5"/>
  </r>
  <r>
    <x v="0"/>
    <x v="0"/>
    <x v="5"/>
    <x v="4"/>
    <n v="6563051"/>
    <n v="9008369505"/>
    <x v="0"/>
    <x v="1"/>
    <s v="EDIFICIO ALTOS DE SAN JOSE - PROPIEDAD HORIZONTAL"/>
    <x v="1"/>
    <x v="1"/>
  </r>
  <r>
    <x v="0"/>
    <x v="0"/>
    <x v="5"/>
    <x v="1"/>
    <n v="6563055"/>
    <n v="8100033949"/>
    <x v="0"/>
    <x v="1"/>
    <s v="CONJUNTO CERRADO BELLA MONTANA"/>
    <x v="6"/>
    <x v="6"/>
  </r>
  <r>
    <x v="0"/>
    <x v="0"/>
    <x v="5"/>
    <x v="4"/>
    <n v="6563076"/>
    <n v="9005809948"/>
    <x v="0"/>
    <x v="1"/>
    <s v="EDIFICIO ATENEA PROPIEDAD HORIZONTAL"/>
    <x v="6"/>
    <x v="6"/>
  </r>
  <r>
    <x v="0"/>
    <x v="0"/>
    <x v="5"/>
    <x v="1"/>
    <n v="6563088"/>
    <n v="9011022493"/>
    <x v="0"/>
    <x v="0"/>
    <s v="URBANIZACION CONSOTA 2"/>
    <x v="7"/>
    <x v="7"/>
  </r>
  <r>
    <x v="0"/>
    <x v="0"/>
    <x v="5"/>
    <x v="1"/>
    <n v="6563101"/>
    <n v="9002272465"/>
    <x v="0"/>
    <x v="1"/>
    <s v="AGRUPACION VIGIA DEL PARQUE ETAPA 1 PH"/>
    <x v="1"/>
    <x v="1"/>
  </r>
  <r>
    <x v="0"/>
    <x v="0"/>
    <x v="5"/>
    <x v="1"/>
    <n v="6563106"/>
    <n v="9002272465"/>
    <x v="0"/>
    <x v="3"/>
    <s v="AGRUPACION VIGIA DEL PARQUE ETAPA 1 PH"/>
    <x v="1"/>
    <x v="1"/>
  </r>
  <r>
    <x v="0"/>
    <x v="0"/>
    <x v="5"/>
    <x v="1"/>
    <n v="6563131"/>
    <n v="9011022493"/>
    <x v="0"/>
    <x v="0"/>
    <s v="URBANIZACION CONSOTA 2"/>
    <x v="7"/>
    <x v="7"/>
  </r>
  <r>
    <x v="0"/>
    <x v="0"/>
    <x v="5"/>
    <x v="2"/>
    <n v="6563177"/>
    <n v="7502519"/>
    <x v="0"/>
    <x v="5"/>
    <s v="MADRIGAL CALLE HERNAN"/>
    <x v="7"/>
    <x v="7"/>
  </r>
  <r>
    <x v="0"/>
    <x v="0"/>
    <x v="5"/>
    <x v="4"/>
    <n v="6563185"/>
    <n v="8001949355"/>
    <x v="0"/>
    <x v="1"/>
    <s v="EDIFICIO VILLAPILAR 2 BLOQUE 4  PROPIEDAD HORIZONTAL"/>
    <x v="6"/>
    <x v="6"/>
  </r>
  <r>
    <x v="0"/>
    <x v="0"/>
    <x v="5"/>
    <x v="1"/>
    <n v="6563212"/>
    <n v="9012622324"/>
    <x v="0"/>
    <x v="1"/>
    <s v="CONJUNTO RESIDENCIAL MIRADOR DE LA PRADERA PH"/>
    <x v="11"/>
    <x v="9"/>
  </r>
  <r>
    <x v="0"/>
    <x v="0"/>
    <x v="5"/>
    <x v="1"/>
    <n v="6563214"/>
    <n v="8300632767"/>
    <x v="0"/>
    <x v="1"/>
    <s v="AGRUPACIÓN DE VIVIENDA BOSQUES DE CASTILLA"/>
    <x v="1"/>
    <x v="1"/>
  </r>
  <r>
    <x v="0"/>
    <x v="0"/>
    <x v="5"/>
    <x v="4"/>
    <n v="6563225"/>
    <n v="9008611354"/>
    <x v="0"/>
    <x v="1"/>
    <s v="CONJUNTO CERRADO SANTO DOMINGO PROPIEDAD HORIZONTAL"/>
    <x v="3"/>
    <x v="3"/>
  </r>
  <r>
    <x v="0"/>
    <x v="0"/>
    <x v="5"/>
    <x v="1"/>
    <n v="6563235"/>
    <n v="8001733016"/>
    <x v="0"/>
    <x v="1"/>
    <s v="CONJUNTO RESIDENCIAL SANTA BARBARA NORTE MANZA I"/>
    <x v="1"/>
    <x v="1"/>
  </r>
  <r>
    <x v="0"/>
    <x v="0"/>
    <x v="5"/>
    <x v="1"/>
    <n v="6563244"/>
    <n v="8002378267"/>
    <x v="0"/>
    <x v="1"/>
    <s v="CONJUNTO RESIDENCIAL PORTALES DEL COUNTRY"/>
    <x v="1"/>
    <x v="1"/>
  </r>
  <r>
    <x v="0"/>
    <x v="0"/>
    <x v="5"/>
    <x v="4"/>
    <n v="6563257"/>
    <n v="8000479023"/>
    <x v="0"/>
    <x v="1"/>
    <s v="AGRUPACION DE VIVIENDA GRANADA NORTE ETAPA II - PROPIEDAD HO"/>
    <x v="1"/>
    <x v="1"/>
  </r>
  <r>
    <x v="0"/>
    <x v="0"/>
    <x v="5"/>
    <x v="1"/>
    <n v="6563315"/>
    <n v="9001146828"/>
    <x v="0"/>
    <x v="3"/>
    <s v="AGRUPACIÓN DE VIVIENDA CIUDADELA FLORIDA DE LA SABANA ETAPA"/>
    <x v="1"/>
    <x v="1"/>
  </r>
  <r>
    <x v="0"/>
    <x v="0"/>
    <x v="5"/>
    <x v="4"/>
    <n v="6563316"/>
    <n v="9002578233"/>
    <x v="0"/>
    <x v="3"/>
    <s v="URBANIZACIÓN VITENZA PH"/>
    <x v="14"/>
    <x v="5"/>
  </r>
  <r>
    <x v="0"/>
    <x v="0"/>
    <x v="5"/>
    <x v="1"/>
    <n v="6563364"/>
    <n v="8002221794"/>
    <x v="0"/>
    <x v="1"/>
    <s v="EDIFICIO BARAJAS"/>
    <x v="11"/>
    <x v="9"/>
  </r>
  <r>
    <x v="0"/>
    <x v="0"/>
    <x v="5"/>
    <x v="4"/>
    <n v="6563394"/>
    <n v="8902118041"/>
    <x v="0"/>
    <x v="1"/>
    <s v="CONJUNTO RESIDENCIAL TORRES DEL TEJAR"/>
    <x v="2"/>
    <x v="2"/>
  </r>
  <r>
    <x v="0"/>
    <x v="0"/>
    <x v="5"/>
    <x v="4"/>
    <n v="6563418"/>
    <n v="8605315024"/>
    <x v="0"/>
    <x v="1"/>
    <s v="AGRUPACION ANTIGUA HELVETIA"/>
    <x v="1"/>
    <x v="1"/>
  </r>
  <r>
    <x v="0"/>
    <x v="0"/>
    <x v="5"/>
    <x v="4"/>
    <n v="6563433"/>
    <n v="8100008390"/>
    <x v="0"/>
    <x v="1"/>
    <s v="EDIFICIO TORRES DE BELEN II PROPIEDAD HORIZONTAL"/>
    <x v="6"/>
    <x v="6"/>
  </r>
  <r>
    <x v="0"/>
    <x v="0"/>
    <x v="5"/>
    <x v="1"/>
    <n v="6563499"/>
    <n v="8001013286"/>
    <x v="0"/>
    <x v="5"/>
    <s v="CONJUNTO RESIDENCIAL BOLIVIA ORIENTAL II ETAPA MANZANA H PH"/>
    <x v="1"/>
    <x v="1"/>
  </r>
  <r>
    <x v="0"/>
    <x v="0"/>
    <x v="5"/>
    <x v="1"/>
    <n v="6563503"/>
    <n v="9003986492"/>
    <x v="0"/>
    <x v="1"/>
    <s v="EDIFICIO VERSALLES PLAZA - PROPIEDAD HORIZONTAL"/>
    <x v="6"/>
    <x v="6"/>
  </r>
  <r>
    <x v="0"/>
    <x v="0"/>
    <x v="5"/>
    <x v="1"/>
    <n v="6563504"/>
    <n v="9002658561"/>
    <x v="0"/>
    <x v="1"/>
    <s v="CONJUNTO RESIDENCIAL CAMPIÑA TOLEDO PH"/>
    <x v="77"/>
    <x v="5"/>
  </r>
  <r>
    <x v="0"/>
    <x v="0"/>
    <x v="5"/>
    <x v="4"/>
    <n v="6563527"/>
    <n v="8605285585"/>
    <x v="0"/>
    <x v="1"/>
    <s v="AGRUPACION DE VIVIENDA EL BALCON DE LINDARAJA UNIDAD 2 PH"/>
    <x v="1"/>
    <x v="1"/>
  </r>
  <r>
    <x v="0"/>
    <x v="0"/>
    <x v="5"/>
    <x v="1"/>
    <n v="6563529"/>
    <n v="9012563571"/>
    <x v="0"/>
    <x v="1"/>
    <s v="CONJUNTO CERRADO LA QUINTA PROPIEDAD HORIZONTAL"/>
    <x v="6"/>
    <x v="6"/>
  </r>
  <r>
    <x v="0"/>
    <x v="0"/>
    <x v="5"/>
    <x v="1"/>
    <n v="6563545"/>
    <n v="8000706967"/>
    <x v="0"/>
    <x v="1"/>
    <s v="PROPIEDAD HORIZONTAL EDIFICIO EL TUNAL"/>
    <x v="6"/>
    <x v="6"/>
  </r>
  <r>
    <x v="0"/>
    <x v="0"/>
    <x v="5"/>
    <x v="4"/>
    <n v="6563586"/>
    <n v="9001501654"/>
    <x v="0"/>
    <x v="1"/>
    <s v="AGRUPACION TORRES NUEVA CASTILLA I"/>
    <x v="1"/>
    <x v="1"/>
  </r>
  <r>
    <x v="0"/>
    <x v="0"/>
    <x v="5"/>
    <x v="1"/>
    <n v="6563682"/>
    <n v="8605213490"/>
    <x v="0"/>
    <x v="1"/>
    <s v="CONJUNTO RESIDENCIAL PIJAO DE ORO"/>
    <x v="1"/>
    <x v="1"/>
  </r>
  <r>
    <x v="0"/>
    <x v="0"/>
    <x v="5"/>
    <x v="4"/>
    <n v="6563709"/>
    <n v="8300306467"/>
    <x v="0"/>
    <x v="1"/>
    <s v="CONJUNTO RESIDENCIAL  POTOSI SEGUNDA  ETAPA"/>
    <x v="1"/>
    <x v="1"/>
  </r>
  <r>
    <x v="0"/>
    <x v="0"/>
    <x v="5"/>
    <x v="1"/>
    <n v="6563722"/>
    <n v="8301029558"/>
    <x v="0"/>
    <x v="1"/>
    <s v="CONJUNTO RESIDENCIAL PRIMAVERAL PH"/>
    <x v="1"/>
    <x v="1"/>
  </r>
  <r>
    <x v="0"/>
    <x v="0"/>
    <x v="5"/>
    <x v="4"/>
    <n v="6563770"/>
    <n v="8300974333"/>
    <x v="0"/>
    <x v="1"/>
    <s v="EDIFICIO PRIMAVERA PH"/>
    <x v="1"/>
    <x v="1"/>
  </r>
  <r>
    <x v="0"/>
    <x v="0"/>
    <x v="5"/>
    <x v="4"/>
    <n v="6563801"/>
    <n v="9000049630"/>
    <x v="0"/>
    <x v="1"/>
    <s v="EDIFICIO CATALINA"/>
    <x v="7"/>
    <x v="7"/>
  </r>
  <r>
    <x v="0"/>
    <x v="0"/>
    <x v="5"/>
    <x v="4"/>
    <n v="6563809"/>
    <n v="8300577471"/>
    <x v="0"/>
    <x v="1"/>
    <s v="CONJUNTO BALCONES DE SEGOVIA"/>
    <x v="1"/>
    <x v="1"/>
  </r>
  <r>
    <x v="0"/>
    <x v="0"/>
    <x v="5"/>
    <x v="2"/>
    <n v="6563818"/>
    <n v="7502521"/>
    <x v="0"/>
    <x v="1"/>
    <s v="ORTIZ URUEÑA LUIS ARTURO"/>
    <x v="7"/>
    <x v="7"/>
  </r>
  <r>
    <x v="0"/>
    <x v="0"/>
    <x v="5"/>
    <x v="1"/>
    <n v="6563861"/>
    <n v="9003668667"/>
    <x v="0"/>
    <x v="3"/>
    <s v="CENTRO MEDICO DALI P H"/>
    <x v="1"/>
    <x v="1"/>
  </r>
  <r>
    <x v="0"/>
    <x v="0"/>
    <x v="5"/>
    <x v="4"/>
    <n v="6563877"/>
    <n v="8001639692"/>
    <x v="0"/>
    <x v="1"/>
    <s v="EDIFICIO HORUS PROPIEDAD HORIZONTAL"/>
    <x v="1"/>
    <x v="1"/>
  </r>
  <r>
    <x v="0"/>
    <x v="0"/>
    <x v="5"/>
    <x v="1"/>
    <n v="6563936"/>
    <n v="8002147238"/>
    <x v="0"/>
    <x v="3"/>
    <s v="AGRUPACION RESIDENCIAL TEJARES DEL NORTE IV - PROPIEDAD HORI"/>
    <x v="1"/>
    <x v="1"/>
  </r>
  <r>
    <x v="0"/>
    <x v="0"/>
    <x v="5"/>
    <x v="1"/>
    <n v="6563954"/>
    <n v="8002104471"/>
    <x v="0"/>
    <x v="0"/>
    <s v="EDIFICIO RINCON DE SAN CANCIO PROPIEDAD HORIZONTAL"/>
    <x v="6"/>
    <x v="6"/>
  </r>
  <r>
    <x v="0"/>
    <x v="0"/>
    <x v="5"/>
    <x v="4"/>
    <n v="6563965"/>
    <n v="8908056036"/>
    <x v="0"/>
    <x v="0"/>
    <s v="MULTICENTRO ESTRELLA - PROPIEDAD HORIZONTAL"/>
    <x v="6"/>
    <x v="6"/>
  </r>
  <r>
    <x v="0"/>
    <x v="0"/>
    <x v="5"/>
    <x v="1"/>
    <n v="6564103"/>
    <n v="9002343068"/>
    <x v="0"/>
    <x v="1"/>
    <s v="EDIFICIO ALTAGRACIA PH"/>
    <x v="14"/>
    <x v="5"/>
  </r>
  <r>
    <x v="0"/>
    <x v="0"/>
    <x v="5"/>
    <x v="1"/>
    <n v="6564115"/>
    <n v="9002343068"/>
    <x v="0"/>
    <x v="1"/>
    <s v="EDIFICIO ALTAGRACIA PH"/>
    <x v="14"/>
    <x v="5"/>
  </r>
  <r>
    <x v="0"/>
    <x v="0"/>
    <x v="5"/>
    <x v="1"/>
    <n v="6564188"/>
    <n v="8110317897"/>
    <x v="0"/>
    <x v="1"/>
    <s v="URBANIZACION FLORES Y COLORES PH"/>
    <x v="14"/>
    <x v="5"/>
  </r>
  <r>
    <x v="0"/>
    <x v="0"/>
    <x v="5"/>
    <x v="4"/>
    <n v="6564317"/>
    <n v="9005457072"/>
    <x v="0"/>
    <x v="3"/>
    <s v="CONJUNTO RESIDENCIAL RESERVA DE SAN AGUSTIN  PROPIEDAD HORIZ"/>
    <x v="1"/>
    <x v="1"/>
  </r>
  <r>
    <x v="0"/>
    <x v="0"/>
    <x v="5"/>
    <x v="1"/>
    <n v="6564422"/>
    <n v="9003538116"/>
    <x v="0"/>
    <x v="1"/>
    <s v="CONJUNTO MULTIFAMILIAR JARDINES DE LA PALMA-PROPIEDAD HO"/>
    <x v="6"/>
    <x v="6"/>
  </r>
  <r>
    <x v="0"/>
    <x v="0"/>
    <x v="5"/>
    <x v="1"/>
    <n v="6564973"/>
    <n v="9011231377"/>
    <x v="0"/>
    <x v="2"/>
    <s v="CONJUNTO RESIDENCIAL LA FINCA SUPERMANZANA VII"/>
    <x v="36"/>
    <x v="4"/>
  </r>
  <r>
    <x v="0"/>
    <x v="0"/>
    <x v="5"/>
    <x v="1"/>
    <n v="6564994"/>
    <n v="8002019499"/>
    <x v="0"/>
    <x v="1"/>
    <s v="EDIFICIO EL PARQUE PH"/>
    <x v="11"/>
    <x v="9"/>
  </r>
  <r>
    <x v="0"/>
    <x v="0"/>
    <x v="5"/>
    <x v="1"/>
    <n v="6565090"/>
    <n v="8300146452"/>
    <x v="0"/>
    <x v="1"/>
    <s v="CONJUNTO RESIDENCIAL ARANJUEZ"/>
    <x v="1"/>
    <x v="1"/>
  </r>
  <r>
    <x v="0"/>
    <x v="0"/>
    <x v="5"/>
    <x v="4"/>
    <n v="6565104"/>
    <n v="9000960053"/>
    <x v="0"/>
    <x v="1"/>
    <s v="PROYECTO MIRO APARTAMENTOS ETAPA II TORRE 2PH"/>
    <x v="14"/>
    <x v="5"/>
  </r>
  <r>
    <x v="0"/>
    <x v="0"/>
    <x v="5"/>
    <x v="1"/>
    <n v="6565122"/>
    <n v="9006651007"/>
    <x v="0"/>
    <x v="1"/>
    <s v="CONJUNTO RESIDENCIAL BELLOMONTE"/>
    <x v="18"/>
    <x v="10"/>
  </r>
  <r>
    <x v="0"/>
    <x v="0"/>
    <x v="5"/>
    <x v="1"/>
    <n v="6565265"/>
    <n v="8001509180"/>
    <x v="0"/>
    <x v="1"/>
    <s v="CONJUNTO DE USO RESIDENCIAL LOS FRAILEJONES"/>
    <x v="1"/>
    <x v="1"/>
  </r>
  <r>
    <x v="0"/>
    <x v="0"/>
    <x v="5"/>
    <x v="1"/>
    <n v="6565296"/>
    <n v="9011913341"/>
    <x v="0"/>
    <x v="1"/>
    <s v="OIKOS SAVANNA PALOS VERDES PROPIEDAD HORIZONTAL"/>
    <x v="83"/>
    <x v="4"/>
  </r>
  <r>
    <x v="0"/>
    <x v="0"/>
    <x v="5"/>
    <x v="4"/>
    <n v="6565304"/>
    <n v="8300605632"/>
    <x v="0"/>
    <x v="1"/>
    <s v="CONJUNTO RESIDENCIAL PARQUES DE MILENTA"/>
    <x v="1"/>
    <x v="1"/>
  </r>
  <r>
    <x v="0"/>
    <x v="0"/>
    <x v="5"/>
    <x v="1"/>
    <n v="6565336"/>
    <n v="9001951751"/>
    <x v="0"/>
    <x v="5"/>
    <s v="EDIFICIO MANGLARES PROPIEDAD HORIZONTAL"/>
    <x v="6"/>
    <x v="6"/>
  </r>
  <r>
    <x v="0"/>
    <x v="0"/>
    <x v="5"/>
    <x v="2"/>
    <n v="6565381"/>
    <n v="79322256"/>
    <x v="0"/>
    <x v="1"/>
    <s v="TOBON CASTRO FERNANDO"/>
    <x v="11"/>
    <x v="9"/>
  </r>
  <r>
    <x v="0"/>
    <x v="0"/>
    <x v="5"/>
    <x v="1"/>
    <n v="6565401"/>
    <n v="8002147238"/>
    <x v="0"/>
    <x v="3"/>
    <s v="AGRUPACION RESIDENCIAL TEJARES DEL NORTE IV - PROPIEDAD HORI"/>
    <x v="4"/>
    <x v="4"/>
  </r>
  <r>
    <x v="0"/>
    <x v="0"/>
    <x v="5"/>
    <x v="1"/>
    <n v="6565406"/>
    <n v="9012563571"/>
    <x v="0"/>
    <x v="1"/>
    <s v="CONJUNTO CERRADO LA QUINTA PROPIEDAD HORIZONTAL"/>
    <x v="6"/>
    <x v="6"/>
  </r>
  <r>
    <x v="0"/>
    <x v="0"/>
    <x v="5"/>
    <x v="4"/>
    <n v="6565455"/>
    <n v="8110153571"/>
    <x v="0"/>
    <x v="1"/>
    <s v="EDIFICIO SAN JUAN DE LA LUZ P-H"/>
    <x v="14"/>
    <x v="5"/>
  </r>
  <r>
    <x v="0"/>
    <x v="0"/>
    <x v="5"/>
    <x v="4"/>
    <n v="6565476"/>
    <n v="8909359504"/>
    <x v="0"/>
    <x v="0"/>
    <s v="CONJUNTO RESIDENCIAL PALMA DE MALLORCA ETAPAS"/>
    <x v="10"/>
    <x v="5"/>
  </r>
  <r>
    <x v="0"/>
    <x v="0"/>
    <x v="5"/>
    <x v="4"/>
    <n v="6565483"/>
    <n v="8909359504"/>
    <x v="0"/>
    <x v="3"/>
    <s v="CONJUNTO RESIDENCIAL PALMA DE MALLORCA ETAPAS"/>
    <x v="10"/>
    <x v="5"/>
  </r>
  <r>
    <x v="0"/>
    <x v="0"/>
    <x v="5"/>
    <x v="4"/>
    <n v="6565513"/>
    <n v="9001838401"/>
    <x v="0"/>
    <x v="1"/>
    <s v="CONJUNTO RESIDENCIAL SANTA MONICA II"/>
    <x v="31"/>
    <x v="3"/>
  </r>
  <r>
    <x v="0"/>
    <x v="0"/>
    <x v="5"/>
    <x v="4"/>
    <n v="6565603"/>
    <n v="9009731309"/>
    <x v="0"/>
    <x v="1"/>
    <s v="EDIFICIO AVENIDA DEL CERRO PH"/>
    <x v="14"/>
    <x v="5"/>
  </r>
  <r>
    <x v="0"/>
    <x v="0"/>
    <x v="5"/>
    <x v="1"/>
    <n v="6565613"/>
    <n v="8300632767"/>
    <x v="0"/>
    <x v="1"/>
    <s v="AGRUPACIÓN DE VIVIENDA BOSQUES DE CASTILLA"/>
    <x v="1"/>
    <x v="1"/>
  </r>
  <r>
    <x v="0"/>
    <x v="0"/>
    <x v="5"/>
    <x v="1"/>
    <n v="6565638"/>
    <n v="8300146452"/>
    <x v="0"/>
    <x v="1"/>
    <s v="CONJUNTO RESIDENCIAL ARANJUEZ"/>
    <x v="1"/>
    <x v="1"/>
  </r>
  <r>
    <x v="0"/>
    <x v="0"/>
    <x v="5"/>
    <x v="4"/>
    <n v="6565682"/>
    <n v="9000142589"/>
    <x v="0"/>
    <x v="1"/>
    <s v="CONJUNTO RESIDENCIAL CERRONORTE PH"/>
    <x v="14"/>
    <x v="5"/>
  </r>
  <r>
    <x v="0"/>
    <x v="0"/>
    <x v="5"/>
    <x v="1"/>
    <n v="6565718"/>
    <n v="8001328337"/>
    <x v="0"/>
    <x v="1"/>
    <s v="CONJUNTO RESIDENCIAL TORCOROMA"/>
    <x v="2"/>
    <x v="2"/>
  </r>
  <r>
    <x v="0"/>
    <x v="0"/>
    <x v="5"/>
    <x v="1"/>
    <n v="6565780"/>
    <n v="9011231083"/>
    <x v="0"/>
    <x v="1"/>
    <s v="CONJUNTO RESISDENCIAL TERRAZAS DE ALEJANDRIA"/>
    <x v="31"/>
    <x v="3"/>
  </r>
  <r>
    <x v="0"/>
    <x v="0"/>
    <x v="5"/>
    <x v="1"/>
    <n v="6565851"/>
    <n v="8300022963"/>
    <x v="0"/>
    <x v="1"/>
    <s v="EDIFICIO TAMINANGO PROPIEDAD HORIZONTAL"/>
    <x v="1"/>
    <x v="1"/>
  </r>
  <r>
    <x v="0"/>
    <x v="0"/>
    <x v="5"/>
    <x v="1"/>
    <n v="6565966"/>
    <n v="8110317897"/>
    <x v="0"/>
    <x v="1"/>
    <s v="URBANIZACION FLORES Y COLORES PH"/>
    <x v="10"/>
    <x v="5"/>
  </r>
  <r>
    <x v="0"/>
    <x v="0"/>
    <x v="5"/>
    <x v="4"/>
    <n v="6566113"/>
    <n v="9008703857"/>
    <x v="0"/>
    <x v="0"/>
    <s v="CONJUNTO RESIDENCIAL RESERVA DE LA LOMA"/>
    <x v="12"/>
    <x v="2"/>
  </r>
  <r>
    <x v="0"/>
    <x v="0"/>
    <x v="5"/>
    <x v="1"/>
    <n v="6566119"/>
    <n v="9000179311"/>
    <x v="0"/>
    <x v="1"/>
    <s v="CONJUNTO RESIDENCIAL SAUCES DE LA CONCHA"/>
    <x v="10"/>
    <x v="5"/>
  </r>
  <r>
    <x v="0"/>
    <x v="0"/>
    <x v="5"/>
    <x v="1"/>
    <n v="6566201"/>
    <n v="9003764209"/>
    <x v="0"/>
    <x v="1"/>
    <s v="LAS MERCEDES CONJUNTO RESIDENCIAL PH"/>
    <x v="1"/>
    <x v="1"/>
  </r>
  <r>
    <x v="0"/>
    <x v="0"/>
    <x v="5"/>
    <x v="4"/>
    <n v="6566277"/>
    <n v="9001774878"/>
    <x v="0"/>
    <x v="3"/>
    <s v="URBANIZACION TORRES DELA ACUARELA TORRE NUMERO 6 PH"/>
    <x v="11"/>
    <x v="9"/>
  </r>
  <r>
    <x v="0"/>
    <x v="0"/>
    <x v="5"/>
    <x v="1"/>
    <n v="6566302"/>
    <n v="9006578856"/>
    <x v="0"/>
    <x v="5"/>
    <s v="EDIFICIO MULTIFAMILIAR TORRE LUNA"/>
    <x v="6"/>
    <x v="6"/>
  </r>
  <r>
    <x v="0"/>
    <x v="0"/>
    <x v="5"/>
    <x v="4"/>
    <n v="6566439"/>
    <n v="9004180365"/>
    <x v="0"/>
    <x v="1"/>
    <s v="CONJUNTO RESIDENCIAL GOLF CLUB - PROPIEDAD HORIZONTAL"/>
    <x v="3"/>
    <x v="3"/>
  </r>
  <r>
    <x v="0"/>
    <x v="0"/>
    <x v="5"/>
    <x v="1"/>
    <n v="6566481"/>
    <n v="8300022963"/>
    <x v="0"/>
    <x v="1"/>
    <s v="EDIFICIO TAMINANGO PROPIEDAD HORIZONTAL"/>
    <x v="1"/>
    <x v="1"/>
  </r>
  <r>
    <x v="0"/>
    <x v="0"/>
    <x v="5"/>
    <x v="1"/>
    <n v="6566510"/>
    <n v="9009146759"/>
    <x v="0"/>
    <x v="1"/>
    <s v="CONJUNTO RESIDENCIAL PARQUES DE BOLIVAR ARMENIA N° 1 VIP"/>
    <x v="7"/>
    <x v="7"/>
  </r>
  <r>
    <x v="0"/>
    <x v="0"/>
    <x v="5"/>
    <x v="4"/>
    <n v="6566535"/>
    <n v="9001574066"/>
    <x v="0"/>
    <x v="1"/>
    <s v="CONJUNTO CERRADO GUADUALES DE CANAAN PH"/>
    <x v="11"/>
    <x v="9"/>
  </r>
  <r>
    <x v="0"/>
    <x v="0"/>
    <x v="5"/>
    <x v="4"/>
    <n v="6566776"/>
    <n v="8100009611"/>
    <x v="0"/>
    <x v="0"/>
    <s v="EDIFICIO VILLAPILAR 2 BLOQUE 2 - PROPIEDAD HORIZONTAL"/>
    <x v="6"/>
    <x v="6"/>
  </r>
  <r>
    <x v="0"/>
    <x v="0"/>
    <x v="5"/>
    <x v="4"/>
    <n v="6566785"/>
    <n v="9003235231"/>
    <x v="0"/>
    <x v="1"/>
    <s v="EDIFICIO MIRAMONTI -  PROPIEDAD HORIZONTAL"/>
    <x v="3"/>
    <x v="3"/>
  </r>
  <r>
    <x v="0"/>
    <x v="0"/>
    <x v="5"/>
    <x v="4"/>
    <n v="6566797"/>
    <n v="9000629258"/>
    <x v="0"/>
    <x v="0"/>
    <s v="AGRUPACION DE VIVIENDA BACATA RESERVADO PROPIEDAD HORIZONTAL"/>
    <x v="1"/>
    <x v="1"/>
  </r>
  <r>
    <x v="0"/>
    <x v="0"/>
    <x v="5"/>
    <x v="4"/>
    <n v="6566800"/>
    <n v="9004366821"/>
    <x v="0"/>
    <x v="1"/>
    <s v="CONJUNTO RESIDENCIAL SEVILLANA DEL PARQUE I PH"/>
    <x v="1"/>
    <x v="1"/>
  </r>
  <r>
    <x v="0"/>
    <x v="0"/>
    <x v="5"/>
    <x v="4"/>
    <n v="6567026"/>
    <n v="8002156922"/>
    <x v="0"/>
    <x v="1"/>
    <s v="CONJUNTO RESIDENCIAL ASTURIAS PH"/>
    <x v="14"/>
    <x v="5"/>
  </r>
  <r>
    <x v="0"/>
    <x v="0"/>
    <x v="5"/>
    <x v="5"/>
    <n v="6567092"/>
    <n v="4548098"/>
    <x v="0"/>
    <x v="0"/>
    <s v="MURIEL GUERRERO HENRY"/>
    <x v="11"/>
    <x v="9"/>
  </r>
  <r>
    <x v="0"/>
    <x v="0"/>
    <x v="5"/>
    <x v="1"/>
    <n v="6567261"/>
    <s v="830019298-2"/>
    <x v="0"/>
    <x v="2"/>
    <s v="carlos daza"/>
    <x v="1"/>
    <x v="1"/>
  </r>
  <r>
    <x v="0"/>
    <x v="0"/>
    <x v="5"/>
    <x v="1"/>
    <n v="6567437"/>
    <n v="8100025388"/>
    <x v="0"/>
    <x v="2"/>
    <s v="CONJUNTO CERRADO MIRADOR DE LA SIERRA PROPIEDAD HORIZONTAL"/>
    <x v="6"/>
    <x v="6"/>
  </r>
  <r>
    <x v="0"/>
    <x v="0"/>
    <x v="5"/>
    <x v="1"/>
    <n v="6567720"/>
    <n v="9000741680"/>
    <x v="0"/>
    <x v="2"/>
    <s v="SAN JACINTO APARTAMENTOS - PROPIEDAD HORIZONTAL"/>
    <x v="3"/>
    <x v="3"/>
  </r>
  <r>
    <x v="0"/>
    <x v="0"/>
    <x v="5"/>
    <x v="1"/>
    <n v="6567833"/>
    <n v="8000862649"/>
    <x v="0"/>
    <x v="2"/>
    <s v="EDIFICIO SAN MARCOS PH"/>
    <x v="11"/>
    <x v="9"/>
  </r>
  <r>
    <x v="0"/>
    <x v="0"/>
    <x v="5"/>
    <x v="1"/>
    <n v="6567926"/>
    <n v="8110253503"/>
    <x v="0"/>
    <x v="0"/>
    <s v="URBANIZACION SANTA MARIA DEL CAMPO PH"/>
    <x v="5"/>
    <x v="5"/>
  </r>
  <r>
    <x v="0"/>
    <x v="0"/>
    <x v="5"/>
    <x v="4"/>
    <n v="6567942"/>
    <n v="9004343905"/>
    <x v="0"/>
    <x v="1"/>
    <s v="PARQUE RESIDENCIAL VILLA SOL PH"/>
    <x v="11"/>
    <x v="9"/>
  </r>
  <r>
    <x v="0"/>
    <x v="0"/>
    <x v="5"/>
    <x v="1"/>
    <n v="6568004"/>
    <n v="9011091884"/>
    <x v="0"/>
    <x v="1"/>
    <s v="CONJUNTO BALCONES DE BUENOS AIRES PROPIEDAD HORIZONTAL"/>
    <x v="12"/>
    <x v="2"/>
  </r>
  <r>
    <x v="0"/>
    <x v="0"/>
    <x v="5"/>
    <x v="4"/>
    <n v="6568037"/>
    <n v="9012118049"/>
    <x v="0"/>
    <x v="3"/>
    <s v="EDIFICIO BAYON APARTAMENTOS"/>
    <x v="7"/>
    <x v="7"/>
  </r>
  <r>
    <x v="0"/>
    <x v="0"/>
    <x v="5"/>
    <x v="1"/>
    <n v="6568084"/>
    <n v="9006758014"/>
    <x v="0"/>
    <x v="0"/>
    <s v="PARQUE RESIDENCIAL PAPIRO PH"/>
    <x v="13"/>
    <x v="9"/>
  </r>
  <r>
    <x v="0"/>
    <x v="0"/>
    <x v="5"/>
    <x v="4"/>
    <n v="6568132"/>
    <n v="9003495961"/>
    <x v="0"/>
    <x v="1"/>
    <s v="CONJUNTO DE USO MIXTO URBANIZACION JARDIN DE COLORES PH"/>
    <x v="14"/>
    <x v="5"/>
  </r>
  <r>
    <x v="0"/>
    <x v="0"/>
    <x v="5"/>
    <x v="1"/>
    <n v="6568152"/>
    <n v="8300134856"/>
    <x v="0"/>
    <x v="1"/>
    <s v="AGRUPACION DE VIVIENDA CIUDADELA NUEVA TIBABUYES SC"/>
    <x v="1"/>
    <x v="1"/>
  </r>
  <r>
    <x v="0"/>
    <x v="0"/>
    <x v="5"/>
    <x v="1"/>
    <n v="6568184"/>
    <n v="8140022403"/>
    <x v="0"/>
    <x v="2"/>
    <s v="RESIDENCIAS MULTIFAMILIARES PUCALPA II PROPIEDAD HORIZONTAL"/>
    <x v="9"/>
    <x v="8"/>
  </r>
  <r>
    <x v="0"/>
    <x v="0"/>
    <x v="5"/>
    <x v="4"/>
    <n v="6568239"/>
    <n v="9011242197"/>
    <x v="0"/>
    <x v="1"/>
    <s v="CONJUNTO CERRADO ARBOLEDA DEL PARQUE - PROPIEDAD HORIZONTAL"/>
    <x v="6"/>
    <x v="6"/>
  </r>
  <r>
    <x v="0"/>
    <x v="0"/>
    <x v="5"/>
    <x v="4"/>
    <n v="6568289"/>
    <n v="9003410221"/>
    <x v="0"/>
    <x v="0"/>
    <s v="EDIFICIO VERSALLES IMPERIAL"/>
    <x v="2"/>
    <x v="2"/>
  </r>
  <r>
    <x v="0"/>
    <x v="0"/>
    <x v="5"/>
    <x v="1"/>
    <n v="6568294"/>
    <n v="8300338451"/>
    <x v="0"/>
    <x v="1"/>
    <s v="EDIFICIO PARK WAY RESERVADO III"/>
    <x v="1"/>
    <x v="1"/>
  </r>
  <r>
    <x v="0"/>
    <x v="0"/>
    <x v="5"/>
    <x v="1"/>
    <n v="6568441"/>
    <n v="8000862649"/>
    <x v="0"/>
    <x v="2"/>
    <s v="EDIFICIO SAN MARCOS PH"/>
    <x v="11"/>
    <x v="9"/>
  </r>
  <r>
    <x v="0"/>
    <x v="0"/>
    <x v="5"/>
    <x v="1"/>
    <n v="6568515"/>
    <n v="9010412791"/>
    <x v="0"/>
    <x v="0"/>
    <s v="EDIFICIO PALLADIO CONDOMINIO"/>
    <x v="2"/>
    <x v="2"/>
  </r>
  <r>
    <x v="0"/>
    <x v="0"/>
    <x v="5"/>
    <x v="1"/>
    <n v="6568609"/>
    <n v="9004888685"/>
    <x v="0"/>
    <x v="1"/>
    <s v="EDIFICIIO PALOS BLANCOS PH"/>
    <x v="1"/>
    <x v="1"/>
  </r>
  <r>
    <x v="0"/>
    <x v="0"/>
    <x v="5"/>
    <x v="4"/>
    <n v="6568641"/>
    <n v="9009200715"/>
    <x v="0"/>
    <x v="0"/>
    <s v="EDIFICIO COMPOSTELA PROPIEDAD HORIZONTAL"/>
    <x v="6"/>
    <x v="6"/>
  </r>
  <r>
    <x v="0"/>
    <x v="0"/>
    <x v="5"/>
    <x v="4"/>
    <n v="6568674"/>
    <n v="8002245130"/>
    <x v="0"/>
    <x v="2"/>
    <s v="EDIFICIO GIRARDOT - PH-"/>
    <x v="14"/>
    <x v="5"/>
  </r>
  <r>
    <x v="0"/>
    <x v="0"/>
    <x v="5"/>
    <x v="4"/>
    <n v="6568698"/>
    <n v="8100028501"/>
    <x v="0"/>
    <x v="0"/>
    <s v="EDIFICIO CERROS DEL CAMPIN BLOQUE FRONTINO PROPIEDAD HORIZON"/>
    <x v="6"/>
    <x v="6"/>
  </r>
  <r>
    <x v="0"/>
    <x v="0"/>
    <x v="5"/>
    <x v="4"/>
    <n v="6568715"/>
    <n v="9005201226"/>
    <x v="0"/>
    <x v="2"/>
    <s v="EDIFICIO EL DORAL PH"/>
    <x v="14"/>
    <x v="5"/>
  </r>
  <r>
    <x v="0"/>
    <x v="0"/>
    <x v="5"/>
    <x v="1"/>
    <n v="6568748"/>
    <n v="8001829622"/>
    <x v="0"/>
    <x v="2"/>
    <s v="EDIFICIO ALTOS DE LA POLA"/>
    <x v="3"/>
    <x v="3"/>
  </r>
  <r>
    <x v="0"/>
    <x v="0"/>
    <x v="5"/>
    <x v="4"/>
    <n v="6568833"/>
    <n v="9004846981"/>
    <x v="0"/>
    <x v="1"/>
    <s v="UNIDAD RESIDENCIAL LOS PINOS PROPIEDAD HORIZONTAL"/>
    <x v="9"/>
    <x v="8"/>
  </r>
  <r>
    <x v="0"/>
    <x v="0"/>
    <x v="5"/>
    <x v="1"/>
    <n v="6569089"/>
    <n v="9008994020"/>
    <x v="0"/>
    <x v="0"/>
    <s v="EDIFICIO BALCONES DE VIZCAYA"/>
    <x v="2"/>
    <x v="2"/>
  </r>
  <r>
    <x v="0"/>
    <x v="0"/>
    <x v="5"/>
    <x v="1"/>
    <n v="6569104"/>
    <n v="9002854293"/>
    <x v="0"/>
    <x v="5"/>
    <s v="CENTRO COMERCIAL ALEJANDRIA"/>
    <x v="31"/>
    <x v="3"/>
  </r>
  <r>
    <x v="0"/>
    <x v="0"/>
    <x v="5"/>
    <x v="1"/>
    <n v="6569230"/>
    <n v="9003876273"/>
    <x v="0"/>
    <x v="1"/>
    <s v="CONJUNTO RESIDENCIAL ALAMEDA DEL PORVENIR SEGUNDA ETAPA PH"/>
    <x v="1"/>
    <x v="1"/>
  </r>
  <r>
    <x v="0"/>
    <x v="0"/>
    <x v="5"/>
    <x v="4"/>
    <n v="6569310"/>
    <n v="8908044368"/>
    <x v="0"/>
    <x v="1"/>
    <s v="EDIFICIO LOS ANDES"/>
    <x v="6"/>
    <x v="6"/>
  </r>
  <r>
    <x v="0"/>
    <x v="0"/>
    <x v="5"/>
    <x v="4"/>
    <n v="6569379"/>
    <n v="8000231744"/>
    <x v="0"/>
    <x v="5"/>
    <s v="UNIDAD RESIDENCIAL SAN JOSE"/>
    <x v="21"/>
    <x v="5"/>
  </r>
  <r>
    <x v="0"/>
    <x v="0"/>
    <x v="5"/>
    <x v="4"/>
    <n v="6569423"/>
    <n v="8300285566"/>
    <x v="0"/>
    <x v="1"/>
    <s v="UNIDAD CINCO DEL CONJUNTO RESIDENCIAL ENTRE RIOS"/>
    <x v="1"/>
    <x v="1"/>
  </r>
  <r>
    <x v="0"/>
    <x v="0"/>
    <x v="5"/>
    <x v="2"/>
    <n v="6569437"/>
    <n v="7513361"/>
    <x v="0"/>
    <x v="2"/>
    <s v="DIAZ CUERVO JUAN FRANCISCO"/>
    <x v="7"/>
    <x v="7"/>
  </r>
  <r>
    <x v="0"/>
    <x v="0"/>
    <x v="5"/>
    <x v="1"/>
    <n v="6569476"/>
    <n v="8301254398"/>
    <x v="0"/>
    <x v="0"/>
    <s v="AGRUPACION URBANIZACION TECHO"/>
    <x v="1"/>
    <x v="1"/>
  </r>
  <r>
    <x v="0"/>
    <x v="0"/>
    <x v="5"/>
    <x v="1"/>
    <n v="6569507"/>
    <n v="8603514370"/>
    <x v="0"/>
    <x v="1"/>
    <s v="EDIFICIO TIFFANY PROPIEDAD HORIZONTAL"/>
    <x v="1"/>
    <x v="1"/>
  </r>
  <r>
    <x v="0"/>
    <x v="0"/>
    <x v="5"/>
    <x v="4"/>
    <n v="6569621"/>
    <n v="9007785653"/>
    <x v="0"/>
    <x v="1"/>
    <s v="CONJUNTO RESIDENCIAL HACIENDA CAÑAVERAL DEL ORIENTE"/>
    <x v="17"/>
    <x v="2"/>
  </r>
  <r>
    <x v="0"/>
    <x v="0"/>
    <x v="5"/>
    <x v="4"/>
    <n v="6569632"/>
    <n v="8160054052"/>
    <x v="0"/>
    <x v="1"/>
    <s v="CONJUNTO RESIDENCIAL PALMAS DE JAIBANA PH"/>
    <x v="11"/>
    <x v="9"/>
  </r>
  <r>
    <x v="0"/>
    <x v="0"/>
    <x v="5"/>
    <x v="4"/>
    <n v="6569647"/>
    <n v="8000098618"/>
    <x v="0"/>
    <x v="3"/>
    <s v="PASEO COMERCIAL S ARKACENTRO"/>
    <x v="3"/>
    <x v="3"/>
  </r>
  <r>
    <x v="0"/>
    <x v="0"/>
    <x v="5"/>
    <x v="4"/>
    <n v="6569679"/>
    <n v="9003495961"/>
    <x v="0"/>
    <x v="7"/>
    <s v="CONJUNTO DE USO MIXTO URBANIZACION JARDIN DE COLORES PH"/>
    <x v="14"/>
    <x v="5"/>
  </r>
  <r>
    <x v="0"/>
    <x v="0"/>
    <x v="5"/>
    <x v="4"/>
    <n v="6569690"/>
    <n v="9002953005"/>
    <x v="0"/>
    <x v="1"/>
    <s v="ALTAMIRA CONJUNTO CERRADO 1 ETAPA PH"/>
    <x v="11"/>
    <x v="9"/>
  </r>
  <r>
    <x v="0"/>
    <x v="0"/>
    <x v="5"/>
    <x v="4"/>
    <n v="6569697"/>
    <n v="9004597716"/>
    <x v="0"/>
    <x v="1"/>
    <s v="EDIFICIO MERIDIANO PROPIEDAD HORIZONTAL"/>
    <x v="6"/>
    <x v="6"/>
  </r>
  <r>
    <x v="0"/>
    <x v="0"/>
    <x v="5"/>
    <x v="1"/>
    <n v="6569706"/>
    <n v="8100031951"/>
    <x v="0"/>
    <x v="0"/>
    <s v="EDIFICIO LOS ALPES - PROPIEDAD HORIZONTAL"/>
    <x v="6"/>
    <x v="6"/>
  </r>
  <r>
    <x v="0"/>
    <x v="0"/>
    <x v="5"/>
    <x v="1"/>
    <n v="6569726"/>
    <n v="8300500456"/>
    <x v="0"/>
    <x v="1"/>
    <s v="CONJUNTO RESIDENCIAL COLINA DE LOS VIENTOS I ETAPA PH"/>
    <x v="1"/>
    <x v="1"/>
  </r>
  <r>
    <x v="0"/>
    <x v="0"/>
    <x v="5"/>
    <x v="1"/>
    <n v="6569773"/>
    <n v="9000519361"/>
    <x v="0"/>
    <x v="3"/>
    <s v="AGRUPACION NUEVA CASTILLA ETAPA IV PH"/>
    <x v="1"/>
    <x v="1"/>
  </r>
  <r>
    <x v="0"/>
    <x v="0"/>
    <x v="5"/>
    <x v="1"/>
    <n v="6569789"/>
    <n v="9000081411"/>
    <x v="0"/>
    <x v="1"/>
    <s v="CONJUNTO RESIDENCIAL ALTAMIRA RESERVADO"/>
    <x v="3"/>
    <x v="3"/>
  </r>
  <r>
    <x v="0"/>
    <x v="0"/>
    <x v="5"/>
    <x v="1"/>
    <n v="6569805"/>
    <n v="8300132265"/>
    <x v="0"/>
    <x v="1"/>
    <s v="CONJUNTO RESIDENCIAL TORRES DE SAN CARLOS"/>
    <x v="1"/>
    <x v="1"/>
  </r>
  <r>
    <x v="0"/>
    <x v="0"/>
    <x v="5"/>
    <x v="1"/>
    <n v="6569818"/>
    <n v="8050104045"/>
    <x v="0"/>
    <x v="1"/>
    <s v="CONJUNTO 3 LOS GUAYACANES"/>
    <x v="0"/>
    <x v="0"/>
  </r>
  <r>
    <x v="0"/>
    <x v="0"/>
    <x v="5"/>
    <x v="1"/>
    <n v="6569857"/>
    <n v="9005006816"/>
    <x v="0"/>
    <x v="1"/>
    <s v="CERRO FUERTE - PROPIEDAD HORIZONTAL"/>
    <x v="19"/>
    <x v="4"/>
  </r>
  <r>
    <x v="0"/>
    <x v="0"/>
    <x v="5"/>
    <x v="1"/>
    <n v="6569900"/>
    <n v="8002364560"/>
    <x v="0"/>
    <x v="1"/>
    <s v="CONJUNTO RESIDENCIAL SAN LUIS DE POTOSI PH"/>
    <x v="1"/>
    <x v="1"/>
  </r>
  <r>
    <x v="0"/>
    <x v="0"/>
    <x v="5"/>
    <x v="1"/>
    <n v="6569911"/>
    <n v="9002010860"/>
    <x v="0"/>
    <x v="5"/>
    <s v="CONDOMINIO PARQUES DE PAKISTAN IV ETAPA"/>
    <x v="31"/>
    <x v="3"/>
  </r>
  <r>
    <x v="0"/>
    <x v="0"/>
    <x v="5"/>
    <x v="4"/>
    <n v="6569934"/>
    <n v="8908056036"/>
    <x v="0"/>
    <x v="1"/>
    <s v="MULTICENTRO ESTRELLA - PROPIEDAD HORIZONTAL"/>
    <x v="6"/>
    <x v="6"/>
  </r>
  <r>
    <x v="0"/>
    <x v="0"/>
    <x v="5"/>
    <x v="4"/>
    <n v="6569935"/>
    <n v="8110125922"/>
    <x v="0"/>
    <x v="7"/>
    <s v="CR POBLADO DE SANTA MONICA"/>
    <x v="14"/>
    <x v="5"/>
  </r>
  <r>
    <x v="0"/>
    <x v="0"/>
    <x v="5"/>
    <x v="4"/>
    <n v="6569941"/>
    <n v="8603543881"/>
    <x v="0"/>
    <x v="1"/>
    <s v="AGRUPACION DE VIVIENDA METROPOLIS UNIDAD 7"/>
    <x v="1"/>
    <x v="1"/>
  </r>
  <r>
    <x v="0"/>
    <x v="0"/>
    <x v="5"/>
    <x v="1"/>
    <n v="6569957"/>
    <n v="8110108895"/>
    <x v="0"/>
    <x v="2"/>
    <s v="EDIFICIO AIRES DE LA CASTELLANA PH"/>
    <x v="14"/>
    <x v="5"/>
  </r>
  <r>
    <x v="0"/>
    <x v="0"/>
    <x v="5"/>
    <x v="4"/>
    <n v="6569997"/>
    <n v="8002005019"/>
    <x v="0"/>
    <x v="1"/>
    <s v="PARQUE RESIDENCIAL PALMAS DE SORRENTO"/>
    <x v="7"/>
    <x v="7"/>
  </r>
  <r>
    <x v="0"/>
    <x v="0"/>
    <x v="5"/>
    <x v="2"/>
    <n v="6570024"/>
    <n v="1088316781"/>
    <x v="0"/>
    <x v="1"/>
    <s v="RUEDA  RINCON CARLOS DAVID"/>
    <x v="11"/>
    <x v="9"/>
  </r>
  <r>
    <x v="0"/>
    <x v="0"/>
    <x v="5"/>
    <x v="1"/>
    <n v="6570029"/>
    <n v="8300080703"/>
    <x v="0"/>
    <x v="1"/>
    <s v="CONJUNTO RESIDENCIAL FUENTES DEL SALITRE"/>
    <x v="1"/>
    <x v="1"/>
  </r>
  <r>
    <x v="0"/>
    <x v="0"/>
    <x v="5"/>
    <x v="4"/>
    <n v="6570045"/>
    <n v="8300577471"/>
    <x v="0"/>
    <x v="1"/>
    <s v="CONJUNTO BALCONES DE SEGOVIA"/>
    <x v="1"/>
    <x v="1"/>
  </r>
  <r>
    <x v="0"/>
    <x v="0"/>
    <x v="5"/>
    <x v="1"/>
    <n v="6570084"/>
    <n v="8001424770"/>
    <x v="0"/>
    <x v="1"/>
    <s v="PARQUE RESIDENCIAL LA ALQUERIA SAN ISIDRO PH"/>
    <x v="14"/>
    <x v="5"/>
  </r>
  <r>
    <x v="0"/>
    <x v="0"/>
    <x v="5"/>
    <x v="4"/>
    <n v="6570088"/>
    <n v="9003760854"/>
    <x v="0"/>
    <x v="1"/>
    <s v="EDIFICIO PARK WAY AVENIDA II"/>
    <x v="1"/>
    <x v="1"/>
  </r>
  <r>
    <x v="0"/>
    <x v="0"/>
    <x v="5"/>
    <x v="1"/>
    <n v="6570090"/>
    <n v="8001424770"/>
    <x v="0"/>
    <x v="3"/>
    <s v="PARQUE RESIDENCIAL LA ALQUERIA SAN ISIDRO PH"/>
    <x v="14"/>
    <x v="5"/>
  </r>
  <r>
    <x v="0"/>
    <x v="0"/>
    <x v="5"/>
    <x v="1"/>
    <n v="6570100"/>
    <n v="8909327909"/>
    <x v="0"/>
    <x v="1"/>
    <s v="CONJUNTO RESIDENCIAL SORRENTO 1 PH"/>
    <x v="14"/>
    <x v="5"/>
  </r>
  <r>
    <x v="0"/>
    <x v="0"/>
    <x v="5"/>
    <x v="1"/>
    <n v="6570104"/>
    <n v="8100050001"/>
    <x v="1"/>
    <x v="6"/>
    <s v="EDIFICIO CERROS DE PALOGRANDE PH"/>
    <x v="6"/>
    <x v="6"/>
  </r>
  <r>
    <x v="0"/>
    <x v="0"/>
    <x v="5"/>
    <x v="4"/>
    <n v="6570142"/>
    <n v="9001183591"/>
    <x v="0"/>
    <x v="0"/>
    <s v="EDIFICIO ALTOS DE PALERMO - PROPIEDAD HORIZONTAL"/>
    <x v="6"/>
    <x v="6"/>
  </r>
  <r>
    <x v="0"/>
    <x v="0"/>
    <x v="5"/>
    <x v="4"/>
    <n v="6570150"/>
    <n v="8080020150"/>
    <x v="0"/>
    <x v="1"/>
    <s v="PARCELACION LOS  ALMENDROS"/>
    <x v="82"/>
    <x v="4"/>
  </r>
  <r>
    <x v="0"/>
    <x v="0"/>
    <x v="5"/>
    <x v="1"/>
    <n v="6570183"/>
    <n v="8160005943"/>
    <x v="0"/>
    <x v="1"/>
    <s v="UNIDAD RESIDENCIAL LOS CEDROS"/>
    <x v="11"/>
    <x v="9"/>
  </r>
  <r>
    <x v="0"/>
    <x v="0"/>
    <x v="5"/>
    <x v="4"/>
    <n v="6570207"/>
    <n v="9003489709"/>
    <x v="0"/>
    <x v="2"/>
    <s v="CONJUNTO SERREZUELA APARTAMENTOS PROPIEDAD HORIZONTAL"/>
    <x v="11"/>
    <x v="9"/>
  </r>
  <r>
    <x v="0"/>
    <x v="0"/>
    <x v="5"/>
    <x v="4"/>
    <n v="6570255"/>
    <n v="8020059307"/>
    <x v="0"/>
    <x v="1"/>
    <s v="CONJUNTO RESIDENCIAL LA 76"/>
    <x v="27"/>
    <x v="13"/>
  </r>
  <r>
    <x v="0"/>
    <x v="0"/>
    <x v="5"/>
    <x v="4"/>
    <n v="6570290"/>
    <n v="9011405364"/>
    <x v="0"/>
    <x v="1"/>
    <s v="TORRE MAKANA CONJUNTO RESIDENCIAL - PROPIEDAD HORIZONTAL"/>
    <x v="7"/>
    <x v="7"/>
  </r>
  <r>
    <x v="0"/>
    <x v="0"/>
    <x v="5"/>
    <x v="1"/>
    <n v="6570331"/>
    <n v="8300887931"/>
    <x v="0"/>
    <x v="3"/>
    <s v="CONJUNTO RESIDENCIAL SABANAGRANDE SUPERLOTE UNO PH"/>
    <x v="1"/>
    <x v="1"/>
  </r>
  <r>
    <x v="0"/>
    <x v="0"/>
    <x v="5"/>
    <x v="1"/>
    <n v="6570334"/>
    <n v="9003876273"/>
    <x v="0"/>
    <x v="1"/>
    <s v="CONJUNTO RESIDENCIAL ALAMEDA DEL PORVENIR SEGUNDA ETAPA PH"/>
    <x v="1"/>
    <x v="1"/>
  </r>
  <r>
    <x v="0"/>
    <x v="0"/>
    <x v="5"/>
    <x v="1"/>
    <n v="6570335"/>
    <n v="8300080703"/>
    <x v="0"/>
    <x v="1"/>
    <s v="CONJUNTO RESIDENCIAL FUENTES DEL SALITRE"/>
    <x v="1"/>
    <x v="1"/>
  </r>
  <r>
    <x v="0"/>
    <x v="0"/>
    <x v="5"/>
    <x v="1"/>
    <n v="6570339"/>
    <n v="9003876273"/>
    <x v="0"/>
    <x v="1"/>
    <s v="CONJUNTO RESIDENCIAL ALAMEDA DEL PORVENIR SEGUNDA ETAPA PH"/>
    <x v="1"/>
    <x v="1"/>
  </r>
  <r>
    <x v="0"/>
    <x v="0"/>
    <x v="5"/>
    <x v="1"/>
    <n v="6570351"/>
    <n v="8001855092"/>
    <x v="0"/>
    <x v="7"/>
    <s v="EDIFICIO EL VIRREY"/>
    <x v="7"/>
    <x v="7"/>
  </r>
  <r>
    <x v="0"/>
    <x v="0"/>
    <x v="5"/>
    <x v="4"/>
    <n v="6570377"/>
    <n v="8300007768"/>
    <x v="0"/>
    <x v="1"/>
    <s v="CONJUNTO RESIDENCIAL MULTIFAMILIARES MILENTA PH"/>
    <x v="1"/>
    <x v="1"/>
  </r>
  <r>
    <x v="0"/>
    <x v="0"/>
    <x v="5"/>
    <x v="1"/>
    <n v="6570387"/>
    <n v="9000006337"/>
    <x v="0"/>
    <x v="3"/>
    <s v="AGRUPACION TONOLI III LOTE RC -2 CELULA  D  URBANIZACION TIM"/>
    <x v="1"/>
    <x v="1"/>
  </r>
  <r>
    <x v="0"/>
    <x v="0"/>
    <x v="5"/>
    <x v="1"/>
    <n v="6570407"/>
    <n v="8300750375"/>
    <x v="0"/>
    <x v="1"/>
    <s v="EDIFICIO ALTAMONTE PH"/>
    <x v="1"/>
    <x v="1"/>
  </r>
  <r>
    <x v="0"/>
    <x v="0"/>
    <x v="5"/>
    <x v="2"/>
    <n v="6570454"/>
    <n v="5816895"/>
    <x v="0"/>
    <x v="1"/>
    <s v="RODRIGUEZ ARBELAEZ JORGE ENRIQUE"/>
    <x v="0"/>
    <x v="0"/>
  </r>
  <r>
    <x v="0"/>
    <x v="0"/>
    <x v="5"/>
    <x v="4"/>
    <n v="6570456"/>
    <n v="8090051837"/>
    <x v="0"/>
    <x v="1"/>
    <s v="EDIFICIO TORRELADERA"/>
    <x v="3"/>
    <x v="3"/>
  </r>
  <r>
    <x v="0"/>
    <x v="0"/>
    <x v="5"/>
    <x v="1"/>
    <n v="6570465"/>
    <n v="8110433271"/>
    <x v="0"/>
    <x v="1"/>
    <s v="CONJUNTO RESIDENCIAL SAN MIGUEL PH"/>
    <x v="14"/>
    <x v="5"/>
  </r>
  <r>
    <x v="0"/>
    <x v="0"/>
    <x v="5"/>
    <x v="1"/>
    <n v="6570509"/>
    <n v="8914127499"/>
    <x v="0"/>
    <x v="1"/>
    <s v="EDIFICIO FAVI PH"/>
    <x v="11"/>
    <x v="9"/>
  </r>
  <r>
    <x v="0"/>
    <x v="0"/>
    <x v="5"/>
    <x v="4"/>
    <n v="6570564"/>
    <n v="9007266831"/>
    <x v="0"/>
    <x v="1"/>
    <s v="CONJUNTO DE VIVIENDA ECOHAUS PH"/>
    <x v="8"/>
    <x v="4"/>
  </r>
  <r>
    <x v="0"/>
    <x v="0"/>
    <x v="5"/>
    <x v="1"/>
    <n v="6570578"/>
    <n v="8301431913"/>
    <x v="0"/>
    <x v="1"/>
    <s v="EDIFICIO PARQUE 95 PROPIEDAD HORIZONTAL"/>
    <x v="1"/>
    <x v="1"/>
  </r>
  <r>
    <x v="0"/>
    <x v="0"/>
    <x v="5"/>
    <x v="1"/>
    <n v="6570605"/>
    <n v="9006685977"/>
    <x v="0"/>
    <x v="3"/>
    <s v="PROYECTO PARQUE RESIDENCIAL NUEVO RECREO ETAPA 3 PH"/>
    <x v="1"/>
    <x v="1"/>
  </r>
  <r>
    <x v="0"/>
    <x v="0"/>
    <x v="5"/>
    <x v="4"/>
    <n v="6570627"/>
    <n v="9010450801"/>
    <x v="0"/>
    <x v="1"/>
    <s v="CONJUNTO RESIDENCIAL MADEIROS - PROPIEDAD HORIZONTAL"/>
    <x v="39"/>
    <x v="4"/>
  </r>
  <r>
    <x v="0"/>
    <x v="0"/>
    <x v="5"/>
    <x v="4"/>
    <n v="6570634"/>
    <n v="8010016934"/>
    <x v="0"/>
    <x v="0"/>
    <s v="CONJUNTO RESIDENCIAL BOSQUES DE PALERMO"/>
    <x v="7"/>
    <x v="7"/>
  </r>
  <r>
    <x v="0"/>
    <x v="0"/>
    <x v="5"/>
    <x v="2"/>
    <n v="6570739"/>
    <n v="4310109"/>
    <x v="0"/>
    <x v="1"/>
    <s v="DUQUE NOREÑA JOSE ARCESIO"/>
    <x v="23"/>
    <x v="6"/>
  </r>
  <r>
    <x v="0"/>
    <x v="0"/>
    <x v="5"/>
    <x v="4"/>
    <n v="6570750"/>
    <n v="8300052895"/>
    <x v="0"/>
    <x v="1"/>
    <s v="CONJUNTO RESIDENCIAL SURALA I PROPIEDAD HORIZONTAL"/>
    <x v="1"/>
    <x v="1"/>
  </r>
  <r>
    <x v="0"/>
    <x v="0"/>
    <x v="5"/>
    <x v="4"/>
    <n v="6570781"/>
    <n v="8090087055"/>
    <x v="0"/>
    <x v="1"/>
    <s v="CLUB RESIDENCIAL ALAMEDA"/>
    <x v="3"/>
    <x v="3"/>
  </r>
  <r>
    <x v="0"/>
    <x v="0"/>
    <x v="5"/>
    <x v="4"/>
    <n v="6570784"/>
    <n v="9009880162"/>
    <x v="0"/>
    <x v="1"/>
    <s v="CONJUNTO CERRADO GIRASOLES"/>
    <x v="18"/>
    <x v="10"/>
  </r>
  <r>
    <x v="0"/>
    <x v="0"/>
    <x v="5"/>
    <x v="1"/>
    <n v="6570788"/>
    <n v="8603539395"/>
    <x v="0"/>
    <x v="1"/>
    <s v="EDIFICIO NIZA VIII-32"/>
    <x v="1"/>
    <x v="1"/>
  </r>
  <r>
    <x v="0"/>
    <x v="0"/>
    <x v="5"/>
    <x v="1"/>
    <n v="6570800"/>
    <n v="9005589471"/>
    <x v="0"/>
    <x v="1"/>
    <s v="CONJUNTO CERRADO TORRES DEL ESTE PROPIEDAD HORIZONTAL"/>
    <x v="18"/>
    <x v="10"/>
  </r>
  <r>
    <x v="0"/>
    <x v="0"/>
    <x v="5"/>
    <x v="1"/>
    <n v="6570805"/>
    <n v="9011123115"/>
    <x v="0"/>
    <x v="3"/>
    <s v="CONJUNTO RESIDENCIAL PARQUES DE BOGOTA PINO PROPIEDAD HORIZO"/>
    <x v="1"/>
    <x v="1"/>
  </r>
  <r>
    <x v="0"/>
    <x v="0"/>
    <x v="5"/>
    <x v="1"/>
    <n v="6570817"/>
    <n v="8909223182"/>
    <x v="0"/>
    <x v="1"/>
    <s v="EDIFICIO CASTROPOL PH"/>
    <x v="14"/>
    <x v="5"/>
  </r>
  <r>
    <x v="0"/>
    <x v="0"/>
    <x v="5"/>
    <x v="4"/>
    <n v="6570833"/>
    <n v="9002578233"/>
    <x v="0"/>
    <x v="1"/>
    <s v="URBANIZACIÓN VITENZA PH"/>
    <x v="14"/>
    <x v="5"/>
  </r>
  <r>
    <x v="0"/>
    <x v="0"/>
    <x v="5"/>
    <x v="1"/>
    <n v="6570847"/>
    <n v="9002532243"/>
    <x v="0"/>
    <x v="1"/>
    <s v="EDIFICIO CASAPEÑA PROPIEDAD HORIZONTAL"/>
    <x v="1"/>
    <x v="1"/>
  </r>
  <r>
    <x v="0"/>
    <x v="0"/>
    <x v="5"/>
    <x v="1"/>
    <n v="6570871"/>
    <n v="9003982253"/>
    <x v="0"/>
    <x v="1"/>
    <s v="CONJUNTO RESIDENCIAL EL ARRAYAN PH"/>
    <x v="1"/>
    <x v="1"/>
  </r>
  <r>
    <x v="0"/>
    <x v="0"/>
    <x v="5"/>
    <x v="1"/>
    <n v="6570887"/>
    <n v="9011370283"/>
    <x v="0"/>
    <x v="1"/>
    <s v="CONJUNTO RESIDENCIAL BRISAS DEL CAMPO VIS"/>
    <x v="7"/>
    <x v="7"/>
  </r>
  <r>
    <x v="0"/>
    <x v="0"/>
    <x v="5"/>
    <x v="1"/>
    <n v="6570897"/>
    <n v="8160044445"/>
    <x v="0"/>
    <x v="3"/>
    <s v="CONJUNTO RESIDENCIAL COODELMAR III PH"/>
    <x v="11"/>
    <x v="9"/>
  </r>
  <r>
    <x v="0"/>
    <x v="0"/>
    <x v="5"/>
    <x v="1"/>
    <n v="6571000"/>
    <n v="9005402799"/>
    <x v="0"/>
    <x v="3"/>
    <s v="CONJUNTO RESIDENCIAL FRAILEJON III PH"/>
    <x v="4"/>
    <x v="4"/>
  </r>
  <r>
    <x v="0"/>
    <x v="0"/>
    <x v="5"/>
    <x v="1"/>
    <n v="6571037"/>
    <n v="9003451638"/>
    <x v="0"/>
    <x v="1"/>
    <s v="EDIFICIO PLAZA DE CIBELES PROPIEDAD HORIZONTAL"/>
    <x v="1"/>
    <x v="1"/>
  </r>
  <r>
    <x v="0"/>
    <x v="0"/>
    <x v="5"/>
    <x v="4"/>
    <n v="6571045"/>
    <n v="8000121184"/>
    <x v="0"/>
    <x v="1"/>
    <s v="CONJUNTO RESIDENCIAL PROVITEQ UNIDAD DOS"/>
    <x v="7"/>
    <x v="7"/>
  </r>
  <r>
    <x v="0"/>
    <x v="0"/>
    <x v="5"/>
    <x v="1"/>
    <n v="6571134"/>
    <n v="8320013093"/>
    <x v="0"/>
    <x v="3"/>
    <s v="CONJUNTO RESIDENCIAL  VILLA MARIA"/>
    <x v="8"/>
    <x v="4"/>
  </r>
  <r>
    <x v="0"/>
    <x v="0"/>
    <x v="5"/>
    <x v="5"/>
    <n v="6571176"/>
    <n v="17321732"/>
    <x v="0"/>
    <x v="1"/>
    <s v="PABON  MONROY RAMON ORLANDO"/>
    <x v="3"/>
    <x v="3"/>
  </r>
  <r>
    <x v="0"/>
    <x v="0"/>
    <x v="5"/>
    <x v="1"/>
    <n v="6571179"/>
    <n v="8300456344"/>
    <x v="0"/>
    <x v="1"/>
    <s v="EDIFICIO MIRABELL PH"/>
    <x v="1"/>
    <x v="1"/>
  </r>
  <r>
    <x v="0"/>
    <x v="0"/>
    <x v="5"/>
    <x v="1"/>
    <n v="6571280"/>
    <n v="8605096441"/>
    <x v="0"/>
    <x v="3"/>
    <s v="CONJUNTO RESIDENCIAL SANTA BARBARA NORTE"/>
    <x v="1"/>
    <x v="1"/>
  </r>
  <r>
    <x v="0"/>
    <x v="0"/>
    <x v="5"/>
    <x v="1"/>
    <n v="6571304"/>
    <n v="8301062960"/>
    <x v="0"/>
    <x v="1"/>
    <s v="AGRUPACION DE VIVIENDA LOS PINOS PH"/>
    <x v="1"/>
    <x v="1"/>
  </r>
  <r>
    <x v="0"/>
    <x v="0"/>
    <x v="5"/>
    <x v="1"/>
    <n v="6571322"/>
    <n v="9011277912"/>
    <x v="0"/>
    <x v="1"/>
    <s v="CONJUNTO RESIDENCIAL SAVANNAH APARTAMENTOS PH"/>
    <x v="11"/>
    <x v="9"/>
  </r>
  <r>
    <x v="0"/>
    <x v="0"/>
    <x v="5"/>
    <x v="4"/>
    <n v="6571348"/>
    <n v="8020059307"/>
    <x v="0"/>
    <x v="1"/>
    <s v="CONJUNTO RESIDENCIAL LA 76"/>
    <x v="27"/>
    <x v="13"/>
  </r>
  <r>
    <x v="0"/>
    <x v="0"/>
    <x v="5"/>
    <x v="4"/>
    <n v="6571460"/>
    <n v="9000013011"/>
    <x v="0"/>
    <x v="0"/>
    <s v="CONJUNTO CERRADO PORTAL DE SAN LUIS"/>
    <x v="6"/>
    <x v="6"/>
  </r>
  <r>
    <x v="0"/>
    <x v="0"/>
    <x v="5"/>
    <x v="4"/>
    <n v="6571468"/>
    <n v="8000367718"/>
    <x v="0"/>
    <x v="1"/>
    <s v="EDIFICIO LOS ALMENDROS PROPIEDAD HORIZONTAL"/>
    <x v="3"/>
    <x v="3"/>
  </r>
  <r>
    <x v="0"/>
    <x v="0"/>
    <x v="5"/>
    <x v="1"/>
    <n v="6571477"/>
    <n v="8040028968"/>
    <x v="0"/>
    <x v="3"/>
    <s v="CONJUNTO RESIDENCIAL CARPATOS"/>
    <x v="2"/>
    <x v="2"/>
  </r>
  <r>
    <x v="0"/>
    <x v="0"/>
    <x v="5"/>
    <x v="1"/>
    <n v="6571493"/>
    <n v="8603534323"/>
    <x v="0"/>
    <x v="3"/>
    <s v="CONJUNTO RESIDENCIAL VALDEPEÑAS PH"/>
    <x v="1"/>
    <x v="1"/>
  </r>
  <r>
    <x v="0"/>
    <x v="0"/>
    <x v="5"/>
    <x v="4"/>
    <n v="6571501"/>
    <n v="8090087055"/>
    <x v="0"/>
    <x v="0"/>
    <s v="CLUB RESIDENCIAL ALAMEDA"/>
    <x v="3"/>
    <x v="3"/>
  </r>
  <r>
    <x v="0"/>
    <x v="0"/>
    <x v="5"/>
    <x v="4"/>
    <n v="6571605"/>
    <n v="9005631711"/>
    <x v="0"/>
    <x v="1"/>
    <s v="EDIFICIO HARMONIA PH"/>
    <x v="1"/>
    <x v="1"/>
  </r>
  <r>
    <x v="0"/>
    <x v="0"/>
    <x v="5"/>
    <x v="4"/>
    <n v="6571704"/>
    <n v="9001836553"/>
    <x v="0"/>
    <x v="3"/>
    <s v="AGRUPACION VILLAS DE VIZCAYA AGRUPACION 6 PH"/>
    <x v="1"/>
    <x v="1"/>
  </r>
  <r>
    <x v="0"/>
    <x v="0"/>
    <x v="5"/>
    <x v="4"/>
    <n v="6571738"/>
    <n v="8300306467"/>
    <x v="0"/>
    <x v="1"/>
    <s v="LORENA  MURTE   VERA  ( ADMINISTRADORA )"/>
    <x v="1"/>
    <x v="1"/>
  </r>
  <r>
    <x v="0"/>
    <x v="0"/>
    <x v="5"/>
    <x v="1"/>
    <n v="6571756"/>
    <n v="8300456344"/>
    <x v="0"/>
    <x v="1"/>
    <s v="EDIFICIO MIRABELL PH"/>
    <x v="1"/>
    <x v="1"/>
  </r>
  <r>
    <x v="0"/>
    <x v="0"/>
    <x v="5"/>
    <x v="1"/>
    <n v="6571850"/>
    <n v="9009002841"/>
    <x v="0"/>
    <x v="5"/>
    <s v="CONJUNTO RESIDENCIAL BALCONES DE VILLA VERDE PH"/>
    <x v="11"/>
    <x v="9"/>
  </r>
  <r>
    <x v="0"/>
    <x v="0"/>
    <x v="5"/>
    <x v="1"/>
    <n v="6571855"/>
    <n v="8603534323"/>
    <x v="0"/>
    <x v="7"/>
    <s v="CONJUNTO RESIDENCIAL VALDEPEÑAS PH"/>
    <x v="1"/>
    <x v="1"/>
  </r>
  <r>
    <x v="0"/>
    <x v="0"/>
    <x v="5"/>
    <x v="4"/>
    <n v="6571876"/>
    <n v="9009393530"/>
    <x v="0"/>
    <x v="0"/>
    <s v="CONJUNTO RESIDENCIAL SACROMONTE PROPIEDAD HORIZONTAL"/>
    <x v="2"/>
    <x v="2"/>
  </r>
  <r>
    <x v="0"/>
    <x v="0"/>
    <x v="5"/>
    <x v="4"/>
    <n v="6571947"/>
    <n v="8603543881"/>
    <x v="0"/>
    <x v="1"/>
    <s v="AGRUPACION DE VIVIENDA METROPOLIS UNIDAD 7"/>
    <x v="1"/>
    <x v="1"/>
  </r>
  <r>
    <x v="0"/>
    <x v="0"/>
    <x v="5"/>
    <x v="4"/>
    <n v="6572116"/>
    <n v="8909367756"/>
    <x v="0"/>
    <x v="1"/>
    <s v="URBANIZACIÓN MULTIFAMILIAR CONDOMINIO CAMPESTRE ROSEDAL PH"/>
    <x v="14"/>
    <x v="5"/>
  </r>
  <r>
    <x v="0"/>
    <x v="0"/>
    <x v="5"/>
    <x v="1"/>
    <n v="6572246"/>
    <n v="8300524282"/>
    <x v="0"/>
    <x v="1"/>
    <s v="CONJUNTO RESIDENCIAL EL PORTAL DE LA COFRADIA PH"/>
    <x v="1"/>
    <x v="1"/>
  </r>
  <r>
    <x v="0"/>
    <x v="0"/>
    <x v="5"/>
    <x v="4"/>
    <n v="6572272"/>
    <n v="9008133410"/>
    <x v="0"/>
    <x v="1"/>
    <s v="BIRIKAIRA CONJUNTO HABITACIONAL PROPIEDAD HORIZONTAL NULL NULL"/>
    <x v="11"/>
    <x v="9"/>
  </r>
  <r>
    <x v="0"/>
    <x v="0"/>
    <x v="5"/>
    <x v="5"/>
    <n v="6572277"/>
    <n v="88204364"/>
    <x v="0"/>
    <x v="1"/>
    <s v="URON VILLAN HECTOR MAURICIO"/>
    <x v="45"/>
    <x v="10"/>
  </r>
  <r>
    <x v="0"/>
    <x v="0"/>
    <x v="5"/>
    <x v="1"/>
    <n v="6572278"/>
    <n v="9005402799"/>
    <x v="0"/>
    <x v="3"/>
    <s v="CONJUNTO RESIDENCIAL FRAILEJON III PH"/>
    <x v="4"/>
    <x v="4"/>
  </r>
  <r>
    <x v="0"/>
    <x v="0"/>
    <x v="5"/>
    <x v="1"/>
    <n v="6572280"/>
    <n v="8001907493"/>
    <x v="0"/>
    <x v="1"/>
    <s v="EDIFICIO SANTA MARIA DE BAROJA PH"/>
    <x v="11"/>
    <x v="9"/>
  </r>
  <r>
    <x v="0"/>
    <x v="0"/>
    <x v="5"/>
    <x v="1"/>
    <n v="6572290"/>
    <n v="9005402799"/>
    <x v="0"/>
    <x v="3"/>
    <s v="CONJUNTO RESIDENCIAL FRAILEJON III PH"/>
    <x v="4"/>
    <x v="4"/>
  </r>
  <r>
    <x v="0"/>
    <x v="0"/>
    <x v="5"/>
    <x v="1"/>
    <n v="6572297"/>
    <n v="9005402799"/>
    <x v="0"/>
    <x v="3"/>
    <s v="CONJUNTO RESIDENCIAL FRAILEJON III PH"/>
    <x v="4"/>
    <x v="4"/>
  </r>
  <r>
    <x v="0"/>
    <x v="0"/>
    <x v="5"/>
    <x v="1"/>
    <n v="6572303"/>
    <n v="9005402799"/>
    <x v="0"/>
    <x v="3"/>
    <s v="CONJUNTO RESIDENCIAL FRAILEJON III PH"/>
    <x v="4"/>
    <x v="4"/>
  </r>
  <r>
    <x v="0"/>
    <x v="0"/>
    <x v="5"/>
    <x v="1"/>
    <n v="6572309"/>
    <n v="9005402799"/>
    <x v="0"/>
    <x v="3"/>
    <s v="CONJUNTO RESIDENCIAL FRAILEJON III PH"/>
    <x v="4"/>
    <x v="4"/>
  </r>
  <r>
    <x v="0"/>
    <x v="0"/>
    <x v="5"/>
    <x v="1"/>
    <n v="6572319"/>
    <n v="9005402799"/>
    <x v="0"/>
    <x v="3"/>
    <s v="CONJUNTO RESIDENCIAL FRAILEJON III PH"/>
    <x v="4"/>
    <x v="4"/>
  </r>
  <r>
    <x v="0"/>
    <x v="0"/>
    <x v="5"/>
    <x v="1"/>
    <n v="6572324"/>
    <n v="9005402799"/>
    <x v="0"/>
    <x v="3"/>
    <s v="CONJUNTO RESIDENCIAL FRAILEJON III PH"/>
    <x v="4"/>
    <x v="4"/>
  </r>
  <r>
    <x v="0"/>
    <x v="0"/>
    <x v="5"/>
    <x v="1"/>
    <n v="6572329"/>
    <n v="9005402799"/>
    <x v="0"/>
    <x v="3"/>
    <s v="CONJUNTO RESIDENCIAL FRAILEJON III PH"/>
    <x v="4"/>
    <x v="4"/>
  </r>
  <r>
    <x v="0"/>
    <x v="0"/>
    <x v="5"/>
    <x v="1"/>
    <n v="6572378"/>
    <n v="9011513437"/>
    <x v="0"/>
    <x v="1"/>
    <s v="CONJUNTO RESIDENCIAL PARQUE TUPARRO I PROPIEDAD HORIZONTAL"/>
    <x v="1"/>
    <x v="1"/>
  </r>
  <r>
    <x v="0"/>
    <x v="0"/>
    <x v="5"/>
    <x v="1"/>
    <n v="6572385"/>
    <n v="8000646392"/>
    <x v="0"/>
    <x v="1"/>
    <s v="PROPIEDAD HORIZONTAL EDIFICIO LAS GARZAS"/>
    <x v="6"/>
    <x v="6"/>
  </r>
  <r>
    <x v="0"/>
    <x v="0"/>
    <x v="5"/>
    <x v="1"/>
    <n v="6572485"/>
    <n v="8603539395"/>
    <x v="0"/>
    <x v="1"/>
    <s v="EDIFICIO NIZA VIII-32"/>
    <x v="1"/>
    <x v="1"/>
  </r>
  <r>
    <x v="0"/>
    <x v="0"/>
    <x v="5"/>
    <x v="4"/>
    <n v="6572508"/>
    <n v="8001499891"/>
    <x v="0"/>
    <x v="1"/>
    <s v="EDIFICIO ALCAPARROS 90"/>
    <x v="1"/>
    <x v="1"/>
  </r>
  <r>
    <x v="0"/>
    <x v="0"/>
    <x v="5"/>
    <x v="1"/>
    <n v="6572514"/>
    <n v="8300707941"/>
    <x v="0"/>
    <x v="1"/>
    <s v="CONJUNTO MULTIFAMILIAR COMPARTIR BOCHICA IV ETAPA - PROPIEDA"/>
    <x v="1"/>
    <x v="1"/>
  </r>
  <r>
    <x v="0"/>
    <x v="0"/>
    <x v="5"/>
    <x v="4"/>
    <n v="6572517"/>
    <n v="9011502821"/>
    <x v="0"/>
    <x v="3"/>
    <s v="EDIFICIO BOREALIX"/>
    <x v="2"/>
    <x v="2"/>
  </r>
  <r>
    <x v="0"/>
    <x v="0"/>
    <x v="5"/>
    <x v="1"/>
    <n v="6572529"/>
    <n v="8000952163"/>
    <x v="0"/>
    <x v="1"/>
    <s v="CONJUNTO RESIDENCIAL LA PENINSULA FAVUIS"/>
    <x v="17"/>
    <x v="2"/>
  </r>
  <r>
    <x v="0"/>
    <x v="0"/>
    <x v="5"/>
    <x v="4"/>
    <n v="6572556"/>
    <n v="8100007851"/>
    <x v="0"/>
    <x v="3"/>
    <s v="EDIFICIO PORTAL DE LA FRANCIA PROPIEDAD HORIZONTAL"/>
    <x v="6"/>
    <x v="6"/>
  </r>
  <r>
    <x v="0"/>
    <x v="0"/>
    <x v="5"/>
    <x v="4"/>
    <n v="6572587"/>
    <n v="9010501706"/>
    <x v="0"/>
    <x v="3"/>
    <s v="CONJUNTO RESIDENCIAL RESERVA CANAVERAL CONDOM"/>
    <x v="17"/>
    <x v="2"/>
  </r>
  <r>
    <x v="0"/>
    <x v="0"/>
    <x v="5"/>
    <x v="1"/>
    <n v="6572588"/>
    <n v="9000769298"/>
    <x v="0"/>
    <x v="1"/>
    <s v="CONJUNTO MONTECARLO II PARQUE RESIDENCIAL PH"/>
    <x v="1"/>
    <x v="1"/>
  </r>
  <r>
    <x v="0"/>
    <x v="0"/>
    <x v="5"/>
    <x v="1"/>
    <n v="6572639"/>
    <n v="8050245678"/>
    <x v="0"/>
    <x v="0"/>
    <s v="UNIDAD RESIDENCIAL ENCINAR ETAPA C- PRO"/>
    <x v="0"/>
    <x v="0"/>
  </r>
  <r>
    <x v="0"/>
    <x v="0"/>
    <x v="5"/>
    <x v="4"/>
    <n v="6572690"/>
    <n v="9005992557"/>
    <x v="0"/>
    <x v="0"/>
    <s v="EDIFICIO AREA 93 PROPIEDAD HORIZONTAL"/>
    <x v="1"/>
    <x v="1"/>
  </r>
  <r>
    <x v="0"/>
    <x v="0"/>
    <x v="5"/>
    <x v="4"/>
    <n v="6572713"/>
    <n v="9002535556"/>
    <x v="0"/>
    <x v="3"/>
    <s v="CONJUNTO RESIDENCIAL PARQUES DE CASTILLA 3 - PROPIEDAD HORIZ"/>
    <x v="1"/>
    <x v="1"/>
  </r>
  <r>
    <x v="0"/>
    <x v="0"/>
    <x v="5"/>
    <x v="4"/>
    <n v="6572718"/>
    <n v="9001669380"/>
    <x v="0"/>
    <x v="1"/>
    <s v="UNIDAD INMOBILIARIA CERRADA LA GRANJITA BOSA"/>
    <x v="1"/>
    <x v="1"/>
  </r>
  <r>
    <x v="0"/>
    <x v="0"/>
    <x v="5"/>
    <x v="4"/>
    <n v="6572726"/>
    <n v="9001669380"/>
    <x v="0"/>
    <x v="3"/>
    <s v="UNIDAD INMOBILIARIA CERRADA LA GRANJITA BOSA"/>
    <x v="1"/>
    <x v="1"/>
  </r>
  <r>
    <x v="0"/>
    <x v="0"/>
    <x v="5"/>
    <x v="1"/>
    <n v="6572736"/>
    <n v="8050143955"/>
    <x v="0"/>
    <x v="1"/>
    <s v="CONJUNTO RESIDENCIAL HAMSA- PROPIEDAD HORIZONTAL"/>
    <x v="0"/>
    <x v="0"/>
  </r>
  <r>
    <x v="0"/>
    <x v="0"/>
    <x v="5"/>
    <x v="1"/>
    <n v="6572737"/>
    <n v="9002532243"/>
    <x v="0"/>
    <x v="1"/>
    <s v="EDIFICIO CASAPEÑA PROPIEDAD HORIZONTAL"/>
    <x v="1"/>
    <x v="1"/>
  </r>
  <r>
    <x v="0"/>
    <x v="0"/>
    <x v="5"/>
    <x v="1"/>
    <n v="6572739"/>
    <n v="8907047861"/>
    <x v="0"/>
    <x v="1"/>
    <s v="CONJUNTO RESIDENCIAL LOS OCOBOS PRIMERA ETAPA"/>
    <x v="3"/>
    <x v="3"/>
  </r>
  <r>
    <x v="0"/>
    <x v="0"/>
    <x v="5"/>
    <x v="1"/>
    <n v="6572740"/>
    <n v="8907047861"/>
    <x v="0"/>
    <x v="3"/>
    <s v="CONJUNTO RESIDENCIAL LOS OCOBOS PRIMERA ETAPA"/>
    <x v="3"/>
    <x v="3"/>
  </r>
  <r>
    <x v="0"/>
    <x v="0"/>
    <x v="5"/>
    <x v="1"/>
    <n v="6572753"/>
    <n v="8050143955"/>
    <x v="0"/>
    <x v="1"/>
    <s v="CONJUNTO RESIDENCIAL HAMSA- PROPIEDAD HORIZONTAL"/>
    <x v="0"/>
    <x v="0"/>
  </r>
  <r>
    <x v="0"/>
    <x v="0"/>
    <x v="5"/>
    <x v="1"/>
    <n v="6572754"/>
    <n v="8001098251"/>
    <x v="1"/>
    <x v="6"/>
    <s v="EDIFICIO BAHIA TAMPICO PH"/>
    <x v="14"/>
    <x v="5"/>
  </r>
  <r>
    <x v="0"/>
    <x v="0"/>
    <x v="5"/>
    <x v="5"/>
    <n v="6572761"/>
    <n v="42121230"/>
    <x v="0"/>
    <x v="5"/>
    <s v="IZQUIERDO POMPEYO LOLA ESPERANZA"/>
    <x v="56"/>
    <x v="9"/>
  </r>
  <r>
    <x v="0"/>
    <x v="0"/>
    <x v="5"/>
    <x v="5"/>
    <n v="6572771"/>
    <n v="42121230"/>
    <x v="0"/>
    <x v="3"/>
    <s v="IZQUIERDO POMPEYO LOLA ESPERANZA"/>
    <x v="56"/>
    <x v="9"/>
  </r>
  <r>
    <x v="0"/>
    <x v="0"/>
    <x v="5"/>
    <x v="5"/>
    <n v="6572782"/>
    <n v="42121230"/>
    <x v="0"/>
    <x v="2"/>
    <s v="IZQUIERDO POMPEYO LOLA ESPERANZA"/>
    <x v="56"/>
    <x v="9"/>
  </r>
  <r>
    <x v="0"/>
    <x v="0"/>
    <x v="5"/>
    <x v="1"/>
    <n v="6572855"/>
    <n v="8001018635"/>
    <x v="0"/>
    <x v="1"/>
    <s v="EDIFICIO ORIHUELA I PH"/>
    <x v="14"/>
    <x v="5"/>
  </r>
  <r>
    <x v="0"/>
    <x v="0"/>
    <x v="5"/>
    <x v="4"/>
    <n v="6572893"/>
    <n v="8300110514"/>
    <x v="0"/>
    <x v="1"/>
    <s v="CONJ RESIDENCIAL MANZANA A PH URB CARLOS LLERAS RESTREPO"/>
    <x v="1"/>
    <x v="1"/>
  </r>
  <r>
    <x v="0"/>
    <x v="0"/>
    <x v="5"/>
    <x v="1"/>
    <n v="6572921"/>
    <n v="8000706967"/>
    <x v="0"/>
    <x v="5"/>
    <s v="PROPIEDAD HORIZONTAL EDIFICIO EL TUNAL"/>
    <x v="6"/>
    <x v="6"/>
  </r>
  <r>
    <x v="0"/>
    <x v="0"/>
    <x v="5"/>
    <x v="4"/>
    <n v="6572923"/>
    <n v="8160005019"/>
    <x v="0"/>
    <x v="5"/>
    <s v="EDIFICIO MIRADOR DE LOS ALAMOS - PROPIEDAD HORIZONTAL"/>
    <x v="11"/>
    <x v="9"/>
  </r>
  <r>
    <x v="0"/>
    <x v="0"/>
    <x v="5"/>
    <x v="4"/>
    <n v="6572929"/>
    <n v="8090114882"/>
    <x v="0"/>
    <x v="1"/>
    <s v="CONDOMINIO PARQUES DE PAKISTAN I ETAPA"/>
    <x v="31"/>
    <x v="3"/>
  </r>
  <r>
    <x v="0"/>
    <x v="0"/>
    <x v="5"/>
    <x v="4"/>
    <n v="6572949"/>
    <n v="9001922305"/>
    <x v="0"/>
    <x v="1"/>
    <s v="CONJUNTO RESIDENCIAL KANATA PH"/>
    <x v="11"/>
    <x v="9"/>
  </r>
  <r>
    <x v="0"/>
    <x v="0"/>
    <x v="5"/>
    <x v="1"/>
    <n v="6572993"/>
    <n v="8000536641"/>
    <x v="0"/>
    <x v="1"/>
    <s v="CONJUNTO RESIDENCIAL BARRIO OLIMPICO DE PEREIRA II ETAPA PH"/>
    <x v="11"/>
    <x v="9"/>
  </r>
  <r>
    <x v="0"/>
    <x v="0"/>
    <x v="5"/>
    <x v="1"/>
    <n v="6573017"/>
    <n v="8050077253"/>
    <x v="0"/>
    <x v="1"/>
    <s v="CONJUNTO RESIDENCIAL VILLACAMPESTRE"/>
    <x v="0"/>
    <x v="0"/>
  </r>
  <r>
    <x v="0"/>
    <x v="0"/>
    <x v="5"/>
    <x v="4"/>
    <n v="6573048"/>
    <n v="8908044368"/>
    <x v="0"/>
    <x v="1"/>
    <s v="EDIFICIO LOS ANDES"/>
    <x v="6"/>
    <x v="6"/>
  </r>
  <r>
    <x v="0"/>
    <x v="0"/>
    <x v="5"/>
    <x v="1"/>
    <n v="6573056"/>
    <n v="8100057750"/>
    <x v="0"/>
    <x v="0"/>
    <s v="CONJUNTO CERRADO LOTE A BOSQUES DE LA LIVONIA PROPIEDAD"/>
    <x v="6"/>
    <x v="6"/>
  </r>
  <r>
    <x v="0"/>
    <x v="0"/>
    <x v="5"/>
    <x v="4"/>
    <n v="6573067"/>
    <n v="9007266831"/>
    <x v="0"/>
    <x v="1"/>
    <s v="CONJUNTO DE VIVIENDA ECOHAUS PH"/>
    <x v="8"/>
    <x v="4"/>
  </r>
  <r>
    <x v="0"/>
    <x v="0"/>
    <x v="5"/>
    <x v="1"/>
    <n v="6573082"/>
    <n v="8300507011"/>
    <x v="0"/>
    <x v="1"/>
    <s v="EDIFICIO SANTA CRUZ DE SOTAVENTO PH"/>
    <x v="1"/>
    <x v="1"/>
  </r>
  <r>
    <x v="0"/>
    <x v="0"/>
    <x v="5"/>
    <x v="4"/>
    <n v="6573121"/>
    <n v="9004401641"/>
    <x v="0"/>
    <x v="1"/>
    <s v="CONJUNTO RESIDENCIAL CERRADO QUINTA SANTANA"/>
    <x v="20"/>
    <x v="11"/>
  </r>
  <r>
    <x v="0"/>
    <x v="0"/>
    <x v="5"/>
    <x v="1"/>
    <n v="6573156"/>
    <n v="8301460815"/>
    <x v="0"/>
    <x v="3"/>
    <s v="CONJUNTO RESIDENCIAL CASTILLA IV ETAPA PH"/>
    <x v="1"/>
    <x v="1"/>
  </r>
  <r>
    <x v="0"/>
    <x v="0"/>
    <x v="5"/>
    <x v="1"/>
    <n v="6573203"/>
    <n v="8301381676"/>
    <x v="0"/>
    <x v="1"/>
    <s v="CONJUNTO RESIDENCIAL MAZUREN AGRUPACION 06 ETAPAS A B Y C P"/>
    <x v="1"/>
    <x v="1"/>
  </r>
  <r>
    <x v="0"/>
    <x v="0"/>
    <x v="5"/>
    <x v="4"/>
    <n v="6573260"/>
    <n v="8160011690"/>
    <x v="0"/>
    <x v="3"/>
    <s v="EL PORTAL DE TERRANOVA PH"/>
    <x v="11"/>
    <x v="9"/>
  </r>
  <r>
    <x v="0"/>
    <x v="0"/>
    <x v="5"/>
    <x v="1"/>
    <n v="6573276"/>
    <n v="9011913341"/>
    <x v="0"/>
    <x v="3"/>
    <s v="OIKOS SAVANNA PALOS VERDES PROPIEDAD HORIZONTAL"/>
    <x v="83"/>
    <x v="4"/>
  </r>
  <r>
    <x v="0"/>
    <x v="0"/>
    <x v="5"/>
    <x v="5"/>
    <n v="6573296"/>
    <n v="16356983"/>
    <x v="0"/>
    <x v="2"/>
    <s v="CHICA GIRALDO BERNARDO JOSE"/>
    <x v="6"/>
    <x v="6"/>
  </r>
  <r>
    <x v="0"/>
    <x v="0"/>
    <x v="5"/>
    <x v="1"/>
    <n v="6573329"/>
    <n v="8110180248"/>
    <x v="0"/>
    <x v="1"/>
    <s v="URBANIZACION MONTES CLAROS A PH"/>
    <x v="14"/>
    <x v="5"/>
  </r>
  <r>
    <x v="0"/>
    <x v="0"/>
    <x v="5"/>
    <x v="4"/>
    <n v="6573345"/>
    <n v="9000815335"/>
    <x v="0"/>
    <x v="1"/>
    <s v="CONDOMINIO LA HERRERIA CONJUNTO 2  PH"/>
    <x v="0"/>
    <x v="0"/>
  </r>
  <r>
    <x v="0"/>
    <x v="0"/>
    <x v="5"/>
    <x v="4"/>
    <n v="6573365"/>
    <n v="9001669380"/>
    <x v="0"/>
    <x v="3"/>
    <s v="UNIDAD INMOBILIARIA CERRADA LA GRANJITA BOSA"/>
    <x v="1"/>
    <x v="1"/>
  </r>
  <r>
    <x v="0"/>
    <x v="0"/>
    <x v="5"/>
    <x v="2"/>
    <n v="6573377"/>
    <n v="26256378"/>
    <x v="0"/>
    <x v="1"/>
    <s v="LOZANO ROJAS OLGA"/>
    <x v="11"/>
    <x v="9"/>
  </r>
  <r>
    <x v="0"/>
    <x v="0"/>
    <x v="5"/>
    <x v="1"/>
    <n v="6573424"/>
    <n v="9010543875"/>
    <x v="0"/>
    <x v="1"/>
    <s v="EDIFICIO LOS ARCES PROPIEDAD HORIZONTAL"/>
    <x v="9"/>
    <x v="8"/>
  </r>
  <r>
    <x v="0"/>
    <x v="0"/>
    <x v="5"/>
    <x v="1"/>
    <n v="6573509"/>
    <n v="9001925585"/>
    <x v="0"/>
    <x v="4"/>
    <s v="CONJUNTO DE USO MIXTO SENDEROS DEL RECREO I"/>
    <x v="1"/>
    <x v="1"/>
  </r>
  <r>
    <x v="0"/>
    <x v="0"/>
    <x v="5"/>
    <x v="4"/>
    <n v="6573518"/>
    <n v="8110342470"/>
    <x v="0"/>
    <x v="1"/>
    <s v="CONJUNTO RESIDENCIAL PROVIDENCIA DE CASTROPOLO PH"/>
    <x v="14"/>
    <x v="5"/>
  </r>
  <r>
    <x v="0"/>
    <x v="0"/>
    <x v="5"/>
    <x v="2"/>
    <n v="6573521"/>
    <n v="41714882"/>
    <x v="0"/>
    <x v="5"/>
    <s v="AYALA CAICEDO LUCILA"/>
    <x v="7"/>
    <x v="7"/>
  </r>
  <r>
    <x v="0"/>
    <x v="0"/>
    <x v="5"/>
    <x v="2"/>
    <n v="6573571"/>
    <n v="80418279"/>
    <x v="0"/>
    <x v="7"/>
    <s v="CARRIZOSA DE LA TORRE ALVARO"/>
    <x v="1"/>
    <x v="1"/>
  </r>
  <r>
    <x v="0"/>
    <x v="0"/>
    <x v="5"/>
    <x v="2"/>
    <n v="6573586"/>
    <n v="24580412"/>
    <x v="0"/>
    <x v="1"/>
    <s v="SABOGAL RIOS OLMA LUCIA"/>
    <x v="26"/>
    <x v="7"/>
  </r>
  <r>
    <x v="0"/>
    <x v="0"/>
    <x v="5"/>
    <x v="1"/>
    <n v="6573612"/>
    <n v="9002498602"/>
    <x v="0"/>
    <x v="1"/>
    <s v="AGRUPACIÓN RESIDENCIAL SAN JUAN DE CASTILLA PH"/>
    <x v="1"/>
    <x v="1"/>
  </r>
  <r>
    <x v="0"/>
    <x v="0"/>
    <x v="5"/>
    <x v="4"/>
    <n v="6573613"/>
    <n v="8010016934"/>
    <x v="0"/>
    <x v="1"/>
    <s v="CONJUNTO RESIDENCIAL BOSQUES DE PALERMO"/>
    <x v="7"/>
    <x v="7"/>
  </r>
  <r>
    <x v="0"/>
    <x v="0"/>
    <x v="5"/>
    <x v="1"/>
    <n v="6573617"/>
    <n v="9002527755"/>
    <x v="0"/>
    <x v="4"/>
    <s v="CONJUNTO COMERCIAL CARMEN DEL PINAR"/>
    <x v="7"/>
    <x v="7"/>
  </r>
  <r>
    <x v="0"/>
    <x v="0"/>
    <x v="5"/>
    <x v="4"/>
    <n v="6573641"/>
    <n v="9004458064"/>
    <x v="0"/>
    <x v="1"/>
    <s v="EDIFICIO SANTO DOMINGO PLAZA"/>
    <x v="2"/>
    <x v="2"/>
  </r>
  <r>
    <x v="0"/>
    <x v="0"/>
    <x v="5"/>
    <x v="2"/>
    <n v="6573648"/>
    <n v="24587152"/>
    <x v="0"/>
    <x v="1"/>
    <s v="CRUZ  MORA OLGA MILENA"/>
    <x v="26"/>
    <x v="7"/>
  </r>
  <r>
    <x v="0"/>
    <x v="0"/>
    <x v="5"/>
    <x v="4"/>
    <n v="6573650"/>
    <n v="9007028519"/>
    <x v="0"/>
    <x v="2"/>
    <s v="EDIFICIO UNIDAD RESIDENCIAL 24 URBANO"/>
    <x v="2"/>
    <x v="2"/>
  </r>
  <r>
    <x v="0"/>
    <x v="0"/>
    <x v="5"/>
    <x v="1"/>
    <n v="6573677"/>
    <n v="9000769298"/>
    <x v="0"/>
    <x v="1"/>
    <s v="CONJUNTO MONTECARLO II PARQUE RESIDENCIAL PH"/>
    <x v="1"/>
    <x v="1"/>
  </r>
  <r>
    <x v="0"/>
    <x v="0"/>
    <x v="5"/>
    <x v="1"/>
    <n v="6573756"/>
    <n v="8001328337"/>
    <x v="0"/>
    <x v="1"/>
    <s v="CONJUNTO RESIDENCIAL TORCOROMA"/>
    <x v="2"/>
    <x v="2"/>
  </r>
  <r>
    <x v="0"/>
    <x v="0"/>
    <x v="5"/>
    <x v="1"/>
    <n v="6573771"/>
    <n v="8301141214"/>
    <x v="0"/>
    <x v="3"/>
    <s v="CONJUNTO RESIDENCIAL ACUARELA P H"/>
    <x v="1"/>
    <x v="1"/>
  </r>
  <r>
    <x v="0"/>
    <x v="0"/>
    <x v="5"/>
    <x v="4"/>
    <n v="6573796"/>
    <n v="9005894916"/>
    <x v="0"/>
    <x v="1"/>
    <s v="EDIFICIO MATIZZ - PROPIEDAD HORIZONTAL"/>
    <x v="6"/>
    <x v="6"/>
  </r>
  <r>
    <x v="0"/>
    <x v="0"/>
    <x v="5"/>
    <x v="1"/>
    <n v="6573814"/>
    <n v="8001872058"/>
    <x v="0"/>
    <x v="1"/>
    <s v="CONJUNTO RESIDENCIAL SAN DIEGO - PROPIEDAD HORIZONTAL"/>
    <x v="1"/>
    <x v="1"/>
  </r>
  <r>
    <x v="0"/>
    <x v="0"/>
    <x v="5"/>
    <x v="4"/>
    <n v="6573815"/>
    <n v="9000118552"/>
    <x v="0"/>
    <x v="5"/>
    <s v="EDIFICIO MARIANA PROPIEDAD HORIZONTAL"/>
    <x v="6"/>
    <x v="6"/>
  </r>
  <r>
    <x v="0"/>
    <x v="0"/>
    <x v="5"/>
    <x v="1"/>
    <n v="6573826"/>
    <n v="8160032689"/>
    <x v="0"/>
    <x v="0"/>
    <s v="Edificio santa Maria ph"/>
    <x v="11"/>
    <x v="9"/>
  </r>
  <r>
    <x v="0"/>
    <x v="0"/>
    <x v="5"/>
    <x v="4"/>
    <n v="6573832"/>
    <n v="9000321182"/>
    <x v="0"/>
    <x v="1"/>
    <s v="CONJUNTO RESIDENCIAL RESERVAS DEL BOSQUE"/>
    <x v="3"/>
    <x v="3"/>
  </r>
  <r>
    <x v="0"/>
    <x v="0"/>
    <x v="5"/>
    <x v="1"/>
    <n v="6573847"/>
    <n v="9009134006"/>
    <x v="0"/>
    <x v="1"/>
    <s v="CONJUNTO RESIDENCIAL ARBOLEDA DEL CAMPESTRE ALMENDRO - PROPI"/>
    <x v="3"/>
    <x v="3"/>
  </r>
  <r>
    <x v="0"/>
    <x v="0"/>
    <x v="5"/>
    <x v="4"/>
    <n v="6573878"/>
    <n v="9003216445"/>
    <x v="0"/>
    <x v="1"/>
    <s v="LA HACIENDA CONDOMINIO CAMPESTRE - PROPIEDAD HORIZONTAL"/>
    <x v="3"/>
    <x v="3"/>
  </r>
  <r>
    <x v="0"/>
    <x v="0"/>
    <x v="5"/>
    <x v="1"/>
    <n v="6573894"/>
    <n v="9007459091"/>
    <x v="0"/>
    <x v="5"/>
    <s v="EDIFICIO BELLINI"/>
    <x v="56"/>
    <x v="9"/>
  </r>
  <r>
    <x v="0"/>
    <x v="0"/>
    <x v="5"/>
    <x v="1"/>
    <n v="6573935"/>
    <n v="9012235426"/>
    <x v="0"/>
    <x v="1"/>
    <s v="EDIFICIO BRITANNIA APARTAMENTOS"/>
    <x v="7"/>
    <x v="7"/>
  </r>
  <r>
    <x v="0"/>
    <x v="0"/>
    <x v="5"/>
    <x v="4"/>
    <n v="6573945"/>
    <n v="9004180365"/>
    <x v="0"/>
    <x v="1"/>
    <s v="CONJUNTO RESIDENCIAL GOLF CLUB - PROPIEDAD HORIZONTAL"/>
    <x v="3"/>
    <x v="3"/>
  </r>
  <r>
    <x v="0"/>
    <x v="0"/>
    <x v="5"/>
    <x v="1"/>
    <n v="6573987"/>
    <n v="8100004531"/>
    <x v="0"/>
    <x v="1"/>
    <s v="CONJUNTO CERRADO HABITACIONAL NORMANDIA PROPIEDAD HORIZONTAL"/>
    <x v="6"/>
    <x v="6"/>
  </r>
  <r>
    <x v="0"/>
    <x v="0"/>
    <x v="5"/>
    <x v="4"/>
    <n v="6574070"/>
    <n v="8050093504"/>
    <x v="0"/>
    <x v="1"/>
    <s v="UNIDAD RESIDENCIAL MARCO FIDEL SUAREZ"/>
    <x v="0"/>
    <x v="0"/>
  </r>
  <r>
    <x v="0"/>
    <x v="0"/>
    <x v="5"/>
    <x v="1"/>
    <n v="6574150"/>
    <n v="8000374155"/>
    <x v="0"/>
    <x v="7"/>
    <s v="CONJUNTO RESIDENCIAL PINARES DEL RODEO PH"/>
    <x v="14"/>
    <x v="5"/>
  </r>
  <r>
    <x v="0"/>
    <x v="0"/>
    <x v="5"/>
    <x v="1"/>
    <n v="6574165"/>
    <n v="8301209783"/>
    <x v="0"/>
    <x v="0"/>
    <s v="CONJUNTO RESIDENCIAL PLAZUELAS DE TIBANA I PH"/>
    <x v="1"/>
    <x v="1"/>
  </r>
  <r>
    <x v="0"/>
    <x v="0"/>
    <x v="5"/>
    <x v="1"/>
    <n v="6574193"/>
    <n v="8110317897"/>
    <x v="0"/>
    <x v="1"/>
    <s v="URBANIZACION FLORES Y COLORES PH"/>
    <x v="10"/>
    <x v="5"/>
  </r>
  <r>
    <x v="0"/>
    <x v="0"/>
    <x v="5"/>
    <x v="1"/>
    <n v="6574255"/>
    <n v="9006443977"/>
    <x v="0"/>
    <x v="2"/>
    <s v="EDIFICIO 10-12 CIRCUNVALAR PH"/>
    <x v="11"/>
    <x v="9"/>
  </r>
  <r>
    <x v="0"/>
    <x v="0"/>
    <x v="5"/>
    <x v="4"/>
    <n v="6574268"/>
    <n v="9002346641"/>
    <x v="0"/>
    <x v="1"/>
    <s v="CONJUNTO CERRADO ACUARELA DE CAMPOHERMOSO PROPIEDAD HORIZONT"/>
    <x v="6"/>
    <x v="6"/>
  </r>
  <r>
    <x v="0"/>
    <x v="0"/>
    <x v="5"/>
    <x v="4"/>
    <n v="6574362"/>
    <n v="8300102951"/>
    <x v="0"/>
    <x v="3"/>
    <s v="UNIDAD RESIDENCIAL MIRANDELA 3"/>
    <x v="1"/>
    <x v="1"/>
  </r>
  <r>
    <x v="0"/>
    <x v="0"/>
    <x v="5"/>
    <x v="4"/>
    <n v="6574442"/>
    <n v="9000744771"/>
    <x v="0"/>
    <x v="3"/>
    <s v="AGRUPACION DE VIVIENDA COMPARTIR LA MARGARITA ETAPA 8 P-H"/>
    <x v="1"/>
    <x v="1"/>
  </r>
  <r>
    <x v="0"/>
    <x v="0"/>
    <x v="5"/>
    <x v="1"/>
    <n v="6574788"/>
    <n v="8002147238"/>
    <x v="0"/>
    <x v="2"/>
    <s v="AGRUPACION RESIDENCIAL TEJARES DEL NORTE IV - PROPIEDAD HORI"/>
    <x v="1"/>
    <x v="1"/>
  </r>
  <r>
    <x v="0"/>
    <x v="0"/>
    <x v="5"/>
    <x v="4"/>
    <n v="6574811"/>
    <n v="8050202184"/>
    <x v="0"/>
    <x v="1"/>
    <s v="MULTIFAMILIARES EL PARAISO DE COMFANDI-CONJUNTO A"/>
    <x v="0"/>
    <x v="0"/>
  </r>
  <r>
    <x v="0"/>
    <x v="0"/>
    <x v="5"/>
    <x v="4"/>
    <n v="6574853"/>
    <n v="8050090707"/>
    <x v="0"/>
    <x v="1"/>
    <s v="CONDOMINIO GIBRALTAR"/>
    <x v="0"/>
    <x v="0"/>
  </r>
  <r>
    <x v="0"/>
    <x v="0"/>
    <x v="5"/>
    <x v="1"/>
    <n v="6574870"/>
    <n v="9010139206"/>
    <x v="0"/>
    <x v="3"/>
    <s v="RESERVA DE CADIZ PROPIEDAD HORIZONTAL"/>
    <x v="3"/>
    <x v="3"/>
  </r>
  <r>
    <x v="0"/>
    <x v="0"/>
    <x v="5"/>
    <x v="4"/>
    <n v="6574871"/>
    <n v="9008388022"/>
    <x v="0"/>
    <x v="5"/>
    <s v="EDIFICIO PRIMERAVENIDA"/>
    <x v="29"/>
    <x v="14"/>
  </r>
  <r>
    <x v="0"/>
    <x v="0"/>
    <x v="5"/>
    <x v="4"/>
    <n v="6574948"/>
    <n v="8100048691"/>
    <x v="0"/>
    <x v="3"/>
    <s v="EDIFICIO MARIA LUISA PROPIEDAD HORIZONTAL"/>
    <x v="6"/>
    <x v="6"/>
  </r>
  <r>
    <x v="0"/>
    <x v="0"/>
    <x v="5"/>
    <x v="4"/>
    <n v="6574961"/>
    <n v="8110398583"/>
    <x v="0"/>
    <x v="1"/>
    <s v="URBANIZACION TORRES DE SANTA ISABEL  PH"/>
    <x v="10"/>
    <x v="5"/>
  </r>
  <r>
    <x v="0"/>
    <x v="0"/>
    <x v="5"/>
    <x v="1"/>
    <n v="6575010"/>
    <n v="8301359202"/>
    <x v="0"/>
    <x v="1"/>
    <s v="CONJUNTO RESIDENCIAL PARQUE CORDOBA PH"/>
    <x v="1"/>
    <x v="1"/>
  </r>
  <r>
    <x v="0"/>
    <x v="0"/>
    <x v="5"/>
    <x v="4"/>
    <n v="6575022"/>
    <n v="9013173345"/>
    <x v="0"/>
    <x v="1"/>
    <s v="CONJUNTO CERRADO CIPRES DE BELLA SUIZA PROPIEDAD HORIZONTAL"/>
    <x v="6"/>
    <x v="6"/>
  </r>
  <r>
    <x v="0"/>
    <x v="0"/>
    <x v="5"/>
    <x v="1"/>
    <n v="6575034"/>
    <n v="9008435329"/>
    <x v="0"/>
    <x v="3"/>
    <s v="EDIFICIO KUBIK 145 PROPIEDAD HORIZONTAL"/>
    <x v="1"/>
    <x v="1"/>
  </r>
  <r>
    <x v="0"/>
    <x v="0"/>
    <x v="5"/>
    <x v="1"/>
    <n v="6575055"/>
    <n v="8000346688"/>
    <x v="0"/>
    <x v="1"/>
    <s v="EDIFICIO MONTESORO PH"/>
    <x v="14"/>
    <x v="5"/>
  </r>
  <r>
    <x v="0"/>
    <x v="0"/>
    <x v="5"/>
    <x v="4"/>
    <n v="6575103"/>
    <n v="9010501706"/>
    <x v="0"/>
    <x v="1"/>
    <s v="CONJUNTO RESIDENCIAL RESERVA CANAVERAL CONDOM"/>
    <x v="17"/>
    <x v="2"/>
  </r>
  <r>
    <x v="0"/>
    <x v="0"/>
    <x v="5"/>
    <x v="4"/>
    <n v="6575170"/>
    <n v="8001842839"/>
    <x v="0"/>
    <x v="1"/>
    <s v="EDIFICIO EL RETORNO PROPIEDAD HORIZONTAL"/>
    <x v="1"/>
    <x v="1"/>
  </r>
  <r>
    <x v="0"/>
    <x v="0"/>
    <x v="5"/>
    <x v="4"/>
    <n v="6575218"/>
    <n v="8001793765"/>
    <x v="0"/>
    <x v="1"/>
    <s v="EDIFICIO BARU  I PH"/>
    <x v="1"/>
    <x v="1"/>
  </r>
  <r>
    <x v="0"/>
    <x v="0"/>
    <x v="5"/>
    <x v="4"/>
    <n v="6575286"/>
    <n v="9003993636"/>
    <x v="0"/>
    <x v="1"/>
    <s v="EDIFICIO VALLARTA II"/>
    <x v="2"/>
    <x v="2"/>
  </r>
  <r>
    <x v="0"/>
    <x v="0"/>
    <x v="5"/>
    <x v="4"/>
    <n v="6575322"/>
    <n v="9001668771"/>
    <x v="0"/>
    <x v="3"/>
    <s v="EDIFICIO TORRE DE BARLOVENTO"/>
    <x v="6"/>
    <x v="6"/>
  </r>
  <r>
    <x v="0"/>
    <x v="0"/>
    <x v="5"/>
    <x v="1"/>
    <n v="6575338"/>
    <n v="9002534906"/>
    <x v="0"/>
    <x v="1"/>
    <s v="CONJUNTO CERRADO PORTON DE SANTA CRUZ PH"/>
    <x v="11"/>
    <x v="9"/>
  </r>
  <r>
    <x v="0"/>
    <x v="0"/>
    <x v="5"/>
    <x v="1"/>
    <n v="6575373"/>
    <n v="8600498330"/>
    <x v="0"/>
    <x v="1"/>
    <s v="CONJUNTO RESIDENCIAL SANTA BARBARA NORTE MANZANA J"/>
    <x v="1"/>
    <x v="1"/>
  </r>
  <r>
    <x v="0"/>
    <x v="0"/>
    <x v="5"/>
    <x v="1"/>
    <n v="6575414"/>
    <n v="8050096340"/>
    <x v="0"/>
    <x v="1"/>
    <s v="CONJUNTO RESIDENCIAL LAS CEIBAS"/>
    <x v="0"/>
    <x v="0"/>
  </r>
  <r>
    <x v="0"/>
    <x v="0"/>
    <x v="5"/>
    <x v="4"/>
    <n v="6575430"/>
    <n v="8160011690"/>
    <x v="0"/>
    <x v="1"/>
    <s v="EL PORTAL DE TERRANOVA PH"/>
    <x v="11"/>
    <x v="9"/>
  </r>
  <r>
    <x v="0"/>
    <x v="0"/>
    <x v="5"/>
    <x v="4"/>
    <n v="6575433"/>
    <n v="9007363919"/>
    <x v="0"/>
    <x v="0"/>
    <s v="TORRE 8CORVILAR COMUNEROS PH"/>
    <x v="2"/>
    <x v="2"/>
  </r>
  <r>
    <x v="0"/>
    <x v="0"/>
    <x v="5"/>
    <x v="1"/>
    <n v="6575448"/>
    <n v="8050245653"/>
    <x v="0"/>
    <x v="1"/>
    <s v="CONJUNTO NO2 LOS ABEDULES BRISAS DE LOS ALAMOS II ETAPA"/>
    <x v="0"/>
    <x v="0"/>
  </r>
  <r>
    <x v="0"/>
    <x v="0"/>
    <x v="5"/>
    <x v="4"/>
    <n v="6575458"/>
    <n v="8040148794"/>
    <x v="0"/>
    <x v="0"/>
    <s v="CONJUNTO RESIDENCIAL ALDEBARAN"/>
    <x v="2"/>
    <x v="2"/>
  </r>
  <r>
    <x v="0"/>
    <x v="0"/>
    <x v="5"/>
    <x v="1"/>
    <n v="6575463"/>
    <n v="8300042006"/>
    <x v="0"/>
    <x v="0"/>
    <s v="ED MULTIFAMILIAR LA ZERREZUELA SANTA VERONICA P H"/>
    <x v="1"/>
    <x v="1"/>
  </r>
  <r>
    <x v="0"/>
    <x v="0"/>
    <x v="5"/>
    <x v="4"/>
    <n v="6575522"/>
    <n v="9007745551"/>
    <x v="0"/>
    <x v="1"/>
    <s v="LOMA LINDA APARTAMENTOS PROPIEDAD HORIZONTAL"/>
    <x v="13"/>
    <x v="9"/>
  </r>
  <r>
    <x v="0"/>
    <x v="0"/>
    <x v="5"/>
    <x v="1"/>
    <n v="6575602"/>
    <n v="8001666573"/>
    <x v="0"/>
    <x v="1"/>
    <s v="CONJUNTO RESIDENCIAL CINCO ESTRELLAS"/>
    <x v="1"/>
    <x v="1"/>
  </r>
  <r>
    <x v="0"/>
    <x v="0"/>
    <x v="5"/>
    <x v="3"/>
    <n v="6575656"/>
    <n v="102895600"/>
    <x v="0"/>
    <x v="1"/>
    <s v="LUISA GONZALES"/>
    <x v="6"/>
    <x v="6"/>
  </r>
  <r>
    <x v="0"/>
    <x v="0"/>
    <x v="5"/>
    <x v="4"/>
    <n v="6575671"/>
    <n v="8000367718"/>
    <x v="0"/>
    <x v="5"/>
    <s v="EDIFICIO LOS ALMENDROS PROPIEDAD HORIZONTAL"/>
    <x v="3"/>
    <x v="3"/>
  </r>
  <r>
    <x v="0"/>
    <x v="0"/>
    <x v="5"/>
    <x v="4"/>
    <n v="6575781"/>
    <n v="8050093504"/>
    <x v="0"/>
    <x v="1"/>
    <s v="UNIDAD RESIDENCIAL MARCO FIDEL SUAREZ"/>
    <x v="0"/>
    <x v="0"/>
  </r>
  <r>
    <x v="0"/>
    <x v="0"/>
    <x v="5"/>
    <x v="4"/>
    <n v="6575791"/>
    <n v="9006189500"/>
    <x v="0"/>
    <x v="2"/>
    <s v="CONJUNTO RESIDENCIAL BALCONES DE SAN JUAN"/>
    <x v="9"/>
    <x v="8"/>
  </r>
  <r>
    <x v="0"/>
    <x v="0"/>
    <x v="5"/>
    <x v="2"/>
    <n v="6575824"/>
    <n v="30270688"/>
    <x v="0"/>
    <x v="1"/>
    <s v="JARAMILLO JARAMILLO MARIA VICTORIA"/>
    <x v="6"/>
    <x v="6"/>
  </r>
  <r>
    <x v="0"/>
    <x v="0"/>
    <x v="5"/>
    <x v="1"/>
    <n v="6575851"/>
    <n v="9003574089"/>
    <x v="0"/>
    <x v="0"/>
    <s v="EDIFICIO SERREZUELA - PROPIEDAD HORIZONTAL"/>
    <x v="6"/>
    <x v="6"/>
  </r>
  <r>
    <x v="0"/>
    <x v="0"/>
    <x v="5"/>
    <x v="1"/>
    <n v="6575856"/>
    <n v="8300134856"/>
    <x v="0"/>
    <x v="1"/>
    <s v="AGRUPACION DE VIVIENDA CIUDADELA NUEVA TIBABUYES SC"/>
    <x v="1"/>
    <x v="1"/>
  </r>
  <r>
    <x v="0"/>
    <x v="0"/>
    <x v="5"/>
    <x v="4"/>
    <n v="6575861"/>
    <n v="8300353671"/>
    <x v="0"/>
    <x v="1"/>
    <s v="CONJUNTO RESIDENCIAL MONTERREY II"/>
    <x v="1"/>
    <x v="1"/>
  </r>
  <r>
    <x v="0"/>
    <x v="0"/>
    <x v="5"/>
    <x v="1"/>
    <n v="6575880"/>
    <n v="8002251236"/>
    <x v="0"/>
    <x v="0"/>
    <s v="CONJUNTO MULTIFAMILIAR TORRES DE CAÑAVERAL II"/>
    <x v="17"/>
    <x v="2"/>
  </r>
  <r>
    <x v="0"/>
    <x v="0"/>
    <x v="5"/>
    <x v="1"/>
    <n v="6575889"/>
    <n v="9010126751"/>
    <x v="0"/>
    <x v="0"/>
    <s v="CAMINOS DEL BOSQUE PARQUE RESIDENCIAL - PROPIEDAD HORIZONTAL"/>
    <x v="7"/>
    <x v="7"/>
  </r>
  <r>
    <x v="0"/>
    <x v="0"/>
    <x v="5"/>
    <x v="4"/>
    <n v="6575962"/>
    <n v="9007236100"/>
    <x v="0"/>
    <x v="1"/>
    <s v="CONJUNTO RESIDENCIAL RESERVA DE SAN FELIPE PH"/>
    <x v="1"/>
    <x v="1"/>
  </r>
  <r>
    <x v="0"/>
    <x v="0"/>
    <x v="5"/>
    <x v="4"/>
    <n v="6575997"/>
    <n v="9004079806"/>
    <x v="0"/>
    <x v="3"/>
    <s v="EDIFICIO RIONIMA II PROPIEDAD HORIZONTAL"/>
    <x v="1"/>
    <x v="1"/>
  </r>
  <r>
    <x v="0"/>
    <x v="0"/>
    <x v="5"/>
    <x v="1"/>
    <n v="6576012"/>
    <n v="8600403353"/>
    <x v="0"/>
    <x v="3"/>
    <s v="CONJUNTO RESIDENCIAL BOSQUES DE KENNEDY"/>
    <x v="1"/>
    <x v="1"/>
  </r>
  <r>
    <x v="0"/>
    <x v="0"/>
    <x v="5"/>
    <x v="1"/>
    <n v="6576024"/>
    <n v="8090110525"/>
    <x v="0"/>
    <x v="1"/>
    <s v="EDIFICIO MULTIFAMILIAR VILLA ARKADIA II"/>
    <x v="3"/>
    <x v="3"/>
  </r>
  <r>
    <x v="0"/>
    <x v="0"/>
    <x v="5"/>
    <x v="1"/>
    <n v="6576050"/>
    <n v="8300668761"/>
    <x v="0"/>
    <x v="0"/>
    <s v="EDIFICIO LA MAISON CABRERA PH"/>
    <x v="1"/>
    <x v="1"/>
  </r>
  <r>
    <x v="0"/>
    <x v="0"/>
    <x v="5"/>
    <x v="1"/>
    <n v="6576068"/>
    <n v="8320030840"/>
    <x v="0"/>
    <x v="1"/>
    <s v="CONJUNTO RESIDENCIAL BARBADOS III"/>
    <x v="4"/>
    <x v="4"/>
  </r>
  <r>
    <x v="0"/>
    <x v="0"/>
    <x v="5"/>
    <x v="1"/>
    <n v="6576071"/>
    <n v="8605096441"/>
    <x v="0"/>
    <x v="3"/>
    <s v="CONJUNTO RESIDENCIAL SANTA BARBARA NORTE"/>
    <x v="1"/>
    <x v="1"/>
  </r>
  <r>
    <x v="0"/>
    <x v="0"/>
    <x v="5"/>
    <x v="1"/>
    <n v="6576116"/>
    <n v="9001724700"/>
    <x v="0"/>
    <x v="1"/>
    <s v="CONDOMINIO MANANTIAL"/>
    <x v="10"/>
    <x v="5"/>
  </r>
  <r>
    <x v="0"/>
    <x v="0"/>
    <x v="5"/>
    <x v="1"/>
    <n v="6576154"/>
    <n v="9000071551"/>
    <x v="0"/>
    <x v="1"/>
    <s v="CONJUNTO CERRADO RINCON DE LA PALMA - PROPIEDAD HORIZONT"/>
    <x v="6"/>
    <x v="6"/>
  </r>
  <r>
    <x v="0"/>
    <x v="0"/>
    <x v="5"/>
    <x v="2"/>
    <n v="6576164"/>
    <n v="18418878"/>
    <x v="0"/>
    <x v="1"/>
    <s v="GONZALEZ HIDALGO HOOVER"/>
    <x v="54"/>
    <x v="7"/>
  </r>
  <r>
    <x v="0"/>
    <x v="0"/>
    <x v="5"/>
    <x v="4"/>
    <n v="6576245"/>
    <n v="8110168538"/>
    <x v="1"/>
    <x v="6"/>
    <s v="EDIFICIO EL CASTELLANO  PH"/>
    <x v="10"/>
    <x v="5"/>
  </r>
  <r>
    <x v="0"/>
    <x v="0"/>
    <x v="5"/>
    <x v="1"/>
    <n v="6576246"/>
    <n v="8300413001"/>
    <x v="0"/>
    <x v="3"/>
    <s v="PARQUES DE LA COLINA ETAPA 1 Y 2 PH"/>
    <x v="1"/>
    <x v="1"/>
  </r>
  <r>
    <x v="0"/>
    <x v="0"/>
    <x v="5"/>
    <x v="4"/>
    <n v="6576268"/>
    <n v="9004846981"/>
    <x v="0"/>
    <x v="1"/>
    <s v="UNIDAD RESIDENCIAL LOS PINOS PROPIEDAD HORIZONTAL"/>
    <x v="9"/>
    <x v="8"/>
  </r>
  <r>
    <x v="0"/>
    <x v="0"/>
    <x v="5"/>
    <x v="1"/>
    <n v="6576279"/>
    <n v="9000414533"/>
    <x v="0"/>
    <x v="5"/>
    <s v="CONJUNTO RESIDENCIAL LA PROA PH"/>
    <x v="8"/>
    <x v="4"/>
  </r>
  <r>
    <x v="0"/>
    <x v="0"/>
    <x v="5"/>
    <x v="1"/>
    <n v="6576281"/>
    <n v="9002532583"/>
    <x v="0"/>
    <x v="3"/>
    <s v="CONJUNTO SIEMPRE VERDE - PROPIEDAD HORIZONTAL"/>
    <x v="14"/>
    <x v="5"/>
  </r>
  <r>
    <x v="0"/>
    <x v="0"/>
    <x v="5"/>
    <x v="4"/>
    <n v="6576286"/>
    <n v="8000053973"/>
    <x v="0"/>
    <x v="3"/>
    <s v="AGRUPACION DE VIVIENDA CAMPANELLA III-PROPIEDAD HORIZONTAL"/>
    <x v="1"/>
    <x v="1"/>
  </r>
  <r>
    <x v="0"/>
    <x v="0"/>
    <x v="5"/>
    <x v="4"/>
    <n v="6576306"/>
    <n v="9013173345"/>
    <x v="0"/>
    <x v="1"/>
    <s v="CONJUNTO CERRADO CIPRES DE BELLA SUIZA PROPIEDAD HORIZONTAL"/>
    <x v="6"/>
    <x v="6"/>
  </r>
  <r>
    <x v="0"/>
    <x v="0"/>
    <x v="5"/>
    <x v="4"/>
    <n v="6576323"/>
    <n v="9007291343"/>
    <x v="0"/>
    <x v="3"/>
    <s v="EDIFICIO MULTIFAMILIAR BRISAS DE VILLAMARIA"/>
    <x v="6"/>
    <x v="6"/>
  </r>
  <r>
    <x v="0"/>
    <x v="0"/>
    <x v="5"/>
    <x v="1"/>
    <n v="6576380"/>
    <n v="8001624357"/>
    <x v="0"/>
    <x v="1"/>
    <s v="EL BOSQUE DE SUBA DOS-PROPIEDAD HORIZONTAL"/>
    <x v="1"/>
    <x v="1"/>
  </r>
  <r>
    <x v="0"/>
    <x v="0"/>
    <x v="5"/>
    <x v="1"/>
    <n v="6576404"/>
    <n v="9005782826"/>
    <x v="0"/>
    <x v="0"/>
    <s v="EDIFICIO LA RIOJA - PROPIEDAD HORIZONTAL"/>
    <x v="6"/>
    <x v="6"/>
  </r>
  <r>
    <x v="0"/>
    <x v="0"/>
    <x v="5"/>
    <x v="4"/>
    <n v="6576408"/>
    <n v="9005445293"/>
    <x v="0"/>
    <x v="1"/>
    <s v="CONJUNTO CERRADO CERROS DE NIZA PROPIEDAD HORIZONTAL"/>
    <x v="6"/>
    <x v="6"/>
  </r>
  <r>
    <x v="0"/>
    <x v="0"/>
    <x v="5"/>
    <x v="2"/>
    <n v="6576458"/>
    <n v="7550944"/>
    <x v="0"/>
    <x v="3"/>
    <s v="PARRA MOYANO JEMAY ALCIONE"/>
    <x v="7"/>
    <x v="7"/>
  </r>
  <r>
    <x v="0"/>
    <x v="0"/>
    <x v="5"/>
    <x v="4"/>
    <n v="6576480"/>
    <n v="8100028501"/>
    <x v="0"/>
    <x v="1"/>
    <s v="EDIFICIO CERROS DEL CAMPIN BLOQUE FRONTINO PROPIEDAD HORIZON"/>
    <x v="6"/>
    <x v="6"/>
  </r>
  <r>
    <x v="0"/>
    <x v="0"/>
    <x v="5"/>
    <x v="1"/>
    <n v="6576500"/>
    <n v="8300632767"/>
    <x v="0"/>
    <x v="3"/>
    <s v="AGRUPACIÓN DE VIVIENDA BOSQUES DE CASTILLA"/>
    <x v="1"/>
    <x v="1"/>
  </r>
  <r>
    <x v="0"/>
    <x v="0"/>
    <x v="5"/>
    <x v="1"/>
    <n v="6576577"/>
    <n v="8320013093"/>
    <x v="0"/>
    <x v="3"/>
    <s v="CONJUNTO RESIDENCIAL  VILLA MARIA"/>
    <x v="8"/>
    <x v="4"/>
  </r>
  <r>
    <x v="0"/>
    <x v="0"/>
    <x v="5"/>
    <x v="4"/>
    <n v="6576735"/>
    <n v="8110342470"/>
    <x v="0"/>
    <x v="1"/>
    <s v="CONJUNTO RESIDENCIAL PROVIDENCIA DE CASTROPOLO PH"/>
    <x v="14"/>
    <x v="5"/>
  </r>
  <r>
    <x v="0"/>
    <x v="0"/>
    <x v="5"/>
    <x v="4"/>
    <n v="6576782"/>
    <n v="9001066469"/>
    <x v="0"/>
    <x v="3"/>
    <s v="CASAS DE MANZANEDA 2 - PROPIEDAD HORIZONTAL"/>
    <x v="1"/>
    <x v="1"/>
  </r>
  <r>
    <x v="0"/>
    <x v="0"/>
    <x v="5"/>
    <x v="1"/>
    <n v="6576908"/>
    <n v="9002854293"/>
    <x v="0"/>
    <x v="5"/>
    <s v="CENTRO COMERCIAL ALEJANDRIA"/>
    <x v="31"/>
    <x v="3"/>
  </r>
  <r>
    <x v="0"/>
    <x v="0"/>
    <x v="5"/>
    <x v="4"/>
    <n v="6576995"/>
    <n v="8000236279"/>
    <x v="0"/>
    <x v="1"/>
    <s v="CONJUNTO RESIDENCIAL COOPROFESORES"/>
    <x v="2"/>
    <x v="2"/>
  </r>
  <r>
    <x v="0"/>
    <x v="0"/>
    <x v="5"/>
    <x v="1"/>
    <n v="6577038"/>
    <n v="9002068314"/>
    <x v="0"/>
    <x v="0"/>
    <s v="EDIFICIO MIRADOR DE GUAYACANES - PROPIEDAD HORIZONTAL"/>
    <x v="6"/>
    <x v="6"/>
  </r>
  <r>
    <x v="0"/>
    <x v="0"/>
    <x v="5"/>
    <x v="1"/>
    <n v="6577089"/>
    <n v="9002534866"/>
    <x v="0"/>
    <x v="0"/>
    <s v="CONJUNTO CERRADO BOSQUES DE LOS ALAMOS PH"/>
    <x v="11"/>
    <x v="9"/>
  </r>
  <r>
    <x v="0"/>
    <x v="0"/>
    <x v="5"/>
    <x v="4"/>
    <n v="6577168"/>
    <n v="8090087055"/>
    <x v="0"/>
    <x v="0"/>
    <s v="CLUB RESIDENCIAL ALAMEDA"/>
    <x v="3"/>
    <x v="3"/>
  </r>
  <r>
    <x v="0"/>
    <x v="0"/>
    <x v="5"/>
    <x v="4"/>
    <n v="6577284"/>
    <n v="9000742030"/>
    <x v="0"/>
    <x v="1"/>
    <s v="CONDOMINIO CAMPESTRE BOSQUES DE NORMANDIA"/>
    <x v="12"/>
    <x v="2"/>
  </r>
  <r>
    <x v="0"/>
    <x v="0"/>
    <x v="5"/>
    <x v="2"/>
    <n v="6577376"/>
    <n v="66826689"/>
    <x v="0"/>
    <x v="2"/>
    <s v="ISAACS  HENAO CONSTANZA"/>
    <x v="0"/>
    <x v="0"/>
  </r>
  <r>
    <x v="0"/>
    <x v="0"/>
    <x v="5"/>
    <x v="1"/>
    <n v="6577426"/>
    <n v="9009360541"/>
    <x v="0"/>
    <x v="1"/>
    <s v="YUMA CIUDADELA RESIDENCIAL"/>
    <x v="29"/>
    <x v="14"/>
  </r>
  <r>
    <x v="0"/>
    <x v="0"/>
    <x v="5"/>
    <x v="1"/>
    <n v="6577429"/>
    <n v="8914107357"/>
    <x v="0"/>
    <x v="3"/>
    <s v="CONJUNTO MULTIFAMILIAR NIZA SEGUNDO SECTOR PH"/>
    <x v="11"/>
    <x v="9"/>
  </r>
  <r>
    <x v="0"/>
    <x v="0"/>
    <x v="5"/>
    <x v="1"/>
    <n v="6577545"/>
    <n v="9006685977"/>
    <x v="0"/>
    <x v="1"/>
    <s v="PROYECTO PARQUE RESIDENCIAL NUEVO RECREO ETAPA 3 PH"/>
    <x v="1"/>
    <x v="1"/>
  </r>
  <r>
    <x v="0"/>
    <x v="0"/>
    <x v="5"/>
    <x v="4"/>
    <n v="6577547"/>
    <n v="8909314884"/>
    <x v="0"/>
    <x v="1"/>
    <s v="CENTRO COMERCIAL VILLANUEVA PH"/>
    <x v="14"/>
    <x v="5"/>
  </r>
  <r>
    <x v="0"/>
    <x v="0"/>
    <x v="5"/>
    <x v="1"/>
    <n v="6577566"/>
    <n v="8300446911"/>
    <x v="0"/>
    <x v="1"/>
    <s v="AGRUP MULTIFAMILIAR CIUDADELA CAFAM V ETAPA P H"/>
    <x v="1"/>
    <x v="1"/>
  </r>
  <r>
    <x v="0"/>
    <x v="0"/>
    <x v="5"/>
    <x v="1"/>
    <n v="6577576"/>
    <n v="8160008124"/>
    <x v="0"/>
    <x v="3"/>
    <s v="EDIFICIO OCEANIA PH"/>
    <x v="11"/>
    <x v="9"/>
  </r>
  <r>
    <x v="0"/>
    <x v="0"/>
    <x v="5"/>
    <x v="4"/>
    <n v="6577585"/>
    <n v="9006894875"/>
    <x v="0"/>
    <x v="1"/>
    <s v="CONDOMINIO ALTAS TORRES NUMERO 6"/>
    <x v="18"/>
    <x v="10"/>
  </r>
  <r>
    <x v="0"/>
    <x v="0"/>
    <x v="5"/>
    <x v="1"/>
    <n v="6577603"/>
    <n v="9005531797"/>
    <x v="0"/>
    <x v="1"/>
    <s v="EDIFICIO MONTE GRANDE"/>
    <x v="2"/>
    <x v="2"/>
  </r>
  <r>
    <x v="0"/>
    <x v="0"/>
    <x v="5"/>
    <x v="1"/>
    <n v="6577616"/>
    <n v="9010941633"/>
    <x v="0"/>
    <x v="1"/>
    <s v="EDIFICIO SANTA MARIA DE LA ARBOLEDA"/>
    <x v="6"/>
    <x v="6"/>
  </r>
  <r>
    <x v="0"/>
    <x v="0"/>
    <x v="5"/>
    <x v="1"/>
    <n v="6577625"/>
    <n v="8001188077"/>
    <x v="0"/>
    <x v="1"/>
    <s v="EDIFICIO ALCATRAZ- PROPIEDAD HORIZONTAL"/>
    <x v="6"/>
    <x v="6"/>
  </r>
  <r>
    <x v="0"/>
    <x v="0"/>
    <x v="5"/>
    <x v="4"/>
    <n v="6577657"/>
    <n v="8110342470"/>
    <x v="0"/>
    <x v="1"/>
    <s v="CONJUNTO RESIDENCIAL PROVIDENCIA DE CASTROPOLO PH"/>
    <x v="14"/>
    <x v="5"/>
  </r>
  <r>
    <x v="0"/>
    <x v="0"/>
    <x v="5"/>
    <x v="4"/>
    <n v="6577678"/>
    <n v="8300552091"/>
    <x v="0"/>
    <x v="3"/>
    <s v="EDIFICIO RANCHO GRANDE III PH"/>
    <x v="1"/>
    <x v="1"/>
  </r>
  <r>
    <x v="0"/>
    <x v="0"/>
    <x v="5"/>
    <x v="4"/>
    <n v="6577680"/>
    <n v="8000597161"/>
    <x v="0"/>
    <x v="3"/>
    <s v="AGRUPACION DE VIVIENDA BELMIRA PROPIEDAD HORIZONTAL"/>
    <x v="1"/>
    <x v="1"/>
  </r>
  <r>
    <x v="0"/>
    <x v="0"/>
    <x v="5"/>
    <x v="4"/>
    <n v="6577690"/>
    <n v="9002683594"/>
    <x v="0"/>
    <x v="1"/>
    <s v="EDIFICIO TINTORETTO CONDOMINIO"/>
    <x v="2"/>
    <x v="2"/>
  </r>
  <r>
    <x v="0"/>
    <x v="0"/>
    <x v="5"/>
    <x v="1"/>
    <n v="6577719"/>
    <n v="8040014390"/>
    <x v="0"/>
    <x v="1"/>
    <s v="CONJUNTO RESIDENCIAL VILLA FIRENZE"/>
    <x v="2"/>
    <x v="2"/>
  </r>
  <r>
    <x v="0"/>
    <x v="0"/>
    <x v="5"/>
    <x v="4"/>
    <n v="6577741"/>
    <n v="9009526553"/>
    <x v="0"/>
    <x v="1"/>
    <s v="EDIFICIO TRIVENTO PROPIEDAD HORIZONTAL"/>
    <x v="1"/>
    <x v="1"/>
  </r>
  <r>
    <x v="0"/>
    <x v="0"/>
    <x v="5"/>
    <x v="1"/>
    <n v="6577781"/>
    <n v="9004832771"/>
    <x v="0"/>
    <x v="1"/>
    <s v="EDIFICIO BALCONES DEL RIO LILI"/>
    <x v="0"/>
    <x v="0"/>
  </r>
  <r>
    <x v="0"/>
    <x v="0"/>
    <x v="5"/>
    <x v="4"/>
    <n v="6577796"/>
    <n v="8000268397"/>
    <x v="0"/>
    <x v="3"/>
    <s v="EDIFICIO CATALINA II-PROPIEDAD HORIZONTAL"/>
    <x v="1"/>
    <x v="1"/>
  </r>
  <r>
    <x v="0"/>
    <x v="0"/>
    <x v="5"/>
    <x v="4"/>
    <n v="6577810"/>
    <n v="8600357768"/>
    <x v="0"/>
    <x v="3"/>
    <s v="EDIFICIO CENTRO COMERCIAL LOS HEROES PROPIEDA"/>
    <x v="1"/>
    <x v="1"/>
  </r>
  <r>
    <x v="0"/>
    <x v="0"/>
    <x v="5"/>
    <x v="1"/>
    <n v="6577856"/>
    <n v="8300683618"/>
    <x v="0"/>
    <x v="1"/>
    <s v="CONJUNTO RESIDENCIAL BALCONES DE TIBANA I"/>
    <x v="1"/>
    <x v="1"/>
  </r>
  <r>
    <x v="0"/>
    <x v="0"/>
    <x v="5"/>
    <x v="1"/>
    <n v="6577884"/>
    <n v="8002363483"/>
    <x v="0"/>
    <x v="1"/>
    <s v="CONJRESIDENCIAL EL REMANSO DE COOMEVA"/>
    <x v="0"/>
    <x v="0"/>
  </r>
  <r>
    <x v="0"/>
    <x v="0"/>
    <x v="5"/>
    <x v="4"/>
    <n v="6577957"/>
    <n v="8050202184"/>
    <x v="0"/>
    <x v="1"/>
    <s v="MULTIFAMILIARES EL PARAISO DE COMFANDI-CONJUNTO A"/>
    <x v="0"/>
    <x v="0"/>
  </r>
  <r>
    <x v="0"/>
    <x v="0"/>
    <x v="5"/>
    <x v="1"/>
    <n v="6577960"/>
    <n v="9010602628"/>
    <x v="0"/>
    <x v="1"/>
    <s v="SANTA MÓNICA CONDOMINIO PROPIEDAD HORIZONTAL"/>
    <x v="9"/>
    <x v="8"/>
  </r>
  <r>
    <x v="0"/>
    <x v="0"/>
    <x v="5"/>
    <x v="4"/>
    <n v="6578014"/>
    <n v="8001659580"/>
    <x v="0"/>
    <x v="1"/>
    <s v="UNIDAD RESIDENCIAL TORRES DE AMERICA PH"/>
    <x v="14"/>
    <x v="5"/>
  </r>
  <r>
    <x v="0"/>
    <x v="0"/>
    <x v="5"/>
    <x v="4"/>
    <n v="6578017"/>
    <n v="8130006893"/>
    <x v="0"/>
    <x v="1"/>
    <s v="CONJUNTO RESIDENCIAL MEDIA LUNA"/>
    <x v="29"/>
    <x v="14"/>
  </r>
  <r>
    <x v="0"/>
    <x v="0"/>
    <x v="5"/>
    <x v="1"/>
    <n v="6578054"/>
    <n v="8000852382"/>
    <x v="0"/>
    <x v="1"/>
    <s v="CONJUNTO RESIDENCIAL VILLA DE LOS CONQUISTADORES"/>
    <x v="2"/>
    <x v="2"/>
  </r>
  <r>
    <x v="0"/>
    <x v="0"/>
    <x v="5"/>
    <x v="1"/>
    <n v="6578088"/>
    <n v="8040048111"/>
    <x v="0"/>
    <x v="1"/>
    <s v="CONJUNTO RESIDENCIAL BALCONES DE GRATAMIRA"/>
    <x v="2"/>
    <x v="2"/>
  </r>
  <r>
    <x v="0"/>
    <x v="0"/>
    <x v="5"/>
    <x v="4"/>
    <n v="6578089"/>
    <n v="8300824621"/>
    <x v="0"/>
    <x v="3"/>
    <s v="AGRUPACION DE VIVIENDA LOS ALCAPARROS CIUDADELA COLSUBSIDIO"/>
    <x v="1"/>
    <x v="1"/>
  </r>
  <r>
    <x v="0"/>
    <x v="0"/>
    <x v="5"/>
    <x v="4"/>
    <n v="6578151"/>
    <n v="8000053973"/>
    <x v="0"/>
    <x v="3"/>
    <s v="AGRUPACION DE VIVIENDA CAMPANELLA III-PROPIEDAD HORIZONTAL"/>
    <x v="1"/>
    <x v="1"/>
  </r>
  <r>
    <x v="0"/>
    <x v="0"/>
    <x v="5"/>
    <x v="4"/>
    <n v="6578153"/>
    <n v="9003993636"/>
    <x v="0"/>
    <x v="1"/>
    <s v="EDIFICIO VALLARTA II"/>
    <x v="2"/>
    <x v="2"/>
  </r>
  <r>
    <x v="0"/>
    <x v="0"/>
    <x v="5"/>
    <x v="1"/>
    <n v="6578155"/>
    <n v="8914123321"/>
    <x v="0"/>
    <x v="0"/>
    <s v="CENTRO COMERCIAL Y CULTURAL DE PEREIRA FIDUCENTRO Y TEATRO M"/>
    <x v="11"/>
    <x v="9"/>
  </r>
  <r>
    <x v="0"/>
    <x v="0"/>
    <x v="5"/>
    <x v="4"/>
    <n v="6578160"/>
    <n v="9001197653"/>
    <x v="0"/>
    <x v="0"/>
    <s v="CONJUNTO RESIDENCIAL Y COMERCIAL PINARES DE ARAGON PH"/>
    <x v="11"/>
    <x v="9"/>
  </r>
  <r>
    <x v="0"/>
    <x v="0"/>
    <x v="5"/>
    <x v="4"/>
    <n v="6578163"/>
    <n v="8000053973"/>
    <x v="0"/>
    <x v="3"/>
    <s v="AGRUPACION DE VIVIENDA CAMPANELLA III-PROPIEDAD HORIZONTAL"/>
    <x v="1"/>
    <x v="1"/>
  </r>
  <r>
    <x v="0"/>
    <x v="0"/>
    <x v="5"/>
    <x v="1"/>
    <n v="6578205"/>
    <n v="8002414331"/>
    <x v="0"/>
    <x v="1"/>
    <s v="EDIFICIO TORRES DE PINARES"/>
    <x v="11"/>
    <x v="9"/>
  </r>
  <r>
    <x v="0"/>
    <x v="0"/>
    <x v="5"/>
    <x v="4"/>
    <n v="6578213"/>
    <n v="8300752658"/>
    <x v="0"/>
    <x v="1"/>
    <s v="CONJUNTO RESIDENCIAL PORTALES DE SAN ANTONIO PH"/>
    <x v="1"/>
    <x v="1"/>
  </r>
  <r>
    <x v="0"/>
    <x v="0"/>
    <x v="5"/>
    <x v="1"/>
    <n v="6578235"/>
    <n v="8110467498"/>
    <x v="0"/>
    <x v="0"/>
    <s v="EDIFICIO ORION 2 PH"/>
    <x v="14"/>
    <x v="5"/>
  </r>
  <r>
    <x v="0"/>
    <x v="0"/>
    <x v="5"/>
    <x v="1"/>
    <n v="6578236"/>
    <n v="8320108465"/>
    <x v="0"/>
    <x v="1"/>
    <s v="CONJUNTO CERRADO LA ARBOLEDA - PROPIEDAD HORIZONTAL"/>
    <x v="4"/>
    <x v="4"/>
  </r>
  <r>
    <x v="0"/>
    <x v="0"/>
    <x v="5"/>
    <x v="1"/>
    <n v="6578242"/>
    <n v="8001187165"/>
    <x v="0"/>
    <x v="1"/>
    <s v="CONJUNTO RESIDENCIAL ALTAMIRA  I Y II ETAPA PH"/>
    <x v="1"/>
    <x v="1"/>
  </r>
  <r>
    <x v="0"/>
    <x v="0"/>
    <x v="5"/>
    <x v="4"/>
    <n v="6578258"/>
    <n v="9006558588"/>
    <x v="0"/>
    <x v="5"/>
    <s v="PARQUE RESIDENCIAL EL MIRADOR DEL COLIBRI I ET ANDALUCIA P H"/>
    <x v="13"/>
    <x v="9"/>
  </r>
  <r>
    <x v="0"/>
    <x v="0"/>
    <x v="5"/>
    <x v="1"/>
    <n v="6578263"/>
    <n v="8909223182"/>
    <x v="0"/>
    <x v="1"/>
    <s v="EDIFICIO CASTROPOL PH"/>
    <x v="14"/>
    <x v="5"/>
  </r>
  <r>
    <x v="0"/>
    <x v="0"/>
    <x v="5"/>
    <x v="1"/>
    <n v="6578294"/>
    <n v="8300920922"/>
    <x v="0"/>
    <x v="1"/>
    <s v="EDIFICIO CERVANTES IV PROPIEDAD HORIZONTAL"/>
    <x v="1"/>
    <x v="1"/>
  </r>
  <r>
    <x v="0"/>
    <x v="0"/>
    <x v="5"/>
    <x v="4"/>
    <n v="6578311"/>
    <n v="8100013330"/>
    <x v="0"/>
    <x v="1"/>
    <s v="EDIFICIO LOS ALMENDROS - PROPIEDAD HORIZONTAL"/>
    <x v="6"/>
    <x v="6"/>
  </r>
  <r>
    <x v="0"/>
    <x v="0"/>
    <x v="5"/>
    <x v="4"/>
    <n v="6578314"/>
    <n v="9005457072"/>
    <x v="0"/>
    <x v="3"/>
    <s v="CONJUNTO RESIDENCIAL RESERVA DE SAN AGUSTIN  PROPIEDAD HORIZ"/>
    <x v="1"/>
    <x v="1"/>
  </r>
  <r>
    <x v="0"/>
    <x v="0"/>
    <x v="5"/>
    <x v="1"/>
    <n v="6578335"/>
    <n v="9005378038"/>
    <x v="0"/>
    <x v="1"/>
    <s v="CONJUNTO CERRADO SANTAMARIA - PROPIEDAD HORIZONTAL"/>
    <x v="6"/>
    <x v="6"/>
  </r>
  <r>
    <x v="0"/>
    <x v="0"/>
    <x v="5"/>
    <x v="1"/>
    <n v="6578345"/>
    <n v="8300750375"/>
    <x v="0"/>
    <x v="1"/>
    <s v="EDIFICIO ALTAMONTE PH"/>
    <x v="1"/>
    <x v="1"/>
  </r>
  <r>
    <x v="0"/>
    <x v="0"/>
    <x v="5"/>
    <x v="4"/>
    <n v="6578373"/>
    <n v="8100009611"/>
    <x v="0"/>
    <x v="3"/>
    <s v="EDIFICIO VILLAPILAR 2 BLOQUE 2 - PROPIEDAD HORIZONTAL"/>
    <x v="6"/>
    <x v="6"/>
  </r>
  <r>
    <x v="0"/>
    <x v="0"/>
    <x v="5"/>
    <x v="1"/>
    <n v="6578374"/>
    <n v="8002265416"/>
    <x v="0"/>
    <x v="1"/>
    <s v="EDIFICIO CORAMAR PROPIEDAD HORIZONTAL"/>
    <x v="1"/>
    <x v="1"/>
  </r>
  <r>
    <x v="0"/>
    <x v="0"/>
    <x v="5"/>
    <x v="4"/>
    <n v="6578403"/>
    <n v="9001669380"/>
    <x v="0"/>
    <x v="1"/>
    <s v="UNIDAD INMOBILIARIA CERRADA LA GRANJITA BOSA"/>
    <x v="1"/>
    <x v="1"/>
  </r>
  <r>
    <x v="0"/>
    <x v="0"/>
    <x v="5"/>
    <x v="4"/>
    <n v="6578406"/>
    <n v="9001669380"/>
    <x v="0"/>
    <x v="1"/>
    <s v="UNIDAD INMOBILIARIA CERRADA LA GRANJITA BOSA"/>
    <x v="1"/>
    <x v="1"/>
  </r>
  <r>
    <x v="0"/>
    <x v="0"/>
    <x v="5"/>
    <x v="1"/>
    <n v="6578467"/>
    <n v="8001269584"/>
    <x v="0"/>
    <x v="2"/>
    <s v="CONJUNTO RESIDENCIAL MONTELAR PH"/>
    <x v="14"/>
    <x v="5"/>
  </r>
  <r>
    <x v="0"/>
    <x v="0"/>
    <x v="5"/>
    <x v="4"/>
    <n v="6578492"/>
    <n v="8001354259"/>
    <x v="0"/>
    <x v="3"/>
    <s v="CONJUNTO MULTIFAMILIAR VILLA DEL SOL"/>
    <x v="2"/>
    <x v="2"/>
  </r>
  <r>
    <x v="0"/>
    <x v="0"/>
    <x v="5"/>
    <x v="1"/>
    <n v="6578493"/>
    <n v="8605213490"/>
    <x v="0"/>
    <x v="3"/>
    <s v="CONJUNTO RESIDENCIAL PIJAO DE ORO"/>
    <x v="1"/>
    <x v="1"/>
  </r>
  <r>
    <x v="0"/>
    <x v="0"/>
    <x v="5"/>
    <x v="1"/>
    <n v="6578520"/>
    <n v="9010160349"/>
    <x v="0"/>
    <x v="1"/>
    <s v="EDIFICIO STANZA 106 PROPIEDAD HORIZONTAL"/>
    <x v="1"/>
    <x v="1"/>
  </r>
  <r>
    <x v="0"/>
    <x v="0"/>
    <x v="5"/>
    <x v="4"/>
    <n v="6578521"/>
    <n v="9012470436"/>
    <x v="0"/>
    <x v="1"/>
    <s v="CONJUNTO HABITACIONAL BOSQUES DE VILLA CAFE PROPIEDAD HORIZO"/>
    <x v="6"/>
    <x v="6"/>
  </r>
  <r>
    <x v="0"/>
    <x v="0"/>
    <x v="5"/>
    <x v="4"/>
    <n v="6578527"/>
    <n v="9010297872"/>
    <x v="0"/>
    <x v="0"/>
    <s v="CONJUNTO CERRADO BAMBU PH"/>
    <x v="13"/>
    <x v="9"/>
  </r>
  <r>
    <x v="0"/>
    <x v="0"/>
    <x v="5"/>
    <x v="4"/>
    <n v="6578680"/>
    <n v="8300588687"/>
    <x v="0"/>
    <x v="2"/>
    <s v="EDIFICIO VANGOGH"/>
    <x v="1"/>
    <x v="1"/>
  </r>
  <r>
    <x v="0"/>
    <x v="0"/>
    <x v="5"/>
    <x v="4"/>
    <n v="6578709"/>
    <n v="8002245130"/>
    <x v="0"/>
    <x v="0"/>
    <s v="EDIFICIO GIRARDOT - PH-"/>
    <x v="14"/>
    <x v="5"/>
  </r>
  <r>
    <x v="0"/>
    <x v="0"/>
    <x v="5"/>
    <x v="4"/>
    <n v="6578711"/>
    <n v="9010788167"/>
    <x v="0"/>
    <x v="1"/>
    <s v="EDIFICIO EL CAMPIN PROPIEDAD HORIZONTAL"/>
    <x v="6"/>
    <x v="6"/>
  </r>
  <r>
    <x v="0"/>
    <x v="0"/>
    <x v="5"/>
    <x v="4"/>
    <n v="6578715"/>
    <n v="9010892591"/>
    <x v="0"/>
    <x v="0"/>
    <s v="EDIFICIO ALCAZAR DE ALAMEDA PH"/>
    <x v="14"/>
    <x v="5"/>
  </r>
  <r>
    <x v="0"/>
    <x v="0"/>
    <x v="5"/>
    <x v="4"/>
    <n v="6578718"/>
    <n v="9012321921"/>
    <x v="0"/>
    <x v="5"/>
    <s v="CONDOMINIO TORROSA PH"/>
    <x v="15"/>
    <x v="4"/>
  </r>
  <r>
    <x v="0"/>
    <x v="0"/>
    <x v="5"/>
    <x v="4"/>
    <n v="6578724"/>
    <n v="9007275838"/>
    <x v="0"/>
    <x v="0"/>
    <s v="EDIFICIO CENTENARIO  PROPIEDAD HORIZONTAL"/>
    <x v="6"/>
    <x v="6"/>
  </r>
  <r>
    <x v="0"/>
    <x v="0"/>
    <x v="5"/>
    <x v="1"/>
    <n v="6578759"/>
    <n v="8301018025"/>
    <x v="0"/>
    <x v="0"/>
    <s v="CONJUNTO RESIDENCIAL EL PORTAL DEL MORTIÑO PROPIEDAD HORIZON"/>
    <x v="1"/>
    <x v="1"/>
  </r>
  <r>
    <x v="0"/>
    <x v="0"/>
    <x v="5"/>
    <x v="1"/>
    <n v="6578767"/>
    <n v="8301018025"/>
    <x v="0"/>
    <x v="3"/>
    <s v="CONJUNTO RESIDENCIAL EL PORTAL DEL MORTIÑO PROPIEDAD HORIZON"/>
    <x v="1"/>
    <x v="1"/>
  </r>
  <r>
    <x v="0"/>
    <x v="0"/>
    <x v="5"/>
    <x v="1"/>
    <n v="6578778"/>
    <n v="9008994020"/>
    <x v="0"/>
    <x v="1"/>
    <s v="EDIFICIO BALCONES DE VIZCAYA"/>
    <x v="2"/>
    <x v="2"/>
  </r>
  <r>
    <x v="0"/>
    <x v="0"/>
    <x v="5"/>
    <x v="1"/>
    <n v="6578797"/>
    <n v="8300022963"/>
    <x v="0"/>
    <x v="1"/>
    <s v="EDIFICIO TAMINANGO PROPIEDAD HORIZONTAL"/>
    <x v="1"/>
    <x v="1"/>
  </r>
  <r>
    <x v="0"/>
    <x v="0"/>
    <x v="5"/>
    <x v="4"/>
    <n v="6578818"/>
    <n v="8301166751"/>
    <x v="0"/>
    <x v="1"/>
    <s v="EDIFICIO OLMOS PROPIEDAD HORIZONTAL"/>
    <x v="1"/>
    <x v="1"/>
  </r>
  <r>
    <x v="0"/>
    <x v="0"/>
    <x v="5"/>
    <x v="1"/>
    <n v="6578819"/>
    <n v="8000993335"/>
    <x v="0"/>
    <x v="7"/>
    <s v="CONJUNTO RESIDENCIAL EL TINAJERO PH"/>
    <x v="14"/>
    <x v="5"/>
  </r>
  <r>
    <x v="0"/>
    <x v="0"/>
    <x v="5"/>
    <x v="4"/>
    <n v="6578825"/>
    <n v="8301166751"/>
    <x v="0"/>
    <x v="3"/>
    <s v="EDIFICIO OLMOS PROPIEDAD HORIZONTAL"/>
    <x v="1"/>
    <x v="1"/>
  </r>
  <r>
    <x v="0"/>
    <x v="0"/>
    <x v="5"/>
    <x v="1"/>
    <n v="6578877"/>
    <n v="9000475521"/>
    <x v="0"/>
    <x v="5"/>
    <s v="CONJUNTO VICENZA PARQUE RESIDENCIAL SALITRE PH"/>
    <x v="1"/>
    <x v="1"/>
  </r>
  <r>
    <x v="0"/>
    <x v="0"/>
    <x v="5"/>
    <x v="1"/>
    <n v="6578882"/>
    <n v="9001854255"/>
    <x v="0"/>
    <x v="1"/>
    <s v="EDIFICIO CHICO 105 PROPIEDAD HORIZONTAL"/>
    <x v="1"/>
    <x v="1"/>
  </r>
  <r>
    <x v="0"/>
    <x v="0"/>
    <x v="5"/>
    <x v="4"/>
    <n v="6578899"/>
    <n v="9001922305"/>
    <x v="0"/>
    <x v="1"/>
    <s v="CONJUNTO RESIDENCIAL KANATA PH"/>
    <x v="11"/>
    <x v="9"/>
  </r>
  <r>
    <x v="0"/>
    <x v="0"/>
    <x v="5"/>
    <x v="1"/>
    <n v="6578909"/>
    <n v="9011279291"/>
    <x v="0"/>
    <x v="0"/>
    <s v="EDIFICIO ARBORETTO DE SAN LUIS PROPIEDAD HORIZONTAL"/>
    <x v="6"/>
    <x v="6"/>
  </r>
  <r>
    <x v="0"/>
    <x v="0"/>
    <x v="5"/>
    <x v="4"/>
    <n v="6578932"/>
    <n v="9003923175"/>
    <x v="1"/>
    <x v="6"/>
    <s v="CONJUNTO RESIDENCIAL CAMINOS DEL PORVENIR 1 - PROPIEDAD HORI"/>
    <x v="1"/>
    <x v="1"/>
  </r>
  <r>
    <x v="0"/>
    <x v="0"/>
    <x v="5"/>
    <x v="4"/>
    <n v="6578986"/>
    <n v="8300707079"/>
    <x v="0"/>
    <x v="1"/>
    <s v="EDIFICIO  PLAZA NAVARRA"/>
    <x v="1"/>
    <x v="1"/>
  </r>
  <r>
    <x v="0"/>
    <x v="0"/>
    <x v="5"/>
    <x v="1"/>
    <n v="6579023"/>
    <n v="8300297463"/>
    <x v="0"/>
    <x v="1"/>
    <s v="EDIFICIO EUCALIPTOS DE LA COLINA - PROPIEDAD HORIZONTAL"/>
    <x v="1"/>
    <x v="1"/>
  </r>
  <r>
    <x v="0"/>
    <x v="0"/>
    <x v="5"/>
    <x v="4"/>
    <n v="6579054"/>
    <n v="9006894875"/>
    <x v="0"/>
    <x v="1"/>
    <s v="CONDOMINIO ALTAS TORRES NUMERO 6"/>
    <x v="18"/>
    <x v="10"/>
  </r>
  <r>
    <x v="0"/>
    <x v="0"/>
    <x v="5"/>
    <x v="5"/>
    <n v="6579058"/>
    <n v="27955667"/>
    <x v="0"/>
    <x v="1"/>
    <s v="PILONIETA RENTERIA ELSA FANNY ELVIRA"/>
    <x v="0"/>
    <x v="0"/>
  </r>
  <r>
    <x v="0"/>
    <x v="0"/>
    <x v="5"/>
    <x v="1"/>
    <n v="6579074"/>
    <n v="8914123321"/>
    <x v="0"/>
    <x v="0"/>
    <s v="CENTRO COMERCIAL Y CULTURAL DE PEREIRA FIDUCENTRO Y TEATRO M"/>
    <x v="11"/>
    <x v="9"/>
  </r>
  <r>
    <x v="0"/>
    <x v="0"/>
    <x v="5"/>
    <x v="1"/>
    <n v="6579093"/>
    <n v="8301385883"/>
    <x v="0"/>
    <x v="3"/>
    <s v="CONJUNTO RESIDENCIAL LA ALEJANDRA  VI"/>
    <x v="1"/>
    <x v="1"/>
  </r>
  <r>
    <x v="0"/>
    <x v="0"/>
    <x v="5"/>
    <x v="1"/>
    <n v="6579098"/>
    <n v="8140022403"/>
    <x v="0"/>
    <x v="0"/>
    <s v="RESIDENCIAS MULTIFAMILIARES PUCALPA II PROPIEDAD HORIZONTAL"/>
    <x v="9"/>
    <x v="8"/>
  </r>
  <r>
    <x v="0"/>
    <x v="0"/>
    <x v="5"/>
    <x v="4"/>
    <n v="6579116"/>
    <n v="9010907333"/>
    <x v="0"/>
    <x v="1"/>
    <s v="JUAN PABLO II PH TORRE 6"/>
    <x v="25"/>
    <x v="5"/>
  </r>
  <r>
    <x v="0"/>
    <x v="0"/>
    <x v="5"/>
    <x v="4"/>
    <n v="6579168"/>
    <n v="9005126262"/>
    <x v="0"/>
    <x v="1"/>
    <s v="EDIFICIO SANTA CECILIA PROPIEDAD HORIZONTAL"/>
    <x v="1"/>
    <x v="1"/>
  </r>
  <r>
    <x v="0"/>
    <x v="0"/>
    <x v="5"/>
    <x v="1"/>
    <n v="6579270"/>
    <n v="8301359202"/>
    <x v="0"/>
    <x v="1"/>
    <s v="CONJUNTO RESIDENCIAL PARQUE CORDOBA PH"/>
    <x v="1"/>
    <x v="1"/>
  </r>
  <r>
    <x v="0"/>
    <x v="0"/>
    <x v="5"/>
    <x v="4"/>
    <n v="6579271"/>
    <n v="9003543395"/>
    <x v="0"/>
    <x v="1"/>
    <s v="SOL DE PLATA - PROPIEDAD HORIZONTAL"/>
    <x v="1"/>
    <x v="1"/>
  </r>
  <r>
    <x v="0"/>
    <x v="0"/>
    <x v="5"/>
    <x v="1"/>
    <n v="6579298"/>
    <n v="8300397624"/>
    <x v="0"/>
    <x v="3"/>
    <s v="CONJUNTO RESIDENCIAL CERROS DE SOTILEZA"/>
    <x v="1"/>
    <x v="1"/>
  </r>
  <r>
    <x v="0"/>
    <x v="0"/>
    <x v="5"/>
    <x v="4"/>
    <n v="6579378"/>
    <n v="8300353671"/>
    <x v="0"/>
    <x v="1"/>
    <s v="CONJUNTO RESIDENCIAL MONTERREY II"/>
    <x v="1"/>
    <x v="1"/>
  </r>
  <r>
    <x v="0"/>
    <x v="0"/>
    <x v="5"/>
    <x v="1"/>
    <n v="6579388"/>
    <n v="8300031146"/>
    <x v="0"/>
    <x v="1"/>
    <s v="EDIFICIO GUIMOX-PROPIEDAD HORIZONTAL"/>
    <x v="1"/>
    <x v="1"/>
  </r>
  <r>
    <x v="0"/>
    <x v="0"/>
    <x v="5"/>
    <x v="4"/>
    <n v="6579436"/>
    <n v="9004175401"/>
    <x v="0"/>
    <x v="0"/>
    <s v="EDIFICIO ALTO PRADO"/>
    <x v="2"/>
    <x v="2"/>
  </r>
  <r>
    <x v="0"/>
    <x v="0"/>
    <x v="5"/>
    <x v="4"/>
    <n v="6579452"/>
    <n v="9012787721"/>
    <x v="0"/>
    <x v="1"/>
    <s v="EDIFICIO Z3NTRI PROPIEDAD HORIZONTAL"/>
    <x v="2"/>
    <x v="2"/>
  </r>
  <r>
    <x v="0"/>
    <x v="0"/>
    <x v="5"/>
    <x v="1"/>
    <n v="6579453"/>
    <n v="9010507070"/>
    <x v="0"/>
    <x v="2"/>
    <s v="TESALONICA APARTAMENTOS ETAPA I - PROPIEDAD HORIZONTAL"/>
    <x v="7"/>
    <x v="7"/>
  </r>
  <r>
    <x v="0"/>
    <x v="0"/>
    <x v="5"/>
    <x v="1"/>
    <n v="6579466"/>
    <n v="8001907493"/>
    <x v="0"/>
    <x v="2"/>
    <s v="EDIFICIO SANTA MARIA DE BAROJA PH"/>
    <x v="11"/>
    <x v="9"/>
  </r>
  <r>
    <x v="0"/>
    <x v="0"/>
    <x v="5"/>
    <x v="1"/>
    <n v="6579663"/>
    <n v="8001972770"/>
    <x v="0"/>
    <x v="0"/>
    <s v="UNIDAD RESIDENCIAL SAUSALITO"/>
    <x v="11"/>
    <x v="9"/>
  </r>
  <r>
    <x v="0"/>
    <x v="0"/>
    <x v="5"/>
    <x v="1"/>
    <n v="6579697"/>
    <n v="9006651007"/>
    <x v="0"/>
    <x v="1"/>
    <s v="CONJUNTO RESIDENCIAL BELLOMONTE"/>
    <x v="18"/>
    <x v="10"/>
  </r>
  <r>
    <x v="0"/>
    <x v="0"/>
    <x v="5"/>
    <x v="1"/>
    <n v="6579736"/>
    <n v="9001445874"/>
    <x v="0"/>
    <x v="3"/>
    <s v="CONJUNTO RESIDENCIAL VILLA DE HATO CHICO PH"/>
    <x v="1"/>
    <x v="1"/>
  </r>
  <r>
    <x v="0"/>
    <x v="0"/>
    <x v="5"/>
    <x v="4"/>
    <n v="6579945"/>
    <n v="9011887289"/>
    <x v="0"/>
    <x v="1"/>
    <s v="CONJUNTO RESIDENCIAL ARIZA PH"/>
    <x v="5"/>
    <x v="5"/>
  </r>
  <r>
    <x v="0"/>
    <x v="0"/>
    <x v="5"/>
    <x v="1"/>
    <n v="6579995"/>
    <n v="9002487427"/>
    <x v="0"/>
    <x v="1"/>
    <s v="URBANIZACION SANTA MARIA DE LAS LOMAS PH"/>
    <x v="10"/>
    <x v="5"/>
  </r>
  <r>
    <x v="0"/>
    <x v="0"/>
    <x v="5"/>
    <x v="1"/>
    <n v="6580046"/>
    <n v="9000741680"/>
    <x v="0"/>
    <x v="1"/>
    <s v="SAN JACINTO APARTAMENTOS - PROPIEDAD HORIZONTAL"/>
    <x v="3"/>
    <x v="3"/>
  </r>
  <r>
    <x v="0"/>
    <x v="0"/>
    <x v="5"/>
    <x v="1"/>
    <n v="6580049"/>
    <n v="9003538116"/>
    <x v="0"/>
    <x v="5"/>
    <s v="CONJUNTO MULTIFAMILIAR JARDINES DE LA PALMA-PROPIEDAD HO"/>
    <x v="6"/>
    <x v="6"/>
  </r>
  <r>
    <x v="0"/>
    <x v="0"/>
    <x v="5"/>
    <x v="4"/>
    <n v="6580052"/>
    <n v="9003281636"/>
    <x v="0"/>
    <x v="2"/>
    <s v="CONJUNTO RESIDENCIAL LORETTO PARQUE RESIDENCI"/>
    <x v="4"/>
    <x v="4"/>
  </r>
  <r>
    <x v="0"/>
    <x v="0"/>
    <x v="5"/>
    <x v="1"/>
    <n v="6580055"/>
    <n v="8909344634"/>
    <x v="0"/>
    <x v="1"/>
    <s v="CONJUNTO RESIDENCIAL SORRENTO 2 PH"/>
    <x v="14"/>
    <x v="5"/>
  </r>
  <r>
    <x v="0"/>
    <x v="0"/>
    <x v="5"/>
    <x v="1"/>
    <n v="6580076"/>
    <n v="8300948325"/>
    <x v="0"/>
    <x v="1"/>
    <s v="EDIFICIO PARMA PROPIEDAD HORIZONTAL"/>
    <x v="1"/>
    <x v="1"/>
  </r>
  <r>
    <x v="0"/>
    <x v="0"/>
    <x v="5"/>
    <x v="4"/>
    <n v="6580104"/>
    <n v="8300595229"/>
    <x v="0"/>
    <x v="1"/>
    <s v="EDIFICIO CHICO CANDIL PROPIEDAD HORIZONTAL"/>
    <x v="1"/>
    <x v="1"/>
  </r>
  <r>
    <x v="0"/>
    <x v="0"/>
    <x v="5"/>
    <x v="1"/>
    <n v="6580107"/>
    <n v="8040050095"/>
    <x v="0"/>
    <x v="1"/>
    <s v="EDIFICIO MULTIFAMILIAR BOSTON PLAZA"/>
    <x v="2"/>
    <x v="2"/>
  </r>
  <r>
    <x v="0"/>
    <x v="0"/>
    <x v="5"/>
    <x v="1"/>
    <n v="6580108"/>
    <n v="8002086890"/>
    <x v="0"/>
    <x v="1"/>
    <s v="CONJUNTO RESIDENCIAL RECREO DE MODELIA P H"/>
    <x v="1"/>
    <x v="1"/>
  </r>
  <r>
    <x v="0"/>
    <x v="0"/>
    <x v="5"/>
    <x v="4"/>
    <n v="6580111"/>
    <n v="8300546335"/>
    <x v="0"/>
    <x v="3"/>
    <s v="EDIFICIO PLAZA 125 PH"/>
    <x v="1"/>
    <x v="1"/>
  </r>
  <r>
    <x v="0"/>
    <x v="0"/>
    <x v="5"/>
    <x v="1"/>
    <n v="6580121"/>
    <n v="8001018635"/>
    <x v="0"/>
    <x v="1"/>
    <s v="EDIFICIO ORIHUELA I PH"/>
    <x v="14"/>
    <x v="5"/>
  </r>
  <r>
    <x v="0"/>
    <x v="0"/>
    <x v="5"/>
    <x v="1"/>
    <n v="6580212"/>
    <n v="9006685977"/>
    <x v="0"/>
    <x v="1"/>
    <s v="PROYECTO PARQUE RESIDENCIAL NUEVO RECREO ETAPA 3 PH"/>
    <x v="1"/>
    <x v="1"/>
  </r>
  <r>
    <x v="0"/>
    <x v="0"/>
    <x v="5"/>
    <x v="1"/>
    <n v="6580219"/>
    <n v="8110090961"/>
    <x v="0"/>
    <x v="1"/>
    <s v="CONJUNTO RESIDENCIAL RESGUARDO DE ROBLEDO"/>
    <x v="14"/>
    <x v="5"/>
  </r>
  <r>
    <x v="0"/>
    <x v="0"/>
    <x v="5"/>
    <x v="1"/>
    <n v="6580228"/>
    <n v="8320108465"/>
    <x v="0"/>
    <x v="1"/>
    <s v="CONJUNTO CERRADO LA ARBOLEDA - PROPIEDAD HORIZONTAL"/>
    <x v="4"/>
    <x v="4"/>
  </r>
  <r>
    <x v="0"/>
    <x v="0"/>
    <x v="5"/>
    <x v="4"/>
    <n v="6580292"/>
    <n v="9003003308"/>
    <x v="0"/>
    <x v="1"/>
    <s v="CONJUNTO RESIDENCIAL ARAWAK"/>
    <x v="17"/>
    <x v="2"/>
  </r>
  <r>
    <x v="0"/>
    <x v="0"/>
    <x v="5"/>
    <x v="4"/>
    <n v="6580333"/>
    <n v="9011298371"/>
    <x v="0"/>
    <x v="3"/>
    <s v="MULTIFAMILIARES VILLA SALOME PROPIEDAD HORIZONTAL"/>
    <x v="3"/>
    <x v="3"/>
  </r>
  <r>
    <x v="0"/>
    <x v="0"/>
    <x v="5"/>
    <x v="1"/>
    <n v="6580342"/>
    <n v="8002472855"/>
    <x v="0"/>
    <x v="3"/>
    <s v="CONJUNTO RESIDENCIAL PORTALES DEL PRADO"/>
    <x v="1"/>
    <x v="1"/>
  </r>
  <r>
    <x v="0"/>
    <x v="0"/>
    <x v="5"/>
    <x v="4"/>
    <n v="6580368"/>
    <n v="9001838401"/>
    <x v="0"/>
    <x v="1"/>
    <s v="CONJUNTO RESIDENCIAL SANTA MONICA II"/>
    <x v="31"/>
    <x v="3"/>
  </r>
  <r>
    <x v="0"/>
    <x v="0"/>
    <x v="5"/>
    <x v="1"/>
    <n v="6580383"/>
    <n v="8300500456"/>
    <x v="0"/>
    <x v="1"/>
    <s v="CONJUNTO RESIDENCIAL COLINA DE LOS VIENTOS I ETAPA PH"/>
    <x v="1"/>
    <x v="1"/>
  </r>
  <r>
    <x v="0"/>
    <x v="0"/>
    <x v="5"/>
    <x v="4"/>
    <n v="6580384"/>
    <n v="8000268397"/>
    <x v="0"/>
    <x v="3"/>
    <s v="EDIFICIO CATALINA II-PROPIEDAD HORIZONTAL"/>
    <x v="1"/>
    <x v="1"/>
  </r>
  <r>
    <x v="0"/>
    <x v="0"/>
    <x v="5"/>
    <x v="4"/>
    <n v="6580385"/>
    <n v="8000268397"/>
    <x v="0"/>
    <x v="3"/>
    <s v="EDIFICIO CATALINA II-PROPIEDAD HORIZONTAL"/>
    <x v="1"/>
    <x v="1"/>
  </r>
  <r>
    <x v="0"/>
    <x v="0"/>
    <x v="5"/>
    <x v="4"/>
    <n v="6580446"/>
    <n v="8040159195"/>
    <x v="0"/>
    <x v="1"/>
    <s v="URBANIZACION EL GIRASOL"/>
    <x v="2"/>
    <x v="2"/>
  </r>
  <r>
    <x v="0"/>
    <x v="0"/>
    <x v="5"/>
    <x v="1"/>
    <n v="6580452"/>
    <n v="9007013054"/>
    <x v="0"/>
    <x v="1"/>
    <s v="MALL COMERCIAL METRO MALL PH"/>
    <x v="21"/>
    <x v="5"/>
  </r>
  <r>
    <x v="0"/>
    <x v="0"/>
    <x v="5"/>
    <x v="4"/>
    <n v="6580480"/>
    <n v="8001087187"/>
    <x v="0"/>
    <x v="1"/>
    <s v="AGRUPACION DE VIVIENDA JARDINES DE ORIENTE I - PROPIEDAD HOR"/>
    <x v="1"/>
    <x v="1"/>
  </r>
  <r>
    <x v="0"/>
    <x v="0"/>
    <x v="5"/>
    <x v="4"/>
    <n v="6580484"/>
    <n v="8110125922"/>
    <x v="0"/>
    <x v="3"/>
    <s v="CR POBLADO DE SANTA MONICA"/>
    <x v="14"/>
    <x v="5"/>
  </r>
  <r>
    <x v="0"/>
    <x v="0"/>
    <x v="5"/>
    <x v="4"/>
    <n v="6580493"/>
    <n v="8300306428"/>
    <x v="0"/>
    <x v="1"/>
    <s v="CONJUNTO HABITACIONAL SAN ANTONIO NORTE"/>
    <x v="1"/>
    <x v="1"/>
  </r>
  <r>
    <x v="0"/>
    <x v="0"/>
    <x v="5"/>
    <x v="1"/>
    <n v="6580518"/>
    <n v="8300134856"/>
    <x v="0"/>
    <x v="1"/>
    <s v="AGRUPACION DE VIVIENDA CIUDADELA NUEVA TIBABUYES SC"/>
    <x v="1"/>
    <x v="1"/>
  </r>
  <r>
    <x v="0"/>
    <x v="0"/>
    <x v="5"/>
    <x v="1"/>
    <n v="6580536"/>
    <n v="8002138691"/>
    <x v="0"/>
    <x v="1"/>
    <s v="CONJUNTO RESIDENCIAL TORRES DE PAYANDE"/>
    <x v="0"/>
    <x v="0"/>
  </r>
  <r>
    <x v="0"/>
    <x v="0"/>
    <x v="5"/>
    <x v="4"/>
    <n v="6580577"/>
    <n v="9006076666"/>
    <x v="0"/>
    <x v="1"/>
    <s v="CONJUNTO RESIDENCIAL QUINTAS DE LA SABANA ETA"/>
    <x v="1"/>
    <x v="1"/>
  </r>
  <r>
    <x v="0"/>
    <x v="0"/>
    <x v="5"/>
    <x v="4"/>
    <n v="6580581"/>
    <n v="9007342262"/>
    <x v="0"/>
    <x v="1"/>
    <s v="EDIFICIO ICONO PROPIEDAD HORIZONTAL"/>
    <x v="11"/>
    <x v="9"/>
  </r>
  <r>
    <x v="0"/>
    <x v="0"/>
    <x v="5"/>
    <x v="4"/>
    <n v="6580586"/>
    <n v="8301145643"/>
    <x v="0"/>
    <x v="1"/>
    <s v="CONJUNTO RESIDENCIAL PORTAL DE LOS PARQUES ETAPA I"/>
    <x v="1"/>
    <x v="1"/>
  </r>
  <r>
    <x v="0"/>
    <x v="0"/>
    <x v="5"/>
    <x v="1"/>
    <n v="6580721"/>
    <n v="8000657981"/>
    <x v="0"/>
    <x v="1"/>
    <s v="CONJUNTO RESIDENCIAL ALEJANDRA PH"/>
    <x v="14"/>
    <x v="5"/>
  </r>
  <r>
    <x v="0"/>
    <x v="0"/>
    <x v="5"/>
    <x v="4"/>
    <n v="6580735"/>
    <n v="8605109011"/>
    <x v="0"/>
    <x v="3"/>
    <s v="CONJUNTO RESIDENCIAL EL BOSQUE"/>
    <x v="1"/>
    <x v="1"/>
  </r>
  <r>
    <x v="0"/>
    <x v="0"/>
    <x v="5"/>
    <x v="1"/>
    <n v="6580742"/>
    <n v="9001335838"/>
    <x v="0"/>
    <x v="3"/>
    <s v="AGRUPACION DE VIVIENDA MIRADOR DE VILLAPILAR- PROPIEDAD"/>
    <x v="6"/>
    <x v="6"/>
  </r>
  <r>
    <x v="0"/>
    <x v="0"/>
    <x v="5"/>
    <x v="1"/>
    <n v="6580752"/>
    <n v="8300948325"/>
    <x v="0"/>
    <x v="1"/>
    <s v="EDIFICIO PARMA PROPIEDAD HORIZONTAL"/>
    <x v="1"/>
    <x v="1"/>
  </r>
  <r>
    <x v="0"/>
    <x v="0"/>
    <x v="5"/>
    <x v="4"/>
    <n v="6580771"/>
    <n v="9011042145"/>
    <x v="0"/>
    <x v="1"/>
    <s v="EDIFICIO TORRES DEL MOLINO PH"/>
    <x v="1"/>
    <x v="1"/>
  </r>
  <r>
    <x v="0"/>
    <x v="0"/>
    <x v="5"/>
    <x v="4"/>
    <n v="6580777"/>
    <n v="8110398583"/>
    <x v="0"/>
    <x v="1"/>
    <s v="URBANIZACION TORRES DE SANTA ISABEL  PH"/>
    <x v="10"/>
    <x v="5"/>
  </r>
  <r>
    <x v="0"/>
    <x v="0"/>
    <x v="5"/>
    <x v="2"/>
    <n v="6580839"/>
    <n v="5630086"/>
    <x v="0"/>
    <x v="1"/>
    <s v="VASQUEZ GARCIA JORGE ELIECER"/>
    <x v="2"/>
    <x v="2"/>
  </r>
  <r>
    <x v="0"/>
    <x v="0"/>
    <x v="5"/>
    <x v="1"/>
    <n v="6580855"/>
    <n v="8914123321"/>
    <x v="0"/>
    <x v="0"/>
    <s v="CENTRO COMERCIAL Y CULTURAL DE PEREIRA FIDUCENTRO Y TEATRO M"/>
    <x v="11"/>
    <x v="9"/>
  </r>
  <r>
    <x v="0"/>
    <x v="0"/>
    <x v="5"/>
    <x v="4"/>
    <n v="6580860"/>
    <n v="8914097941"/>
    <x v="0"/>
    <x v="1"/>
    <s v="CONJUNTO RESIDENCIAL NIZA UNO UIC PH"/>
    <x v="11"/>
    <x v="9"/>
  </r>
  <r>
    <x v="0"/>
    <x v="0"/>
    <x v="5"/>
    <x v="1"/>
    <n v="6580945"/>
    <n v="8909426286"/>
    <x v="0"/>
    <x v="3"/>
    <s v="URBANIZACION VILLA JARDIN ETAPA 2 PH"/>
    <x v="14"/>
    <x v="5"/>
  </r>
  <r>
    <x v="0"/>
    <x v="0"/>
    <x v="5"/>
    <x v="4"/>
    <n v="6580964"/>
    <n v="8000121184"/>
    <x v="0"/>
    <x v="1"/>
    <s v="CONJUNTO RESIDENCIAL PROVITEQ UNIDAD DOS"/>
    <x v="7"/>
    <x v="7"/>
  </r>
  <r>
    <x v="0"/>
    <x v="0"/>
    <x v="5"/>
    <x v="4"/>
    <n v="6580975"/>
    <n v="9002683594"/>
    <x v="0"/>
    <x v="1"/>
    <s v="EDIFICIO TINTORETTO CONDOMINIO"/>
    <x v="2"/>
    <x v="2"/>
  </r>
  <r>
    <x v="0"/>
    <x v="0"/>
    <x v="5"/>
    <x v="4"/>
    <n v="6580996"/>
    <n v="8001793765"/>
    <x v="0"/>
    <x v="1"/>
    <s v="EDIFICIO BARU  I PH"/>
    <x v="1"/>
    <x v="1"/>
  </r>
  <r>
    <x v="0"/>
    <x v="0"/>
    <x v="5"/>
    <x v="1"/>
    <n v="6581025"/>
    <n v="9002343068"/>
    <x v="0"/>
    <x v="1"/>
    <s v="EDIFICIO ALTAGRACIA PH"/>
    <x v="14"/>
    <x v="5"/>
  </r>
  <r>
    <x v="0"/>
    <x v="0"/>
    <x v="5"/>
    <x v="4"/>
    <n v="6581033"/>
    <n v="9001612484"/>
    <x v="0"/>
    <x v="1"/>
    <s v="URBANIZACION BALCONES DE PROVENZA PRIMERA Y SEGUNDA ETAPA P"/>
    <x v="1"/>
    <x v="1"/>
  </r>
  <r>
    <x v="0"/>
    <x v="0"/>
    <x v="5"/>
    <x v="4"/>
    <n v="6581055"/>
    <n v="8100003683"/>
    <x v="0"/>
    <x v="3"/>
    <s v="EDIFICIO ALTOS DE LA FRANCIA -  PROPIEDAD HORIZONTAL"/>
    <x v="6"/>
    <x v="6"/>
  </r>
  <r>
    <x v="0"/>
    <x v="0"/>
    <x v="5"/>
    <x v="4"/>
    <n v="6581057"/>
    <n v="8300306467"/>
    <x v="0"/>
    <x v="1"/>
    <s v="CONJUNTO RESIDENCIAL POTOSI II SECTOR PH"/>
    <x v="1"/>
    <x v="1"/>
  </r>
  <r>
    <x v="0"/>
    <x v="0"/>
    <x v="5"/>
    <x v="1"/>
    <n v="6581066"/>
    <n v="8100003690"/>
    <x v="0"/>
    <x v="5"/>
    <s v="EDIFICIO BALKARES PROPIEDAD HORIZONTAL"/>
    <x v="6"/>
    <x v="6"/>
  </r>
  <r>
    <x v="0"/>
    <x v="0"/>
    <x v="5"/>
    <x v="4"/>
    <n v="6581074"/>
    <n v="9002946424"/>
    <x v="0"/>
    <x v="3"/>
    <s v="CONJUNTO RESIDENCIAL LA PRADERA  DE COTA   PH"/>
    <x v="22"/>
    <x v="4"/>
  </r>
  <r>
    <x v="0"/>
    <x v="0"/>
    <x v="5"/>
    <x v="4"/>
    <n v="6581088"/>
    <n v="9006189500"/>
    <x v="0"/>
    <x v="1"/>
    <s v="CONJUNTO RESIDENCIAL BALCONES DE SAN JUAN"/>
    <x v="9"/>
    <x v="8"/>
  </r>
  <r>
    <x v="0"/>
    <x v="0"/>
    <x v="5"/>
    <x v="1"/>
    <n v="6581116"/>
    <n v="9011277912"/>
    <x v="0"/>
    <x v="1"/>
    <s v="CONJUNTO RESIDENCIAL SAVANNAH APARTAMENTOS PH"/>
    <x v="11"/>
    <x v="9"/>
  </r>
  <r>
    <x v="0"/>
    <x v="0"/>
    <x v="5"/>
    <x v="4"/>
    <n v="6581133"/>
    <n v="9006279888"/>
    <x v="0"/>
    <x v="1"/>
    <s v="CONDOMINIO PALOS VERDES HACIENDA RESIDENCIAL-PROPIEDAD HORIZ"/>
    <x v="3"/>
    <x v="3"/>
  </r>
  <r>
    <x v="0"/>
    <x v="0"/>
    <x v="5"/>
    <x v="1"/>
    <n v="6581169"/>
    <n v="9009559512"/>
    <x v="0"/>
    <x v="1"/>
    <s v="CONJUNTO CERRADO MONTECARLO - PROPIEDAD HORIZONTAL"/>
    <x v="3"/>
    <x v="3"/>
  </r>
  <r>
    <x v="0"/>
    <x v="0"/>
    <x v="5"/>
    <x v="1"/>
    <n v="6581175"/>
    <n v="9010881431"/>
    <x v="0"/>
    <x v="1"/>
    <s v="EDIFICIO TORRE PRADO DE QUEBEC - PROPIEDAD HORIZONTAL"/>
    <x v="2"/>
    <x v="2"/>
  </r>
  <r>
    <x v="0"/>
    <x v="0"/>
    <x v="5"/>
    <x v="1"/>
    <n v="6581215"/>
    <n v="8160008615"/>
    <x v="0"/>
    <x v="0"/>
    <s v="EDIFICIO BASTION DE LOS ALPES PH"/>
    <x v="11"/>
    <x v="9"/>
  </r>
  <r>
    <x v="0"/>
    <x v="0"/>
    <x v="5"/>
    <x v="4"/>
    <n v="6581217"/>
    <n v="9004321884"/>
    <x v="0"/>
    <x v="4"/>
    <s v="EDIFICIO SENDEROS DE CHIPRE - PROPIEDAD HORIZONTAL"/>
    <x v="6"/>
    <x v="6"/>
  </r>
  <r>
    <x v="0"/>
    <x v="0"/>
    <x v="5"/>
    <x v="2"/>
    <n v="6581243"/>
    <n v="39547546"/>
    <x v="0"/>
    <x v="3"/>
    <s v="ZAMUDIO CAVIEDES NUBIA ISABEL"/>
    <x v="1"/>
    <x v="1"/>
  </r>
  <r>
    <x v="0"/>
    <x v="0"/>
    <x v="5"/>
    <x v="4"/>
    <n v="6581270"/>
    <n v="9003727617"/>
    <x v="0"/>
    <x v="1"/>
    <s v="EDIFICIO SANTA CRUZ DE TENERIFE"/>
    <x v="2"/>
    <x v="2"/>
  </r>
  <r>
    <x v="0"/>
    <x v="0"/>
    <x v="5"/>
    <x v="1"/>
    <n v="6581343"/>
    <n v="9000925547"/>
    <x v="0"/>
    <x v="3"/>
    <s v="AGRUPACION RESIDENCIAL ALAMEDA SANTA MONICA ETAPA UNO PH"/>
    <x v="1"/>
    <x v="1"/>
  </r>
  <r>
    <x v="0"/>
    <x v="0"/>
    <x v="5"/>
    <x v="4"/>
    <n v="6581349"/>
    <n v="9002755994"/>
    <x v="0"/>
    <x v="1"/>
    <s v="EDIFICIO BARLOVENTO PH"/>
    <x v="14"/>
    <x v="5"/>
  </r>
  <r>
    <x v="0"/>
    <x v="0"/>
    <x v="5"/>
    <x v="1"/>
    <n v="6581384"/>
    <n v="9001925585"/>
    <x v="0"/>
    <x v="1"/>
    <s v="CONJUNTO DE USO MIXTO SENDEROS DEL RECREO I"/>
    <x v="1"/>
    <x v="1"/>
  </r>
  <r>
    <x v="0"/>
    <x v="0"/>
    <x v="5"/>
    <x v="4"/>
    <n v="6581398"/>
    <n v="9007336070"/>
    <x v="0"/>
    <x v="0"/>
    <s v="EDIFICIO TORRE SAN ANTONIO PH"/>
    <x v="14"/>
    <x v="5"/>
  </r>
  <r>
    <x v="0"/>
    <x v="0"/>
    <x v="5"/>
    <x v="4"/>
    <n v="6581409"/>
    <n v="9000004008"/>
    <x v="0"/>
    <x v="3"/>
    <s v="CONJUNTO RESIDENCIAL MONTE REDONDO PROPIEDAD HORIZONTAL"/>
    <x v="1"/>
    <x v="1"/>
  </r>
  <r>
    <x v="0"/>
    <x v="0"/>
    <x v="5"/>
    <x v="4"/>
    <n v="6581494"/>
    <n v="9011515734"/>
    <x v="0"/>
    <x v="1"/>
    <s v="CONJUNTO RESIDENCIAL KUNDAE PROPIEDAD HORIZON"/>
    <x v="3"/>
    <x v="3"/>
  </r>
  <r>
    <x v="0"/>
    <x v="0"/>
    <x v="5"/>
    <x v="4"/>
    <n v="6581546"/>
    <n v="8605315024"/>
    <x v="0"/>
    <x v="1"/>
    <s v="AGRUPACION ANTIGUA HELVETIA"/>
    <x v="1"/>
    <x v="1"/>
  </r>
  <r>
    <x v="0"/>
    <x v="0"/>
    <x v="5"/>
    <x v="5"/>
    <n v="6581554"/>
    <n v="64560000"/>
    <x v="0"/>
    <x v="2"/>
    <s v="CONTRERAS SANCHEZ LEDYS MARGARITA"/>
    <x v="58"/>
    <x v="20"/>
  </r>
  <r>
    <x v="0"/>
    <x v="0"/>
    <x v="5"/>
    <x v="2"/>
    <n v="6581574"/>
    <n v="8301240036"/>
    <x v="0"/>
    <x v="2"/>
    <s v="CONJUNTO RESIDENCIAL EL POBLADO PROPIEDAD HORIZONTAL"/>
    <x v="1"/>
    <x v="1"/>
  </r>
  <r>
    <x v="0"/>
    <x v="0"/>
    <x v="5"/>
    <x v="4"/>
    <n v="6581637"/>
    <n v="8301255411"/>
    <x v="0"/>
    <x v="3"/>
    <s v="LA PRIMAVERA MANZANA 15 CONJUNTO RESIDENCIAL - PROPIEDAD HOR"/>
    <x v="1"/>
    <x v="1"/>
  </r>
  <r>
    <x v="0"/>
    <x v="0"/>
    <x v="5"/>
    <x v="4"/>
    <n v="6581676"/>
    <n v="8002364689"/>
    <x v="0"/>
    <x v="1"/>
    <s v="UNIDAD RESIDENCIAL TORRES DE SAN MATEO PH"/>
    <x v="11"/>
    <x v="9"/>
  </r>
  <r>
    <x v="0"/>
    <x v="0"/>
    <x v="5"/>
    <x v="1"/>
    <n v="6581686"/>
    <n v="8300456344"/>
    <x v="0"/>
    <x v="1"/>
    <s v="EDIFICIO MIRABELL PH"/>
    <x v="1"/>
    <x v="1"/>
  </r>
  <r>
    <x v="0"/>
    <x v="0"/>
    <x v="5"/>
    <x v="4"/>
    <n v="6581695"/>
    <n v="8002087462"/>
    <x v="0"/>
    <x v="0"/>
    <s v="EDIFICIO MAGALLANES PROPIEDAD HORIZONTAL"/>
    <x v="6"/>
    <x v="6"/>
  </r>
  <r>
    <x v="0"/>
    <x v="0"/>
    <x v="5"/>
    <x v="4"/>
    <n v="6581715"/>
    <n v="9001668771"/>
    <x v="0"/>
    <x v="0"/>
    <s v="EDIFICIO TORRE DE BARLOVENTO"/>
    <x v="6"/>
    <x v="6"/>
  </r>
  <r>
    <x v="0"/>
    <x v="0"/>
    <x v="5"/>
    <x v="1"/>
    <n v="6581808"/>
    <n v="9009297293"/>
    <x v="0"/>
    <x v="1"/>
    <s v="EDIFICIO PINAMAR  APARTAMENTOS  PROPIEDAD  HORIZONTAL"/>
    <x v="11"/>
    <x v="9"/>
  </r>
  <r>
    <x v="0"/>
    <x v="0"/>
    <x v="5"/>
    <x v="1"/>
    <n v="6581836"/>
    <n v="8001916934"/>
    <x v="0"/>
    <x v="1"/>
    <s v="AGRUPACIÓN RESIDENCIAL DURANGO PH"/>
    <x v="1"/>
    <x v="1"/>
  </r>
  <r>
    <x v="0"/>
    <x v="0"/>
    <x v="5"/>
    <x v="1"/>
    <n v="6581939"/>
    <n v="9010462762"/>
    <x v="0"/>
    <x v="1"/>
    <s v="CONJUNTO CERRADO BRISAS DEL BOSQUE"/>
    <x v="7"/>
    <x v="7"/>
  </r>
  <r>
    <x v="0"/>
    <x v="0"/>
    <x v="5"/>
    <x v="4"/>
    <n v="6581972"/>
    <n v="8100009611"/>
    <x v="0"/>
    <x v="2"/>
    <s v="EDIFICIO VILLAPILAR 2 BLOQUE 2 - PROPIEDAD HORIZONTAL"/>
    <x v="6"/>
    <x v="6"/>
  </r>
  <r>
    <x v="0"/>
    <x v="0"/>
    <x v="5"/>
    <x v="1"/>
    <n v="6581978"/>
    <n v="8110067630"/>
    <x v="0"/>
    <x v="1"/>
    <s v="CONJUNTO RESIDENCIAL TORRES DE ALIADAS"/>
    <x v="14"/>
    <x v="5"/>
  </r>
  <r>
    <x v="0"/>
    <x v="0"/>
    <x v="5"/>
    <x v="4"/>
    <n v="6582009"/>
    <n v="9000004008"/>
    <x v="0"/>
    <x v="3"/>
    <s v="CONJUNTO RESIDENCIAL MONTE REDONDO PROPIEDAD HORIZONTAL"/>
    <x v="1"/>
    <x v="1"/>
  </r>
  <r>
    <x v="0"/>
    <x v="0"/>
    <x v="5"/>
    <x v="1"/>
    <n v="6582041"/>
    <n v="9005006816"/>
    <x v="0"/>
    <x v="2"/>
    <s v="CERRO FUERTE - PROPIEDAD HORIZONTAL"/>
    <x v="19"/>
    <x v="4"/>
  </r>
  <r>
    <x v="0"/>
    <x v="0"/>
    <x v="5"/>
    <x v="1"/>
    <n v="6582267"/>
    <n v="8603534323"/>
    <x v="0"/>
    <x v="1"/>
    <s v="CONJUNTO RESIDENCIAL VALDEPEÑAS PH"/>
    <x v="1"/>
    <x v="1"/>
  </r>
  <r>
    <x v="0"/>
    <x v="0"/>
    <x v="5"/>
    <x v="1"/>
    <n v="6582318"/>
    <n v="9004803119"/>
    <x v="0"/>
    <x v="0"/>
    <s v="EDIFICIO RESIDENCIAL MANTIS PH"/>
    <x v="34"/>
    <x v="5"/>
  </r>
  <r>
    <x v="0"/>
    <x v="0"/>
    <x v="5"/>
    <x v="4"/>
    <n v="6582328"/>
    <n v="8001849947"/>
    <x v="0"/>
    <x v="1"/>
    <s v="ASOCIACION DE COPROPIETARIOS DEL EDIFICIO CARTAGENA PRINCESS"/>
    <x v="52"/>
    <x v="18"/>
  </r>
  <r>
    <x v="0"/>
    <x v="0"/>
    <x v="5"/>
    <x v="1"/>
    <n v="6582418"/>
    <n v="9003004320"/>
    <x v="0"/>
    <x v="0"/>
    <s v="UNIDAD RESIDENCIAL TORRES DE BARCELONA"/>
    <x v="5"/>
    <x v="5"/>
  </r>
  <r>
    <x v="0"/>
    <x v="0"/>
    <x v="5"/>
    <x v="1"/>
    <n v="6582552"/>
    <n v="8902115543"/>
    <x v="0"/>
    <x v="1"/>
    <s v="CONJ RESIDENCIAL EL BOSQUE SECTOR G1"/>
    <x v="17"/>
    <x v="2"/>
  </r>
  <r>
    <x v="0"/>
    <x v="0"/>
    <x v="5"/>
    <x v="4"/>
    <n v="6582731"/>
    <n v="9001408824"/>
    <x v="0"/>
    <x v="0"/>
    <s v="CONJUNTO RESIDENCIAL MONTICELO-PROPIEDAD HORIZONTAL"/>
    <x v="6"/>
    <x v="6"/>
  </r>
  <r>
    <x v="0"/>
    <x v="0"/>
    <x v="5"/>
    <x v="1"/>
    <n v="6582755"/>
    <n v="8160006579"/>
    <x v="0"/>
    <x v="1"/>
    <s v="EDIFICIO ROBLE CLARO"/>
    <x v="11"/>
    <x v="9"/>
  </r>
  <r>
    <x v="0"/>
    <x v="0"/>
    <x v="5"/>
    <x v="5"/>
    <n v="6582789"/>
    <n v="34040898"/>
    <x v="0"/>
    <x v="1"/>
    <s v="COBALEDA VARON ANA LUCIA"/>
    <x v="11"/>
    <x v="9"/>
  </r>
  <r>
    <x v="0"/>
    <x v="0"/>
    <x v="5"/>
    <x v="4"/>
    <n v="6582804"/>
    <n v="9009092369"/>
    <x v="0"/>
    <x v="1"/>
    <s v="CONJUNTO RESIDENCIAL TORRES PORTAL DEL PARQUE PH"/>
    <x v="17"/>
    <x v="2"/>
  </r>
  <r>
    <x v="0"/>
    <x v="0"/>
    <x v="5"/>
    <x v="1"/>
    <n v="6582809"/>
    <n v="9002532583"/>
    <x v="0"/>
    <x v="1"/>
    <s v="CONJUNTO SIEMPRE VERDE - PROPIEDAD HORIZONTAL"/>
    <x v="14"/>
    <x v="5"/>
  </r>
  <r>
    <x v="0"/>
    <x v="0"/>
    <x v="5"/>
    <x v="1"/>
    <n v="6582826"/>
    <n v="8000724794"/>
    <x v="0"/>
    <x v="1"/>
    <s v="CONJUNTO RESIDENCIAL BORNEO II ETAPA"/>
    <x v="1"/>
    <x v="1"/>
  </r>
  <r>
    <x v="0"/>
    <x v="0"/>
    <x v="5"/>
    <x v="4"/>
    <n v="6582847"/>
    <n v="8001966819"/>
    <x v="0"/>
    <x v="1"/>
    <s v="CONJUNTO MULTIFAMILIAR YULIMA ETAPA II UNIDAD F"/>
    <x v="7"/>
    <x v="7"/>
  </r>
  <r>
    <x v="0"/>
    <x v="0"/>
    <x v="5"/>
    <x v="4"/>
    <n v="6582850"/>
    <n v="9010467914"/>
    <x v="0"/>
    <x v="1"/>
    <s v="CONJUNTO RESIDENCIAL AVELLANA PH"/>
    <x v="4"/>
    <x v="4"/>
  </r>
  <r>
    <x v="0"/>
    <x v="0"/>
    <x v="5"/>
    <x v="4"/>
    <n v="6582898"/>
    <n v="8000182086"/>
    <x v="0"/>
    <x v="1"/>
    <s v="CONJUNTO RESIDENCIAL FUENTE DE LA PE¥A"/>
    <x v="14"/>
    <x v="5"/>
  </r>
  <r>
    <x v="0"/>
    <x v="0"/>
    <x v="5"/>
    <x v="1"/>
    <n v="6582903"/>
    <n v="8914123321"/>
    <x v="0"/>
    <x v="1"/>
    <s v="CENTRO COMERCIAL Y CULTURAL DE PEREIRA FIDUCENTRO Y TEATRO M"/>
    <x v="11"/>
    <x v="9"/>
  </r>
  <r>
    <x v="0"/>
    <x v="0"/>
    <x v="5"/>
    <x v="4"/>
    <n v="6582933"/>
    <n v="8040035871"/>
    <x v="0"/>
    <x v="3"/>
    <s v="CONJUNTO RESIDENCIAL TORRES DEL DIAMANTE III ETAPA"/>
    <x v="2"/>
    <x v="2"/>
  </r>
  <r>
    <x v="0"/>
    <x v="0"/>
    <x v="5"/>
    <x v="4"/>
    <n v="6582948"/>
    <n v="9006894875"/>
    <x v="0"/>
    <x v="1"/>
    <s v="CONDOMINIO ALTAS TORRES NUMERO 6"/>
    <x v="18"/>
    <x v="10"/>
  </r>
  <r>
    <x v="0"/>
    <x v="0"/>
    <x v="5"/>
    <x v="1"/>
    <n v="6583004"/>
    <n v="9012361279"/>
    <x v="0"/>
    <x v="1"/>
    <s v="EQUILIBRIUM ETAPA I - PROPIEDAD HORIZONTAL"/>
    <x v="1"/>
    <x v="1"/>
  </r>
  <r>
    <x v="0"/>
    <x v="0"/>
    <x v="5"/>
    <x v="4"/>
    <n v="6583083"/>
    <n v="9005502421"/>
    <x v="0"/>
    <x v="1"/>
    <s v="EDIFICIO RAUL RIOS TORRE ALTA"/>
    <x v="3"/>
    <x v="3"/>
  </r>
  <r>
    <x v="0"/>
    <x v="0"/>
    <x v="5"/>
    <x v="2"/>
    <n v="6583090"/>
    <n v="66826689"/>
    <x v="0"/>
    <x v="1"/>
    <s v="ISAACS  HENAO CONSTANZA"/>
    <x v="0"/>
    <x v="0"/>
  </r>
  <r>
    <x v="0"/>
    <x v="0"/>
    <x v="5"/>
    <x v="4"/>
    <n v="6583148"/>
    <n v="8300110514"/>
    <x v="0"/>
    <x v="1"/>
    <s v="CONJ RESIDENCIAL MANZANA A PH URB CARLOS LLERAS RESTREPO"/>
    <x v="1"/>
    <x v="1"/>
  </r>
  <r>
    <x v="0"/>
    <x v="0"/>
    <x v="5"/>
    <x v="1"/>
    <n v="6583162"/>
    <n v="9005731248"/>
    <x v="0"/>
    <x v="1"/>
    <s v="URBANIZACION SAN REMO PH"/>
    <x v="34"/>
    <x v="5"/>
  </r>
  <r>
    <x v="0"/>
    <x v="0"/>
    <x v="5"/>
    <x v="4"/>
    <n v="6583178"/>
    <n v="8300399383"/>
    <x v="0"/>
    <x v="1"/>
    <s v="CONJUNTO RESIDENCIAL BALCONES DE SEVILLA"/>
    <x v="1"/>
    <x v="1"/>
  </r>
  <r>
    <x v="0"/>
    <x v="0"/>
    <x v="5"/>
    <x v="4"/>
    <n v="6583192"/>
    <n v="8100063261"/>
    <x v="0"/>
    <x v="1"/>
    <s v="CONJUNTO RESIDENCIAL LA DANIELA PROPIEDAD HORIZONTAL"/>
    <x v="6"/>
    <x v="6"/>
  </r>
  <r>
    <x v="0"/>
    <x v="0"/>
    <x v="5"/>
    <x v="1"/>
    <n v="6583201"/>
    <n v="9011231083"/>
    <x v="0"/>
    <x v="3"/>
    <s v="CONJUNTO RESISDENCIAL TERRAZAS DE ALEJANDRIA"/>
    <x v="31"/>
    <x v="3"/>
  </r>
  <r>
    <x v="0"/>
    <x v="0"/>
    <x v="5"/>
    <x v="4"/>
    <n v="6583217"/>
    <n v="8110398583"/>
    <x v="0"/>
    <x v="1"/>
    <s v="URBANIZACION TORRES DE SANTA ISABEL  PH"/>
    <x v="10"/>
    <x v="5"/>
  </r>
  <r>
    <x v="0"/>
    <x v="0"/>
    <x v="5"/>
    <x v="4"/>
    <n v="6583292"/>
    <n v="8100027361"/>
    <x v="0"/>
    <x v="1"/>
    <s v="CONJUNTO CERRADO RINCON DE ATALAYA PROPIEDAD HORIZONTAL"/>
    <x v="6"/>
    <x v="6"/>
  </r>
  <r>
    <x v="0"/>
    <x v="0"/>
    <x v="5"/>
    <x v="1"/>
    <n v="6583328"/>
    <n v="8301187759"/>
    <x v="0"/>
    <x v="1"/>
    <s v="EDIFICIO LUBI PROPIEDAD  HORIZONTAL"/>
    <x v="1"/>
    <x v="1"/>
  </r>
  <r>
    <x v="0"/>
    <x v="0"/>
    <x v="5"/>
    <x v="4"/>
    <n v="6583363"/>
    <n v="8050093504"/>
    <x v="0"/>
    <x v="1"/>
    <s v="UNIDAD RESIDENCIAL MARCO FIDEL SUAREZ"/>
    <x v="0"/>
    <x v="0"/>
  </r>
  <r>
    <x v="0"/>
    <x v="0"/>
    <x v="5"/>
    <x v="1"/>
    <n v="6583382"/>
    <n v="9009297293"/>
    <x v="0"/>
    <x v="1"/>
    <s v="EDIFICIO PINAMAR  APARTAMENTOS  PROPIEDAD  HORIZONTAL"/>
    <x v="11"/>
    <x v="9"/>
  </r>
  <r>
    <x v="0"/>
    <x v="0"/>
    <x v="5"/>
    <x v="4"/>
    <n v="6583383"/>
    <n v="9004597716"/>
    <x v="0"/>
    <x v="0"/>
    <s v="EDIFICIO MERIDIANO PROPIEDAD HORIZONTAL"/>
    <x v="6"/>
    <x v="6"/>
  </r>
  <r>
    <x v="0"/>
    <x v="0"/>
    <x v="5"/>
    <x v="4"/>
    <n v="6583386"/>
    <n v="8070044696"/>
    <x v="0"/>
    <x v="1"/>
    <s v="CONDOMINIO EDIFICIO LAS BRISAS"/>
    <x v="18"/>
    <x v="10"/>
  </r>
  <r>
    <x v="0"/>
    <x v="0"/>
    <x v="5"/>
    <x v="1"/>
    <n v="6583394"/>
    <n v="8001078435"/>
    <x v="0"/>
    <x v="3"/>
    <s v="CIUDADELA RESIDENCIAL LOS OCOBOS QUINTA ETAPA"/>
    <x v="3"/>
    <x v="3"/>
  </r>
  <r>
    <x v="0"/>
    <x v="0"/>
    <x v="5"/>
    <x v="4"/>
    <n v="6583469"/>
    <n v="8160034609"/>
    <x v="0"/>
    <x v="3"/>
    <s v="CONJUNTO RESIDENCIAL ZAGUAN DE LAS VILLAS PH"/>
    <x v="13"/>
    <x v="9"/>
  </r>
  <r>
    <x v="0"/>
    <x v="0"/>
    <x v="5"/>
    <x v="1"/>
    <n v="6583508"/>
    <n v="8300134856"/>
    <x v="0"/>
    <x v="1"/>
    <s v="AGRUPACION DE VIVIENDA CIUDADELA NUEVA TIBABUYES SC"/>
    <x v="1"/>
    <x v="1"/>
  </r>
  <r>
    <x v="0"/>
    <x v="0"/>
    <x v="5"/>
    <x v="4"/>
    <n v="6583514"/>
    <n v="9013173345"/>
    <x v="0"/>
    <x v="1"/>
    <s v="CONJUNTO CERRADO CIPRES DE BELLA SUIZA PROPIEDAD HORIZONTAL"/>
    <x v="6"/>
    <x v="6"/>
  </r>
  <r>
    <x v="0"/>
    <x v="0"/>
    <x v="5"/>
    <x v="4"/>
    <n v="6583544"/>
    <n v="8001846523"/>
    <x v="0"/>
    <x v="2"/>
    <s v="CONJUNTO RESIDENCIAL CATALUÑA PH"/>
    <x v="1"/>
    <x v="1"/>
  </r>
  <r>
    <x v="0"/>
    <x v="0"/>
    <x v="5"/>
    <x v="1"/>
    <n v="6583559"/>
    <n v="8100011169"/>
    <x v="0"/>
    <x v="1"/>
    <s v="EDIFICIO ARRECIFES PROPIEDAD HORIZONTAL"/>
    <x v="6"/>
    <x v="6"/>
  </r>
  <r>
    <x v="0"/>
    <x v="0"/>
    <x v="5"/>
    <x v="1"/>
    <n v="6583581"/>
    <n v="8001960906"/>
    <x v="0"/>
    <x v="2"/>
    <s v="AGRUPACION DE VIVIENDA METROPOLIS UNIDAD 22"/>
    <x v="1"/>
    <x v="1"/>
  </r>
  <r>
    <x v="0"/>
    <x v="0"/>
    <x v="5"/>
    <x v="4"/>
    <n v="6583589"/>
    <n v="9006909728"/>
    <x v="0"/>
    <x v="3"/>
    <s v="CONJUNTO RESIDENCIAL TERRA APARTAMENTOS ETAPA UNO Y ETAPA DO"/>
    <x v="7"/>
    <x v="7"/>
  </r>
  <r>
    <x v="0"/>
    <x v="0"/>
    <x v="5"/>
    <x v="4"/>
    <n v="6583602"/>
    <n v="9003003308"/>
    <x v="0"/>
    <x v="1"/>
    <s v="CONJUNTO RESIDENCIAL ARAWAK"/>
    <x v="17"/>
    <x v="2"/>
  </r>
  <r>
    <x v="0"/>
    <x v="0"/>
    <x v="5"/>
    <x v="4"/>
    <n v="6583616"/>
    <n v="9002511672"/>
    <x v="0"/>
    <x v="1"/>
    <s v="CONDOMINIO PLENITUD CONJUNTO A"/>
    <x v="18"/>
    <x v="10"/>
  </r>
  <r>
    <x v="0"/>
    <x v="0"/>
    <x v="5"/>
    <x v="1"/>
    <n v="6583632"/>
    <n v="8603539395"/>
    <x v="0"/>
    <x v="1"/>
    <s v="EDIFICIO NIZA VIII-32"/>
    <x v="1"/>
    <x v="1"/>
  </r>
  <r>
    <x v="0"/>
    <x v="0"/>
    <x v="5"/>
    <x v="4"/>
    <n v="6583728"/>
    <n v="8110030654"/>
    <x v="0"/>
    <x v="1"/>
    <s v="EDIFICIO BAHIA DEL CERRO PH"/>
    <x v="14"/>
    <x v="5"/>
  </r>
  <r>
    <x v="0"/>
    <x v="0"/>
    <x v="5"/>
    <x v="1"/>
    <n v="6583948"/>
    <n v="9005731248"/>
    <x v="0"/>
    <x v="1"/>
    <s v="URBANIZACION SAN REMO PH"/>
    <x v="34"/>
    <x v="5"/>
  </r>
  <r>
    <x v="0"/>
    <x v="0"/>
    <x v="5"/>
    <x v="4"/>
    <n v="6584005"/>
    <n v="9009928797"/>
    <x v="0"/>
    <x v="1"/>
    <s v="CONJUNTO RESIDENCIAL TORRES AMBAR APARTAMENTOS PH"/>
    <x v="13"/>
    <x v="9"/>
  </r>
  <r>
    <x v="0"/>
    <x v="0"/>
    <x v="5"/>
    <x v="1"/>
    <n v="6584034"/>
    <n v="8100010200"/>
    <x v="0"/>
    <x v="5"/>
    <s v="CONJUNTO RESIDENCIAL SAN GABRIEL - PROPIEDAD HORIZONTAL"/>
    <x v="6"/>
    <x v="6"/>
  </r>
  <r>
    <x v="0"/>
    <x v="0"/>
    <x v="5"/>
    <x v="4"/>
    <n v="6584038"/>
    <n v="8110054821"/>
    <x v="0"/>
    <x v="1"/>
    <s v="EDIFICIO TORRE DE LA PRESENTACION PH"/>
    <x v="14"/>
    <x v="5"/>
  </r>
  <r>
    <x v="0"/>
    <x v="0"/>
    <x v="5"/>
    <x v="4"/>
    <n v="6584101"/>
    <n v="8050221382"/>
    <x v="0"/>
    <x v="0"/>
    <s v="CONJUNTO RESIDENCIAL SANTA ANA - PROPIEDAD HORIZONTAL DE"/>
    <x v="0"/>
    <x v="0"/>
  </r>
  <r>
    <x v="0"/>
    <x v="0"/>
    <x v="5"/>
    <x v="1"/>
    <n v="6584155"/>
    <n v="9005059282"/>
    <x v="0"/>
    <x v="0"/>
    <s v="CONJUNTO MULTIFAMILIAR EL CARMELO PROPIEDAD HORIZONTAL"/>
    <x v="6"/>
    <x v="6"/>
  </r>
  <r>
    <x v="0"/>
    <x v="0"/>
    <x v="5"/>
    <x v="4"/>
    <n v="6584189"/>
    <n v="9003003308"/>
    <x v="0"/>
    <x v="1"/>
    <s v="CONJUNTO RESIDENCIAL ARAWAK"/>
    <x v="17"/>
    <x v="2"/>
  </r>
  <r>
    <x v="0"/>
    <x v="0"/>
    <x v="5"/>
    <x v="4"/>
    <n v="6584211"/>
    <n v="8301008772"/>
    <x v="0"/>
    <x v="2"/>
    <s v="UNIDAD RESIDENCIAL ALTAMIRA CAMPESTRE"/>
    <x v="1"/>
    <x v="1"/>
  </r>
  <r>
    <x v="0"/>
    <x v="0"/>
    <x v="5"/>
    <x v="1"/>
    <n v="6584246"/>
    <n v="8603537833"/>
    <x v="0"/>
    <x v="1"/>
    <s v="EDIFICIO BELLAVISTA 74"/>
    <x v="1"/>
    <x v="1"/>
  </r>
  <r>
    <x v="0"/>
    <x v="0"/>
    <x v="5"/>
    <x v="1"/>
    <n v="6584610"/>
    <n v="9009146759"/>
    <x v="0"/>
    <x v="2"/>
    <s v="CONJUNTO RESIDENCIAL PARQUES DE BOLIVAR ARMENIA N° 1 VIP"/>
    <x v="7"/>
    <x v="7"/>
  </r>
  <r>
    <x v="0"/>
    <x v="0"/>
    <x v="5"/>
    <x v="4"/>
    <n v="6584707"/>
    <n v="8001195195"/>
    <x v="0"/>
    <x v="1"/>
    <s v="AGRUPACION DE VIVIENDA SAN ANTONIO PROPIEDAD HORIZONTAL"/>
    <x v="1"/>
    <x v="1"/>
  </r>
  <r>
    <x v="0"/>
    <x v="0"/>
    <x v="5"/>
    <x v="4"/>
    <n v="6584873"/>
    <n v="8160041189"/>
    <x v="0"/>
    <x v="1"/>
    <s v="CONJUNTO RESIDENCIAL TORRES DE ALCANTARA"/>
    <x v="11"/>
    <x v="9"/>
  </r>
  <r>
    <x v="0"/>
    <x v="0"/>
    <x v="6"/>
    <x v="1"/>
    <n v="6585120"/>
    <n v="9004803119"/>
    <x v="0"/>
    <x v="1"/>
    <s v="EDIFICIO RESIDENCIAL MANTIS PH"/>
    <x v="34"/>
    <x v="5"/>
  </r>
  <r>
    <x v="0"/>
    <x v="0"/>
    <x v="6"/>
    <x v="4"/>
    <n v="6585247"/>
    <n v="9001922305"/>
    <x v="0"/>
    <x v="2"/>
    <s v="CONJUNTO RESIDENCIAL KANATA PH"/>
    <x v="11"/>
    <x v="9"/>
  </r>
  <r>
    <x v="0"/>
    <x v="0"/>
    <x v="6"/>
    <x v="4"/>
    <n v="6585266"/>
    <n v="9003450568"/>
    <x v="0"/>
    <x v="1"/>
    <s v="EDIFICIO OPORTO 93"/>
    <x v="1"/>
    <x v="1"/>
  </r>
  <r>
    <x v="0"/>
    <x v="0"/>
    <x v="6"/>
    <x v="4"/>
    <n v="6585411"/>
    <n v="9000321182"/>
    <x v="0"/>
    <x v="3"/>
    <s v="CONJUNTO RESIDENCIAL RESERVAS DEL BOSQUE"/>
    <x v="3"/>
    <x v="3"/>
  </r>
  <r>
    <x v="0"/>
    <x v="0"/>
    <x v="6"/>
    <x v="1"/>
    <n v="6585422"/>
    <n v="8050151701"/>
    <x v="0"/>
    <x v="1"/>
    <s v="EDIFICIO MULTIFAMILIAR LA PLAZUELA 1"/>
    <x v="0"/>
    <x v="0"/>
  </r>
  <r>
    <x v="0"/>
    <x v="0"/>
    <x v="6"/>
    <x v="1"/>
    <n v="6585443"/>
    <n v="9002203519"/>
    <x v="0"/>
    <x v="5"/>
    <s v="CONJUNTO HABITACIONAL ALTOS DEL VERGEL - PROPIEDAD HORIZ"/>
    <x v="6"/>
    <x v="6"/>
  </r>
  <r>
    <x v="0"/>
    <x v="0"/>
    <x v="6"/>
    <x v="1"/>
    <n v="6585447"/>
    <n v="8100025388"/>
    <x v="0"/>
    <x v="2"/>
    <s v="CONJUNTO CERRADO MIRADOR DE LA SIERRA PROPIEDAD HORIZONTAL"/>
    <x v="6"/>
    <x v="6"/>
  </r>
  <r>
    <x v="0"/>
    <x v="0"/>
    <x v="6"/>
    <x v="1"/>
    <n v="6585460"/>
    <n v="9000731679"/>
    <x v="0"/>
    <x v="1"/>
    <s v="EDIFICIO PLAZA SANTO DOMINGO - PROPIEDAD HORIZONTAL -"/>
    <x v="6"/>
    <x v="6"/>
  </r>
  <r>
    <x v="0"/>
    <x v="0"/>
    <x v="6"/>
    <x v="1"/>
    <n v="6585491"/>
    <n v="9001135651"/>
    <x v="0"/>
    <x v="1"/>
    <s v="EDIFICIO BALCONES DE LA COLINA PH"/>
    <x v="1"/>
    <x v="1"/>
  </r>
  <r>
    <x v="0"/>
    <x v="0"/>
    <x v="6"/>
    <x v="4"/>
    <n v="6585564"/>
    <n v="9009073114"/>
    <x v="0"/>
    <x v="5"/>
    <s v="CONJUNTO CERRADO ALTO DE MOLINOS"/>
    <x v="6"/>
    <x v="6"/>
  </r>
  <r>
    <x v="0"/>
    <x v="0"/>
    <x v="6"/>
    <x v="4"/>
    <n v="6585572"/>
    <n v="9003508137"/>
    <x v="0"/>
    <x v="1"/>
    <s v="CONJUNTO RESIDENCIAL TORRE MIRO"/>
    <x v="2"/>
    <x v="2"/>
  </r>
  <r>
    <x v="0"/>
    <x v="0"/>
    <x v="6"/>
    <x v="1"/>
    <n v="6585667"/>
    <n v="8000862649"/>
    <x v="0"/>
    <x v="2"/>
    <s v="EDIFICIO SAN MARCOS PH"/>
    <x v="11"/>
    <x v="9"/>
  </r>
  <r>
    <x v="0"/>
    <x v="0"/>
    <x v="6"/>
    <x v="1"/>
    <n v="6585771"/>
    <n v="8000993335"/>
    <x v="0"/>
    <x v="1"/>
    <s v="CONJUNTO RESIDENCIAL EL TINAJERO PH"/>
    <x v="14"/>
    <x v="5"/>
  </r>
  <r>
    <x v="0"/>
    <x v="0"/>
    <x v="6"/>
    <x v="1"/>
    <n v="6585816"/>
    <n v="9001135651"/>
    <x v="0"/>
    <x v="1"/>
    <s v="EDIFICIO BALCONES DE LA COLINA PH"/>
    <x v="1"/>
    <x v="1"/>
  </r>
  <r>
    <x v="0"/>
    <x v="0"/>
    <x v="6"/>
    <x v="4"/>
    <n v="6585826"/>
    <n v="8001855861"/>
    <x v="0"/>
    <x v="1"/>
    <s v="URBANIZACION STA CECILIA UNIDAD RESIDENCIAL ZONA H LOTE 17"/>
    <x v="1"/>
    <x v="1"/>
  </r>
  <r>
    <x v="0"/>
    <x v="0"/>
    <x v="6"/>
    <x v="1"/>
    <n v="6585831"/>
    <n v="8002559713"/>
    <x v="0"/>
    <x v="0"/>
    <s v="CONJUNTO RESIDENCIAL EDIFICIO PRISMA"/>
    <x v="2"/>
    <x v="2"/>
  </r>
  <r>
    <x v="0"/>
    <x v="0"/>
    <x v="6"/>
    <x v="1"/>
    <n v="6585858"/>
    <n v="9009163975"/>
    <x v="0"/>
    <x v="0"/>
    <s v="UNIDAD RESIDENCIAL CAMPUS NATURAL PH"/>
    <x v="42"/>
    <x v="5"/>
  </r>
  <r>
    <x v="0"/>
    <x v="0"/>
    <x v="6"/>
    <x v="4"/>
    <n v="6585949"/>
    <n v="9000171061"/>
    <x v="0"/>
    <x v="1"/>
    <s v="EDIFICIO EL RINCON DEL SE?ORIAL PROPIEDAD HOR"/>
    <x v="1"/>
    <x v="1"/>
  </r>
  <r>
    <x v="0"/>
    <x v="0"/>
    <x v="6"/>
    <x v="4"/>
    <n v="6586065"/>
    <n v="8001855861"/>
    <x v="0"/>
    <x v="1"/>
    <s v="URBANIZACION STA CECILIA UNIDAD RESIDENCIAL ZONA H LOTE 17"/>
    <x v="1"/>
    <x v="1"/>
  </r>
  <r>
    <x v="0"/>
    <x v="0"/>
    <x v="6"/>
    <x v="1"/>
    <n v="6586093"/>
    <n v="8000993335"/>
    <x v="0"/>
    <x v="1"/>
    <s v="CONJUNTO RESIDENCIAL EL TINAJERO PH"/>
    <x v="14"/>
    <x v="5"/>
  </r>
  <r>
    <x v="0"/>
    <x v="0"/>
    <x v="6"/>
    <x v="5"/>
    <n v="6586104"/>
    <n v="35320840"/>
    <x v="0"/>
    <x v="0"/>
    <s v="BARRERA APONTE BERTHA"/>
    <x v="3"/>
    <x v="3"/>
  </r>
  <r>
    <x v="0"/>
    <x v="0"/>
    <x v="6"/>
    <x v="1"/>
    <n v="6586367"/>
    <n v="8000993335"/>
    <x v="0"/>
    <x v="1"/>
    <s v="CONJUNTO RESIDENCIAL EL TINAJERO PH"/>
    <x v="14"/>
    <x v="5"/>
  </r>
  <r>
    <x v="0"/>
    <x v="0"/>
    <x v="6"/>
    <x v="4"/>
    <n v="6586368"/>
    <n v="9007363919"/>
    <x v="0"/>
    <x v="0"/>
    <s v="TORRE 8CORVILAR COMUNEROS PH"/>
    <x v="2"/>
    <x v="2"/>
  </r>
  <r>
    <x v="0"/>
    <x v="0"/>
    <x v="6"/>
    <x v="4"/>
    <n v="6586424"/>
    <n v="8903329735"/>
    <x v="0"/>
    <x v="2"/>
    <s v="CONJUNTO RESIDENCIAL CAMINO REAL IX ETAPA SECTOR I  -  P"/>
    <x v="0"/>
    <x v="0"/>
  </r>
  <r>
    <x v="0"/>
    <x v="0"/>
    <x v="6"/>
    <x v="1"/>
    <n v="6586482"/>
    <n v="9001739301"/>
    <x v="0"/>
    <x v="1"/>
    <s v="EDIFICIO MARABU TORRE A - PROPIEDAD HORIZONTAL"/>
    <x v="6"/>
    <x v="6"/>
  </r>
  <r>
    <x v="0"/>
    <x v="0"/>
    <x v="6"/>
    <x v="4"/>
    <n v="6586496"/>
    <n v="8000298122"/>
    <x v="0"/>
    <x v="3"/>
    <s v="EDIFICIO EL TREBOL P H"/>
    <x v="11"/>
    <x v="9"/>
  </r>
  <r>
    <x v="0"/>
    <x v="0"/>
    <x v="6"/>
    <x v="4"/>
    <n v="6586620"/>
    <n v="9003730051"/>
    <x v="0"/>
    <x v="0"/>
    <s v="EDIFICIO TORRE DEL VIENTO PH"/>
    <x v="14"/>
    <x v="5"/>
  </r>
  <r>
    <x v="0"/>
    <x v="0"/>
    <x v="6"/>
    <x v="1"/>
    <n v="6586807"/>
    <n v="9002407461"/>
    <x v="0"/>
    <x v="2"/>
    <s v="EDIFICIO PAYSANDU PH"/>
    <x v="11"/>
    <x v="9"/>
  </r>
  <r>
    <x v="0"/>
    <x v="0"/>
    <x v="6"/>
    <x v="4"/>
    <n v="6586814"/>
    <n v="8301009598"/>
    <x v="0"/>
    <x v="1"/>
    <s v="CONJUNTO RESIDENCIAL PORTAL DE MODELIA 1 PROP"/>
    <x v="1"/>
    <x v="1"/>
  </r>
  <r>
    <x v="0"/>
    <x v="0"/>
    <x v="6"/>
    <x v="1"/>
    <n v="6586826"/>
    <n v="9009998015"/>
    <x v="0"/>
    <x v="1"/>
    <s v="CONJUNTO VALLESUE - ETAPA 3"/>
    <x v="31"/>
    <x v="3"/>
  </r>
  <r>
    <x v="0"/>
    <x v="0"/>
    <x v="6"/>
    <x v="1"/>
    <n v="6586851"/>
    <n v="9001925585"/>
    <x v="0"/>
    <x v="1"/>
    <s v="CONJUNTO DE USO MIXTO SENDEROS DEL RECREO I"/>
    <x v="1"/>
    <x v="1"/>
  </r>
  <r>
    <x v="0"/>
    <x v="0"/>
    <x v="6"/>
    <x v="1"/>
    <n v="6586868"/>
    <n v="9011901381"/>
    <x v="0"/>
    <x v="0"/>
    <s v="CONJUNTO RESIDENCIAL NATIVO ARENA PH"/>
    <x v="10"/>
    <x v="5"/>
  </r>
  <r>
    <x v="0"/>
    <x v="0"/>
    <x v="6"/>
    <x v="1"/>
    <n v="6586922"/>
    <n v="8300442078"/>
    <x v="0"/>
    <x v="1"/>
    <s v="CONJUNTO RESIDENCIAL ISABELLA PROPIEDAD HORIZONTAL"/>
    <x v="1"/>
    <x v="1"/>
  </r>
  <r>
    <x v="0"/>
    <x v="0"/>
    <x v="6"/>
    <x v="2"/>
    <n v="6586927"/>
    <n v="35511130"/>
    <x v="0"/>
    <x v="3"/>
    <s v="ALFONSO BENAVIDES SANDRA ELIZABETH"/>
    <x v="44"/>
    <x v="7"/>
  </r>
  <r>
    <x v="0"/>
    <x v="0"/>
    <x v="6"/>
    <x v="1"/>
    <n v="6586969"/>
    <n v="8100031951"/>
    <x v="0"/>
    <x v="1"/>
    <s v="EDIFICIO LOS ALPES - PROPIEDAD HORIZONTAL"/>
    <x v="6"/>
    <x v="6"/>
  </r>
  <r>
    <x v="0"/>
    <x v="0"/>
    <x v="6"/>
    <x v="4"/>
    <n v="6586976"/>
    <n v="9003622606"/>
    <x v="0"/>
    <x v="3"/>
    <s v="PARQUE RESIDENCIAL GIRASOL"/>
    <x v="53"/>
    <x v="7"/>
  </r>
  <r>
    <x v="0"/>
    <x v="0"/>
    <x v="6"/>
    <x v="1"/>
    <n v="6587031"/>
    <n v="8300684125"/>
    <x v="0"/>
    <x v="1"/>
    <s v="AGRUPACION DE VIVIENDA LA FONTANA 2 TORRE U"/>
    <x v="1"/>
    <x v="1"/>
  </r>
  <r>
    <x v="0"/>
    <x v="0"/>
    <x v="6"/>
    <x v="2"/>
    <n v="6587054"/>
    <n v="36162700"/>
    <x v="0"/>
    <x v="1"/>
    <s v="POLANIA FIERRO VIRGINIA"/>
    <x v="29"/>
    <x v="14"/>
  </r>
  <r>
    <x v="0"/>
    <x v="0"/>
    <x v="6"/>
    <x v="1"/>
    <n v="6587082"/>
    <n v="8300338451"/>
    <x v="0"/>
    <x v="1"/>
    <s v="EDIFICIO PARK WAY RESERVADO III"/>
    <x v="1"/>
    <x v="1"/>
  </r>
  <r>
    <x v="0"/>
    <x v="0"/>
    <x v="6"/>
    <x v="1"/>
    <n v="6587208"/>
    <n v="9005059282"/>
    <x v="0"/>
    <x v="4"/>
    <s v="CONJUNTO MULTIFAMILIAR EL CARMELO PROPIEDAD HORIZONTAL"/>
    <x v="6"/>
    <x v="6"/>
  </r>
  <r>
    <x v="0"/>
    <x v="0"/>
    <x v="6"/>
    <x v="4"/>
    <n v="6587242"/>
    <n v="8603543881"/>
    <x v="0"/>
    <x v="1"/>
    <s v="AGRUPACION DE VIVIENDA METROPOLIS UNIDAD 7"/>
    <x v="1"/>
    <x v="1"/>
  </r>
  <r>
    <x v="0"/>
    <x v="0"/>
    <x v="6"/>
    <x v="4"/>
    <n v="6587249"/>
    <n v="9000321182"/>
    <x v="0"/>
    <x v="1"/>
    <s v="CONJUNTO RESIDENCIAL RESERVAS DEL BOSQUE"/>
    <x v="3"/>
    <x v="3"/>
  </r>
  <r>
    <x v="0"/>
    <x v="0"/>
    <x v="6"/>
    <x v="1"/>
    <n v="6587275"/>
    <n v="9009146759"/>
    <x v="0"/>
    <x v="1"/>
    <s v="CONJUNTO RESIDENCIAL PARQUES DE BOLIVAR ARMENIA N° 1 VIP"/>
    <x v="7"/>
    <x v="7"/>
  </r>
  <r>
    <x v="0"/>
    <x v="0"/>
    <x v="6"/>
    <x v="1"/>
    <n v="6587345"/>
    <n v="8000684860"/>
    <x v="0"/>
    <x v="1"/>
    <s v="AGRUPACIÓN LA HERRERIA DEL DUQUE"/>
    <x v="1"/>
    <x v="1"/>
  </r>
  <r>
    <x v="0"/>
    <x v="0"/>
    <x v="6"/>
    <x v="4"/>
    <n v="6587366"/>
    <n v="9008133410"/>
    <x v="0"/>
    <x v="0"/>
    <s v="BIRIKAIRA CONJUNTO HABITACIONAL PROPIEDAD HORIZONTAL NULL NULL"/>
    <x v="11"/>
    <x v="9"/>
  </r>
  <r>
    <x v="0"/>
    <x v="0"/>
    <x v="6"/>
    <x v="1"/>
    <n v="6587367"/>
    <n v="8603537833"/>
    <x v="0"/>
    <x v="1"/>
    <s v="EDIFICIO BELLAVISTA 74"/>
    <x v="1"/>
    <x v="1"/>
  </r>
  <r>
    <x v="0"/>
    <x v="0"/>
    <x v="6"/>
    <x v="1"/>
    <n v="6587397"/>
    <n v="8002377323"/>
    <x v="0"/>
    <x v="0"/>
    <s v="CONJUNTO CERRADO LA ESTACION"/>
    <x v="6"/>
    <x v="6"/>
  </r>
  <r>
    <x v="0"/>
    <x v="0"/>
    <x v="6"/>
    <x v="4"/>
    <n v="6587417"/>
    <n v="9004267642"/>
    <x v="0"/>
    <x v="1"/>
    <s v="CONJUNTO RESIDENCIAL ALTOS DE LA LEYENDA"/>
    <x v="29"/>
    <x v="14"/>
  </r>
  <r>
    <x v="0"/>
    <x v="0"/>
    <x v="6"/>
    <x v="1"/>
    <n v="6587470"/>
    <n v="8002094305"/>
    <x v="0"/>
    <x v="1"/>
    <s v="EDIFICIO AVENIDA 161 PH"/>
    <x v="1"/>
    <x v="1"/>
  </r>
  <r>
    <x v="0"/>
    <x v="0"/>
    <x v="6"/>
    <x v="4"/>
    <n v="6587637"/>
    <n v="9006909728"/>
    <x v="0"/>
    <x v="0"/>
    <s v="CONJUNTO RESIDENCIAL TERRA APARTAMENTOS ETAPA UNO Y ETAPA DO"/>
    <x v="7"/>
    <x v="7"/>
  </r>
  <r>
    <x v="0"/>
    <x v="0"/>
    <x v="6"/>
    <x v="4"/>
    <n v="6587644"/>
    <n v="9001501321"/>
    <x v="0"/>
    <x v="5"/>
    <s v="CONJUNTO RESIDENCIAL PUERTO BAHIA I ETAPA"/>
    <x v="31"/>
    <x v="3"/>
  </r>
  <r>
    <x v="0"/>
    <x v="0"/>
    <x v="6"/>
    <x v="4"/>
    <n v="6587687"/>
    <n v="8090114882"/>
    <x v="0"/>
    <x v="1"/>
    <s v="CONDOMINIO PARQUES DE PAKISTAN I ETAPA"/>
    <x v="31"/>
    <x v="3"/>
  </r>
  <r>
    <x v="0"/>
    <x v="0"/>
    <x v="6"/>
    <x v="1"/>
    <n v="6587702"/>
    <n v="8001872058"/>
    <x v="0"/>
    <x v="1"/>
    <s v="CONJUNTO RESIDENCIAL SAN DIEGO - PROPIEDAD HORIZONTAL"/>
    <x v="1"/>
    <x v="1"/>
  </r>
  <r>
    <x v="0"/>
    <x v="0"/>
    <x v="6"/>
    <x v="1"/>
    <n v="6587730"/>
    <n v="8090073628"/>
    <x v="0"/>
    <x v="1"/>
    <s v="CONJUNTO RESIDENCIAL LAS PALMERAS AGRUPACION A"/>
    <x v="3"/>
    <x v="3"/>
  </r>
  <r>
    <x v="0"/>
    <x v="0"/>
    <x v="6"/>
    <x v="4"/>
    <n v="6588644"/>
    <n v="8001966819"/>
    <x v="0"/>
    <x v="1"/>
    <s v="CONJUNTO MULTIFAMILIAR YULIMA ETAPA II UNIDAD F"/>
    <x v="7"/>
    <x v="7"/>
  </r>
  <r>
    <x v="0"/>
    <x v="0"/>
    <x v="6"/>
    <x v="1"/>
    <n v="6588687"/>
    <n v="8300651886"/>
    <x v="0"/>
    <x v="2"/>
    <s v="EDIFICIO EL CORAL PH"/>
    <x v="1"/>
    <x v="1"/>
  </r>
  <r>
    <x v="0"/>
    <x v="0"/>
    <x v="6"/>
    <x v="1"/>
    <n v="6588761"/>
    <n v="9005013887"/>
    <x v="0"/>
    <x v="1"/>
    <s v="EDIFICIO TORRE DEL SOL PH"/>
    <x v="6"/>
    <x v="6"/>
  </r>
  <r>
    <x v="0"/>
    <x v="0"/>
    <x v="6"/>
    <x v="1"/>
    <n v="6588795"/>
    <n v="8100010264"/>
    <x v="0"/>
    <x v="1"/>
    <s v="EDIFICIO MACANÁ PROPIEDAD HORIZONTAL"/>
    <x v="6"/>
    <x v="6"/>
  </r>
  <r>
    <x v="0"/>
    <x v="0"/>
    <x v="6"/>
    <x v="1"/>
    <n v="6588804"/>
    <n v="9010263242"/>
    <x v="0"/>
    <x v="2"/>
    <s v="EDIFICIO MULTIFAMILIAR ARCO IRIS PROPIEDAD HORIZONTAL"/>
    <x v="6"/>
    <x v="6"/>
  </r>
  <r>
    <x v="0"/>
    <x v="0"/>
    <x v="6"/>
    <x v="4"/>
    <n v="6588902"/>
    <n v="8909297599"/>
    <x v="0"/>
    <x v="1"/>
    <s v="EDIFICIO LOS CERROS PH"/>
    <x v="14"/>
    <x v="5"/>
  </r>
  <r>
    <x v="0"/>
    <x v="0"/>
    <x v="6"/>
    <x v="4"/>
    <n v="6588913"/>
    <n v="9005129360"/>
    <x v="0"/>
    <x v="1"/>
    <s v="EDIFICIO MULTIFAMILIAR ALTOS DEL VERGEL"/>
    <x v="3"/>
    <x v="3"/>
  </r>
  <r>
    <x v="0"/>
    <x v="0"/>
    <x v="6"/>
    <x v="4"/>
    <n v="6588917"/>
    <n v="9005129360"/>
    <x v="0"/>
    <x v="1"/>
    <s v="EDIFICIO MULTIFAMILIAR ALTOS DEL VERGEL"/>
    <x v="3"/>
    <x v="3"/>
  </r>
  <r>
    <x v="0"/>
    <x v="0"/>
    <x v="6"/>
    <x v="4"/>
    <n v="6588961"/>
    <n v="8040083649"/>
    <x v="0"/>
    <x v="0"/>
    <s v="CONJUNTO RESIDENCIAL PALMAR DE LAGO"/>
    <x v="2"/>
    <x v="2"/>
  </r>
  <r>
    <x v="0"/>
    <x v="0"/>
    <x v="6"/>
    <x v="5"/>
    <n v="6588969"/>
    <n v="7524109"/>
    <x v="0"/>
    <x v="2"/>
    <s v="LLANO SIERRA LUIS FERNANDO"/>
    <x v="7"/>
    <x v="7"/>
  </r>
  <r>
    <x v="0"/>
    <x v="0"/>
    <x v="6"/>
    <x v="1"/>
    <n v="6589002"/>
    <n v="8301460743"/>
    <x v="0"/>
    <x v="1"/>
    <s v="AGRUPACION PRADOS DE CASTILLA ETAPA VII LOTE II"/>
    <x v="1"/>
    <x v="1"/>
  </r>
  <r>
    <x v="0"/>
    <x v="0"/>
    <x v="6"/>
    <x v="1"/>
    <n v="6589012"/>
    <n v="8300322908"/>
    <x v="0"/>
    <x v="1"/>
    <s v="CONJUNTO RESIDENCIAL SERRANA PH"/>
    <x v="1"/>
    <x v="1"/>
  </r>
  <r>
    <x v="0"/>
    <x v="0"/>
    <x v="6"/>
    <x v="1"/>
    <n v="6589034"/>
    <n v="8002377323"/>
    <x v="0"/>
    <x v="1"/>
    <s v="CONJUNTO CERRADO LA ESTACION"/>
    <x v="6"/>
    <x v="6"/>
  </r>
  <r>
    <x v="0"/>
    <x v="0"/>
    <x v="6"/>
    <x v="4"/>
    <n v="6589040"/>
    <n v="9003557061"/>
    <x v="0"/>
    <x v="1"/>
    <s v="EDIFICIO PLATINUM"/>
    <x v="2"/>
    <x v="2"/>
  </r>
  <r>
    <x v="0"/>
    <x v="0"/>
    <x v="6"/>
    <x v="1"/>
    <n v="6589094"/>
    <n v="9001032312"/>
    <x v="0"/>
    <x v="1"/>
    <s v="EDIFICIO TORRE SANTA CRUZ PH"/>
    <x v="14"/>
    <x v="5"/>
  </r>
  <r>
    <x v="0"/>
    <x v="0"/>
    <x v="6"/>
    <x v="1"/>
    <n v="6589138"/>
    <n v="8908046207"/>
    <x v="0"/>
    <x v="1"/>
    <s v="PROPIEDAD HORIZONTAL EDIFICIO LA ARBOLEDA"/>
    <x v="6"/>
    <x v="6"/>
  </r>
  <r>
    <x v="0"/>
    <x v="0"/>
    <x v="6"/>
    <x v="4"/>
    <n v="6589145"/>
    <n v="8110457519"/>
    <x v="0"/>
    <x v="3"/>
    <s v="EDIFICIO MIRAMONTE PH"/>
    <x v="14"/>
    <x v="5"/>
  </r>
  <r>
    <x v="0"/>
    <x v="0"/>
    <x v="6"/>
    <x v="4"/>
    <n v="6589174"/>
    <n v="8000053973"/>
    <x v="0"/>
    <x v="1"/>
    <s v="AGRUPACION DE VIVIENDA CAMPANELLA III-PROPIEDAD HORIZONTAL"/>
    <x v="1"/>
    <x v="1"/>
  </r>
  <r>
    <x v="0"/>
    <x v="0"/>
    <x v="6"/>
    <x v="4"/>
    <n v="6589189"/>
    <n v="8000053973"/>
    <x v="0"/>
    <x v="1"/>
    <s v="AGRUPACION DE VIVIENDA CAMPANELLA III-PROPIEDAD HORIZONTAL"/>
    <x v="1"/>
    <x v="1"/>
  </r>
  <r>
    <x v="0"/>
    <x v="0"/>
    <x v="6"/>
    <x v="1"/>
    <n v="6589193"/>
    <n v="9010368783"/>
    <x v="0"/>
    <x v="5"/>
    <s v="CONDOMINIO ALTAGRACIA III"/>
    <x v="31"/>
    <x v="3"/>
  </r>
  <r>
    <x v="0"/>
    <x v="0"/>
    <x v="6"/>
    <x v="4"/>
    <n v="6589198"/>
    <n v="8000053973"/>
    <x v="0"/>
    <x v="1"/>
    <s v="AGRUPACION DE VIVIENDA CAMPANELLA III-PROPIEDAD HORIZONTAL"/>
    <x v="1"/>
    <x v="1"/>
  </r>
  <r>
    <x v="0"/>
    <x v="0"/>
    <x v="6"/>
    <x v="4"/>
    <n v="6589211"/>
    <n v="8001694262"/>
    <x v="0"/>
    <x v="0"/>
    <s v="CONJUNTO RESIDENCIAL SEBASTIAN DE BELALCAZAR"/>
    <x v="0"/>
    <x v="0"/>
  </r>
  <r>
    <x v="0"/>
    <x v="0"/>
    <x v="6"/>
    <x v="1"/>
    <n v="6589214"/>
    <n v="8100066567"/>
    <x v="0"/>
    <x v="1"/>
    <s v="UNIDAD RESIDENCIAL SANTA MARIA DE LA COLINA PROPIEDAD HORIZO"/>
    <x v="23"/>
    <x v="6"/>
  </r>
  <r>
    <x v="0"/>
    <x v="0"/>
    <x v="6"/>
    <x v="1"/>
    <n v="6589306"/>
    <n v="8001972770"/>
    <x v="0"/>
    <x v="1"/>
    <s v="UNIDAD RESIDENCIAL SAUSALITO"/>
    <x v="11"/>
    <x v="9"/>
  </r>
  <r>
    <x v="0"/>
    <x v="0"/>
    <x v="6"/>
    <x v="1"/>
    <n v="6589311"/>
    <n v="8001972770"/>
    <x v="0"/>
    <x v="1"/>
    <s v="UNIDAD RESIDENCIAL SAUSALITO"/>
    <x v="11"/>
    <x v="9"/>
  </r>
  <r>
    <x v="0"/>
    <x v="0"/>
    <x v="6"/>
    <x v="1"/>
    <n v="6589325"/>
    <n v="8050030684"/>
    <x v="0"/>
    <x v="1"/>
    <s v="CONJUNTO RESIDENCIAL MULTIFAMILIARES LA BASE"/>
    <x v="0"/>
    <x v="0"/>
  </r>
  <r>
    <x v="0"/>
    <x v="0"/>
    <x v="6"/>
    <x v="1"/>
    <n v="6589334"/>
    <n v="8000561524"/>
    <x v="0"/>
    <x v="1"/>
    <s v="UNIDAD RESIDENCIAL CEDROS DE LA COLINA PH"/>
    <x v="14"/>
    <x v="5"/>
  </r>
  <r>
    <x v="0"/>
    <x v="0"/>
    <x v="6"/>
    <x v="5"/>
    <n v="6589406"/>
    <n v="7502521"/>
    <x v="0"/>
    <x v="0"/>
    <s v="ORTIZ URUEÑA LUIS ARTURO"/>
    <x v="7"/>
    <x v="7"/>
  </r>
  <r>
    <x v="0"/>
    <x v="0"/>
    <x v="6"/>
    <x v="5"/>
    <n v="6589411"/>
    <n v="7502521"/>
    <x v="0"/>
    <x v="1"/>
    <s v="ORTIZ URUEÑA LUIS ARTURO"/>
    <x v="11"/>
    <x v="9"/>
  </r>
  <r>
    <x v="0"/>
    <x v="0"/>
    <x v="6"/>
    <x v="4"/>
    <n v="6589432"/>
    <n v="8000085110"/>
    <x v="0"/>
    <x v="1"/>
    <s v="CONJUNTO RESIDENCIAL PORTAL DEL VALLE PH"/>
    <x v="10"/>
    <x v="5"/>
  </r>
  <r>
    <x v="0"/>
    <x v="0"/>
    <x v="6"/>
    <x v="4"/>
    <n v="6589441"/>
    <n v="9008030904"/>
    <x v="0"/>
    <x v="1"/>
    <s v="CONJUNTO RESIDENCIAL ANDINO PH"/>
    <x v="1"/>
    <x v="1"/>
  </r>
  <r>
    <x v="0"/>
    <x v="0"/>
    <x v="6"/>
    <x v="1"/>
    <n v="6589496"/>
    <n v="9001270452"/>
    <x v="0"/>
    <x v="1"/>
    <s v="CONJUNTO RESIDENCIAL Y COMERCIALCA¥AVERAL PH"/>
    <x v="11"/>
    <x v="9"/>
  </r>
  <r>
    <x v="0"/>
    <x v="0"/>
    <x v="6"/>
    <x v="1"/>
    <n v="6589501"/>
    <n v="9001270452"/>
    <x v="0"/>
    <x v="1"/>
    <s v="CONJUNTO RESIDENCIAL Y COMERCIALCA¥AVERAL PH"/>
    <x v="11"/>
    <x v="9"/>
  </r>
  <r>
    <x v="0"/>
    <x v="0"/>
    <x v="6"/>
    <x v="1"/>
    <n v="6589518"/>
    <n v="8130021956"/>
    <x v="0"/>
    <x v="1"/>
    <s v="EDIFICIO ANTARES"/>
    <x v="29"/>
    <x v="14"/>
  </r>
  <r>
    <x v="0"/>
    <x v="0"/>
    <x v="6"/>
    <x v="5"/>
    <n v="6589547"/>
    <n v="41904374"/>
    <x v="0"/>
    <x v="5"/>
    <s v="MONTES MEJIA MARTHA CECILIA"/>
    <x v="7"/>
    <x v="7"/>
  </r>
  <r>
    <x v="0"/>
    <x v="0"/>
    <x v="6"/>
    <x v="1"/>
    <n v="6589577"/>
    <n v="8000380512"/>
    <x v="0"/>
    <x v="1"/>
    <s v="MULTIFAMILIARES BOYACA"/>
    <x v="1"/>
    <x v="1"/>
  </r>
  <r>
    <x v="0"/>
    <x v="0"/>
    <x v="6"/>
    <x v="4"/>
    <n v="6589587"/>
    <n v="8110009251"/>
    <x v="0"/>
    <x v="1"/>
    <s v="EDIFICIO LITUANIA PH"/>
    <x v="14"/>
    <x v="5"/>
  </r>
  <r>
    <x v="0"/>
    <x v="0"/>
    <x v="6"/>
    <x v="4"/>
    <n v="6589602"/>
    <n v="9001501654"/>
    <x v="0"/>
    <x v="1"/>
    <s v="AGRUPACION TORRES NUEVA CASTILLA I"/>
    <x v="1"/>
    <x v="1"/>
  </r>
  <r>
    <x v="0"/>
    <x v="0"/>
    <x v="6"/>
    <x v="4"/>
    <n v="6589612"/>
    <n v="8300466791"/>
    <x v="0"/>
    <x v="1"/>
    <s v="COJUNTO RESIDENCIAL PUERTO MADERO PH"/>
    <x v="1"/>
    <x v="1"/>
  </r>
  <r>
    <x v="0"/>
    <x v="0"/>
    <x v="6"/>
    <x v="1"/>
    <n v="6589622"/>
    <n v="9001335838"/>
    <x v="0"/>
    <x v="0"/>
    <s v="AGRUPACION DE VIVIENDA MIRADOR DE VILLAPILAR- PROPIEDAD"/>
    <x v="6"/>
    <x v="6"/>
  </r>
  <r>
    <x v="0"/>
    <x v="0"/>
    <x v="6"/>
    <x v="4"/>
    <n v="6589627"/>
    <n v="8320011936"/>
    <x v="0"/>
    <x v="3"/>
    <s v="CONJUNTO RESIDENCIAL CASALINDA XI SEGUNDA ETAPA PH"/>
    <x v="4"/>
    <x v="4"/>
  </r>
  <r>
    <x v="0"/>
    <x v="0"/>
    <x v="6"/>
    <x v="4"/>
    <n v="6589672"/>
    <n v="9000401788"/>
    <x v="0"/>
    <x v="3"/>
    <s v="CONJUNTO RESIDENCIAL QUINTAS DE LA AUTOPISTA SUPERLOTE 2 PH"/>
    <x v="1"/>
    <x v="1"/>
  </r>
  <r>
    <x v="0"/>
    <x v="0"/>
    <x v="6"/>
    <x v="4"/>
    <n v="6589677"/>
    <n v="8001357491"/>
    <x v="0"/>
    <x v="3"/>
    <s v="AGRUPACION RESIDENCIAL TEJARES DEL NORTE III PRIMERA Y SEGUN"/>
    <x v="1"/>
    <x v="1"/>
  </r>
  <r>
    <x v="0"/>
    <x v="0"/>
    <x v="6"/>
    <x v="4"/>
    <n v="6589719"/>
    <n v="8001949355"/>
    <x v="0"/>
    <x v="3"/>
    <s v="EDIFICIO VILLAPILAR 2 BLOQUE 4  PROPIEDAD HORIZONTAL"/>
    <x v="6"/>
    <x v="6"/>
  </r>
  <r>
    <x v="0"/>
    <x v="0"/>
    <x v="6"/>
    <x v="4"/>
    <n v="6589725"/>
    <n v="9002753640"/>
    <x v="0"/>
    <x v="0"/>
    <s v="EDIFICIO ATALAYA DEL NORTE PROPIEDAD HORIZONTAL"/>
    <x v="6"/>
    <x v="6"/>
  </r>
  <r>
    <x v="0"/>
    <x v="0"/>
    <x v="6"/>
    <x v="4"/>
    <n v="6589769"/>
    <n v="8100069705"/>
    <x v="0"/>
    <x v="0"/>
    <s v="CONJUNTO HABITACIONAL SANTANA"/>
    <x v="6"/>
    <x v="6"/>
  </r>
  <r>
    <x v="0"/>
    <x v="0"/>
    <x v="6"/>
    <x v="1"/>
    <n v="6589781"/>
    <n v="9005389981"/>
    <x v="0"/>
    <x v="1"/>
    <s v="CONJUNTO ALTAVISTA PROPIEDAD HORIZONTAL"/>
    <x v="18"/>
    <x v="10"/>
  </r>
  <r>
    <x v="0"/>
    <x v="0"/>
    <x v="6"/>
    <x v="4"/>
    <n v="6589786"/>
    <n v="8010016934"/>
    <x v="0"/>
    <x v="0"/>
    <s v="CONJUNTO RESIDENCIAL BOSQUES DE PALERMO"/>
    <x v="7"/>
    <x v="7"/>
  </r>
  <r>
    <x v="0"/>
    <x v="0"/>
    <x v="6"/>
    <x v="1"/>
    <n v="6589811"/>
    <n v="9004655183"/>
    <x v="0"/>
    <x v="1"/>
    <s v="CONJUNTO RESIDENCIAL SAN DIEGO RESERVADO PH"/>
    <x v="1"/>
    <x v="1"/>
  </r>
  <r>
    <x v="0"/>
    <x v="0"/>
    <x v="6"/>
    <x v="1"/>
    <n v="6589820"/>
    <n v="8909337942"/>
    <x v="0"/>
    <x v="1"/>
    <s v="EDIFICIO CASTILLA PH"/>
    <x v="14"/>
    <x v="5"/>
  </r>
  <r>
    <x v="0"/>
    <x v="0"/>
    <x v="6"/>
    <x v="4"/>
    <n v="6589832"/>
    <n v="9004876029"/>
    <x v="0"/>
    <x v="1"/>
    <s v="CONDOMINIO TORRES DE IPACARAI II ETAPA"/>
    <x v="29"/>
    <x v="14"/>
  </r>
  <r>
    <x v="0"/>
    <x v="0"/>
    <x v="6"/>
    <x v="1"/>
    <n v="6589836"/>
    <n v="8605270257"/>
    <x v="0"/>
    <x v="1"/>
    <s v="URBANIZACION MAZUREN AGRUPACION 05 PROPIEDAD HORIZONTAL"/>
    <x v="1"/>
    <x v="1"/>
  </r>
  <r>
    <x v="0"/>
    <x v="0"/>
    <x v="6"/>
    <x v="1"/>
    <n v="6589852"/>
    <n v="9006912202"/>
    <x v="0"/>
    <x v="1"/>
    <s v="EDIFICIO BRITANIA PH"/>
    <x v="11"/>
    <x v="9"/>
  </r>
  <r>
    <x v="0"/>
    <x v="0"/>
    <x v="6"/>
    <x v="4"/>
    <n v="6589857"/>
    <n v="9007789821"/>
    <x v="0"/>
    <x v="1"/>
    <s v="EDIFICIO SIERRA DEL ESTE PROPIEDAD HORIZONTAL"/>
    <x v="6"/>
    <x v="6"/>
  </r>
  <r>
    <x v="0"/>
    <x v="0"/>
    <x v="6"/>
    <x v="1"/>
    <n v="6589858"/>
    <n v="9001195261"/>
    <x v="0"/>
    <x v="1"/>
    <s v="CONJUNTO RESIDENCIAL PARQUE ARAGON PRIMERA ETAPA PH"/>
    <x v="1"/>
    <x v="1"/>
  </r>
  <r>
    <x v="0"/>
    <x v="0"/>
    <x v="6"/>
    <x v="1"/>
    <n v="6589860"/>
    <n v="9000671477"/>
    <x v="0"/>
    <x v="3"/>
    <s v="CONJUNTO CERRADO TORRES DE BUENA VISTA PROPIEDAD HORIZONTAL"/>
    <x v="6"/>
    <x v="6"/>
  </r>
  <r>
    <x v="0"/>
    <x v="0"/>
    <x v="6"/>
    <x v="4"/>
    <n v="6589895"/>
    <n v="8300354574"/>
    <x v="0"/>
    <x v="3"/>
    <s v="CONJUNTO RESIDENCIAL PRADOS DE KENNEDY PH"/>
    <x v="1"/>
    <x v="1"/>
  </r>
  <r>
    <x v="0"/>
    <x v="0"/>
    <x v="6"/>
    <x v="1"/>
    <n v="6589898"/>
    <n v="9002498602"/>
    <x v="0"/>
    <x v="1"/>
    <s v="AGRUPACIÓN RESIDENCIAL SAN JUAN DE CASTILLA PH"/>
    <x v="1"/>
    <x v="1"/>
  </r>
  <r>
    <x v="0"/>
    <x v="0"/>
    <x v="6"/>
    <x v="1"/>
    <n v="6589913"/>
    <n v="8100030937"/>
    <x v="0"/>
    <x v="1"/>
    <s v="EDIFICIO TORRE MEDITERRANEA PROPIEDAD HORIZONTAL"/>
    <x v="6"/>
    <x v="6"/>
  </r>
  <r>
    <x v="0"/>
    <x v="0"/>
    <x v="6"/>
    <x v="4"/>
    <n v="6589915"/>
    <n v="9008770768"/>
    <x v="0"/>
    <x v="1"/>
    <s v="CONJUNTO RESIDENCIAL CHAPINERO ALTO"/>
    <x v="68"/>
    <x v="11"/>
  </r>
  <r>
    <x v="0"/>
    <x v="0"/>
    <x v="6"/>
    <x v="1"/>
    <n v="6589916"/>
    <n v="9002498602"/>
    <x v="0"/>
    <x v="3"/>
    <s v="AGRUPACIÓN RESIDENCIAL SAN JUAN DE CASTILLA PH"/>
    <x v="1"/>
    <x v="1"/>
  </r>
  <r>
    <x v="0"/>
    <x v="0"/>
    <x v="6"/>
    <x v="4"/>
    <n v="6589918"/>
    <n v="9008770768"/>
    <x v="0"/>
    <x v="1"/>
    <s v="CONJUNTO RESIDENCIAL CHAPINERO ALTO"/>
    <x v="68"/>
    <x v="11"/>
  </r>
  <r>
    <x v="0"/>
    <x v="0"/>
    <x v="6"/>
    <x v="1"/>
    <n v="6589925"/>
    <n v="8002366280"/>
    <x v="0"/>
    <x v="3"/>
    <s v="UNIDAD RESIDENCIAL TORRES DEL SUR PH"/>
    <x v="10"/>
    <x v="5"/>
  </r>
  <r>
    <x v="0"/>
    <x v="0"/>
    <x v="6"/>
    <x v="4"/>
    <n v="6589933"/>
    <n v="8100002843"/>
    <x v="0"/>
    <x v="4"/>
    <s v="EDIFICIO CENTRO PROFESIONAL PROPIEDAD HORIZONTAL"/>
    <x v="6"/>
    <x v="6"/>
  </r>
  <r>
    <x v="0"/>
    <x v="0"/>
    <x v="6"/>
    <x v="4"/>
    <n v="6589935"/>
    <n v="9005830543"/>
    <x v="0"/>
    <x v="3"/>
    <s v="EDIFICIO LUNA DEL MAR"/>
    <x v="52"/>
    <x v="18"/>
  </r>
  <r>
    <x v="0"/>
    <x v="0"/>
    <x v="6"/>
    <x v="1"/>
    <n v="6589943"/>
    <n v="8914117874"/>
    <x v="0"/>
    <x v="1"/>
    <s v="URBANIZACION MULTIFAMILIARES LOS CEDROS BLOQUE 9A"/>
    <x v="11"/>
    <x v="9"/>
  </r>
  <r>
    <x v="0"/>
    <x v="0"/>
    <x v="6"/>
    <x v="2"/>
    <n v="6589952"/>
    <n v="12992662"/>
    <x v="0"/>
    <x v="1"/>
    <s v="BASTIDAS PEREZ GERMAN ALIRIO"/>
    <x v="9"/>
    <x v="8"/>
  </r>
  <r>
    <x v="0"/>
    <x v="0"/>
    <x v="6"/>
    <x v="1"/>
    <n v="6589974"/>
    <n v="8001933179"/>
    <x v="0"/>
    <x v="1"/>
    <s v="AGRUPACION DE VIVIENDA 4A LOS GUALANDAYES"/>
    <x v="1"/>
    <x v="1"/>
  </r>
  <r>
    <x v="0"/>
    <x v="0"/>
    <x v="6"/>
    <x v="4"/>
    <n v="6589976"/>
    <n v="8300967974"/>
    <x v="0"/>
    <x v="1"/>
    <s v="EDIFICIO TIME SQUARE PROPIEDAD HORIZONTAL"/>
    <x v="1"/>
    <x v="1"/>
  </r>
  <r>
    <x v="0"/>
    <x v="0"/>
    <x v="6"/>
    <x v="1"/>
    <n v="6590050"/>
    <n v="8605213490"/>
    <x v="0"/>
    <x v="3"/>
    <s v="CONJUNTO RESIDENCIAL PIJAO DE ORO"/>
    <x v="1"/>
    <x v="1"/>
  </r>
  <r>
    <x v="0"/>
    <x v="0"/>
    <x v="6"/>
    <x v="2"/>
    <n v="6590067"/>
    <n v="17132458"/>
    <x v="0"/>
    <x v="5"/>
    <s v="VALENCIA IDARRAGA HUGO"/>
    <x v="7"/>
    <x v="7"/>
  </r>
  <r>
    <x v="0"/>
    <x v="0"/>
    <x v="6"/>
    <x v="4"/>
    <n v="6590075"/>
    <n v="8110084144"/>
    <x v="0"/>
    <x v="1"/>
    <s v="EDIFICIO ALBANIA"/>
    <x v="14"/>
    <x v="5"/>
  </r>
  <r>
    <x v="0"/>
    <x v="0"/>
    <x v="6"/>
    <x v="1"/>
    <n v="6590110"/>
    <n v="8300983282"/>
    <x v="0"/>
    <x v="0"/>
    <s v="EDIFICIO OFICENTRO PH"/>
    <x v="1"/>
    <x v="1"/>
  </r>
  <r>
    <x v="0"/>
    <x v="0"/>
    <x v="6"/>
    <x v="4"/>
    <n v="6590126"/>
    <n v="8300007768"/>
    <x v="0"/>
    <x v="1"/>
    <s v="CONJUNTO RESIDENCIAL MULTIFAMILIARES MILENTA PH"/>
    <x v="1"/>
    <x v="1"/>
  </r>
  <r>
    <x v="0"/>
    <x v="0"/>
    <x v="6"/>
    <x v="4"/>
    <n v="6590137"/>
    <n v="9008559631"/>
    <x v="0"/>
    <x v="1"/>
    <s v="CONJUNTO RESIDENCIAL JARDINES DEL NOGAL PH"/>
    <x v="11"/>
    <x v="9"/>
  </r>
  <r>
    <x v="0"/>
    <x v="0"/>
    <x v="6"/>
    <x v="1"/>
    <n v="6590163"/>
    <n v="9004959231"/>
    <x v="0"/>
    <x v="1"/>
    <s v="EDIFICIO TORRE BELLOMONTE - PROPIEADA HORIZONTAL"/>
    <x v="6"/>
    <x v="6"/>
  </r>
  <r>
    <x v="0"/>
    <x v="0"/>
    <x v="6"/>
    <x v="1"/>
    <n v="6590222"/>
    <n v="9009002841"/>
    <x v="0"/>
    <x v="1"/>
    <s v="CONJUNTO RESIDENCIAL BALCONES DE VILLA VERDE PH"/>
    <x v="11"/>
    <x v="9"/>
  </r>
  <r>
    <x v="0"/>
    <x v="0"/>
    <x v="6"/>
    <x v="4"/>
    <n v="6590249"/>
    <n v="8320011936"/>
    <x v="0"/>
    <x v="3"/>
    <s v="CONJUNTO RESIDENCIAL CASALINDA XI SEGUNDA ETAPA PH"/>
    <x v="4"/>
    <x v="4"/>
  </r>
  <r>
    <x v="0"/>
    <x v="0"/>
    <x v="6"/>
    <x v="1"/>
    <n v="6590251"/>
    <n v="8300413001"/>
    <x v="0"/>
    <x v="3"/>
    <s v="PARQUES DE LA COLINA ETAPA 1 Y 2 PH"/>
    <x v="1"/>
    <x v="1"/>
  </r>
  <r>
    <x v="0"/>
    <x v="0"/>
    <x v="6"/>
    <x v="4"/>
    <n v="6590377"/>
    <n v="9004180365"/>
    <x v="0"/>
    <x v="1"/>
    <s v="CONJUNTO RESIDENCIAL GOLF CLUB - PROPIEDAD HORIZONTAL"/>
    <x v="3"/>
    <x v="3"/>
  </r>
  <r>
    <x v="0"/>
    <x v="0"/>
    <x v="6"/>
    <x v="4"/>
    <n v="6590496"/>
    <n v="9003730051"/>
    <x v="0"/>
    <x v="0"/>
    <s v="EDIFICIO TORRE DEL VIENTO PH"/>
    <x v="14"/>
    <x v="5"/>
  </r>
  <r>
    <x v="0"/>
    <x v="0"/>
    <x v="6"/>
    <x v="1"/>
    <n v="6590512"/>
    <n v="9005006816"/>
    <x v="0"/>
    <x v="5"/>
    <s v="CERRO FUERTE - PROPIEDAD HORIZONTAL"/>
    <x v="19"/>
    <x v="4"/>
  </r>
  <r>
    <x v="0"/>
    <x v="0"/>
    <x v="6"/>
    <x v="4"/>
    <n v="6590557"/>
    <n v="8110083461"/>
    <x v="0"/>
    <x v="1"/>
    <s v="UNIDAD RESIDENCIAL  FUENTE DE MERIBA PH"/>
    <x v="14"/>
    <x v="5"/>
  </r>
  <r>
    <x v="0"/>
    <x v="0"/>
    <x v="6"/>
    <x v="1"/>
    <n v="6590568"/>
    <n v="9007334952"/>
    <x v="0"/>
    <x v="5"/>
    <s v="CONJUNTO RESIDENCIAL PUERTO BAHIA II ETAPA"/>
    <x v="31"/>
    <x v="3"/>
  </r>
  <r>
    <x v="0"/>
    <x v="0"/>
    <x v="6"/>
    <x v="1"/>
    <n v="6590611"/>
    <n v="9010543875"/>
    <x v="0"/>
    <x v="1"/>
    <s v="EDIFICIO LOS ARCES PROPIEDAD HORIZONTAL"/>
    <x v="9"/>
    <x v="8"/>
  </r>
  <r>
    <x v="0"/>
    <x v="0"/>
    <x v="6"/>
    <x v="4"/>
    <n v="6590614"/>
    <n v="8050202184"/>
    <x v="0"/>
    <x v="1"/>
    <s v="MULTIFAMILIARES EL PARAISO DE COMFANDI-CONJUNTO A"/>
    <x v="0"/>
    <x v="0"/>
  </r>
  <r>
    <x v="0"/>
    <x v="0"/>
    <x v="6"/>
    <x v="1"/>
    <n v="6590633"/>
    <n v="8300271007"/>
    <x v="0"/>
    <x v="3"/>
    <s v="CONJUNTO RESIDENCIAL PARQUES DE ALEJANDRIA"/>
    <x v="1"/>
    <x v="1"/>
  </r>
  <r>
    <x v="0"/>
    <x v="0"/>
    <x v="6"/>
    <x v="4"/>
    <n v="6590651"/>
    <n v="8603543881"/>
    <x v="0"/>
    <x v="1"/>
    <s v="AGRUPACION DE VIVIENDA METROPOLIS UNIDAD 7"/>
    <x v="1"/>
    <x v="1"/>
  </r>
  <r>
    <x v="0"/>
    <x v="0"/>
    <x v="6"/>
    <x v="2"/>
    <n v="6590764"/>
    <n v="8301240036"/>
    <x v="0"/>
    <x v="2"/>
    <s v="CONJUNTO RESIDENCIAL EL POBLADO PROPIEDAD HORIZONTAL"/>
    <x v="1"/>
    <x v="1"/>
  </r>
  <r>
    <x v="0"/>
    <x v="0"/>
    <x v="6"/>
    <x v="4"/>
    <n v="6590786"/>
    <n v="8908056036"/>
    <x v="0"/>
    <x v="1"/>
    <s v="MULTICENTRO ESTRELLA - PROPIEDAD HORIZONTAL"/>
    <x v="6"/>
    <x v="6"/>
  </r>
  <r>
    <x v="0"/>
    <x v="0"/>
    <x v="6"/>
    <x v="4"/>
    <n v="6590789"/>
    <n v="8000085110"/>
    <x v="0"/>
    <x v="1"/>
    <s v="CONJUNTO RESIDENCIAL PORTAL DEL VALLE PH"/>
    <x v="10"/>
    <x v="5"/>
  </r>
  <r>
    <x v="0"/>
    <x v="0"/>
    <x v="6"/>
    <x v="1"/>
    <n v="6590827"/>
    <n v="9002068314"/>
    <x v="0"/>
    <x v="1"/>
    <s v="EDIFICIO MIRADOR DE GUAYACANES - PROPIEDAD HORIZONTAL"/>
    <x v="6"/>
    <x v="6"/>
  </r>
  <r>
    <x v="0"/>
    <x v="0"/>
    <x v="6"/>
    <x v="4"/>
    <n v="6590841"/>
    <n v="8300402775"/>
    <x v="0"/>
    <x v="1"/>
    <s v="EDIFICIO PARQUE 76"/>
    <x v="1"/>
    <x v="1"/>
  </r>
  <r>
    <x v="0"/>
    <x v="0"/>
    <x v="6"/>
    <x v="1"/>
    <n v="6590911"/>
    <n v="8000587468"/>
    <x v="0"/>
    <x v="3"/>
    <s v="CENTRO COMERCIAL ALTAMONTE"/>
    <x v="2"/>
    <x v="2"/>
  </r>
  <r>
    <x v="0"/>
    <x v="0"/>
    <x v="6"/>
    <x v="1"/>
    <n v="6590940"/>
    <n v="8000380512"/>
    <x v="0"/>
    <x v="1"/>
    <s v="MULTIFAMILIARES BOYACA"/>
    <x v="1"/>
    <x v="1"/>
  </r>
  <r>
    <x v="0"/>
    <x v="0"/>
    <x v="6"/>
    <x v="4"/>
    <n v="6590974"/>
    <n v="8000053973"/>
    <x v="0"/>
    <x v="1"/>
    <s v="AGRUPACION DE VIVIENDA CAMPANELLA III-PROPIEDAD HORIZONTAL"/>
    <x v="1"/>
    <x v="1"/>
  </r>
  <r>
    <x v="0"/>
    <x v="0"/>
    <x v="6"/>
    <x v="4"/>
    <n v="6590975"/>
    <n v="8000053973"/>
    <x v="0"/>
    <x v="1"/>
    <s v="AGRUPACION DE VIVIENDA CAMPANELLA III-PROPIEDAD HORIZONTAL"/>
    <x v="1"/>
    <x v="1"/>
  </r>
  <r>
    <x v="0"/>
    <x v="0"/>
    <x v="6"/>
    <x v="1"/>
    <n v="6591030"/>
    <n v="9004998682"/>
    <x v="0"/>
    <x v="5"/>
    <s v="CONJUNTO CERRADO RESERVA DE CASTILLA PH"/>
    <x v="6"/>
    <x v="6"/>
  </r>
  <r>
    <x v="0"/>
    <x v="0"/>
    <x v="6"/>
    <x v="1"/>
    <n v="6591056"/>
    <n v="9004998682"/>
    <x v="0"/>
    <x v="1"/>
    <s v="CONJUNTO CERRADO RESERVA DE CASTILLA PH"/>
    <x v="6"/>
    <x v="6"/>
  </r>
  <r>
    <x v="0"/>
    <x v="0"/>
    <x v="6"/>
    <x v="1"/>
    <n v="6591067"/>
    <n v="8002204657"/>
    <x v="0"/>
    <x v="1"/>
    <s v="AGRUPACION RESIDENCIAL ZARZAMORA CAFAM ETAPA I"/>
    <x v="1"/>
    <x v="1"/>
  </r>
  <r>
    <x v="0"/>
    <x v="0"/>
    <x v="6"/>
    <x v="4"/>
    <n v="6591083"/>
    <n v="9008605771"/>
    <x v="0"/>
    <x v="1"/>
    <s v="EDIFICIO MULTIFAMILIAR TRENTTO"/>
    <x v="2"/>
    <x v="2"/>
  </r>
  <r>
    <x v="0"/>
    <x v="0"/>
    <x v="6"/>
    <x v="4"/>
    <n v="6591089"/>
    <n v="9011255118"/>
    <x v="0"/>
    <x v="1"/>
    <s v="EDIFICIO SAN JUAN - PROPIEDAD HORIZONTAL"/>
    <x v="6"/>
    <x v="6"/>
  </r>
  <r>
    <x v="0"/>
    <x v="0"/>
    <x v="6"/>
    <x v="4"/>
    <n v="6591131"/>
    <n v="8110417320"/>
    <x v="0"/>
    <x v="1"/>
    <s v="UNIDAD RESIDENCIAL CRUCERO DE LA OCHENTA  PH"/>
    <x v="14"/>
    <x v="5"/>
  </r>
  <r>
    <x v="0"/>
    <x v="0"/>
    <x v="6"/>
    <x v="1"/>
    <n v="6591320"/>
    <n v="8140061166"/>
    <x v="0"/>
    <x v="1"/>
    <s v="CONJUNTO RESIDENCIAL TORRES DE PUBENZA - PROP HORIZONTA"/>
    <x v="9"/>
    <x v="8"/>
  </r>
  <r>
    <x v="0"/>
    <x v="0"/>
    <x v="6"/>
    <x v="1"/>
    <n v="6591323"/>
    <n v="9005059282"/>
    <x v="0"/>
    <x v="5"/>
    <s v="CONJUNTO MULTIFAMILIAR EL CARMELO PROPIEDAD HORIZONTAL"/>
    <x v="6"/>
    <x v="6"/>
  </r>
  <r>
    <x v="0"/>
    <x v="0"/>
    <x v="6"/>
    <x v="4"/>
    <n v="6591354"/>
    <n v="9005918076"/>
    <x v="0"/>
    <x v="2"/>
    <s v="EDIFICIO EUCALYPTOS PH"/>
    <x v="1"/>
    <x v="1"/>
  </r>
  <r>
    <x v="0"/>
    <x v="0"/>
    <x v="6"/>
    <x v="1"/>
    <n v="6591400"/>
    <n v="9001070661"/>
    <x v="0"/>
    <x v="1"/>
    <s v="CONJUNTO RESIDENCIAL ZUITAMA P H"/>
    <x v="13"/>
    <x v="9"/>
  </r>
  <r>
    <x v="0"/>
    <x v="0"/>
    <x v="6"/>
    <x v="4"/>
    <n v="6591459"/>
    <n v="9007698019"/>
    <x v="0"/>
    <x v="1"/>
    <s v="CONDOMINIO RESIDENCIAL SAN LUCAS DOWNTOWN PH"/>
    <x v="2"/>
    <x v="2"/>
  </r>
  <r>
    <x v="0"/>
    <x v="0"/>
    <x v="6"/>
    <x v="1"/>
    <n v="6591584"/>
    <n v="8001424770"/>
    <x v="0"/>
    <x v="7"/>
    <s v="PARQUE RESIDENCIAL LA ALQUERIA SAN ISIDRO PH"/>
    <x v="10"/>
    <x v="5"/>
  </r>
  <r>
    <x v="0"/>
    <x v="0"/>
    <x v="6"/>
    <x v="1"/>
    <n v="6591707"/>
    <n v="8001855092"/>
    <x v="0"/>
    <x v="1"/>
    <s v="EDIFICIO EL VIRREY"/>
    <x v="7"/>
    <x v="7"/>
  </r>
  <r>
    <x v="0"/>
    <x v="0"/>
    <x v="6"/>
    <x v="4"/>
    <n v="6591717"/>
    <n v="8000757484"/>
    <x v="0"/>
    <x v="0"/>
    <s v="CONJUNTO RESIDENCIAL LOS CAMBULOS"/>
    <x v="3"/>
    <x v="3"/>
  </r>
  <r>
    <x v="0"/>
    <x v="0"/>
    <x v="6"/>
    <x v="1"/>
    <n v="6591764"/>
    <n v="9002203519"/>
    <x v="0"/>
    <x v="2"/>
    <s v="CONJUNTO HABITACIONAL ALTOS DEL VERGEL - PROPIEDAD HORIZ"/>
    <x v="6"/>
    <x v="6"/>
  </r>
  <r>
    <x v="0"/>
    <x v="0"/>
    <x v="6"/>
    <x v="1"/>
    <n v="6591799"/>
    <n v="8080022196"/>
    <x v="0"/>
    <x v="1"/>
    <s v="CONJUNTO RESIDENCIAL LOS MANGOS"/>
    <x v="38"/>
    <x v="4"/>
  </r>
  <r>
    <x v="0"/>
    <x v="0"/>
    <x v="6"/>
    <x v="1"/>
    <n v="6592065"/>
    <n v="8090126251"/>
    <x v="0"/>
    <x v="5"/>
    <s v="CONJUNTO  RESIDENCIAL   PRADOS  DE  SAN  REMO"/>
    <x v="31"/>
    <x v="3"/>
  </r>
  <r>
    <x v="0"/>
    <x v="0"/>
    <x v="6"/>
    <x v="1"/>
    <n v="6592107"/>
    <n v="9003344982"/>
    <x v="0"/>
    <x v="1"/>
    <s v="CONJUNTO CERRADO RIVERA CAMPESTRE PH"/>
    <x v="11"/>
    <x v="9"/>
  </r>
  <r>
    <x v="0"/>
    <x v="0"/>
    <x v="6"/>
    <x v="4"/>
    <n v="6592215"/>
    <n v="9011859693"/>
    <x v="0"/>
    <x v="2"/>
    <s v="CONJUNTO FLORIDA RESERVADA CONDOMINIO CAMPESTRE PROPIEDAD HO"/>
    <x v="3"/>
    <x v="3"/>
  </r>
  <r>
    <x v="0"/>
    <x v="0"/>
    <x v="6"/>
    <x v="1"/>
    <n v="6592243"/>
    <n v="9000731679"/>
    <x v="0"/>
    <x v="1"/>
    <s v="EDIFICIO PLAZA SANTO DOMINGO - PROPIEDAD HORIZONTAL -"/>
    <x v="6"/>
    <x v="6"/>
  </r>
  <r>
    <x v="0"/>
    <x v="0"/>
    <x v="6"/>
    <x v="5"/>
    <n v="6592278"/>
    <n v="7502521"/>
    <x v="0"/>
    <x v="1"/>
    <s v="ORTIZ URUEÑA LUIS ARTURO"/>
    <x v="7"/>
    <x v="7"/>
  </r>
  <r>
    <x v="0"/>
    <x v="0"/>
    <x v="6"/>
    <x v="1"/>
    <n v="6592391"/>
    <n v="8300800296"/>
    <x v="0"/>
    <x v="2"/>
    <s v="EDIFICIO VIVIS PROPIEDAD HORIZONTAL"/>
    <x v="1"/>
    <x v="1"/>
  </r>
  <r>
    <x v="0"/>
    <x v="0"/>
    <x v="6"/>
    <x v="4"/>
    <n v="6592397"/>
    <n v="8010014035"/>
    <x v="0"/>
    <x v="1"/>
    <s v="CONJUNTO RESIDENCIAL SERRA SUIZA"/>
    <x v="7"/>
    <x v="7"/>
  </r>
  <r>
    <x v="0"/>
    <x v="0"/>
    <x v="6"/>
    <x v="4"/>
    <n v="6592429"/>
    <n v="8160005216"/>
    <x v="0"/>
    <x v="1"/>
    <s v="EDIFICIO GUILLERMO CORTES PH"/>
    <x v="11"/>
    <x v="9"/>
  </r>
  <r>
    <x v="0"/>
    <x v="0"/>
    <x v="6"/>
    <x v="4"/>
    <n v="6592455"/>
    <n v="9005918076"/>
    <x v="0"/>
    <x v="2"/>
    <s v="EDIFICIO EUCALYPTOS PH"/>
    <x v="1"/>
    <x v="1"/>
  </r>
  <r>
    <x v="0"/>
    <x v="0"/>
    <x v="6"/>
    <x v="1"/>
    <n v="6592490"/>
    <n v="9000081411"/>
    <x v="0"/>
    <x v="1"/>
    <s v="CONJUNTO RESIDENCIAL ALTAMIRA RESERVADO"/>
    <x v="3"/>
    <x v="3"/>
  </r>
  <r>
    <x v="0"/>
    <x v="0"/>
    <x v="6"/>
    <x v="1"/>
    <n v="6592503"/>
    <n v="9012064361"/>
    <x v="0"/>
    <x v="0"/>
    <s v="EDIFICIO ARA CONDOMINIO CLUB PROPIEDAD HORIZONTAL"/>
    <x v="2"/>
    <x v="2"/>
  </r>
  <r>
    <x v="0"/>
    <x v="0"/>
    <x v="6"/>
    <x v="1"/>
    <n v="6592504"/>
    <n v="8600403353"/>
    <x v="0"/>
    <x v="3"/>
    <s v="CONJUNTO RESIDENCIAL BOSQUES DE KENNEDY"/>
    <x v="1"/>
    <x v="1"/>
  </r>
  <r>
    <x v="0"/>
    <x v="0"/>
    <x v="6"/>
    <x v="4"/>
    <n v="6592506"/>
    <n v="9002065896"/>
    <x v="0"/>
    <x v="1"/>
    <s v="CONJUNTO RESIDENCIAL Y COMERCIAL CAÑAVERAL II - PH"/>
    <x v="11"/>
    <x v="9"/>
  </r>
  <r>
    <x v="0"/>
    <x v="0"/>
    <x v="6"/>
    <x v="4"/>
    <n v="6592523"/>
    <n v="9005346631"/>
    <x v="0"/>
    <x v="1"/>
    <s v="CONJUNTO RESIDENCIAL URBANIZACIÓN TIERRA CLARA PH"/>
    <x v="14"/>
    <x v="5"/>
  </r>
  <r>
    <x v="0"/>
    <x v="0"/>
    <x v="6"/>
    <x v="1"/>
    <n v="6592550"/>
    <n v="9006159277"/>
    <x v="0"/>
    <x v="1"/>
    <s v="EDIFICIO ARCE PH"/>
    <x v="1"/>
    <x v="1"/>
  </r>
  <r>
    <x v="0"/>
    <x v="0"/>
    <x v="6"/>
    <x v="4"/>
    <n v="6592575"/>
    <n v="9005289464"/>
    <x v="0"/>
    <x v="1"/>
    <s v="CONJUNTO RESIDENCIAL TAYRONA II"/>
    <x v="17"/>
    <x v="2"/>
  </r>
  <r>
    <x v="0"/>
    <x v="0"/>
    <x v="6"/>
    <x v="1"/>
    <n v="6592590"/>
    <n v="8050022432"/>
    <x v="0"/>
    <x v="1"/>
    <s v="EDIFICIO PARQUE VERSALLES"/>
    <x v="0"/>
    <x v="0"/>
  </r>
  <r>
    <x v="0"/>
    <x v="0"/>
    <x v="6"/>
    <x v="4"/>
    <n v="6592598"/>
    <n v="9005129360"/>
    <x v="0"/>
    <x v="1"/>
    <s v="EDIFICIO MULTIFAMILIAR ALTOS DEL VERGEL"/>
    <x v="3"/>
    <x v="3"/>
  </r>
  <r>
    <x v="0"/>
    <x v="0"/>
    <x v="6"/>
    <x v="1"/>
    <n v="6592608"/>
    <n v="8100010264"/>
    <x v="0"/>
    <x v="5"/>
    <s v="EDIFICIO MACANÁ PROPIEDAD HORIZONTAL"/>
    <x v="6"/>
    <x v="6"/>
  </r>
  <r>
    <x v="0"/>
    <x v="0"/>
    <x v="6"/>
    <x v="1"/>
    <n v="6592613"/>
    <n v="8000294699"/>
    <x v="0"/>
    <x v="3"/>
    <s v="CONJUNTO RESIDENCIAL TIERRA LINDA DIEZ"/>
    <x v="1"/>
    <x v="1"/>
  </r>
  <r>
    <x v="0"/>
    <x v="0"/>
    <x v="6"/>
    <x v="1"/>
    <n v="6592619"/>
    <n v="8300393931"/>
    <x v="0"/>
    <x v="3"/>
    <s v="CONJUNTO MULTIFAMILIAR LOS PIMIENTOS PH"/>
    <x v="1"/>
    <x v="1"/>
  </r>
  <r>
    <x v="0"/>
    <x v="0"/>
    <x v="6"/>
    <x v="1"/>
    <n v="6592660"/>
    <n v="9010347161"/>
    <x v="0"/>
    <x v="1"/>
    <s v="CONJUNTO RESIDENCIAL CIUDADELA REAL JORGE RIOS CORTES PH"/>
    <x v="69"/>
    <x v="2"/>
  </r>
  <r>
    <x v="0"/>
    <x v="0"/>
    <x v="6"/>
    <x v="4"/>
    <n v="6592661"/>
    <n v="9000087474"/>
    <x v="0"/>
    <x v="3"/>
    <s v="EDIFICIO VERDE SOLIDO - PROPIEDAD HORIZONTAL"/>
    <x v="1"/>
    <x v="1"/>
  </r>
  <r>
    <x v="0"/>
    <x v="0"/>
    <x v="6"/>
    <x v="1"/>
    <n v="6592682"/>
    <n v="8300632767"/>
    <x v="0"/>
    <x v="1"/>
    <s v="AGRUPACIÓN DE VIVIENDA BOSQUES DE CASTILLA"/>
    <x v="1"/>
    <x v="1"/>
  </r>
  <r>
    <x v="0"/>
    <x v="0"/>
    <x v="6"/>
    <x v="4"/>
    <n v="6592700"/>
    <n v="9002586754"/>
    <x v="0"/>
    <x v="1"/>
    <s v="EDIFICIO AVENIDA 30 DE AGOSTO"/>
    <x v="11"/>
    <x v="9"/>
  </r>
  <r>
    <x v="0"/>
    <x v="0"/>
    <x v="6"/>
    <x v="1"/>
    <n v="6592733"/>
    <n v="8300038412"/>
    <x v="0"/>
    <x v="1"/>
    <s v="EDIFICIO MIRADOR DE BELLA SUIZA TORRE A PH"/>
    <x v="1"/>
    <x v="1"/>
  </r>
  <r>
    <x v="0"/>
    <x v="0"/>
    <x v="6"/>
    <x v="1"/>
    <n v="6592738"/>
    <n v="8100010920"/>
    <x v="0"/>
    <x v="1"/>
    <s v="EDIFICIO VILLA PILAR 2 BLOQUE 1 PROPIEDAD HORIZONTAL"/>
    <x v="6"/>
    <x v="6"/>
  </r>
  <r>
    <x v="0"/>
    <x v="0"/>
    <x v="6"/>
    <x v="1"/>
    <n v="6592744"/>
    <n v="8001933179"/>
    <x v="0"/>
    <x v="2"/>
    <s v="AGRUPACION DE VIVIENDA 4A LOS GUALANDAYES"/>
    <x v="1"/>
    <x v="1"/>
  </r>
  <r>
    <x v="0"/>
    <x v="0"/>
    <x v="6"/>
    <x v="4"/>
    <n v="6592747"/>
    <n v="9010744252"/>
    <x v="0"/>
    <x v="3"/>
    <s v="EDIFICIO COMERCIAL SANTA MARIA"/>
    <x v="88"/>
    <x v="10"/>
  </r>
  <r>
    <x v="0"/>
    <x v="0"/>
    <x v="6"/>
    <x v="5"/>
    <n v="6592754"/>
    <n v="1053788582"/>
    <x v="0"/>
    <x v="1"/>
    <s v="OSSA DUQUE CLAUDIA MARCELA"/>
    <x v="6"/>
    <x v="6"/>
  </r>
  <r>
    <x v="0"/>
    <x v="0"/>
    <x v="6"/>
    <x v="1"/>
    <n v="6592768"/>
    <n v="9003849765"/>
    <x v="0"/>
    <x v="1"/>
    <s v="CONJUNTO RESIDENCIAL PARQUE DEL SAMAN - PH"/>
    <x v="1"/>
    <x v="1"/>
  </r>
  <r>
    <x v="0"/>
    <x v="0"/>
    <x v="6"/>
    <x v="4"/>
    <n v="6592781"/>
    <n v="9005282349"/>
    <x v="0"/>
    <x v="1"/>
    <s v="COCORA PARQUE RESIDENCIAL"/>
    <x v="7"/>
    <x v="7"/>
  </r>
  <r>
    <x v="0"/>
    <x v="0"/>
    <x v="6"/>
    <x v="1"/>
    <n v="6592863"/>
    <n v="9010368783"/>
    <x v="0"/>
    <x v="5"/>
    <s v="CONDOMINIO ALTAGRACIA III"/>
    <x v="31"/>
    <x v="3"/>
  </r>
  <r>
    <x v="0"/>
    <x v="0"/>
    <x v="6"/>
    <x v="4"/>
    <n v="6592912"/>
    <n v="9011123068"/>
    <x v="0"/>
    <x v="3"/>
    <s v="CONJUNTO RESIDENCIAL PARQUES DE BOGOTA GUAYAC"/>
    <x v="1"/>
    <x v="1"/>
  </r>
  <r>
    <x v="0"/>
    <x v="0"/>
    <x v="6"/>
    <x v="4"/>
    <n v="6592942"/>
    <n v="9000993005"/>
    <x v="0"/>
    <x v="1"/>
    <s v="CONJUNTO CAMPESTRE LLANO DE PAJA"/>
    <x v="12"/>
    <x v="2"/>
  </r>
  <r>
    <x v="0"/>
    <x v="0"/>
    <x v="6"/>
    <x v="1"/>
    <n v="6592978"/>
    <n v="8001521080"/>
    <x v="0"/>
    <x v="1"/>
    <s v="CONJUNTO RESIDENCIAL IBIZA PH"/>
    <x v="1"/>
    <x v="1"/>
  </r>
  <r>
    <x v="0"/>
    <x v="0"/>
    <x v="6"/>
    <x v="1"/>
    <n v="6592982"/>
    <n v="8002378267"/>
    <x v="0"/>
    <x v="1"/>
    <s v="CONJUNTO RESIDENCIAL PORTALES DEL COUNTRY"/>
    <x v="1"/>
    <x v="1"/>
  </r>
  <r>
    <x v="0"/>
    <x v="0"/>
    <x v="6"/>
    <x v="1"/>
    <n v="6592996"/>
    <n v="9000001644"/>
    <x v="0"/>
    <x v="3"/>
    <s v="EDIFICIO LA SALLE"/>
    <x v="1"/>
    <x v="1"/>
  </r>
  <r>
    <x v="0"/>
    <x v="0"/>
    <x v="6"/>
    <x v="1"/>
    <n v="6593003"/>
    <n v="9007514561"/>
    <x v="0"/>
    <x v="1"/>
    <s v="CONJUNTO RESIDENCIAL MIRADOR DE LOS HAYUELOS ETAPA I PH"/>
    <x v="1"/>
    <x v="1"/>
  </r>
  <r>
    <x v="0"/>
    <x v="0"/>
    <x v="6"/>
    <x v="4"/>
    <n v="6593005"/>
    <n v="8110371405"/>
    <x v="0"/>
    <x v="1"/>
    <s v="URBANIZACIN LA COLINA DE ASIS"/>
    <x v="5"/>
    <x v="5"/>
  </r>
  <r>
    <x v="0"/>
    <x v="0"/>
    <x v="6"/>
    <x v="1"/>
    <n v="6593055"/>
    <n v="9009181527"/>
    <x v="0"/>
    <x v="0"/>
    <s v="CONJUNTO DE USO MIXTO PIZARRA PROPIEDAD HORIZONTAL"/>
    <x v="14"/>
    <x v="5"/>
  </r>
  <r>
    <x v="0"/>
    <x v="0"/>
    <x v="6"/>
    <x v="1"/>
    <n v="6593067"/>
    <n v="8300446911"/>
    <x v="0"/>
    <x v="1"/>
    <s v="AGRUP MULTIFAMILIAR CIUDADELA CAFAM V ETAPA P H"/>
    <x v="1"/>
    <x v="1"/>
  </r>
  <r>
    <x v="0"/>
    <x v="0"/>
    <x v="6"/>
    <x v="4"/>
    <n v="6593079"/>
    <n v="9010467914"/>
    <x v="0"/>
    <x v="4"/>
    <s v="CONJUNTO RESIDENCIAL AVELLANA PH"/>
    <x v="4"/>
    <x v="4"/>
  </r>
  <r>
    <x v="0"/>
    <x v="0"/>
    <x v="6"/>
    <x v="1"/>
    <n v="6593107"/>
    <n v="8100010920"/>
    <x v="0"/>
    <x v="5"/>
    <s v="EDIFICIO VILLA PILAR 2 BLOQUE 1 PROPIEDAD HORIZONTAL"/>
    <x v="6"/>
    <x v="6"/>
  </r>
  <r>
    <x v="0"/>
    <x v="0"/>
    <x v="6"/>
    <x v="4"/>
    <n v="6593125"/>
    <n v="8090061437"/>
    <x v="0"/>
    <x v="1"/>
    <s v="AGRUPACION DE VIVIENDA RINCON DE LAS MARGARITAS"/>
    <x v="3"/>
    <x v="3"/>
  </r>
  <r>
    <x v="0"/>
    <x v="0"/>
    <x v="6"/>
    <x v="1"/>
    <n v="6593176"/>
    <n v="8000116782"/>
    <x v="0"/>
    <x v="3"/>
    <s v="CONJUNTO RESIDENCIAL MULTIFAMILIARES ANTIOQUIA PH"/>
    <x v="1"/>
    <x v="1"/>
  </r>
  <r>
    <x v="0"/>
    <x v="0"/>
    <x v="6"/>
    <x v="1"/>
    <n v="6593178"/>
    <n v="9000889189"/>
    <x v="0"/>
    <x v="3"/>
    <s v="AGRUPACION DE VIVIENDA FONTIBON RESERVADO - PROPIEDAD HORIZO"/>
    <x v="1"/>
    <x v="1"/>
  </r>
  <r>
    <x v="0"/>
    <x v="0"/>
    <x v="6"/>
    <x v="4"/>
    <n v="6593196"/>
    <n v="8300974333"/>
    <x v="0"/>
    <x v="1"/>
    <s v="EDIFICIO PRIMAVERA PH"/>
    <x v="1"/>
    <x v="1"/>
  </r>
  <r>
    <x v="0"/>
    <x v="0"/>
    <x v="6"/>
    <x v="4"/>
    <n v="6593197"/>
    <n v="9009201326"/>
    <x v="0"/>
    <x v="1"/>
    <s v="CONJUNTO RESIDENCIAL CALATAY PARQUE RESIDENCIAL - PROPIEDAD"/>
    <x v="3"/>
    <x v="3"/>
  </r>
  <r>
    <x v="0"/>
    <x v="0"/>
    <x v="6"/>
    <x v="1"/>
    <n v="6593198"/>
    <n v="9000889189"/>
    <x v="0"/>
    <x v="1"/>
    <s v="AGRUPACION DE VIVIENDA FONTIBON RESERVADO - PROPIEDAD HORIZO"/>
    <x v="1"/>
    <x v="1"/>
  </r>
  <r>
    <x v="0"/>
    <x v="0"/>
    <x v="6"/>
    <x v="1"/>
    <n v="6593253"/>
    <n v="9007061835"/>
    <x v="0"/>
    <x v="7"/>
    <s v="EDIFICIO ALTAVISTA COUNTRY - PROPIEDAD HORIZONTAL"/>
    <x v="1"/>
    <x v="1"/>
  </r>
  <r>
    <x v="0"/>
    <x v="0"/>
    <x v="6"/>
    <x v="4"/>
    <n v="6593262"/>
    <n v="8908044368"/>
    <x v="0"/>
    <x v="7"/>
    <s v="EDIFICIO LOS ANDES"/>
    <x v="6"/>
    <x v="6"/>
  </r>
  <r>
    <x v="0"/>
    <x v="0"/>
    <x v="6"/>
    <x v="1"/>
    <n v="6593276"/>
    <n v="9009002841"/>
    <x v="0"/>
    <x v="5"/>
    <s v="CONJUNTO RESIDENCIAL BALCONES DE VILLA VERDE PH"/>
    <x v="11"/>
    <x v="9"/>
  </r>
  <r>
    <x v="0"/>
    <x v="0"/>
    <x v="6"/>
    <x v="1"/>
    <n v="6593285"/>
    <n v="8001618695"/>
    <x v="0"/>
    <x v="0"/>
    <s v="EDIFICIO EL CEDRAL 6"/>
    <x v="1"/>
    <x v="1"/>
  </r>
  <r>
    <x v="0"/>
    <x v="0"/>
    <x v="6"/>
    <x v="1"/>
    <n v="6593331"/>
    <n v="8100066567"/>
    <x v="0"/>
    <x v="3"/>
    <s v="UNIDAD RESIDENCIAL SANTA MARIA DE LA COLINA PROPIEDAD HORIZO"/>
    <x v="23"/>
    <x v="6"/>
  </r>
  <r>
    <x v="0"/>
    <x v="0"/>
    <x v="6"/>
    <x v="1"/>
    <n v="6593354"/>
    <n v="9005589471"/>
    <x v="0"/>
    <x v="1"/>
    <s v="CONJUNTO CERRADO TORRES DEL ESTE PROPIEDAD HORIZONTAL"/>
    <x v="18"/>
    <x v="10"/>
  </r>
  <r>
    <x v="0"/>
    <x v="0"/>
    <x v="6"/>
    <x v="4"/>
    <n v="6593356"/>
    <n v="8300349595"/>
    <x v="0"/>
    <x v="1"/>
    <s v="URBANIZACION PASEO DE LA COLINA GRATAMIRA REAL PROPIEDAD HOR"/>
    <x v="1"/>
    <x v="1"/>
  </r>
  <r>
    <x v="0"/>
    <x v="0"/>
    <x v="6"/>
    <x v="4"/>
    <n v="6593357"/>
    <n v="9001501321"/>
    <x v="0"/>
    <x v="5"/>
    <s v="CONJUNTO RESIDENCIAL PUERTO BAHIA I ETAPA"/>
    <x v="31"/>
    <x v="3"/>
  </r>
  <r>
    <x v="0"/>
    <x v="0"/>
    <x v="6"/>
    <x v="4"/>
    <n v="6593361"/>
    <n v="9007336070"/>
    <x v="0"/>
    <x v="1"/>
    <s v="EDIFICIO TORRE SAN ANTONIO PH"/>
    <x v="32"/>
    <x v="5"/>
  </r>
  <r>
    <x v="0"/>
    <x v="0"/>
    <x v="6"/>
    <x v="4"/>
    <n v="6593365"/>
    <n v="8320075366"/>
    <x v="0"/>
    <x v="5"/>
    <s v="CONJUNTO RESIDENCIAL SANTA CECILIA PH"/>
    <x v="8"/>
    <x v="4"/>
  </r>
  <r>
    <x v="0"/>
    <x v="0"/>
    <x v="6"/>
    <x v="1"/>
    <n v="6593378"/>
    <n v="8110090961"/>
    <x v="0"/>
    <x v="1"/>
    <s v="CONJUNTO RESIDENCIAL RESGUARDO DE ROBLEDO"/>
    <x v="14"/>
    <x v="5"/>
  </r>
  <r>
    <x v="0"/>
    <x v="0"/>
    <x v="6"/>
    <x v="1"/>
    <n v="6593386"/>
    <n v="9001026636"/>
    <x v="0"/>
    <x v="2"/>
    <s v="CONJUNTO CAMPESTRE CAMINO DE LA FLORESTA"/>
    <x v="8"/>
    <x v="4"/>
  </r>
  <r>
    <x v="0"/>
    <x v="0"/>
    <x v="6"/>
    <x v="1"/>
    <n v="6593391"/>
    <n v="8905030474"/>
    <x v="0"/>
    <x v="5"/>
    <s v="CONJUNTO RESIDENCIAL LA RINCONADA -PROPIEDAD HORIZONTAL"/>
    <x v="18"/>
    <x v="10"/>
  </r>
  <r>
    <x v="0"/>
    <x v="0"/>
    <x v="6"/>
    <x v="1"/>
    <n v="6593401"/>
    <n v="9000452313"/>
    <x v="0"/>
    <x v="0"/>
    <s v="EDIFICIO LA BARCELONETA"/>
    <x v="2"/>
    <x v="2"/>
  </r>
  <r>
    <x v="0"/>
    <x v="0"/>
    <x v="6"/>
    <x v="4"/>
    <n v="6593404"/>
    <n v="8070041108"/>
    <x v="0"/>
    <x v="1"/>
    <s v="CONDOMINIO EDIFICIO EL CARRETERO"/>
    <x v="18"/>
    <x v="10"/>
  </r>
  <r>
    <x v="0"/>
    <x v="0"/>
    <x v="6"/>
    <x v="1"/>
    <n v="6593419"/>
    <n v="8002027687"/>
    <x v="0"/>
    <x v="1"/>
    <s v="EDIFICIO DE VIVIENDA COIMBRA"/>
    <x v="1"/>
    <x v="1"/>
  </r>
  <r>
    <x v="0"/>
    <x v="0"/>
    <x v="6"/>
    <x v="4"/>
    <n v="6593436"/>
    <n v="9001490591"/>
    <x v="0"/>
    <x v="0"/>
    <s v="UNIDAD RESIDENCIAL CACIQUE IPANA"/>
    <x v="2"/>
    <x v="2"/>
  </r>
  <r>
    <x v="0"/>
    <x v="0"/>
    <x v="6"/>
    <x v="4"/>
    <n v="6593439"/>
    <n v="8000331643"/>
    <x v="0"/>
    <x v="1"/>
    <s v="EDIFICIO JARDINES DE AVILES"/>
    <x v="11"/>
    <x v="9"/>
  </r>
  <r>
    <x v="0"/>
    <x v="0"/>
    <x v="6"/>
    <x v="1"/>
    <n v="6593524"/>
    <n v="8301367311"/>
    <x v="0"/>
    <x v="1"/>
    <s v="AGRUPACION DE VIVIENDA QUINTAS DE TIMIZA II PH"/>
    <x v="1"/>
    <x v="1"/>
  </r>
  <r>
    <x v="0"/>
    <x v="0"/>
    <x v="6"/>
    <x v="4"/>
    <n v="6593582"/>
    <n v="9001669380"/>
    <x v="0"/>
    <x v="1"/>
    <s v="UNIDAD INMOBILIARIA CERRADA LA GRANJITA BOSA"/>
    <x v="1"/>
    <x v="1"/>
  </r>
  <r>
    <x v="0"/>
    <x v="0"/>
    <x v="6"/>
    <x v="4"/>
    <n v="6593610"/>
    <n v="9001104894"/>
    <x v="0"/>
    <x v="5"/>
    <s v="MULTIFAMILIAR EL PRADO PH"/>
    <x v="0"/>
    <x v="0"/>
  </r>
  <r>
    <x v="0"/>
    <x v="0"/>
    <x v="6"/>
    <x v="1"/>
    <n v="6593627"/>
    <n v="9008071860"/>
    <x v="0"/>
    <x v="1"/>
    <s v="CONJUNTO RESIDENCIAL BELVERDE II PH"/>
    <x v="43"/>
    <x v="4"/>
  </r>
  <r>
    <x v="0"/>
    <x v="0"/>
    <x v="6"/>
    <x v="1"/>
    <n v="6593702"/>
    <n v="8301062960"/>
    <x v="0"/>
    <x v="1"/>
    <s v="AGRUPACION DE VIVIENDA LOS PINOS PH"/>
    <x v="1"/>
    <x v="1"/>
  </r>
  <r>
    <x v="0"/>
    <x v="0"/>
    <x v="6"/>
    <x v="1"/>
    <n v="6593706"/>
    <n v="8110304422"/>
    <x v="0"/>
    <x v="0"/>
    <s v="UNIDAD RESIDENCIAL MANANTIALES DE ROBLEDO PH"/>
    <x v="14"/>
    <x v="5"/>
  </r>
  <r>
    <x v="0"/>
    <x v="0"/>
    <x v="6"/>
    <x v="4"/>
    <n v="6593712"/>
    <n v="8000149838"/>
    <x v="0"/>
    <x v="1"/>
    <s v="EDIFICIO BALCONES DE MILAN - PROPIEDAD HORIZONTAL"/>
    <x v="6"/>
    <x v="6"/>
  </r>
  <r>
    <x v="0"/>
    <x v="0"/>
    <x v="6"/>
    <x v="1"/>
    <n v="6593715"/>
    <n v="8300393931"/>
    <x v="0"/>
    <x v="3"/>
    <s v="CONJUNTO MULTIFAMILIAR LOS PIMIENTOS PH"/>
    <x v="1"/>
    <x v="1"/>
  </r>
  <r>
    <x v="0"/>
    <x v="0"/>
    <x v="6"/>
    <x v="1"/>
    <n v="6593719"/>
    <n v="9005006816"/>
    <x v="0"/>
    <x v="3"/>
    <s v="CERRO FUERTE - PROPIEDAD HORIZONTAL"/>
    <x v="19"/>
    <x v="4"/>
  </r>
  <r>
    <x v="0"/>
    <x v="0"/>
    <x v="6"/>
    <x v="1"/>
    <n v="6593724"/>
    <n v="8300393931"/>
    <x v="0"/>
    <x v="3"/>
    <s v="CONJUNTO MULTIFAMILIAR LOS PIMIENTOS PH"/>
    <x v="1"/>
    <x v="1"/>
  </r>
  <r>
    <x v="0"/>
    <x v="0"/>
    <x v="6"/>
    <x v="1"/>
    <n v="6593772"/>
    <n v="8110127327"/>
    <x v="0"/>
    <x v="1"/>
    <s v="URBANIZACION FAROLES PH"/>
    <x v="14"/>
    <x v="5"/>
  </r>
  <r>
    <x v="0"/>
    <x v="0"/>
    <x v="6"/>
    <x v="1"/>
    <n v="6593800"/>
    <n v="9003637103"/>
    <x v="0"/>
    <x v="3"/>
    <s v="AGRUPACION DE VIVIENDA NUEVA CIUDAD ETAPA 5 - PROPIEDAD HORI"/>
    <x v="1"/>
    <x v="1"/>
  </r>
  <r>
    <x v="0"/>
    <x v="0"/>
    <x v="6"/>
    <x v="1"/>
    <n v="6593816"/>
    <n v="9012082790"/>
    <x v="0"/>
    <x v="3"/>
    <s v="CONJUNTO RESIDENCIAL MIRADOR DE LOS ANDES"/>
    <x v="3"/>
    <x v="3"/>
  </r>
  <r>
    <x v="0"/>
    <x v="0"/>
    <x v="6"/>
    <x v="1"/>
    <n v="6593834"/>
    <n v="9002532583"/>
    <x v="0"/>
    <x v="1"/>
    <s v="CONJUNTO SIEMPRE VERDE - PROPIEDAD HORIZONTAL"/>
    <x v="14"/>
    <x v="5"/>
  </r>
  <r>
    <x v="0"/>
    <x v="0"/>
    <x v="6"/>
    <x v="4"/>
    <n v="6593892"/>
    <n v="8300845976"/>
    <x v="0"/>
    <x v="4"/>
    <s v="CONJUNTO RESIDENCIAL QUINTAS DE HORIZONTE"/>
    <x v="1"/>
    <x v="1"/>
  </r>
  <r>
    <x v="0"/>
    <x v="0"/>
    <x v="6"/>
    <x v="4"/>
    <n v="6593907"/>
    <n v="8300845976"/>
    <x v="0"/>
    <x v="3"/>
    <s v="CONJUNTO RESIDENCIAL QUINTAS DE HORIZONTE"/>
    <x v="1"/>
    <x v="1"/>
  </r>
  <r>
    <x v="0"/>
    <x v="0"/>
    <x v="6"/>
    <x v="4"/>
    <n v="6593912"/>
    <n v="9010034836"/>
    <x v="0"/>
    <x v="2"/>
    <s v="FORTEZZA PARQUE RESIDENCIAL - PROPIEDAD HORIZONTAL"/>
    <x v="3"/>
    <x v="3"/>
  </r>
  <r>
    <x v="0"/>
    <x v="0"/>
    <x v="6"/>
    <x v="1"/>
    <n v="6593950"/>
    <n v="9010263242"/>
    <x v="0"/>
    <x v="0"/>
    <s v="EDIFICIO MULTIFAMILIAR ARCO IRIS PROPIEDAD HORIZONTAL"/>
    <x v="6"/>
    <x v="6"/>
  </r>
  <r>
    <x v="0"/>
    <x v="0"/>
    <x v="6"/>
    <x v="4"/>
    <n v="6593986"/>
    <n v="9010116076"/>
    <x v="0"/>
    <x v="3"/>
    <s v="EDIFICIO VILLA CARMENZA X2 BLOQUE DOS (2) PROPIEDAD HORIZONT"/>
    <x v="6"/>
    <x v="6"/>
  </r>
  <r>
    <x v="0"/>
    <x v="0"/>
    <x v="6"/>
    <x v="4"/>
    <n v="6594019"/>
    <n v="9009727557"/>
    <x v="0"/>
    <x v="1"/>
    <s v="EDIFICIO OCAMPO PROPIEDAD HORIZONTAL"/>
    <x v="6"/>
    <x v="6"/>
  </r>
  <r>
    <x v="0"/>
    <x v="0"/>
    <x v="6"/>
    <x v="4"/>
    <n v="6594064"/>
    <n v="8000597161"/>
    <x v="0"/>
    <x v="2"/>
    <s v="AGRUPACION DE VIVIENDA BELMIRA PROPIEDAD HORIZONTAL"/>
    <x v="1"/>
    <x v="1"/>
  </r>
  <r>
    <x v="0"/>
    <x v="0"/>
    <x v="6"/>
    <x v="4"/>
    <n v="6594070"/>
    <n v="8000597161"/>
    <x v="0"/>
    <x v="3"/>
    <s v="AGRUPACION DE VIVIENDA BELMIRA PROPIEDAD HORIZONTAL"/>
    <x v="1"/>
    <x v="1"/>
  </r>
  <r>
    <x v="0"/>
    <x v="0"/>
    <x v="6"/>
    <x v="4"/>
    <n v="6594149"/>
    <n v="8300353671"/>
    <x v="0"/>
    <x v="1"/>
    <s v="CONJUNTO RESIDENCIAL MONTERREY II"/>
    <x v="1"/>
    <x v="1"/>
  </r>
  <r>
    <x v="0"/>
    <x v="0"/>
    <x v="6"/>
    <x v="1"/>
    <n v="6594204"/>
    <n v="9004959231"/>
    <x v="0"/>
    <x v="1"/>
    <s v="EDIFICIO TORRE BELLOMONTE - PROPIEADA HORIZONTAL"/>
    <x v="6"/>
    <x v="6"/>
  </r>
  <r>
    <x v="0"/>
    <x v="0"/>
    <x v="6"/>
    <x v="4"/>
    <n v="6594236"/>
    <n v="8160032483"/>
    <x v="1"/>
    <x v="11"/>
    <s v="CONDOMINIO RINCON DE SAN NICOLAS"/>
    <x v="11"/>
    <x v="9"/>
  </r>
  <r>
    <x v="0"/>
    <x v="0"/>
    <x v="6"/>
    <x v="4"/>
    <n v="6594424"/>
    <n v="9010501706"/>
    <x v="0"/>
    <x v="1"/>
    <s v="CONJUNTO RESIDENCIAL RESERVA CANAVERAL CONDOM"/>
    <x v="17"/>
    <x v="2"/>
  </r>
  <r>
    <x v="0"/>
    <x v="0"/>
    <x v="6"/>
    <x v="1"/>
    <n v="6594661"/>
    <n v="8100057750"/>
    <x v="0"/>
    <x v="1"/>
    <s v="CONJUNTO CERRADO LOTE A BOSQUES DE LA LIVONIA PROPIEDAD"/>
    <x v="6"/>
    <x v="6"/>
  </r>
  <r>
    <x v="0"/>
    <x v="0"/>
    <x v="6"/>
    <x v="4"/>
    <n v="6594684"/>
    <n v="8300472182"/>
    <x v="0"/>
    <x v="0"/>
    <s v="EDIFICIO CANOVA PROPIEDAD HORIZONTAL"/>
    <x v="1"/>
    <x v="1"/>
  </r>
  <r>
    <x v="0"/>
    <x v="0"/>
    <x v="6"/>
    <x v="4"/>
    <n v="6594697"/>
    <n v="8300509087"/>
    <x v="0"/>
    <x v="1"/>
    <s v="AGRUPACION DE VIVIENDA TORRECAMPO I ETAPA"/>
    <x v="1"/>
    <x v="1"/>
  </r>
  <r>
    <x v="0"/>
    <x v="0"/>
    <x v="6"/>
    <x v="1"/>
    <n v="6594703"/>
    <n v="8914107357"/>
    <x v="0"/>
    <x v="1"/>
    <s v="CONJUNTO MULTIFAMILIAR NIZA SEGUNDO SECTOR PH"/>
    <x v="11"/>
    <x v="9"/>
  </r>
  <r>
    <x v="0"/>
    <x v="0"/>
    <x v="6"/>
    <x v="1"/>
    <n v="6594718"/>
    <n v="8301467235"/>
    <x v="0"/>
    <x v="0"/>
    <s v="EDIFICIO CHICO NORTE PH"/>
    <x v="1"/>
    <x v="1"/>
  </r>
  <r>
    <x v="0"/>
    <x v="0"/>
    <x v="6"/>
    <x v="4"/>
    <n v="6594823"/>
    <n v="8603543881"/>
    <x v="0"/>
    <x v="2"/>
    <s v="AGRUPACION DE VIVIENDA METROPOLIS UNIDAD 7"/>
    <x v="1"/>
    <x v="1"/>
  </r>
  <r>
    <x v="0"/>
    <x v="0"/>
    <x v="6"/>
    <x v="4"/>
    <n v="6594852"/>
    <n v="9002138345"/>
    <x v="0"/>
    <x v="1"/>
    <s v="CONJUNTO 3 CONDOMINIO LA PRADERA"/>
    <x v="40"/>
    <x v="0"/>
  </r>
  <r>
    <x v="0"/>
    <x v="0"/>
    <x v="6"/>
    <x v="4"/>
    <n v="6594889"/>
    <n v="8090114882"/>
    <x v="0"/>
    <x v="4"/>
    <s v="CONDOMINIO PARQUES DE PAKISTAN I ETAPA"/>
    <x v="31"/>
    <x v="3"/>
  </r>
  <r>
    <x v="0"/>
    <x v="0"/>
    <x v="6"/>
    <x v="4"/>
    <n v="6594932"/>
    <n v="9011600122"/>
    <x v="0"/>
    <x v="3"/>
    <s v="EDIFICIO MPH 123 PROPIEDAD HORIZONTAL"/>
    <x v="1"/>
    <x v="1"/>
  </r>
  <r>
    <x v="0"/>
    <x v="0"/>
    <x v="6"/>
    <x v="1"/>
    <n v="6594943"/>
    <n v="8301224061"/>
    <x v="0"/>
    <x v="1"/>
    <s v="CONJUNTO RESIDENCIAL LANCASTRIA LOTE B"/>
    <x v="1"/>
    <x v="1"/>
  </r>
  <r>
    <x v="0"/>
    <x v="0"/>
    <x v="6"/>
    <x v="1"/>
    <n v="6594996"/>
    <n v="8604049641"/>
    <x v="0"/>
    <x v="1"/>
    <s v="EDIFICIO LOTERIA DE BOGOTA"/>
    <x v="1"/>
    <x v="1"/>
  </r>
  <r>
    <x v="0"/>
    <x v="0"/>
    <x v="6"/>
    <x v="4"/>
    <n v="6595022"/>
    <n v="9005009376"/>
    <x v="0"/>
    <x v="7"/>
    <s v="CONJ RES MIRADOR DE LOS BERNAL PH"/>
    <x v="14"/>
    <x v="5"/>
  </r>
  <r>
    <x v="0"/>
    <x v="0"/>
    <x v="6"/>
    <x v="4"/>
    <n v="6595026"/>
    <n v="9008605771"/>
    <x v="0"/>
    <x v="1"/>
    <s v="EDIFICIO MULTIFAMILIAR TRENTTO"/>
    <x v="2"/>
    <x v="2"/>
  </r>
  <r>
    <x v="0"/>
    <x v="0"/>
    <x v="6"/>
    <x v="4"/>
    <n v="6595033"/>
    <n v="9005009376"/>
    <x v="0"/>
    <x v="1"/>
    <s v="CONJ RES MIRADOR DE LOS BERNAL PH"/>
    <x v="14"/>
    <x v="5"/>
  </r>
  <r>
    <x v="0"/>
    <x v="0"/>
    <x v="6"/>
    <x v="4"/>
    <n v="6595048"/>
    <n v="8300063114"/>
    <x v="0"/>
    <x v="2"/>
    <s v="EDIFICIO SAN JUAN DE GIRON"/>
    <x v="1"/>
    <x v="1"/>
  </r>
  <r>
    <x v="0"/>
    <x v="0"/>
    <x v="6"/>
    <x v="4"/>
    <n v="6595139"/>
    <n v="9009073114"/>
    <x v="0"/>
    <x v="4"/>
    <s v="CONJUNTO CERRADO ALTO DE MOLINOS"/>
    <x v="6"/>
    <x v="6"/>
  </r>
  <r>
    <x v="0"/>
    <x v="0"/>
    <x v="6"/>
    <x v="4"/>
    <n v="6595179"/>
    <n v="8000182086"/>
    <x v="0"/>
    <x v="1"/>
    <s v="CONJUNTO RESIDENCIAL FUENTE DE LA PE¥A"/>
    <x v="14"/>
    <x v="5"/>
  </r>
  <r>
    <x v="0"/>
    <x v="0"/>
    <x v="6"/>
    <x v="1"/>
    <n v="6595185"/>
    <n v="9005059282"/>
    <x v="0"/>
    <x v="1"/>
    <s v="CONJUNTO MULTIFAMILIAR EL CARMELO PROPIEDAD HORIZONTAL"/>
    <x v="6"/>
    <x v="6"/>
  </r>
  <r>
    <x v="0"/>
    <x v="0"/>
    <x v="6"/>
    <x v="4"/>
    <n v="6595196"/>
    <n v="9006399041"/>
    <x v="0"/>
    <x v="1"/>
    <s v="CONJUNTO RESIDENCIAL PINARES CAMPESTRE ETAPA I PH"/>
    <x v="11"/>
    <x v="9"/>
  </r>
  <r>
    <x v="0"/>
    <x v="0"/>
    <x v="6"/>
    <x v="4"/>
    <n v="6595232"/>
    <n v="8090061437"/>
    <x v="0"/>
    <x v="2"/>
    <s v="AGRUPACION DE VIVIENDA RINCON DE LAS MARGARITAS"/>
    <x v="3"/>
    <x v="3"/>
  </r>
  <r>
    <x v="0"/>
    <x v="0"/>
    <x v="6"/>
    <x v="1"/>
    <n v="6595235"/>
    <n v="8050030684"/>
    <x v="0"/>
    <x v="1"/>
    <s v="CONJUNTO RESIDENCIAL MULTIFAMILIARES LA BASE"/>
    <x v="0"/>
    <x v="0"/>
  </r>
  <r>
    <x v="0"/>
    <x v="0"/>
    <x v="6"/>
    <x v="1"/>
    <n v="6595255"/>
    <n v="8300271007"/>
    <x v="0"/>
    <x v="3"/>
    <s v="CONJUNTO RESIDENCIAL PARQUES DE ALEJANDRIA"/>
    <x v="1"/>
    <x v="1"/>
  </r>
  <r>
    <x v="0"/>
    <x v="0"/>
    <x v="6"/>
    <x v="4"/>
    <n v="6595264"/>
    <n v="9007698019"/>
    <x v="0"/>
    <x v="1"/>
    <s v="CONDOMINIO RESIDENCIAL SAN LUCAS DOWNTOWN PH"/>
    <x v="2"/>
    <x v="2"/>
  </r>
  <r>
    <x v="0"/>
    <x v="0"/>
    <x v="6"/>
    <x v="4"/>
    <n v="6595277"/>
    <n v="9011242197"/>
    <x v="0"/>
    <x v="1"/>
    <s v="CONJUNTO CERRADO ARBOLEDA DEL PARQUE - PROPIEDAD HORIZONTAL"/>
    <x v="6"/>
    <x v="6"/>
  </r>
  <r>
    <x v="0"/>
    <x v="0"/>
    <x v="6"/>
    <x v="1"/>
    <n v="6595321"/>
    <n v="8301367311"/>
    <x v="0"/>
    <x v="3"/>
    <s v="AGRUPACION DE VIVIENDA QUINTAS DE TIMIZA II PH"/>
    <x v="1"/>
    <x v="1"/>
  </r>
  <r>
    <x v="0"/>
    <x v="0"/>
    <x v="6"/>
    <x v="1"/>
    <n v="6595355"/>
    <n v="9003876273"/>
    <x v="0"/>
    <x v="1"/>
    <s v="CONJUNTO RESIDENCIAL ALAMEDA DEL PORVENIR SEGUNDA ETAPA PH"/>
    <x v="1"/>
    <x v="1"/>
  </r>
  <r>
    <x v="0"/>
    <x v="0"/>
    <x v="6"/>
    <x v="1"/>
    <n v="6595380"/>
    <n v="9003215621"/>
    <x v="0"/>
    <x v="1"/>
    <s v="CONJUNTO RESIDENCIAL JARDIN DEL ATRIZ"/>
    <x v="9"/>
    <x v="8"/>
  </r>
  <r>
    <x v="0"/>
    <x v="0"/>
    <x v="6"/>
    <x v="1"/>
    <n v="6595395"/>
    <n v="9001270452"/>
    <x v="0"/>
    <x v="1"/>
    <s v="CONJUNTO RESIDENCIAL Y COMERCIALCA¥AVERAL PH"/>
    <x v="11"/>
    <x v="9"/>
  </r>
  <r>
    <x v="0"/>
    <x v="0"/>
    <x v="6"/>
    <x v="4"/>
    <n v="6595408"/>
    <n v="9005289464"/>
    <x v="0"/>
    <x v="1"/>
    <s v="CONJUNTO RESIDENCIAL TAYRONA II"/>
    <x v="17"/>
    <x v="2"/>
  </r>
  <r>
    <x v="0"/>
    <x v="0"/>
    <x v="6"/>
    <x v="4"/>
    <n v="6595452"/>
    <n v="9003324944"/>
    <x v="0"/>
    <x v="1"/>
    <s v="URBANIZACIÓN CAMINO DE CUMBRES PH"/>
    <x v="10"/>
    <x v="5"/>
  </r>
  <r>
    <x v="0"/>
    <x v="0"/>
    <x v="6"/>
    <x v="4"/>
    <n v="6595459"/>
    <n v="8001639692"/>
    <x v="0"/>
    <x v="1"/>
    <s v="EDIFICIO HORUS PROPIEDAD HORIZONTAL"/>
    <x v="1"/>
    <x v="1"/>
  </r>
  <r>
    <x v="0"/>
    <x v="0"/>
    <x v="6"/>
    <x v="4"/>
    <n v="6595498"/>
    <n v="8090057069"/>
    <x v="0"/>
    <x v="1"/>
    <s v="CONJUNTO CERRADO HACIENDA CALAMBEO"/>
    <x v="3"/>
    <x v="3"/>
  </r>
  <r>
    <x v="0"/>
    <x v="0"/>
    <x v="6"/>
    <x v="4"/>
    <n v="6595508"/>
    <n v="8000053973"/>
    <x v="0"/>
    <x v="1"/>
    <s v="AGRUPACION DE VIVIENDA CAMPANELLA III-PROPIEDAD HORIZONTAL"/>
    <x v="1"/>
    <x v="1"/>
  </r>
  <r>
    <x v="0"/>
    <x v="0"/>
    <x v="6"/>
    <x v="1"/>
    <n v="6595516"/>
    <n v="9001495053"/>
    <x v="0"/>
    <x v="1"/>
    <s v="EDIFICIO VERDEZZA P-H-"/>
    <x v="14"/>
    <x v="5"/>
  </r>
  <r>
    <x v="0"/>
    <x v="0"/>
    <x v="6"/>
    <x v="4"/>
    <n v="6595518"/>
    <n v="9008806822"/>
    <x v="0"/>
    <x v="1"/>
    <s v="CONJUNTO CERRADO ALTAVISTA DE PIEDRAPINTADA PROPIEDAD HORIZO"/>
    <x v="3"/>
    <x v="3"/>
  </r>
  <r>
    <x v="0"/>
    <x v="0"/>
    <x v="6"/>
    <x v="1"/>
    <n v="6595534"/>
    <n v="8002404390"/>
    <x v="0"/>
    <x v="2"/>
    <s v="CONJUNTO RESIDENCIAL BALCONES DEL SALITRE PROP HORIZ"/>
    <x v="1"/>
    <x v="1"/>
  </r>
  <r>
    <x v="0"/>
    <x v="0"/>
    <x v="6"/>
    <x v="1"/>
    <n v="6595580"/>
    <n v="8603530338"/>
    <x v="0"/>
    <x v="1"/>
    <s v="CONJUNTO RESIDENCIAL BOLIVIA 8 PH"/>
    <x v="1"/>
    <x v="1"/>
  </r>
  <r>
    <x v="0"/>
    <x v="0"/>
    <x v="6"/>
    <x v="4"/>
    <n v="6595581"/>
    <n v="9000477069"/>
    <x v="0"/>
    <x v="1"/>
    <s v="CONJUNTO RESIDENCIAL SANTA MONICA"/>
    <x v="31"/>
    <x v="3"/>
  </r>
  <r>
    <x v="0"/>
    <x v="0"/>
    <x v="6"/>
    <x v="4"/>
    <n v="6595588"/>
    <n v="9000013011"/>
    <x v="0"/>
    <x v="0"/>
    <s v="CONJUNTO CERRADO PORTAL DE SAN LUIS"/>
    <x v="6"/>
    <x v="6"/>
  </r>
  <r>
    <x v="0"/>
    <x v="0"/>
    <x v="6"/>
    <x v="1"/>
    <n v="6595634"/>
    <n v="9005731248"/>
    <x v="0"/>
    <x v="0"/>
    <s v="URBANIZACION SAN REMO PH"/>
    <x v="34"/>
    <x v="5"/>
  </r>
  <r>
    <x v="0"/>
    <x v="0"/>
    <x v="6"/>
    <x v="1"/>
    <n v="6595648"/>
    <n v="9000947915"/>
    <x v="0"/>
    <x v="1"/>
    <s v="EDIFICIO SANTA BARBARA PH"/>
    <x v="1"/>
    <x v="1"/>
  </r>
  <r>
    <x v="0"/>
    <x v="0"/>
    <x v="6"/>
    <x v="1"/>
    <n v="6595661"/>
    <n v="9009998015"/>
    <x v="0"/>
    <x v="2"/>
    <s v="CONJUNTO VALLESUE - ETAPA 3"/>
    <x v="31"/>
    <x v="3"/>
  </r>
  <r>
    <x v="0"/>
    <x v="0"/>
    <x v="6"/>
    <x v="1"/>
    <n v="6595663"/>
    <n v="9001809522"/>
    <x v="0"/>
    <x v="1"/>
    <s v="CONJUNTO RESIDENCIAL CALENDULA"/>
    <x v="1"/>
    <x v="1"/>
  </r>
  <r>
    <x v="0"/>
    <x v="0"/>
    <x v="6"/>
    <x v="1"/>
    <n v="6595670"/>
    <n v="9009796117"/>
    <x v="0"/>
    <x v="1"/>
    <s v="GALATEA PARQUE RESIDENCIAL PH"/>
    <x v="13"/>
    <x v="9"/>
  </r>
  <r>
    <x v="0"/>
    <x v="0"/>
    <x v="6"/>
    <x v="1"/>
    <n v="6595679"/>
    <n v="9007334952"/>
    <x v="0"/>
    <x v="5"/>
    <s v="CONJUNTO RESIDENCIAL PUERTO BAHIA II ETAPA"/>
    <x v="31"/>
    <x v="3"/>
  </r>
  <r>
    <x v="0"/>
    <x v="0"/>
    <x v="6"/>
    <x v="4"/>
    <n v="6595719"/>
    <n v="8050202184"/>
    <x v="0"/>
    <x v="1"/>
    <s v="MULTIFAMILIARES EL PARAISO DE COMFANDI-CONJUNTO A"/>
    <x v="0"/>
    <x v="0"/>
  </r>
  <r>
    <x v="0"/>
    <x v="0"/>
    <x v="6"/>
    <x v="4"/>
    <n v="6595779"/>
    <n v="9005827499"/>
    <x v="0"/>
    <x v="1"/>
    <s v="MULTIFAMILIAR BALCONES DE PROVENZA - PROPIEDAD HORIZONTAL"/>
    <x v="3"/>
    <x v="3"/>
  </r>
  <r>
    <x v="0"/>
    <x v="0"/>
    <x v="6"/>
    <x v="4"/>
    <n v="6595788"/>
    <n v="9005827499"/>
    <x v="0"/>
    <x v="0"/>
    <s v="MULTIFAMILIAR BALCONES DE PROVENZA - PROPIEDAD HORIZONTAL"/>
    <x v="3"/>
    <x v="3"/>
  </r>
  <r>
    <x v="0"/>
    <x v="0"/>
    <x v="6"/>
    <x v="1"/>
    <n v="6595814"/>
    <n v="8050077253"/>
    <x v="0"/>
    <x v="1"/>
    <s v="CONJUNTO RESIDENCIAL VILLACAMPESTRE"/>
    <x v="0"/>
    <x v="0"/>
  </r>
  <r>
    <x v="0"/>
    <x v="0"/>
    <x v="6"/>
    <x v="1"/>
    <n v="6595896"/>
    <n v="8908046531"/>
    <x v="0"/>
    <x v="3"/>
    <s v="PROPIEDAD HORIZONTAL EDIFICIO LA LEONORA"/>
    <x v="6"/>
    <x v="6"/>
  </r>
  <r>
    <x v="0"/>
    <x v="0"/>
    <x v="6"/>
    <x v="1"/>
    <n v="6595903"/>
    <n v="9011123115"/>
    <x v="0"/>
    <x v="3"/>
    <s v="CONJUNTO RESIDENCIAL PARQUES DE BOGOTA PINO PROPIEDAD HORIZO"/>
    <x v="1"/>
    <x v="1"/>
  </r>
  <r>
    <x v="0"/>
    <x v="0"/>
    <x v="6"/>
    <x v="1"/>
    <n v="6595941"/>
    <n v="8909344634"/>
    <x v="0"/>
    <x v="7"/>
    <s v="CONJUNTO RESIDENCIAL SORRENTO 2 PH"/>
    <x v="14"/>
    <x v="5"/>
  </r>
  <r>
    <x v="0"/>
    <x v="0"/>
    <x v="6"/>
    <x v="4"/>
    <n v="6595945"/>
    <n v="9005277361"/>
    <x v="0"/>
    <x v="0"/>
    <s v="EDIFICIO MIRADOR DE LA SUIZA PROPIEDAD HORIZONTAL"/>
    <x v="6"/>
    <x v="6"/>
  </r>
  <r>
    <x v="0"/>
    <x v="0"/>
    <x v="6"/>
    <x v="1"/>
    <n v="6595953"/>
    <n v="8301367311"/>
    <x v="0"/>
    <x v="3"/>
    <s v="AGRUPACION DE VIVIENDA QUINTAS DE TIMIZA II PH"/>
    <x v="1"/>
    <x v="1"/>
  </r>
  <r>
    <x v="0"/>
    <x v="0"/>
    <x v="6"/>
    <x v="4"/>
    <n v="6595961"/>
    <n v="8301393620"/>
    <x v="0"/>
    <x v="0"/>
    <s v="EDIFICIO CUMANDAY"/>
    <x v="1"/>
    <x v="1"/>
  </r>
  <r>
    <x v="0"/>
    <x v="0"/>
    <x v="6"/>
    <x v="4"/>
    <n v="6595990"/>
    <n v="8909272495"/>
    <x v="0"/>
    <x v="3"/>
    <s v="CONDOMINIO TORRES VERDES PH"/>
    <x v="14"/>
    <x v="5"/>
  </r>
  <r>
    <x v="0"/>
    <x v="0"/>
    <x v="6"/>
    <x v="1"/>
    <n v="6596004"/>
    <n v="9010089363"/>
    <x v="0"/>
    <x v="1"/>
    <s v="EDIFICIO MULTIFAMILIAR TORRE MAIPU - PROPIEDAD HORIZONTAL"/>
    <x v="11"/>
    <x v="9"/>
  </r>
  <r>
    <x v="0"/>
    <x v="0"/>
    <x v="6"/>
    <x v="4"/>
    <n v="6596015"/>
    <n v="9000052677"/>
    <x v="0"/>
    <x v="3"/>
    <s v="UNIDAD RESIDENCIAL ESTADIO NORTE PH"/>
    <x v="14"/>
    <x v="5"/>
  </r>
  <r>
    <x v="0"/>
    <x v="0"/>
    <x v="6"/>
    <x v="4"/>
    <n v="6596103"/>
    <n v="8010016934"/>
    <x v="0"/>
    <x v="0"/>
    <s v="CONJUNTO RESIDENCIAL BOSQUES DE PALERMO"/>
    <x v="7"/>
    <x v="7"/>
  </r>
  <r>
    <x v="0"/>
    <x v="0"/>
    <x v="6"/>
    <x v="1"/>
    <n v="6596112"/>
    <n v="9009360541"/>
    <x v="0"/>
    <x v="1"/>
    <s v="YUMA CIUDADELA RESIDENCIAL"/>
    <x v="29"/>
    <x v="14"/>
  </r>
  <r>
    <x v="0"/>
    <x v="0"/>
    <x v="6"/>
    <x v="4"/>
    <n v="6596183"/>
    <n v="8909428806"/>
    <x v="0"/>
    <x v="1"/>
    <s v="EDIFICIO MARANDUA II PH"/>
    <x v="14"/>
    <x v="5"/>
  </r>
  <r>
    <x v="0"/>
    <x v="0"/>
    <x v="6"/>
    <x v="1"/>
    <n v="6596197"/>
    <n v="9000741680"/>
    <x v="0"/>
    <x v="1"/>
    <s v="SAN JACINTO APARTAMENTOS - PROPIEDAD HORIZONTAL"/>
    <x v="3"/>
    <x v="3"/>
  </r>
  <r>
    <x v="0"/>
    <x v="0"/>
    <x v="6"/>
    <x v="1"/>
    <n v="6596223"/>
    <n v="9012049704"/>
    <x v="0"/>
    <x v="1"/>
    <s v="TORRE OLAYA PLAZA - PROPIDAD HORIZONTAL"/>
    <x v="1"/>
    <x v="1"/>
  </r>
  <r>
    <x v="0"/>
    <x v="0"/>
    <x v="6"/>
    <x v="4"/>
    <n v="6596262"/>
    <n v="9007698019"/>
    <x v="0"/>
    <x v="1"/>
    <s v="CONDOMINIO RESIDENCIAL SAN LUCAS DOWNTOWN PH"/>
    <x v="2"/>
    <x v="2"/>
  </r>
  <r>
    <x v="0"/>
    <x v="0"/>
    <x v="6"/>
    <x v="1"/>
    <n v="6596271"/>
    <n v="9006651007"/>
    <x v="0"/>
    <x v="1"/>
    <s v="CONJUNTO RESIDENCIAL BELLOMONTE"/>
    <x v="71"/>
    <x v="10"/>
  </r>
  <r>
    <x v="0"/>
    <x v="0"/>
    <x v="6"/>
    <x v="1"/>
    <n v="6596287"/>
    <n v="9011398191"/>
    <x v="0"/>
    <x v="1"/>
    <s v="CONJUNTO DE USO MIXTO CUARZO -PROPIEDAD HORIZONTAL"/>
    <x v="14"/>
    <x v="5"/>
  </r>
  <r>
    <x v="0"/>
    <x v="0"/>
    <x v="6"/>
    <x v="1"/>
    <n v="6596306"/>
    <n v="8914117874"/>
    <x v="0"/>
    <x v="1"/>
    <s v="URBANIZACION MULTIFAMILIARES LOS CEDROS BLOQUE 9A"/>
    <x v="11"/>
    <x v="9"/>
  </r>
  <r>
    <x v="0"/>
    <x v="0"/>
    <x v="6"/>
    <x v="1"/>
    <n v="6596351"/>
    <n v="9010126751"/>
    <x v="0"/>
    <x v="1"/>
    <s v="CAMINOS DEL BOSQUE PARQUE RESIDENCIAL - PROPIEDAD HORIZONTAL"/>
    <x v="7"/>
    <x v="7"/>
  </r>
  <r>
    <x v="0"/>
    <x v="0"/>
    <x v="6"/>
    <x v="1"/>
    <n v="6596389"/>
    <n v="9003821832"/>
    <x v="0"/>
    <x v="1"/>
    <s v="CONJUNTO RESIDENCIAL MIRADOR DEL PINAR PH"/>
    <x v="1"/>
    <x v="1"/>
  </r>
  <r>
    <x v="0"/>
    <x v="0"/>
    <x v="6"/>
    <x v="1"/>
    <n v="6596560"/>
    <n v="9001495053"/>
    <x v="0"/>
    <x v="1"/>
    <s v="EDIFICIO VERDEZZA P-H-"/>
    <x v="14"/>
    <x v="5"/>
  </r>
  <r>
    <x v="0"/>
    <x v="0"/>
    <x v="6"/>
    <x v="4"/>
    <n v="6596565"/>
    <n v="8301224119"/>
    <x v="0"/>
    <x v="1"/>
    <s v="EDIFICIO PEÑA VERDE - PROPIEDAD HORIZONTAL"/>
    <x v="1"/>
    <x v="1"/>
  </r>
  <r>
    <x v="0"/>
    <x v="0"/>
    <x v="6"/>
    <x v="4"/>
    <n v="6596569"/>
    <n v="8301224119"/>
    <x v="0"/>
    <x v="2"/>
    <s v="EDIFICIO PEÑA VERDE - PROPIEDAD HORIZONTAL"/>
    <x v="1"/>
    <x v="1"/>
  </r>
  <r>
    <x v="0"/>
    <x v="0"/>
    <x v="6"/>
    <x v="1"/>
    <n v="6596571"/>
    <n v="8090023782"/>
    <x v="0"/>
    <x v="1"/>
    <s v="EDIFICIO VILLA DE SAN IGNACIO"/>
    <x v="3"/>
    <x v="3"/>
  </r>
  <r>
    <x v="0"/>
    <x v="0"/>
    <x v="6"/>
    <x v="1"/>
    <n v="6596577"/>
    <n v="9001495053"/>
    <x v="0"/>
    <x v="1"/>
    <s v="EDIFICIO VERDEZZA P-H-"/>
    <x v="14"/>
    <x v="5"/>
  </r>
  <r>
    <x v="0"/>
    <x v="0"/>
    <x v="6"/>
    <x v="4"/>
    <n v="6596630"/>
    <n v="9009489434"/>
    <x v="0"/>
    <x v="2"/>
    <s v="EDIFICIO  TORRE EPIC"/>
    <x v="7"/>
    <x v="7"/>
  </r>
  <r>
    <x v="0"/>
    <x v="0"/>
    <x v="6"/>
    <x v="1"/>
    <n v="6596634"/>
    <n v="8002285028"/>
    <x v="0"/>
    <x v="1"/>
    <s v="EDIFICIO GIBRALTAR - PROPIEDAD HORIZONTAL"/>
    <x v="1"/>
    <x v="1"/>
  </r>
  <r>
    <x v="0"/>
    <x v="0"/>
    <x v="6"/>
    <x v="4"/>
    <n v="6596711"/>
    <n v="8050202184"/>
    <x v="0"/>
    <x v="1"/>
    <s v="MULTIFAMILIARES EL PARAISO DE COMFANDI-CONJUNTO A"/>
    <x v="0"/>
    <x v="0"/>
  </r>
  <r>
    <x v="0"/>
    <x v="0"/>
    <x v="6"/>
    <x v="4"/>
    <n v="6596718"/>
    <n v="9011282425"/>
    <x v="0"/>
    <x v="4"/>
    <s v="EDIFICIO NEW ART PH"/>
    <x v="1"/>
    <x v="1"/>
  </r>
  <r>
    <x v="0"/>
    <x v="0"/>
    <x v="6"/>
    <x v="5"/>
    <n v="6596792"/>
    <n v="1044426932"/>
    <x v="0"/>
    <x v="1"/>
    <s v="CORREA LOBO JAIME ANDRES"/>
    <x v="27"/>
    <x v="13"/>
  </r>
  <r>
    <x v="0"/>
    <x v="0"/>
    <x v="6"/>
    <x v="4"/>
    <n v="6596816"/>
    <n v="8300845976"/>
    <x v="0"/>
    <x v="4"/>
    <s v="CONJUNTO RESIDENCIAL QUINTAS DE HORIZONTE"/>
    <x v="1"/>
    <x v="1"/>
  </r>
  <r>
    <x v="0"/>
    <x v="0"/>
    <x v="6"/>
    <x v="1"/>
    <n v="6596823"/>
    <n v="9006751300"/>
    <x v="0"/>
    <x v="1"/>
    <s v="EDIFICIO TORRES DE BARCELONA PROPIEDAD HORIZONTAL"/>
    <x v="6"/>
    <x v="6"/>
  </r>
  <r>
    <x v="0"/>
    <x v="0"/>
    <x v="6"/>
    <x v="4"/>
    <n v="6596833"/>
    <n v="9001574066"/>
    <x v="0"/>
    <x v="2"/>
    <s v="CONJUNTO CERRADO GUADUALES DE CANAAN PH"/>
    <x v="11"/>
    <x v="9"/>
  </r>
  <r>
    <x v="0"/>
    <x v="0"/>
    <x v="6"/>
    <x v="4"/>
    <n v="6596844"/>
    <n v="8300845976"/>
    <x v="0"/>
    <x v="4"/>
    <s v="CONJUNTO RESIDENCIAL QUINTAS DE HORIZONTE"/>
    <x v="1"/>
    <x v="1"/>
  </r>
  <r>
    <x v="0"/>
    <x v="0"/>
    <x v="6"/>
    <x v="4"/>
    <n v="6596850"/>
    <n v="8300845976"/>
    <x v="0"/>
    <x v="4"/>
    <s v="CONJUNTO RESIDENCIAL QUINTAS DE HORIZONTE"/>
    <x v="1"/>
    <x v="1"/>
  </r>
  <r>
    <x v="0"/>
    <x v="0"/>
    <x v="6"/>
    <x v="1"/>
    <n v="6596874"/>
    <n v="9004803119"/>
    <x v="0"/>
    <x v="0"/>
    <s v="EDIFICIO RESIDENCIAL MANTIS PH"/>
    <x v="34"/>
    <x v="5"/>
  </r>
  <r>
    <x v="0"/>
    <x v="0"/>
    <x v="6"/>
    <x v="1"/>
    <n v="6596880"/>
    <n v="8002484340"/>
    <x v="0"/>
    <x v="3"/>
    <s v="URBANIZACION EL TULCAN II ETAPA"/>
    <x v="11"/>
    <x v="9"/>
  </r>
  <r>
    <x v="0"/>
    <x v="0"/>
    <x v="6"/>
    <x v="1"/>
    <n v="6596912"/>
    <n v="8902108101"/>
    <x v="0"/>
    <x v="1"/>
    <s v="CONJUNTO CERRADO LAS ACACIAS I"/>
    <x v="17"/>
    <x v="2"/>
  </r>
  <r>
    <x v="0"/>
    <x v="0"/>
    <x v="6"/>
    <x v="4"/>
    <n v="6596957"/>
    <n v="9005009376"/>
    <x v="0"/>
    <x v="0"/>
    <s v="CONJ RES MIRADOR DE LOS BERNAL PH"/>
    <x v="14"/>
    <x v="5"/>
  </r>
  <r>
    <x v="0"/>
    <x v="0"/>
    <x v="6"/>
    <x v="1"/>
    <n v="6597013"/>
    <n v="8090073628"/>
    <x v="0"/>
    <x v="1"/>
    <s v="CONJUNTO RESIDENCIAL LAS PALMERAS AGRUPACION A"/>
    <x v="3"/>
    <x v="3"/>
  </r>
  <r>
    <x v="0"/>
    <x v="0"/>
    <x v="6"/>
    <x v="1"/>
    <n v="6597017"/>
    <n v="9003004320"/>
    <x v="0"/>
    <x v="0"/>
    <s v="UNIDAD RESIDENCIAL TORRES DE BARCELONA"/>
    <x v="5"/>
    <x v="5"/>
  </r>
  <r>
    <x v="0"/>
    <x v="0"/>
    <x v="6"/>
    <x v="4"/>
    <n v="6597043"/>
    <n v="9009092369"/>
    <x v="0"/>
    <x v="0"/>
    <s v="CONJUNTO RESIDENCIAL TORRES PORTAL DEL PARQUE PH"/>
    <x v="17"/>
    <x v="2"/>
  </r>
  <r>
    <x v="0"/>
    <x v="0"/>
    <x v="6"/>
    <x v="1"/>
    <n v="6597233"/>
    <n v="8300294191"/>
    <x v="0"/>
    <x v="2"/>
    <s v="CONJUNTO RESIDENCIAL ALAMEDA DE SANTA CLARA III - PROPIEDAD"/>
    <x v="1"/>
    <x v="1"/>
  </r>
  <r>
    <x v="0"/>
    <x v="0"/>
    <x v="6"/>
    <x v="1"/>
    <n v="6597234"/>
    <n v="8300294191"/>
    <x v="0"/>
    <x v="1"/>
    <s v="CONJUNTO RESIDENCIAL ALAMEDA DE SANTA CLARA III - PROPIEDAD"/>
    <x v="1"/>
    <x v="1"/>
  </r>
  <r>
    <x v="0"/>
    <x v="0"/>
    <x v="6"/>
    <x v="4"/>
    <n v="6597268"/>
    <n v="9002120488"/>
    <x v="0"/>
    <x v="1"/>
    <s v="EDIFICIO H2M PH"/>
    <x v="14"/>
    <x v="5"/>
  </r>
  <r>
    <x v="0"/>
    <x v="0"/>
    <x v="6"/>
    <x v="4"/>
    <n v="6597406"/>
    <n v="9003682531"/>
    <x v="0"/>
    <x v="1"/>
    <s v="CONJUNTO RESIDENCIAL LA PRADERA PH"/>
    <x v="17"/>
    <x v="2"/>
  </r>
  <r>
    <x v="0"/>
    <x v="0"/>
    <x v="6"/>
    <x v="4"/>
    <n v="6597455"/>
    <n v="9010708003"/>
    <x v="0"/>
    <x v="0"/>
    <s v="EDIFICIO MIXTO VIENNA PH"/>
    <x v="10"/>
    <x v="5"/>
  </r>
  <r>
    <x v="0"/>
    <x v="0"/>
    <x v="6"/>
    <x v="4"/>
    <n v="6597529"/>
    <n v="9002218451"/>
    <x v="0"/>
    <x v="1"/>
    <s v="CONJUNTO CERRADO RONDA DEL VERGEL"/>
    <x v="3"/>
    <x v="3"/>
  </r>
  <r>
    <x v="0"/>
    <x v="0"/>
    <x v="6"/>
    <x v="1"/>
    <n v="6597606"/>
    <n v="8300058672"/>
    <x v="0"/>
    <x v="1"/>
    <s v="EDIFICIO GUADAL COUNTRY"/>
    <x v="1"/>
    <x v="1"/>
  </r>
  <r>
    <x v="0"/>
    <x v="0"/>
    <x v="6"/>
    <x v="4"/>
    <n v="6597626"/>
    <n v="8000721972"/>
    <x v="0"/>
    <x v="3"/>
    <s v="EDIFICIO LOS CONQUISTADORES PROPIEDAD HORIZONTAL"/>
    <x v="6"/>
    <x v="6"/>
  </r>
  <r>
    <x v="0"/>
    <x v="0"/>
    <x v="6"/>
    <x v="4"/>
    <n v="6597641"/>
    <n v="9003298091"/>
    <x v="0"/>
    <x v="4"/>
    <s v="EDIFICO PORTOFINO PH"/>
    <x v="11"/>
    <x v="9"/>
  </r>
  <r>
    <x v="0"/>
    <x v="0"/>
    <x v="6"/>
    <x v="1"/>
    <n v="6597702"/>
    <n v="8002152596"/>
    <x v="0"/>
    <x v="0"/>
    <s v="EDIFICIO CONDOMINIO EL FERROL"/>
    <x v="18"/>
    <x v="10"/>
  </r>
  <r>
    <x v="0"/>
    <x v="0"/>
    <x v="6"/>
    <x v="4"/>
    <n v="6597707"/>
    <n v="9010708003"/>
    <x v="0"/>
    <x v="2"/>
    <s v="EDIFICIO MIXTO VIENNA PH"/>
    <x v="10"/>
    <x v="5"/>
  </r>
  <r>
    <x v="0"/>
    <x v="0"/>
    <x v="6"/>
    <x v="4"/>
    <n v="6597708"/>
    <n v="8050093504"/>
    <x v="0"/>
    <x v="1"/>
    <s v="UNIDAD RESIDENCIAL MARCO FIDEL SUAREZ"/>
    <x v="0"/>
    <x v="0"/>
  </r>
  <r>
    <x v="0"/>
    <x v="0"/>
    <x v="6"/>
    <x v="4"/>
    <n v="6597710"/>
    <n v="8110371405"/>
    <x v="0"/>
    <x v="1"/>
    <s v="URBANIZACIN LA COLINA DE ASIS"/>
    <x v="5"/>
    <x v="5"/>
  </r>
  <r>
    <x v="0"/>
    <x v="0"/>
    <x v="6"/>
    <x v="4"/>
    <n v="6597719"/>
    <n v="9008471729"/>
    <x v="0"/>
    <x v="1"/>
    <s v="EDIFICIO PALMARU PROPIEDAD HORIZONTAL"/>
    <x v="6"/>
    <x v="6"/>
  </r>
  <r>
    <x v="0"/>
    <x v="0"/>
    <x v="6"/>
    <x v="1"/>
    <n v="6597738"/>
    <n v="9008994020"/>
    <x v="0"/>
    <x v="0"/>
    <s v="EDIFICIO BALCONES DE VIZCAYA"/>
    <x v="2"/>
    <x v="2"/>
  </r>
  <r>
    <x v="0"/>
    <x v="0"/>
    <x v="6"/>
    <x v="1"/>
    <n v="6597794"/>
    <n v="8301423148"/>
    <x v="0"/>
    <x v="1"/>
    <s v="CONJUNTO RESIDENCIAL PORTAL DE MODELIA III"/>
    <x v="1"/>
    <x v="1"/>
  </r>
  <r>
    <x v="0"/>
    <x v="0"/>
    <x v="6"/>
    <x v="1"/>
    <n v="6597846"/>
    <n v="9009002841"/>
    <x v="0"/>
    <x v="5"/>
    <s v="CONJUNTO RESIDENCIAL BALCONES DE VILLA VERDE PH"/>
    <x v="11"/>
    <x v="9"/>
  </r>
  <r>
    <x v="0"/>
    <x v="0"/>
    <x v="6"/>
    <x v="1"/>
    <n v="6597880"/>
    <n v="9010412791"/>
    <x v="0"/>
    <x v="1"/>
    <s v="EDIFICIO PALLADIO CONDOMINIO"/>
    <x v="2"/>
    <x v="2"/>
  </r>
  <r>
    <x v="0"/>
    <x v="0"/>
    <x v="6"/>
    <x v="2"/>
    <n v="6597933"/>
    <n v="91294299"/>
    <x v="0"/>
    <x v="3"/>
    <s v="BARRETO CHACON JORGE ARMANDO"/>
    <x v="2"/>
    <x v="2"/>
  </r>
  <r>
    <x v="0"/>
    <x v="0"/>
    <x v="6"/>
    <x v="4"/>
    <n v="6597951"/>
    <n v="9013078558"/>
    <x v="0"/>
    <x v="0"/>
    <s v="EDIFICIO ARARAT - PROPIEDAD HORIZONTAL"/>
    <x v="2"/>
    <x v="2"/>
  </r>
  <r>
    <x v="0"/>
    <x v="0"/>
    <x v="6"/>
    <x v="4"/>
    <n v="6597987"/>
    <n v="9001159755"/>
    <x v="0"/>
    <x v="0"/>
    <s v="EDIFICIO PALMAR DEL VALLE PH"/>
    <x v="14"/>
    <x v="5"/>
  </r>
  <r>
    <x v="0"/>
    <x v="0"/>
    <x v="6"/>
    <x v="1"/>
    <n v="6598047"/>
    <n v="8300393931"/>
    <x v="0"/>
    <x v="1"/>
    <s v="CONJUNTO MULTIFAMILIAR LOS PIMIENTOS PH"/>
    <x v="1"/>
    <x v="1"/>
  </r>
  <r>
    <x v="0"/>
    <x v="0"/>
    <x v="6"/>
    <x v="1"/>
    <n v="6598087"/>
    <n v="8000116782"/>
    <x v="0"/>
    <x v="1"/>
    <s v="CONJUNTO RESIDENCIAL MULTIFAMILIARES ANTIOQUIA PH"/>
    <x v="1"/>
    <x v="1"/>
  </r>
  <r>
    <x v="0"/>
    <x v="0"/>
    <x v="6"/>
    <x v="4"/>
    <n v="6598092"/>
    <n v="9009836294"/>
    <x v="0"/>
    <x v="2"/>
    <s v="CONJUNTO RESIDENCIAL SENDERO VERDE PH"/>
    <x v="5"/>
    <x v="5"/>
  </r>
  <r>
    <x v="0"/>
    <x v="0"/>
    <x v="6"/>
    <x v="1"/>
    <n v="6598110"/>
    <n v="8002272376"/>
    <x v="0"/>
    <x v="3"/>
    <s v="CONJUNTO RESIDENCIAL PALMA DE MALLORCA"/>
    <x v="11"/>
    <x v="9"/>
  </r>
  <r>
    <x v="0"/>
    <x v="0"/>
    <x v="6"/>
    <x v="1"/>
    <n v="6598150"/>
    <n v="9005550092"/>
    <x v="0"/>
    <x v="1"/>
    <s v="EDIFICIO CEI III PH"/>
    <x v="1"/>
    <x v="1"/>
  </r>
  <r>
    <x v="0"/>
    <x v="0"/>
    <x v="6"/>
    <x v="4"/>
    <n v="6598166"/>
    <n v="8050121562"/>
    <x v="0"/>
    <x v="1"/>
    <s v="CONJUNTO RESIDENCIAL LOS ALMENDROS DE SAN FELIPE"/>
    <x v="0"/>
    <x v="0"/>
  </r>
  <r>
    <x v="0"/>
    <x v="0"/>
    <x v="6"/>
    <x v="1"/>
    <n v="6598169"/>
    <n v="8909302971"/>
    <x v="0"/>
    <x v="1"/>
    <s v="CONJUNTO RESIDENCIAL BOSQUES DE LA CONCHA PH"/>
    <x v="14"/>
    <x v="5"/>
  </r>
  <r>
    <x v="0"/>
    <x v="0"/>
    <x v="6"/>
    <x v="1"/>
    <n v="6598177"/>
    <n v="8909302971"/>
    <x v="0"/>
    <x v="3"/>
    <s v="CONJUNTO RESIDENCIAL BOSQUES DE LA CONCHA PH"/>
    <x v="14"/>
    <x v="5"/>
  </r>
  <r>
    <x v="0"/>
    <x v="0"/>
    <x v="6"/>
    <x v="4"/>
    <n v="6598187"/>
    <n v="9004146968"/>
    <x v="0"/>
    <x v="1"/>
    <s v="CONJUNTO RESIDENCIAL MONTEBONITO"/>
    <x v="3"/>
    <x v="3"/>
  </r>
  <r>
    <x v="0"/>
    <x v="0"/>
    <x v="6"/>
    <x v="4"/>
    <n v="6598194"/>
    <n v="9004146968"/>
    <x v="0"/>
    <x v="1"/>
    <s v="CONJUNTO RESIDENCIAL MONTEBONITO"/>
    <x v="3"/>
    <x v="3"/>
  </r>
  <r>
    <x v="0"/>
    <x v="0"/>
    <x v="6"/>
    <x v="1"/>
    <n v="6598220"/>
    <n v="9000519361"/>
    <x v="0"/>
    <x v="3"/>
    <s v="AGRUPACION NUEVA CASTILLA ETAPA IV PH"/>
    <x v="1"/>
    <x v="1"/>
  </r>
  <r>
    <x v="0"/>
    <x v="0"/>
    <x v="6"/>
    <x v="4"/>
    <n v="6598224"/>
    <n v="8000053973"/>
    <x v="0"/>
    <x v="7"/>
    <s v="AGRUPACION DE VIVIENDA CAMPANELLA III-PROPIEDAD HORIZONTAL"/>
    <x v="1"/>
    <x v="1"/>
  </r>
  <r>
    <x v="0"/>
    <x v="0"/>
    <x v="6"/>
    <x v="1"/>
    <n v="6598232"/>
    <n v="9009121798"/>
    <x v="0"/>
    <x v="1"/>
    <s v="SOLERI PARQUE RESIDENCIAL"/>
    <x v="2"/>
    <x v="2"/>
  </r>
  <r>
    <x v="0"/>
    <x v="0"/>
    <x v="6"/>
    <x v="4"/>
    <n v="6598247"/>
    <n v="8000367718"/>
    <x v="0"/>
    <x v="1"/>
    <s v="EDIFICIO LOS ALMENDROS PROPIEDAD HORIZONTAL"/>
    <x v="3"/>
    <x v="3"/>
  </r>
  <r>
    <x v="0"/>
    <x v="0"/>
    <x v="6"/>
    <x v="4"/>
    <n v="6598290"/>
    <n v="8300623681"/>
    <x v="0"/>
    <x v="3"/>
    <s v="CONJUNTO MULTIFAMILIAR COMPARTIR BOCHICA LOTE 4 ETAPA III"/>
    <x v="1"/>
    <x v="1"/>
  </r>
  <r>
    <x v="0"/>
    <x v="0"/>
    <x v="6"/>
    <x v="1"/>
    <n v="6598320"/>
    <n v="9000638175"/>
    <x v="0"/>
    <x v="1"/>
    <s v="URBANIZACION RESIDENCIAL ZAGUAN DE LAS VILLAS II ETAPA PH"/>
    <x v="13"/>
    <x v="9"/>
  </r>
  <r>
    <x v="0"/>
    <x v="0"/>
    <x v="6"/>
    <x v="1"/>
    <n v="6598339"/>
    <n v="8110346251"/>
    <x v="0"/>
    <x v="1"/>
    <s v="CONJUNTO BOSQUES DE ETERNA PRIMAVERA SUBETAPA A PH"/>
    <x v="14"/>
    <x v="5"/>
  </r>
  <r>
    <x v="0"/>
    <x v="0"/>
    <x v="6"/>
    <x v="4"/>
    <n v="6598345"/>
    <n v="8001430471"/>
    <x v="0"/>
    <x v="1"/>
    <s v="EDIFICIO PICASSO PROPIEDAD HORIZONTAL"/>
    <x v="11"/>
    <x v="9"/>
  </r>
  <r>
    <x v="0"/>
    <x v="0"/>
    <x v="6"/>
    <x v="4"/>
    <n v="6598375"/>
    <n v="8080020150"/>
    <x v="0"/>
    <x v="1"/>
    <s v="PARCELACION LOS  ALMENDROS"/>
    <x v="82"/>
    <x v="4"/>
  </r>
  <r>
    <x v="0"/>
    <x v="0"/>
    <x v="6"/>
    <x v="4"/>
    <n v="6598407"/>
    <n v="8160011690"/>
    <x v="0"/>
    <x v="0"/>
    <s v="EL PORTAL DE TERRANOVA PH"/>
    <x v="11"/>
    <x v="9"/>
  </r>
  <r>
    <x v="0"/>
    <x v="0"/>
    <x v="6"/>
    <x v="1"/>
    <n v="6598411"/>
    <n v="8160016201"/>
    <x v="0"/>
    <x v="1"/>
    <s v="UNIDAD RESIDENCIAL LOS ALMENDROS"/>
    <x v="11"/>
    <x v="9"/>
  </r>
  <r>
    <x v="0"/>
    <x v="0"/>
    <x v="6"/>
    <x v="4"/>
    <n v="6598430"/>
    <n v="9010034836"/>
    <x v="0"/>
    <x v="3"/>
    <s v="FORTEZZA PARQUE RESIDENCIAL - PROPIEDAD HORIZONTAL"/>
    <x v="3"/>
    <x v="3"/>
  </r>
  <r>
    <x v="0"/>
    <x v="0"/>
    <x v="6"/>
    <x v="1"/>
    <n v="6598431"/>
    <n v="8902111042"/>
    <x v="0"/>
    <x v="3"/>
    <s v="CONJUNTO RESIDENCIAL EL BOSQUE III ETAPA SECTOR E-1"/>
    <x v="17"/>
    <x v="2"/>
  </r>
  <r>
    <x v="0"/>
    <x v="0"/>
    <x v="6"/>
    <x v="1"/>
    <n v="6598432"/>
    <n v="8301381676"/>
    <x v="0"/>
    <x v="1"/>
    <s v="CONJUNTO RESIDENCIAL MAZUREN AGRUPACION 06 ETAPAS A B Y C P"/>
    <x v="1"/>
    <x v="1"/>
  </r>
  <r>
    <x v="0"/>
    <x v="0"/>
    <x v="6"/>
    <x v="1"/>
    <n v="6598440"/>
    <n v="8301381676"/>
    <x v="0"/>
    <x v="1"/>
    <s v="CONJUNTO RESIDENCIAL MAZUREN AGRUPACION 06 ETAPAS A B Y C P"/>
    <x v="1"/>
    <x v="1"/>
  </r>
  <r>
    <x v="0"/>
    <x v="0"/>
    <x v="6"/>
    <x v="1"/>
    <n v="6598459"/>
    <n v="8110346251"/>
    <x v="0"/>
    <x v="1"/>
    <s v="CONJUNTO BOSQUES DE ETERNA PRIMAVERA SUBETAPA A PH"/>
    <x v="14"/>
    <x v="5"/>
  </r>
  <r>
    <x v="0"/>
    <x v="0"/>
    <x v="6"/>
    <x v="1"/>
    <n v="6598481"/>
    <n v="8300166064"/>
    <x v="0"/>
    <x v="3"/>
    <s v="CONJUNTO RESIDENCIAL EL PINAR DE LOS ALAMOS II PH"/>
    <x v="1"/>
    <x v="1"/>
  </r>
  <r>
    <x v="0"/>
    <x v="0"/>
    <x v="6"/>
    <x v="1"/>
    <n v="6598513"/>
    <n v="9000233410"/>
    <x v="0"/>
    <x v="3"/>
    <s v="CONJUNTO RESIDENCIAL ARBOLEDA DEL SEMINARIO DE LAS SUBETAPA"/>
    <x v="14"/>
    <x v="5"/>
  </r>
  <r>
    <x v="0"/>
    <x v="0"/>
    <x v="6"/>
    <x v="4"/>
    <n v="6598545"/>
    <n v="8002103316"/>
    <x v="0"/>
    <x v="0"/>
    <s v="UNIDAD RESIDENCIAL LA ALHAMBRA PROPIEDAD HORIZONTAL"/>
    <x v="11"/>
    <x v="9"/>
  </r>
  <r>
    <x v="0"/>
    <x v="0"/>
    <x v="6"/>
    <x v="4"/>
    <n v="6598548"/>
    <n v="9010417366"/>
    <x v="0"/>
    <x v="1"/>
    <s v="CONJUNTO RESIDENCIAL HACIENDA PEÑALISA TAGUA"/>
    <x v="15"/>
    <x v="4"/>
  </r>
  <r>
    <x v="0"/>
    <x v="0"/>
    <x v="6"/>
    <x v="4"/>
    <n v="6598587"/>
    <n v="8050202184"/>
    <x v="0"/>
    <x v="1"/>
    <s v="MULTIFAMILIARES EL PARAISO DE COMFANDI-CONJUNTO A"/>
    <x v="0"/>
    <x v="0"/>
  </r>
  <r>
    <x v="0"/>
    <x v="0"/>
    <x v="6"/>
    <x v="1"/>
    <n v="6598610"/>
    <n v="8001624357"/>
    <x v="0"/>
    <x v="3"/>
    <s v="EL BOSQUE DE SUBA DOS-PROPIEDAD HORIZONTAL"/>
    <x v="1"/>
    <x v="1"/>
  </r>
  <r>
    <x v="0"/>
    <x v="0"/>
    <x v="6"/>
    <x v="1"/>
    <n v="6598642"/>
    <n v="8002369862"/>
    <x v="0"/>
    <x v="1"/>
    <s v="CONJUNTO RESIDENCIAL LA RESERVA"/>
    <x v="1"/>
    <x v="1"/>
  </r>
  <r>
    <x v="0"/>
    <x v="0"/>
    <x v="6"/>
    <x v="4"/>
    <n v="6598656"/>
    <n v="8110371405"/>
    <x v="0"/>
    <x v="1"/>
    <s v="URBANIZACIN LA COLINA DE ASIS"/>
    <x v="5"/>
    <x v="5"/>
  </r>
  <r>
    <x v="0"/>
    <x v="0"/>
    <x v="6"/>
    <x v="1"/>
    <n v="6598679"/>
    <n v="9001569428"/>
    <x v="0"/>
    <x v="1"/>
    <s v="EDIFICIO MONTELUNA - PROPIEDAD HORIZONTAL"/>
    <x v="1"/>
    <x v="1"/>
  </r>
  <r>
    <x v="0"/>
    <x v="0"/>
    <x v="6"/>
    <x v="4"/>
    <n v="6598719"/>
    <n v="8002381841"/>
    <x v="0"/>
    <x v="1"/>
    <s v="CONJUNTO RESIDENCIAL MULTIFAMILIARES LOS ANDES SEGUNDA ETAPA"/>
    <x v="1"/>
    <x v="1"/>
  </r>
  <r>
    <x v="0"/>
    <x v="0"/>
    <x v="6"/>
    <x v="1"/>
    <n v="6598785"/>
    <n v="8001013286"/>
    <x v="0"/>
    <x v="1"/>
    <s v="CONJUNTO RESIDENCIAL BOLIVIA ORIENTAL II ETAPA MANZANA H PH"/>
    <x v="1"/>
    <x v="1"/>
  </r>
  <r>
    <x v="0"/>
    <x v="0"/>
    <x v="6"/>
    <x v="1"/>
    <n v="6598788"/>
    <n v="8110413263"/>
    <x v="0"/>
    <x v="3"/>
    <s v="CONJUNTO RESIDENCIAL LAS CASAS DE COMFENALCO PH"/>
    <x v="21"/>
    <x v="5"/>
  </r>
  <r>
    <x v="0"/>
    <x v="0"/>
    <x v="6"/>
    <x v="1"/>
    <n v="6598808"/>
    <n v="8000990427"/>
    <x v="0"/>
    <x v="5"/>
    <s v="EDIFICIO ALTOS DEL CEDRITO PROPIEDAD HORIZONTAL"/>
    <x v="1"/>
    <x v="1"/>
  </r>
  <r>
    <x v="0"/>
    <x v="0"/>
    <x v="6"/>
    <x v="1"/>
    <n v="6598879"/>
    <n v="8000116782"/>
    <x v="0"/>
    <x v="0"/>
    <s v="CONJUNTO RESIDENCIAL MULTIFAMILIARES ANTIOQUIA PH"/>
    <x v="1"/>
    <x v="1"/>
  </r>
  <r>
    <x v="0"/>
    <x v="0"/>
    <x v="6"/>
    <x v="4"/>
    <n v="6598905"/>
    <n v="9012118049"/>
    <x v="0"/>
    <x v="3"/>
    <s v="EDIFICIO BAYON APARTAMENTOS"/>
    <x v="7"/>
    <x v="7"/>
  </r>
  <r>
    <x v="0"/>
    <x v="0"/>
    <x v="6"/>
    <x v="4"/>
    <n v="6598910"/>
    <n v="8301252449"/>
    <x v="0"/>
    <x v="1"/>
    <s v="EDIFICIO PIMPINELA"/>
    <x v="1"/>
    <x v="1"/>
  </r>
  <r>
    <x v="0"/>
    <x v="0"/>
    <x v="6"/>
    <x v="1"/>
    <n v="6598937"/>
    <n v="8300294191"/>
    <x v="0"/>
    <x v="1"/>
    <s v="CONJUNTO RESIDENCIAL ALAMEDA DE SANTA CLARA III - PROPIEDAD"/>
    <x v="1"/>
    <x v="1"/>
  </r>
  <r>
    <x v="0"/>
    <x v="0"/>
    <x v="6"/>
    <x v="1"/>
    <n v="6598959"/>
    <n v="9002564806"/>
    <x v="0"/>
    <x v="3"/>
    <s v="PORVENIR RESERVADO 1 PH"/>
    <x v="1"/>
    <x v="1"/>
  </r>
  <r>
    <x v="0"/>
    <x v="0"/>
    <x v="6"/>
    <x v="4"/>
    <n v="6598990"/>
    <n v="9004741806"/>
    <x v="0"/>
    <x v="3"/>
    <s v="CONJUNTO RESIDENCIAL AGAPANTO I PROPIEDAD HORIZONTAL"/>
    <x v="4"/>
    <x v="4"/>
  </r>
  <r>
    <x v="0"/>
    <x v="0"/>
    <x v="6"/>
    <x v="4"/>
    <n v="6599010"/>
    <n v="8001087187"/>
    <x v="0"/>
    <x v="3"/>
    <s v="AGRUPACION DE VIVIENDA JARDINES DE ORIENTE I - PROPIEDAD HOR"/>
    <x v="1"/>
    <x v="1"/>
  </r>
  <r>
    <x v="0"/>
    <x v="0"/>
    <x v="6"/>
    <x v="4"/>
    <n v="6599026"/>
    <n v="9007745551"/>
    <x v="0"/>
    <x v="1"/>
    <s v="LOMA LINDA APARTAMENTOS PROPIEDAD HORIZONTAL"/>
    <x v="13"/>
    <x v="9"/>
  </r>
  <r>
    <x v="0"/>
    <x v="0"/>
    <x v="6"/>
    <x v="1"/>
    <n v="6599066"/>
    <n v="8001063952"/>
    <x v="0"/>
    <x v="3"/>
    <s v="CR CIUDADELA CAFAM MANZANA 32 SUPER LOTE B II ETAPA PH"/>
    <x v="1"/>
    <x v="1"/>
  </r>
  <r>
    <x v="0"/>
    <x v="0"/>
    <x v="6"/>
    <x v="5"/>
    <n v="6599089"/>
    <n v="41894724"/>
    <x v="0"/>
    <x v="1"/>
    <s v="LOPEZ  HERRERA AMANDA LUCERO"/>
    <x v="7"/>
    <x v="7"/>
  </r>
  <r>
    <x v="0"/>
    <x v="0"/>
    <x v="6"/>
    <x v="1"/>
    <n v="6599108"/>
    <n v="8301367311"/>
    <x v="0"/>
    <x v="1"/>
    <s v="AGRUPACION DE VIVIENDA QUINTAS DE TIMIZA II PH"/>
    <x v="1"/>
    <x v="1"/>
  </r>
  <r>
    <x v="0"/>
    <x v="0"/>
    <x v="6"/>
    <x v="1"/>
    <n v="6599119"/>
    <n v="8001013286"/>
    <x v="0"/>
    <x v="1"/>
    <s v="CONJUNTO RESIDENCIAL BOLIVIA ORIENTAL II ETAPA MANZANA H PH"/>
    <x v="1"/>
    <x v="1"/>
  </r>
  <r>
    <x v="0"/>
    <x v="0"/>
    <x v="6"/>
    <x v="4"/>
    <n v="6599199"/>
    <n v="9010034836"/>
    <x v="0"/>
    <x v="1"/>
    <s v="FORTEZZA PARQUE RESIDENCIAL - PROPIEDAD HORIZONTAL"/>
    <x v="3"/>
    <x v="3"/>
  </r>
  <r>
    <x v="0"/>
    <x v="0"/>
    <x v="6"/>
    <x v="4"/>
    <n v="6599206"/>
    <n v="9002535556"/>
    <x v="0"/>
    <x v="1"/>
    <s v="CONJUNTO RESIDENCIAL PARQUES DE CASTILLA 3 - PROPIEDAD HORIZ"/>
    <x v="1"/>
    <x v="1"/>
  </r>
  <r>
    <x v="0"/>
    <x v="0"/>
    <x v="6"/>
    <x v="1"/>
    <n v="6599249"/>
    <n v="9003476321"/>
    <x v="0"/>
    <x v="1"/>
    <s v="CONJUNTO CERRADO CIUDADELA VILLA DE LEYVA PH"/>
    <x v="11"/>
    <x v="9"/>
  </r>
  <r>
    <x v="0"/>
    <x v="0"/>
    <x v="6"/>
    <x v="4"/>
    <n v="6599286"/>
    <n v="8100048691"/>
    <x v="0"/>
    <x v="1"/>
    <s v="EDIFICIO MARIA LUISA PROPIEDAD HORIZONTAL"/>
    <x v="6"/>
    <x v="6"/>
  </r>
  <r>
    <x v="0"/>
    <x v="0"/>
    <x v="6"/>
    <x v="1"/>
    <n v="6599351"/>
    <n v="8001522490"/>
    <x v="0"/>
    <x v="1"/>
    <s v="EDIFICIO DALBY PH"/>
    <x v="1"/>
    <x v="1"/>
  </r>
  <r>
    <x v="0"/>
    <x v="0"/>
    <x v="6"/>
    <x v="4"/>
    <n v="6599389"/>
    <n v="8100003074"/>
    <x v="0"/>
    <x v="1"/>
    <s v="EDIFICIO STEPHANIA PROPIEDAD HORIZONTAL"/>
    <x v="6"/>
    <x v="6"/>
  </r>
  <r>
    <x v="0"/>
    <x v="0"/>
    <x v="6"/>
    <x v="1"/>
    <n v="6599453"/>
    <n v="9006443977"/>
    <x v="0"/>
    <x v="2"/>
    <s v="EDIFICIO 10-12 CIRCUNVALAR PH"/>
    <x v="11"/>
    <x v="9"/>
  </r>
  <r>
    <x v="0"/>
    <x v="0"/>
    <x v="6"/>
    <x v="1"/>
    <n v="6599479"/>
    <n v="8605096441"/>
    <x v="0"/>
    <x v="1"/>
    <s v="CONJUNTO RESIDENCIAL SANTA BARBARA NORTE"/>
    <x v="1"/>
    <x v="1"/>
  </r>
  <r>
    <x v="0"/>
    <x v="0"/>
    <x v="6"/>
    <x v="1"/>
    <n v="6599499"/>
    <n v="9010973278"/>
    <x v="0"/>
    <x v="1"/>
    <s v="GIRARDOT 628 - PROPIEDAD HORIZONTAL"/>
    <x v="2"/>
    <x v="2"/>
  </r>
  <r>
    <x v="0"/>
    <x v="0"/>
    <x v="6"/>
    <x v="1"/>
    <n v="6599664"/>
    <n v="8040076577"/>
    <x v="0"/>
    <x v="2"/>
    <s v="CONJUNTO RESIDENCIAL PARQUE DEL CACIQUE ETAPA I"/>
    <x v="2"/>
    <x v="2"/>
  </r>
  <r>
    <x v="0"/>
    <x v="0"/>
    <x v="6"/>
    <x v="4"/>
    <n v="6599682"/>
    <n v="9010803130"/>
    <x v="0"/>
    <x v="1"/>
    <s v="TORREON DE BELEN PROPIEDAD HORIZONTAL"/>
    <x v="3"/>
    <x v="3"/>
  </r>
  <r>
    <x v="0"/>
    <x v="0"/>
    <x v="6"/>
    <x v="1"/>
    <n v="6599691"/>
    <n v="8300294191"/>
    <x v="0"/>
    <x v="1"/>
    <s v="CONJUNTO RESIDENCIAL ALAMEDA DE SANTA CLARA III - PROPIEDAD"/>
    <x v="1"/>
    <x v="1"/>
  </r>
  <r>
    <x v="0"/>
    <x v="0"/>
    <x v="6"/>
    <x v="1"/>
    <n v="6599703"/>
    <n v="8110467498"/>
    <x v="0"/>
    <x v="1"/>
    <s v="EDIFICIO ORION 2 PH"/>
    <x v="14"/>
    <x v="5"/>
  </r>
  <r>
    <x v="0"/>
    <x v="0"/>
    <x v="6"/>
    <x v="4"/>
    <n v="6599710"/>
    <n v="8300845976"/>
    <x v="0"/>
    <x v="4"/>
    <s v="CONJUNTO RESIDENCIAL QUINTAS DE HORIZONTE"/>
    <x v="1"/>
    <x v="1"/>
  </r>
  <r>
    <x v="0"/>
    <x v="0"/>
    <x v="6"/>
    <x v="4"/>
    <n v="6599713"/>
    <n v="8300845976"/>
    <x v="0"/>
    <x v="3"/>
    <s v="CONJUNTO RESIDENCIAL QUINTAS DE HORIZONTE"/>
    <x v="1"/>
    <x v="1"/>
  </r>
  <r>
    <x v="0"/>
    <x v="0"/>
    <x v="6"/>
    <x v="4"/>
    <n v="6599730"/>
    <n v="8090087055"/>
    <x v="0"/>
    <x v="0"/>
    <s v="CLUB RESIDENCIAL ALAMEDA"/>
    <x v="3"/>
    <x v="3"/>
  </r>
  <r>
    <x v="0"/>
    <x v="0"/>
    <x v="6"/>
    <x v="4"/>
    <n v="6599893"/>
    <n v="8300399383"/>
    <x v="0"/>
    <x v="1"/>
    <s v="CONJUNTO RESIDENCIAL BALCONES DE SEVILLA"/>
    <x v="1"/>
    <x v="1"/>
  </r>
  <r>
    <x v="0"/>
    <x v="0"/>
    <x v="6"/>
    <x v="4"/>
    <n v="6599898"/>
    <n v="8160030448"/>
    <x v="0"/>
    <x v="1"/>
    <s v="BALCONES CONDOMINIO PH"/>
    <x v="11"/>
    <x v="9"/>
  </r>
  <r>
    <x v="0"/>
    <x v="0"/>
    <x v="6"/>
    <x v="1"/>
    <n v="6599931"/>
    <n v="8080016417"/>
    <x v="0"/>
    <x v="2"/>
    <s v="MONTANA CONDOMINIO"/>
    <x v="38"/>
    <x v="4"/>
  </r>
  <r>
    <x v="0"/>
    <x v="0"/>
    <x v="6"/>
    <x v="1"/>
    <n v="6600086"/>
    <n v="9011398191"/>
    <x v="0"/>
    <x v="1"/>
    <s v="CONJUNTO DE USO MIXTO CUARZO -PROPIEDAD HORIZONTAL"/>
    <x v="14"/>
    <x v="5"/>
  </r>
  <r>
    <x v="0"/>
    <x v="0"/>
    <x v="6"/>
    <x v="4"/>
    <n v="6600143"/>
    <n v="8090061437"/>
    <x v="0"/>
    <x v="2"/>
    <s v="AGRUPACION DE VIVIENDA RINCON DE LAS MARGARITAS"/>
    <x v="3"/>
    <x v="3"/>
  </r>
  <r>
    <x v="0"/>
    <x v="0"/>
    <x v="6"/>
    <x v="4"/>
    <n v="6600164"/>
    <n v="8300399383"/>
    <x v="0"/>
    <x v="1"/>
    <s v="CONJUNTO RESIDENCIAL BALCONES DE SEVILLA"/>
    <x v="1"/>
    <x v="1"/>
  </r>
  <r>
    <x v="0"/>
    <x v="0"/>
    <x v="6"/>
    <x v="4"/>
    <n v="6600253"/>
    <n v="8002364689"/>
    <x v="0"/>
    <x v="1"/>
    <s v="UNIDAD RESIDENCIAL TORRES DE SAN MATEO PH"/>
    <x v="11"/>
    <x v="9"/>
  </r>
  <r>
    <x v="0"/>
    <x v="0"/>
    <x v="6"/>
    <x v="4"/>
    <n v="6600280"/>
    <n v="9007961743"/>
    <x v="0"/>
    <x v="1"/>
    <s v="EDIFICIO HOUSE CENTER"/>
    <x v="2"/>
    <x v="2"/>
  </r>
  <r>
    <x v="0"/>
    <x v="0"/>
    <x v="6"/>
    <x v="1"/>
    <n v="6600312"/>
    <n v="8110304422"/>
    <x v="0"/>
    <x v="2"/>
    <s v="UNIDAD RESIDENCIAL MANANTIALES DE ROBLEDO PH"/>
    <x v="14"/>
    <x v="5"/>
  </r>
  <r>
    <x v="0"/>
    <x v="0"/>
    <x v="6"/>
    <x v="4"/>
    <n v="6600432"/>
    <n v="9001490591"/>
    <x v="0"/>
    <x v="0"/>
    <s v="UNIDAD RESIDENCIAL CACIQUE IPANA"/>
    <x v="2"/>
    <x v="2"/>
  </r>
  <r>
    <x v="0"/>
    <x v="0"/>
    <x v="6"/>
    <x v="4"/>
    <n v="6600472"/>
    <n v="8300202676"/>
    <x v="0"/>
    <x v="2"/>
    <s v="CONJUNTO RESIDENCIAL CERROS DE SUBA II PH"/>
    <x v="1"/>
    <x v="1"/>
  </r>
  <r>
    <x v="0"/>
    <x v="0"/>
    <x v="6"/>
    <x v="4"/>
    <n v="6600542"/>
    <n v="8909314884"/>
    <x v="0"/>
    <x v="3"/>
    <s v="CENTRO COMERCIAL VILLANUEVA PH"/>
    <x v="14"/>
    <x v="5"/>
  </r>
  <r>
    <x v="0"/>
    <x v="0"/>
    <x v="6"/>
    <x v="1"/>
    <n v="6600544"/>
    <n v="8903282678"/>
    <x v="0"/>
    <x v="3"/>
    <s v="EDIFICIO CENTRO COMERCIAL PLAZA NORTE - PROPIEDAD HORIZONTAL"/>
    <x v="0"/>
    <x v="0"/>
  </r>
  <r>
    <x v="0"/>
    <x v="0"/>
    <x v="6"/>
    <x v="4"/>
    <n v="6600573"/>
    <n v="9003560336"/>
    <x v="0"/>
    <x v="3"/>
    <s v="EDIFICIO FUENTE CLARA PROPIEDAD HORIZONTAL"/>
    <x v="14"/>
    <x v="5"/>
  </r>
  <r>
    <x v="0"/>
    <x v="0"/>
    <x v="6"/>
    <x v="1"/>
    <n v="6600598"/>
    <n v="8100057546"/>
    <x v="0"/>
    <x v="1"/>
    <s v="CONJUNTO RESIDENCIAL PARQUE DE CASTILLA - PROPIEDAD HORIZONT"/>
    <x v="6"/>
    <x v="6"/>
  </r>
  <r>
    <x v="0"/>
    <x v="0"/>
    <x v="6"/>
    <x v="1"/>
    <n v="6600599"/>
    <n v="9001658141"/>
    <x v="0"/>
    <x v="1"/>
    <s v="CONJUNTO RESIDENCIAL BALCONES DE PROVENZA SECTOR B"/>
    <x v="33"/>
    <x v="2"/>
  </r>
  <r>
    <x v="0"/>
    <x v="0"/>
    <x v="6"/>
    <x v="1"/>
    <n v="6600613"/>
    <n v="9010412791"/>
    <x v="0"/>
    <x v="1"/>
    <s v="EDIFICIO PALLADIO CONDOMINIO"/>
    <x v="2"/>
    <x v="2"/>
  </r>
  <r>
    <x v="0"/>
    <x v="0"/>
    <x v="6"/>
    <x v="1"/>
    <n v="6600624"/>
    <n v="8040076577"/>
    <x v="0"/>
    <x v="2"/>
    <s v="CONJUNTO RESIDENCIAL PARQUE DEL CACIQUE ETAPA I"/>
    <x v="2"/>
    <x v="2"/>
  </r>
  <r>
    <x v="0"/>
    <x v="0"/>
    <x v="6"/>
    <x v="4"/>
    <n v="6600630"/>
    <n v="8110395201"/>
    <x v="0"/>
    <x v="1"/>
    <s v="CONJUNTO RESIDENCIAL MIRADOR DE GUADALCANAL PH"/>
    <x v="10"/>
    <x v="5"/>
  </r>
  <r>
    <x v="0"/>
    <x v="0"/>
    <x v="6"/>
    <x v="1"/>
    <n v="6600640"/>
    <n v="8300524282"/>
    <x v="0"/>
    <x v="1"/>
    <s v="CONJUNTO RESIDENCIAL EL PORTAL DE LA COFRADIA PH"/>
    <x v="1"/>
    <x v="1"/>
  </r>
  <r>
    <x v="0"/>
    <x v="0"/>
    <x v="6"/>
    <x v="1"/>
    <n v="6600691"/>
    <n v="9001658141"/>
    <x v="0"/>
    <x v="1"/>
    <s v="CONJUNTO RESIDENCIAL BALCONES DE PROVENZA SECTOR B"/>
    <x v="33"/>
    <x v="2"/>
  </r>
  <r>
    <x v="0"/>
    <x v="0"/>
    <x v="6"/>
    <x v="4"/>
    <n v="6600709"/>
    <n v="9011282425"/>
    <x v="0"/>
    <x v="7"/>
    <s v="EDIFICIO NEW ART PH"/>
    <x v="1"/>
    <x v="1"/>
  </r>
  <r>
    <x v="0"/>
    <x v="0"/>
    <x v="6"/>
    <x v="1"/>
    <n v="6600727"/>
    <n v="8301027711"/>
    <x v="0"/>
    <x v="1"/>
    <s v="EDIFICIO LA HACIENDA PH"/>
    <x v="1"/>
    <x v="1"/>
  </r>
  <r>
    <x v="0"/>
    <x v="0"/>
    <x v="6"/>
    <x v="4"/>
    <n v="6600743"/>
    <n v="8090087055"/>
    <x v="0"/>
    <x v="2"/>
    <s v="CLUB RESIDENCIAL ALAMEDA"/>
    <x v="3"/>
    <x v="3"/>
  </r>
  <r>
    <x v="0"/>
    <x v="0"/>
    <x v="6"/>
    <x v="1"/>
    <n v="6600758"/>
    <n v="8160029232"/>
    <x v="0"/>
    <x v="1"/>
    <s v="EDIFICIO MANACOR PH"/>
    <x v="11"/>
    <x v="9"/>
  </r>
  <r>
    <x v="0"/>
    <x v="0"/>
    <x v="6"/>
    <x v="4"/>
    <n v="6600801"/>
    <n v="9007236100"/>
    <x v="0"/>
    <x v="1"/>
    <s v="CONJUNTO RESIDENCIAL RESERVA DE SAN FELIPE PH"/>
    <x v="1"/>
    <x v="1"/>
  </r>
  <r>
    <x v="0"/>
    <x v="0"/>
    <x v="6"/>
    <x v="4"/>
    <n v="6600862"/>
    <n v="9002218451"/>
    <x v="0"/>
    <x v="1"/>
    <s v="CONJUNTO CERRADO RONDA DEL VERGEL"/>
    <x v="3"/>
    <x v="3"/>
  </r>
  <r>
    <x v="0"/>
    <x v="0"/>
    <x v="6"/>
    <x v="1"/>
    <n v="6600894"/>
    <n v="8001165589"/>
    <x v="0"/>
    <x v="1"/>
    <s v="AGRUPACION RESIDENCIAL TEJARES DEL NORTE 1 PH"/>
    <x v="1"/>
    <x v="1"/>
  </r>
  <r>
    <x v="0"/>
    <x v="0"/>
    <x v="6"/>
    <x v="1"/>
    <n v="6600955"/>
    <n v="9000889189"/>
    <x v="0"/>
    <x v="3"/>
    <s v="AGRUPACION DE VIVIENDA FONTIBON RESERVADO - PROPIEDAD HORIZO"/>
    <x v="1"/>
    <x v="1"/>
  </r>
  <r>
    <x v="0"/>
    <x v="0"/>
    <x v="6"/>
    <x v="4"/>
    <n v="6600975"/>
    <n v="9006558588"/>
    <x v="0"/>
    <x v="1"/>
    <s v="PARQUE RESIDENCIAL EL MIRADOR DEL COLIBRI I ET ANDALUCIA P H"/>
    <x v="13"/>
    <x v="9"/>
  </r>
  <r>
    <x v="0"/>
    <x v="0"/>
    <x v="6"/>
    <x v="1"/>
    <n v="6600989"/>
    <n v="9000889189"/>
    <x v="0"/>
    <x v="3"/>
    <s v="AGRUPACION DE VIVIENDA FONTIBON RESERVADO - PROPIEDAD HORIZO"/>
    <x v="1"/>
    <x v="1"/>
  </r>
  <r>
    <x v="0"/>
    <x v="0"/>
    <x v="6"/>
    <x v="1"/>
    <n v="6600990"/>
    <n v="8300435924"/>
    <x v="0"/>
    <x v="1"/>
    <s v="EDIFICIO VILLA VENETTO PROPIEDAD HORIZONTAL"/>
    <x v="1"/>
    <x v="1"/>
  </r>
  <r>
    <x v="0"/>
    <x v="0"/>
    <x v="6"/>
    <x v="1"/>
    <n v="6600996"/>
    <n v="8301027711"/>
    <x v="0"/>
    <x v="1"/>
    <s v="EDIFICIO LA HACIENDA PH"/>
    <x v="1"/>
    <x v="1"/>
  </r>
  <r>
    <x v="0"/>
    <x v="0"/>
    <x v="6"/>
    <x v="1"/>
    <n v="6601001"/>
    <n v="8300888700"/>
    <x v="0"/>
    <x v="3"/>
    <s v="AGRUPACION DE VIVIENDA LAS GAVIOTAS DE LA SEGUNDA ETAPA DE"/>
    <x v="1"/>
    <x v="1"/>
  </r>
  <r>
    <x v="0"/>
    <x v="0"/>
    <x v="6"/>
    <x v="1"/>
    <n v="6601040"/>
    <n v="9004306159"/>
    <x v="0"/>
    <x v="1"/>
    <s v="EDIFICIO PRANA PH"/>
    <x v="1"/>
    <x v="1"/>
  </r>
  <r>
    <x v="0"/>
    <x v="0"/>
    <x v="6"/>
    <x v="1"/>
    <n v="6601042"/>
    <n v="8110317897"/>
    <x v="0"/>
    <x v="3"/>
    <s v="URBANIZACION FLORES Y COLORES PH"/>
    <x v="14"/>
    <x v="5"/>
  </r>
  <r>
    <x v="0"/>
    <x v="0"/>
    <x v="6"/>
    <x v="1"/>
    <n v="6601067"/>
    <n v="8040014390"/>
    <x v="0"/>
    <x v="1"/>
    <s v="CONJUNTO RESIDENCIAL VILLA FIRENZE"/>
    <x v="17"/>
    <x v="2"/>
  </r>
  <r>
    <x v="0"/>
    <x v="0"/>
    <x v="6"/>
    <x v="1"/>
    <n v="6601102"/>
    <n v="8001266961"/>
    <x v="0"/>
    <x v="0"/>
    <s v="PROPIEDAD HORIZONTAL CONJUNTO CERRADO LA ITALIA"/>
    <x v="6"/>
    <x v="6"/>
  </r>
  <r>
    <x v="0"/>
    <x v="0"/>
    <x v="6"/>
    <x v="1"/>
    <n v="6601128"/>
    <n v="8100010920"/>
    <x v="0"/>
    <x v="1"/>
    <s v="EDIFICIO VILLA PILAR 2 BLOQUE 1 PROPIEDAD HORIZONTAL"/>
    <x v="6"/>
    <x v="6"/>
  </r>
  <r>
    <x v="0"/>
    <x v="0"/>
    <x v="6"/>
    <x v="4"/>
    <n v="6601137"/>
    <n v="9002751961"/>
    <x v="0"/>
    <x v="1"/>
    <s v="AGRUPACION DE VIVIENDA NUEVA CIUDAD ETAPA 4 SM2- 2A - SM2- 2"/>
    <x v="1"/>
    <x v="1"/>
  </r>
  <r>
    <x v="0"/>
    <x v="0"/>
    <x v="6"/>
    <x v="4"/>
    <n v="6601178"/>
    <n v="8300845976"/>
    <x v="0"/>
    <x v="3"/>
    <s v="CONJUNTO RESIDENCIAL QUINTAS DE HORIZONTE"/>
    <x v="1"/>
    <x v="1"/>
  </r>
  <r>
    <x v="0"/>
    <x v="0"/>
    <x v="6"/>
    <x v="1"/>
    <n v="6601205"/>
    <n v="9000233410"/>
    <x v="0"/>
    <x v="0"/>
    <s v="CONJUNTO RESIDENCIAL ARBOLEDA DEL SEMINARIO DE LAS SUBETAPA"/>
    <x v="14"/>
    <x v="5"/>
  </r>
  <r>
    <x v="0"/>
    <x v="0"/>
    <x v="6"/>
    <x v="1"/>
    <n v="6601206"/>
    <n v="9002673890"/>
    <x v="0"/>
    <x v="0"/>
    <s v="CONJUNTO RESIDENCIAL PALOS DE MOGUER"/>
    <x v="2"/>
    <x v="2"/>
  </r>
  <r>
    <x v="0"/>
    <x v="0"/>
    <x v="6"/>
    <x v="1"/>
    <n v="6601221"/>
    <n v="8300524282"/>
    <x v="0"/>
    <x v="1"/>
    <s v="CONJUNTO RESIDENCIAL EL PORTAL DE LA COFRADIA PH"/>
    <x v="1"/>
    <x v="1"/>
  </r>
  <r>
    <x v="0"/>
    <x v="0"/>
    <x v="6"/>
    <x v="1"/>
    <n v="6601240"/>
    <n v="9002927455"/>
    <x v="0"/>
    <x v="0"/>
    <s v="EDIFICO PALOS VERDES - PROPIEDAD HORIZONTAL"/>
    <x v="6"/>
    <x v="6"/>
  </r>
  <r>
    <x v="0"/>
    <x v="0"/>
    <x v="6"/>
    <x v="1"/>
    <n v="6601293"/>
    <n v="9006283631"/>
    <x v="0"/>
    <x v="1"/>
    <s v="EDIFICIO LAURELES DEL RIO I ETAPA PH"/>
    <x v="6"/>
    <x v="6"/>
  </r>
  <r>
    <x v="0"/>
    <x v="0"/>
    <x v="6"/>
    <x v="1"/>
    <n v="6601309"/>
    <n v="9007269463"/>
    <x v="0"/>
    <x v="1"/>
    <s v="EDIFICIO SERRAMONTTI  -PROPIEDAD HORIZONTAL"/>
    <x v="6"/>
    <x v="6"/>
  </r>
  <r>
    <x v="0"/>
    <x v="0"/>
    <x v="6"/>
    <x v="1"/>
    <n v="6601335"/>
    <n v="9007048708"/>
    <x v="0"/>
    <x v="1"/>
    <s v="EDIFICIO MONTICELLO APARTAMENTOS - PROPIEDAD HORIZONTAL"/>
    <x v="3"/>
    <x v="3"/>
  </r>
  <r>
    <x v="0"/>
    <x v="0"/>
    <x v="6"/>
    <x v="1"/>
    <n v="6601345"/>
    <n v="9012611471"/>
    <x v="0"/>
    <x v="3"/>
    <s v="URBANICACION DEL CONJUNTO RESIDENCIAL AIRES DEL BOSQUE ETAPA"/>
    <x v="34"/>
    <x v="5"/>
  </r>
  <r>
    <x v="0"/>
    <x v="0"/>
    <x v="6"/>
    <x v="5"/>
    <n v="6601358"/>
    <n v="41890789"/>
    <x v="0"/>
    <x v="1"/>
    <s v="VALENCIA PARRA MAGDA LUZ"/>
    <x v="7"/>
    <x v="7"/>
  </r>
  <r>
    <x v="0"/>
    <x v="0"/>
    <x v="6"/>
    <x v="1"/>
    <n v="6601370"/>
    <n v="8300557273"/>
    <x v="0"/>
    <x v="1"/>
    <s v="CONJUNTO RESIDENCIAL CERRO ARACURY PH"/>
    <x v="1"/>
    <x v="1"/>
  </r>
  <r>
    <x v="0"/>
    <x v="0"/>
    <x v="6"/>
    <x v="4"/>
    <n v="6601377"/>
    <n v="8000479023"/>
    <x v="0"/>
    <x v="1"/>
    <s v="AGRUPACION DE VIVIENDA GRANADA NORTE ETAPA II - PROPIEDAD HO"/>
    <x v="1"/>
    <x v="1"/>
  </r>
  <r>
    <x v="0"/>
    <x v="0"/>
    <x v="6"/>
    <x v="4"/>
    <n v="6601388"/>
    <n v="9007745551"/>
    <x v="0"/>
    <x v="1"/>
    <s v="LOMA LINDA APARTAMENTOS PROPIEDAD HORIZONTAL"/>
    <x v="13"/>
    <x v="9"/>
  </r>
  <r>
    <x v="0"/>
    <x v="0"/>
    <x v="6"/>
    <x v="1"/>
    <n v="6601406"/>
    <n v="8002484340"/>
    <x v="0"/>
    <x v="3"/>
    <s v="URBANIZACION EL TULCAN II ETAPA"/>
    <x v="11"/>
    <x v="9"/>
  </r>
  <r>
    <x v="0"/>
    <x v="0"/>
    <x v="6"/>
    <x v="1"/>
    <n v="6601444"/>
    <n v="8902111042"/>
    <x v="0"/>
    <x v="3"/>
    <s v="CONJUNTO RESIDENCIAL EL BOSQUE III ETAPA SECTOR E-1"/>
    <x v="17"/>
    <x v="2"/>
  </r>
  <r>
    <x v="0"/>
    <x v="0"/>
    <x v="6"/>
    <x v="4"/>
    <n v="6601446"/>
    <n v="8040159195"/>
    <x v="1"/>
    <x v="6"/>
    <s v="URBANIZACION EL GIRASOL"/>
    <x v="2"/>
    <x v="2"/>
  </r>
  <r>
    <x v="0"/>
    <x v="0"/>
    <x v="6"/>
    <x v="1"/>
    <n v="6601457"/>
    <n v="9000002501"/>
    <x v="0"/>
    <x v="0"/>
    <s v="EDIFICIO PENINSULA II"/>
    <x v="1"/>
    <x v="1"/>
  </r>
  <r>
    <x v="0"/>
    <x v="0"/>
    <x v="6"/>
    <x v="1"/>
    <n v="6601463"/>
    <n v="9005059282"/>
    <x v="0"/>
    <x v="0"/>
    <s v="CONJUNTO MULTIFAMILIAR EL CARMELO PROPIEDAD HORIZONTAL"/>
    <x v="6"/>
    <x v="6"/>
  </r>
  <r>
    <x v="0"/>
    <x v="0"/>
    <x v="6"/>
    <x v="1"/>
    <n v="6601476"/>
    <n v="9000901323"/>
    <x v="0"/>
    <x v="1"/>
    <s v="EDIFICIO TORRELIMA II PH"/>
    <x v="14"/>
    <x v="5"/>
  </r>
  <r>
    <x v="0"/>
    <x v="0"/>
    <x v="6"/>
    <x v="4"/>
    <n v="6601514"/>
    <n v="8100069705"/>
    <x v="0"/>
    <x v="1"/>
    <s v="CONJUNTO HABITACIONAL SANTANA"/>
    <x v="6"/>
    <x v="6"/>
  </r>
  <r>
    <x v="0"/>
    <x v="0"/>
    <x v="6"/>
    <x v="1"/>
    <n v="6601572"/>
    <n v="9005433103"/>
    <x v="0"/>
    <x v="1"/>
    <s v="EDIFICIO FLORENCIA PROPIEDAD HORIZONTAL"/>
    <x v="1"/>
    <x v="1"/>
  </r>
  <r>
    <x v="0"/>
    <x v="0"/>
    <x v="6"/>
    <x v="4"/>
    <n v="6601760"/>
    <n v="8100062367"/>
    <x v="0"/>
    <x v="1"/>
    <s v="PROPIEDAD HORIZONTAL UNIDAD RESIDENCIAL EL OLIVAR"/>
    <x v="6"/>
    <x v="6"/>
  </r>
  <r>
    <x v="0"/>
    <x v="0"/>
    <x v="6"/>
    <x v="1"/>
    <n v="6601794"/>
    <n v="9008740266"/>
    <x v="0"/>
    <x v="1"/>
    <s v="EDIFICIO MIRADOR DEL CEDRO PH"/>
    <x v="1"/>
    <x v="1"/>
  </r>
  <r>
    <x v="0"/>
    <x v="0"/>
    <x v="6"/>
    <x v="1"/>
    <n v="6601835"/>
    <n v="8110304422"/>
    <x v="0"/>
    <x v="1"/>
    <s v="UNIDAD RESIDENCIAL MANANTIALES DE ROBLEDO PH"/>
    <x v="14"/>
    <x v="5"/>
  </r>
  <r>
    <x v="0"/>
    <x v="0"/>
    <x v="6"/>
    <x v="4"/>
    <n v="6601892"/>
    <n v="8605344678"/>
    <x v="0"/>
    <x v="1"/>
    <s v="MULTIFAMILIAR HUILA"/>
    <x v="1"/>
    <x v="1"/>
  </r>
  <r>
    <x v="0"/>
    <x v="0"/>
    <x v="6"/>
    <x v="4"/>
    <n v="6601899"/>
    <n v="8000149838"/>
    <x v="0"/>
    <x v="1"/>
    <s v="EDIFICIO BALCONES DE MILAN - PROPIEDAD HORIZONTAL"/>
    <x v="6"/>
    <x v="6"/>
  </r>
  <r>
    <x v="0"/>
    <x v="0"/>
    <x v="6"/>
    <x v="1"/>
    <n v="6601931"/>
    <n v="8000712557"/>
    <x v="0"/>
    <x v="1"/>
    <s v="EDIFICIO TORRES DEL DANUBIO NRO 1"/>
    <x v="14"/>
    <x v="5"/>
  </r>
  <r>
    <x v="0"/>
    <x v="0"/>
    <x v="6"/>
    <x v="1"/>
    <n v="6601952"/>
    <n v="9001095149"/>
    <x v="0"/>
    <x v="3"/>
    <s v="AGRUPACIÓN DE VIVIENDA TABATINGA PRIMERA ETAPA - PROPIEDAD H"/>
    <x v="1"/>
    <x v="1"/>
  </r>
  <r>
    <x v="0"/>
    <x v="0"/>
    <x v="6"/>
    <x v="4"/>
    <n v="6602060"/>
    <n v="8300353671"/>
    <x v="0"/>
    <x v="1"/>
    <s v="CONJUNTO RESIDENCIAL MONTERREY II"/>
    <x v="1"/>
    <x v="1"/>
  </r>
  <r>
    <x v="0"/>
    <x v="0"/>
    <x v="6"/>
    <x v="4"/>
    <n v="6602205"/>
    <n v="8001212925"/>
    <x v="0"/>
    <x v="0"/>
    <s v="CONJUNTO RESIDENCIAL ALTAMIRA III ETAPA"/>
    <x v="17"/>
    <x v="2"/>
  </r>
  <r>
    <x v="0"/>
    <x v="0"/>
    <x v="6"/>
    <x v="4"/>
    <n v="6602257"/>
    <n v="8110457519"/>
    <x v="0"/>
    <x v="0"/>
    <s v="EDIFICIO MIRAMONTE PH"/>
    <x v="14"/>
    <x v="5"/>
  </r>
  <r>
    <x v="0"/>
    <x v="0"/>
    <x v="6"/>
    <x v="4"/>
    <n v="6602276"/>
    <n v="9006909728"/>
    <x v="0"/>
    <x v="1"/>
    <s v="CONJUNTO RESIDENCIAL TERRA APARTAMENTOS ETAPA UNO Y ETAPA DO"/>
    <x v="7"/>
    <x v="7"/>
  </r>
  <r>
    <x v="0"/>
    <x v="0"/>
    <x v="6"/>
    <x v="4"/>
    <n v="6602408"/>
    <n v="8002082225"/>
    <x v="0"/>
    <x v="1"/>
    <s v="EDIFICIO LA ESTACA  PROPIEDAD HORIZONTAL"/>
    <x v="0"/>
    <x v="0"/>
  </r>
  <r>
    <x v="0"/>
    <x v="0"/>
    <x v="6"/>
    <x v="1"/>
    <n v="6602435"/>
    <n v="9007165070"/>
    <x v="0"/>
    <x v="1"/>
    <s v="CONJUNTO RESIDENCIAL BELVERDE I"/>
    <x v="43"/>
    <x v="4"/>
  </r>
  <r>
    <x v="0"/>
    <x v="0"/>
    <x v="6"/>
    <x v="1"/>
    <n v="6602610"/>
    <n v="8010001193"/>
    <x v="0"/>
    <x v="1"/>
    <s v="CONJUNTO RESIDENCIAL LA HACIENDA"/>
    <x v="7"/>
    <x v="7"/>
  </r>
  <r>
    <x v="0"/>
    <x v="0"/>
    <x v="6"/>
    <x v="1"/>
    <n v="6602833"/>
    <n v="9009559512"/>
    <x v="0"/>
    <x v="0"/>
    <s v="CONJUNTO CERRADO MONTECARLO - PROPIEDAD HORIZONTAL"/>
    <x v="3"/>
    <x v="3"/>
  </r>
  <r>
    <x v="0"/>
    <x v="0"/>
    <x v="6"/>
    <x v="1"/>
    <n v="6603198"/>
    <n v="8300557273"/>
    <x v="0"/>
    <x v="2"/>
    <s v="CONJUNTO RESIDENCIAL CERRO ARACURY PH"/>
    <x v="1"/>
    <x v="1"/>
  </r>
  <r>
    <x v="0"/>
    <x v="0"/>
    <x v="6"/>
    <x v="1"/>
    <n v="6603205"/>
    <n v="9011528091"/>
    <x v="0"/>
    <x v="1"/>
    <s v="EDIFICIO BAHIA PLAZA"/>
    <x v="7"/>
    <x v="7"/>
  </r>
  <r>
    <x v="0"/>
    <x v="0"/>
    <x v="6"/>
    <x v="4"/>
    <n v="6603309"/>
    <n v="8603543881"/>
    <x v="0"/>
    <x v="2"/>
    <s v="AGRUPACION DE VIVIENDA METROPOLIS UNIDAD 7"/>
    <x v="1"/>
    <x v="1"/>
  </r>
  <r>
    <x v="0"/>
    <x v="0"/>
    <x v="6"/>
    <x v="1"/>
    <n v="6603353"/>
    <n v="9005876873"/>
    <x v="0"/>
    <x v="3"/>
    <s v="CONJUNTO RESIDENCIAL YAKARI PROPIEDAD HORIZONTAL"/>
    <x v="4"/>
    <x v="4"/>
  </r>
  <r>
    <x v="0"/>
    <x v="0"/>
    <x v="6"/>
    <x v="4"/>
    <n v="6603408"/>
    <n v="8000465452"/>
    <x v="0"/>
    <x v="1"/>
    <s v="UNIDAD RESIDENCIAL SANTA CATALINA I"/>
    <x v="11"/>
    <x v="9"/>
  </r>
  <r>
    <x v="0"/>
    <x v="0"/>
    <x v="6"/>
    <x v="4"/>
    <n v="6603449"/>
    <n v="8300472182"/>
    <x v="0"/>
    <x v="0"/>
    <s v="EDIFICIO CANOVA PROPIEDAD HORIZONTAL"/>
    <x v="1"/>
    <x v="1"/>
  </r>
  <r>
    <x v="0"/>
    <x v="0"/>
    <x v="6"/>
    <x v="4"/>
    <n v="6603455"/>
    <n v="8301065173"/>
    <x v="0"/>
    <x v="3"/>
    <s v="CONJUNTO RESIDENCIAL VILLAS DE ALCALA SUPER LOTE 2"/>
    <x v="1"/>
    <x v="1"/>
  </r>
  <r>
    <x v="0"/>
    <x v="0"/>
    <x v="6"/>
    <x v="4"/>
    <n v="6603460"/>
    <n v="8001279636"/>
    <x v="0"/>
    <x v="1"/>
    <s v="EDIFICIO SERRANILLA-PROPIEDAD HORIZONTAL"/>
    <x v="1"/>
    <x v="1"/>
  </r>
  <r>
    <x v="0"/>
    <x v="0"/>
    <x v="6"/>
    <x v="1"/>
    <n v="6603530"/>
    <n v="8001196494"/>
    <x v="0"/>
    <x v="3"/>
    <s v="CENTRO COMERCIAL LOS ANDES"/>
    <x v="9"/>
    <x v="8"/>
  </r>
  <r>
    <x v="0"/>
    <x v="0"/>
    <x v="6"/>
    <x v="4"/>
    <n v="6603600"/>
    <n v="8300353671"/>
    <x v="0"/>
    <x v="1"/>
    <s v="CONJUNTO RESIDENCIAL MONTERREY II"/>
    <x v="1"/>
    <x v="1"/>
  </r>
  <r>
    <x v="0"/>
    <x v="0"/>
    <x v="6"/>
    <x v="4"/>
    <n v="6603617"/>
    <n v="8002082225"/>
    <x v="0"/>
    <x v="2"/>
    <s v="EDIFICIO LA ESTACA  PROPIEDAD HORIZONTAL"/>
    <x v="0"/>
    <x v="0"/>
  </r>
  <r>
    <x v="0"/>
    <x v="0"/>
    <x v="6"/>
    <x v="4"/>
    <n v="6603632"/>
    <n v="8002341915"/>
    <x v="0"/>
    <x v="1"/>
    <s v="EDIFICIO FINLANDIA 80"/>
    <x v="14"/>
    <x v="5"/>
  </r>
  <r>
    <x v="0"/>
    <x v="0"/>
    <x v="6"/>
    <x v="1"/>
    <n v="6603638"/>
    <n v="8040087981"/>
    <x v="0"/>
    <x v="1"/>
    <s v="CONJUNTO RESIDENCIAL ALTOS DE GRANADA"/>
    <x v="12"/>
    <x v="2"/>
  </r>
  <r>
    <x v="0"/>
    <x v="0"/>
    <x v="6"/>
    <x v="4"/>
    <n v="6603662"/>
    <n v="9000048317"/>
    <x v="0"/>
    <x v="0"/>
    <s v="EDIFICIO TANAYA"/>
    <x v="27"/>
    <x v="13"/>
  </r>
  <r>
    <x v="0"/>
    <x v="0"/>
    <x v="6"/>
    <x v="4"/>
    <n v="6603690"/>
    <n v="8300623681"/>
    <x v="0"/>
    <x v="3"/>
    <s v="CONJUNTO MULTIFAMILIAR COMPARTIR BOCHICA LOTE 4 ETAPA III"/>
    <x v="1"/>
    <x v="1"/>
  </r>
  <r>
    <x v="0"/>
    <x v="0"/>
    <x v="6"/>
    <x v="4"/>
    <n v="6603697"/>
    <n v="8000846491"/>
    <x v="0"/>
    <x v="1"/>
    <s v="UNIDAD RESIDENCIAL LOS CEDROS - PROPIEDAD HORIZONTAL"/>
    <x v="0"/>
    <x v="0"/>
  </r>
  <r>
    <x v="0"/>
    <x v="0"/>
    <x v="6"/>
    <x v="4"/>
    <n v="6603720"/>
    <n v="8300399383"/>
    <x v="0"/>
    <x v="1"/>
    <s v="CONJUNTO RESIDENCIAL BALCONES DE SEVILLA"/>
    <x v="1"/>
    <x v="1"/>
  </r>
  <r>
    <x v="0"/>
    <x v="0"/>
    <x v="6"/>
    <x v="1"/>
    <n v="6603735"/>
    <n v="9004292201"/>
    <x v="0"/>
    <x v="0"/>
    <s v="EDIFICIO GENESIS PROPIEDAD HORIZONTAL"/>
    <x v="6"/>
    <x v="6"/>
  </r>
  <r>
    <x v="0"/>
    <x v="0"/>
    <x v="6"/>
    <x v="4"/>
    <n v="6603760"/>
    <n v="9012470436"/>
    <x v="0"/>
    <x v="0"/>
    <s v="CONJUNTO HABITACIONAL BOSQUES DE VILLA CAFE PROPIEDAD HORIZO"/>
    <x v="6"/>
    <x v="6"/>
  </r>
  <r>
    <x v="0"/>
    <x v="0"/>
    <x v="6"/>
    <x v="4"/>
    <n v="6603789"/>
    <n v="9007771237"/>
    <x v="0"/>
    <x v="0"/>
    <s v="EDIFICIO SCALA 10"/>
    <x v="2"/>
    <x v="2"/>
  </r>
  <r>
    <x v="0"/>
    <x v="0"/>
    <x v="6"/>
    <x v="1"/>
    <n v="6603878"/>
    <n v="8301423148"/>
    <x v="0"/>
    <x v="1"/>
    <s v="CONJUNTO RESIDENCIAL PORTAL DE MODELIA III"/>
    <x v="1"/>
    <x v="1"/>
  </r>
  <r>
    <x v="0"/>
    <x v="0"/>
    <x v="6"/>
    <x v="4"/>
    <n v="6603899"/>
    <n v="9003682531"/>
    <x v="0"/>
    <x v="1"/>
    <s v="CONJUNTO RESIDENCIAL LA PRADERA PH"/>
    <x v="17"/>
    <x v="2"/>
  </r>
  <r>
    <x v="0"/>
    <x v="0"/>
    <x v="6"/>
    <x v="2"/>
    <n v="6603909"/>
    <n v="41313676"/>
    <x v="0"/>
    <x v="1"/>
    <s v="SALAZAR QUITIAN ROSALBA"/>
    <x v="1"/>
    <x v="1"/>
  </r>
  <r>
    <x v="0"/>
    <x v="0"/>
    <x v="6"/>
    <x v="4"/>
    <n v="6604077"/>
    <n v="8160015631"/>
    <x v="0"/>
    <x v="0"/>
    <s v="CONJUNTO RESIDENCIAL ALQUITRABE PH"/>
    <x v="11"/>
    <x v="9"/>
  </r>
  <r>
    <x v="0"/>
    <x v="0"/>
    <x v="6"/>
    <x v="1"/>
    <n v="6604084"/>
    <n v="9004998682"/>
    <x v="0"/>
    <x v="0"/>
    <s v="CONJUNTO CERRADO RESERVA DE CASTILLA PH"/>
    <x v="6"/>
    <x v="6"/>
  </r>
  <r>
    <x v="0"/>
    <x v="0"/>
    <x v="6"/>
    <x v="4"/>
    <n v="6604127"/>
    <n v="8110308536"/>
    <x v="0"/>
    <x v="2"/>
    <s v="CONJUNTO RESIDENCIAL ESTADIO DE LA PLAZA"/>
    <x v="14"/>
    <x v="5"/>
  </r>
  <r>
    <x v="0"/>
    <x v="0"/>
    <x v="6"/>
    <x v="1"/>
    <n v="6604237"/>
    <n v="8050104045"/>
    <x v="0"/>
    <x v="0"/>
    <s v="CONJUNTO 3 LOS GUAYACANES"/>
    <x v="0"/>
    <x v="0"/>
  </r>
  <r>
    <x v="0"/>
    <x v="0"/>
    <x v="6"/>
    <x v="4"/>
    <n v="6604308"/>
    <n v="8000846491"/>
    <x v="0"/>
    <x v="1"/>
    <s v="UNIDAD RESIDENCIAL LOS CEDROS - PROPIEDAD HORIZONTAL"/>
    <x v="0"/>
    <x v="0"/>
  </r>
  <r>
    <x v="0"/>
    <x v="0"/>
    <x v="6"/>
    <x v="4"/>
    <n v="6604390"/>
    <n v="9010501706"/>
    <x v="0"/>
    <x v="0"/>
    <s v="CONJUNTO RESIDENCIAL RESERVA CANAVERAL CONDOM"/>
    <x v="17"/>
    <x v="2"/>
  </r>
  <r>
    <x v="0"/>
    <x v="0"/>
    <x v="6"/>
    <x v="1"/>
    <n v="6604414"/>
    <n v="8001116601"/>
    <x v="0"/>
    <x v="0"/>
    <s v="EDIFICIO EL OBELISCO PH"/>
    <x v="11"/>
    <x v="9"/>
  </r>
  <r>
    <x v="0"/>
    <x v="0"/>
    <x v="6"/>
    <x v="1"/>
    <n v="6604489"/>
    <n v="8110467498"/>
    <x v="0"/>
    <x v="1"/>
    <s v="EDIFICIO ORION 2 PH"/>
    <x v="14"/>
    <x v="5"/>
  </r>
  <r>
    <x v="0"/>
    <x v="0"/>
    <x v="6"/>
    <x v="4"/>
    <n v="6604543"/>
    <n v="8001212925"/>
    <x v="0"/>
    <x v="1"/>
    <s v="CONJUNTO RESIDENCIAL ALTAMIRA III ETAPA"/>
    <x v="17"/>
    <x v="2"/>
  </r>
  <r>
    <x v="0"/>
    <x v="0"/>
    <x v="6"/>
    <x v="1"/>
    <n v="6604553"/>
    <n v="9006211119"/>
    <x v="0"/>
    <x v="1"/>
    <s v="PARQUE CENTRAL - APARTAMENTOS"/>
    <x v="3"/>
    <x v="3"/>
  </r>
  <r>
    <x v="0"/>
    <x v="0"/>
    <x v="6"/>
    <x v="5"/>
    <n v="6604696"/>
    <n v="41897804"/>
    <x v="0"/>
    <x v="5"/>
    <s v="MOLINA DE CARDONA SIXTA TULIA"/>
    <x v="7"/>
    <x v="7"/>
  </r>
  <r>
    <x v="0"/>
    <x v="0"/>
    <x v="6"/>
    <x v="4"/>
    <n v="6604745"/>
    <n v="9003546185"/>
    <x v="0"/>
    <x v="3"/>
    <s v="EDIFICIO VASSARI CENTER"/>
    <x v="0"/>
    <x v="0"/>
  </r>
  <r>
    <x v="0"/>
    <x v="0"/>
    <x v="6"/>
    <x v="4"/>
    <n v="6604813"/>
    <n v="9011242197"/>
    <x v="0"/>
    <x v="1"/>
    <s v="CONJUNTO CERRADO ARBOLEDA DEL PARQUE - PROPIEDAD HORIZONTAL"/>
    <x v="6"/>
    <x v="6"/>
  </r>
  <r>
    <x v="0"/>
    <x v="0"/>
    <x v="6"/>
    <x v="1"/>
    <n v="6604828"/>
    <n v="8903155612"/>
    <x v="0"/>
    <x v="3"/>
    <s v="CENTRO COMERCIAL ANTONIO NARI¥O"/>
    <x v="0"/>
    <x v="0"/>
  </r>
  <r>
    <x v="0"/>
    <x v="0"/>
    <x v="6"/>
    <x v="4"/>
    <n v="6604849"/>
    <n v="9009393530"/>
    <x v="0"/>
    <x v="1"/>
    <s v="CONJUNTO RESIDENCIAL SACROMONTE PROPIEDAD HORIZONTAL"/>
    <x v="17"/>
    <x v="2"/>
  </r>
  <r>
    <x v="0"/>
    <x v="0"/>
    <x v="6"/>
    <x v="4"/>
    <n v="6604869"/>
    <n v="8300427435"/>
    <x v="0"/>
    <x v="3"/>
    <s v="EDIFICIO PLAZUELAS DE TIBANA IV PROPIEDAD HORIZONTAL"/>
    <x v="1"/>
    <x v="1"/>
  </r>
  <r>
    <x v="0"/>
    <x v="0"/>
    <x v="6"/>
    <x v="1"/>
    <n v="6604903"/>
    <n v="9004135180"/>
    <x v="0"/>
    <x v="1"/>
    <s v="CONDOMINIO CAMPESTRE VALLARTA PROPIEDAD HORIZONTAL"/>
    <x v="11"/>
    <x v="9"/>
  </r>
  <r>
    <x v="0"/>
    <x v="0"/>
    <x v="6"/>
    <x v="1"/>
    <n v="6604958"/>
    <n v="8050096340"/>
    <x v="0"/>
    <x v="1"/>
    <s v="CONJUNTO RESIDENCIAL LAS CEIBAS"/>
    <x v="0"/>
    <x v="0"/>
  </r>
  <r>
    <x v="0"/>
    <x v="0"/>
    <x v="6"/>
    <x v="1"/>
    <n v="6604974"/>
    <n v="9011316561"/>
    <x v="0"/>
    <x v="1"/>
    <s v="EDIFICIO GUADUALES PROPIEDAD HORIZONTAL"/>
    <x v="23"/>
    <x v="6"/>
  </r>
  <r>
    <x v="0"/>
    <x v="0"/>
    <x v="6"/>
    <x v="1"/>
    <n v="6604975"/>
    <n v="8000657981"/>
    <x v="0"/>
    <x v="1"/>
    <s v="CONJUNTO RESIDENCIAL ALEJANDRA PH"/>
    <x v="14"/>
    <x v="5"/>
  </r>
  <r>
    <x v="0"/>
    <x v="0"/>
    <x v="6"/>
    <x v="1"/>
    <n v="6605047"/>
    <n v="8000911482"/>
    <x v="0"/>
    <x v="1"/>
    <s v="CONJUNTO RESIDENCIAL CASTELLANA REAL PH"/>
    <x v="14"/>
    <x v="5"/>
  </r>
  <r>
    <x v="0"/>
    <x v="0"/>
    <x v="6"/>
    <x v="1"/>
    <n v="6605077"/>
    <n v="8301027711"/>
    <x v="0"/>
    <x v="1"/>
    <s v="EDIFICIO LA HACIENDA PH"/>
    <x v="1"/>
    <x v="1"/>
  </r>
  <r>
    <x v="0"/>
    <x v="0"/>
    <x v="6"/>
    <x v="1"/>
    <n v="6605084"/>
    <n v="9004383405"/>
    <x v="0"/>
    <x v="1"/>
    <s v="EDIFICIO BELLA SUIZA REAL VIII PROPIEDAD HORIZONTAL"/>
    <x v="1"/>
    <x v="1"/>
  </r>
  <r>
    <x v="0"/>
    <x v="0"/>
    <x v="6"/>
    <x v="4"/>
    <n v="6605120"/>
    <n v="8050093504"/>
    <x v="0"/>
    <x v="1"/>
    <s v="UNIDAD RESIDENCIAL MARCO FIDEL SUAREZ"/>
    <x v="0"/>
    <x v="0"/>
  </r>
  <r>
    <x v="0"/>
    <x v="0"/>
    <x v="6"/>
    <x v="4"/>
    <n v="6605164"/>
    <n v="9000219600"/>
    <x v="0"/>
    <x v="1"/>
    <s v="CONJUNTO RESIDENCIAL SAN JOSE PLAZA"/>
    <x v="1"/>
    <x v="1"/>
  </r>
  <r>
    <x v="0"/>
    <x v="0"/>
    <x v="6"/>
    <x v="4"/>
    <n v="6605165"/>
    <n v="8300349595"/>
    <x v="0"/>
    <x v="0"/>
    <s v="URBANIZACION PASEO DE LA COLINA GRATAMIRA REAL PROPIEDAD HOR"/>
    <x v="1"/>
    <x v="1"/>
  </r>
  <r>
    <x v="0"/>
    <x v="0"/>
    <x v="6"/>
    <x v="1"/>
    <n v="6605166"/>
    <n v="8300147491"/>
    <x v="0"/>
    <x v="1"/>
    <s v="CONJUNTO RESIDENCIAL  SAN  JERONIMO"/>
    <x v="1"/>
    <x v="1"/>
  </r>
  <r>
    <x v="0"/>
    <x v="0"/>
    <x v="6"/>
    <x v="4"/>
    <n v="6605194"/>
    <n v="8001212925"/>
    <x v="0"/>
    <x v="1"/>
    <s v="CONJUNTO RESIDENCIAL ALTAMIRA III ETAPA"/>
    <x v="17"/>
    <x v="2"/>
  </r>
  <r>
    <x v="0"/>
    <x v="0"/>
    <x v="6"/>
    <x v="4"/>
    <n v="6605208"/>
    <n v="9003468210"/>
    <x v="0"/>
    <x v="1"/>
    <s v="EDIFICIO MORALVI PROPIEDAD HORIZONTAL"/>
    <x v="1"/>
    <x v="1"/>
  </r>
  <r>
    <x v="0"/>
    <x v="0"/>
    <x v="6"/>
    <x v="1"/>
    <n v="6605230"/>
    <n v="9010941633"/>
    <x v="0"/>
    <x v="1"/>
    <s v="EDIFICIO SANTA MARIA DE LA ARBOLEDA"/>
    <x v="6"/>
    <x v="6"/>
  </r>
  <r>
    <x v="0"/>
    <x v="0"/>
    <x v="6"/>
    <x v="4"/>
    <n v="6605264"/>
    <n v="8300213930"/>
    <x v="0"/>
    <x v="1"/>
    <s v="CONJUNTO RESIDENCIAL HACIENDA EL CEDRO I ETAPA PROPIEDAD HOR"/>
    <x v="1"/>
    <x v="1"/>
  </r>
  <r>
    <x v="0"/>
    <x v="0"/>
    <x v="6"/>
    <x v="1"/>
    <n v="6605265"/>
    <n v="8603530338"/>
    <x v="0"/>
    <x v="1"/>
    <s v="CONJUNTO RESIDENCIAL BOLIVIA 8 PH"/>
    <x v="1"/>
    <x v="1"/>
  </r>
  <r>
    <x v="0"/>
    <x v="0"/>
    <x v="6"/>
    <x v="1"/>
    <n v="6605273"/>
    <n v="9004998682"/>
    <x v="0"/>
    <x v="1"/>
    <s v="CONJUNTO CERRADO RESERVA DE CASTILLA PH"/>
    <x v="6"/>
    <x v="6"/>
  </r>
  <r>
    <x v="0"/>
    <x v="0"/>
    <x v="6"/>
    <x v="1"/>
    <n v="6605278"/>
    <n v="9004221494"/>
    <x v="0"/>
    <x v="1"/>
    <s v="CONJUNTO RESIDENCIAL PARQUES DE CASTILLA 2 PH"/>
    <x v="1"/>
    <x v="1"/>
  </r>
  <r>
    <x v="0"/>
    <x v="0"/>
    <x v="6"/>
    <x v="4"/>
    <n v="6605291"/>
    <n v="8300605632"/>
    <x v="0"/>
    <x v="1"/>
    <s v="CONJUNTO RESIDENCIAL PARQUES DE MILENTA"/>
    <x v="1"/>
    <x v="1"/>
  </r>
  <r>
    <x v="0"/>
    <x v="0"/>
    <x v="6"/>
    <x v="5"/>
    <n v="6605303"/>
    <n v="7521666"/>
    <x v="0"/>
    <x v="1"/>
    <s v="GARNICA URIBE ROBERTO ANTONIO"/>
    <x v="7"/>
    <x v="7"/>
  </r>
  <r>
    <x v="0"/>
    <x v="0"/>
    <x v="6"/>
    <x v="1"/>
    <n v="6605335"/>
    <n v="9001714191"/>
    <x v="0"/>
    <x v="1"/>
    <s v="PARQUE RESIDENCIAL LA ARBOLEDA - PROPIEDAD HORIZONTAL"/>
    <x v="3"/>
    <x v="3"/>
  </r>
  <r>
    <x v="0"/>
    <x v="0"/>
    <x v="6"/>
    <x v="4"/>
    <n v="6605337"/>
    <n v="9007771237"/>
    <x v="0"/>
    <x v="0"/>
    <s v="EDIFICIO SCALA 10"/>
    <x v="2"/>
    <x v="2"/>
  </r>
  <r>
    <x v="0"/>
    <x v="0"/>
    <x v="6"/>
    <x v="1"/>
    <n v="6605360"/>
    <n v="9001714191"/>
    <x v="0"/>
    <x v="3"/>
    <s v="PARQUE RESIDENCIAL LA ARBOLEDA - PROPIEDAD HORIZONTAL"/>
    <x v="3"/>
    <x v="3"/>
  </r>
  <r>
    <x v="0"/>
    <x v="0"/>
    <x v="6"/>
    <x v="1"/>
    <n v="6605366"/>
    <n v="8000646392"/>
    <x v="0"/>
    <x v="1"/>
    <s v="PROPIEDAD HORIZONTAL EDIFICIO LAS GARZAS"/>
    <x v="6"/>
    <x v="6"/>
  </r>
  <r>
    <x v="0"/>
    <x v="0"/>
    <x v="6"/>
    <x v="4"/>
    <n v="6605371"/>
    <n v="9000655116"/>
    <x v="0"/>
    <x v="3"/>
    <s v="CONJUNTO RESIDENCIAL PORTAL DEL PORVENIR ETAPA 2 PROPIEDAD H"/>
    <x v="1"/>
    <x v="1"/>
  </r>
  <r>
    <x v="0"/>
    <x v="0"/>
    <x v="6"/>
    <x v="1"/>
    <n v="6605410"/>
    <n v="8110346251"/>
    <x v="0"/>
    <x v="1"/>
    <s v="CONJUNTO BOSQUES DE ETERNA PRIMAVERA SUBETAPA A PH"/>
    <x v="14"/>
    <x v="5"/>
  </r>
  <r>
    <x v="0"/>
    <x v="0"/>
    <x v="6"/>
    <x v="1"/>
    <n v="6605416"/>
    <n v="8300435924"/>
    <x v="0"/>
    <x v="5"/>
    <s v="EDIFICIO VILLA VENETTO PROPIEDAD HORIZONTAL"/>
    <x v="1"/>
    <x v="1"/>
  </r>
  <r>
    <x v="0"/>
    <x v="0"/>
    <x v="6"/>
    <x v="4"/>
    <n v="6605417"/>
    <n v="9005894916"/>
    <x v="0"/>
    <x v="1"/>
    <s v="EDIFICIO MATIZZ - PROPIEDAD HORIZONTAL"/>
    <x v="6"/>
    <x v="6"/>
  </r>
  <r>
    <x v="0"/>
    <x v="0"/>
    <x v="6"/>
    <x v="4"/>
    <n v="6605439"/>
    <n v="8100069705"/>
    <x v="0"/>
    <x v="1"/>
    <s v="CONJUNTO HABITACIONAL SANTANA"/>
    <x v="6"/>
    <x v="6"/>
  </r>
  <r>
    <x v="0"/>
    <x v="0"/>
    <x v="6"/>
    <x v="4"/>
    <n v="6605443"/>
    <n v="9011042145"/>
    <x v="0"/>
    <x v="0"/>
    <s v="EDIFICIO TORRES DEL MOLINO PH"/>
    <x v="1"/>
    <x v="1"/>
  </r>
  <r>
    <x v="0"/>
    <x v="0"/>
    <x v="6"/>
    <x v="1"/>
    <n v="6605445"/>
    <n v="9000452313"/>
    <x v="0"/>
    <x v="1"/>
    <s v="EDIFICIO LA BARCELONETA"/>
    <x v="2"/>
    <x v="2"/>
  </r>
  <r>
    <x v="0"/>
    <x v="0"/>
    <x v="6"/>
    <x v="1"/>
    <n v="6605468"/>
    <n v="9002203519"/>
    <x v="0"/>
    <x v="5"/>
    <s v="CONJUNTO HABITACIONAL ALTOS DEL VERGEL - PROPIEDAD HORIZ"/>
    <x v="6"/>
    <x v="6"/>
  </r>
  <r>
    <x v="0"/>
    <x v="0"/>
    <x v="6"/>
    <x v="4"/>
    <n v="6605474"/>
    <n v="9009393530"/>
    <x v="0"/>
    <x v="1"/>
    <s v="CONJUNTO RESIDENCIAL SACROMONTE PROPIEDAD HORIZONTAL"/>
    <x v="17"/>
    <x v="2"/>
  </r>
  <r>
    <x v="0"/>
    <x v="0"/>
    <x v="6"/>
    <x v="4"/>
    <n v="6605514"/>
    <n v="8911017494"/>
    <x v="0"/>
    <x v="1"/>
    <s v="EDIFICIO EL PASO"/>
    <x v="29"/>
    <x v="14"/>
  </r>
  <r>
    <x v="0"/>
    <x v="0"/>
    <x v="6"/>
    <x v="1"/>
    <n v="6605517"/>
    <n v="8000224318"/>
    <x v="0"/>
    <x v="1"/>
    <s v="EDIFICIO COMERCIAL VILLA DE ROBLEDO"/>
    <x v="79"/>
    <x v="0"/>
  </r>
  <r>
    <x v="0"/>
    <x v="0"/>
    <x v="6"/>
    <x v="4"/>
    <n v="6605539"/>
    <n v="9001987865"/>
    <x v="0"/>
    <x v="1"/>
    <s v="CONJUNTO RESIDENCIAL Y COMERCIAL BOSQUES DE SANTA MONICA PH"/>
    <x v="11"/>
    <x v="9"/>
  </r>
  <r>
    <x v="0"/>
    <x v="0"/>
    <x v="6"/>
    <x v="1"/>
    <n v="6605608"/>
    <n v="9002631294"/>
    <x v="0"/>
    <x v="3"/>
    <s v="CONJUNTO RESIDENCIAL TAYRONA MANZANA C"/>
    <x v="1"/>
    <x v="1"/>
  </r>
  <r>
    <x v="0"/>
    <x v="0"/>
    <x v="6"/>
    <x v="1"/>
    <n v="6605645"/>
    <n v="8300524282"/>
    <x v="0"/>
    <x v="2"/>
    <s v="CONJUNTO RESIDENCIAL EL PORTAL DE LA COFRADIA PH"/>
    <x v="1"/>
    <x v="1"/>
  </r>
  <r>
    <x v="0"/>
    <x v="0"/>
    <x v="6"/>
    <x v="4"/>
    <n v="6605663"/>
    <n v="8001611437"/>
    <x v="0"/>
    <x v="3"/>
    <s v="EDIFICIO PORTAL DE SANTA BARBARA"/>
    <x v="1"/>
    <x v="1"/>
  </r>
  <r>
    <x v="0"/>
    <x v="0"/>
    <x v="6"/>
    <x v="1"/>
    <n v="6605724"/>
    <n v="9003986492"/>
    <x v="0"/>
    <x v="3"/>
    <s v="EDIFICIO VERSALLES PLAZA - PROPIEDAD HORIZONTAL"/>
    <x v="6"/>
    <x v="6"/>
  </r>
  <r>
    <x v="0"/>
    <x v="0"/>
    <x v="6"/>
    <x v="1"/>
    <n v="6605725"/>
    <n v="8050030684"/>
    <x v="0"/>
    <x v="1"/>
    <s v="CONJUNTO RESIDENCIAL MULTIFAMILIARES LA BASE"/>
    <x v="0"/>
    <x v="0"/>
  </r>
  <r>
    <x v="0"/>
    <x v="0"/>
    <x v="6"/>
    <x v="4"/>
    <n v="6605743"/>
    <n v="8110371405"/>
    <x v="0"/>
    <x v="0"/>
    <s v="URBANIZACIN LA COLINA DE ASIS"/>
    <x v="5"/>
    <x v="5"/>
  </r>
  <r>
    <x v="0"/>
    <x v="0"/>
    <x v="6"/>
    <x v="1"/>
    <n v="6605746"/>
    <n v="8301122284"/>
    <x v="0"/>
    <x v="1"/>
    <s v="PUERTA DE ALCALA PROPIEDAD HORIZONTAL"/>
    <x v="1"/>
    <x v="1"/>
  </r>
  <r>
    <x v="0"/>
    <x v="0"/>
    <x v="6"/>
    <x v="4"/>
    <n v="6605749"/>
    <n v="9002535556"/>
    <x v="0"/>
    <x v="1"/>
    <s v="CONJUNTO RESIDENCIAL PARQUES DE CASTILLA 3 - PROPIEDAD HORIZ"/>
    <x v="1"/>
    <x v="1"/>
  </r>
  <r>
    <x v="0"/>
    <x v="0"/>
    <x v="6"/>
    <x v="1"/>
    <n v="6605751"/>
    <n v="8002082991"/>
    <x v="0"/>
    <x v="1"/>
    <s v="EDIFICIO ALICANTE PROPIEDAD HORIZONTAL"/>
    <x v="11"/>
    <x v="9"/>
  </r>
  <r>
    <x v="0"/>
    <x v="0"/>
    <x v="6"/>
    <x v="1"/>
    <n v="6605758"/>
    <n v="9011157935"/>
    <x v="0"/>
    <x v="1"/>
    <s v="CONJUNTO RESIDENCIAL LA ARBOLEDA DE SANTA ANA - PROPIEDAD HO"/>
    <x v="4"/>
    <x v="4"/>
  </r>
  <r>
    <x v="0"/>
    <x v="0"/>
    <x v="6"/>
    <x v="1"/>
    <n v="6605775"/>
    <n v="9002846270"/>
    <x v="0"/>
    <x v="1"/>
    <s v="EDIFICIO SANZA PROPIEDAD HORIZONTAL"/>
    <x v="1"/>
    <x v="1"/>
  </r>
  <r>
    <x v="0"/>
    <x v="0"/>
    <x v="6"/>
    <x v="4"/>
    <n v="6605778"/>
    <n v="9002535556"/>
    <x v="0"/>
    <x v="1"/>
    <s v="CONJUNTO RESIDENCIAL PARQUES DE CASTILLA 3 - PROPIEDAD HORIZ"/>
    <x v="1"/>
    <x v="1"/>
  </r>
  <r>
    <x v="0"/>
    <x v="0"/>
    <x v="6"/>
    <x v="1"/>
    <n v="6605802"/>
    <n v="9007514561"/>
    <x v="0"/>
    <x v="1"/>
    <s v="CONJUNTO RESIDENCIAL MIRADOR DE LOS HAYUELOS ETAPA I PH"/>
    <x v="1"/>
    <x v="1"/>
  </r>
  <r>
    <x v="0"/>
    <x v="0"/>
    <x v="6"/>
    <x v="1"/>
    <n v="6605808"/>
    <n v="8110317897"/>
    <x v="0"/>
    <x v="3"/>
    <s v="URBANIZACION FLORES Y COLORES PH"/>
    <x v="14"/>
    <x v="5"/>
  </r>
  <r>
    <x v="0"/>
    <x v="0"/>
    <x v="6"/>
    <x v="1"/>
    <n v="6605892"/>
    <n v="9000595261"/>
    <x v="0"/>
    <x v="1"/>
    <s v="CONJUNTO RESIDENCIAL ARCO IRIS P H"/>
    <x v="13"/>
    <x v="9"/>
  </r>
  <r>
    <x v="0"/>
    <x v="0"/>
    <x v="6"/>
    <x v="1"/>
    <n v="6605900"/>
    <n v="9002809625"/>
    <x v="0"/>
    <x v="3"/>
    <s v="CONJUNTO RESIDENCIAL LOS ARCES ROJOS"/>
    <x v="1"/>
    <x v="1"/>
  </r>
  <r>
    <x v="0"/>
    <x v="0"/>
    <x v="6"/>
    <x v="4"/>
    <n v="6605912"/>
    <n v="9004052863"/>
    <x v="0"/>
    <x v="3"/>
    <s v="CONJUNTO RESIDENCIAL EL SOL DE SAN CARLOS PROPIEDAD HORIZONT"/>
    <x v="1"/>
    <x v="1"/>
  </r>
  <r>
    <x v="0"/>
    <x v="0"/>
    <x v="6"/>
    <x v="4"/>
    <n v="6605936"/>
    <n v="9007785653"/>
    <x v="0"/>
    <x v="1"/>
    <s v="CONJUNTO RESIDENCIAL HACIENDA CAÑAVERAL DEL ORIENTE"/>
    <x v="17"/>
    <x v="2"/>
  </r>
  <r>
    <x v="0"/>
    <x v="0"/>
    <x v="6"/>
    <x v="4"/>
    <n v="6605967"/>
    <n v="8010016934"/>
    <x v="0"/>
    <x v="0"/>
    <s v="CONJUNTO RESIDENCIAL BOSQUES DE PALERMO"/>
    <x v="7"/>
    <x v="7"/>
  </r>
  <r>
    <x v="0"/>
    <x v="0"/>
    <x v="6"/>
    <x v="4"/>
    <n v="6606016"/>
    <n v="9010708003"/>
    <x v="0"/>
    <x v="1"/>
    <s v="EDIFICIO MIXTO VIENNA PH"/>
    <x v="10"/>
    <x v="5"/>
  </r>
  <r>
    <x v="0"/>
    <x v="0"/>
    <x v="6"/>
    <x v="1"/>
    <n v="6606090"/>
    <n v="8002006151"/>
    <x v="0"/>
    <x v="3"/>
    <s v="CONJUNTO MULTIFAMILIAR VILLAS DEL MEDITERRANEO MANZANA 14"/>
    <x v="1"/>
    <x v="1"/>
  </r>
  <r>
    <x v="0"/>
    <x v="0"/>
    <x v="6"/>
    <x v="4"/>
    <n v="6606113"/>
    <n v="8000121184"/>
    <x v="0"/>
    <x v="1"/>
    <s v="CONJUNTO RESIDENCIAL PROVITEQ UNIDAD DOS"/>
    <x v="7"/>
    <x v="7"/>
  </r>
  <r>
    <x v="0"/>
    <x v="0"/>
    <x v="6"/>
    <x v="4"/>
    <n v="6606129"/>
    <n v="8000121184"/>
    <x v="0"/>
    <x v="3"/>
    <s v="CONJUNTO RESIDENCIAL PROVITEQ UNIDAD DOS"/>
    <x v="7"/>
    <x v="7"/>
  </r>
  <r>
    <x v="0"/>
    <x v="0"/>
    <x v="6"/>
    <x v="1"/>
    <n v="6606143"/>
    <n v="9001818101"/>
    <x v="0"/>
    <x v="3"/>
    <s v="EDIFICIO ALTOS DE GALICIA - PROPIEDAD HORIZONTAL"/>
    <x v="6"/>
    <x v="6"/>
  </r>
  <r>
    <x v="0"/>
    <x v="0"/>
    <x v="6"/>
    <x v="1"/>
    <n v="6606149"/>
    <n v="9001714191"/>
    <x v="0"/>
    <x v="3"/>
    <s v="PARQUE RESIDENCIAL LA ARBOLEDA - PROPIEDAD HORIZONTAL"/>
    <x v="3"/>
    <x v="3"/>
  </r>
  <r>
    <x v="0"/>
    <x v="0"/>
    <x v="6"/>
    <x v="1"/>
    <n v="6606160"/>
    <n v="8301189368"/>
    <x v="0"/>
    <x v="1"/>
    <s v="EDIFICIO XOCHILT"/>
    <x v="1"/>
    <x v="1"/>
  </r>
  <r>
    <x v="0"/>
    <x v="0"/>
    <x v="6"/>
    <x v="4"/>
    <n v="6606171"/>
    <n v="8001828591"/>
    <x v="0"/>
    <x v="1"/>
    <s v="CONJUNTO RESIDENCIAL LA RESERVA DEL PALMAR II PROPIEDAD HORI"/>
    <x v="1"/>
    <x v="1"/>
  </r>
  <r>
    <x v="0"/>
    <x v="0"/>
    <x v="6"/>
    <x v="4"/>
    <n v="6606185"/>
    <n v="9012787721"/>
    <x v="0"/>
    <x v="0"/>
    <s v="EDIFICIO Z3NTRI PROPIEDAD HORIZONTAL"/>
    <x v="2"/>
    <x v="2"/>
  </r>
  <r>
    <x v="0"/>
    <x v="0"/>
    <x v="6"/>
    <x v="4"/>
    <n v="6606189"/>
    <n v="9004052863"/>
    <x v="0"/>
    <x v="3"/>
    <s v="CONJUNTO RESIDENCIAL EL SOL DE SAN CARLOS PROPIEDAD HORIZONT"/>
    <x v="1"/>
    <x v="1"/>
  </r>
  <r>
    <x v="0"/>
    <x v="0"/>
    <x v="6"/>
    <x v="4"/>
    <n v="6606243"/>
    <n v="9007745551"/>
    <x v="0"/>
    <x v="1"/>
    <s v="LOMA LINDA APARTAMENTOS PROPIEDAD HORIZONTAL"/>
    <x v="13"/>
    <x v="9"/>
  </r>
  <r>
    <x v="0"/>
    <x v="0"/>
    <x v="6"/>
    <x v="1"/>
    <n v="6606245"/>
    <n v="8040041533"/>
    <x v="0"/>
    <x v="3"/>
    <s v="CONJUNTO RESIDENCIAL PINARES DE GRANADA - PROPIEDAD HORI"/>
    <x v="12"/>
    <x v="2"/>
  </r>
  <r>
    <x v="0"/>
    <x v="0"/>
    <x v="6"/>
    <x v="4"/>
    <n v="6606287"/>
    <n v="8001212925"/>
    <x v="0"/>
    <x v="1"/>
    <s v="CONJUNTO RESIDENCIAL ALTAMIRA III ETAPA"/>
    <x v="17"/>
    <x v="2"/>
  </r>
  <r>
    <x v="0"/>
    <x v="0"/>
    <x v="6"/>
    <x v="4"/>
    <n v="6606335"/>
    <n v="9000256747"/>
    <x v="0"/>
    <x v="1"/>
    <s v="EDIFICIO SANTA MONICA PROPIEDAD HORIZONTAL"/>
    <x v="1"/>
    <x v="1"/>
  </r>
  <r>
    <x v="0"/>
    <x v="0"/>
    <x v="6"/>
    <x v="4"/>
    <n v="6606365"/>
    <n v="9001291213"/>
    <x v="0"/>
    <x v="1"/>
    <s v="CONJUNTO RESIDENCIAL LOS CENTAUROS II"/>
    <x v="2"/>
    <x v="2"/>
  </r>
  <r>
    <x v="0"/>
    <x v="0"/>
    <x v="6"/>
    <x v="1"/>
    <n v="6606410"/>
    <n v="9003081963"/>
    <x v="0"/>
    <x v="1"/>
    <s v="CONJUNTO RESIDENCIAL JARDINES DE TANAMBI P H"/>
    <x v="11"/>
    <x v="9"/>
  </r>
  <r>
    <x v="0"/>
    <x v="0"/>
    <x v="6"/>
    <x v="1"/>
    <n v="6606437"/>
    <n v="9007542100"/>
    <x v="0"/>
    <x v="3"/>
    <s v="ATIKA APARTAMENTOS"/>
    <x v="7"/>
    <x v="7"/>
  </r>
  <r>
    <x v="0"/>
    <x v="0"/>
    <x v="6"/>
    <x v="1"/>
    <n v="6606463"/>
    <n v="8301347091"/>
    <x v="0"/>
    <x v="1"/>
    <s v="CONJUNTO RESIDENCIAL LA CABAÑA PROPIEDAD HORIZONTAL"/>
    <x v="1"/>
    <x v="1"/>
  </r>
  <r>
    <x v="0"/>
    <x v="0"/>
    <x v="6"/>
    <x v="1"/>
    <n v="6606561"/>
    <n v="8914117874"/>
    <x v="0"/>
    <x v="1"/>
    <s v="URBANIZACION MULTIFAMILIARES LOS CEDROS BLOQUE 9A"/>
    <x v="11"/>
    <x v="9"/>
  </r>
  <r>
    <x v="0"/>
    <x v="0"/>
    <x v="6"/>
    <x v="1"/>
    <n v="6606575"/>
    <n v="9011206399"/>
    <x v="0"/>
    <x v="1"/>
    <s v="MULTIFAMILIAR IRAKA PROPIEDAD HORIZONTAL"/>
    <x v="1"/>
    <x v="1"/>
  </r>
  <r>
    <x v="0"/>
    <x v="0"/>
    <x v="6"/>
    <x v="1"/>
    <n v="6606582"/>
    <n v="8160006561"/>
    <x v="0"/>
    <x v="2"/>
    <s v="EDIFICIO KARAMI PROPIEDAD HORIZONTAL"/>
    <x v="11"/>
    <x v="9"/>
  </r>
  <r>
    <x v="0"/>
    <x v="0"/>
    <x v="6"/>
    <x v="4"/>
    <n v="6606591"/>
    <n v="8001087187"/>
    <x v="0"/>
    <x v="1"/>
    <s v="AGRUPACION DE VIVIENDA JARDINES DE ORIENTE I - PROPIEDAD HOR"/>
    <x v="1"/>
    <x v="1"/>
  </r>
  <r>
    <x v="0"/>
    <x v="0"/>
    <x v="6"/>
    <x v="1"/>
    <n v="6606602"/>
    <n v="9003618451"/>
    <x v="0"/>
    <x v="1"/>
    <s v="CONJUNTO RESIDENCIAL APALINOS PH"/>
    <x v="1"/>
    <x v="1"/>
  </r>
  <r>
    <x v="0"/>
    <x v="0"/>
    <x v="6"/>
    <x v="1"/>
    <n v="6606676"/>
    <n v="9006656584"/>
    <x v="0"/>
    <x v="1"/>
    <s v="PROYECTO BELLO HORIZONTE"/>
    <x v="1"/>
    <x v="1"/>
  </r>
  <r>
    <x v="0"/>
    <x v="0"/>
    <x v="6"/>
    <x v="1"/>
    <n v="6606688"/>
    <n v="9010104810"/>
    <x v="0"/>
    <x v="1"/>
    <s v="CONJUNTO RESIDENCIAL TORRES DE VILLA VERDE - PROPIEDAD HORIZ"/>
    <x v="11"/>
    <x v="9"/>
  </r>
  <r>
    <x v="0"/>
    <x v="0"/>
    <x v="6"/>
    <x v="4"/>
    <n v="6606719"/>
    <n v="8300040593"/>
    <x v="0"/>
    <x v="3"/>
    <s v="CONJUNTO PARQUE RESIDENCIAL CALLE 100 PROPIEDAD HORIZONTAL"/>
    <x v="1"/>
    <x v="1"/>
  </r>
  <r>
    <x v="0"/>
    <x v="0"/>
    <x v="6"/>
    <x v="1"/>
    <n v="6606756"/>
    <n v="8301222628"/>
    <x v="0"/>
    <x v="1"/>
    <s v="EDIFICIO PALERMO REAL"/>
    <x v="1"/>
    <x v="1"/>
  </r>
  <r>
    <x v="0"/>
    <x v="0"/>
    <x v="6"/>
    <x v="4"/>
    <n v="6606765"/>
    <n v="9003216445"/>
    <x v="0"/>
    <x v="1"/>
    <s v="LA HACIENDA CONDOMINIO CAMPESTRE - PROPIEDAD HORIZONTAL"/>
    <x v="3"/>
    <x v="3"/>
  </r>
  <r>
    <x v="0"/>
    <x v="0"/>
    <x v="6"/>
    <x v="1"/>
    <n v="6606768"/>
    <n v="8300096484"/>
    <x v="0"/>
    <x v="3"/>
    <s v="EDIFICIO LA ROMANA"/>
    <x v="1"/>
    <x v="1"/>
  </r>
  <r>
    <x v="0"/>
    <x v="0"/>
    <x v="6"/>
    <x v="1"/>
    <n v="6606790"/>
    <n v="8002025910"/>
    <x v="0"/>
    <x v="1"/>
    <s v="MULTIFAMILIAR CUNDINAMARCA PROPIEDAD HORIZONTAL"/>
    <x v="1"/>
    <x v="1"/>
  </r>
  <r>
    <x v="0"/>
    <x v="0"/>
    <x v="6"/>
    <x v="1"/>
    <n v="6606829"/>
    <n v="9005001435"/>
    <x v="0"/>
    <x v="1"/>
    <s v="EDIFICIO TORRES DE SAN MIGUEL BLOQUE 2 PROPIEDAD HORIZONTAL"/>
    <x v="6"/>
    <x v="6"/>
  </r>
  <r>
    <x v="0"/>
    <x v="0"/>
    <x v="6"/>
    <x v="1"/>
    <n v="6606848"/>
    <n v="8050030684"/>
    <x v="0"/>
    <x v="1"/>
    <s v="CONJUNTO RESIDENCIAL MULTIFAMILIARES LA BASE"/>
    <x v="0"/>
    <x v="0"/>
  </r>
  <r>
    <x v="0"/>
    <x v="0"/>
    <x v="6"/>
    <x v="4"/>
    <n v="6606864"/>
    <n v="8080004258"/>
    <x v="0"/>
    <x v="3"/>
    <s v="CONDOMINIO CAMPESTRE HACIENDA EL PASO"/>
    <x v="38"/>
    <x v="4"/>
  </r>
  <r>
    <x v="0"/>
    <x v="0"/>
    <x v="6"/>
    <x v="4"/>
    <n v="6606883"/>
    <n v="8914113121"/>
    <x v="0"/>
    <x v="1"/>
    <s v="EDIFICIO RENOVAMOTOR"/>
    <x v="11"/>
    <x v="9"/>
  </r>
  <r>
    <x v="0"/>
    <x v="0"/>
    <x v="6"/>
    <x v="1"/>
    <n v="6606898"/>
    <n v="8301254398"/>
    <x v="0"/>
    <x v="0"/>
    <s v="AGRUPACION URBANIZACION TECHO"/>
    <x v="1"/>
    <x v="1"/>
  </r>
  <r>
    <x v="0"/>
    <x v="0"/>
    <x v="6"/>
    <x v="1"/>
    <n v="6607012"/>
    <n v="8002006151"/>
    <x v="0"/>
    <x v="3"/>
    <s v="CONJUNTO MULTIFAMILIAR VILLAS DEL MEDITERRANEO MANZANA 14"/>
    <x v="1"/>
    <x v="1"/>
  </r>
  <r>
    <x v="0"/>
    <x v="0"/>
    <x v="6"/>
    <x v="1"/>
    <n v="6607013"/>
    <n v="9008071860"/>
    <x v="0"/>
    <x v="1"/>
    <s v="CONJUNTO RESIDENCIAL BELVERDE II PH"/>
    <x v="43"/>
    <x v="4"/>
  </r>
  <r>
    <x v="0"/>
    <x v="0"/>
    <x v="6"/>
    <x v="1"/>
    <n v="6607207"/>
    <n v="8002025910"/>
    <x v="0"/>
    <x v="1"/>
    <s v="MULTIFAMILIAR CUNDINAMARCA PROPIEDAD HORIZONTAL"/>
    <x v="1"/>
    <x v="1"/>
  </r>
  <r>
    <x v="0"/>
    <x v="0"/>
    <x v="6"/>
    <x v="1"/>
    <n v="6607382"/>
    <n v="9012509978"/>
    <x v="0"/>
    <x v="0"/>
    <s v="CONJUNTO CERRADO NATTURA I Y II ETAPA"/>
    <x v="6"/>
    <x v="6"/>
  </r>
  <r>
    <x v="0"/>
    <x v="0"/>
    <x v="6"/>
    <x v="1"/>
    <n v="6607392"/>
    <n v="9002203519"/>
    <x v="0"/>
    <x v="5"/>
    <s v="CONJUNTO HABITACIONAL ALTOS DEL VERGEL - PROPIEDAD HORIZ"/>
    <x v="6"/>
    <x v="6"/>
  </r>
  <r>
    <x v="0"/>
    <x v="0"/>
    <x v="6"/>
    <x v="1"/>
    <n v="6607423"/>
    <n v="8301269393"/>
    <x v="0"/>
    <x v="3"/>
    <s v="CONJUNTO RESIDENCIAL RECREO DE SAN IGNACIO"/>
    <x v="1"/>
    <x v="1"/>
  </r>
  <r>
    <x v="0"/>
    <x v="0"/>
    <x v="6"/>
    <x v="4"/>
    <n v="6607573"/>
    <n v="8050221382"/>
    <x v="0"/>
    <x v="0"/>
    <s v="CONJUNTO RESIDENCIAL SANTA ANA - PROPIEDAD HORIZONTAL DE"/>
    <x v="0"/>
    <x v="0"/>
  </r>
  <r>
    <x v="0"/>
    <x v="0"/>
    <x v="6"/>
    <x v="4"/>
    <n v="6607628"/>
    <n v="8090061437"/>
    <x v="0"/>
    <x v="0"/>
    <s v="AGRUPACION DE VIVIENDA RINCON DE LAS MARGARITAS"/>
    <x v="3"/>
    <x v="3"/>
  </r>
  <r>
    <x v="0"/>
    <x v="0"/>
    <x v="6"/>
    <x v="4"/>
    <n v="6607629"/>
    <n v="8000121184"/>
    <x v="0"/>
    <x v="1"/>
    <s v="CONJUNTO RESIDENCIAL PROVITEQ UNIDAD DOS"/>
    <x v="7"/>
    <x v="7"/>
  </r>
  <r>
    <x v="0"/>
    <x v="0"/>
    <x v="6"/>
    <x v="4"/>
    <n v="6607886"/>
    <n v="8090061437"/>
    <x v="0"/>
    <x v="1"/>
    <s v="AGRUPACION DE VIVIENDA RINCON DE LAS MARGARITAS"/>
    <x v="3"/>
    <x v="3"/>
  </r>
  <r>
    <x v="0"/>
    <x v="0"/>
    <x v="6"/>
    <x v="4"/>
    <n v="6607893"/>
    <n v="8090061437"/>
    <x v="1"/>
    <x v="6"/>
    <s v="AGRUPACION DE VIVIENDA RINCON DE LAS MARGARITAS"/>
    <x v="3"/>
    <x v="3"/>
  </r>
  <r>
    <x v="0"/>
    <x v="0"/>
    <x v="6"/>
    <x v="1"/>
    <n v="6607923"/>
    <n v="8040050095"/>
    <x v="0"/>
    <x v="1"/>
    <s v="EDIFICIO MULTIFAMILIAR BOSTON PLAZA"/>
    <x v="2"/>
    <x v="2"/>
  </r>
  <r>
    <x v="0"/>
    <x v="0"/>
    <x v="6"/>
    <x v="1"/>
    <n v="6607979"/>
    <n v="8000374155"/>
    <x v="0"/>
    <x v="1"/>
    <s v="CONJUNTO RESIDENCIAL PINARES DEL RODEO PH"/>
    <x v="14"/>
    <x v="5"/>
  </r>
  <r>
    <x v="0"/>
    <x v="0"/>
    <x v="6"/>
    <x v="4"/>
    <n v="6608026"/>
    <n v="9003732366"/>
    <x v="0"/>
    <x v="1"/>
    <s v="CONJUNTO RESIDENCIAL GRANADA CLUB ETAPA 2 - PROPIEDAD HORIZO"/>
    <x v="1"/>
    <x v="1"/>
  </r>
  <r>
    <x v="0"/>
    <x v="0"/>
    <x v="6"/>
    <x v="1"/>
    <n v="6608031"/>
    <n v="9010469738"/>
    <x v="0"/>
    <x v="1"/>
    <s v="EDIFICIO KEA PRIOPIEDAD HORIZONTAL"/>
    <x v="3"/>
    <x v="3"/>
  </r>
  <r>
    <x v="0"/>
    <x v="0"/>
    <x v="6"/>
    <x v="4"/>
    <n v="6608069"/>
    <n v="8000489709"/>
    <x v="0"/>
    <x v="1"/>
    <s v="EDIFICIO COLINA CAMPESTRE 2- PROPIEDAD HORIZONTAL"/>
    <x v="1"/>
    <x v="1"/>
  </r>
  <r>
    <x v="0"/>
    <x v="0"/>
    <x v="6"/>
    <x v="4"/>
    <n v="6608100"/>
    <n v="8040018379"/>
    <x v="0"/>
    <x v="1"/>
    <s v="CONJUNTO RESIDENCIAL ESTRELLA DE LA SIERRA PROPIEDAD HORIZON"/>
    <x v="2"/>
    <x v="2"/>
  </r>
  <r>
    <x v="0"/>
    <x v="0"/>
    <x v="6"/>
    <x v="4"/>
    <n v="6608129"/>
    <n v="8001793765"/>
    <x v="0"/>
    <x v="1"/>
    <s v="EDIFICIO BARU  I PH"/>
    <x v="1"/>
    <x v="1"/>
  </r>
  <r>
    <x v="0"/>
    <x v="0"/>
    <x v="6"/>
    <x v="4"/>
    <n v="6608144"/>
    <n v="8300407436"/>
    <x v="0"/>
    <x v="3"/>
    <s v="EDIFICIO EL CEDRAL 7 - PROPIEDAD HORIZONTAL"/>
    <x v="1"/>
    <x v="1"/>
  </r>
  <r>
    <x v="0"/>
    <x v="0"/>
    <x v="6"/>
    <x v="1"/>
    <n v="6608156"/>
    <n v="8040179931"/>
    <x v="0"/>
    <x v="1"/>
    <s v="EDIFICIO PORTO REAL"/>
    <x v="2"/>
    <x v="2"/>
  </r>
  <r>
    <x v="0"/>
    <x v="0"/>
    <x v="6"/>
    <x v="4"/>
    <n v="6608159"/>
    <n v="8300353671"/>
    <x v="0"/>
    <x v="1"/>
    <s v="CONJUNTO RESIDENCIAL MONTERREY II"/>
    <x v="1"/>
    <x v="1"/>
  </r>
  <r>
    <x v="0"/>
    <x v="0"/>
    <x v="6"/>
    <x v="4"/>
    <n v="6608188"/>
    <n v="8600907969"/>
    <x v="0"/>
    <x v="1"/>
    <s v="EDIFICIO NOGAL 80 PROPIEDAD HORIZONTAL"/>
    <x v="1"/>
    <x v="1"/>
  </r>
  <r>
    <x v="0"/>
    <x v="0"/>
    <x v="6"/>
    <x v="4"/>
    <n v="6608212"/>
    <n v="9007325512"/>
    <x v="0"/>
    <x v="1"/>
    <s v="CONJUNTO RESIDENCIAL TRILOGIA"/>
    <x v="11"/>
    <x v="9"/>
  </r>
  <r>
    <x v="0"/>
    <x v="0"/>
    <x v="6"/>
    <x v="4"/>
    <n v="6608248"/>
    <n v="9009073114"/>
    <x v="0"/>
    <x v="4"/>
    <s v="CONJUNTO CERRADO ALTO DE MOLINOS"/>
    <x v="6"/>
    <x v="6"/>
  </r>
  <r>
    <x v="0"/>
    <x v="0"/>
    <x v="6"/>
    <x v="4"/>
    <n v="6608252"/>
    <n v="9010240761"/>
    <x v="0"/>
    <x v="1"/>
    <s v="EDIFICIO TORRE K 5-2 -PROPIEDAD HORIZONTAL"/>
    <x v="1"/>
    <x v="1"/>
  </r>
  <r>
    <x v="0"/>
    <x v="0"/>
    <x v="6"/>
    <x v="1"/>
    <n v="6608255"/>
    <n v="9009168106"/>
    <x v="0"/>
    <x v="1"/>
    <s v="EDIFICIO PASEO DEL PRADO - PROPIEDAD HORIZONTAL"/>
    <x v="18"/>
    <x v="10"/>
  </r>
  <r>
    <x v="0"/>
    <x v="0"/>
    <x v="6"/>
    <x v="4"/>
    <n v="6608268"/>
    <n v="9011645003"/>
    <x v="0"/>
    <x v="3"/>
    <s v="EDIFICIO ALTA VISTA - PROPIEDAD HORIZONTAL"/>
    <x v="6"/>
    <x v="6"/>
  </r>
  <r>
    <x v="0"/>
    <x v="0"/>
    <x v="6"/>
    <x v="1"/>
    <n v="6608269"/>
    <n v="8301423148"/>
    <x v="0"/>
    <x v="5"/>
    <s v="CONJUNTO RESIDENCIAL PORTAL DE MODELIA III"/>
    <x v="1"/>
    <x v="1"/>
  </r>
  <r>
    <x v="0"/>
    <x v="0"/>
    <x v="6"/>
    <x v="1"/>
    <n v="6608294"/>
    <n v="8110338911"/>
    <x v="0"/>
    <x v="1"/>
    <s v="EDIFICIO CROASIA PH"/>
    <x v="14"/>
    <x v="5"/>
  </r>
  <r>
    <x v="0"/>
    <x v="0"/>
    <x v="6"/>
    <x v="1"/>
    <n v="6608312"/>
    <n v="9001925585"/>
    <x v="0"/>
    <x v="3"/>
    <s v="CONJUNTO DE USO MIXTO SENDEROS DEL RECREO I"/>
    <x v="1"/>
    <x v="1"/>
  </r>
  <r>
    <x v="0"/>
    <x v="0"/>
    <x v="6"/>
    <x v="1"/>
    <n v="6608339"/>
    <n v="9001335838"/>
    <x v="0"/>
    <x v="1"/>
    <s v="AGRUPACION DE VIVIENDA MIRADOR DE VILLAPILAR- PROPIEDAD"/>
    <x v="6"/>
    <x v="6"/>
  </r>
  <r>
    <x v="0"/>
    <x v="0"/>
    <x v="6"/>
    <x v="4"/>
    <n v="6608351"/>
    <n v="8110100646"/>
    <x v="0"/>
    <x v="1"/>
    <s v="EDIFICIO SANTORINI DEL CAMPESTRE PH"/>
    <x v="14"/>
    <x v="5"/>
  </r>
  <r>
    <x v="0"/>
    <x v="0"/>
    <x v="6"/>
    <x v="1"/>
    <n v="6608362"/>
    <n v="9001335838"/>
    <x v="0"/>
    <x v="1"/>
    <s v="AGRUPACION DE VIVIENDA MIRADOR DE VILLAPILAR- PROPIEDAD"/>
    <x v="6"/>
    <x v="6"/>
  </r>
  <r>
    <x v="0"/>
    <x v="0"/>
    <x v="6"/>
    <x v="4"/>
    <n v="6608372"/>
    <n v="9009836294"/>
    <x v="0"/>
    <x v="3"/>
    <s v="CONJUNTO RESIDENCIAL SENDERO VERDE PH"/>
    <x v="5"/>
    <x v="5"/>
  </r>
  <r>
    <x v="0"/>
    <x v="0"/>
    <x v="6"/>
    <x v="1"/>
    <n v="6608380"/>
    <n v="8301385883"/>
    <x v="0"/>
    <x v="3"/>
    <s v="CONJUNTO RESIDENCIAL LA ALEJANDRA  VI"/>
    <x v="1"/>
    <x v="1"/>
  </r>
  <r>
    <x v="0"/>
    <x v="0"/>
    <x v="6"/>
    <x v="5"/>
    <n v="6608420"/>
    <n v="38222684"/>
    <x v="0"/>
    <x v="1"/>
    <s v="SANABRIA  ELINA"/>
    <x v="3"/>
    <x v="3"/>
  </r>
  <r>
    <x v="0"/>
    <x v="0"/>
    <x v="6"/>
    <x v="1"/>
    <n v="6608431"/>
    <n v="9002498602"/>
    <x v="0"/>
    <x v="2"/>
    <s v="AGRUPACIÓN RESIDENCIAL SAN JUAN DE CASTILLA PH"/>
    <x v="1"/>
    <x v="1"/>
  </r>
  <r>
    <x v="0"/>
    <x v="0"/>
    <x v="6"/>
    <x v="4"/>
    <n v="6608454"/>
    <n v="8300867688"/>
    <x v="0"/>
    <x v="1"/>
    <s v="EDIFICIO MARIA MAZUREM"/>
    <x v="1"/>
    <x v="1"/>
  </r>
  <r>
    <x v="0"/>
    <x v="0"/>
    <x v="6"/>
    <x v="4"/>
    <n v="6608474"/>
    <n v="8300306428"/>
    <x v="1"/>
    <x v="6"/>
    <s v="CONJUNTO HABITACIONAL SAN ANTONIO NORTE"/>
    <x v="1"/>
    <x v="1"/>
  </r>
  <r>
    <x v="0"/>
    <x v="0"/>
    <x v="6"/>
    <x v="1"/>
    <n v="6608479"/>
    <n v="8300080703"/>
    <x v="0"/>
    <x v="1"/>
    <s v="CONJUNTO RESIDENCIAL FUENTES DEL SALITRE"/>
    <x v="1"/>
    <x v="1"/>
  </r>
  <r>
    <x v="0"/>
    <x v="0"/>
    <x v="6"/>
    <x v="4"/>
    <n v="6608503"/>
    <n v="9010744252"/>
    <x v="0"/>
    <x v="3"/>
    <s v="EDIFICIO COMERCIAL SANTA MARIA"/>
    <x v="88"/>
    <x v="10"/>
  </r>
  <r>
    <x v="0"/>
    <x v="0"/>
    <x v="6"/>
    <x v="5"/>
    <n v="6608548"/>
    <n v="28565832"/>
    <x v="0"/>
    <x v="1"/>
    <s v="RAMIREZ ORTIZ ISBELIA"/>
    <x v="3"/>
    <x v="3"/>
  </r>
  <r>
    <x v="0"/>
    <x v="0"/>
    <x v="6"/>
    <x v="4"/>
    <n v="6608549"/>
    <n v="8301169677"/>
    <x v="0"/>
    <x v="1"/>
    <s v="EDIFICIO MIRADOR DEL CERRO PROPIEDAD HORIZONT"/>
    <x v="1"/>
    <x v="1"/>
  </r>
  <r>
    <x v="0"/>
    <x v="0"/>
    <x v="6"/>
    <x v="4"/>
    <n v="6608603"/>
    <n v="8001716946"/>
    <x v="0"/>
    <x v="1"/>
    <s v="CONJUNTO MULTIFAMILIAR BELHORIZONTE V ETAPA"/>
    <x v="17"/>
    <x v="2"/>
  </r>
  <r>
    <x v="0"/>
    <x v="0"/>
    <x v="6"/>
    <x v="1"/>
    <n v="6608657"/>
    <n v="9000081411"/>
    <x v="0"/>
    <x v="1"/>
    <s v="CONJUNTO RESIDENCIAL ALTAMIRA RESERVADO"/>
    <x v="3"/>
    <x v="3"/>
  </r>
  <r>
    <x v="0"/>
    <x v="0"/>
    <x v="6"/>
    <x v="4"/>
    <n v="6608674"/>
    <n v="9010981892"/>
    <x v="0"/>
    <x v="0"/>
    <s v="EDIFICIO TORELLO - PROPIEDAD HORIZONTAL"/>
    <x v="1"/>
    <x v="1"/>
  </r>
  <r>
    <x v="0"/>
    <x v="0"/>
    <x v="6"/>
    <x v="4"/>
    <n v="6608695"/>
    <n v="9007529796"/>
    <x v="0"/>
    <x v="1"/>
    <s v="EDIFICIO INFINTY PH"/>
    <x v="1"/>
    <x v="1"/>
  </r>
  <r>
    <x v="0"/>
    <x v="0"/>
    <x v="6"/>
    <x v="1"/>
    <n v="6608698"/>
    <n v="9004803119"/>
    <x v="0"/>
    <x v="1"/>
    <s v="EDIFICIO RESIDENCIAL MANTIS PH"/>
    <x v="34"/>
    <x v="5"/>
  </r>
  <r>
    <x v="0"/>
    <x v="0"/>
    <x v="6"/>
    <x v="4"/>
    <n v="6608699"/>
    <n v="9012787721"/>
    <x v="1"/>
    <x v="6"/>
    <s v="EDIFICIO Z3NTRI PROPIEDAD HORIZONTAL"/>
    <x v="2"/>
    <x v="2"/>
  </r>
  <r>
    <x v="0"/>
    <x v="0"/>
    <x v="6"/>
    <x v="4"/>
    <n v="6608713"/>
    <n v="8300353671"/>
    <x v="0"/>
    <x v="1"/>
    <s v="CONJUNTO RESIDENCIAL MONTERREY II"/>
    <x v="1"/>
    <x v="1"/>
  </r>
  <r>
    <x v="0"/>
    <x v="0"/>
    <x v="6"/>
    <x v="1"/>
    <n v="6608768"/>
    <n v="8160005943"/>
    <x v="0"/>
    <x v="2"/>
    <s v="UNIDAD RESIDENCIAL LOS CEDROS"/>
    <x v="11"/>
    <x v="9"/>
  </r>
  <r>
    <x v="0"/>
    <x v="0"/>
    <x v="6"/>
    <x v="4"/>
    <n v="6608771"/>
    <n v="8002337697"/>
    <x v="0"/>
    <x v="1"/>
    <s v="CONJUNTO RESIDENCIAL INGRUMA ETAPA I"/>
    <x v="1"/>
    <x v="1"/>
  </r>
  <r>
    <x v="0"/>
    <x v="0"/>
    <x v="6"/>
    <x v="4"/>
    <n v="6608791"/>
    <n v="9007785653"/>
    <x v="0"/>
    <x v="1"/>
    <s v="CONJUNTO RESIDENCIAL HACIENDA CAÑAVERAL DEL ORIENTE"/>
    <x v="17"/>
    <x v="2"/>
  </r>
  <r>
    <x v="0"/>
    <x v="0"/>
    <x v="6"/>
    <x v="1"/>
    <n v="6608839"/>
    <n v="9007675853"/>
    <x v="0"/>
    <x v="1"/>
    <s v="CONJUNTO RESIDENCIAL CERRADO VERACRUZ - PROPIEDAD HORIZONTAL"/>
    <x v="3"/>
    <x v="3"/>
  </r>
  <r>
    <x v="0"/>
    <x v="0"/>
    <x v="6"/>
    <x v="1"/>
    <n v="6608862"/>
    <n v="9000987526"/>
    <x v="0"/>
    <x v="3"/>
    <s v="CONJUNTO RESIDENCIAL TERRAZAS DE CASTILLA PH"/>
    <x v="1"/>
    <x v="1"/>
  </r>
  <r>
    <x v="0"/>
    <x v="0"/>
    <x v="6"/>
    <x v="4"/>
    <n v="6608890"/>
    <n v="8301169677"/>
    <x v="0"/>
    <x v="1"/>
    <s v="EDIFICIO MIRADOR DEL CERRO PROPIEDAD HORIZONT"/>
    <x v="1"/>
    <x v="1"/>
  </r>
  <r>
    <x v="0"/>
    <x v="0"/>
    <x v="6"/>
    <x v="4"/>
    <n v="6608895"/>
    <n v="8050093504"/>
    <x v="0"/>
    <x v="1"/>
    <s v="UNIDAD RESIDENCIAL MARCO FIDEL SUAREZ"/>
    <x v="0"/>
    <x v="0"/>
  </r>
  <r>
    <x v="0"/>
    <x v="0"/>
    <x v="6"/>
    <x v="2"/>
    <n v="6608931"/>
    <n v="24474716"/>
    <x v="0"/>
    <x v="1"/>
    <s v="GUTIERREZ GARCIA ANA OFFIR"/>
    <x v="7"/>
    <x v="7"/>
  </r>
  <r>
    <x v="0"/>
    <x v="0"/>
    <x v="6"/>
    <x v="4"/>
    <n v="6608953"/>
    <n v="8050093504"/>
    <x v="0"/>
    <x v="1"/>
    <s v="UNIDAD RESIDENCIAL MARCO FIDEL SUAREZ"/>
    <x v="0"/>
    <x v="0"/>
  </r>
  <r>
    <x v="0"/>
    <x v="0"/>
    <x v="6"/>
    <x v="1"/>
    <n v="6609004"/>
    <n v="8110176948"/>
    <x v="0"/>
    <x v="1"/>
    <s v="CONDOMINIO NUEVA GALICIA PH"/>
    <x v="14"/>
    <x v="5"/>
  </r>
  <r>
    <x v="0"/>
    <x v="0"/>
    <x v="6"/>
    <x v="1"/>
    <n v="6609016"/>
    <n v="8002242706"/>
    <x v="0"/>
    <x v="1"/>
    <s v="EDIFICIO BALEARES PROPIEDAD HORIZONTAL"/>
    <x v="6"/>
    <x v="6"/>
  </r>
  <r>
    <x v="0"/>
    <x v="0"/>
    <x v="6"/>
    <x v="4"/>
    <n v="6609020"/>
    <n v="9008973474"/>
    <x v="0"/>
    <x v="0"/>
    <s v="EDIFICIO TORRE ZERO"/>
    <x v="2"/>
    <x v="2"/>
  </r>
  <r>
    <x v="0"/>
    <x v="0"/>
    <x v="6"/>
    <x v="4"/>
    <n v="6609022"/>
    <n v="9000742030"/>
    <x v="0"/>
    <x v="1"/>
    <s v="CONDOMINIO CAMPESTRE BOSQUES DE NORMANDIA"/>
    <x v="12"/>
    <x v="2"/>
  </r>
  <r>
    <x v="0"/>
    <x v="0"/>
    <x v="6"/>
    <x v="4"/>
    <n v="6609158"/>
    <n v="9003632736"/>
    <x v="0"/>
    <x v="1"/>
    <s v="EDIFICIO ANGEL MARIA"/>
    <x v="1"/>
    <x v="1"/>
  </r>
  <r>
    <x v="0"/>
    <x v="0"/>
    <x v="6"/>
    <x v="1"/>
    <n v="6609254"/>
    <n v="9004474229"/>
    <x v="0"/>
    <x v="1"/>
    <s v="CONJUNTO CERRADO MONTEMADERO DEL VERGEL PROPIEDAD HORIZONTAL"/>
    <x v="3"/>
    <x v="3"/>
  </r>
  <r>
    <x v="0"/>
    <x v="0"/>
    <x v="6"/>
    <x v="1"/>
    <n v="6609263"/>
    <n v="9003370793"/>
    <x v="0"/>
    <x v="0"/>
    <s v="CONJUNTO RESIDENCIAL BOSQUES DE CANTABRIA PH"/>
    <x v="11"/>
    <x v="9"/>
  </r>
  <r>
    <x v="0"/>
    <x v="0"/>
    <x v="6"/>
    <x v="1"/>
    <n v="6609313"/>
    <n v="8002147238"/>
    <x v="0"/>
    <x v="0"/>
    <s v="AGRUPACION RESIDENCIAL TEJARES DEL NORTE IV - PROPIEDAD HORI"/>
    <x v="1"/>
    <x v="1"/>
  </r>
  <r>
    <x v="0"/>
    <x v="0"/>
    <x v="6"/>
    <x v="4"/>
    <n v="6609317"/>
    <n v="9004052863"/>
    <x v="0"/>
    <x v="3"/>
    <s v="CONJUNTO RESIDENCIAL EL SOL DE SAN CARLOS PROPIEDAD HORIZONT"/>
    <x v="1"/>
    <x v="1"/>
  </r>
  <r>
    <x v="0"/>
    <x v="0"/>
    <x v="6"/>
    <x v="4"/>
    <n v="6609325"/>
    <n v="9006399041"/>
    <x v="0"/>
    <x v="1"/>
    <s v="CONJUNTO RESIDENCIAL PINARES CAMPESTRE ETAPA I PH"/>
    <x v="11"/>
    <x v="9"/>
  </r>
  <r>
    <x v="0"/>
    <x v="0"/>
    <x v="6"/>
    <x v="1"/>
    <n v="6609326"/>
    <n v="8040076577"/>
    <x v="0"/>
    <x v="1"/>
    <s v="CONJUNTO RESIDENCIAL PARQUE DEL CACIQUE ETAPA I"/>
    <x v="2"/>
    <x v="2"/>
  </r>
  <r>
    <x v="0"/>
    <x v="0"/>
    <x v="6"/>
    <x v="4"/>
    <n v="6609337"/>
    <n v="8603543881"/>
    <x v="0"/>
    <x v="1"/>
    <s v="AGRUPACION DE VIVIENDA METROPOLIS UNIDAD 7"/>
    <x v="1"/>
    <x v="1"/>
  </r>
  <r>
    <x v="0"/>
    <x v="0"/>
    <x v="6"/>
    <x v="4"/>
    <n v="6609340"/>
    <n v="9003033784"/>
    <x v="0"/>
    <x v="1"/>
    <s v="URBANIZACION MANAOS PROPIEDAD HORIZONTAL"/>
    <x v="21"/>
    <x v="5"/>
  </r>
  <r>
    <x v="0"/>
    <x v="0"/>
    <x v="6"/>
    <x v="4"/>
    <n v="6609345"/>
    <n v="8001087187"/>
    <x v="0"/>
    <x v="3"/>
    <s v="AGRUPACION DE VIVIENDA JARDINES DE ORIENTE I - PROPIEDAD HOR"/>
    <x v="1"/>
    <x v="1"/>
  </r>
  <r>
    <x v="0"/>
    <x v="0"/>
    <x v="6"/>
    <x v="4"/>
    <n v="6609430"/>
    <n v="8301322701"/>
    <x v="0"/>
    <x v="1"/>
    <s v="EDIFICIO MAGNOLIO PROPIEDAD HORIZONTAL"/>
    <x v="1"/>
    <x v="1"/>
  </r>
  <r>
    <x v="0"/>
    <x v="0"/>
    <x v="6"/>
    <x v="4"/>
    <n v="6609448"/>
    <n v="9006894875"/>
    <x v="0"/>
    <x v="2"/>
    <s v="CONDOMINIO ALTAS TORRES NUMERO 6"/>
    <x v="18"/>
    <x v="10"/>
  </r>
  <r>
    <x v="0"/>
    <x v="0"/>
    <x v="6"/>
    <x v="1"/>
    <n v="6609483"/>
    <n v="9006685977"/>
    <x v="0"/>
    <x v="1"/>
    <s v="PROYECTO PARQUE RESIDENCIAL NUEVO RECREO ETAPA 3 PH"/>
    <x v="1"/>
    <x v="1"/>
  </r>
  <r>
    <x v="0"/>
    <x v="0"/>
    <x v="6"/>
    <x v="4"/>
    <n v="6609505"/>
    <n v="8002005019"/>
    <x v="0"/>
    <x v="4"/>
    <s v="PARQUE RESIDENCIAL PALMAS DE SORRENTO"/>
    <x v="7"/>
    <x v="7"/>
  </r>
  <r>
    <x v="0"/>
    <x v="0"/>
    <x v="6"/>
    <x v="4"/>
    <n v="6609531"/>
    <n v="8050093504"/>
    <x v="0"/>
    <x v="2"/>
    <s v="UNIDAD RESIDENCIAL MARCO FIDEL SUAREZ"/>
    <x v="0"/>
    <x v="0"/>
  </r>
  <r>
    <x v="0"/>
    <x v="0"/>
    <x v="6"/>
    <x v="1"/>
    <n v="6609539"/>
    <n v="8300481481"/>
    <x v="0"/>
    <x v="3"/>
    <s v="CONJUNTO RESIDENCIAL SAN ANDRES AFIDRO MANZANA 3 ETAPA - PRO"/>
    <x v="1"/>
    <x v="1"/>
  </r>
  <r>
    <x v="0"/>
    <x v="0"/>
    <x v="6"/>
    <x v="4"/>
    <n v="6609559"/>
    <n v="8040079191"/>
    <x v="0"/>
    <x v="1"/>
    <s v="EDIFICIO CASTEJON DEL NUEVO SOTOMAYOR"/>
    <x v="2"/>
    <x v="2"/>
  </r>
  <r>
    <x v="0"/>
    <x v="0"/>
    <x v="6"/>
    <x v="4"/>
    <n v="6609593"/>
    <n v="9010467914"/>
    <x v="0"/>
    <x v="1"/>
    <s v="CONJUNTO RESIDENCIAL AVELLANA PH"/>
    <x v="4"/>
    <x v="4"/>
  </r>
  <r>
    <x v="0"/>
    <x v="0"/>
    <x v="6"/>
    <x v="5"/>
    <n v="6609645"/>
    <n v="35320840"/>
    <x v="0"/>
    <x v="1"/>
    <s v="BARRERA APONTE BERTHA"/>
    <x v="3"/>
    <x v="3"/>
  </r>
  <r>
    <x v="0"/>
    <x v="0"/>
    <x v="6"/>
    <x v="1"/>
    <n v="6609672"/>
    <n v="8300444605"/>
    <x v="0"/>
    <x v="3"/>
    <s v="AGRUPACION DE VIVIENDA AVENIDA EL CENTENARIO II ETAPA LOTE 2"/>
    <x v="1"/>
    <x v="1"/>
  </r>
  <r>
    <x v="0"/>
    <x v="0"/>
    <x v="6"/>
    <x v="1"/>
    <n v="6609994"/>
    <n v="8000267532"/>
    <x v="0"/>
    <x v="1"/>
    <s v="URBANIZACION TAYRONA I Y II  - PH"/>
    <x v="14"/>
    <x v="5"/>
  </r>
  <r>
    <x v="0"/>
    <x v="0"/>
    <x v="6"/>
    <x v="1"/>
    <n v="6610006"/>
    <n v="9012388211"/>
    <x v="0"/>
    <x v="1"/>
    <s v="EDIFICIO MIRAFIORI"/>
    <x v="0"/>
    <x v="0"/>
  </r>
  <r>
    <x v="0"/>
    <x v="0"/>
    <x v="6"/>
    <x v="1"/>
    <n v="6610102"/>
    <n v="9012611471"/>
    <x v="0"/>
    <x v="1"/>
    <s v="URBANICACION DEL CONJUNTO RESIDENCIAL AIRES DEL BOSQUE ETAPA"/>
    <x v="34"/>
    <x v="5"/>
  </r>
  <r>
    <x v="0"/>
    <x v="0"/>
    <x v="6"/>
    <x v="4"/>
    <n v="6610117"/>
    <n v="9011531723"/>
    <x v="0"/>
    <x v="0"/>
    <s v="CONJUNTO RESIDENCIAL TEREKAY 2 PROPIEDAD HORIZONTAL"/>
    <x v="3"/>
    <x v="3"/>
  </r>
  <r>
    <x v="0"/>
    <x v="0"/>
    <x v="6"/>
    <x v="1"/>
    <n v="6610126"/>
    <n v="8050030684"/>
    <x v="0"/>
    <x v="0"/>
    <s v="CONJUNTO RESIDENCIAL MULTIFAMILIARES LA BASE"/>
    <x v="0"/>
    <x v="0"/>
  </r>
  <r>
    <x v="0"/>
    <x v="0"/>
    <x v="6"/>
    <x v="4"/>
    <n v="6610154"/>
    <n v="8050093504"/>
    <x v="0"/>
    <x v="2"/>
    <s v="UNIDAD RESIDENCIAL MARCO FIDEL SUAREZ"/>
    <x v="0"/>
    <x v="0"/>
  </r>
  <r>
    <x v="0"/>
    <x v="0"/>
    <x v="6"/>
    <x v="4"/>
    <n v="6610229"/>
    <n v="9010501706"/>
    <x v="0"/>
    <x v="1"/>
    <s v="CONJUNTO RESIDENCIAL RESERVA CANAVERAL CONDOM"/>
    <x v="17"/>
    <x v="2"/>
  </r>
  <r>
    <x v="0"/>
    <x v="0"/>
    <x v="6"/>
    <x v="1"/>
    <n v="6610263"/>
    <n v="8002242706"/>
    <x v="0"/>
    <x v="1"/>
    <s v="EDIFICIO BALEARES PROPIEDAD HORIZONTAL"/>
    <x v="6"/>
    <x v="6"/>
  </r>
  <r>
    <x v="0"/>
    <x v="0"/>
    <x v="6"/>
    <x v="1"/>
    <n v="6610356"/>
    <n v="8909363151"/>
    <x v="0"/>
    <x v="1"/>
    <s v="URBANIZACION SURAMERICANA ENVIGADO PH"/>
    <x v="10"/>
    <x v="5"/>
  </r>
  <r>
    <x v="0"/>
    <x v="0"/>
    <x v="6"/>
    <x v="4"/>
    <n v="6610495"/>
    <n v="9005781448"/>
    <x v="0"/>
    <x v="4"/>
    <s v="EDIFICIO SANTA ANA URBANIZACION PIEDRA PINTADA PROPIEDAD HOR"/>
    <x v="3"/>
    <x v="3"/>
  </r>
  <r>
    <x v="0"/>
    <x v="0"/>
    <x v="6"/>
    <x v="1"/>
    <n v="6610674"/>
    <n v="9003344982"/>
    <x v="0"/>
    <x v="3"/>
    <s v="CONJUNTO CERRADO RIVERA CAMPESTRE PH"/>
    <x v="11"/>
    <x v="9"/>
  </r>
  <r>
    <x v="0"/>
    <x v="0"/>
    <x v="6"/>
    <x v="4"/>
    <n v="6610707"/>
    <n v="8000121184"/>
    <x v="0"/>
    <x v="1"/>
    <s v="CONJUNTO RESIDENCIAL PROVITEQ UNIDAD DOS"/>
    <x v="7"/>
    <x v="7"/>
  </r>
  <r>
    <x v="0"/>
    <x v="0"/>
    <x v="6"/>
    <x v="1"/>
    <n v="6610746"/>
    <n v="8301347091"/>
    <x v="0"/>
    <x v="0"/>
    <s v="CONJUNTO RESIDENCIAL LA CABAÑA PROPIEDAD HORIZONTAL"/>
    <x v="1"/>
    <x v="1"/>
  </r>
  <r>
    <x v="0"/>
    <x v="0"/>
    <x v="6"/>
    <x v="1"/>
    <n v="6610751"/>
    <n v="9005782826"/>
    <x v="0"/>
    <x v="1"/>
    <s v="EDIFICIO LA RIOJA - PROPIEDAD HORIZONTAL"/>
    <x v="6"/>
    <x v="6"/>
  </r>
  <r>
    <x v="0"/>
    <x v="0"/>
    <x v="6"/>
    <x v="1"/>
    <n v="6610768"/>
    <n v="8300434736"/>
    <x v="0"/>
    <x v="1"/>
    <s v="AGRUPACION DE VIVIENDA CALLE 2000 I ETAPA"/>
    <x v="1"/>
    <x v="1"/>
  </r>
  <r>
    <x v="0"/>
    <x v="0"/>
    <x v="6"/>
    <x v="1"/>
    <n v="6610779"/>
    <n v="9000667163"/>
    <x v="0"/>
    <x v="1"/>
    <s v="CONJUNTO RESIDENCIAL VERACRUZ PH"/>
    <x v="13"/>
    <x v="9"/>
  </r>
  <r>
    <x v="0"/>
    <x v="0"/>
    <x v="6"/>
    <x v="4"/>
    <n v="6610811"/>
    <n v="9011123068"/>
    <x v="0"/>
    <x v="1"/>
    <s v="CONJUNTO RESIDENCIAL PARQUES DE BOGOTA GUAYAC"/>
    <x v="1"/>
    <x v="1"/>
  </r>
  <r>
    <x v="0"/>
    <x v="0"/>
    <x v="6"/>
    <x v="1"/>
    <n v="6610834"/>
    <n v="8903090878"/>
    <x v="0"/>
    <x v="1"/>
    <s v="EDIFICIO CALIMA"/>
    <x v="0"/>
    <x v="0"/>
  </r>
  <r>
    <x v="0"/>
    <x v="0"/>
    <x v="6"/>
    <x v="4"/>
    <n v="6610843"/>
    <n v="9011123068"/>
    <x v="0"/>
    <x v="3"/>
    <s v="CONJUNTO RESIDENCIAL PARQUES DE BOGOTA GUAYAC"/>
    <x v="1"/>
    <x v="1"/>
  </r>
  <r>
    <x v="0"/>
    <x v="0"/>
    <x v="6"/>
    <x v="1"/>
    <n v="6610851"/>
    <n v="8110346251"/>
    <x v="0"/>
    <x v="1"/>
    <s v="CONJUNTO BOSQUES DE ETERNA PRIMAVERA SUBETAPA A PH"/>
    <x v="14"/>
    <x v="5"/>
  </r>
  <r>
    <x v="0"/>
    <x v="0"/>
    <x v="6"/>
    <x v="4"/>
    <n v="6610879"/>
    <n v="8050221382"/>
    <x v="0"/>
    <x v="0"/>
    <s v="CONJUNTO RESIDENCIAL SANTA ANA - PROPIEDAD HORIZONTAL DE"/>
    <x v="0"/>
    <x v="0"/>
  </r>
  <r>
    <x v="0"/>
    <x v="0"/>
    <x v="6"/>
    <x v="4"/>
    <n v="6610894"/>
    <n v="9002751961"/>
    <x v="0"/>
    <x v="1"/>
    <s v="AGRUPACION DE VIVIENDA NUEVA CIUDAD ETAPA 4 SM2- 2A - SM2- 2"/>
    <x v="1"/>
    <x v="1"/>
  </r>
  <r>
    <x v="0"/>
    <x v="0"/>
    <x v="6"/>
    <x v="4"/>
    <n v="6610909"/>
    <n v="9004146968"/>
    <x v="0"/>
    <x v="0"/>
    <s v="CONJUNTO RESIDENCIAL MONTEBONITO"/>
    <x v="3"/>
    <x v="3"/>
  </r>
  <r>
    <x v="0"/>
    <x v="0"/>
    <x v="6"/>
    <x v="1"/>
    <n v="6610932"/>
    <n v="8300192121"/>
    <x v="0"/>
    <x v="1"/>
    <s v="CONJUNTO RESIDENCIAL LAS GALIAS"/>
    <x v="1"/>
    <x v="1"/>
  </r>
  <r>
    <x v="0"/>
    <x v="0"/>
    <x v="6"/>
    <x v="4"/>
    <n v="6610972"/>
    <n v="9010744252"/>
    <x v="0"/>
    <x v="3"/>
    <s v="EDIFICIO COMERCIAL SANTA MARIA"/>
    <x v="88"/>
    <x v="10"/>
  </r>
  <r>
    <x v="0"/>
    <x v="0"/>
    <x v="6"/>
    <x v="1"/>
    <n v="6610978"/>
    <n v="9002532583"/>
    <x v="0"/>
    <x v="1"/>
    <s v="CONJUNTO SIEMPRE VERDE - PROPIEDAD HORIZONTAL"/>
    <x v="14"/>
    <x v="5"/>
  </r>
  <r>
    <x v="0"/>
    <x v="0"/>
    <x v="6"/>
    <x v="1"/>
    <n v="6610988"/>
    <n v="8040076577"/>
    <x v="0"/>
    <x v="1"/>
    <s v="CONJUNTO RESIDENCIAL PARQUE DEL CACIQUE ETAPA I"/>
    <x v="2"/>
    <x v="2"/>
  </r>
  <r>
    <x v="0"/>
    <x v="0"/>
    <x v="6"/>
    <x v="1"/>
    <n v="6611010"/>
    <n v="8001013286"/>
    <x v="0"/>
    <x v="3"/>
    <s v="CONJUNTO RESIDENCIAL BOLIVIA ORIENTAL II ETAPA MANZANA H PH"/>
    <x v="1"/>
    <x v="1"/>
  </r>
  <r>
    <x v="0"/>
    <x v="0"/>
    <x v="6"/>
    <x v="1"/>
    <n v="6611017"/>
    <n v="8001013286"/>
    <x v="0"/>
    <x v="2"/>
    <s v="CONJUNTO RESIDENCIAL BOLIVIA ORIENTAL II ETAPA MANZANA H PH"/>
    <x v="1"/>
    <x v="1"/>
  </r>
  <r>
    <x v="0"/>
    <x v="0"/>
    <x v="6"/>
    <x v="1"/>
    <n v="6611044"/>
    <n v="8000495567"/>
    <x v="0"/>
    <x v="3"/>
    <s v="EDIFICIO CALLE 72 FIDUCIARIA LA PREVISORA-PROPIEDAD HORIZONT"/>
    <x v="1"/>
    <x v="1"/>
  </r>
  <r>
    <x v="0"/>
    <x v="0"/>
    <x v="6"/>
    <x v="1"/>
    <n v="6611046"/>
    <n v="9000119321"/>
    <x v="0"/>
    <x v="1"/>
    <s v="CONJUNTO MULTIFAMILIAR CIUDADELA COMFENALCO"/>
    <x v="17"/>
    <x v="2"/>
  </r>
  <r>
    <x v="0"/>
    <x v="0"/>
    <x v="6"/>
    <x v="4"/>
    <n v="6611049"/>
    <n v="8002136418"/>
    <x v="0"/>
    <x v="1"/>
    <s v="EDIFICIO BIFLORA - PROPIEDAD HORIZONTAL"/>
    <x v="11"/>
    <x v="9"/>
  </r>
  <r>
    <x v="0"/>
    <x v="0"/>
    <x v="6"/>
    <x v="4"/>
    <n v="6611061"/>
    <n v="9005977731"/>
    <x v="0"/>
    <x v="0"/>
    <s v="CONJUNTO RESIDENCIAL PICASSO CUBISMO PH"/>
    <x v="2"/>
    <x v="2"/>
  </r>
  <r>
    <x v="0"/>
    <x v="0"/>
    <x v="6"/>
    <x v="1"/>
    <n v="6611087"/>
    <n v="8001137741"/>
    <x v="0"/>
    <x v="3"/>
    <s v="CONJUNTO RESIDENCIAL EL PARAGUITAS"/>
    <x v="17"/>
    <x v="2"/>
  </r>
  <r>
    <x v="0"/>
    <x v="0"/>
    <x v="6"/>
    <x v="4"/>
    <n v="6611100"/>
    <n v="9008053155"/>
    <x v="0"/>
    <x v="1"/>
    <s v="CONJUNTO RESIDENCIAL BARLOVENTO PH"/>
    <x v="21"/>
    <x v="5"/>
  </r>
  <r>
    <x v="0"/>
    <x v="0"/>
    <x v="6"/>
    <x v="4"/>
    <n v="6611106"/>
    <n v="8320075366"/>
    <x v="0"/>
    <x v="2"/>
    <s v="CONJUNTO RESIDENCIAL SANTA CECILIA PH"/>
    <x v="8"/>
    <x v="4"/>
  </r>
  <r>
    <x v="0"/>
    <x v="0"/>
    <x v="6"/>
    <x v="4"/>
    <n v="6611107"/>
    <n v="8300349968"/>
    <x v="0"/>
    <x v="1"/>
    <s v="EDIFICIO TORRE ARAGON PROPIEDAD HORIZONTAL"/>
    <x v="1"/>
    <x v="1"/>
  </r>
  <r>
    <x v="0"/>
    <x v="0"/>
    <x v="6"/>
    <x v="1"/>
    <n v="6611110"/>
    <n v="9005589471"/>
    <x v="0"/>
    <x v="1"/>
    <s v="CONJUNTO CERRADO TORRES DEL ESTE PROPIEDAD HORIZONTAL"/>
    <x v="18"/>
    <x v="10"/>
  </r>
  <r>
    <x v="0"/>
    <x v="0"/>
    <x v="6"/>
    <x v="4"/>
    <n v="6611115"/>
    <n v="9009836294"/>
    <x v="0"/>
    <x v="1"/>
    <s v="CONJUNTO RESIDENCIAL SENDERO VERDE PH"/>
    <x v="5"/>
    <x v="5"/>
  </r>
  <r>
    <x v="0"/>
    <x v="0"/>
    <x v="6"/>
    <x v="4"/>
    <n v="6611120"/>
    <n v="8110446279"/>
    <x v="0"/>
    <x v="1"/>
    <s v="EDIFICIO SANTAMARIA DEL MAR PH"/>
    <x v="14"/>
    <x v="5"/>
  </r>
  <r>
    <x v="0"/>
    <x v="0"/>
    <x v="6"/>
    <x v="1"/>
    <n v="6611130"/>
    <n v="9003876273"/>
    <x v="0"/>
    <x v="1"/>
    <s v="CONJUNTO RESIDENCIAL ALAMEDA DEL PORVENIR SEGUNDA ETAPA PH"/>
    <x v="1"/>
    <x v="1"/>
  </r>
  <r>
    <x v="0"/>
    <x v="0"/>
    <x v="6"/>
    <x v="5"/>
    <n v="6611141"/>
    <n v="31878796"/>
    <x v="0"/>
    <x v="0"/>
    <s v="GUERRERO RODRIGUEZ MARTHA LUCIA"/>
    <x v="0"/>
    <x v="0"/>
  </r>
  <r>
    <x v="0"/>
    <x v="0"/>
    <x v="6"/>
    <x v="4"/>
    <n v="6611159"/>
    <n v="9005129360"/>
    <x v="0"/>
    <x v="1"/>
    <s v="EDIFICIO MULTIFAMILIAR ALTOS DEL VERGEL"/>
    <x v="3"/>
    <x v="3"/>
  </r>
  <r>
    <x v="0"/>
    <x v="0"/>
    <x v="6"/>
    <x v="4"/>
    <n v="6611172"/>
    <n v="9004754740"/>
    <x v="0"/>
    <x v="1"/>
    <s v="CONJUNTO RESIDENCIAL CERRADO  PUERTO  MADERO PH"/>
    <x v="11"/>
    <x v="9"/>
  </r>
  <r>
    <x v="0"/>
    <x v="0"/>
    <x v="6"/>
    <x v="1"/>
    <n v="6611245"/>
    <n v="8001768225"/>
    <x v="0"/>
    <x v="5"/>
    <s v="CONJUNTO RESIDENCIAL COUNTRY PLAZA PH"/>
    <x v="1"/>
    <x v="1"/>
  </r>
  <r>
    <x v="0"/>
    <x v="0"/>
    <x v="6"/>
    <x v="1"/>
    <n v="6611248"/>
    <n v="9001828824"/>
    <x v="0"/>
    <x v="1"/>
    <s v="AGRUP LOS CONDOMINIOS III URB TIERRA BUENA SUPERMANZANA 5"/>
    <x v="1"/>
    <x v="1"/>
  </r>
  <r>
    <x v="0"/>
    <x v="0"/>
    <x v="6"/>
    <x v="4"/>
    <n v="6611262"/>
    <n v="9007236100"/>
    <x v="0"/>
    <x v="1"/>
    <s v="CONJUNTO RESIDENCIAL RESERVA DE SAN FELIPE PH"/>
    <x v="1"/>
    <x v="1"/>
  </r>
  <r>
    <x v="0"/>
    <x v="0"/>
    <x v="6"/>
    <x v="1"/>
    <n v="6611286"/>
    <n v="8002198325"/>
    <x v="0"/>
    <x v="1"/>
    <s v="MULTIFAMILIAR CAQUETA"/>
    <x v="1"/>
    <x v="1"/>
  </r>
  <r>
    <x v="0"/>
    <x v="0"/>
    <x v="6"/>
    <x v="1"/>
    <n v="6611289"/>
    <n v="8000993335"/>
    <x v="0"/>
    <x v="3"/>
    <s v="CONJUNTO RESIDENCIAL EL TINAJERO PH"/>
    <x v="14"/>
    <x v="5"/>
  </r>
  <r>
    <x v="0"/>
    <x v="0"/>
    <x v="6"/>
    <x v="1"/>
    <n v="6611311"/>
    <n v="8909344634"/>
    <x v="0"/>
    <x v="2"/>
    <s v="CONJUNTO RESIDENCIAL SORRENTO 2 PH"/>
    <x v="14"/>
    <x v="5"/>
  </r>
  <r>
    <x v="0"/>
    <x v="0"/>
    <x v="6"/>
    <x v="1"/>
    <n v="6611344"/>
    <n v="8100017222"/>
    <x v="0"/>
    <x v="5"/>
    <s v="EDIFICIO HORUS PROPIEDAD HORIZONTAL"/>
    <x v="6"/>
    <x v="6"/>
  </r>
  <r>
    <x v="0"/>
    <x v="0"/>
    <x v="6"/>
    <x v="4"/>
    <n v="6611364"/>
    <n v="9003281636"/>
    <x v="0"/>
    <x v="3"/>
    <s v="CONJUNTO RESIDENCIAL LORETTO PARQUE RESIDENCI"/>
    <x v="4"/>
    <x v="4"/>
  </r>
  <r>
    <x v="0"/>
    <x v="0"/>
    <x v="6"/>
    <x v="1"/>
    <n v="6611414"/>
    <n v="9007061835"/>
    <x v="0"/>
    <x v="1"/>
    <s v="EDIFICIO ALTAVISTA COUNTRY - PROPIEDAD HORIZONTAL"/>
    <x v="1"/>
    <x v="1"/>
  </r>
  <r>
    <x v="0"/>
    <x v="0"/>
    <x v="6"/>
    <x v="1"/>
    <n v="6611448"/>
    <n v="8300232931"/>
    <x v="0"/>
    <x v="3"/>
    <s v="EDIFICIO CATANIA PH"/>
    <x v="1"/>
    <x v="1"/>
  </r>
  <r>
    <x v="0"/>
    <x v="0"/>
    <x v="6"/>
    <x v="1"/>
    <n v="6611467"/>
    <n v="8160006221"/>
    <x v="0"/>
    <x v="1"/>
    <s v="EDIFICIO VALLADARES PROPIEDAD HORIZONTAL"/>
    <x v="11"/>
    <x v="9"/>
  </r>
  <r>
    <x v="0"/>
    <x v="0"/>
    <x v="6"/>
    <x v="2"/>
    <n v="6611468"/>
    <n v="16714407"/>
    <x v="0"/>
    <x v="1"/>
    <s v="GALVIS  GOMEZ JORGE ENRIQUE"/>
    <x v="0"/>
    <x v="0"/>
  </r>
  <r>
    <x v="0"/>
    <x v="0"/>
    <x v="6"/>
    <x v="4"/>
    <n v="6611477"/>
    <n v="9010467914"/>
    <x v="0"/>
    <x v="1"/>
    <s v="CONJUNTO RESIDENCIAL AVELLANA PH"/>
    <x v="4"/>
    <x v="4"/>
  </r>
  <r>
    <x v="0"/>
    <x v="0"/>
    <x v="6"/>
    <x v="1"/>
    <n v="6611480"/>
    <n v="9006404114"/>
    <x v="0"/>
    <x v="1"/>
    <s v="EDIFICIO MAYORCA FLAST PH"/>
    <x v="34"/>
    <x v="5"/>
  </r>
  <r>
    <x v="0"/>
    <x v="0"/>
    <x v="6"/>
    <x v="1"/>
    <n v="6611538"/>
    <n v="8001822933"/>
    <x v="0"/>
    <x v="1"/>
    <s v="EDIFICIO MULTIFAMILIAR IGUAZU PH"/>
    <x v="1"/>
    <x v="1"/>
  </r>
  <r>
    <x v="0"/>
    <x v="0"/>
    <x v="6"/>
    <x v="1"/>
    <n v="6611547"/>
    <n v="9007924551"/>
    <x v="0"/>
    <x v="1"/>
    <s v="EDIFICO PORTICO DE BRITALIA - PROPIEDAD HORIZONTAL"/>
    <x v="1"/>
    <x v="1"/>
  </r>
  <r>
    <x v="0"/>
    <x v="0"/>
    <x v="6"/>
    <x v="4"/>
    <n v="6611553"/>
    <n v="9002145109"/>
    <x v="0"/>
    <x v="1"/>
    <s v="CONJUNTO RESIDENCIAL LA JULIA PH"/>
    <x v="11"/>
    <x v="9"/>
  </r>
  <r>
    <x v="0"/>
    <x v="0"/>
    <x v="6"/>
    <x v="4"/>
    <n v="6611579"/>
    <n v="9008705735"/>
    <x v="0"/>
    <x v="0"/>
    <s v="EDIFICIO SEPPHIA PROPIEDAD HORIZONTAL"/>
    <x v="6"/>
    <x v="6"/>
  </r>
  <r>
    <x v="0"/>
    <x v="0"/>
    <x v="6"/>
    <x v="1"/>
    <n v="6611594"/>
    <n v="8300435924"/>
    <x v="0"/>
    <x v="5"/>
    <s v="EDIFICIO VILLA VENETTO PROPIEDAD HORIZONTAL"/>
    <x v="1"/>
    <x v="1"/>
  </r>
  <r>
    <x v="0"/>
    <x v="0"/>
    <x v="6"/>
    <x v="1"/>
    <n v="6611621"/>
    <n v="8300413001"/>
    <x v="0"/>
    <x v="1"/>
    <s v="PARQUES DE LA COLINA ETAPA 1 Y 2 PH"/>
    <x v="1"/>
    <x v="1"/>
  </r>
  <r>
    <x v="0"/>
    <x v="0"/>
    <x v="6"/>
    <x v="4"/>
    <n v="6611638"/>
    <n v="8301008772"/>
    <x v="0"/>
    <x v="1"/>
    <s v="UNIDAD RESIDENCIAL ALTAMIRA CAMPESTRE"/>
    <x v="1"/>
    <x v="1"/>
  </r>
  <r>
    <x v="0"/>
    <x v="0"/>
    <x v="6"/>
    <x v="2"/>
    <n v="6611639"/>
    <n v="42067986"/>
    <x v="0"/>
    <x v="1"/>
    <s v="VARGAS TORO IRMA BEATRIZ"/>
    <x v="11"/>
    <x v="9"/>
  </r>
  <r>
    <x v="0"/>
    <x v="0"/>
    <x v="6"/>
    <x v="1"/>
    <n v="6611642"/>
    <n v="8909389712"/>
    <x v="0"/>
    <x v="1"/>
    <s v="EDIFICIO CENTRO AYACUCHO PH"/>
    <x v="14"/>
    <x v="5"/>
  </r>
  <r>
    <x v="0"/>
    <x v="0"/>
    <x v="6"/>
    <x v="4"/>
    <n v="6611670"/>
    <n v="8001844471"/>
    <x v="0"/>
    <x v="1"/>
    <s v="EDIFICIO LOS ALPES PROPIEDAD HORIZONTAL"/>
    <x v="11"/>
    <x v="9"/>
  </r>
  <r>
    <x v="0"/>
    <x v="0"/>
    <x v="6"/>
    <x v="1"/>
    <n v="6611690"/>
    <n v="8050030684"/>
    <x v="0"/>
    <x v="1"/>
    <s v="CONJUNTO RESIDENCIAL MULTIFAMILIARES LA BASE"/>
    <x v="0"/>
    <x v="0"/>
  </r>
  <r>
    <x v="0"/>
    <x v="0"/>
    <x v="6"/>
    <x v="4"/>
    <n v="6611737"/>
    <n v="9003732366"/>
    <x v="0"/>
    <x v="1"/>
    <s v="CONJUNTO RESIDENCIAL GRANADA CLUB ETAPA 2 - PROPIEDAD HORIZO"/>
    <x v="1"/>
    <x v="1"/>
  </r>
  <r>
    <x v="0"/>
    <x v="0"/>
    <x v="6"/>
    <x v="1"/>
    <n v="6611760"/>
    <n v="8000250208"/>
    <x v="0"/>
    <x v="1"/>
    <s v="CENTRO COMERCIAL CAOBOS 147"/>
    <x v="1"/>
    <x v="1"/>
  </r>
  <r>
    <x v="0"/>
    <x v="0"/>
    <x v="6"/>
    <x v="4"/>
    <n v="6611813"/>
    <n v="8050093504"/>
    <x v="0"/>
    <x v="1"/>
    <s v="UNIDAD RESIDENCIAL MARCO FIDEL SUAREZ"/>
    <x v="0"/>
    <x v="0"/>
  </r>
  <r>
    <x v="0"/>
    <x v="0"/>
    <x v="6"/>
    <x v="4"/>
    <n v="6611826"/>
    <n v="8050093504"/>
    <x v="0"/>
    <x v="1"/>
    <s v="UNIDAD RESIDENCIAL MARCO FIDEL SUAREZ"/>
    <x v="0"/>
    <x v="0"/>
  </r>
  <r>
    <x v="0"/>
    <x v="0"/>
    <x v="6"/>
    <x v="4"/>
    <n v="6611833"/>
    <n v="9011242197"/>
    <x v="0"/>
    <x v="7"/>
    <s v="CONJUNTO CERRADO ARBOLEDA DEL PARQUE - PROPIEDAD HORIZONTAL"/>
    <x v="6"/>
    <x v="6"/>
  </r>
  <r>
    <x v="0"/>
    <x v="0"/>
    <x v="6"/>
    <x v="4"/>
    <n v="6611834"/>
    <n v="8050093504"/>
    <x v="0"/>
    <x v="1"/>
    <s v="UNIDAD RESIDENCIAL MARCO FIDEL SUAREZ"/>
    <x v="0"/>
    <x v="0"/>
  </r>
  <r>
    <x v="0"/>
    <x v="0"/>
    <x v="6"/>
    <x v="4"/>
    <n v="6611843"/>
    <n v="8050093504"/>
    <x v="0"/>
    <x v="1"/>
    <s v="UNIDAD RESIDENCIAL MARCO FIDEL SUAREZ"/>
    <x v="0"/>
    <x v="0"/>
  </r>
  <r>
    <x v="0"/>
    <x v="0"/>
    <x v="6"/>
    <x v="1"/>
    <n v="6611852"/>
    <n v="9002498602"/>
    <x v="0"/>
    <x v="2"/>
    <s v="AGRUPACIÓN RESIDENCIAL SAN JUAN DE CASTILLA PH"/>
    <x v="1"/>
    <x v="1"/>
  </r>
  <r>
    <x v="0"/>
    <x v="0"/>
    <x v="6"/>
    <x v="1"/>
    <n v="6611856"/>
    <n v="8903282678"/>
    <x v="0"/>
    <x v="3"/>
    <s v="EDIFICIO CENTRO COMERCIAL PLAZA NORTE - PROPIEDAD HORIZONTAL"/>
    <x v="0"/>
    <x v="0"/>
  </r>
  <r>
    <x v="0"/>
    <x v="0"/>
    <x v="6"/>
    <x v="1"/>
    <n v="6611857"/>
    <n v="8300642073"/>
    <x v="0"/>
    <x v="0"/>
    <s v="EDIFICIO ESCALA 2"/>
    <x v="1"/>
    <x v="1"/>
  </r>
  <r>
    <x v="0"/>
    <x v="0"/>
    <x v="6"/>
    <x v="1"/>
    <n v="6611892"/>
    <n v="8300602677"/>
    <x v="0"/>
    <x v="1"/>
    <s v="EDIFICIO DE OFICINAS ONTARIO PROPIEDAD HORIZONTAL"/>
    <x v="1"/>
    <x v="1"/>
  </r>
  <r>
    <x v="0"/>
    <x v="0"/>
    <x v="6"/>
    <x v="1"/>
    <n v="6611913"/>
    <n v="8300931244"/>
    <x v="0"/>
    <x v="1"/>
    <s v="CONJUNTO RESIDENCIAL CAMINO DE LOS ROBLES PH"/>
    <x v="1"/>
    <x v="1"/>
  </r>
  <r>
    <x v="0"/>
    <x v="0"/>
    <x v="6"/>
    <x v="1"/>
    <n v="6611915"/>
    <n v="8301187671"/>
    <x v="0"/>
    <x v="1"/>
    <s v="EDIFICIO COLINA CAMPESTRE 18 III PH"/>
    <x v="1"/>
    <x v="1"/>
  </r>
  <r>
    <x v="0"/>
    <x v="0"/>
    <x v="6"/>
    <x v="4"/>
    <n v="6611926"/>
    <n v="9004321884"/>
    <x v="0"/>
    <x v="1"/>
    <s v="EDIFICIO SENDEROS DE CHIPRE - PROPIEDAD HORIZONTAL"/>
    <x v="6"/>
    <x v="6"/>
  </r>
  <r>
    <x v="0"/>
    <x v="0"/>
    <x v="6"/>
    <x v="4"/>
    <n v="6611948"/>
    <n v="9001532742"/>
    <x v="0"/>
    <x v="4"/>
    <s v="CONJUNTO CERRADO LA FONTANA - PROPIEDAD HORIZONTAL"/>
    <x v="6"/>
    <x v="6"/>
  </r>
  <r>
    <x v="0"/>
    <x v="0"/>
    <x v="6"/>
    <x v="4"/>
    <n v="6612014"/>
    <n v="9007555203"/>
    <x v="0"/>
    <x v="1"/>
    <s v="EDIFICIO TORRE VERSALLES II - PROPIEDAD HORIZONTAL"/>
    <x v="1"/>
    <x v="1"/>
  </r>
  <r>
    <x v="0"/>
    <x v="0"/>
    <x v="6"/>
    <x v="4"/>
    <n v="6612037"/>
    <n v="8300982671"/>
    <x v="0"/>
    <x v="1"/>
    <s v="AGRUPACIÓN DE VIVIENDA MODELIA MANZANA 46"/>
    <x v="1"/>
    <x v="1"/>
  </r>
  <r>
    <x v="0"/>
    <x v="0"/>
    <x v="6"/>
    <x v="1"/>
    <n v="6612060"/>
    <n v="8301460815"/>
    <x v="0"/>
    <x v="3"/>
    <s v="CONJUNTO RESIDENCIAL CASTILLA IV ETAPA PH"/>
    <x v="1"/>
    <x v="1"/>
  </r>
  <r>
    <x v="0"/>
    <x v="0"/>
    <x v="6"/>
    <x v="2"/>
    <n v="6612079"/>
    <n v="36375937"/>
    <x v="0"/>
    <x v="2"/>
    <s v="LOSADA RAMOS MARIA ROSA"/>
    <x v="9"/>
    <x v="8"/>
  </r>
  <r>
    <x v="0"/>
    <x v="0"/>
    <x v="6"/>
    <x v="4"/>
    <n v="6612136"/>
    <n v="8050093504"/>
    <x v="0"/>
    <x v="1"/>
    <s v="UNIDAD RESIDENCIAL MARCO FIDEL SUAREZ"/>
    <x v="0"/>
    <x v="0"/>
  </r>
  <r>
    <x v="0"/>
    <x v="0"/>
    <x v="6"/>
    <x v="4"/>
    <n v="6612149"/>
    <n v="8050093504"/>
    <x v="0"/>
    <x v="1"/>
    <s v="UNIDAD RESIDENCIAL MARCO FIDEL SUAREZ"/>
    <x v="0"/>
    <x v="0"/>
  </r>
  <r>
    <x v="0"/>
    <x v="0"/>
    <x v="6"/>
    <x v="4"/>
    <n v="6612245"/>
    <n v="8090116753"/>
    <x v="0"/>
    <x v="3"/>
    <s v="CONJUNTO RESIDENCIAL MIRAFLORES - PROPIEDAD HORIZONTAL"/>
    <x v="3"/>
    <x v="3"/>
  </r>
  <r>
    <x v="0"/>
    <x v="0"/>
    <x v="6"/>
    <x v="4"/>
    <n v="6612256"/>
    <n v="9011242197"/>
    <x v="0"/>
    <x v="1"/>
    <s v="CONJUNTO CERRADO ARBOLEDA DEL PARQUE - PROPIEDAD HORIZONTAL"/>
    <x v="6"/>
    <x v="6"/>
  </r>
  <r>
    <x v="0"/>
    <x v="0"/>
    <x v="6"/>
    <x v="4"/>
    <n v="6612300"/>
    <n v="8110026999"/>
    <x v="0"/>
    <x v="1"/>
    <s v="UNIDAD RESIDENCIAL NUEVO ROSALES PH"/>
    <x v="14"/>
    <x v="5"/>
  </r>
  <r>
    <x v="0"/>
    <x v="0"/>
    <x v="6"/>
    <x v="4"/>
    <n v="6612318"/>
    <n v="8300349968"/>
    <x v="0"/>
    <x v="1"/>
    <s v="EDIFICIO TORRE ARAGON PROPIEDAD HORIZONTAL"/>
    <x v="1"/>
    <x v="1"/>
  </r>
  <r>
    <x v="0"/>
    <x v="0"/>
    <x v="6"/>
    <x v="4"/>
    <n v="6612326"/>
    <n v="8300121327"/>
    <x v="0"/>
    <x v="1"/>
    <s v="CONJUNTO MULTIFAMILIAR PLAZUELAS DEL HIPODROM"/>
    <x v="1"/>
    <x v="1"/>
  </r>
  <r>
    <x v="0"/>
    <x v="0"/>
    <x v="6"/>
    <x v="4"/>
    <n v="6612329"/>
    <n v="8300349968"/>
    <x v="0"/>
    <x v="1"/>
    <s v="EDIFICIO TORRE ARAGON PROPIEDAD HORIZONTAL"/>
    <x v="1"/>
    <x v="1"/>
  </r>
  <r>
    <x v="0"/>
    <x v="0"/>
    <x v="6"/>
    <x v="4"/>
    <n v="6612347"/>
    <n v="8300349968"/>
    <x v="0"/>
    <x v="1"/>
    <s v="EDIFICIO TORRE ARAGON PROPIEDAD HORIZONTAL"/>
    <x v="1"/>
    <x v="1"/>
  </r>
  <r>
    <x v="0"/>
    <x v="0"/>
    <x v="6"/>
    <x v="1"/>
    <n v="6612398"/>
    <n v="8300046578"/>
    <x v="0"/>
    <x v="0"/>
    <s v="AGRUPACION DE VIVIENDA LAS CEIBAS MANZANA 25"/>
    <x v="1"/>
    <x v="1"/>
  </r>
  <r>
    <x v="0"/>
    <x v="0"/>
    <x v="6"/>
    <x v="4"/>
    <n v="6612411"/>
    <n v="9003508137"/>
    <x v="0"/>
    <x v="1"/>
    <s v="CONJUNTO RESIDENCIAL TORRE MIRO"/>
    <x v="2"/>
    <x v="2"/>
  </r>
  <r>
    <x v="0"/>
    <x v="0"/>
    <x v="6"/>
    <x v="1"/>
    <n v="6612425"/>
    <n v="8301460815"/>
    <x v="0"/>
    <x v="3"/>
    <s v="CONJUNTO RESIDENCIAL CASTILLA IV ETAPA PH"/>
    <x v="1"/>
    <x v="1"/>
  </r>
  <r>
    <x v="0"/>
    <x v="0"/>
    <x v="6"/>
    <x v="1"/>
    <n v="6612426"/>
    <n v="9002784753"/>
    <x v="0"/>
    <x v="1"/>
    <s v="CONJUNTO RESIDENCIAL MANDARINO PROPIEDAD HORIZONTAL"/>
    <x v="1"/>
    <x v="1"/>
  </r>
  <r>
    <x v="0"/>
    <x v="0"/>
    <x v="6"/>
    <x v="4"/>
    <n v="6612462"/>
    <n v="8909314884"/>
    <x v="0"/>
    <x v="3"/>
    <s v="CENTRO COMERCIAL VILLANUEVA PH"/>
    <x v="14"/>
    <x v="5"/>
  </r>
  <r>
    <x v="0"/>
    <x v="0"/>
    <x v="6"/>
    <x v="1"/>
    <n v="6612483"/>
    <n v="8300309218"/>
    <x v="0"/>
    <x v="1"/>
    <s v="EDIFICIO LA CASCADA 8 PH"/>
    <x v="1"/>
    <x v="1"/>
  </r>
  <r>
    <x v="0"/>
    <x v="0"/>
    <x v="6"/>
    <x v="4"/>
    <n v="6612487"/>
    <n v="8909314884"/>
    <x v="0"/>
    <x v="3"/>
    <s v="CENTRO COMERCIAL VILLANUEVA PH"/>
    <x v="14"/>
    <x v="5"/>
  </r>
  <r>
    <x v="0"/>
    <x v="0"/>
    <x v="6"/>
    <x v="1"/>
    <n v="6612542"/>
    <n v="9000671477"/>
    <x v="0"/>
    <x v="0"/>
    <s v="CONJUNTO CERRADO TORRES DE BUENA VISTA PROPIEDAD HORIZONTAL"/>
    <x v="6"/>
    <x v="6"/>
  </r>
  <r>
    <x v="0"/>
    <x v="0"/>
    <x v="6"/>
    <x v="1"/>
    <n v="6612546"/>
    <n v="8160024779"/>
    <x v="0"/>
    <x v="3"/>
    <s v="EDIFICIO CENTRO MEDICO LOS ROSALES PH"/>
    <x v="11"/>
    <x v="9"/>
  </r>
  <r>
    <x v="0"/>
    <x v="0"/>
    <x v="6"/>
    <x v="1"/>
    <n v="6612681"/>
    <n v="9000081411"/>
    <x v="0"/>
    <x v="1"/>
    <s v="CONJUNTO RESIDENCIAL ALTAMIRA RESERVADO"/>
    <x v="3"/>
    <x v="3"/>
  </r>
  <r>
    <x v="0"/>
    <x v="0"/>
    <x v="6"/>
    <x v="1"/>
    <n v="6612705"/>
    <n v="8010011134"/>
    <x v="0"/>
    <x v="1"/>
    <s v="URBANIZACION BOSQUES DE PINARES"/>
    <x v="7"/>
    <x v="7"/>
  </r>
  <r>
    <x v="0"/>
    <x v="0"/>
    <x v="6"/>
    <x v="1"/>
    <n v="6612753"/>
    <n v="9000769298"/>
    <x v="0"/>
    <x v="1"/>
    <s v="CONJUNTO MONTECARLO II PARQUE RESIDENCIAL PH"/>
    <x v="1"/>
    <x v="1"/>
  </r>
  <r>
    <x v="0"/>
    <x v="0"/>
    <x v="6"/>
    <x v="1"/>
    <n v="6612794"/>
    <n v="9000453811"/>
    <x v="0"/>
    <x v="1"/>
    <s v="CONJUNTO CERRADO LADERA"/>
    <x v="3"/>
    <x v="3"/>
  </r>
  <r>
    <x v="0"/>
    <x v="0"/>
    <x v="6"/>
    <x v="1"/>
    <n v="6612812"/>
    <n v="9001026636"/>
    <x v="0"/>
    <x v="2"/>
    <s v="CONJUNTO CAMPESTRE CAMINO DE LA FLORESTA"/>
    <x v="8"/>
    <x v="4"/>
  </r>
  <r>
    <x v="0"/>
    <x v="0"/>
    <x v="6"/>
    <x v="4"/>
    <n v="6612856"/>
    <n v="8090087055"/>
    <x v="0"/>
    <x v="0"/>
    <s v="CLUB RESIDENCIAL ALAMEDA"/>
    <x v="3"/>
    <x v="3"/>
  </r>
  <r>
    <x v="0"/>
    <x v="0"/>
    <x v="6"/>
    <x v="1"/>
    <n v="6612981"/>
    <n v="9000631787"/>
    <x v="0"/>
    <x v="2"/>
    <s v="CONJUNTO CERRADO LA ESTANCIA DEL VERGEL PROP HORIZONTAL"/>
    <x v="3"/>
    <x v="3"/>
  </r>
  <r>
    <x v="0"/>
    <x v="0"/>
    <x v="6"/>
    <x v="4"/>
    <n v="6612984"/>
    <n v="8300152146"/>
    <x v="0"/>
    <x v="3"/>
    <s v="CONJUNTO MULTIFAMILIAR RINCON DE TECHO II ETAPA"/>
    <x v="1"/>
    <x v="1"/>
  </r>
  <r>
    <x v="0"/>
    <x v="0"/>
    <x v="6"/>
    <x v="1"/>
    <n v="6613095"/>
    <n v="8300490572"/>
    <x v="0"/>
    <x v="7"/>
    <s v="CONJUNTO RESIDENCIAL LOS ROBLES PH"/>
    <x v="1"/>
    <x v="1"/>
  </r>
  <r>
    <x v="0"/>
    <x v="0"/>
    <x v="6"/>
    <x v="5"/>
    <n v="6613167"/>
    <n v="7557776"/>
    <x v="0"/>
    <x v="2"/>
    <s v="MARIN PELAEZ DARIO ALONSO"/>
    <x v="26"/>
    <x v="7"/>
  </r>
  <r>
    <x v="0"/>
    <x v="0"/>
    <x v="6"/>
    <x v="1"/>
    <n v="6613189"/>
    <n v="8110304422"/>
    <x v="0"/>
    <x v="1"/>
    <s v="UNIDAD RESIDENCIAL MANANTIALES DE ROBLEDO PH"/>
    <x v="14"/>
    <x v="5"/>
  </r>
  <r>
    <x v="0"/>
    <x v="0"/>
    <x v="6"/>
    <x v="1"/>
    <n v="6613421"/>
    <n v="8300435590"/>
    <x v="0"/>
    <x v="1"/>
    <s v="EDIFICIO ALMENAR 48 PROPIEDAD HORIZONTAL"/>
    <x v="1"/>
    <x v="1"/>
  </r>
  <r>
    <x v="0"/>
    <x v="0"/>
    <x v="6"/>
    <x v="4"/>
    <n v="6613602"/>
    <n v="9000629258"/>
    <x v="0"/>
    <x v="1"/>
    <s v="AGRUPACION DE VIVIENDA BACATA RESERVADO PROPIEDAD HORIZONTAL"/>
    <x v="1"/>
    <x v="1"/>
  </r>
  <r>
    <x v="0"/>
    <x v="0"/>
    <x v="6"/>
    <x v="4"/>
    <n v="6613684"/>
    <n v="8001849947"/>
    <x v="0"/>
    <x v="1"/>
    <s v="ASOCIACION DE COPROPIETARIOS DEL EDIFICIO CARTAGENA PRINCESS"/>
    <x v="52"/>
    <x v="18"/>
  </r>
  <r>
    <x v="0"/>
    <x v="0"/>
    <x v="6"/>
    <x v="1"/>
    <n v="6613690"/>
    <n v="8301224061"/>
    <x v="0"/>
    <x v="2"/>
    <s v="CONJUNTO RESIDENCIAL LANCASTRIA LOTE B"/>
    <x v="1"/>
    <x v="1"/>
  </r>
  <r>
    <x v="0"/>
    <x v="0"/>
    <x v="6"/>
    <x v="1"/>
    <n v="6613744"/>
    <n v="8001212101"/>
    <x v="0"/>
    <x v="4"/>
    <s v="PARQUE RESIDENCIAL LAS VERANERAS"/>
    <x v="7"/>
    <x v="7"/>
  </r>
  <r>
    <x v="0"/>
    <x v="0"/>
    <x v="6"/>
    <x v="1"/>
    <n v="6613758"/>
    <n v="8000343074"/>
    <x v="0"/>
    <x v="3"/>
    <s v="CONJUNTO RESIDENCIAL NIZA VIII FRENTE 6 PH"/>
    <x v="1"/>
    <x v="1"/>
  </r>
  <r>
    <x v="0"/>
    <x v="0"/>
    <x v="6"/>
    <x v="4"/>
    <n v="6613793"/>
    <n v="8300855901"/>
    <x v="0"/>
    <x v="1"/>
    <s v="EDIFICIO TERRANOVA"/>
    <x v="1"/>
    <x v="1"/>
  </r>
  <r>
    <x v="0"/>
    <x v="0"/>
    <x v="6"/>
    <x v="4"/>
    <n v="6613859"/>
    <n v="8300605632"/>
    <x v="0"/>
    <x v="2"/>
    <s v="CONJUNTO RESIDENCIAL PARQUES DE MILENTA"/>
    <x v="1"/>
    <x v="1"/>
  </r>
  <r>
    <x v="0"/>
    <x v="0"/>
    <x v="6"/>
    <x v="1"/>
    <n v="6613867"/>
    <n v="8300147396"/>
    <x v="0"/>
    <x v="1"/>
    <s v="EDIFICIO LOS ROBLES PH"/>
    <x v="1"/>
    <x v="1"/>
  </r>
  <r>
    <x v="0"/>
    <x v="0"/>
    <x v="6"/>
    <x v="1"/>
    <n v="6613887"/>
    <n v="8300393931"/>
    <x v="0"/>
    <x v="3"/>
    <s v="CONJUNTO MULTIFAMILIAR LOS PIMIENTOS PH"/>
    <x v="1"/>
    <x v="1"/>
  </r>
  <r>
    <x v="0"/>
    <x v="0"/>
    <x v="6"/>
    <x v="4"/>
    <n v="6613931"/>
    <n v="8002245130"/>
    <x v="0"/>
    <x v="2"/>
    <s v="EDIFICIO GIRARDOT - PH-"/>
    <x v="14"/>
    <x v="5"/>
  </r>
  <r>
    <x v="0"/>
    <x v="0"/>
    <x v="6"/>
    <x v="1"/>
    <n v="6613952"/>
    <n v="9008209727"/>
    <x v="0"/>
    <x v="2"/>
    <s v="CONJUNTO RESIDENCIAL TORRES DE LAS AMERICAS PH"/>
    <x v="11"/>
    <x v="9"/>
  </r>
  <r>
    <x v="0"/>
    <x v="0"/>
    <x v="6"/>
    <x v="4"/>
    <n v="6613959"/>
    <n v="8040023698"/>
    <x v="0"/>
    <x v="1"/>
    <s v="UNIDAD RESIDENCIAL BELHO PIEMONTE"/>
    <x v="2"/>
    <x v="2"/>
  </r>
  <r>
    <x v="0"/>
    <x v="0"/>
    <x v="6"/>
    <x v="4"/>
    <n v="6614003"/>
    <n v="9002065896"/>
    <x v="0"/>
    <x v="5"/>
    <s v="CONJUNTO RESIDENCIAL Y COMERCIAL CAÑAVERAL II - PH"/>
    <x v="11"/>
    <x v="9"/>
  </r>
  <r>
    <x v="0"/>
    <x v="0"/>
    <x v="6"/>
    <x v="1"/>
    <n v="6614015"/>
    <n v="9004650057"/>
    <x v="0"/>
    <x v="1"/>
    <s v="EDIFICIO MILAN"/>
    <x v="20"/>
    <x v="11"/>
  </r>
  <r>
    <x v="0"/>
    <x v="0"/>
    <x v="6"/>
    <x v="4"/>
    <n v="6614017"/>
    <n v="8002341915"/>
    <x v="0"/>
    <x v="1"/>
    <s v="EDIFICIO FINLANDIA 80"/>
    <x v="14"/>
    <x v="5"/>
  </r>
  <r>
    <x v="0"/>
    <x v="0"/>
    <x v="6"/>
    <x v="1"/>
    <n v="6614023"/>
    <n v="9004650057"/>
    <x v="0"/>
    <x v="3"/>
    <s v="EDIFICIO MILAN"/>
    <x v="20"/>
    <x v="11"/>
  </r>
  <r>
    <x v="0"/>
    <x v="0"/>
    <x v="6"/>
    <x v="1"/>
    <n v="6614053"/>
    <n v="8301222628"/>
    <x v="0"/>
    <x v="1"/>
    <s v="EDIFICIO PALERMO REAL"/>
    <x v="1"/>
    <x v="1"/>
  </r>
  <r>
    <x v="0"/>
    <x v="0"/>
    <x v="6"/>
    <x v="1"/>
    <n v="6614072"/>
    <n v="8301347091"/>
    <x v="0"/>
    <x v="0"/>
    <s v="CONJUNTO RESIDENCIAL LA CABAÑA PROPIEDAD HORIZONTAL"/>
    <x v="1"/>
    <x v="1"/>
  </r>
  <r>
    <x v="0"/>
    <x v="0"/>
    <x v="6"/>
    <x v="1"/>
    <n v="6614087"/>
    <n v="8002484340"/>
    <x v="0"/>
    <x v="2"/>
    <s v="URBANIZACION EL TULCAN II ETAPA"/>
    <x v="11"/>
    <x v="9"/>
  </r>
  <r>
    <x v="0"/>
    <x v="0"/>
    <x v="6"/>
    <x v="4"/>
    <n v="6614128"/>
    <n v="9008970043"/>
    <x v="0"/>
    <x v="1"/>
    <s v="EDIFICIO MULTIFAMILIAR ISAZU PH"/>
    <x v="14"/>
    <x v="5"/>
  </r>
  <r>
    <x v="0"/>
    <x v="0"/>
    <x v="6"/>
    <x v="1"/>
    <n v="6614135"/>
    <n v="9001925585"/>
    <x v="0"/>
    <x v="4"/>
    <s v="CONJUNTO DE USO MIXTO SENDEROS DEL RECREO I"/>
    <x v="1"/>
    <x v="1"/>
  </r>
  <r>
    <x v="0"/>
    <x v="0"/>
    <x v="6"/>
    <x v="1"/>
    <n v="6614154"/>
    <n v="9008562298"/>
    <x v="0"/>
    <x v="1"/>
    <s v="TORRES MEDITERRANEO PROPIEDAD HORIZONTAL"/>
    <x v="6"/>
    <x v="6"/>
  </r>
  <r>
    <x v="0"/>
    <x v="0"/>
    <x v="6"/>
    <x v="4"/>
    <n v="6614161"/>
    <n v="8040069086"/>
    <x v="0"/>
    <x v="1"/>
    <s v="UNIDAD RESIDENCIAL CAMPOMAR II"/>
    <x v="2"/>
    <x v="2"/>
  </r>
  <r>
    <x v="0"/>
    <x v="0"/>
    <x v="6"/>
    <x v="2"/>
    <n v="6614195"/>
    <n v="41934915"/>
    <x v="0"/>
    <x v="5"/>
    <s v="RAMIREZ TABARES ORFIDANID"/>
    <x v="7"/>
    <x v="7"/>
  </r>
  <r>
    <x v="0"/>
    <x v="0"/>
    <x v="6"/>
    <x v="1"/>
    <n v="6614240"/>
    <n v="8110090961"/>
    <x v="0"/>
    <x v="1"/>
    <s v="CONJUNTO RESIDENCIAL RESGUARDO DE ROBLEDO"/>
    <x v="14"/>
    <x v="5"/>
  </r>
  <r>
    <x v="0"/>
    <x v="0"/>
    <x v="6"/>
    <x v="4"/>
    <n v="6614242"/>
    <n v="8040006346"/>
    <x v="0"/>
    <x v="1"/>
    <s v="CONJUNTO MULTIFAMILIAR COLINAS DE MONTEBELLO"/>
    <x v="2"/>
    <x v="2"/>
  </r>
  <r>
    <x v="0"/>
    <x v="0"/>
    <x v="6"/>
    <x v="4"/>
    <n v="6614252"/>
    <n v="9004180365"/>
    <x v="0"/>
    <x v="1"/>
    <s v="CONJUNTO RESIDENCIAL GOLF CLUB - PROPIEDAD HORIZONTAL"/>
    <x v="3"/>
    <x v="3"/>
  </r>
  <r>
    <x v="0"/>
    <x v="0"/>
    <x v="6"/>
    <x v="1"/>
    <n v="6614282"/>
    <n v="9010602628"/>
    <x v="0"/>
    <x v="1"/>
    <s v="SANTA MÓNICA CONDOMINIO PROPIEDAD HORIZONTAL"/>
    <x v="9"/>
    <x v="8"/>
  </r>
  <r>
    <x v="0"/>
    <x v="0"/>
    <x v="6"/>
    <x v="1"/>
    <n v="6614301"/>
    <n v="9000184379"/>
    <x v="0"/>
    <x v="0"/>
    <s v="CONJUNTO RESIDENCIAL TORRES DE SEVILLA"/>
    <x v="1"/>
    <x v="1"/>
  </r>
  <r>
    <x v="0"/>
    <x v="0"/>
    <x v="6"/>
    <x v="1"/>
    <n v="6614311"/>
    <n v="9001925585"/>
    <x v="0"/>
    <x v="1"/>
    <s v="CONJUNTO DE USO MIXTO SENDEROS DEL RECREO I"/>
    <x v="1"/>
    <x v="1"/>
  </r>
  <r>
    <x v="0"/>
    <x v="0"/>
    <x v="6"/>
    <x v="1"/>
    <n v="6614322"/>
    <n v="8110067630"/>
    <x v="0"/>
    <x v="3"/>
    <s v="CONJUNTO RESIDENCIAL TORRES DE ALIADAS"/>
    <x v="14"/>
    <x v="5"/>
  </r>
  <r>
    <x v="0"/>
    <x v="0"/>
    <x v="6"/>
    <x v="4"/>
    <n v="6614346"/>
    <n v="9002224247"/>
    <x v="0"/>
    <x v="1"/>
    <s v="EDIFICIO PASEO VERSALLES TORRE B- PROPIEDAD HORIZONTAL"/>
    <x v="6"/>
    <x v="6"/>
  </r>
  <r>
    <x v="0"/>
    <x v="0"/>
    <x v="6"/>
    <x v="1"/>
    <n v="6614347"/>
    <n v="8001855092"/>
    <x v="0"/>
    <x v="0"/>
    <s v="EDIFICIO EL VIRREY"/>
    <x v="7"/>
    <x v="7"/>
  </r>
  <r>
    <x v="0"/>
    <x v="0"/>
    <x v="6"/>
    <x v="1"/>
    <n v="6614365"/>
    <n v="8110466468"/>
    <x v="0"/>
    <x v="1"/>
    <s v="EDIFICIO PORTON DE LA MOTA PH"/>
    <x v="14"/>
    <x v="5"/>
  </r>
  <r>
    <x v="0"/>
    <x v="0"/>
    <x v="6"/>
    <x v="1"/>
    <n v="6614366"/>
    <n v="9002923911"/>
    <x v="0"/>
    <x v="3"/>
    <s v="CONJUNTO RESIDENCIAL LOS ROBLES"/>
    <x v="30"/>
    <x v="7"/>
  </r>
  <r>
    <x v="0"/>
    <x v="0"/>
    <x v="6"/>
    <x v="1"/>
    <n v="6614389"/>
    <n v="9006026649"/>
    <x v="0"/>
    <x v="1"/>
    <s v="PROPIEDAD HORIZONTAL BALCONES DE LA VILLA II ETAPA BLOQUES 1"/>
    <x v="23"/>
    <x v="6"/>
  </r>
  <r>
    <x v="0"/>
    <x v="0"/>
    <x v="6"/>
    <x v="1"/>
    <n v="6614393"/>
    <n v="9010602628"/>
    <x v="0"/>
    <x v="0"/>
    <s v="SANTA MÓNICA CONDOMINIO PROPIEDAD HORIZONTAL"/>
    <x v="9"/>
    <x v="8"/>
  </r>
  <r>
    <x v="0"/>
    <x v="0"/>
    <x v="6"/>
    <x v="1"/>
    <n v="6614404"/>
    <n v="8050030684"/>
    <x v="0"/>
    <x v="1"/>
    <s v="CONJUNTO RESIDENCIAL MULTIFAMILIARES LA BASE"/>
    <x v="0"/>
    <x v="0"/>
  </r>
  <r>
    <x v="0"/>
    <x v="0"/>
    <x v="6"/>
    <x v="1"/>
    <n v="6614413"/>
    <n v="9009002841"/>
    <x v="0"/>
    <x v="5"/>
    <s v="CONJUNTO RESIDENCIAL BALCONES DE VILLA VERDE PH"/>
    <x v="11"/>
    <x v="9"/>
  </r>
  <r>
    <x v="0"/>
    <x v="0"/>
    <x v="6"/>
    <x v="4"/>
    <n v="6614414"/>
    <n v="8300967974"/>
    <x v="0"/>
    <x v="1"/>
    <s v="EDIFICIO TIME SQUARE PROPIEDAD HORIZONTAL"/>
    <x v="1"/>
    <x v="1"/>
  </r>
  <r>
    <x v="0"/>
    <x v="0"/>
    <x v="6"/>
    <x v="1"/>
    <n v="6614415"/>
    <n v="9000248580"/>
    <x v="0"/>
    <x v="1"/>
    <s v="EDIFICIO SANTA CRUZ DE LA SIERRA II PROPIEDAD HORIZONTAL"/>
    <x v="6"/>
    <x v="6"/>
  </r>
  <r>
    <x v="0"/>
    <x v="0"/>
    <x v="6"/>
    <x v="1"/>
    <n v="6614425"/>
    <n v="8000650982"/>
    <x v="0"/>
    <x v="1"/>
    <s v="URBANIZACION TULCAN I"/>
    <x v="11"/>
    <x v="9"/>
  </r>
  <r>
    <x v="0"/>
    <x v="0"/>
    <x v="6"/>
    <x v="1"/>
    <n v="6614452"/>
    <n v="8001933179"/>
    <x v="0"/>
    <x v="3"/>
    <s v="AGRUPACION DE VIVIENDA 4A LOS GUALANDAYES"/>
    <x v="1"/>
    <x v="1"/>
  </r>
  <r>
    <x v="0"/>
    <x v="0"/>
    <x v="6"/>
    <x v="1"/>
    <n v="6614519"/>
    <n v="8002006151"/>
    <x v="0"/>
    <x v="1"/>
    <s v="CONJUNTO MULTIFAMILIAR VILLAS DEL MEDITERRANEO MANZANA 14"/>
    <x v="1"/>
    <x v="1"/>
  </r>
  <r>
    <x v="0"/>
    <x v="0"/>
    <x v="6"/>
    <x v="4"/>
    <n v="6614555"/>
    <n v="8320075366"/>
    <x v="0"/>
    <x v="3"/>
    <s v="CONJUNTO RESIDENCIAL SANTA CECILIA PH"/>
    <x v="8"/>
    <x v="4"/>
  </r>
  <r>
    <x v="0"/>
    <x v="0"/>
    <x v="6"/>
    <x v="4"/>
    <n v="6614558"/>
    <n v="8090087055"/>
    <x v="0"/>
    <x v="0"/>
    <s v="CLUB RESIDENCIAL ALAMEDA"/>
    <x v="3"/>
    <x v="3"/>
  </r>
  <r>
    <x v="0"/>
    <x v="0"/>
    <x v="6"/>
    <x v="4"/>
    <n v="6614569"/>
    <n v="9000219600"/>
    <x v="0"/>
    <x v="1"/>
    <s v="CONJUNTO RESIDENCIAL SAN JOSE PLAZA"/>
    <x v="1"/>
    <x v="1"/>
  </r>
  <r>
    <x v="0"/>
    <x v="0"/>
    <x v="6"/>
    <x v="4"/>
    <n v="6614605"/>
    <n v="9009200715"/>
    <x v="0"/>
    <x v="1"/>
    <s v="EDIFICIO COMPOSTELA PROPIEDAD HORIZONTAL"/>
    <x v="6"/>
    <x v="6"/>
  </r>
  <r>
    <x v="0"/>
    <x v="0"/>
    <x v="6"/>
    <x v="1"/>
    <n v="6614611"/>
    <n v="8300153176"/>
    <x v="0"/>
    <x v="3"/>
    <s v="EDIFICIO LOURDES CENTER CHAPINERO"/>
    <x v="1"/>
    <x v="1"/>
  </r>
  <r>
    <x v="0"/>
    <x v="0"/>
    <x v="6"/>
    <x v="4"/>
    <n v="6614658"/>
    <n v="9004623588"/>
    <x v="0"/>
    <x v="3"/>
    <s v="CONJUNTO RESIDENCIAL CIUDAD TINTAL II ETAPA 5 MZ 3 LOTE B -"/>
    <x v="1"/>
    <x v="1"/>
  </r>
  <r>
    <x v="0"/>
    <x v="0"/>
    <x v="6"/>
    <x v="1"/>
    <n v="6614713"/>
    <n v="8040179931"/>
    <x v="0"/>
    <x v="1"/>
    <s v="EDIFICIO PORTO REAL"/>
    <x v="2"/>
    <x v="2"/>
  </r>
  <r>
    <x v="0"/>
    <x v="0"/>
    <x v="6"/>
    <x v="4"/>
    <n v="6614714"/>
    <n v="9003508137"/>
    <x v="0"/>
    <x v="1"/>
    <s v="CONJUNTO RESIDENCIAL TORRE MIRO"/>
    <x v="2"/>
    <x v="2"/>
  </r>
  <r>
    <x v="0"/>
    <x v="0"/>
    <x v="6"/>
    <x v="4"/>
    <n v="6614715"/>
    <n v="8002136418"/>
    <x v="0"/>
    <x v="1"/>
    <s v="EDIFICIO BIFLORA - PROPIEDAD HORIZONTAL"/>
    <x v="11"/>
    <x v="9"/>
  </r>
  <r>
    <x v="0"/>
    <x v="0"/>
    <x v="6"/>
    <x v="1"/>
    <n v="6614735"/>
    <n v="8100032317"/>
    <x v="0"/>
    <x v="3"/>
    <s v="CONDOMINIO QUINTAS DE CATALINA"/>
    <x v="62"/>
    <x v="6"/>
  </r>
  <r>
    <x v="0"/>
    <x v="0"/>
    <x v="6"/>
    <x v="1"/>
    <n v="6614742"/>
    <n v="9006656584"/>
    <x v="0"/>
    <x v="1"/>
    <s v="PROYECTO BELLO HORIZONTE"/>
    <x v="1"/>
    <x v="1"/>
  </r>
  <r>
    <x v="0"/>
    <x v="0"/>
    <x v="6"/>
    <x v="4"/>
    <n v="6614781"/>
    <n v="9001836553"/>
    <x v="0"/>
    <x v="3"/>
    <s v="AGRUPACION VILLAS DE VIZCAYA AGRUPACION 6 PH"/>
    <x v="1"/>
    <x v="1"/>
  </r>
  <r>
    <x v="0"/>
    <x v="0"/>
    <x v="6"/>
    <x v="1"/>
    <n v="6614803"/>
    <n v="8040076577"/>
    <x v="0"/>
    <x v="1"/>
    <s v="CONJUNTO RESIDENCIAL PARQUE DEL CACIQUE ETAPA I"/>
    <x v="2"/>
    <x v="2"/>
  </r>
  <r>
    <x v="0"/>
    <x v="0"/>
    <x v="6"/>
    <x v="4"/>
    <n v="6614822"/>
    <n v="8001045381"/>
    <x v="0"/>
    <x v="1"/>
    <s v="CONJUNTO RESIDENCIAL ONTARIO"/>
    <x v="1"/>
    <x v="1"/>
  </r>
  <r>
    <x v="0"/>
    <x v="0"/>
    <x v="6"/>
    <x v="4"/>
    <n v="6614842"/>
    <n v="9008852071"/>
    <x v="0"/>
    <x v="0"/>
    <s v="EDIFICIO GUAYACAN REAL - PROPIEDAD HORIZONTAL"/>
    <x v="6"/>
    <x v="6"/>
  </r>
  <r>
    <x v="0"/>
    <x v="0"/>
    <x v="6"/>
    <x v="1"/>
    <n v="6614850"/>
    <n v="9006985603"/>
    <x v="0"/>
    <x v="0"/>
    <s v="EDIFICIO PALMANOVA PROPIEDAD HORIZONTAL"/>
    <x v="6"/>
    <x v="6"/>
  </r>
  <r>
    <x v="0"/>
    <x v="0"/>
    <x v="6"/>
    <x v="4"/>
    <n v="6614853"/>
    <n v="8000886318"/>
    <x v="0"/>
    <x v="1"/>
    <s v="CONJUNTO HABITACIONAL COOMULTRASAN"/>
    <x v="2"/>
    <x v="2"/>
  </r>
  <r>
    <x v="0"/>
    <x v="0"/>
    <x v="6"/>
    <x v="4"/>
    <n v="6614872"/>
    <n v="8010016934"/>
    <x v="0"/>
    <x v="1"/>
    <s v="CONJUNTO RESIDENCIAL BOSQUES DE PALERMO"/>
    <x v="7"/>
    <x v="7"/>
  </r>
  <r>
    <x v="0"/>
    <x v="0"/>
    <x v="6"/>
    <x v="1"/>
    <n v="6614891"/>
    <n v="8603514750"/>
    <x v="0"/>
    <x v="1"/>
    <s v="AGRUPACION RESIDENCIAL ALCALA CONJUNTO 1 PRIMERA ETAPA PH"/>
    <x v="1"/>
    <x v="1"/>
  </r>
  <r>
    <x v="0"/>
    <x v="0"/>
    <x v="6"/>
    <x v="1"/>
    <n v="6614900"/>
    <n v="9003755391"/>
    <x v="0"/>
    <x v="1"/>
    <s v="CONDOMINIO AGUALONGO II PRIMERA ETAPA"/>
    <x v="9"/>
    <x v="8"/>
  </r>
  <r>
    <x v="0"/>
    <x v="0"/>
    <x v="6"/>
    <x v="1"/>
    <n v="6614930"/>
    <n v="8301062960"/>
    <x v="0"/>
    <x v="1"/>
    <s v="AGRUPACION DE VIVIENDA LOS PINOS PH"/>
    <x v="1"/>
    <x v="1"/>
  </r>
  <r>
    <x v="0"/>
    <x v="0"/>
    <x v="6"/>
    <x v="1"/>
    <n v="6614931"/>
    <n v="9000134305"/>
    <x v="0"/>
    <x v="5"/>
    <s v="CONDOMINIO PARQUES DE PAKISTAN II ETAPA"/>
    <x v="31"/>
    <x v="3"/>
  </r>
  <r>
    <x v="0"/>
    <x v="0"/>
    <x v="6"/>
    <x v="1"/>
    <n v="6614935"/>
    <n v="8000194403"/>
    <x v="0"/>
    <x v="1"/>
    <s v="CONJUNTO RESIDENCIAL YULIMA II ETAPA UNIDA G Y H"/>
    <x v="7"/>
    <x v="7"/>
  </r>
  <r>
    <x v="0"/>
    <x v="0"/>
    <x v="6"/>
    <x v="1"/>
    <n v="6614953"/>
    <n v="8605096441"/>
    <x v="0"/>
    <x v="1"/>
    <s v="CONJUNTO RESIDENCIAL SANTA BARBARA NORTE"/>
    <x v="1"/>
    <x v="1"/>
  </r>
  <r>
    <x v="0"/>
    <x v="0"/>
    <x v="6"/>
    <x v="4"/>
    <n v="6614959"/>
    <n v="8909314884"/>
    <x v="0"/>
    <x v="3"/>
    <s v="CENTRO COMERCIAL VILLANUEVA PH"/>
    <x v="14"/>
    <x v="5"/>
  </r>
  <r>
    <x v="0"/>
    <x v="0"/>
    <x v="6"/>
    <x v="1"/>
    <n v="6614972"/>
    <n v="8300435727"/>
    <x v="0"/>
    <x v="1"/>
    <s v="UNIDAD ONCE DEL CONJUNTO RESIDENCIAL ENTRE RIOS PH"/>
    <x v="1"/>
    <x v="1"/>
  </r>
  <r>
    <x v="0"/>
    <x v="0"/>
    <x v="6"/>
    <x v="1"/>
    <n v="6614985"/>
    <n v="8160016201"/>
    <x v="0"/>
    <x v="0"/>
    <s v="UNIDAD RESIDENCIAL LOS ALMENDROS"/>
    <x v="11"/>
    <x v="9"/>
  </r>
  <r>
    <x v="0"/>
    <x v="0"/>
    <x v="6"/>
    <x v="1"/>
    <n v="6615039"/>
    <n v="8300147396"/>
    <x v="0"/>
    <x v="1"/>
    <s v="EDIFICIO LOS ROBLES PH"/>
    <x v="1"/>
    <x v="1"/>
  </r>
  <r>
    <x v="0"/>
    <x v="0"/>
    <x v="6"/>
    <x v="1"/>
    <n v="6615062"/>
    <n v="9012274393"/>
    <x v="0"/>
    <x v="1"/>
    <s v="EDIFICIO MULTIFAMILIAR ESKALA"/>
    <x v="20"/>
    <x v="11"/>
  </r>
  <r>
    <x v="0"/>
    <x v="0"/>
    <x v="6"/>
    <x v="4"/>
    <n v="6615113"/>
    <n v="8603543881"/>
    <x v="0"/>
    <x v="3"/>
    <s v="AGRUPACION DE VIVIENDA METROPOLIS UNIDAD 7"/>
    <x v="1"/>
    <x v="1"/>
  </r>
  <r>
    <x v="0"/>
    <x v="0"/>
    <x v="6"/>
    <x v="1"/>
    <n v="6615194"/>
    <n v="9004580825"/>
    <x v="0"/>
    <x v="1"/>
    <s v="EDIFICIO KINESIS"/>
    <x v="2"/>
    <x v="2"/>
  </r>
  <r>
    <x v="0"/>
    <x v="0"/>
    <x v="6"/>
    <x v="4"/>
    <n v="6615206"/>
    <n v="9012690502"/>
    <x v="0"/>
    <x v="3"/>
    <s v="ZONA CINCO APARTAMENTO"/>
    <x v="3"/>
    <x v="3"/>
  </r>
  <r>
    <x v="0"/>
    <x v="0"/>
    <x v="6"/>
    <x v="4"/>
    <n v="6615251"/>
    <n v="8001568807"/>
    <x v="0"/>
    <x v="4"/>
    <s v="VALVANERA CENTRO COMERCIAL"/>
    <x v="8"/>
    <x v="4"/>
  </r>
  <r>
    <x v="0"/>
    <x v="0"/>
    <x v="6"/>
    <x v="4"/>
    <n v="6615265"/>
    <n v="8001577312"/>
    <x v="0"/>
    <x v="3"/>
    <s v="MONTANA CONJUNTO RESIDENCIAL 1 Y 2 ETAPA"/>
    <x v="2"/>
    <x v="2"/>
  </r>
  <r>
    <x v="0"/>
    <x v="0"/>
    <x v="6"/>
    <x v="4"/>
    <n v="6615309"/>
    <n v="9010034836"/>
    <x v="0"/>
    <x v="1"/>
    <s v="FORTEZZA PARQUE RESIDENCIAL - PROPIEDAD HORIZONTAL"/>
    <x v="3"/>
    <x v="3"/>
  </r>
  <r>
    <x v="0"/>
    <x v="0"/>
    <x v="6"/>
    <x v="1"/>
    <n v="6615391"/>
    <n v="8300601608"/>
    <x v="0"/>
    <x v="1"/>
    <s v="EDIFICIO CIUDAD DE LA DORADA PH"/>
    <x v="1"/>
    <x v="1"/>
  </r>
  <r>
    <x v="0"/>
    <x v="0"/>
    <x v="6"/>
    <x v="1"/>
    <n v="6615396"/>
    <n v="8002309113"/>
    <x v="0"/>
    <x v="7"/>
    <s v="EDIFICIO LAS ARAUCARIAS"/>
    <x v="49"/>
    <x v="0"/>
  </r>
  <r>
    <x v="0"/>
    <x v="0"/>
    <x v="6"/>
    <x v="1"/>
    <n v="6615400"/>
    <n v="9003106258"/>
    <x v="0"/>
    <x v="1"/>
    <s v="EDIFICIO KARIBE"/>
    <x v="2"/>
    <x v="2"/>
  </r>
  <r>
    <x v="0"/>
    <x v="0"/>
    <x v="6"/>
    <x v="4"/>
    <n v="6615432"/>
    <n v="8001979491"/>
    <x v="0"/>
    <x v="0"/>
    <s v="EDIFICIO LA SUIZA SEGUNDA ETAPA"/>
    <x v="7"/>
    <x v="7"/>
  </r>
  <r>
    <x v="0"/>
    <x v="0"/>
    <x v="6"/>
    <x v="1"/>
    <n v="6615479"/>
    <n v="8001847791"/>
    <x v="0"/>
    <x v="1"/>
    <s v="EDIFICIO EL MARQUES DE LOS ALPES PROPIEDAD HORIZONTAL"/>
    <x v="11"/>
    <x v="9"/>
  </r>
  <r>
    <x v="0"/>
    <x v="0"/>
    <x v="6"/>
    <x v="1"/>
    <n v="6615556"/>
    <n v="8110338911"/>
    <x v="0"/>
    <x v="1"/>
    <s v="EDIFICIO CROASIA PH"/>
    <x v="14"/>
    <x v="5"/>
  </r>
  <r>
    <x v="0"/>
    <x v="0"/>
    <x v="6"/>
    <x v="1"/>
    <n v="6615587"/>
    <n v="8907024171"/>
    <x v="0"/>
    <x v="1"/>
    <s v="UNIDAD HABITACIONAL METAIMA - PROPIEDAD HORIZONTAL"/>
    <x v="3"/>
    <x v="3"/>
  </r>
  <r>
    <x v="0"/>
    <x v="0"/>
    <x v="6"/>
    <x v="4"/>
    <n v="6615621"/>
    <n v="9011242197"/>
    <x v="0"/>
    <x v="1"/>
    <s v="CONJUNTO CERRADO ARBOLEDA DEL PARQUE - PROPIEDAD HORIZONTAL"/>
    <x v="6"/>
    <x v="6"/>
  </r>
  <r>
    <x v="0"/>
    <x v="0"/>
    <x v="6"/>
    <x v="4"/>
    <n v="6615628"/>
    <n v="8002005019"/>
    <x v="0"/>
    <x v="1"/>
    <s v="PARQUE RESIDENCIAL PALMAS DE SORRENTO"/>
    <x v="7"/>
    <x v="7"/>
  </r>
  <r>
    <x v="0"/>
    <x v="0"/>
    <x v="6"/>
    <x v="4"/>
    <n v="6615683"/>
    <n v="9011859693"/>
    <x v="0"/>
    <x v="2"/>
    <s v="CONJUNTO FLORIDA RESERVADA CONDOMINIO CAMPESTRE PROPIEDAD HO"/>
    <x v="3"/>
    <x v="3"/>
  </r>
  <r>
    <x v="0"/>
    <x v="0"/>
    <x v="6"/>
    <x v="1"/>
    <n v="6615717"/>
    <n v="8300435727"/>
    <x v="0"/>
    <x v="1"/>
    <s v="UNIDAD ONCE DEL CONJUNTO RESIDENCIAL ENTRE RIOS PH"/>
    <x v="1"/>
    <x v="1"/>
  </r>
  <r>
    <x v="0"/>
    <x v="0"/>
    <x v="6"/>
    <x v="4"/>
    <n v="6615838"/>
    <n v="8300223279"/>
    <x v="0"/>
    <x v="0"/>
    <s v="EDIFICIO PALOS VERDES - PROPIEDAD HORIZONTAL"/>
    <x v="1"/>
    <x v="1"/>
  </r>
  <r>
    <x v="0"/>
    <x v="0"/>
    <x v="6"/>
    <x v="4"/>
    <n v="6615907"/>
    <n v="9001987865"/>
    <x v="0"/>
    <x v="1"/>
    <s v="CONJUNTO RESIDENCIAL Y COMERCIAL BOSQUES DE SANTA MONICA PH"/>
    <x v="11"/>
    <x v="9"/>
  </r>
  <r>
    <x v="0"/>
    <x v="0"/>
    <x v="6"/>
    <x v="1"/>
    <n v="6615918"/>
    <n v="9000889465"/>
    <x v="0"/>
    <x v="1"/>
    <s v="EDIFICIO ALTOS BELLA SUIZA - PROPIEDAD HORIZONTAL"/>
    <x v="1"/>
    <x v="1"/>
  </r>
  <r>
    <x v="0"/>
    <x v="0"/>
    <x v="6"/>
    <x v="1"/>
    <n v="6615921"/>
    <n v="8907024171"/>
    <x v="0"/>
    <x v="1"/>
    <s v="UNIDAD HABITACIONAL METAIMA - PROPIEDAD HORIZONTAL"/>
    <x v="3"/>
    <x v="3"/>
  </r>
  <r>
    <x v="0"/>
    <x v="0"/>
    <x v="6"/>
    <x v="4"/>
    <n v="6615925"/>
    <n v="9010034836"/>
    <x v="0"/>
    <x v="1"/>
    <s v="FORTEZZA PARQUE RESIDENCIAL - PROPIEDAD HORIZONTAL"/>
    <x v="3"/>
    <x v="3"/>
  </r>
  <r>
    <x v="0"/>
    <x v="0"/>
    <x v="6"/>
    <x v="1"/>
    <n v="6615934"/>
    <n v="8914113294"/>
    <x v="0"/>
    <x v="1"/>
    <s v="CONJUNTO MULTIFAMILIAR LA VILLA PH"/>
    <x v="11"/>
    <x v="9"/>
  </r>
  <r>
    <x v="0"/>
    <x v="0"/>
    <x v="6"/>
    <x v="4"/>
    <n v="6615971"/>
    <n v="9000744771"/>
    <x v="0"/>
    <x v="3"/>
    <s v="AGRUPACION DE VIVIENDA COMPARTIR LA MARGARITA ETAPA 8 P-H"/>
    <x v="1"/>
    <x v="1"/>
  </r>
  <r>
    <x v="0"/>
    <x v="0"/>
    <x v="6"/>
    <x v="1"/>
    <n v="6616143"/>
    <n v="9006026649"/>
    <x v="0"/>
    <x v="1"/>
    <s v="PROPIEDAD HORIZONTAL BALCONES DE LA VILLA II ETAPA BLOQUES 1"/>
    <x v="23"/>
    <x v="6"/>
  </r>
  <r>
    <x v="0"/>
    <x v="0"/>
    <x v="6"/>
    <x v="1"/>
    <n v="6616144"/>
    <n v="9005013887"/>
    <x v="0"/>
    <x v="1"/>
    <s v="EDIFICIO TORRE DEL SOL PH"/>
    <x v="6"/>
    <x v="6"/>
  </r>
  <r>
    <x v="0"/>
    <x v="0"/>
    <x v="6"/>
    <x v="1"/>
    <n v="6616156"/>
    <n v="9006026649"/>
    <x v="0"/>
    <x v="3"/>
    <s v="PROPIEDAD HORIZONTAL BALCONES DE LA VILLA II ETAPA BLOQUES 1"/>
    <x v="23"/>
    <x v="6"/>
  </r>
  <r>
    <x v="0"/>
    <x v="0"/>
    <x v="6"/>
    <x v="4"/>
    <n v="6616160"/>
    <n v="8100027361"/>
    <x v="0"/>
    <x v="0"/>
    <s v="CONJUNTO CERRADO RINCON DE ATALAYA PROPIEDAD HORIZONTAL"/>
    <x v="6"/>
    <x v="6"/>
  </r>
  <r>
    <x v="0"/>
    <x v="0"/>
    <x v="6"/>
    <x v="1"/>
    <n v="6616219"/>
    <n v="9003370793"/>
    <x v="0"/>
    <x v="0"/>
    <s v="CONJUNTO RESIDENCIAL BOSQUES DE CANTABRIA PH"/>
    <x v="11"/>
    <x v="9"/>
  </r>
  <r>
    <x v="0"/>
    <x v="0"/>
    <x v="6"/>
    <x v="5"/>
    <n v="6616308"/>
    <n v="1044426932"/>
    <x v="0"/>
    <x v="1"/>
    <s v="CORREA LOBO JAIME ANDRES"/>
    <x v="27"/>
    <x v="13"/>
  </r>
  <r>
    <x v="0"/>
    <x v="0"/>
    <x v="6"/>
    <x v="1"/>
    <n v="6616317"/>
    <n v="8300707941"/>
    <x v="0"/>
    <x v="1"/>
    <s v="CONJUNTO MULTIFAMILIAR COMPARTIR BOCHICA IV ETAPA - PROPIEDA"/>
    <x v="1"/>
    <x v="1"/>
  </r>
  <r>
    <x v="0"/>
    <x v="0"/>
    <x v="6"/>
    <x v="1"/>
    <n v="6616378"/>
    <n v="8100033949"/>
    <x v="0"/>
    <x v="1"/>
    <s v="CONJUNTO CERRADO BELLA MONTANA"/>
    <x v="6"/>
    <x v="6"/>
  </r>
  <r>
    <x v="0"/>
    <x v="0"/>
    <x v="6"/>
    <x v="1"/>
    <n v="6616419"/>
    <n v="8002285028"/>
    <x v="0"/>
    <x v="1"/>
    <s v="EDIFICIO GIBRALTAR - PROPIEDAD HORIZONTAL"/>
    <x v="1"/>
    <x v="1"/>
  </r>
  <r>
    <x v="0"/>
    <x v="0"/>
    <x v="6"/>
    <x v="1"/>
    <n v="6616421"/>
    <n v="9000764272"/>
    <x v="0"/>
    <x v="1"/>
    <s v="EDIFICIO MARQUES DEL CEDRO PH"/>
    <x v="1"/>
    <x v="1"/>
  </r>
  <r>
    <x v="0"/>
    <x v="0"/>
    <x v="6"/>
    <x v="1"/>
    <n v="6616425"/>
    <n v="8002285028"/>
    <x v="0"/>
    <x v="5"/>
    <s v="EDIFICIO GIBRALTAR - PROPIEDAD HORIZONTAL"/>
    <x v="1"/>
    <x v="1"/>
  </r>
  <r>
    <x v="0"/>
    <x v="0"/>
    <x v="6"/>
    <x v="4"/>
    <n v="6616461"/>
    <n v="9011123068"/>
    <x v="0"/>
    <x v="1"/>
    <s v="CONJUNTO RESIDENCIAL PARQUES DE BOGOTA GUAYAC"/>
    <x v="1"/>
    <x v="1"/>
  </r>
  <r>
    <x v="0"/>
    <x v="0"/>
    <x v="6"/>
    <x v="4"/>
    <n v="6616507"/>
    <n v="9008970043"/>
    <x v="0"/>
    <x v="1"/>
    <s v="EDIFICIO MULTIFAMILIAR ISAZU PH"/>
    <x v="14"/>
    <x v="5"/>
  </r>
  <r>
    <x v="0"/>
    <x v="0"/>
    <x v="6"/>
    <x v="1"/>
    <n v="6616514"/>
    <n v="9007223015"/>
    <x v="0"/>
    <x v="1"/>
    <s v="CONJUNTO RESIDENCIAL CERATTO ETAPA I - PROPIEDAD HORIZONTAL"/>
    <x v="14"/>
    <x v="5"/>
  </r>
  <r>
    <x v="0"/>
    <x v="0"/>
    <x v="6"/>
    <x v="4"/>
    <n v="6616529"/>
    <n v="8301008772"/>
    <x v="0"/>
    <x v="3"/>
    <s v="UNIDAD RESIDENCIAL ALTAMIRA CAMPESTRE"/>
    <x v="1"/>
    <x v="1"/>
  </r>
  <r>
    <x v="0"/>
    <x v="0"/>
    <x v="6"/>
    <x v="1"/>
    <n v="6616549"/>
    <n v="9002523025"/>
    <x v="0"/>
    <x v="3"/>
    <s v="CONJUNTO RESIDENCIAL TERRAGRANDE II ETAPA 2"/>
    <x v="4"/>
    <x v="4"/>
  </r>
  <r>
    <x v="0"/>
    <x v="0"/>
    <x v="6"/>
    <x v="4"/>
    <n v="6616553"/>
    <n v="9004163228"/>
    <x v="0"/>
    <x v="1"/>
    <s v="CONJUNTO BALEARES RESERVADO PH"/>
    <x v="1"/>
    <x v="1"/>
  </r>
  <r>
    <x v="0"/>
    <x v="0"/>
    <x v="6"/>
    <x v="1"/>
    <n v="6616590"/>
    <n v="9006758014"/>
    <x v="0"/>
    <x v="1"/>
    <s v="PARQUE RESIDENCIAL PAPIRO PH"/>
    <x v="13"/>
    <x v="9"/>
  </r>
  <r>
    <x v="0"/>
    <x v="0"/>
    <x v="6"/>
    <x v="1"/>
    <n v="6616601"/>
    <n v="8100062335"/>
    <x v="0"/>
    <x v="1"/>
    <s v="EDIFICIO LOS PERIODISTAS PROPIEDAD HORIZONTAL"/>
    <x v="6"/>
    <x v="6"/>
  </r>
  <r>
    <x v="0"/>
    <x v="0"/>
    <x v="6"/>
    <x v="1"/>
    <n v="6616604"/>
    <n v="9006758014"/>
    <x v="0"/>
    <x v="2"/>
    <s v="PARQUE RESIDENCIAL PAPIRO PH"/>
    <x v="13"/>
    <x v="9"/>
  </r>
  <r>
    <x v="0"/>
    <x v="0"/>
    <x v="6"/>
    <x v="4"/>
    <n v="6616650"/>
    <n v="8001811235"/>
    <x v="0"/>
    <x v="3"/>
    <s v="CONJUNTO RESIDENCIAL PROVITEQ UNIDAD 4"/>
    <x v="7"/>
    <x v="7"/>
  </r>
  <r>
    <x v="0"/>
    <x v="0"/>
    <x v="6"/>
    <x v="1"/>
    <n v="6616667"/>
    <n v="9010602628"/>
    <x v="0"/>
    <x v="1"/>
    <s v="SANTA MÓNICA CONDOMINIO PROPIEDAD HORIZONTAL"/>
    <x v="9"/>
    <x v="8"/>
  </r>
  <r>
    <x v="0"/>
    <x v="0"/>
    <x v="6"/>
    <x v="1"/>
    <n v="6616669"/>
    <n v="8160041236"/>
    <x v="0"/>
    <x v="1"/>
    <s v="CONJUNTO RESIDENCIAL EDIFICIO 10 A LOS CEDROS PH"/>
    <x v="11"/>
    <x v="9"/>
  </r>
  <r>
    <x v="0"/>
    <x v="0"/>
    <x v="6"/>
    <x v="4"/>
    <n v="6616673"/>
    <n v="8000100273"/>
    <x v="0"/>
    <x v="0"/>
    <s v="EDIFICIO COLONIAL PROPIEDAD HORIZONTAL"/>
    <x v="11"/>
    <x v="9"/>
  </r>
  <r>
    <x v="0"/>
    <x v="0"/>
    <x v="6"/>
    <x v="1"/>
    <n v="6616677"/>
    <n v="8300435727"/>
    <x v="0"/>
    <x v="1"/>
    <s v="UNIDAD ONCE DEL CONJUNTO RESIDENCIAL ENTRE RIOS PH"/>
    <x v="1"/>
    <x v="1"/>
  </r>
  <r>
    <x v="0"/>
    <x v="0"/>
    <x v="6"/>
    <x v="1"/>
    <n v="6616697"/>
    <n v="8300435727"/>
    <x v="0"/>
    <x v="1"/>
    <s v="UNIDAD ONCE DEL CONJUNTO RESIDENCIAL ENTRE RIOS PH"/>
    <x v="1"/>
    <x v="1"/>
  </r>
  <r>
    <x v="0"/>
    <x v="0"/>
    <x v="6"/>
    <x v="1"/>
    <n v="6616705"/>
    <n v="8300435727"/>
    <x v="0"/>
    <x v="1"/>
    <s v="UNIDAD ONCE DEL CONJUNTO RESIDENCIAL ENTRE RIOS PH"/>
    <x v="1"/>
    <x v="1"/>
  </r>
  <r>
    <x v="0"/>
    <x v="0"/>
    <x v="6"/>
    <x v="1"/>
    <n v="6616707"/>
    <n v="8110467498"/>
    <x v="0"/>
    <x v="1"/>
    <s v="EDIFICIO ORION 2 PH"/>
    <x v="14"/>
    <x v="5"/>
  </r>
  <r>
    <x v="0"/>
    <x v="0"/>
    <x v="6"/>
    <x v="1"/>
    <n v="6616722"/>
    <n v="8300283900"/>
    <x v="0"/>
    <x v="1"/>
    <s v="URBANIZACIÓN ATLANTA II ETAPA SEGUNDO SECTOR"/>
    <x v="1"/>
    <x v="1"/>
  </r>
  <r>
    <x v="0"/>
    <x v="0"/>
    <x v="6"/>
    <x v="4"/>
    <n v="6616736"/>
    <n v="9005390128"/>
    <x v="0"/>
    <x v="1"/>
    <s v="CONJUNTO LA CAPILLA DE SUBA PH"/>
    <x v="1"/>
    <x v="1"/>
  </r>
  <r>
    <x v="0"/>
    <x v="0"/>
    <x v="6"/>
    <x v="4"/>
    <n v="6616738"/>
    <n v="8002464588"/>
    <x v="0"/>
    <x v="3"/>
    <s v="CONJ RESIDENCIAL LA ABADIA PRIMERA SEGUNDA Y TERCERA ETAPA"/>
    <x v="7"/>
    <x v="7"/>
  </r>
  <r>
    <x v="0"/>
    <x v="0"/>
    <x v="6"/>
    <x v="4"/>
    <n v="6616748"/>
    <n v="8000446999"/>
    <x v="0"/>
    <x v="1"/>
    <s v="EDIFICIO GARCIA ROVIRA"/>
    <x v="2"/>
    <x v="2"/>
  </r>
  <r>
    <x v="0"/>
    <x v="0"/>
    <x v="6"/>
    <x v="1"/>
    <n v="6616763"/>
    <n v="8300319323"/>
    <x v="0"/>
    <x v="1"/>
    <s v="AGRUPACION MZ 17 LT B URBANIZACION BOCHICA MULTICENTRO III E"/>
    <x v="1"/>
    <x v="1"/>
  </r>
  <r>
    <x v="0"/>
    <x v="0"/>
    <x v="6"/>
    <x v="4"/>
    <n v="6616766"/>
    <n v="9006581086"/>
    <x v="0"/>
    <x v="1"/>
    <s v="CONJUNTO CERRADO BALCONES DE VERSALLES - PROPIEDAD HORIZONTA"/>
    <x v="18"/>
    <x v="10"/>
  </r>
  <r>
    <x v="0"/>
    <x v="0"/>
    <x v="6"/>
    <x v="4"/>
    <n v="6616804"/>
    <n v="9007527261"/>
    <x v="0"/>
    <x v="0"/>
    <s v="CONJUNTO CERRADO MIRADOR DE LA FRONTERA PROPIEDAD HORIZONTAL"/>
    <x v="6"/>
    <x v="6"/>
  </r>
  <r>
    <x v="0"/>
    <x v="0"/>
    <x v="6"/>
    <x v="1"/>
    <n v="6616805"/>
    <n v="8914117874"/>
    <x v="0"/>
    <x v="1"/>
    <s v="URBANIZACION MULTIFAMILIARES LOS CEDROS BLOQUE 9A"/>
    <x v="11"/>
    <x v="9"/>
  </r>
  <r>
    <x v="0"/>
    <x v="0"/>
    <x v="6"/>
    <x v="4"/>
    <n v="6616833"/>
    <n v="9010417366"/>
    <x v="0"/>
    <x v="1"/>
    <s v="CONJUNTO RESIDENCIAL HACIENDA PEÑALISA TAGUA"/>
    <x v="15"/>
    <x v="4"/>
  </r>
  <r>
    <x v="0"/>
    <x v="0"/>
    <x v="6"/>
    <x v="4"/>
    <n v="6616862"/>
    <n v="8100069705"/>
    <x v="0"/>
    <x v="1"/>
    <s v="CONJUNTO HABITACIONAL SANTANA"/>
    <x v="6"/>
    <x v="6"/>
  </r>
  <r>
    <x v="0"/>
    <x v="0"/>
    <x v="6"/>
    <x v="1"/>
    <n v="6616900"/>
    <n v="8300931244"/>
    <x v="0"/>
    <x v="1"/>
    <s v="CONJUNTO RESIDENCIAL CAMINO DE LOS ROBLES PH"/>
    <x v="1"/>
    <x v="1"/>
  </r>
  <r>
    <x v="0"/>
    <x v="0"/>
    <x v="6"/>
    <x v="4"/>
    <n v="6616919"/>
    <n v="9010164635"/>
    <x v="0"/>
    <x v="3"/>
    <s v="CONJUNTO RESIDENCIAL PARQUES DE BOGOTA CEDRO  PROPIEDAD HORI"/>
    <x v="1"/>
    <x v="1"/>
  </r>
  <r>
    <x v="0"/>
    <x v="0"/>
    <x v="6"/>
    <x v="4"/>
    <n v="6616920"/>
    <n v="8110012762"/>
    <x v="0"/>
    <x v="1"/>
    <s v="URBANIZACION VILLA FLORIDA ETAPA 2 PROPIEDAD HORIZONTAL"/>
    <x v="14"/>
    <x v="5"/>
  </r>
  <r>
    <x v="0"/>
    <x v="0"/>
    <x v="6"/>
    <x v="4"/>
    <n v="6616925"/>
    <n v="9010164635"/>
    <x v="0"/>
    <x v="1"/>
    <s v="CONJUNTO RESIDENCIAL PARQUES DE BOGOTA CEDRO  PROPIEDAD HORI"/>
    <x v="1"/>
    <x v="1"/>
  </r>
  <r>
    <x v="0"/>
    <x v="0"/>
    <x v="6"/>
    <x v="4"/>
    <n v="6616926"/>
    <n v="8110012762"/>
    <x v="0"/>
    <x v="1"/>
    <s v="URBANIZACION VILLA FLORIDA ETAPA 2 PROPIEDAD HORIZONTAL"/>
    <x v="14"/>
    <x v="5"/>
  </r>
  <r>
    <x v="0"/>
    <x v="0"/>
    <x v="6"/>
    <x v="4"/>
    <n v="6616929"/>
    <n v="8300472182"/>
    <x v="0"/>
    <x v="1"/>
    <s v="EDIFICIO CANOVA PROPIEDAD HORIZONTAL"/>
    <x v="1"/>
    <x v="1"/>
  </r>
  <r>
    <x v="0"/>
    <x v="0"/>
    <x v="6"/>
    <x v="1"/>
    <n v="6616957"/>
    <n v="8000116782"/>
    <x v="0"/>
    <x v="2"/>
    <s v="CONJUNTO RESIDENCIAL MULTIFAMILIARES ANTIOQUIA PH"/>
    <x v="1"/>
    <x v="1"/>
  </r>
  <r>
    <x v="0"/>
    <x v="0"/>
    <x v="6"/>
    <x v="1"/>
    <n v="6616990"/>
    <n v="8002034924"/>
    <x v="0"/>
    <x v="1"/>
    <s v="EDIFICIO TORRE ULTRASERFINCO"/>
    <x v="1"/>
    <x v="1"/>
  </r>
  <r>
    <x v="0"/>
    <x v="0"/>
    <x v="6"/>
    <x v="1"/>
    <n v="6616998"/>
    <n v="9010401221"/>
    <x v="0"/>
    <x v="1"/>
    <s v="EDIFICIO MANA PH"/>
    <x v="1"/>
    <x v="1"/>
  </r>
  <r>
    <x v="0"/>
    <x v="0"/>
    <x v="6"/>
    <x v="1"/>
    <n v="6617007"/>
    <n v="8300392995"/>
    <x v="0"/>
    <x v="1"/>
    <s v="CONJUNTO MULTIFAMILIAR COMPARTIR BOCHICA LOTE 2 ETAPA I"/>
    <x v="1"/>
    <x v="1"/>
  </r>
  <r>
    <x v="0"/>
    <x v="0"/>
    <x v="6"/>
    <x v="1"/>
    <n v="6617033"/>
    <n v="9002744873"/>
    <x v="0"/>
    <x v="1"/>
    <s v="EDIFICIO BELALCAZAR PH"/>
    <x v="1"/>
    <x v="1"/>
  </r>
  <r>
    <x v="0"/>
    <x v="0"/>
    <x v="6"/>
    <x v="4"/>
    <n v="6617034"/>
    <n v="8301252449"/>
    <x v="0"/>
    <x v="1"/>
    <s v="EDIFICIO PIMPINELA"/>
    <x v="1"/>
    <x v="1"/>
  </r>
  <r>
    <x v="0"/>
    <x v="0"/>
    <x v="6"/>
    <x v="4"/>
    <n v="6617043"/>
    <n v="9010116076"/>
    <x v="0"/>
    <x v="5"/>
    <s v="EDIFICIO VILLA CARMENZA X2 BLOQUE DOS (2) PROPIEDAD HORIZONT"/>
    <x v="6"/>
    <x v="6"/>
  </r>
  <r>
    <x v="0"/>
    <x v="0"/>
    <x v="6"/>
    <x v="4"/>
    <n v="6617069"/>
    <n v="9007527261"/>
    <x v="0"/>
    <x v="0"/>
    <s v="CONJUNTO CERRADO MIRADOR DE LA FRONTERA PROPIEDAD HORIZONTAL"/>
    <x v="6"/>
    <x v="6"/>
  </r>
  <r>
    <x v="0"/>
    <x v="0"/>
    <x v="6"/>
    <x v="1"/>
    <n v="6617077"/>
    <n v="9000414533"/>
    <x v="0"/>
    <x v="5"/>
    <s v="CONJUNTO RESIDENCIAL LA PROA PH"/>
    <x v="8"/>
    <x v="4"/>
  </r>
  <r>
    <x v="0"/>
    <x v="0"/>
    <x v="6"/>
    <x v="4"/>
    <n v="6617091"/>
    <n v="8300588687"/>
    <x v="0"/>
    <x v="1"/>
    <s v="EDIFICIO VANGOGH"/>
    <x v="1"/>
    <x v="1"/>
  </r>
  <r>
    <x v="0"/>
    <x v="0"/>
    <x v="6"/>
    <x v="1"/>
    <n v="6617134"/>
    <n v="8050030684"/>
    <x v="0"/>
    <x v="1"/>
    <s v="CONJUNTO RESIDENCIAL MULTIFAMILIARES LA BASE"/>
    <x v="0"/>
    <x v="0"/>
  </r>
  <r>
    <x v="0"/>
    <x v="0"/>
    <x v="6"/>
    <x v="1"/>
    <n v="6617142"/>
    <n v="8100033949"/>
    <x v="0"/>
    <x v="1"/>
    <s v="CONJUNTO CERRADO BELLA MONTANA"/>
    <x v="6"/>
    <x v="6"/>
  </r>
  <r>
    <x v="0"/>
    <x v="0"/>
    <x v="6"/>
    <x v="1"/>
    <n v="6617158"/>
    <n v="8110255341"/>
    <x v="0"/>
    <x v="0"/>
    <s v="CONJUNTO RESIDENCIAL JARDINES DE SANTA MONICA"/>
    <x v="14"/>
    <x v="5"/>
  </r>
  <r>
    <x v="0"/>
    <x v="0"/>
    <x v="6"/>
    <x v="1"/>
    <n v="6617220"/>
    <n v="8300393931"/>
    <x v="0"/>
    <x v="1"/>
    <s v="CONJUNTO MULTIFAMILIAR LOS PIMIENTOS PH"/>
    <x v="1"/>
    <x v="1"/>
  </r>
  <r>
    <x v="0"/>
    <x v="0"/>
    <x v="6"/>
    <x v="1"/>
    <n v="6617246"/>
    <n v="9006758014"/>
    <x v="0"/>
    <x v="5"/>
    <s v="PARQUE RESIDENCIAL PAPIRO PH"/>
    <x v="13"/>
    <x v="9"/>
  </r>
  <r>
    <x v="0"/>
    <x v="0"/>
    <x v="6"/>
    <x v="1"/>
    <n v="6617259"/>
    <n v="8002475029"/>
    <x v="0"/>
    <x v="3"/>
    <s v="CONJUNTO RESIDENCIAL CUMBRES DE TIMIZA"/>
    <x v="1"/>
    <x v="1"/>
  </r>
  <r>
    <x v="0"/>
    <x v="0"/>
    <x v="6"/>
    <x v="4"/>
    <n v="6617290"/>
    <n v="9001922305"/>
    <x v="0"/>
    <x v="1"/>
    <s v="CONJUNTO RESIDENCIAL KANATA PH"/>
    <x v="11"/>
    <x v="9"/>
  </r>
  <r>
    <x v="0"/>
    <x v="0"/>
    <x v="6"/>
    <x v="1"/>
    <n v="6617316"/>
    <n v="9001572971"/>
    <x v="0"/>
    <x v="1"/>
    <s v="CONJUNTO RESIDENCIAL ALICANTE"/>
    <x v="1"/>
    <x v="1"/>
  </r>
  <r>
    <x v="0"/>
    <x v="0"/>
    <x v="6"/>
    <x v="1"/>
    <n v="6617317"/>
    <n v="8160008124"/>
    <x v="0"/>
    <x v="1"/>
    <s v="EDIFICIO OCEANIA PH"/>
    <x v="11"/>
    <x v="9"/>
  </r>
  <r>
    <x v="0"/>
    <x v="0"/>
    <x v="6"/>
    <x v="1"/>
    <n v="6617360"/>
    <n v="8300046578"/>
    <x v="0"/>
    <x v="0"/>
    <s v="AGRUPACION DE VIVIENDA LAS CEIBAS MANZANA 25"/>
    <x v="1"/>
    <x v="1"/>
  </r>
  <r>
    <x v="0"/>
    <x v="0"/>
    <x v="6"/>
    <x v="4"/>
    <n v="6617363"/>
    <n v="8040047351"/>
    <x v="0"/>
    <x v="1"/>
    <s v="EDIFICIO MILANO XXIII"/>
    <x v="2"/>
    <x v="2"/>
  </r>
  <r>
    <x v="0"/>
    <x v="0"/>
    <x v="6"/>
    <x v="1"/>
    <n v="6617406"/>
    <n v="8110317897"/>
    <x v="0"/>
    <x v="1"/>
    <s v="URBANIZACION FLORES Y COLORES PH"/>
    <x v="14"/>
    <x v="5"/>
  </r>
  <r>
    <x v="0"/>
    <x v="0"/>
    <x v="6"/>
    <x v="1"/>
    <n v="6617468"/>
    <n v="9009360541"/>
    <x v="0"/>
    <x v="1"/>
    <s v="YUMA CIUDADELA RESIDENCIAL"/>
    <x v="29"/>
    <x v="14"/>
  </r>
  <r>
    <x v="0"/>
    <x v="0"/>
    <x v="6"/>
    <x v="4"/>
    <n v="6617477"/>
    <n v="8000142619"/>
    <x v="0"/>
    <x v="1"/>
    <s v="CONJUNTO RESIDENCIAL PLAZA DE VERSALLES PH"/>
    <x v="14"/>
    <x v="5"/>
  </r>
  <r>
    <x v="0"/>
    <x v="0"/>
    <x v="6"/>
    <x v="1"/>
    <n v="6617533"/>
    <n v="9000671477"/>
    <x v="0"/>
    <x v="5"/>
    <s v="CONJUNTO CERRADO TORRES DE BUENA VISTA PROPIEDAD HORIZONTAL"/>
    <x v="6"/>
    <x v="6"/>
  </r>
  <r>
    <x v="0"/>
    <x v="0"/>
    <x v="6"/>
    <x v="1"/>
    <n v="6617559"/>
    <n v="9010347161"/>
    <x v="0"/>
    <x v="1"/>
    <s v="CONJUNTO RESIDENCIAL CIUDADELA REAL JORGE RIOS CORTES PH"/>
    <x v="69"/>
    <x v="2"/>
  </r>
  <r>
    <x v="0"/>
    <x v="0"/>
    <x v="6"/>
    <x v="4"/>
    <n v="6617572"/>
    <n v="9006558588"/>
    <x v="0"/>
    <x v="4"/>
    <s v="PARQUE RESIDENCIAL EL MIRADOR DEL COLIBRI I ET ANDALUCIA P H"/>
    <x v="13"/>
    <x v="9"/>
  </r>
  <r>
    <x v="0"/>
    <x v="0"/>
    <x v="6"/>
    <x v="1"/>
    <n v="6617607"/>
    <n v="8907024171"/>
    <x v="0"/>
    <x v="0"/>
    <s v="UNIDAD HABITACIONAL METAIMA - PROPIEDAD HORIZONTAL"/>
    <x v="3"/>
    <x v="3"/>
  </r>
  <r>
    <x v="0"/>
    <x v="0"/>
    <x v="6"/>
    <x v="1"/>
    <n v="6617649"/>
    <n v="8300031146"/>
    <x v="0"/>
    <x v="1"/>
    <s v="EDIFICIO GUIMOX-PROPIEDAD HORIZONTAL"/>
    <x v="1"/>
    <x v="1"/>
  </r>
  <r>
    <x v="0"/>
    <x v="0"/>
    <x v="6"/>
    <x v="4"/>
    <n v="6617700"/>
    <n v="8300172191"/>
    <x v="0"/>
    <x v="1"/>
    <s v="EDIFICIO CIMENTAR PROPIEDAD HORIZONTAL"/>
    <x v="1"/>
    <x v="1"/>
  </r>
  <r>
    <x v="0"/>
    <x v="0"/>
    <x v="6"/>
    <x v="4"/>
    <n v="6617716"/>
    <n v="8002309113"/>
    <x v="0"/>
    <x v="4"/>
    <s v="EDIFICIO LAS ARAUCARIAS"/>
    <x v="0"/>
    <x v="0"/>
  </r>
  <r>
    <x v="0"/>
    <x v="0"/>
    <x v="6"/>
    <x v="1"/>
    <n v="6617718"/>
    <n v="9012525104"/>
    <x v="0"/>
    <x v="1"/>
    <s v="EDIFICIO MULTIFAMILIAR G39 PROPIEDAD HORIZONTAL"/>
    <x v="6"/>
    <x v="6"/>
  </r>
  <r>
    <x v="0"/>
    <x v="0"/>
    <x v="6"/>
    <x v="1"/>
    <n v="6617748"/>
    <n v="8907024171"/>
    <x v="0"/>
    <x v="0"/>
    <s v="UNIDAD HABITACIONAL METAIMA - PROPIEDAD HORIZONTAL"/>
    <x v="3"/>
    <x v="3"/>
  </r>
  <r>
    <x v="0"/>
    <x v="0"/>
    <x v="6"/>
    <x v="4"/>
    <n v="6617786"/>
    <n v="8300110514"/>
    <x v="0"/>
    <x v="0"/>
    <s v="CONJ RESIDENCIAL MANZANA A PH URB CARLOS LLERAS RESTREPO"/>
    <x v="1"/>
    <x v="1"/>
  </r>
  <r>
    <x v="0"/>
    <x v="0"/>
    <x v="6"/>
    <x v="4"/>
    <n v="6617789"/>
    <n v="8010016934"/>
    <x v="0"/>
    <x v="0"/>
    <s v="CONJUNTO RESIDENCIAL BOSQUES DE PALERMO"/>
    <x v="7"/>
    <x v="7"/>
  </r>
  <r>
    <x v="0"/>
    <x v="0"/>
    <x v="6"/>
    <x v="1"/>
    <n v="6617835"/>
    <n v="8914107357"/>
    <x v="0"/>
    <x v="1"/>
    <s v="CONJUNTO MULTIFAMILIAR NIZA SEGUNDO SECTOR PH"/>
    <x v="11"/>
    <x v="9"/>
  </r>
  <r>
    <x v="0"/>
    <x v="0"/>
    <x v="6"/>
    <x v="4"/>
    <n v="6617856"/>
    <n v="8110050993"/>
    <x v="0"/>
    <x v="1"/>
    <s v="EDIFICIO NUEVO POBLADO PH"/>
    <x v="14"/>
    <x v="5"/>
  </r>
  <r>
    <x v="0"/>
    <x v="0"/>
    <x v="6"/>
    <x v="1"/>
    <n v="6617891"/>
    <n v="9001572971"/>
    <x v="0"/>
    <x v="1"/>
    <s v="CONJUNTO RESIDENCIAL ALICANTE"/>
    <x v="1"/>
    <x v="1"/>
  </r>
  <r>
    <x v="0"/>
    <x v="0"/>
    <x v="6"/>
    <x v="4"/>
    <n v="6617896"/>
    <n v="9008388022"/>
    <x v="0"/>
    <x v="1"/>
    <s v="EDIFICIO PRIMERAVENIDA"/>
    <x v="29"/>
    <x v="14"/>
  </r>
  <r>
    <x v="0"/>
    <x v="0"/>
    <x v="6"/>
    <x v="4"/>
    <n v="6617942"/>
    <n v="9010164635"/>
    <x v="0"/>
    <x v="1"/>
    <s v="CONJUNTO RESIDENCIAL PARQUES DE BOGOTA CEDRO  PROPIEDAD HORI"/>
    <x v="1"/>
    <x v="1"/>
  </r>
  <r>
    <x v="0"/>
    <x v="0"/>
    <x v="6"/>
    <x v="1"/>
    <n v="6617956"/>
    <n v="9005782826"/>
    <x v="0"/>
    <x v="2"/>
    <s v="EDIFICIO LA RIOJA - PROPIEDAD HORIZONTAL"/>
    <x v="6"/>
    <x v="6"/>
  </r>
  <r>
    <x v="0"/>
    <x v="0"/>
    <x v="6"/>
    <x v="5"/>
    <n v="6617984"/>
    <n v="24469144"/>
    <x v="0"/>
    <x v="5"/>
    <s v="OCAMPO  OCAMPO ALBA"/>
    <x v="7"/>
    <x v="7"/>
  </r>
  <r>
    <x v="0"/>
    <x v="0"/>
    <x v="6"/>
    <x v="1"/>
    <n v="6618009"/>
    <n v="9002565931"/>
    <x v="0"/>
    <x v="3"/>
    <s v="CONJUNTO RESIDENCIAL HAYUELOS RESERVADO"/>
    <x v="1"/>
    <x v="1"/>
  </r>
  <r>
    <x v="0"/>
    <x v="0"/>
    <x v="6"/>
    <x v="1"/>
    <n v="6618022"/>
    <n v="8300392995"/>
    <x v="0"/>
    <x v="1"/>
    <s v="CONJUNTO MULTIFAMILIAR COMPARTIR BOCHICA LOTE 2 ETAPA I"/>
    <x v="1"/>
    <x v="1"/>
  </r>
  <r>
    <x v="0"/>
    <x v="0"/>
    <x v="6"/>
    <x v="4"/>
    <n v="6618046"/>
    <n v="8903313661"/>
    <x v="0"/>
    <x v="4"/>
    <s v="UNIDAD RESIDENCIAL EL LIMONAR 1 ETAPA B PROPIEDAD HORIZONTAL"/>
    <x v="0"/>
    <x v="0"/>
  </r>
  <r>
    <x v="0"/>
    <x v="0"/>
    <x v="6"/>
    <x v="1"/>
    <n v="6618049"/>
    <n v="8002263814"/>
    <x v="0"/>
    <x v="5"/>
    <s v="EDIFICIO CONQUISTADOR II PROPIEDAD HORIZONTAL"/>
    <x v="1"/>
    <x v="1"/>
  </r>
  <r>
    <x v="0"/>
    <x v="0"/>
    <x v="6"/>
    <x v="2"/>
    <n v="6618059"/>
    <n v="41940087"/>
    <x v="0"/>
    <x v="5"/>
    <s v="LONDOO PEREZ ANGELICA MARIA"/>
    <x v="7"/>
    <x v="7"/>
  </r>
  <r>
    <x v="0"/>
    <x v="0"/>
    <x v="6"/>
    <x v="4"/>
    <n v="6618090"/>
    <n v="9000184379"/>
    <x v="0"/>
    <x v="0"/>
    <s v="CONJUNTO RESIDENCIAL TORRES DE SEVILLA"/>
    <x v="1"/>
    <x v="1"/>
  </r>
  <r>
    <x v="0"/>
    <x v="0"/>
    <x v="6"/>
    <x v="1"/>
    <n v="6618122"/>
    <n v="8010048823"/>
    <x v="0"/>
    <x v="1"/>
    <s v="EDIFICIO SEBRING"/>
    <x v="7"/>
    <x v="7"/>
  </r>
  <r>
    <x v="0"/>
    <x v="0"/>
    <x v="6"/>
    <x v="1"/>
    <n v="6618227"/>
    <n v="8001266961"/>
    <x v="0"/>
    <x v="1"/>
    <s v="PROPIEDAD HORIZONTAL CONJUNTO CERRADO LA ITALIA"/>
    <x v="6"/>
    <x v="6"/>
  </r>
  <r>
    <x v="0"/>
    <x v="0"/>
    <x v="6"/>
    <x v="4"/>
    <n v="6618295"/>
    <n v="8300152146"/>
    <x v="0"/>
    <x v="0"/>
    <s v="CONJUNTO MULTIFAMILIAR RINCON DE TECHO II ETAPA"/>
    <x v="1"/>
    <x v="1"/>
  </r>
  <r>
    <x v="0"/>
    <x v="0"/>
    <x v="6"/>
    <x v="2"/>
    <n v="6618386"/>
    <n v="29876381"/>
    <x v="0"/>
    <x v="5"/>
    <s v="ROJAS GONZALEZ BLANCA MILENA"/>
    <x v="7"/>
    <x v="7"/>
  </r>
  <r>
    <x v="0"/>
    <x v="0"/>
    <x v="6"/>
    <x v="4"/>
    <n v="6618404"/>
    <n v="8110371405"/>
    <x v="0"/>
    <x v="0"/>
    <s v="URBANIZACIN LA COLINA DE ASIS"/>
    <x v="5"/>
    <x v="5"/>
  </r>
  <r>
    <x v="0"/>
    <x v="0"/>
    <x v="6"/>
    <x v="1"/>
    <n v="6618457"/>
    <n v="9003133178"/>
    <x v="0"/>
    <x v="5"/>
    <s v="CONJUNTO CERRADO SAN JUAN DE LA SIERRA PH"/>
    <x v="11"/>
    <x v="9"/>
  </r>
  <r>
    <x v="0"/>
    <x v="0"/>
    <x v="6"/>
    <x v="4"/>
    <n v="6618606"/>
    <n v="9003033784"/>
    <x v="0"/>
    <x v="1"/>
    <s v="URBANIZACION MANAOS PROPIEDAD HORIZONTAL"/>
    <x v="21"/>
    <x v="5"/>
  </r>
  <r>
    <x v="0"/>
    <x v="0"/>
    <x v="6"/>
    <x v="4"/>
    <n v="6618626"/>
    <n v="8040047351"/>
    <x v="0"/>
    <x v="1"/>
    <s v="EDIFICIO MILANO XXIII"/>
    <x v="2"/>
    <x v="2"/>
  </r>
  <r>
    <x v="0"/>
    <x v="0"/>
    <x v="6"/>
    <x v="1"/>
    <n v="6618695"/>
    <n v="9002287525"/>
    <x v="0"/>
    <x v="1"/>
    <s v="EDIFICIO RESIDENCIAL Y COMERCIAL TORRE ALONDRA PH"/>
    <x v="34"/>
    <x v="5"/>
  </r>
  <r>
    <x v="0"/>
    <x v="0"/>
    <x v="6"/>
    <x v="4"/>
    <n v="6618734"/>
    <n v="9001740825"/>
    <x v="0"/>
    <x v="0"/>
    <s v="EDIFICIO ODETTE"/>
    <x v="1"/>
    <x v="1"/>
  </r>
  <r>
    <x v="0"/>
    <x v="0"/>
    <x v="6"/>
    <x v="4"/>
    <n v="6618857"/>
    <n v="8001694262"/>
    <x v="0"/>
    <x v="0"/>
    <s v="CONJUNTO RESIDENCIAL SEBASTIAN DE BELALCAZAR"/>
    <x v="0"/>
    <x v="0"/>
  </r>
  <r>
    <x v="0"/>
    <x v="0"/>
    <x v="6"/>
    <x v="1"/>
    <n v="6618944"/>
    <n v="8110067630"/>
    <x v="0"/>
    <x v="1"/>
    <s v="CONJUNTO RESIDENCIAL TORRES DE ALIADAS"/>
    <x v="14"/>
    <x v="5"/>
  </r>
  <r>
    <x v="0"/>
    <x v="0"/>
    <x v="6"/>
    <x v="1"/>
    <n v="6619045"/>
    <n v="9000002501"/>
    <x v="0"/>
    <x v="2"/>
    <s v="EDIFICIO PENINSULA II"/>
    <x v="1"/>
    <x v="1"/>
  </r>
  <r>
    <x v="0"/>
    <x v="0"/>
    <x v="6"/>
    <x v="1"/>
    <n v="6619126"/>
    <n v="9006766123"/>
    <x v="0"/>
    <x v="5"/>
    <s v="EDIFICIO MULTIFAMILIAR ACARIGUA"/>
    <x v="20"/>
    <x v="11"/>
  </r>
  <r>
    <x v="0"/>
    <x v="0"/>
    <x v="6"/>
    <x v="4"/>
    <n v="6619193"/>
    <n v="9007771237"/>
    <x v="0"/>
    <x v="0"/>
    <s v="EDIFICIO SCALA 10"/>
    <x v="2"/>
    <x v="2"/>
  </r>
  <r>
    <x v="0"/>
    <x v="0"/>
    <x v="6"/>
    <x v="4"/>
    <n v="6619250"/>
    <n v="9009727557"/>
    <x v="0"/>
    <x v="1"/>
    <s v="EDIFICIO OCAMPO PROPIEDAD HORIZONTAL"/>
    <x v="23"/>
    <x v="6"/>
  </r>
  <r>
    <x v="0"/>
    <x v="0"/>
    <x v="6"/>
    <x v="1"/>
    <n v="6619251"/>
    <n v="8100033949"/>
    <x v="0"/>
    <x v="4"/>
    <s v="CONJUNTO CERRADO BELLA MONTANA"/>
    <x v="6"/>
    <x v="6"/>
  </r>
  <r>
    <x v="0"/>
    <x v="0"/>
    <x v="6"/>
    <x v="4"/>
    <n v="6619323"/>
    <n v="8909314884"/>
    <x v="0"/>
    <x v="3"/>
    <s v="CENTRO COMERCIAL VILLANUEVA PH"/>
    <x v="14"/>
    <x v="5"/>
  </r>
  <r>
    <x v="0"/>
    <x v="0"/>
    <x v="6"/>
    <x v="1"/>
    <n v="6619337"/>
    <n v="8000911482"/>
    <x v="0"/>
    <x v="1"/>
    <s v="CONJUNTO RESIDENCIAL CASTELLANA REAL PH"/>
    <x v="14"/>
    <x v="5"/>
  </r>
  <r>
    <x v="0"/>
    <x v="0"/>
    <x v="6"/>
    <x v="4"/>
    <n v="6619353"/>
    <n v="8902089695"/>
    <x v="0"/>
    <x v="1"/>
    <s v="CENTRO RESIDENCIAL DEL ESTE"/>
    <x v="2"/>
    <x v="2"/>
  </r>
  <r>
    <x v="0"/>
    <x v="0"/>
    <x v="6"/>
    <x v="4"/>
    <n v="6619371"/>
    <n v="8301437881"/>
    <x v="0"/>
    <x v="1"/>
    <s v="CONJUNTO RESIDENCIAL QUINTAS DE SANTAMARIA V"/>
    <x v="1"/>
    <x v="1"/>
  </r>
  <r>
    <x v="0"/>
    <x v="0"/>
    <x v="6"/>
    <x v="4"/>
    <n v="6619381"/>
    <n v="8301437881"/>
    <x v="0"/>
    <x v="3"/>
    <s v="CONJUNTO RESIDENCIAL QUINTAS DE SANTAMARIA V"/>
    <x v="1"/>
    <x v="1"/>
  </r>
  <r>
    <x v="0"/>
    <x v="0"/>
    <x v="6"/>
    <x v="4"/>
    <n v="6619405"/>
    <n v="8002368144"/>
    <x v="0"/>
    <x v="3"/>
    <s v="EDIFICIO TORRES DE ALTAMIRA"/>
    <x v="7"/>
    <x v="7"/>
  </r>
  <r>
    <x v="0"/>
    <x v="0"/>
    <x v="6"/>
    <x v="1"/>
    <n v="6619447"/>
    <n v="8002376017"/>
    <x v="0"/>
    <x v="1"/>
    <s v="CONJUNTO RESIDENCIAL PALMERAS DEL CACIQUE CONJUNTO 1"/>
    <x v="2"/>
    <x v="2"/>
  </r>
  <r>
    <x v="0"/>
    <x v="0"/>
    <x v="6"/>
    <x v="1"/>
    <n v="6619452"/>
    <n v="8000881893"/>
    <x v="0"/>
    <x v="1"/>
    <s v="CONJUNTO RESIDENCIAL VALDERROBLES PROPIEDAD HORIZONTAL"/>
    <x v="14"/>
    <x v="5"/>
  </r>
  <r>
    <x v="0"/>
    <x v="0"/>
    <x v="6"/>
    <x v="4"/>
    <n v="6619457"/>
    <n v="9001669380"/>
    <x v="0"/>
    <x v="1"/>
    <s v="UNIDAD INMOBILIARIA CERRADA LA GRANJITA BOSA"/>
    <x v="1"/>
    <x v="1"/>
  </r>
  <r>
    <x v="0"/>
    <x v="0"/>
    <x v="6"/>
    <x v="4"/>
    <n v="6619464"/>
    <n v="9001669380"/>
    <x v="0"/>
    <x v="3"/>
    <s v="UNIDAD INMOBILIARIA CERRADA LA GRANJITA BOSA"/>
    <x v="1"/>
    <x v="1"/>
  </r>
  <r>
    <x v="0"/>
    <x v="0"/>
    <x v="6"/>
    <x v="4"/>
    <n v="6619495"/>
    <n v="9009377390"/>
    <x v="0"/>
    <x v="2"/>
    <s v="LANZEROTTI EDIFICIO"/>
    <x v="27"/>
    <x v="13"/>
  </r>
  <r>
    <x v="0"/>
    <x v="0"/>
    <x v="6"/>
    <x v="1"/>
    <n v="6619497"/>
    <n v="8300714394"/>
    <x v="0"/>
    <x v="1"/>
    <s v="CONJUNTO RESIDENCIAL EL PATIO DE SAN DIEGO"/>
    <x v="1"/>
    <x v="1"/>
  </r>
  <r>
    <x v="0"/>
    <x v="0"/>
    <x v="6"/>
    <x v="4"/>
    <n v="6619499"/>
    <n v="8100009611"/>
    <x v="0"/>
    <x v="4"/>
    <s v="EDIFICIO VILLAPILAR 2 BLOQUE 2 - PROPIEDAD HORIZONTAL"/>
    <x v="6"/>
    <x v="6"/>
  </r>
  <r>
    <x v="0"/>
    <x v="0"/>
    <x v="6"/>
    <x v="1"/>
    <n v="6619530"/>
    <n v="8001852650"/>
    <x v="0"/>
    <x v="1"/>
    <s v="CONDOMINIO BOSQUES DEL REFUGIO"/>
    <x v="0"/>
    <x v="0"/>
  </r>
  <r>
    <x v="0"/>
    <x v="0"/>
    <x v="6"/>
    <x v="1"/>
    <n v="6619560"/>
    <n v="9002332294"/>
    <x v="0"/>
    <x v="1"/>
    <s v="CONJUNTO HABITACIONAL EL CAMPIN III ETAPA PH"/>
    <x v="11"/>
    <x v="9"/>
  </r>
  <r>
    <x v="0"/>
    <x v="0"/>
    <x v="6"/>
    <x v="1"/>
    <n v="6619572"/>
    <n v="8040076577"/>
    <x v="0"/>
    <x v="2"/>
    <s v="CONJUNTO RESIDENCIAL PARQUE DEL CACIQUE ETAPA I"/>
    <x v="2"/>
    <x v="2"/>
  </r>
  <r>
    <x v="0"/>
    <x v="0"/>
    <x v="6"/>
    <x v="4"/>
    <n v="6619594"/>
    <n v="9005277361"/>
    <x v="0"/>
    <x v="5"/>
    <s v="EDIFICIO MIRADOR DE LA SUIZA PROPIEDAD HORIZONTAL"/>
    <x v="6"/>
    <x v="6"/>
  </r>
  <r>
    <x v="0"/>
    <x v="0"/>
    <x v="6"/>
    <x v="1"/>
    <n v="6619610"/>
    <n v="8050023946"/>
    <x v="0"/>
    <x v="1"/>
    <s v="CONDOMINIO PALOS VERDES"/>
    <x v="0"/>
    <x v="0"/>
  </r>
  <r>
    <x v="0"/>
    <x v="0"/>
    <x v="6"/>
    <x v="1"/>
    <n v="6619627"/>
    <n v="9000764272"/>
    <x v="0"/>
    <x v="1"/>
    <s v="EDIFICIO MARQUES DEL CEDRO PH"/>
    <x v="1"/>
    <x v="1"/>
  </r>
  <r>
    <x v="0"/>
    <x v="0"/>
    <x v="6"/>
    <x v="1"/>
    <n v="6619647"/>
    <n v="8002198325"/>
    <x v="0"/>
    <x v="1"/>
    <s v="MULTIFAMILIAR CAQUETA"/>
    <x v="1"/>
    <x v="1"/>
  </r>
  <r>
    <x v="0"/>
    <x v="0"/>
    <x v="6"/>
    <x v="1"/>
    <n v="6619649"/>
    <n v="8001473220"/>
    <x v="0"/>
    <x v="2"/>
    <s v="CONJUNTO RESIDENCIAL ESCALERA DE LA REINA P H"/>
    <x v="1"/>
    <x v="1"/>
  </r>
  <r>
    <x v="0"/>
    <x v="0"/>
    <x v="6"/>
    <x v="1"/>
    <n v="6619675"/>
    <n v="8000116782"/>
    <x v="0"/>
    <x v="2"/>
    <s v="CONJUNTO RESIDENCIAL MULTIFAMILIARES ANTIOQUIA PH"/>
    <x v="1"/>
    <x v="1"/>
  </r>
  <r>
    <x v="0"/>
    <x v="0"/>
    <x v="6"/>
    <x v="4"/>
    <n v="6619682"/>
    <n v="8300551504"/>
    <x v="0"/>
    <x v="3"/>
    <s v="CONJUNTO RESIDENCIAL LAS FLORES LOTE 1"/>
    <x v="1"/>
    <x v="1"/>
  </r>
  <r>
    <x v="0"/>
    <x v="0"/>
    <x v="6"/>
    <x v="1"/>
    <n v="6619767"/>
    <n v="8001933179"/>
    <x v="0"/>
    <x v="1"/>
    <s v="AGRUPACION DE VIVIENDA 4A LOS GUALANDAYES"/>
    <x v="1"/>
    <x v="1"/>
  </r>
  <r>
    <x v="0"/>
    <x v="0"/>
    <x v="6"/>
    <x v="1"/>
    <n v="6619799"/>
    <n v="8002542791"/>
    <x v="0"/>
    <x v="5"/>
    <s v="UNIDAD RESIDENCIAL EL PARQUECITO PH"/>
    <x v="11"/>
    <x v="9"/>
  </r>
  <r>
    <x v="0"/>
    <x v="0"/>
    <x v="6"/>
    <x v="4"/>
    <n v="6619818"/>
    <n v="8010022112"/>
    <x v="0"/>
    <x v="3"/>
    <s v="EDIDFICIO PARMA"/>
    <x v="7"/>
    <x v="7"/>
  </r>
  <r>
    <x v="0"/>
    <x v="0"/>
    <x v="6"/>
    <x v="1"/>
    <n v="6619830"/>
    <n v="8100010920"/>
    <x v="0"/>
    <x v="1"/>
    <s v="EDIFICIO VILLA PILAR 2 BLOQUE 1 PROPIEDAD HORIZONTAL"/>
    <x v="6"/>
    <x v="6"/>
  </r>
  <r>
    <x v="0"/>
    <x v="0"/>
    <x v="6"/>
    <x v="1"/>
    <n v="6619861"/>
    <n v="9000001644"/>
    <x v="0"/>
    <x v="2"/>
    <s v="EDIFICIO LA SALLE"/>
    <x v="1"/>
    <x v="1"/>
  </r>
  <r>
    <x v="0"/>
    <x v="0"/>
    <x v="6"/>
    <x v="1"/>
    <n v="6619900"/>
    <n v="8000314411"/>
    <x v="0"/>
    <x v="3"/>
    <s v="MULTIFAMILIAR NORTE DE SANTANDER"/>
    <x v="1"/>
    <x v="1"/>
  </r>
  <r>
    <x v="0"/>
    <x v="0"/>
    <x v="6"/>
    <x v="1"/>
    <n v="6619929"/>
    <n v="9001270452"/>
    <x v="0"/>
    <x v="1"/>
    <s v="CONJUNTO RESIDENCIAL Y COMERCIALCA¥AVERAL PH"/>
    <x v="11"/>
    <x v="9"/>
  </r>
  <r>
    <x v="0"/>
    <x v="0"/>
    <x v="6"/>
    <x v="1"/>
    <n v="6619937"/>
    <n v="8301027711"/>
    <x v="0"/>
    <x v="1"/>
    <s v="EDIFICIO LA HACIENDA PH"/>
    <x v="1"/>
    <x v="1"/>
  </r>
  <r>
    <x v="0"/>
    <x v="0"/>
    <x v="6"/>
    <x v="4"/>
    <n v="6619938"/>
    <n v="9001669380"/>
    <x v="0"/>
    <x v="3"/>
    <s v="UNIDAD INMOBILIARIA CERRADA LA GRANJITA BOSA"/>
    <x v="1"/>
    <x v="1"/>
  </r>
  <r>
    <x v="0"/>
    <x v="0"/>
    <x v="6"/>
    <x v="1"/>
    <n v="6619951"/>
    <n v="8301027711"/>
    <x v="0"/>
    <x v="1"/>
    <s v="EDIFICIO LA HACIENDA PH"/>
    <x v="1"/>
    <x v="1"/>
  </r>
  <r>
    <x v="0"/>
    <x v="0"/>
    <x v="6"/>
    <x v="4"/>
    <n v="6619980"/>
    <n v="9003700991"/>
    <x v="0"/>
    <x v="0"/>
    <s v="EDIFICIO GUACARI PROPIEDAD HORIZONTAL PH"/>
    <x v="14"/>
    <x v="5"/>
  </r>
  <r>
    <x v="0"/>
    <x v="0"/>
    <x v="6"/>
    <x v="5"/>
    <n v="6620103"/>
    <n v="25079524"/>
    <x v="0"/>
    <x v="1"/>
    <s v="QUINTANA OSORIO MARIA DEYANIRA"/>
    <x v="11"/>
    <x v="9"/>
  </r>
  <r>
    <x v="0"/>
    <x v="0"/>
    <x v="6"/>
    <x v="1"/>
    <n v="6620105"/>
    <n v="8000314411"/>
    <x v="0"/>
    <x v="3"/>
    <s v="MULTIFAMILIAR NORTE DE SANTANDER"/>
    <x v="1"/>
    <x v="1"/>
  </r>
  <r>
    <x v="0"/>
    <x v="0"/>
    <x v="6"/>
    <x v="4"/>
    <n v="6620110"/>
    <n v="9002145109"/>
    <x v="0"/>
    <x v="1"/>
    <s v="CONJUNTO RESIDENCIAL LA JULIA PH"/>
    <x v="11"/>
    <x v="9"/>
  </r>
  <r>
    <x v="0"/>
    <x v="0"/>
    <x v="6"/>
    <x v="1"/>
    <n v="6620122"/>
    <n v="8300490572"/>
    <x v="0"/>
    <x v="1"/>
    <s v="CONJUNTO RESIDENCIAL LOS ROBLES PH"/>
    <x v="1"/>
    <x v="1"/>
  </r>
  <r>
    <x v="0"/>
    <x v="0"/>
    <x v="6"/>
    <x v="4"/>
    <n v="6620224"/>
    <n v="8160011690"/>
    <x v="0"/>
    <x v="3"/>
    <s v="EL PORTAL DE TERRANOVA PH"/>
    <x v="11"/>
    <x v="9"/>
  </r>
  <r>
    <x v="0"/>
    <x v="0"/>
    <x v="6"/>
    <x v="5"/>
    <n v="6620350"/>
    <n v="16715395"/>
    <x v="0"/>
    <x v="5"/>
    <s v="CORRALES CORREA JHON FREDI"/>
    <x v="11"/>
    <x v="9"/>
  </r>
  <r>
    <x v="0"/>
    <x v="0"/>
    <x v="6"/>
    <x v="1"/>
    <n v="6620416"/>
    <n v="9007106071"/>
    <x v="0"/>
    <x v="1"/>
    <s v="EDIFICIO EL MIRADOR"/>
    <x v="7"/>
    <x v="7"/>
  </r>
  <r>
    <x v="0"/>
    <x v="0"/>
    <x v="6"/>
    <x v="1"/>
    <n v="6620441"/>
    <n v="9003344982"/>
    <x v="0"/>
    <x v="1"/>
    <s v="CONJUNTO CERRADO RIVERA CAMPESTRE PH"/>
    <x v="11"/>
    <x v="9"/>
  </r>
  <r>
    <x v="0"/>
    <x v="0"/>
    <x v="6"/>
    <x v="1"/>
    <n v="6620446"/>
    <n v="9003344982"/>
    <x v="0"/>
    <x v="3"/>
    <s v="CONJUNTO CERRADO RIVERA CAMPESTRE PH"/>
    <x v="11"/>
    <x v="9"/>
  </r>
  <r>
    <x v="0"/>
    <x v="0"/>
    <x v="6"/>
    <x v="4"/>
    <n v="6620469"/>
    <n v="9003107342"/>
    <x v="0"/>
    <x v="1"/>
    <s v="CONJUNTO RESIDENCIAL CERRADO LA TOSCANA PRIMERA ETAPA BL"/>
    <x v="6"/>
    <x v="6"/>
  </r>
  <r>
    <x v="0"/>
    <x v="0"/>
    <x v="6"/>
    <x v="4"/>
    <n v="6620503"/>
    <n v="8300713816"/>
    <x v="0"/>
    <x v="1"/>
    <s v="CONJUNTO RESIDENCIAL LOS NOGALES PROPIEDAD HORIZONTAL"/>
    <x v="1"/>
    <x v="1"/>
  </r>
  <r>
    <x v="0"/>
    <x v="0"/>
    <x v="6"/>
    <x v="4"/>
    <n v="6620507"/>
    <n v="9008030904"/>
    <x v="0"/>
    <x v="1"/>
    <s v="CONJUNTO RESIDENCIAL ANDINO PH"/>
    <x v="1"/>
    <x v="1"/>
  </r>
  <r>
    <x v="0"/>
    <x v="0"/>
    <x v="6"/>
    <x v="2"/>
    <n v="6620615"/>
    <n v="24886829"/>
    <x v="0"/>
    <x v="1"/>
    <s v="KAFRUNI AGUEL LILLY"/>
    <x v="11"/>
    <x v="9"/>
  </r>
  <r>
    <x v="0"/>
    <x v="0"/>
    <x v="6"/>
    <x v="4"/>
    <n v="6620686"/>
    <n v="9007275838"/>
    <x v="0"/>
    <x v="0"/>
    <s v="EDIFICIO CENTENARIO  PROPIEDAD HORIZONTAL"/>
    <x v="6"/>
    <x v="6"/>
  </r>
  <r>
    <x v="0"/>
    <x v="0"/>
    <x v="6"/>
    <x v="1"/>
    <n v="6620713"/>
    <n v="8000116782"/>
    <x v="0"/>
    <x v="2"/>
    <s v="CONJUNTO RESIDENCIAL MULTIFAMILIARES ANTIOQUIA PH"/>
    <x v="1"/>
    <x v="1"/>
  </r>
  <r>
    <x v="0"/>
    <x v="0"/>
    <x v="6"/>
    <x v="1"/>
    <n v="6620720"/>
    <n v="8040076577"/>
    <x v="0"/>
    <x v="2"/>
    <s v="CONJUNTO RESIDENCIAL PARQUE DEL CACIQUE ETAPA I"/>
    <x v="2"/>
    <x v="2"/>
  </r>
  <r>
    <x v="0"/>
    <x v="0"/>
    <x v="6"/>
    <x v="4"/>
    <n v="6620852"/>
    <n v="9003477761"/>
    <x v="0"/>
    <x v="1"/>
    <s v="CONJUNTO HABITACIONAL LA CASCADA UNIDAD UNO"/>
    <x v="0"/>
    <x v="0"/>
  </r>
  <r>
    <x v="0"/>
    <x v="0"/>
    <x v="6"/>
    <x v="4"/>
    <n v="6620892"/>
    <n v="9009658223"/>
    <x v="0"/>
    <x v="0"/>
    <s v="EDIFICIO DISTRITO 65 PH"/>
    <x v="14"/>
    <x v="5"/>
  </r>
  <r>
    <x v="0"/>
    <x v="0"/>
    <x v="6"/>
    <x v="1"/>
    <n v="6620932"/>
    <n v="9004580825"/>
    <x v="0"/>
    <x v="1"/>
    <s v="EDIFICIO KINESIS"/>
    <x v="2"/>
    <x v="2"/>
  </r>
  <r>
    <x v="0"/>
    <x v="0"/>
    <x v="6"/>
    <x v="1"/>
    <n v="6620965"/>
    <n v="9012082790"/>
    <x v="0"/>
    <x v="1"/>
    <s v="CONJUNTO RESIDENCIAL MIRADOR DE LOS ANDES"/>
    <x v="3"/>
    <x v="3"/>
  </r>
  <r>
    <x v="0"/>
    <x v="0"/>
    <x v="6"/>
    <x v="4"/>
    <n v="6620976"/>
    <n v="9002053587"/>
    <x v="0"/>
    <x v="5"/>
    <s v="UNIDAD RESIDENCIAL QUINTAS DE LOS ROBLES PROPIEDAD HORIZ"/>
    <x v="11"/>
    <x v="9"/>
  </r>
  <r>
    <x v="0"/>
    <x v="0"/>
    <x v="6"/>
    <x v="4"/>
    <n v="6621014"/>
    <n v="8050202184"/>
    <x v="0"/>
    <x v="1"/>
    <s v="MULTIFAMILIARES EL PARAISO DE COMFANDI-CONJUNTO A"/>
    <x v="0"/>
    <x v="0"/>
  </r>
  <r>
    <x v="0"/>
    <x v="0"/>
    <x v="6"/>
    <x v="4"/>
    <n v="6621113"/>
    <n v="8001195195"/>
    <x v="0"/>
    <x v="1"/>
    <s v="AGRUPACION DE VIVIENDA SAN ANTONIO PROPIEDAD HORIZONTAL"/>
    <x v="1"/>
    <x v="1"/>
  </r>
  <r>
    <x v="0"/>
    <x v="0"/>
    <x v="6"/>
    <x v="4"/>
    <n v="6621177"/>
    <n v="8040168492"/>
    <x v="0"/>
    <x v="1"/>
    <s v="EDIFICIO LA CORUÑA"/>
    <x v="2"/>
    <x v="2"/>
  </r>
  <r>
    <x v="0"/>
    <x v="0"/>
    <x v="6"/>
    <x v="1"/>
    <n v="6621212"/>
    <n v="8301210333"/>
    <x v="0"/>
    <x v="2"/>
    <s v="CONJUNTO RESIDENCIAL VERSALLES REAL I URBANIZACION VERSALLES"/>
    <x v="1"/>
    <x v="1"/>
  </r>
  <r>
    <x v="0"/>
    <x v="0"/>
    <x v="6"/>
    <x v="4"/>
    <n v="6621281"/>
    <n v="8001279636"/>
    <x v="0"/>
    <x v="1"/>
    <s v="EDIFICIO SERRANILLA-PROPIEDAD HORIZONTAL"/>
    <x v="1"/>
    <x v="1"/>
  </r>
  <r>
    <x v="0"/>
    <x v="0"/>
    <x v="6"/>
    <x v="4"/>
    <n v="6621506"/>
    <n v="9010034836"/>
    <x v="0"/>
    <x v="2"/>
    <s v="FORTEZZA PARQUE RESIDENCIAL - PROPIEDAD HORIZONTAL"/>
    <x v="3"/>
    <x v="3"/>
  </r>
  <r>
    <x v="0"/>
    <x v="0"/>
    <x v="6"/>
    <x v="4"/>
    <n v="6621829"/>
    <n v="9003159785"/>
    <x v="1"/>
    <x v="6"/>
    <s v="CONJUNTO RESIDENCIAL ALCARAVAN - PROPIEDAD HORIZONTAL"/>
    <x v="11"/>
    <x v="9"/>
  </r>
  <r>
    <x v="0"/>
    <x v="0"/>
    <x v="6"/>
    <x v="4"/>
    <n v="6621857"/>
    <n v="8300796182"/>
    <x v="0"/>
    <x v="2"/>
    <s v="EDIFICIO ACUARIMANTIMA - PROPIEDAD HORIZONTAL"/>
    <x v="1"/>
    <x v="1"/>
  </r>
  <r>
    <x v="0"/>
    <x v="0"/>
    <x v="6"/>
    <x v="5"/>
    <n v="6621893"/>
    <n v="46357615"/>
    <x v="0"/>
    <x v="14"/>
    <s v="BARON MOJICA ANA BELEN"/>
    <x v="68"/>
    <x v="11"/>
  </r>
  <r>
    <x v="0"/>
    <x v="0"/>
    <x v="6"/>
    <x v="4"/>
    <n v="6621899"/>
    <n v="8000185754"/>
    <x v="0"/>
    <x v="3"/>
    <s v="EDIFICIO BENGALI PH"/>
    <x v="14"/>
    <x v="5"/>
  </r>
  <r>
    <x v="0"/>
    <x v="0"/>
    <x v="6"/>
    <x v="4"/>
    <n v="6621937"/>
    <n v="8002338742"/>
    <x v="0"/>
    <x v="0"/>
    <s v="PROPIEDAD HORIZONTAL CERROS DE VERSALLES"/>
    <x v="6"/>
    <x v="6"/>
  </r>
  <r>
    <x v="0"/>
    <x v="0"/>
    <x v="6"/>
    <x v="4"/>
    <n v="6621953"/>
    <n v="8002295688"/>
    <x v="0"/>
    <x v="2"/>
    <s v="CONJUNTO RESIDENCIAL LA ALQUERIA PH"/>
    <x v="11"/>
    <x v="9"/>
  </r>
  <r>
    <x v="0"/>
    <x v="0"/>
    <x v="6"/>
    <x v="4"/>
    <n v="6622132"/>
    <n v="9001197653"/>
    <x v="0"/>
    <x v="2"/>
    <s v="CONJUNTO RESIDENCIAL Y COMERCIAL PINARES DE ARAGON PH"/>
    <x v="11"/>
    <x v="9"/>
  </r>
  <r>
    <x v="0"/>
    <x v="0"/>
    <x v="6"/>
    <x v="4"/>
    <n v="6622163"/>
    <n v="9011359161"/>
    <x v="0"/>
    <x v="1"/>
    <s v="CONJUNTO RESIDENCIAL MULTICENTRO ETAPA I"/>
    <x v="29"/>
    <x v="14"/>
  </r>
  <r>
    <x v="0"/>
    <x v="0"/>
    <x v="6"/>
    <x v="2"/>
    <n v="6622181"/>
    <n v="88143034"/>
    <x v="0"/>
    <x v="1"/>
    <s v="MOLINA RUIZ RAFAEL ANTONIO"/>
    <x v="1"/>
    <x v="1"/>
  </r>
  <r>
    <x v="0"/>
    <x v="0"/>
    <x v="6"/>
    <x v="4"/>
    <n v="6622200"/>
    <n v="9007236100"/>
    <x v="0"/>
    <x v="1"/>
    <s v="CONJUNTO RESIDENCIAL RESERVA DE SAN FELIPE PH"/>
    <x v="1"/>
    <x v="1"/>
  </r>
  <r>
    <x v="0"/>
    <x v="0"/>
    <x v="6"/>
    <x v="1"/>
    <n v="6622231"/>
    <n v="8160008726"/>
    <x v="0"/>
    <x v="3"/>
    <s v="COMPLEJO URBANO DIARIO DEL OTUN"/>
    <x v="11"/>
    <x v="9"/>
  </r>
  <r>
    <x v="0"/>
    <x v="0"/>
    <x v="6"/>
    <x v="4"/>
    <n v="6622260"/>
    <n v="8002532953"/>
    <x v="0"/>
    <x v="2"/>
    <s v="EDIFICIO BELLA SUIZA 2000"/>
    <x v="1"/>
    <x v="1"/>
  </r>
  <r>
    <x v="0"/>
    <x v="0"/>
    <x v="6"/>
    <x v="4"/>
    <n v="6622372"/>
    <n v="9008903157"/>
    <x v="0"/>
    <x v="1"/>
    <s v="AGRUPACION RESERVA DEL MAR"/>
    <x v="57"/>
    <x v="19"/>
  </r>
  <r>
    <x v="0"/>
    <x v="0"/>
    <x v="6"/>
    <x v="4"/>
    <n v="6622478"/>
    <n v="9008852071"/>
    <x v="0"/>
    <x v="0"/>
    <s v="EDIFICIO GUAYACAN REAL - PROPIEDAD HORIZONTAL"/>
    <x v="6"/>
    <x v="6"/>
  </r>
  <r>
    <x v="0"/>
    <x v="0"/>
    <x v="6"/>
    <x v="4"/>
    <n v="6622503"/>
    <n v="9010918540"/>
    <x v="0"/>
    <x v="1"/>
    <s v="EDIFICIO KALUA APARTAMENTOS"/>
    <x v="7"/>
    <x v="7"/>
  </r>
  <r>
    <x v="0"/>
    <x v="0"/>
    <x v="6"/>
    <x v="5"/>
    <n v="6622522"/>
    <n v="10140924"/>
    <x v="0"/>
    <x v="1"/>
    <s v="GUTIERREZ GIRALDO LEONARDO"/>
    <x v="11"/>
    <x v="9"/>
  </r>
  <r>
    <x v="0"/>
    <x v="0"/>
    <x v="6"/>
    <x v="4"/>
    <n v="6622777"/>
    <n v="9001669380"/>
    <x v="0"/>
    <x v="1"/>
    <s v="UNIDAD INMOBILIARIA CERRADA LA GRANJITA BOSA"/>
    <x v="1"/>
    <x v="1"/>
  </r>
  <r>
    <x v="0"/>
    <x v="0"/>
    <x v="6"/>
    <x v="1"/>
    <n v="6622786"/>
    <n v="9000650907"/>
    <x v="0"/>
    <x v="1"/>
    <s v="EDIFICIO PORTAL DE LOS NOGALES BLOQUE UNO - PROPIEDAD HO"/>
    <x v="6"/>
    <x v="6"/>
  </r>
  <r>
    <x v="0"/>
    <x v="0"/>
    <x v="6"/>
    <x v="4"/>
    <n v="6622834"/>
    <n v="9007555203"/>
    <x v="0"/>
    <x v="1"/>
    <s v="EDIFICIO TORRE VERSALLES II - PROPIEDAD HORIZONTAL"/>
    <x v="1"/>
    <x v="1"/>
  </r>
  <r>
    <x v="0"/>
    <x v="0"/>
    <x v="6"/>
    <x v="4"/>
    <n v="6622914"/>
    <n v="9002145109"/>
    <x v="0"/>
    <x v="1"/>
    <s v="CONJUNTO RESIDENCIAL LA JULIA PH"/>
    <x v="11"/>
    <x v="9"/>
  </r>
  <r>
    <x v="0"/>
    <x v="0"/>
    <x v="6"/>
    <x v="1"/>
    <n v="6622966"/>
    <n v="9005801150"/>
    <x v="0"/>
    <x v="2"/>
    <s v="EDIFICIO GRAN MANZANA PH"/>
    <x v="1"/>
    <x v="1"/>
  </r>
  <r>
    <x v="0"/>
    <x v="0"/>
    <x v="6"/>
    <x v="1"/>
    <n v="6623391"/>
    <n v="9002565931"/>
    <x v="0"/>
    <x v="3"/>
    <s v="CONJUNTO RESIDENCIAL HAYUELOS RESERVADO"/>
    <x v="1"/>
    <x v="1"/>
  </r>
  <r>
    <x v="0"/>
    <x v="0"/>
    <x v="6"/>
    <x v="4"/>
    <n v="6623431"/>
    <n v="9011393628"/>
    <x v="0"/>
    <x v="1"/>
    <s v="EDIFICIO LA RAMBLITA - PROPIEDAD HORIZONTAL"/>
    <x v="6"/>
    <x v="6"/>
  </r>
  <r>
    <x v="0"/>
    <x v="0"/>
    <x v="6"/>
    <x v="1"/>
    <n v="6623558"/>
    <n v="8914117874"/>
    <x v="0"/>
    <x v="2"/>
    <s v="URBANIZACION MULTIFAMILIARES LOS CEDROS BLOQUE 9A"/>
    <x v="11"/>
    <x v="9"/>
  </r>
  <r>
    <x v="0"/>
    <x v="0"/>
    <x v="6"/>
    <x v="1"/>
    <n v="6623686"/>
    <n v="9002744873"/>
    <x v="0"/>
    <x v="1"/>
    <s v="EDIFICIO BELALCAZAR PH"/>
    <x v="1"/>
    <x v="1"/>
  </r>
  <r>
    <x v="0"/>
    <x v="0"/>
    <x v="6"/>
    <x v="1"/>
    <n v="6623761"/>
    <n v="9003060790"/>
    <x v="0"/>
    <x v="1"/>
    <s v="CONJUNTO CERRADO CONDOMINIO CAMPESTRE LOS LAGOS"/>
    <x v="3"/>
    <x v="3"/>
  </r>
  <r>
    <x v="0"/>
    <x v="0"/>
    <x v="6"/>
    <x v="1"/>
    <n v="6623783"/>
    <n v="9005801150"/>
    <x v="0"/>
    <x v="2"/>
    <s v="EDIFICIO GRAN MANZANA PH"/>
    <x v="1"/>
    <x v="1"/>
  </r>
  <r>
    <x v="0"/>
    <x v="0"/>
    <x v="6"/>
    <x v="4"/>
    <n v="6623856"/>
    <n v="8040014390"/>
    <x v="0"/>
    <x v="1"/>
    <s v="CONJUNTO RESIDENCIAL VILLA FIRENZE"/>
    <x v="17"/>
    <x v="2"/>
  </r>
  <r>
    <x v="0"/>
    <x v="0"/>
    <x v="6"/>
    <x v="1"/>
    <n v="6623865"/>
    <n v="9006026649"/>
    <x v="0"/>
    <x v="1"/>
    <s v="PROPIEDAD HORIZONTAL BALCONES DE LA VILLA II ETAPA BLOQUES 1"/>
    <x v="23"/>
    <x v="6"/>
  </r>
  <r>
    <x v="0"/>
    <x v="0"/>
    <x v="6"/>
    <x v="4"/>
    <n v="6623876"/>
    <n v="8001304098"/>
    <x v="0"/>
    <x v="1"/>
    <s v="URBANIZACION MIRANDELA 10 PH"/>
    <x v="1"/>
    <x v="1"/>
  </r>
  <r>
    <x v="0"/>
    <x v="0"/>
    <x v="6"/>
    <x v="4"/>
    <n v="6623903"/>
    <n v="9002346641"/>
    <x v="0"/>
    <x v="1"/>
    <s v="CONJUNTO CERRADO ACUARELA DE CAMPOHERMOSO PROPIEDAD HORIZONT"/>
    <x v="6"/>
    <x v="6"/>
  </r>
  <r>
    <x v="0"/>
    <x v="0"/>
    <x v="6"/>
    <x v="1"/>
    <n v="6623917"/>
    <n v="9002487427"/>
    <x v="0"/>
    <x v="0"/>
    <s v="URBANIZACION SANTA MARIA DE LAS LOMAS PH"/>
    <x v="10"/>
    <x v="5"/>
  </r>
  <r>
    <x v="0"/>
    <x v="0"/>
    <x v="6"/>
    <x v="4"/>
    <n v="6623927"/>
    <n v="9001669380"/>
    <x v="0"/>
    <x v="2"/>
    <s v="UNIDAD INMOBILIARIA CERRADA LA GRANJITA BOSA"/>
    <x v="1"/>
    <x v="1"/>
  </r>
  <r>
    <x v="0"/>
    <x v="0"/>
    <x v="6"/>
    <x v="4"/>
    <n v="6623976"/>
    <n v="9001668771"/>
    <x v="0"/>
    <x v="0"/>
    <s v="EDIFICIO TORRE DE BARLOVENTO"/>
    <x v="6"/>
    <x v="6"/>
  </r>
  <r>
    <x v="0"/>
    <x v="0"/>
    <x v="6"/>
    <x v="1"/>
    <n v="6623980"/>
    <n v="8603514750"/>
    <x v="0"/>
    <x v="1"/>
    <s v="AGRUPACION RESIDENCIAL ALCALA CONJUNTO 1 PRIMERA ETAPA PH"/>
    <x v="1"/>
    <x v="1"/>
  </r>
  <r>
    <x v="0"/>
    <x v="0"/>
    <x v="6"/>
    <x v="4"/>
    <n v="6623997"/>
    <n v="8160017571"/>
    <x v="0"/>
    <x v="1"/>
    <s v="EDIFICIO LOS CISNES"/>
    <x v="11"/>
    <x v="9"/>
  </r>
  <r>
    <x v="0"/>
    <x v="0"/>
    <x v="6"/>
    <x v="4"/>
    <n v="6624048"/>
    <n v="9007527261"/>
    <x v="0"/>
    <x v="2"/>
    <s v="CONJUNTO CERRADO MIRADOR DE LA FRONTERA PROPIEDAD HORIZONTAL"/>
    <x v="6"/>
    <x v="6"/>
  </r>
  <r>
    <x v="0"/>
    <x v="0"/>
    <x v="6"/>
    <x v="4"/>
    <n v="6624083"/>
    <n v="9004623588"/>
    <x v="0"/>
    <x v="1"/>
    <s v="CONJUNTO RESIDENCIAL CIUDAD TINTAL II ETAPA 5 MZ 3 LOTE B -"/>
    <x v="1"/>
    <x v="1"/>
  </r>
  <r>
    <x v="0"/>
    <x v="0"/>
    <x v="6"/>
    <x v="1"/>
    <n v="6624151"/>
    <n v="9011587954"/>
    <x v="0"/>
    <x v="1"/>
    <s v="EDIFICIO RESTREPO ANGEL PH"/>
    <x v="11"/>
    <x v="9"/>
  </r>
  <r>
    <x v="0"/>
    <x v="0"/>
    <x v="6"/>
    <x v="4"/>
    <n v="6624157"/>
    <n v="9004366821"/>
    <x v="0"/>
    <x v="1"/>
    <s v="CONJUNTO RESIDENCIAL SEVILLANA DEL PARQUE I PH"/>
    <x v="1"/>
    <x v="1"/>
  </r>
  <r>
    <x v="0"/>
    <x v="0"/>
    <x v="6"/>
    <x v="1"/>
    <n v="6624251"/>
    <n v="8110255341"/>
    <x v="0"/>
    <x v="0"/>
    <s v="CONJUNTO RESIDENCIAL JARDINES DE SANTA MONICA"/>
    <x v="14"/>
    <x v="5"/>
  </r>
  <r>
    <x v="0"/>
    <x v="0"/>
    <x v="6"/>
    <x v="1"/>
    <n v="6624312"/>
    <n v="8300530317"/>
    <x v="0"/>
    <x v="1"/>
    <s v="EDIFICIO CIUDAD MARBELLA I ETAPA INTERIORES 123 Y 4 PROPIE"/>
    <x v="1"/>
    <x v="1"/>
  </r>
  <r>
    <x v="0"/>
    <x v="0"/>
    <x v="6"/>
    <x v="4"/>
    <n v="6624316"/>
    <n v="9001922305"/>
    <x v="0"/>
    <x v="1"/>
    <s v="CONJUNTO RESIDENCIAL KANATA PH"/>
    <x v="11"/>
    <x v="9"/>
  </r>
  <r>
    <x v="0"/>
    <x v="0"/>
    <x v="6"/>
    <x v="1"/>
    <n v="6624318"/>
    <n v="9011699775"/>
    <x v="0"/>
    <x v="1"/>
    <s v="EDIFICIO TORRE CASTELLO"/>
    <x v="2"/>
    <x v="2"/>
  </r>
  <r>
    <x v="0"/>
    <x v="0"/>
    <x v="6"/>
    <x v="4"/>
    <n v="6624353"/>
    <n v="9007236100"/>
    <x v="0"/>
    <x v="1"/>
    <s v="CONJUNTO RESIDENCIAL RESERVA DE SAN FELIPE PH"/>
    <x v="1"/>
    <x v="1"/>
  </r>
  <r>
    <x v="0"/>
    <x v="0"/>
    <x v="6"/>
    <x v="1"/>
    <n v="6624401"/>
    <n v="8300582821"/>
    <x v="0"/>
    <x v="1"/>
    <s v="EDIFICIO ABADIA 146 PROPIEDAD HORIZONTAL"/>
    <x v="1"/>
    <x v="1"/>
  </r>
  <r>
    <x v="0"/>
    <x v="0"/>
    <x v="6"/>
    <x v="4"/>
    <n v="6624587"/>
    <n v="8040006346"/>
    <x v="0"/>
    <x v="0"/>
    <s v="CONJUNTO MULTIFAMILIAR COLINAS DE MONTEBELLO"/>
    <x v="2"/>
    <x v="2"/>
  </r>
  <r>
    <x v="0"/>
    <x v="0"/>
    <x v="6"/>
    <x v="1"/>
    <n v="6624588"/>
    <n v="8001829622"/>
    <x v="0"/>
    <x v="2"/>
    <s v="EDIFICIO ALTOS DE LA POLA"/>
    <x v="3"/>
    <x v="3"/>
  </r>
  <r>
    <x v="0"/>
    <x v="0"/>
    <x v="6"/>
    <x v="1"/>
    <n v="6624595"/>
    <n v="8040076577"/>
    <x v="0"/>
    <x v="1"/>
    <s v="CONJUNTO RESIDENCIAL PARQUE DEL CACIQUE ETAPA I"/>
    <x v="2"/>
    <x v="2"/>
  </r>
  <r>
    <x v="0"/>
    <x v="0"/>
    <x v="6"/>
    <x v="2"/>
    <n v="6624652"/>
    <n v="73129711"/>
    <x v="0"/>
    <x v="1"/>
    <s v="CANO SANCHEZ JORGE ALBERTO"/>
    <x v="10"/>
    <x v="5"/>
  </r>
  <r>
    <x v="0"/>
    <x v="0"/>
    <x v="6"/>
    <x v="4"/>
    <n v="6624714"/>
    <n v="8301009598"/>
    <x v="0"/>
    <x v="1"/>
    <s v="CONJUNTO RESIDENCIAL PORTAL DE MODELIA 1 PROP"/>
    <x v="1"/>
    <x v="1"/>
  </r>
  <r>
    <x v="0"/>
    <x v="0"/>
    <x v="6"/>
    <x v="5"/>
    <n v="6624842"/>
    <n v="7529587"/>
    <x v="0"/>
    <x v="0"/>
    <s v="JURADO MANTILLA MARIO ALBERTO"/>
    <x v="7"/>
    <x v="7"/>
  </r>
  <r>
    <x v="0"/>
    <x v="0"/>
    <x v="6"/>
    <x v="4"/>
    <n v="6624891"/>
    <n v="8040047351"/>
    <x v="0"/>
    <x v="1"/>
    <s v="EDIFICIO MILANO XXIII"/>
    <x v="2"/>
    <x v="2"/>
  </r>
  <r>
    <x v="0"/>
    <x v="0"/>
    <x v="6"/>
    <x v="1"/>
    <n v="6624929"/>
    <n v="8001872058"/>
    <x v="0"/>
    <x v="2"/>
    <s v="CONJUNTO RESIDENCIAL SAN DIEGO - PROPIEDAD HORIZONTAL"/>
    <x v="1"/>
    <x v="1"/>
  </r>
  <r>
    <x v="0"/>
    <x v="0"/>
    <x v="6"/>
    <x v="1"/>
    <n v="6625000"/>
    <n v="8002369862"/>
    <x v="0"/>
    <x v="1"/>
    <s v="CONJUNTO RESIDENCIAL LA RESERVA"/>
    <x v="1"/>
    <x v="1"/>
  </r>
  <r>
    <x v="0"/>
    <x v="0"/>
    <x v="6"/>
    <x v="1"/>
    <n v="6625009"/>
    <n v="8000881893"/>
    <x v="0"/>
    <x v="1"/>
    <s v="CONJUNTO RESIDENCIAL VALDERROBLES PROPIEDAD HORIZONTAL"/>
    <x v="14"/>
    <x v="5"/>
  </r>
  <r>
    <x v="0"/>
    <x v="0"/>
    <x v="6"/>
    <x v="4"/>
    <n v="6625102"/>
    <n v="9003298091"/>
    <x v="0"/>
    <x v="0"/>
    <s v="EDIFICO PORTOFINO PH"/>
    <x v="11"/>
    <x v="9"/>
  </r>
  <r>
    <x v="0"/>
    <x v="0"/>
    <x v="6"/>
    <x v="1"/>
    <n v="6625109"/>
    <n v="8001680598"/>
    <x v="0"/>
    <x v="5"/>
    <s v="PROPIEDAD HORIZONTAL VILLA DEL CAMPO"/>
    <x v="6"/>
    <x v="6"/>
  </r>
  <r>
    <x v="0"/>
    <x v="0"/>
    <x v="6"/>
    <x v="4"/>
    <n v="6625143"/>
    <n v="8301254398"/>
    <x v="0"/>
    <x v="2"/>
    <s v="AGRUPACION URBANIZACION TECHO"/>
    <x v="1"/>
    <x v="1"/>
  </r>
  <r>
    <x v="0"/>
    <x v="0"/>
    <x v="6"/>
    <x v="1"/>
    <n v="6625149"/>
    <n v="9007269463"/>
    <x v="0"/>
    <x v="1"/>
    <s v="EDIFICIO SERRAMONTTI  -PROPIEDAD HORIZONTAL"/>
    <x v="6"/>
    <x v="6"/>
  </r>
  <r>
    <x v="0"/>
    <x v="0"/>
    <x v="6"/>
    <x v="1"/>
    <n v="6625186"/>
    <n v="8001872058"/>
    <x v="0"/>
    <x v="2"/>
    <s v="CONJUNTO RESIDENCIAL SAN DIEGO - PROPIEDAD HORIZONTAL"/>
    <x v="1"/>
    <x v="1"/>
  </r>
  <r>
    <x v="0"/>
    <x v="0"/>
    <x v="6"/>
    <x v="5"/>
    <n v="6625210"/>
    <n v="24943892"/>
    <x v="0"/>
    <x v="1"/>
    <s v="LOPEZ CLAVIJO LUZ DARY"/>
    <x v="11"/>
    <x v="9"/>
  </r>
  <r>
    <x v="0"/>
    <x v="0"/>
    <x v="6"/>
    <x v="4"/>
    <n v="6625262"/>
    <n v="8300713816"/>
    <x v="0"/>
    <x v="1"/>
    <s v="CONJUNTO RESIDENCIAL LOS NOGALES PROPIEDAD HORIZONTAL"/>
    <x v="1"/>
    <x v="1"/>
  </r>
  <r>
    <x v="0"/>
    <x v="0"/>
    <x v="6"/>
    <x v="1"/>
    <n v="6625510"/>
    <n v="9001303401"/>
    <x v="0"/>
    <x v="1"/>
    <s v="EDIFICIO CENTRO DE NEGOCIOS EL NOGAL"/>
    <x v="1"/>
    <x v="1"/>
  </r>
  <r>
    <x v="0"/>
    <x v="0"/>
    <x v="6"/>
    <x v="1"/>
    <n v="6625558"/>
    <n v="9007269463"/>
    <x v="0"/>
    <x v="1"/>
    <s v="EDIFICIO SERRAMONTTI  -PROPIEDAD HORIZONTAL"/>
    <x v="6"/>
    <x v="6"/>
  </r>
  <r>
    <x v="0"/>
    <x v="0"/>
    <x v="6"/>
    <x v="4"/>
    <n v="6625616"/>
    <n v="9010501706"/>
    <x v="0"/>
    <x v="1"/>
    <s v="CONJUNTO RESIDENCIAL RESERVA CANAVERAL CONDOM"/>
    <x v="17"/>
    <x v="2"/>
  </r>
  <r>
    <x v="0"/>
    <x v="0"/>
    <x v="6"/>
    <x v="1"/>
    <n v="6625634"/>
    <n v="8110467498"/>
    <x v="0"/>
    <x v="7"/>
    <s v="EDIFICIO ORION 2 PH"/>
    <x v="14"/>
    <x v="5"/>
  </r>
  <r>
    <x v="0"/>
    <x v="0"/>
    <x v="6"/>
    <x v="1"/>
    <n v="6625651"/>
    <n v="8300481481"/>
    <x v="0"/>
    <x v="3"/>
    <s v="CONJUNTO RESIDENCIAL SAN ANDRES AFIDRO MANZANA 3 ETAPA - PRO"/>
    <x v="1"/>
    <x v="1"/>
  </r>
  <r>
    <x v="0"/>
    <x v="0"/>
    <x v="6"/>
    <x v="4"/>
    <n v="6625695"/>
    <n v="8070043222"/>
    <x v="0"/>
    <x v="1"/>
    <s v="CONDOMINIO CINERA"/>
    <x v="18"/>
    <x v="10"/>
  </r>
  <r>
    <x v="0"/>
    <x v="0"/>
    <x v="6"/>
    <x v="1"/>
    <n v="6625717"/>
    <n v="9008361871"/>
    <x v="0"/>
    <x v="7"/>
    <s v="EDIFICIO NAVARRA 103 - PROPIEDAD HORIZONTAL"/>
    <x v="1"/>
    <x v="1"/>
  </r>
  <r>
    <x v="0"/>
    <x v="0"/>
    <x v="6"/>
    <x v="4"/>
    <n v="6625736"/>
    <n v="8301299381"/>
    <x v="0"/>
    <x v="1"/>
    <s v="EDIFICIO BAHIA CHICA II PROPIEDAD HORIZONTAL"/>
    <x v="1"/>
    <x v="1"/>
  </r>
  <r>
    <x v="0"/>
    <x v="0"/>
    <x v="6"/>
    <x v="4"/>
    <n v="6625745"/>
    <n v="8605173732"/>
    <x v="0"/>
    <x v="1"/>
    <s v="AGRUPACION DE VIVIENDA PARQUE RESIDENCIAL EL GRECO II ETAPA"/>
    <x v="1"/>
    <x v="1"/>
  </r>
  <r>
    <x v="0"/>
    <x v="0"/>
    <x v="6"/>
    <x v="4"/>
    <n v="6625767"/>
    <n v="9003107342"/>
    <x v="0"/>
    <x v="2"/>
    <s v="CONJUNTO RESIDENCIAL CERRADO LA TOSCANA PRIMERA ETAPA BL"/>
    <x v="6"/>
    <x v="6"/>
  </r>
  <r>
    <x v="0"/>
    <x v="0"/>
    <x v="6"/>
    <x v="1"/>
    <n v="6625778"/>
    <n v="9010317428"/>
    <x v="0"/>
    <x v="7"/>
    <s v="EDIFICIO IMPERIUM PROPIEDAD HORIZONTAL"/>
    <x v="6"/>
    <x v="6"/>
  </r>
  <r>
    <x v="0"/>
    <x v="0"/>
    <x v="6"/>
    <x v="1"/>
    <n v="6625787"/>
    <n v="9007850558"/>
    <x v="0"/>
    <x v="2"/>
    <s v="EDIFICIO GOOD ART PH"/>
    <x v="1"/>
    <x v="1"/>
  </r>
  <r>
    <x v="0"/>
    <x v="0"/>
    <x v="6"/>
    <x v="4"/>
    <n v="6625831"/>
    <n v="9001259765"/>
    <x v="0"/>
    <x v="1"/>
    <s v="CONJUNTO RESIDENCIAL LOS CENTAUROS"/>
    <x v="2"/>
    <x v="2"/>
  </r>
  <r>
    <x v="0"/>
    <x v="0"/>
    <x v="6"/>
    <x v="4"/>
    <n v="6625899"/>
    <n v="8040069086"/>
    <x v="0"/>
    <x v="1"/>
    <s v="UNIDAD RESIDENCIAL CAMPOMAR II"/>
    <x v="2"/>
    <x v="2"/>
  </r>
  <r>
    <x v="0"/>
    <x v="0"/>
    <x v="6"/>
    <x v="4"/>
    <n v="6625913"/>
    <n v="8000053973"/>
    <x v="0"/>
    <x v="1"/>
    <s v="AGRUPACION DE VIVIENDA CAMPANELLA III-PROPIEDAD HORIZONTAL"/>
    <x v="1"/>
    <x v="1"/>
  </r>
  <r>
    <x v="0"/>
    <x v="0"/>
    <x v="6"/>
    <x v="4"/>
    <n v="6625940"/>
    <n v="8300410741"/>
    <x v="0"/>
    <x v="1"/>
    <s v="EDIFICIO SANTA CRUZ DE LOS MOLINOS"/>
    <x v="1"/>
    <x v="1"/>
  </r>
  <r>
    <x v="0"/>
    <x v="0"/>
    <x v="6"/>
    <x v="1"/>
    <n v="6625955"/>
    <n v="9009121798"/>
    <x v="0"/>
    <x v="0"/>
    <s v="SOLERI PARQUE RESIDENCIAL"/>
    <x v="2"/>
    <x v="2"/>
  </r>
  <r>
    <x v="0"/>
    <x v="0"/>
    <x v="6"/>
    <x v="4"/>
    <n v="6625999"/>
    <n v="9004437859"/>
    <x v="0"/>
    <x v="1"/>
    <s v="EL NOGAL CLUB RESIDENCIAL"/>
    <x v="11"/>
    <x v="9"/>
  </r>
  <r>
    <x v="0"/>
    <x v="0"/>
    <x v="6"/>
    <x v="4"/>
    <n v="6626014"/>
    <n v="8320014052"/>
    <x v="0"/>
    <x v="3"/>
    <s v="CONJUNTO RESIDENCIAL OASIS DE SAN MATEO"/>
    <x v="4"/>
    <x v="4"/>
  </r>
  <r>
    <x v="0"/>
    <x v="0"/>
    <x v="6"/>
    <x v="1"/>
    <n v="6626021"/>
    <n v="8002325618"/>
    <x v="0"/>
    <x v="1"/>
    <s v="EDIFICIO BALCONES LA BELLA SUIZA"/>
    <x v="7"/>
    <x v="7"/>
  </r>
  <r>
    <x v="0"/>
    <x v="0"/>
    <x v="6"/>
    <x v="1"/>
    <n v="6626057"/>
    <n v="9005801150"/>
    <x v="0"/>
    <x v="1"/>
    <s v="EDIFICIO GRAN MANZANA PH"/>
    <x v="1"/>
    <x v="1"/>
  </r>
  <r>
    <x v="0"/>
    <x v="0"/>
    <x v="6"/>
    <x v="1"/>
    <n v="6626106"/>
    <n v="9004341077"/>
    <x v="0"/>
    <x v="1"/>
    <s v="EDIFICIO TORRES DE CAPUSIGRA"/>
    <x v="9"/>
    <x v="8"/>
  </r>
  <r>
    <x v="0"/>
    <x v="0"/>
    <x v="6"/>
    <x v="4"/>
    <n v="6626121"/>
    <n v="8000236279"/>
    <x v="0"/>
    <x v="4"/>
    <s v="CONJUNTO RESIDENCIAL COOPROFESORES"/>
    <x v="2"/>
    <x v="2"/>
  </r>
  <r>
    <x v="0"/>
    <x v="0"/>
    <x v="6"/>
    <x v="1"/>
    <n v="6626127"/>
    <n v="9001203226"/>
    <x v="0"/>
    <x v="0"/>
    <s v="EDIFICIO ABU-SIMBEL PROPIEDAD HORIZONTAL"/>
    <x v="6"/>
    <x v="6"/>
  </r>
  <r>
    <x v="0"/>
    <x v="0"/>
    <x v="6"/>
    <x v="4"/>
    <n v="6626157"/>
    <n v="8100027361"/>
    <x v="0"/>
    <x v="1"/>
    <s v="CONJUNTO CERRADO RINCON DE ATALAYA PROPIEDAD HORIZONTAL"/>
    <x v="6"/>
    <x v="6"/>
  </r>
  <r>
    <x v="0"/>
    <x v="0"/>
    <x v="6"/>
    <x v="2"/>
    <n v="6626181"/>
    <n v="42123519"/>
    <x v="0"/>
    <x v="1"/>
    <s v="MEJIA GONZALEZ PAULA ANDREA"/>
    <x v="11"/>
    <x v="9"/>
  </r>
  <r>
    <x v="0"/>
    <x v="0"/>
    <x v="6"/>
    <x v="4"/>
    <n v="6626201"/>
    <n v="9011515734"/>
    <x v="0"/>
    <x v="1"/>
    <s v="CONJUNTO RESIDENCIAL KUNDAE PROPIEDAD HORIZON"/>
    <x v="3"/>
    <x v="3"/>
  </r>
  <r>
    <x v="0"/>
    <x v="0"/>
    <x v="6"/>
    <x v="1"/>
    <n v="6626204"/>
    <n v="9000667163"/>
    <x v="0"/>
    <x v="1"/>
    <s v="CONJUNTO RESIDENCIAL VERACRUZ PH"/>
    <x v="13"/>
    <x v="9"/>
  </r>
  <r>
    <x v="0"/>
    <x v="0"/>
    <x v="6"/>
    <x v="4"/>
    <n v="6626231"/>
    <n v="9007899051"/>
    <x v="0"/>
    <x v="4"/>
    <s v="EDIFICIO CENTRO MEDICO LA SEXTA PH"/>
    <x v="11"/>
    <x v="9"/>
  </r>
  <r>
    <x v="0"/>
    <x v="0"/>
    <x v="6"/>
    <x v="2"/>
    <n v="6626253"/>
    <n v="89003553"/>
    <x v="0"/>
    <x v="3"/>
    <s v="TRUJILLO MONROY FABIAN MAURICIO"/>
    <x v="7"/>
    <x v="7"/>
  </r>
  <r>
    <x v="0"/>
    <x v="0"/>
    <x v="6"/>
    <x v="4"/>
    <n v="6626338"/>
    <n v="9010981892"/>
    <x v="0"/>
    <x v="2"/>
    <s v="EDIFICIO TORELLO - PROPIEDAD HORIZONTAL"/>
    <x v="1"/>
    <x v="1"/>
  </r>
  <r>
    <x v="0"/>
    <x v="0"/>
    <x v="6"/>
    <x v="4"/>
    <n v="6626445"/>
    <n v="9003543395"/>
    <x v="0"/>
    <x v="1"/>
    <s v="SOL DE PLATA - PROPIEDAD HORIZONTAL"/>
    <x v="1"/>
    <x v="1"/>
  </r>
  <r>
    <x v="0"/>
    <x v="0"/>
    <x v="6"/>
    <x v="1"/>
    <n v="6626450"/>
    <n v="9000741057"/>
    <x v="0"/>
    <x v="1"/>
    <s v="CONJUNTO CERRADO MULTIFAMILIAR SANTA LUCIA PROPIEDAD HORIZON"/>
    <x v="6"/>
    <x v="6"/>
  </r>
  <r>
    <x v="0"/>
    <x v="0"/>
    <x v="6"/>
    <x v="1"/>
    <n v="6626486"/>
    <n v="8160004873"/>
    <x v="0"/>
    <x v="1"/>
    <s v="AGRUPACION RESIDENCIAL GAMMA III BLOQUE 29 32 Y 34 PH"/>
    <x v="11"/>
    <x v="9"/>
  </r>
  <r>
    <x v="0"/>
    <x v="0"/>
    <x v="6"/>
    <x v="2"/>
    <n v="6626504"/>
    <n v="160497"/>
    <x v="0"/>
    <x v="0"/>
    <s v="RAMIREZ RAMIREZ JOAQUIN"/>
    <x v="7"/>
    <x v="7"/>
  </r>
  <r>
    <x v="0"/>
    <x v="0"/>
    <x v="6"/>
    <x v="1"/>
    <n v="6626509"/>
    <n v="8090073628"/>
    <x v="0"/>
    <x v="1"/>
    <s v="CONJUNTO RESIDENCIAL LAS PALMERAS AGRUPACION A"/>
    <x v="3"/>
    <x v="3"/>
  </r>
  <r>
    <x v="0"/>
    <x v="0"/>
    <x v="6"/>
    <x v="1"/>
    <n v="6626516"/>
    <n v="9001549848"/>
    <x v="0"/>
    <x v="1"/>
    <s v="VILLA ZAMORA CONJUNTO RESIDENCIAL PROPIEDAD HORIZONTAL"/>
    <x v="1"/>
    <x v="1"/>
  </r>
  <r>
    <x v="0"/>
    <x v="0"/>
    <x v="6"/>
    <x v="1"/>
    <n v="6626522"/>
    <n v="8160004873"/>
    <x v="0"/>
    <x v="1"/>
    <s v="AGRUPACION RESIDENCIAL GAMMA III BLOQUE 29 32 Y 34 PH"/>
    <x v="11"/>
    <x v="9"/>
  </r>
  <r>
    <x v="0"/>
    <x v="0"/>
    <x v="6"/>
    <x v="4"/>
    <n v="6626551"/>
    <n v="9000239269"/>
    <x v="0"/>
    <x v="3"/>
    <s v="CONJUNTO RESIDENCIAL BOSQUES DE SAN MARTIN"/>
    <x v="13"/>
    <x v="9"/>
  </r>
  <r>
    <x v="0"/>
    <x v="0"/>
    <x v="6"/>
    <x v="1"/>
    <n v="6626573"/>
    <n v="9005359732"/>
    <x v="0"/>
    <x v="1"/>
    <s v="EDIFICIO MEDITERRANEO PROPIEDAD HORIZONTAL"/>
    <x v="3"/>
    <x v="3"/>
  </r>
  <r>
    <x v="0"/>
    <x v="0"/>
    <x v="6"/>
    <x v="1"/>
    <n v="6626575"/>
    <n v="9005006816"/>
    <x v="0"/>
    <x v="1"/>
    <s v="CERRO FUERTE - PROPIEDAD HORIZONTAL"/>
    <x v="19"/>
    <x v="4"/>
  </r>
  <r>
    <x v="0"/>
    <x v="0"/>
    <x v="6"/>
    <x v="1"/>
    <n v="6626604"/>
    <n v="9001549848"/>
    <x v="0"/>
    <x v="1"/>
    <s v="VILLA ZAMORA CONJUNTO RESIDENCIAL PROPIEDAD HORIZONTAL"/>
    <x v="1"/>
    <x v="1"/>
  </r>
  <r>
    <x v="0"/>
    <x v="0"/>
    <x v="6"/>
    <x v="4"/>
    <n v="6626667"/>
    <n v="9007908291"/>
    <x v="0"/>
    <x v="3"/>
    <s v="EDIFICIO TORREDON 12 - PROPIEDAD HORIZONTAL"/>
    <x v="1"/>
    <x v="1"/>
  </r>
  <r>
    <x v="0"/>
    <x v="0"/>
    <x v="6"/>
    <x v="4"/>
    <n v="6626745"/>
    <n v="9000184379"/>
    <x v="0"/>
    <x v="1"/>
    <s v="CONJUNTO RESIDENCIAL TORRES DE SEVILLA"/>
    <x v="1"/>
    <x v="1"/>
  </r>
  <r>
    <x v="0"/>
    <x v="0"/>
    <x v="6"/>
    <x v="4"/>
    <n v="6626766"/>
    <n v="9003632736"/>
    <x v="0"/>
    <x v="1"/>
    <s v="EDIFICIO ANGEL MARIA"/>
    <x v="1"/>
    <x v="1"/>
  </r>
  <r>
    <x v="0"/>
    <x v="0"/>
    <x v="6"/>
    <x v="4"/>
    <n v="6626767"/>
    <n v="8001997580"/>
    <x v="0"/>
    <x v="1"/>
    <s v="EDIFICIO CEDRAL 5 - PROPIEDAD HORIZONTAL"/>
    <x v="1"/>
    <x v="1"/>
  </r>
  <r>
    <x v="0"/>
    <x v="0"/>
    <x v="6"/>
    <x v="1"/>
    <n v="6626782"/>
    <n v="9000028017"/>
    <x v="0"/>
    <x v="5"/>
    <s v="EDIFICIO CIUDADELA COMFAMILIAR CUBA VI ETAPA BLOQUE 2 PH"/>
    <x v="11"/>
    <x v="9"/>
  </r>
  <r>
    <x v="0"/>
    <x v="0"/>
    <x v="6"/>
    <x v="4"/>
    <n v="6626797"/>
    <n v="8902089695"/>
    <x v="0"/>
    <x v="1"/>
    <s v="CENTRO RESIDENCIAL DEL ESTE"/>
    <x v="2"/>
    <x v="2"/>
  </r>
  <r>
    <x v="0"/>
    <x v="0"/>
    <x v="6"/>
    <x v="4"/>
    <n v="6626812"/>
    <n v="8110184351"/>
    <x v="0"/>
    <x v="1"/>
    <s v="UNIDAD RESIDENCIAL BOSQUES DE SAN BERNARDO PH"/>
    <x v="14"/>
    <x v="5"/>
  </r>
  <r>
    <x v="0"/>
    <x v="0"/>
    <x v="6"/>
    <x v="1"/>
    <n v="6626832"/>
    <n v="8300481481"/>
    <x v="0"/>
    <x v="3"/>
    <s v="CONJUNTO RESIDENCIAL SAN ANDRES AFIDRO MANZANA 3 ETAPA - PRO"/>
    <x v="1"/>
    <x v="1"/>
  </r>
  <r>
    <x v="0"/>
    <x v="0"/>
    <x v="6"/>
    <x v="4"/>
    <n v="6626834"/>
    <n v="8301254398"/>
    <x v="0"/>
    <x v="0"/>
    <s v="AGRUPACION URBANIZACION TECHO"/>
    <x v="1"/>
    <x v="1"/>
  </r>
  <r>
    <x v="0"/>
    <x v="0"/>
    <x v="6"/>
    <x v="1"/>
    <n v="6626857"/>
    <n v="9000018401"/>
    <x v="0"/>
    <x v="1"/>
    <s v="CONJUNTO RESIDENCIAL ALTOS DE CASTILLA PROPIEDAD HORIZON"/>
    <x v="6"/>
    <x v="6"/>
  </r>
  <r>
    <x v="0"/>
    <x v="0"/>
    <x v="6"/>
    <x v="4"/>
    <n v="6626883"/>
    <n v="9008030904"/>
    <x v="0"/>
    <x v="1"/>
    <s v="CONJUNTO RESIDENCIAL ANDINO PH"/>
    <x v="1"/>
    <x v="1"/>
  </r>
  <r>
    <x v="0"/>
    <x v="0"/>
    <x v="6"/>
    <x v="4"/>
    <n v="6626885"/>
    <n v="8301009598"/>
    <x v="0"/>
    <x v="1"/>
    <s v="CONJUNTO RESIDENCIAL PORTAL DE MODELIA 1 PROP"/>
    <x v="1"/>
    <x v="1"/>
  </r>
  <r>
    <x v="0"/>
    <x v="0"/>
    <x v="6"/>
    <x v="1"/>
    <n v="6626971"/>
    <n v="9000081411"/>
    <x v="0"/>
    <x v="1"/>
    <s v="CONJUNTO RESIDENCIAL ALTAMIRA RESERVADO"/>
    <x v="3"/>
    <x v="3"/>
  </r>
  <r>
    <x v="0"/>
    <x v="0"/>
    <x v="6"/>
    <x v="1"/>
    <n v="6627028"/>
    <n v="8603514750"/>
    <x v="0"/>
    <x v="1"/>
    <s v="AGRUPACION RESIDENCIAL ALCALA CONJUNTO 1 PRIMERA ETAPA PH"/>
    <x v="1"/>
    <x v="1"/>
  </r>
  <r>
    <x v="0"/>
    <x v="0"/>
    <x v="6"/>
    <x v="4"/>
    <n v="6627052"/>
    <n v="9003557061"/>
    <x v="0"/>
    <x v="1"/>
    <s v="EDIFICIO PLATINUM"/>
    <x v="2"/>
    <x v="2"/>
  </r>
  <r>
    <x v="0"/>
    <x v="0"/>
    <x v="6"/>
    <x v="4"/>
    <n v="6627053"/>
    <n v="8320014052"/>
    <x v="0"/>
    <x v="3"/>
    <s v="CONJUNTO RESIDENCIAL OASIS DE SAN MATEO"/>
    <x v="4"/>
    <x v="4"/>
  </r>
  <r>
    <x v="0"/>
    <x v="0"/>
    <x v="6"/>
    <x v="4"/>
    <n v="6627087"/>
    <n v="8000053973"/>
    <x v="0"/>
    <x v="1"/>
    <s v="AGRUPACION DE VIVIENDA CAMPANELLA III-PROPIEDAD HORIZONTAL"/>
    <x v="1"/>
    <x v="1"/>
  </r>
  <r>
    <x v="0"/>
    <x v="0"/>
    <x v="6"/>
    <x v="1"/>
    <n v="6627136"/>
    <n v="8140022403"/>
    <x v="0"/>
    <x v="3"/>
    <s v="RESIDENCIAS MULTIFAMILIARES PUCALPA II PROPIEDAD HORIZONTAL"/>
    <x v="9"/>
    <x v="8"/>
  </r>
  <r>
    <x v="0"/>
    <x v="0"/>
    <x v="6"/>
    <x v="4"/>
    <n v="6627181"/>
    <n v="9010467914"/>
    <x v="0"/>
    <x v="4"/>
    <s v="CONJUNTO RESIDENCIAL AVELLANA PH"/>
    <x v="4"/>
    <x v="4"/>
  </r>
  <r>
    <x v="0"/>
    <x v="0"/>
    <x v="6"/>
    <x v="1"/>
    <n v="6627194"/>
    <n v="8300524282"/>
    <x v="0"/>
    <x v="3"/>
    <s v="CONJUNTO RESIDENCIAL EL PORTAL DE LA COFRADIA PH"/>
    <x v="1"/>
    <x v="1"/>
  </r>
  <r>
    <x v="0"/>
    <x v="0"/>
    <x v="6"/>
    <x v="1"/>
    <n v="6627231"/>
    <n v="8160008124"/>
    <x v="0"/>
    <x v="3"/>
    <s v="EDIFICIO OCEANIA PH"/>
    <x v="11"/>
    <x v="9"/>
  </r>
  <r>
    <x v="0"/>
    <x v="0"/>
    <x v="6"/>
    <x v="1"/>
    <n v="6627256"/>
    <n v="8001298533"/>
    <x v="0"/>
    <x v="0"/>
    <s v="CONJUNTO RESIDENCIAL BELO HORIZONTE"/>
    <x v="0"/>
    <x v="0"/>
  </r>
  <r>
    <x v="0"/>
    <x v="0"/>
    <x v="6"/>
    <x v="1"/>
    <n v="6627261"/>
    <n v="9009297293"/>
    <x v="0"/>
    <x v="3"/>
    <s v="EDIFICIO PINAMAR  APARTAMENTOS  PROPIEDAD  HORIZONTAL"/>
    <x v="11"/>
    <x v="9"/>
  </r>
  <r>
    <x v="0"/>
    <x v="0"/>
    <x v="6"/>
    <x v="4"/>
    <n v="6627288"/>
    <n v="8110398583"/>
    <x v="0"/>
    <x v="1"/>
    <s v="URBANIZACION TORRES DE SANTA ISABEL  PH"/>
    <x v="10"/>
    <x v="5"/>
  </r>
  <r>
    <x v="0"/>
    <x v="0"/>
    <x v="6"/>
    <x v="1"/>
    <n v="6627293"/>
    <n v="8300474694"/>
    <x v="0"/>
    <x v="2"/>
    <s v="CONJUNTO RESIDENCIAL CAMINO DEL PARQUE I"/>
    <x v="1"/>
    <x v="1"/>
  </r>
  <r>
    <x v="0"/>
    <x v="0"/>
    <x v="6"/>
    <x v="4"/>
    <n v="6627302"/>
    <n v="9000742030"/>
    <x v="0"/>
    <x v="1"/>
    <s v="CONDOMINIO CAMPESTRE BOSQUES DE NORMANDIA"/>
    <x v="12"/>
    <x v="2"/>
  </r>
  <r>
    <x v="0"/>
    <x v="0"/>
    <x v="6"/>
    <x v="1"/>
    <n v="6627318"/>
    <n v="8002126825"/>
    <x v="0"/>
    <x v="1"/>
    <s v="CONJUNTO RESIDENCIAL PINAR ALTO"/>
    <x v="1"/>
    <x v="1"/>
  </r>
  <r>
    <x v="0"/>
    <x v="0"/>
    <x v="6"/>
    <x v="4"/>
    <n v="6627368"/>
    <n v="9007527261"/>
    <x v="0"/>
    <x v="2"/>
    <s v="CONJUNTO CERRADO MIRADOR DE LA FRONTERA PROPIEDAD HORIZONTAL"/>
    <x v="6"/>
    <x v="6"/>
  </r>
  <r>
    <x v="0"/>
    <x v="0"/>
    <x v="6"/>
    <x v="1"/>
    <n v="6627382"/>
    <n v="9011206399"/>
    <x v="0"/>
    <x v="1"/>
    <s v="MULTIFAMILIAR IRAKA PROPIEDAD HORIZONTAL"/>
    <x v="1"/>
    <x v="1"/>
  </r>
  <r>
    <x v="0"/>
    <x v="0"/>
    <x v="6"/>
    <x v="1"/>
    <n v="6627415"/>
    <n v="8301254398"/>
    <x v="0"/>
    <x v="2"/>
    <s v="AGRUPACION URBANIZACION TECHO"/>
    <x v="1"/>
    <x v="1"/>
  </r>
  <r>
    <x v="0"/>
    <x v="0"/>
    <x v="6"/>
    <x v="4"/>
    <n v="6627426"/>
    <n v="8605315024"/>
    <x v="0"/>
    <x v="2"/>
    <s v="AGRUPACION ANTIGUA HELVETIA"/>
    <x v="1"/>
    <x v="1"/>
  </r>
  <r>
    <x v="0"/>
    <x v="0"/>
    <x v="6"/>
    <x v="1"/>
    <n v="6627483"/>
    <n v="9007242094"/>
    <x v="0"/>
    <x v="1"/>
    <s v="EDIFICIO AIKA PH"/>
    <x v="1"/>
    <x v="1"/>
  </r>
  <r>
    <x v="0"/>
    <x v="0"/>
    <x v="6"/>
    <x v="1"/>
    <n v="6627493"/>
    <n v="9007242094"/>
    <x v="0"/>
    <x v="1"/>
    <s v="EDIFICIO AIKA PH"/>
    <x v="1"/>
    <x v="1"/>
  </r>
  <r>
    <x v="0"/>
    <x v="0"/>
    <x v="6"/>
    <x v="1"/>
    <n v="6627494"/>
    <n v="8110317897"/>
    <x v="0"/>
    <x v="1"/>
    <s v="URBANIZACION FLORES Y COLORES PH"/>
    <x v="32"/>
    <x v="5"/>
  </r>
  <r>
    <x v="0"/>
    <x v="0"/>
    <x v="6"/>
    <x v="1"/>
    <n v="6627495"/>
    <n v="8002098838"/>
    <x v="0"/>
    <x v="3"/>
    <s v="CONJUNTO RESIDENCIAL PORTALES DEL NORTE III MANZANA 1 PH"/>
    <x v="1"/>
    <x v="1"/>
  </r>
  <r>
    <x v="0"/>
    <x v="0"/>
    <x v="6"/>
    <x v="4"/>
    <n v="6627534"/>
    <n v="8050024439"/>
    <x v="0"/>
    <x v="1"/>
    <s v="CONJUNTO RESIDENCIAL TORRES DE LA FONTANA PROPIEDAD HORI"/>
    <x v="0"/>
    <x v="0"/>
  </r>
  <r>
    <x v="0"/>
    <x v="0"/>
    <x v="6"/>
    <x v="4"/>
    <n v="6627535"/>
    <n v="8100069705"/>
    <x v="0"/>
    <x v="5"/>
    <s v="CONJUNTO HABITACIONAL SANTANA"/>
    <x v="6"/>
    <x v="6"/>
  </r>
  <r>
    <x v="0"/>
    <x v="0"/>
    <x v="6"/>
    <x v="1"/>
    <n v="6627571"/>
    <n v="9011123115"/>
    <x v="0"/>
    <x v="3"/>
    <s v="CONJUNTO RESIDENCIAL PARQUES DE BOGOTA PINO PROPIEDAD HORIZO"/>
    <x v="1"/>
    <x v="1"/>
  </r>
  <r>
    <x v="0"/>
    <x v="0"/>
    <x v="6"/>
    <x v="4"/>
    <n v="6627574"/>
    <n v="9000401788"/>
    <x v="0"/>
    <x v="3"/>
    <s v="CONJUNTO RESIDENCIAL QUINTAS DE LA AUTOPISTA SUPERLOTE 2 PH"/>
    <x v="1"/>
    <x v="1"/>
  </r>
  <r>
    <x v="0"/>
    <x v="0"/>
    <x v="6"/>
    <x v="2"/>
    <n v="6627652"/>
    <n v="12129891"/>
    <x v="0"/>
    <x v="0"/>
    <s v="RODRIGUEZ MORA HERNANDO"/>
    <x v="29"/>
    <x v="14"/>
  </r>
  <r>
    <x v="0"/>
    <x v="0"/>
    <x v="6"/>
    <x v="4"/>
    <n v="6627692"/>
    <n v="8001279636"/>
    <x v="0"/>
    <x v="1"/>
    <s v="EDIFICIO SERRANILLA-PROPIEDAD HORIZONTAL"/>
    <x v="1"/>
    <x v="1"/>
  </r>
  <r>
    <x v="0"/>
    <x v="0"/>
    <x v="6"/>
    <x v="1"/>
    <n v="6627703"/>
    <n v="8001319601"/>
    <x v="0"/>
    <x v="1"/>
    <s v="CENTRO COMERCIAL SANTIAGO"/>
    <x v="0"/>
    <x v="0"/>
  </r>
  <r>
    <x v="0"/>
    <x v="0"/>
    <x v="6"/>
    <x v="1"/>
    <n v="6627765"/>
    <n v="8100010264"/>
    <x v="0"/>
    <x v="1"/>
    <s v="EDIFICIO MACANÁ PROPIEDAD HORIZONTAL"/>
    <x v="6"/>
    <x v="6"/>
  </r>
  <r>
    <x v="0"/>
    <x v="0"/>
    <x v="6"/>
    <x v="1"/>
    <n v="6627801"/>
    <n v="8000993335"/>
    <x v="0"/>
    <x v="1"/>
    <s v="CONJUNTO RESIDENCIAL EL TINAJERO PH"/>
    <x v="14"/>
    <x v="5"/>
  </r>
  <r>
    <x v="0"/>
    <x v="0"/>
    <x v="6"/>
    <x v="1"/>
    <n v="6627802"/>
    <n v="8000911482"/>
    <x v="0"/>
    <x v="1"/>
    <s v="CONJUNTO RESIDENCIAL CASTELLANA REAL PH"/>
    <x v="14"/>
    <x v="5"/>
  </r>
  <r>
    <x v="0"/>
    <x v="0"/>
    <x v="6"/>
    <x v="1"/>
    <n v="6627860"/>
    <n v="9000943201"/>
    <x v="0"/>
    <x v="5"/>
    <s v="EDIFICIO LOS LEONES - PROPIEDAD HORIZONTAL"/>
    <x v="6"/>
    <x v="6"/>
  </r>
  <r>
    <x v="0"/>
    <x v="0"/>
    <x v="6"/>
    <x v="4"/>
    <n v="6627865"/>
    <n v="9011909299"/>
    <x v="0"/>
    <x v="4"/>
    <s v="EDIFICIO LA CAMELIA PROPIEDAD HORIZONTAL"/>
    <x v="6"/>
    <x v="6"/>
  </r>
  <r>
    <x v="0"/>
    <x v="0"/>
    <x v="6"/>
    <x v="4"/>
    <n v="6627913"/>
    <n v="9000610504"/>
    <x v="0"/>
    <x v="1"/>
    <s v="EDIFICIO CENTAURO PROPIEDAD HORIZONTAL"/>
    <x v="1"/>
    <x v="1"/>
  </r>
  <r>
    <x v="0"/>
    <x v="0"/>
    <x v="6"/>
    <x v="4"/>
    <n v="6627978"/>
    <n v="9002108452"/>
    <x v="0"/>
    <x v="4"/>
    <s v="CONJUNTO SARGON PLAZA"/>
    <x v="20"/>
    <x v="11"/>
  </r>
  <r>
    <x v="0"/>
    <x v="0"/>
    <x v="6"/>
    <x v="1"/>
    <n v="6628022"/>
    <n v="9007242094"/>
    <x v="0"/>
    <x v="1"/>
    <s v="EDIFICIO AIKA PH"/>
    <x v="1"/>
    <x v="1"/>
  </r>
  <r>
    <x v="0"/>
    <x v="0"/>
    <x v="6"/>
    <x v="1"/>
    <n v="6628024"/>
    <n v="9007242094"/>
    <x v="0"/>
    <x v="1"/>
    <s v="EDIFICIO AIKA PH"/>
    <x v="1"/>
    <x v="1"/>
  </r>
  <r>
    <x v="0"/>
    <x v="0"/>
    <x v="6"/>
    <x v="1"/>
    <n v="6628136"/>
    <n v="8000911482"/>
    <x v="0"/>
    <x v="1"/>
    <s v="CONJUNTO RESIDENCIAL CASTELLANA REAL PH"/>
    <x v="14"/>
    <x v="5"/>
  </r>
  <r>
    <x v="0"/>
    <x v="0"/>
    <x v="6"/>
    <x v="1"/>
    <n v="6628148"/>
    <n v="9009146759"/>
    <x v="0"/>
    <x v="1"/>
    <s v="CONJUNTO RESIDENCIAL PARQUES DE BOLIVAR ARMENIA N° 1 VIP"/>
    <x v="7"/>
    <x v="7"/>
  </r>
  <r>
    <x v="0"/>
    <x v="0"/>
    <x v="6"/>
    <x v="5"/>
    <n v="6628163"/>
    <n v="42101031"/>
    <x v="0"/>
    <x v="0"/>
    <s v="ALVAREZ RIOS EUGENIA JANETH"/>
    <x v="11"/>
    <x v="9"/>
  </r>
  <r>
    <x v="0"/>
    <x v="0"/>
    <x v="6"/>
    <x v="4"/>
    <n v="6628267"/>
    <n v="8100016636"/>
    <x v="0"/>
    <x v="4"/>
    <s v="EDIFICIO MULTIFAMILIARES VENECIA I PROPIEDAD HORIZONTAL"/>
    <x v="6"/>
    <x v="6"/>
  </r>
  <r>
    <x v="0"/>
    <x v="0"/>
    <x v="6"/>
    <x v="1"/>
    <n v="6628390"/>
    <n v="8000536641"/>
    <x v="0"/>
    <x v="1"/>
    <s v="CONJUNTO RESIDENCIAL BARRIO OLIMPICO DE PEREIRA II ETAPA PH"/>
    <x v="11"/>
    <x v="9"/>
  </r>
  <r>
    <x v="0"/>
    <x v="0"/>
    <x v="6"/>
    <x v="1"/>
    <n v="6628419"/>
    <n v="8001872058"/>
    <x v="0"/>
    <x v="2"/>
    <s v="CONJUNTO RESIDENCIAL SAN DIEGO - PROPIEDAD HORIZONTAL"/>
    <x v="1"/>
    <x v="1"/>
  </r>
  <r>
    <x v="0"/>
    <x v="0"/>
    <x v="6"/>
    <x v="2"/>
    <n v="6628420"/>
    <n v="38867581"/>
    <x v="0"/>
    <x v="1"/>
    <s v="RICO VIVAS MONICA"/>
    <x v="0"/>
    <x v="0"/>
  </r>
  <r>
    <x v="0"/>
    <x v="0"/>
    <x v="6"/>
    <x v="4"/>
    <n v="6628459"/>
    <n v="8040035871"/>
    <x v="0"/>
    <x v="3"/>
    <s v="CONJUNTO RESIDENCIAL TORRES DEL DIAMANTE III ETAPA"/>
    <x v="2"/>
    <x v="2"/>
  </r>
  <r>
    <x v="0"/>
    <x v="0"/>
    <x v="6"/>
    <x v="4"/>
    <n v="6628498"/>
    <n v="9013239173"/>
    <x v="0"/>
    <x v="1"/>
    <s v="CONJUNTO RESIDENCIAL MANZANARE"/>
    <x v="36"/>
    <x v="4"/>
  </r>
  <r>
    <x v="0"/>
    <x v="0"/>
    <x v="6"/>
    <x v="4"/>
    <n v="6628574"/>
    <n v="9000009553"/>
    <x v="0"/>
    <x v="4"/>
    <s v="EDIFICIO VILLA UNIVERSITARIA CUTUCUMAY IV ETAPA PROPIEDAD HO"/>
    <x v="3"/>
    <x v="3"/>
  </r>
  <r>
    <x v="0"/>
    <x v="0"/>
    <x v="6"/>
    <x v="4"/>
    <n v="6628607"/>
    <n v="9009200715"/>
    <x v="0"/>
    <x v="0"/>
    <s v="EDIFICIO COMPOSTELA PROPIEDAD HORIZONTAL"/>
    <x v="6"/>
    <x v="6"/>
  </r>
  <r>
    <x v="0"/>
    <x v="0"/>
    <x v="6"/>
    <x v="4"/>
    <n v="6628647"/>
    <n v="9007363919"/>
    <x v="0"/>
    <x v="3"/>
    <s v="TORRE 8CORVILAR COMUNEROS PH"/>
    <x v="2"/>
    <x v="2"/>
  </r>
  <r>
    <x v="0"/>
    <x v="0"/>
    <x v="6"/>
    <x v="1"/>
    <n v="6628753"/>
    <n v="8001872058"/>
    <x v="0"/>
    <x v="2"/>
    <s v="CONJUNTO RESIDENCIAL SAN DIEGO - PROPIEDAD HORIZONTAL"/>
    <x v="1"/>
    <x v="1"/>
  </r>
  <r>
    <x v="0"/>
    <x v="0"/>
    <x v="6"/>
    <x v="1"/>
    <n v="6628774"/>
    <n v="8110255341"/>
    <x v="0"/>
    <x v="0"/>
    <s v="CONJUNTO RESIDENCIAL JARDINES DE SANTA MONICA"/>
    <x v="14"/>
    <x v="5"/>
  </r>
  <r>
    <x v="0"/>
    <x v="0"/>
    <x v="6"/>
    <x v="1"/>
    <n v="6628950"/>
    <n v="9002487427"/>
    <x v="0"/>
    <x v="1"/>
    <s v="URBANIZACION SANTA MARIA DE LAS LOMAS PH"/>
    <x v="10"/>
    <x v="5"/>
  </r>
  <r>
    <x v="0"/>
    <x v="0"/>
    <x v="6"/>
    <x v="1"/>
    <n v="6628959"/>
    <n v="9000453811"/>
    <x v="0"/>
    <x v="1"/>
    <s v="CONJUNTO CERRADO LADERA"/>
    <x v="3"/>
    <x v="3"/>
  </r>
  <r>
    <x v="0"/>
    <x v="0"/>
    <x v="6"/>
    <x v="1"/>
    <n v="6629012"/>
    <n v="9002235200"/>
    <x v="0"/>
    <x v="1"/>
    <s v="CONJUNTO RESIDENCIAL BRISAS DE GIRARDOT V ETAPA"/>
    <x v="38"/>
    <x v="4"/>
  </r>
  <r>
    <x v="0"/>
    <x v="0"/>
    <x v="6"/>
    <x v="4"/>
    <n v="6629076"/>
    <n v="8001793765"/>
    <x v="0"/>
    <x v="1"/>
    <s v="EDIFICIO BARU  I PH"/>
    <x v="1"/>
    <x v="1"/>
  </r>
  <r>
    <x v="0"/>
    <x v="0"/>
    <x v="6"/>
    <x v="4"/>
    <n v="6629084"/>
    <n v="9000883165"/>
    <x v="0"/>
    <x v="1"/>
    <s v="EDIFICIO ALTAVISTA PH"/>
    <x v="1"/>
    <x v="1"/>
  </r>
  <r>
    <x v="0"/>
    <x v="0"/>
    <x v="6"/>
    <x v="1"/>
    <n v="6629099"/>
    <n v="9000650907"/>
    <x v="0"/>
    <x v="1"/>
    <s v="EDIFICIO PORTAL DE LOS NOGALES BLOQUE UNO - PROPIEDAD HO"/>
    <x v="6"/>
    <x v="6"/>
  </r>
  <r>
    <x v="0"/>
    <x v="0"/>
    <x v="6"/>
    <x v="4"/>
    <n v="6629103"/>
    <n v="8000236279"/>
    <x v="0"/>
    <x v="2"/>
    <s v="CONJUNTO RESIDENCIAL COOPROFESORES"/>
    <x v="2"/>
    <x v="2"/>
  </r>
  <r>
    <x v="0"/>
    <x v="0"/>
    <x v="6"/>
    <x v="4"/>
    <n v="6629117"/>
    <n v="9005282349"/>
    <x v="0"/>
    <x v="0"/>
    <s v="COCORA PARQUE RESIDENCIAL"/>
    <x v="7"/>
    <x v="7"/>
  </r>
  <r>
    <x v="0"/>
    <x v="0"/>
    <x v="6"/>
    <x v="4"/>
    <n v="6629122"/>
    <n v="9005282349"/>
    <x v="0"/>
    <x v="1"/>
    <s v="COCORA PARQUE RESIDENCIAL"/>
    <x v="7"/>
    <x v="7"/>
  </r>
  <r>
    <x v="0"/>
    <x v="0"/>
    <x v="6"/>
    <x v="1"/>
    <n v="6629134"/>
    <n v="9008586157"/>
    <x v="0"/>
    <x v="1"/>
    <s v="EDIFICIO AGUALINDA PROPIEDAD HORIZONTAL"/>
    <x v="3"/>
    <x v="3"/>
  </r>
  <r>
    <x v="0"/>
    <x v="0"/>
    <x v="6"/>
    <x v="1"/>
    <n v="6629148"/>
    <n v="8300433673"/>
    <x v="0"/>
    <x v="3"/>
    <s v="CONJUNTO RESIDENCIAL CALATAYUD PH"/>
    <x v="1"/>
    <x v="1"/>
  </r>
  <r>
    <x v="0"/>
    <x v="0"/>
    <x v="6"/>
    <x v="1"/>
    <n v="6629193"/>
    <n v="8100050001"/>
    <x v="0"/>
    <x v="7"/>
    <s v="EDIFICIO CERROS DE PALOGRANDE PH"/>
    <x v="6"/>
    <x v="6"/>
  </r>
  <r>
    <x v="0"/>
    <x v="0"/>
    <x v="6"/>
    <x v="1"/>
    <n v="6629206"/>
    <n v="8000352001"/>
    <x v="0"/>
    <x v="3"/>
    <s v="EDIFICIO LOS ARREBOLES PH"/>
    <x v="14"/>
    <x v="5"/>
  </r>
  <r>
    <x v="0"/>
    <x v="0"/>
    <x v="6"/>
    <x v="1"/>
    <n v="6629228"/>
    <n v="8100057435"/>
    <x v="0"/>
    <x v="4"/>
    <s v="CONJUNTO HABITACIONAL LAS AMERICAS - PROPIEDAD HORIZONTA"/>
    <x v="6"/>
    <x v="6"/>
  </r>
  <r>
    <x v="0"/>
    <x v="0"/>
    <x v="6"/>
    <x v="1"/>
    <n v="6629260"/>
    <n v="9005059282"/>
    <x v="0"/>
    <x v="1"/>
    <s v="CONJUNTO MULTIFAMILIAR EL CARMELO PROPIEDAD HORIZONTAL"/>
    <x v="6"/>
    <x v="6"/>
  </r>
  <r>
    <x v="0"/>
    <x v="0"/>
    <x v="6"/>
    <x v="4"/>
    <n v="6629264"/>
    <n v="9001335838"/>
    <x v="0"/>
    <x v="3"/>
    <s v="AGRUPACION DE VIVIENDA MIRADOR DE VILLAPILAR- PROPIEDAD"/>
    <x v="6"/>
    <x v="6"/>
  </r>
  <r>
    <x v="0"/>
    <x v="0"/>
    <x v="6"/>
    <x v="1"/>
    <n v="6629285"/>
    <n v="8100010920"/>
    <x v="0"/>
    <x v="5"/>
    <s v="EDIFICIO VILLA PILAR 2 BLOQUE 1 PROPIEDAD HORIZONTAL"/>
    <x v="6"/>
    <x v="6"/>
  </r>
  <r>
    <x v="0"/>
    <x v="0"/>
    <x v="6"/>
    <x v="4"/>
    <n v="6629287"/>
    <n v="9009058187"/>
    <x v="0"/>
    <x v="4"/>
    <s v="EDIFICIO ELEONORAPROPIEDAD HORIZONTAL"/>
    <x v="6"/>
    <x v="6"/>
  </r>
  <r>
    <x v="0"/>
    <x v="0"/>
    <x v="6"/>
    <x v="4"/>
    <n v="6629307"/>
    <n v="8002464190"/>
    <x v="0"/>
    <x v="1"/>
    <s v="EDIFICIO ALMENAR DEL CASTILLO - PROPIEDAD HORIZONTAL"/>
    <x v="1"/>
    <x v="1"/>
  </r>
  <r>
    <x v="0"/>
    <x v="0"/>
    <x v="6"/>
    <x v="4"/>
    <n v="6629312"/>
    <n v="8000231744"/>
    <x v="0"/>
    <x v="1"/>
    <s v="UNIDAD RESIDENCIAL SAN JOSE"/>
    <x v="21"/>
    <x v="5"/>
  </r>
  <r>
    <x v="0"/>
    <x v="0"/>
    <x v="6"/>
    <x v="1"/>
    <n v="6629314"/>
    <n v="9004824384"/>
    <x v="0"/>
    <x v="1"/>
    <s v="CONJUNTO CERRADO VERSALLES PROPIEDAD HORIZONTAL"/>
    <x v="18"/>
    <x v="10"/>
  </r>
  <r>
    <x v="0"/>
    <x v="0"/>
    <x v="6"/>
    <x v="4"/>
    <n v="6629336"/>
    <n v="8001702766"/>
    <x v="0"/>
    <x v="1"/>
    <s v="EDIFICIO PICOS DE PAN DE AZUCAR"/>
    <x v="2"/>
    <x v="2"/>
  </r>
  <r>
    <x v="0"/>
    <x v="0"/>
    <x v="6"/>
    <x v="1"/>
    <n v="6629351"/>
    <n v="8301185143"/>
    <x v="0"/>
    <x v="1"/>
    <s v="CONJUNTO RESIDENCIAL TARBES DE SAN JOSE I Y II ETAPA"/>
    <x v="1"/>
    <x v="1"/>
  </r>
  <r>
    <x v="0"/>
    <x v="0"/>
    <x v="6"/>
    <x v="1"/>
    <n v="6629354"/>
    <n v="8110072555"/>
    <x v="0"/>
    <x v="1"/>
    <s v="EDIFICIO AMERICANO 2 PH"/>
    <x v="14"/>
    <x v="5"/>
  </r>
  <r>
    <x v="0"/>
    <x v="0"/>
    <x v="6"/>
    <x v="1"/>
    <n v="6629391"/>
    <n v="8001165589"/>
    <x v="0"/>
    <x v="1"/>
    <s v="AGRUPACION RESIDENCIAL TEJARES DEL NORTE 1 PH"/>
    <x v="1"/>
    <x v="1"/>
  </r>
  <r>
    <x v="0"/>
    <x v="0"/>
    <x v="6"/>
    <x v="1"/>
    <n v="6629413"/>
    <n v="9007675853"/>
    <x v="0"/>
    <x v="2"/>
    <s v="CONJUNTO RESIDENCIAL CERRADO VERACRUZ - PROPIEDAD HORIZONTAL"/>
    <x v="3"/>
    <x v="3"/>
  </r>
  <r>
    <x v="0"/>
    <x v="0"/>
    <x v="6"/>
    <x v="4"/>
    <n v="6629420"/>
    <n v="8001519107"/>
    <x v="0"/>
    <x v="4"/>
    <s v="CONJUNTO RESIDENCIAL CASTILLETES - PROPIEDAD HORIZONTAL"/>
    <x v="6"/>
    <x v="6"/>
  </r>
  <r>
    <x v="0"/>
    <x v="0"/>
    <x v="6"/>
    <x v="1"/>
    <n v="6629430"/>
    <n v="8100050001"/>
    <x v="0"/>
    <x v="1"/>
    <s v="EDIFICIO CERROS DE PALOGRANDE PH"/>
    <x v="6"/>
    <x v="6"/>
  </r>
  <r>
    <x v="0"/>
    <x v="0"/>
    <x v="6"/>
    <x v="1"/>
    <n v="6629437"/>
    <n v="8301381676"/>
    <x v="0"/>
    <x v="1"/>
    <s v="CONJUNTO RESIDENCIAL MAZUREN AGRUPACION 06 ETAPAS A B Y C P"/>
    <x v="1"/>
    <x v="1"/>
  </r>
  <r>
    <x v="0"/>
    <x v="0"/>
    <x v="6"/>
    <x v="4"/>
    <n v="6629445"/>
    <n v="8100056999"/>
    <x v="0"/>
    <x v="4"/>
    <s v="CONJUNTO HABITACIONAL PINARES DEL RIO II"/>
    <x v="23"/>
    <x v="6"/>
  </r>
  <r>
    <x v="0"/>
    <x v="0"/>
    <x v="6"/>
    <x v="4"/>
    <n v="6629447"/>
    <n v="8100056999"/>
    <x v="0"/>
    <x v="4"/>
    <s v="CONJUNTO HABITACIONAL PINARES DEL RIO II"/>
    <x v="23"/>
    <x v="6"/>
  </r>
  <r>
    <x v="0"/>
    <x v="0"/>
    <x v="6"/>
    <x v="4"/>
    <n v="6629451"/>
    <n v="8100056999"/>
    <x v="0"/>
    <x v="1"/>
    <s v="CONJUNTO HABITACIONAL PINARES DEL RIO II"/>
    <x v="23"/>
    <x v="6"/>
  </r>
  <r>
    <x v="0"/>
    <x v="0"/>
    <x v="6"/>
    <x v="1"/>
    <n v="6629492"/>
    <n v="9002241083"/>
    <x v="0"/>
    <x v="1"/>
    <s v="CONDOMINIO TORRES DEL PRADO PROPIEDAD HORIZONTAL"/>
    <x v="9"/>
    <x v="8"/>
  </r>
  <r>
    <x v="0"/>
    <x v="0"/>
    <x v="6"/>
    <x v="1"/>
    <n v="6629498"/>
    <n v="8110127327"/>
    <x v="0"/>
    <x v="0"/>
    <s v="URBANIZACION FAROLES PH"/>
    <x v="14"/>
    <x v="5"/>
  </r>
  <r>
    <x v="0"/>
    <x v="0"/>
    <x v="6"/>
    <x v="1"/>
    <n v="6629537"/>
    <n v="9002235200"/>
    <x v="0"/>
    <x v="1"/>
    <s v="CONJUNTO RESIDENCIAL BRISAS DE GIRARDOT V ETAPA"/>
    <x v="38"/>
    <x v="4"/>
  </r>
  <r>
    <x v="0"/>
    <x v="0"/>
    <x v="6"/>
    <x v="4"/>
    <n v="6629550"/>
    <n v="8300974333"/>
    <x v="0"/>
    <x v="2"/>
    <s v="EDIFICIO PRIMAVERA PH"/>
    <x v="1"/>
    <x v="1"/>
  </r>
  <r>
    <x v="0"/>
    <x v="0"/>
    <x v="6"/>
    <x v="4"/>
    <n v="6629560"/>
    <n v="8300974333"/>
    <x v="0"/>
    <x v="7"/>
    <s v="EDIFICIO PRIMAVERA PH"/>
    <x v="1"/>
    <x v="1"/>
  </r>
  <r>
    <x v="0"/>
    <x v="0"/>
    <x v="6"/>
    <x v="4"/>
    <n v="6629573"/>
    <n v="8160011690"/>
    <x v="0"/>
    <x v="3"/>
    <s v="EL PORTAL DE TERRANOVA PH"/>
    <x v="11"/>
    <x v="9"/>
  </r>
  <r>
    <x v="0"/>
    <x v="0"/>
    <x v="6"/>
    <x v="1"/>
    <n v="6629589"/>
    <n v="8300413001"/>
    <x v="0"/>
    <x v="1"/>
    <s v="PARQUES DE LA COLINA ETAPA 1 Y 2 PH"/>
    <x v="1"/>
    <x v="1"/>
  </r>
  <r>
    <x v="0"/>
    <x v="0"/>
    <x v="6"/>
    <x v="4"/>
    <n v="6629591"/>
    <n v="9001780325"/>
    <x v="0"/>
    <x v="1"/>
    <s v="CONJUNTO CERRADO MULTIFAMILIAR PALMAS DE BELMONTE PH"/>
    <x v="11"/>
    <x v="9"/>
  </r>
  <r>
    <x v="0"/>
    <x v="0"/>
    <x v="6"/>
    <x v="1"/>
    <n v="6629613"/>
    <n v="9010279658"/>
    <x v="0"/>
    <x v="3"/>
    <s v="CONJUNTO RESIDENCIAL NOGAL PROPIEDAD HORIZONTAL"/>
    <x v="4"/>
    <x v="4"/>
  </r>
  <r>
    <x v="0"/>
    <x v="0"/>
    <x v="6"/>
    <x v="1"/>
    <n v="6629666"/>
    <n v="8301414919"/>
    <x v="0"/>
    <x v="0"/>
    <s v="CONJUNTO RESIDENCIAL CAMINOS DE MAGDALA PH"/>
    <x v="1"/>
    <x v="1"/>
  </r>
  <r>
    <x v="0"/>
    <x v="0"/>
    <x v="6"/>
    <x v="4"/>
    <n v="6629672"/>
    <n v="8110077746"/>
    <x v="0"/>
    <x v="1"/>
    <s v="EDIFICIO SAN LORENZO DE ALMAGRO PH"/>
    <x v="14"/>
    <x v="5"/>
  </r>
  <r>
    <x v="0"/>
    <x v="0"/>
    <x v="6"/>
    <x v="4"/>
    <n v="6629756"/>
    <n v="8160075003"/>
    <x v="0"/>
    <x v="1"/>
    <s v="EDIFICIO VASQUEZ PH"/>
    <x v="11"/>
    <x v="9"/>
  </r>
  <r>
    <x v="0"/>
    <x v="0"/>
    <x v="6"/>
    <x v="1"/>
    <n v="6629793"/>
    <n v="8902108101"/>
    <x v="0"/>
    <x v="1"/>
    <s v="CONJUNTO CERRADO LAS ACACIAS I"/>
    <x v="2"/>
    <x v="2"/>
  </r>
  <r>
    <x v="0"/>
    <x v="0"/>
    <x v="6"/>
    <x v="1"/>
    <n v="6629803"/>
    <n v="8301224061"/>
    <x v="0"/>
    <x v="3"/>
    <s v="CONJUNTO RESIDENCIAL LANCASTRIA LOTE B"/>
    <x v="1"/>
    <x v="1"/>
  </r>
  <r>
    <x v="0"/>
    <x v="0"/>
    <x v="6"/>
    <x v="1"/>
    <n v="6629813"/>
    <n v="8300062993"/>
    <x v="0"/>
    <x v="3"/>
    <s v="CONJUNTO RESIDENCIAL BALCONES DE VILANOVA II - PH"/>
    <x v="1"/>
    <x v="1"/>
  </r>
  <r>
    <x v="0"/>
    <x v="0"/>
    <x v="6"/>
    <x v="1"/>
    <n v="6629817"/>
    <n v="8000902264"/>
    <x v="0"/>
    <x v="1"/>
    <s v="CONJUNTO RESIDENCIAL ARCABUZ"/>
    <x v="18"/>
    <x v="10"/>
  </r>
  <r>
    <x v="0"/>
    <x v="0"/>
    <x v="6"/>
    <x v="1"/>
    <n v="6629833"/>
    <n v="8050253368"/>
    <x v="0"/>
    <x v="1"/>
    <s v="CONJUNTO RESIDENCIAL CIUDADELA PLAZUELAS DE LA 50 PROPHORIZ"/>
    <x v="0"/>
    <x v="0"/>
  </r>
  <r>
    <x v="0"/>
    <x v="0"/>
    <x v="6"/>
    <x v="2"/>
    <n v="6629836"/>
    <n v="8915020631"/>
    <x v="0"/>
    <x v="1"/>
    <s v="FONDO DE PROFESORES DE LA UNIVERSIDAD DEL CAUCA"/>
    <x v="41"/>
    <x v="17"/>
  </r>
  <r>
    <x v="0"/>
    <x v="0"/>
    <x v="6"/>
    <x v="1"/>
    <n v="6629846"/>
    <n v="8090127068"/>
    <x v="0"/>
    <x v="3"/>
    <s v="MULTIFAMILIARES IRAZU SEGUNDA ETAPA"/>
    <x v="3"/>
    <x v="3"/>
  </r>
  <r>
    <x v="0"/>
    <x v="0"/>
    <x v="6"/>
    <x v="1"/>
    <n v="6629864"/>
    <n v="8090127068"/>
    <x v="0"/>
    <x v="2"/>
    <s v="MULTIFAMILIARES IRAZU SEGUNDA ETAPA"/>
    <x v="3"/>
    <x v="3"/>
  </r>
  <r>
    <x v="0"/>
    <x v="0"/>
    <x v="6"/>
    <x v="4"/>
    <n v="6629897"/>
    <n v="9009092369"/>
    <x v="0"/>
    <x v="1"/>
    <s v="CONJUNTO RESIDENCIAL TORRES PORTAL DEL PARQUE PH"/>
    <x v="17"/>
    <x v="2"/>
  </r>
  <r>
    <x v="0"/>
    <x v="0"/>
    <x v="6"/>
    <x v="1"/>
    <n v="6629911"/>
    <n v="9001146828"/>
    <x v="0"/>
    <x v="3"/>
    <s v="AGRUPACIÓN DE VIVIENDA CIUDADELA FLORIDA DE LA SABANA ETAPA"/>
    <x v="1"/>
    <x v="1"/>
  </r>
  <r>
    <x v="0"/>
    <x v="0"/>
    <x v="6"/>
    <x v="4"/>
    <n v="6629920"/>
    <n v="9012064361"/>
    <x v="0"/>
    <x v="1"/>
    <s v="EDIFICIO ARA CONDOMINIO CLUB PROPIEDAD HORIZONTAL"/>
    <x v="2"/>
    <x v="2"/>
  </r>
  <r>
    <x v="0"/>
    <x v="0"/>
    <x v="6"/>
    <x v="4"/>
    <n v="6629926"/>
    <n v="8300229278"/>
    <x v="0"/>
    <x v="3"/>
    <s v="PINAR DE SUBA AGRUPACION C 2"/>
    <x v="1"/>
    <x v="1"/>
  </r>
  <r>
    <x v="0"/>
    <x v="0"/>
    <x v="6"/>
    <x v="4"/>
    <n v="6629970"/>
    <n v="8909401143"/>
    <x v="0"/>
    <x v="7"/>
    <s v="EDIFICIO ALTOS DE SAN LUCAS PH"/>
    <x v="14"/>
    <x v="5"/>
  </r>
  <r>
    <x v="0"/>
    <x v="0"/>
    <x v="6"/>
    <x v="1"/>
    <n v="6629991"/>
    <n v="8903122401"/>
    <x v="0"/>
    <x v="0"/>
    <s v="EDIFICIO ESPAÑA - PROPIEDAD HORIZONTAL-"/>
    <x v="0"/>
    <x v="0"/>
  </r>
  <r>
    <x v="0"/>
    <x v="0"/>
    <x v="6"/>
    <x v="1"/>
    <n v="6630013"/>
    <n v="9005521438"/>
    <x v="0"/>
    <x v="4"/>
    <s v="EDIFICIO VILLA CARMENZA X1 BLOQUE 1 PROPIEDAD HORIZONTAL"/>
    <x v="6"/>
    <x v="6"/>
  </r>
  <r>
    <x v="0"/>
    <x v="0"/>
    <x v="6"/>
    <x v="4"/>
    <n v="6630073"/>
    <n v="9001501654"/>
    <x v="0"/>
    <x v="1"/>
    <s v="AGRUPACION TORRES NUEVA CASTILLA I"/>
    <x v="1"/>
    <x v="1"/>
  </r>
  <r>
    <x v="0"/>
    <x v="0"/>
    <x v="6"/>
    <x v="4"/>
    <n v="6630077"/>
    <n v="9008123369"/>
    <x v="0"/>
    <x v="1"/>
    <s v="EDIFICO ANDES 147 PROPIEDAD HO"/>
    <x v="1"/>
    <x v="1"/>
  </r>
  <r>
    <x v="0"/>
    <x v="0"/>
    <x v="6"/>
    <x v="4"/>
    <n v="6630163"/>
    <n v="9000744771"/>
    <x v="0"/>
    <x v="3"/>
    <s v="AGRUPACION DE VIVIENDA COMPARTIR LA MARGARITA ETAPA 8 P-H"/>
    <x v="1"/>
    <x v="1"/>
  </r>
  <r>
    <x v="0"/>
    <x v="0"/>
    <x v="6"/>
    <x v="1"/>
    <n v="6630207"/>
    <n v="9001925585"/>
    <x v="0"/>
    <x v="1"/>
    <s v="CONJUNTO DE USO MIXTO SENDEROS DEL RECREO I"/>
    <x v="1"/>
    <x v="1"/>
  </r>
  <r>
    <x v="0"/>
    <x v="0"/>
    <x v="6"/>
    <x v="4"/>
    <n v="6630225"/>
    <n v="8160003320"/>
    <x v="0"/>
    <x v="1"/>
    <s v="EDIFICIO LAURA PROPIEDAD HORIZONTAL"/>
    <x v="11"/>
    <x v="9"/>
  </r>
  <r>
    <x v="0"/>
    <x v="0"/>
    <x v="6"/>
    <x v="1"/>
    <n v="6630279"/>
    <n v="9001860296"/>
    <x v="0"/>
    <x v="1"/>
    <s v="EDIFICIO MONTEARROYO - PROPIEDAD HORIZONTAL"/>
    <x v="1"/>
    <x v="1"/>
  </r>
  <r>
    <x v="0"/>
    <x v="0"/>
    <x v="6"/>
    <x v="1"/>
    <n v="6630304"/>
    <n v="9009890482"/>
    <x v="0"/>
    <x v="5"/>
    <s v="URBANIZACION VILLAPILAR CELULA 16 SECTOR II NUCLEO 3 PROPIED"/>
    <x v="6"/>
    <x v="6"/>
  </r>
  <r>
    <x v="0"/>
    <x v="0"/>
    <x v="6"/>
    <x v="1"/>
    <n v="6630316"/>
    <n v="9002613618"/>
    <x v="0"/>
    <x v="1"/>
    <s v="URBANIZACION TORRES DE LA ACUARELA TORRE NO 5 PROPIEDAD"/>
    <x v="11"/>
    <x v="9"/>
  </r>
  <r>
    <x v="0"/>
    <x v="0"/>
    <x v="6"/>
    <x v="4"/>
    <n v="6630333"/>
    <n v="8001719879"/>
    <x v="0"/>
    <x v="1"/>
    <s v="URBANIZACION ARCO IRIS ETAPA 1"/>
    <x v="34"/>
    <x v="5"/>
  </r>
  <r>
    <x v="0"/>
    <x v="0"/>
    <x v="6"/>
    <x v="1"/>
    <n v="6630344"/>
    <n v="9002507810"/>
    <x v="0"/>
    <x v="0"/>
    <s v="EDIFICIO PORTO SANTO PH"/>
    <x v="14"/>
    <x v="5"/>
  </r>
  <r>
    <x v="0"/>
    <x v="0"/>
    <x v="6"/>
    <x v="1"/>
    <n v="6630348"/>
    <n v="9005006816"/>
    <x v="0"/>
    <x v="2"/>
    <s v="CERRO FUERTE - PROPIEDAD HORIZONTAL"/>
    <x v="19"/>
    <x v="4"/>
  </r>
  <r>
    <x v="0"/>
    <x v="0"/>
    <x v="6"/>
    <x v="4"/>
    <n v="6630350"/>
    <n v="9012470439"/>
    <x v="0"/>
    <x v="1"/>
    <s v="CONJ HABITACIONAL BOSQUES DE VILLA CAFE"/>
    <x v="6"/>
    <x v="6"/>
  </r>
  <r>
    <x v="0"/>
    <x v="0"/>
    <x v="6"/>
    <x v="1"/>
    <n v="6630392"/>
    <n v="8110051581"/>
    <x v="0"/>
    <x v="0"/>
    <s v="EDIFICIO LONTANANZA"/>
    <x v="14"/>
    <x v="5"/>
  </r>
  <r>
    <x v="0"/>
    <x v="0"/>
    <x v="6"/>
    <x v="4"/>
    <n v="6630424"/>
    <n v="8301008772"/>
    <x v="0"/>
    <x v="3"/>
    <s v="UNIDAD RESIDENCIAL ALTAMIRA CAMPESTRE"/>
    <x v="1"/>
    <x v="1"/>
  </r>
  <r>
    <x v="0"/>
    <x v="0"/>
    <x v="6"/>
    <x v="1"/>
    <n v="6630495"/>
    <n v="8000415729"/>
    <x v="0"/>
    <x v="1"/>
    <s v="CONJUNTO RESIDENCIAL SAN LUCAS DE LA SERRANIA"/>
    <x v="14"/>
    <x v="5"/>
  </r>
  <r>
    <x v="0"/>
    <x v="0"/>
    <x v="6"/>
    <x v="4"/>
    <n v="6630518"/>
    <n v="8300786307"/>
    <x v="0"/>
    <x v="2"/>
    <s v="CONJUNTO RESIDENCIAL LOS SAUCES PH"/>
    <x v="1"/>
    <x v="1"/>
  </r>
  <r>
    <x v="0"/>
    <x v="0"/>
    <x v="6"/>
    <x v="4"/>
    <n v="6630519"/>
    <n v="9002618515"/>
    <x v="0"/>
    <x v="1"/>
    <s v="UNIDAD RESIDENCIAL SANDRA"/>
    <x v="2"/>
    <x v="2"/>
  </r>
  <r>
    <x v="0"/>
    <x v="0"/>
    <x v="6"/>
    <x v="1"/>
    <n v="6630590"/>
    <n v="8300841285"/>
    <x v="0"/>
    <x v="1"/>
    <s v="CONJUNTO RESIDENCIAL PARQUES DE PRIMAVERA I ETAPAS I Y II -"/>
    <x v="1"/>
    <x v="1"/>
  </r>
  <r>
    <x v="0"/>
    <x v="0"/>
    <x v="6"/>
    <x v="4"/>
    <n v="6630720"/>
    <n v="9005980261"/>
    <x v="0"/>
    <x v="1"/>
    <s v="EDIFICIO EL DORAL"/>
    <x v="6"/>
    <x v="6"/>
  </r>
  <r>
    <x v="0"/>
    <x v="0"/>
    <x v="6"/>
    <x v="4"/>
    <n v="6630732"/>
    <n v="9000013011"/>
    <x v="0"/>
    <x v="0"/>
    <s v="CONJUNTO CERRADO PORTAL DE SAN LUIS"/>
    <x v="6"/>
    <x v="6"/>
  </r>
  <r>
    <x v="0"/>
    <x v="0"/>
    <x v="6"/>
    <x v="1"/>
    <n v="6630734"/>
    <n v="8001013286"/>
    <x v="0"/>
    <x v="5"/>
    <s v="CONJUNTO RESIDENCIAL BOLIVIA ORIENTAL II ETAPA MANZANA H PH"/>
    <x v="1"/>
    <x v="1"/>
  </r>
  <r>
    <x v="0"/>
    <x v="0"/>
    <x v="6"/>
    <x v="1"/>
    <n v="6630788"/>
    <n v="8002198325"/>
    <x v="0"/>
    <x v="1"/>
    <s v="MULTIFAMILIAR CAQUETA"/>
    <x v="1"/>
    <x v="1"/>
  </r>
  <r>
    <x v="0"/>
    <x v="0"/>
    <x v="6"/>
    <x v="1"/>
    <n v="6630801"/>
    <n v="9010401221"/>
    <x v="1"/>
    <x v="6"/>
    <s v="EDIFICIO MANA PH"/>
    <x v="1"/>
    <x v="1"/>
  </r>
  <r>
    <x v="0"/>
    <x v="0"/>
    <x v="6"/>
    <x v="1"/>
    <n v="6630909"/>
    <n v="8110304422"/>
    <x v="0"/>
    <x v="1"/>
    <s v="UNIDAD RESIDENCIAL MANANTIALES DE ROBLEDO PH"/>
    <x v="14"/>
    <x v="5"/>
  </r>
  <r>
    <x v="0"/>
    <x v="0"/>
    <x v="6"/>
    <x v="1"/>
    <n v="6630934"/>
    <n v="9009000092"/>
    <x v="0"/>
    <x v="1"/>
    <s v="CONJUNTO RESIDENCIAL PUERTO 65"/>
    <x v="59"/>
    <x v="2"/>
  </r>
  <r>
    <x v="0"/>
    <x v="0"/>
    <x v="6"/>
    <x v="4"/>
    <n v="6630983"/>
    <n v="9001408824"/>
    <x v="0"/>
    <x v="1"/>
    <s v="CONJUNTO RESIDENCIAL MONTICELO-PROPIEDAD HORIZONTAL"/>
    <x v="6"/>
    <x v="6"/>
  </r>
  <r>
    <x v="0"/>
    <x v="0"/>
    <x v="6"/>
    <x v="4"/>
    <n v="6631047"/>
    <n v="9008639359"/>
    <x v="0"/>
    <x v="1"/>
    <s v="MULTIFAMILIAR NOGAL DE MARAYA PH"/>
    <x v="11"/>
    <x v="9"/>
  </r>
  <r>
    <x v="0"/>
    <x v="0"/>
    <x v="6"/>
    <x v="4"/>
    <n v="6631083"/>
    <n v="9005289464"/>
    <x v="0"/>
    <x v="1"/>
    <s v="CONJUNTO RESIDENCIAL TAYRONA II"/>
    <x v="17"/>
    <x v="2"/>
  </r>
  <r>
    <x v="0"/>
    <x v="0"/>
    <x v="6"/>
    <x v="1"/>
    <n v="6631096"/>
    <n v="9010098811"/>
    <x v="0"/>
    <x v="2"/>
    <s v="CONJUNTO RESIDENCIAL ARBOLEDA CAMPESTRE - CAMBULO PROPIEDAD"/>
    <x v="3"/>
    <x v="3"/>
  </r>
  <r>
    <x v="0"/>
    <x v="0"/>
    <x v="6"/>
    <x v="1"/>
    <n v="6631118"/>
    <n v="8908046531"/>
    <x v="0"/>
    <x v="1"/>
    <s v="PROPIEDAD HORIZONTAL EDIFICIO LA LEONORA"/>
    <x v="6"/>
    <x v="6"/>
  </r>
  <r>
    <x v="0"/>
    <x v="0"/>
    <x v="6"/>
    <x v="4"/>
    <n v="6631140"/>
    <n v="9010019891"/>
    <x v="0"/>
    <x v="1"/>
    <s v="CONJUNTO CERRADO PORTAL DE LA FLORIDA"/>
    <x v="6"/>
    <x v="6"/>
  </r>
  <r>
    <x v="0"/>
    <x v="0"/>
    <x v="6"/>
    <x v="4"/>
    <n v="6631142"/>
    <n v="9004890835"/>
    <x v="0"/>
    <x v="1"/>
    <s v="EDIFICIO JG-53 PROPIEDAD HORIZONTAL"/>
    <x v="1"/>
    <x v="1"/>
  </r>
  <r>
    <x v="0"/>
    <x v="0"/>
    <x v="6"/>
    <x v="1"/>
    <n v="6631148"/>
    <n v="8050106027"/>
    <x v="0"/>
    <x v="1"/>
    <s v="CONJUNTO RESIDENCIAL TORRES DE COMFANDI- II ETAPA CONJUN"/>
    <x v="0"/>
    <x v="0"/>
  </r>
  <r>
    <x v="0"/>
    <x v="0"/>
    <x v="6"/>
    <x v="1"/>
    <n v="6631159"/>
    <n v="9002591170"/>
    <x v="0"/>
    <x v="3"/>
    <s v="EDIFICIO SAN MIGUEL - PROPIEDAD HORIZONTAL-"/>
    <x v="6"/>
    <x v="6"/>
  </r>
  <r>
    <x v="0"/>
    <x v="0"/>
    <x v="6"/>
    <x v="4"/>
    <n v="6631182"/>
    <n v="8040139472"/>
    <x v="0"/>
    <x v="0"/>
    <s v="EDIFICIO PRADO ALTO"/>
    <x v="2"/>
    <x v="2"/>
  </r>
  <r>
    <x v="0"/>
    <x v="0"/>
    <x v="6"/>
    <x v="1"/>
    <n v="6631282"/>
    <n v="9003618451"/>
    <x v="0"/>
    <x v="1"/>
    <s v="CONJUNTO RESIDENCIAL APALINOS PH"/>
    <x v="1"/>
    <x v="1"/>
  </r>
  <r>
    <x v="0"/>
    <x v="0"/>
    <x v="6"/>
    <x v="1"/>
    <n v="6631305"/>
    <n v="9003133178"/>
    <x v="0"/>
    <x v="0"/>
    <s v="CONJUNTO CERRADO SAN JUAN DE LA SIERRA PH"/>
    <x v="11"/>
    <x v="9"/>
  </r>
  <r>
    <x v="0"/>
    <x v="0"/>
    <x v="6"/>
    <x v="4"/>
    <n v="6631325"/>
    <n v="8300165833"/>
    <x v="0"/>
    <x v="1"/>
    <s v="EDIFICIO LOS HELECHOS"/>
    <x v="1"/>
    <x v="1"/>
  </r>
  <r>
    <x v="0"/>
    <x v="0"/>
    <x v="6"/>
    <x v="1"/>
    <n v="6631408"/>
    <n v="8002022457"/>
    <x v="0"/>
    <x v="1"/>
    <s v="CONJUNTO RESIDENCIAL MIRADOR DE LA PALMA PH"/>
    <x v="14"/>
    <x v="5"/>
  </r>
  <r>
    <x v="0"/>
    <x v="0"/>
    <x v="6"/>
    <x v="1"/>
    <n v="6631418"/>
    <n v="8000374155"/>
    <x v="0"/>
    <x v="1"/>
    <s v="CONJUNTO RESIDENCIAL PINARES DEL RODEO PH"/>
    <x v="14"/>
    <x v="5"/>
  </r>
  <r>
    <x v="0"/>
    <x v="0"/>
    <x v="6"/>
    <x v="1"/>
    <n v="6631424"/>
    <n v="9013513736"/>
    <x v="0"/>
    <x v="2"/>
    <s v="EDIFICIO ENTREPARQUES PROPIEDAD HORIZONTAL"/>
    <x v="20"/>
    <x v="11"/>
  </r>
  <r>
    <x v="0"/>
    <x v="0"/>
    <x v="6"/>
    <x v="1"/>
    <n v="6631488"/>
    <n v="8300062993"/>
    <x v="0"/>
    <x v="3"/>
    <s v="CONJUNTO RESIDENCIAL BALCONES DE VILANOVA II - PH"/>
    <x v="1"/>
    <x v="1"/>
  </r>
  <r>
    <x v="0"/>
    <x v="0"/>
    <x v="6"/>
    <x v="4"/>
    <n v="6631527"/>
    <n v="9009992879"/>
    <x v="0"/>
    <x v="0"/>
    <s v="CONJUNTO RESIDENCIAL CR 3 BLOQUE O EDIFICO I PROPIEDAD HORIZ"/>
    <x v="6"/>
    <x v="6"/>
  </r>
  <r>
    <x v="0"/>
    <x v="0"/>
    <x v="6"/>
    <x v="1"/>
    <n v="6631691"/>
    <n v="9008982021"/>
    <x v="0"/>
    <x v="1"/>
    <s v="EDIFICIO CONDOMINIO FUERTEVENTURA"/>
    <x v="2"/>
    <x v="2"/>
  </r>
  <r>
    <x v="0"/>
    <x v="0"/>
    <x v="6"/>
    <x v="1"/>
    <n v="6631699"/>
    <n v="9000228431"/>
    <x v="0"/>
    <x v="3"/>
    <s v="EDIFICIO JUAN CARLOS II-PROPIEDAD HORIZONTAL"/>
    <x v="1"/>
    <x v="1"/>
  </r>
  <r>
    <x v="0"/>
    <x v="0"/>
    <x v="6"/>
    <x v="1"/>
    <n v="6631720"/>
    <n v="8001049382"/>
    <x v="0"/>
    <x v="2"/>
    <s v="EDIFICIO BAHIA PH"/>
    <x v="1"/>
    <x v="1"/>
  </r>
  <r>
    <x v="0"/>
    <x v="0"/>
    <x v="6"/>
    <x v="4"/>
    <n v="6631728"/>
    <n v="9001669380"/>
    <x v="0"/>
    <x v="2"/>
    <s v="UNIDAD INMOBILIARIA CERRADA LA GRANJITA BOSA"/>
    <x v="1"/>
    <x v="1"/>
  </r>
  <r>
    <x v="0"/>
    <x v="0"/>
    <x v="6"/>
    <x v="1"/>
    <n v="6631766"/>
    <n v="9000731679"/>
    <x v="0"/>
    <x v="7"/>
    <s v="EDIFICIO PLAZA SANTO DOMINGO - PROPIEDAD HORIZONTAL -"/>
    <x v="6"/>
    <x v="6"/>
  </r>
  <r>
    <x v="0"/>
    <x v="0"/>
    <x v="6"/>
    <x v="1"/>
    <n v="6631797"/>
    <n v="8110007848"/>
    <x v="0"/>
    <x v="3"/>
    <s v="TERMINAL SUR DE MEDELLIN PH"/>
    <x v="14"/>
    <x v="5"/>
  </r>
  <r>
    <x v="0"/>
    <x v="0"/>
    <x v="6"/>
    <x v="1"/>
    <n v="6631888"/>
    <n v="9006504188"/>
    <x v="0"/>
    <x v="5"/>
    <s v="CONJUNTO RESIDENCIAL TEREKAY PROPIEDAD HORIZONTAL"/>
    <x v="3"/>
    <x v="3"/>
  </r>
  <r>
    <x v="0"/>
    <x v="0"/>
    <x v="6"/>
    <x v="4"/>
    <n v="6631894"/>
    <n v="9006578856"/>
    <x v="0"/>
    <x v="4"/>
    <s v="EDIFICIO MULTIFAMILIAR TORRE LUNA"/>
    <x v="6"/>
    <x v="6"/>
  </r>
  <r>
    <x v="0"/>
    <x v="0"/>
    <x v="6"/>
    <x v="4"/>
    <n v="6631903"/>
    <n v="9000264143"/>
    <x v="0"/>
    <x v="1"/>
    <s v="EDIFICIO DONATO"/>
    <x v="1"/>
    <x v="1"/>
  </r>
  <r>
    <x v="0"/>
    <x v="0"/>
    <x v="6"/>
    <x v="1"/>
    <n v="6631919"/>
    <n v="9000650921"/>
    <x v="0"/>
    <x v="1"/>
    <s v="EDIFICIO PORTAL DE LOS NOGALES PROPIEDAD HORIZONTAL"/>
    <x v="6"/>
    <x v="6"/>
  </r>
  <r>
    <x v="0"/>
    <x v="0"/>
    <x v="6"/>
    <x v="4"/>
    <n v="6631925"/>
    <n v="8301254398"/>
    <x v="0"/>
    <x v="1"/>
    <s v="AGRUPACION URBANIZACION TECHO"/>
    <x v="1"/>
    <x v="1"/>
  </r>
  <r>
    <x v="0"/>
    <x v="0"/>
    <x v="6"/>
    <x v="1"/>
    <n v="6631927"/>
    <n v="9000650921"/>
    <x v="0"/>
    <x v="3"/>
    <s v="EDIFICIO PORTAL DE LOS NOGALES PROPIEDAD HORIZONTAL"/>
    <x v="6"/>
    <x v="6"/>
  </r>
  <r>
    <x v="0"/>
    <x v="0"/>
    <x v="6"/>
    <x v="4"/>
    <n v="6631933"/>
    <n v="8301254398"/>
    <x v="0"/>
    <x v="2"/>
    <s v="AGRUPACION URBANIZACION TECHO"/>
    <x v="1"/>
    <x v="1"/>
  </r>
  <r>
    <x v="0"/>
    <x v="0"/>
    <x v="6"/>
    <x v="4"/>
    <n v="6631966"/>
    <n v="9006894875"/>
    <x v="0"/>
    <x v="1"/>
    <s v="CONDOMINIO ALTAS TORRES NUMERO 6"/>
    <x v="18"/>
    <x v="10"/>
  </r>
  <r>
    <x v="0"/>
    <x v="0"/>
    <x v="6"/>
    <x v="1"/>
    <n v="6632034"/>
    <n v="9005389981"/>
    <x v="0"/>
    <x v="1"/>
    <s v="CONJUNTO ALTAVISTA PROPIEDAD HORIZONTAL"/>
    <x v="18"/>
    <x v="10"/>
  </r>
  <r>
    <x v="0"/>
    <x v="0"/>
    <x v="6"/>
    <x v="4"/>
    <n v="6632055"/>
    <n v="9004542522"/>
    <x v="0"/>
    <x v="1"/>
    <s v="EDIFICIO CANTAGIRONE CU4TRO PH"/>
    <x v="14"/>
    <x v="5"/>
  </r>
  <r>
    <x v="0"/>
    <x v="0"/>
    <x v="6"/>
    <x v="4"/>
    <n v="6632106"/>
    <n v="8002005019"/>
    <x v="0"/>
    <x v="4"/>
    <s v="PARQUE RESIDENCIAL PALMAS DE SORRENTO"/>
    <x v="7"/>
    <x v="7"/>
  </r>
  <r>
    <x v="0"/>
    <x v="0"/>
    <x v="6"/>
    <x v="4"/>
    <n v="6632150"/>
    <n v="8300229278"/>
    <x v="0"/>
    <x v="3"/>
    <s v="PINAR DE SUBA AGRUPACION C 2"/>
    <x v="1"/>
    <x v="1"/>
  </r>
  <r>
    <x v="0"/>
    <x v="0"/>
    <x v="6"/>
    <x v="4"/>
    <n v="6632172"/>
    <n v="8300229278"/>
    <x v="0"/>
    <x v="3"/>
    <s v="PINAR DE SUBA AGRUPACION C 2"/>
    <x v="1"/>
    <x v="1"/>
  </r>
  <r>
    <x v="0"/>
    <x v="0"/>
    <x v="6"/>
    <x v="4"/>
    <n v="6632174"/>
    <n v="8300229278"/>
    <x v="0"/>
    <x v="3"/>
    <s v="PINAR DE SUBA AGRUPACION C 2"/>
    <x v="1"/>
    <x v="1"/>
  </r>
  <r>
    <x v="0"/>
    <x v="0"/>
    <x v="6"/>
    <x v="4"/>
    <n v="6632179"/>
    <n v="8914097941"/>
    <x v="0"/>
    <x v="3"/>
    <s v="CONJUNTO RESIDENCIAL NIZA UNO UIC PH"/>
    <x v="11"/>
    <x v="9"/>
  </r>
  <r>
    <x v="0"/>
    <x v="0"/>
    <x v="6"/>
    <x v="4"/>
    <n v="6632196"/>
    <n v="9011859693"/>
    <x v="0"/>
    <x v="2"/>
    <s v="CONJUNTO FLORIDA RESERVADA CONDOMINIO CAMPESTRE PROPIEDAD HO"/>
    <x v="3"/>
    <x v="3"/>
  </r>
  <r>
    <x v="0"/>
    <x v="0"/>
    <x v="6"/>
    <x v="4"/>
    <n v="6632203"/>
    <n v="9004180365"/>
    <x v="0"/>
    <x v="1"/>
    <s v="CONJUNTO RESIDENCIAL GOLF CLUB - PROPIEDAD HORIZONTAL"/>
    <x v="3"/>
    <x v="3"/>
  </r>
  <r>
    <x v="0"/>
    <x v="0"/>
    <x v="6"/>
    <x v="1"/>
    <n v="6632204"/>
    <n v="9005521438"/>
    <x v="0"/>
    <x v="1"/>
    <s v="EDIFICIO VILLA CARMENZA X1 BLOQUE 1 PROPIEDAD HORIZONTAL"/>
    <x v="6"/>
    <x v="6"/>
  </r>
  <r>
    <x v="0"/>
    <x v="0"/>
    <x v="6"/>
    <x v="1"/>
    <n v="6632227"/>
    <n v="8300132265"/>
    <x v="0"/>
    <x v="1"/>
    <s v="CONJUNTO RESIDENCIAL TORRES DE SAN CARLOS"/>
    <x v="1"/>
    <x v="1"/>
  </r>
  <r>
    <x v="0"/>
    <x v="0"/>
    <x v="6"/>
    <x v="4"/>
    <n v="6632238"/>
    <n v="8605096441"/>
    <x v="0"/>
    <x v="1"/>
    <s v="CONJUNTO RESIDENCIAL SANTA BARBARA NORTE"/>
    <x v="1"/>
    <x v="1"/>
  </r>
  <r>
    <x v="0"/>
    <x v="0"/>
    <x v="6"/>
    <x v="4"/>
    <n v="6632245"/>
    <n v="9004542522"/>
    <x v="0"/>
    <x v="1"/>
    <s v="EDIFICIO CANTAGIRONE CU4TRO PH"/>
    <x v="14"/>
    <x v="5"/>
  </r>
  <r>
    <x v="0"/>
    <x v="0"/>
    <x v="6"/>
    <x v="1"/>
    <n v="6632258"/>
    <n v="8300413001"/>
    <x v="0"/>
    <x v="3"/>
    <s v="PARQUES DE LA COLINA ETAPA 1 Y 2 PH"/>
    <x v="1"/>
    <x v="1"/>
  </r>
  <r>
    <x v="0"/>
    <x v="0"/>
    <x v="6"/>
    <x v="4"/>
    <n v="6632274"/>
    <n v="8002477231"/>
    <x v="0"/>
    <x v="1"/>
    <s v="EDIFICIO BALCONES DEL CENTRO"/>
    <x v="7"/>
    <x v="7"/>
  </r>
  <r>
    <x v="0"/>
    <x v="0"/>
    <x v="6"/>
    <x v="4"/>
    <n v="6632292"/>
    <n v="8050314805"/>
    <x v="0"/>
    <x v="1"/>
    <s v="UNIDAD RESIDENCIAL ALHAMBRA AB"/>
    <x v="0"/>
    <x v="0"/>
  </r>
  <r>
    <x v="0"/>
    <x v="0"/>
    <x v="6"/>
    <x v="1"/>
    <n v="6632300"/>
    <n v="9001195261"/>
    <x v="0"/>
    <x v="2"/>
    <s v="CONJUNTO RESIDENCIAL PARQUE ARAGON PRIMERA ETAPA PH"/>
    <x v="1"/>
    <x v="1"/>
  </r>
  <r>
    <x v="0"/>
    <x v="0"/>
    <x v="6"/>
    <x v="4"/>
    <n v="6632304"/>
    <n v="8301252449"/>
    <x v="0"/>
    <x v="1"/>
    <s v="EDIFICIO PIMPINELA"/>
    <x v="1"/>
    <x v="1"/>
  </r>
  <r>
    <x v="0"/>
    <x v="0"/>
    <x v="6"/>
    <x v="1"/>
    <n v="6632352"/>
    <n v="9011398191"/>
    <x v="0"/>
    <x v="1"/>
    <s v="CONJUNTO DE USO MIXTO CUARZO -PROPIEDAD HORIZONTAL"/>
    <x v="14"/>
    <x v="5"/>
  </r>
  <r>
    <x v="0"/>
    <x v="0"/>
    <x v="6"/>
    <x v="4"/>
    <n v="6632383"/>
    <n v="9010800326"/>
    <x v="0"/>
    <x v="1"/>
    <s v="CONJUNTO RESIDENCIAL CIUDAD CENTRAL PH"/>
    <x v="1"/>
    <x v="1"/>
  </r>
  <r>
    <x v="0"/>
    <x v="0"/>
    <x v="6"/>
    <x v="1"/>
    <n v="6632454"/>
    <n v="8001013286"/>
    <x v="0"/>
    <x v="5"/>
    <s v="CONJUNTO RESIDENCIAL BOLIVIA ORIENTAL II ETAPA MANZANA H PH"/>
    <x v="1"/>
    <x v="1"/>
  </r>
  <r>
    <x v="0"/>
    <x v="0"/>
    <x v="6"/>
    <x v="1"/>
    <n v="6632460"/>
    <n v="8001961438"/>
    <x v="0"/>
    <x v="1"/>
    <s v="CONJUNTO RESIDENCIAL HORIZONTES"/>
    <x v="1"/>
    <x v="1"/>
  </r>
  <r>
    <x v="0"/>
    <x v="0"/>
    <x v="6"/>
    <x v="4"/>
    <n v="6632463"/>
    <n v="9009373176"/>
    <x v="0"/>
    <x v="1"/>
    <s v="CONJUNTO RESIDENCIAL APOSENTOS"/>
    <x v="29"/>
    <x v="14"/>
  </r>
  <r>
    <x v="0"/>
    <x v="0"/>
    <x v="6"/>
    <x v="4"/>
    <n v="6632495"/>
    <n v="9004663468"/>
    <x v="0"/>
    <x v="1"/>
    <s v="CONJUNTO RESIDENCIAL MIRADOR BARCELONA PROPIEDAD HORIZONTAL"/>
    <x v="14"/>
    <x v="5"/>
  </r>
  <r>
    <x v="0"/>
    <x v="0"/>
    <x v="6"/>
    <x v="1"/>
    <n v="6632497"/>
    <n v="8300319323"/>
    <x v="0"/>
    <x v="2"/>
    <s v="AGRUPACION MZ 17 LT B URBANIZACION BOCHICA MULTICENTRO III E"/>
    <x v="1"/>
    <x v="1"/>
  </r>
  <r>
    <x v="0"/>
    <x v="0"/>
    <x v="6"/>
    <x v="4"/>
    <n v="6632516"/>
    <n v="9004663468"/>
    <x v="0"/>
    <x v="1"/>
    <s v="CONJUNTO RESIDENCIAL MIRADOR BARCELONA PROPIEDAD HORIZONTAL"/>
    <x v="14"/>
    <x v="5"/>
  </r>
  <r>
    <x v="0"/>
    <x v="0"/>
    <x v="6"/>
    <x v="1"/>
    <n v="6632522"/>
    <n v="8000158834"/>
    <x v="0"/>
    <x v="4"/>
    <s v="PROPIEDAD HORIZONTAL CEDROS DE VILLAPILAR"/>
    <x v="6"/>
    <x v="6"/>
  </r>
  <r>
    <x v="0"/>
    <x v="0"/>
    <x v="6"/>
    <x v="1"/>
    <n v="6632589"/>
    <n v="9000018401"/>
    <x v="0"/>
    <x v="1"/>
    <s v="CONJUNTO RESIDENCIAL ALTOS DE CASTILLA PROPIEDAD HORIZON"/>
    <x v="6"/>
    <x v="6"/>
  </r>
  <r>
    <x v="0"/>
    <x v="0"/>
    <x v="6"/>
    <x v="1"/>
    <n v="6632670"/>
    <n v="8301394478"/>
    <x v="0"/>
    <x v="1"/>
    <s v="CONJUNTO BOSQUE DE LOS COMUNEROS SEGUNDA ETAPA- PROPHTAL"/>
    <x v="1"/>
    <x v="1"/>
  </r>
  <r>
    <x v="0"/>
    <x v="0"/>
    <x v="6"/>
    <x v="1"/>
    <n v="6632808"/>
    <n v="9002474220"/>
    <x v="0"/>
    <x v="0"/>
    <s v="EDIFICIO OPERA 139 PROPIEDAD HORIZONTAL"/>
    <x v="1"/>
    <x v="1"/>
  </r>
  <r>
    <x v="0"/>
    <x v="0"/>
    <x v="6"/>
    <x v="4"/>
    <n v="6632839"/>
    <n v="9002108452"/>
    <x v="0"/>
    <x v="4"/>
    <s v="CONJUNTO SARGON PLAZA"/>
    <x v="20"/>
    <x v="11"/>
  </r>
  <r>
    <x v="0"/>
    <x v="0"/>
    <x v="6"/>
    <x v="1"/>
    <n v="6632854"/>
    <n v="8300684125"/>
    <x v="0"/>
    <x v="1"/>
    <s v="AGRUPACION DE VIVIENDA LA FONTANA 2 TORRE U"/>
    <x v="1"/>
    <x v="1"/>
  </r>
  <r>
    <x v="0"/>
    <x v="0"/>
    <x v="6"/>
    <x v="1"/>
    <n v="6632865"/>
    <n v="8908017881"/>
    <x v="0"/>
    <x v="5"/>
    <s v="PROPIEDAD HORIZONTAL EDIFICIO ESPONSIÓN"/>
    <x v="6"/>
    <x v="6"/>
  </r>
  <r>
    <x v="0"/>
    <x v="0"/>
    <x v="6"/>
    <x v="1"/>
    <n v="6632869"/>
    <n v="8002021237"/>
    <x v="0"/>
    <x v="1"/>
    <s v="CONJUNTO RESIDENCIAL BOLIVIA XVI PH"/>
    <x v="1"/>
    <x v="1"/>
  </r>
  <r>
    <x v="0"/>
    <x v="0"/>
    <x v="6"/>
    <x v="4"/>
    <n v="6632873"/>
    <n v="9003682531"/>
    <x v="0"/>
    <x v="1"/>
    <s v="CONJUNTO RESIDENCIAL LA PRADERA PH"/>
    <x v="17"/>
    <x v="2"/>
  </r>
  <r>
    <x v="0"/>
    <x v="0"/>
    <x v="6"/>
    <x v="1"/>
    <n v="6632893"/>
    <n v="9002565931"/>
    <x v="0"/>
    <x v="3"/>
    <s v="CONJUNTO RESIDENCIAL HAYUELOS RESERVADO"/>
    <x v="1"/>
    <x v="1"/>
  </r>
  <r>
    <x v="0"/>
    <x v="0"/>
    <x v="6"/>
    <x v="4"/>
    <n v="6632902"/>
    <n v="8001553858"/>
    <x v="0"/>
    <x v="1"/>
    <s v="CONJUNTO MULTIFAMILIAR  MINUTO DE DIOS N1"/>
    <x v="1"/>
    <x v="1"/>
  </r>
  <r>
    <x v="0"/>
    <x v="0"/>
    <x v="6"/>
    <x v="4"/>
    <n v="6632947"/>
    <n v="9008973474"/>
    <x v="0"/>
    <x v="0"/>
    <s v="EDIFICIO TORRE ZERO"/>
    <x v="2"/>
    <x v="2"/>
  </r>
  <r>
    <x v="0"/>
    <x v="0"/>
    <x v="6"/>
    <x v="1"/>
    <n v="6632950"/>
    <n v="8920014219"/>
    <x v="0"/>
    <x v="5"/>
    <s v="CONJUNTO RESIDENCIAL EL PRADO"/>
    <x v="37"/>
    <x v="16"/>
  </r>
  <r>
    <x v="0"/>
    <x v="0"/>
    <x v="6"/>
    <x v="4"/>
    <n v="6632952"/>
    <n v="8000770748"/>
    <x v="0"/>
    <x v="1"/>
    <s v="AGRUPACION DE VIVIENDA RINCON DE MANDALAY PH"/>
    <x v="1"/>
    <x v="1"/>
  </r>
  <r>
    <x v="0"/>
    <x v="0"/>
    <x v="6"/>
    <x v="1"/>
    <n v="6632955"/>
    <n v="8920014219"/>
    <x v="0"/>
    <x v="1"/>
    <s v="CONJUNTO RESIDENCIAL EL PRADO"/>
    <x v="37"/>
    <x v="16"/>
  </r>
  <r>
    <x v="0"/>
    <x v="0"/>
    <x v="6"/>
    <x v="4"/>
    <n v="6632961"/>
    <n v="8301018025"/>
    <x v="0"/>
    <x v="1"/>
    <s v="CONJUNTO RESIDENCIAL EL PORTAL DEL MORTIÑO PROPIEDAD HORIZON"/>
    <x v="1"/>
    <x v="1"/>
  </r>
  <r>
    <x v="0"/>
    <x v="0"/>
    <x v="6"/>
    <x v="1"/>
    <n v="6633026"/>
    <n v="9003755391"/>
    <x v="0"/>
    <x v="1"/>
    <s v="CONDOMINIO AGUALONGO II PRIMERA ETAPA"/>
    <x v="9"/>
    <x v="8"/>
  </r>
  <r>
    <x v="0"/>
    <x v="0"/>
    <x v="6"/>
    <x v="4"/>
    <n v="6633045"/>
    <n v="8300509087"/>
    <x v="0"/>
    <x v="1"/>
    <s v="AGRUPACION DE VIVIENDA TORRECAMPO I ETAPA"/>
    <x v="1"/>
    <x v="1"/>
  </r>
  <r>
    <x v="0"/>
    <x v="0"/>
    <x v="6"/>
    <x v="4"/>
    <n v="6633049"/>
    <n v="9011859693"/>
    <x v="0"/>
    <x v="1"/>
    <s v="CONJUNTO FLORIDA RESERVADA CONDOMINIO CAMPESTRE PROPIEDAD HO"/>
    <x v="3"/>
    <x v="3"/>
  </r>
  <r>
    <x v="0"/>
    <x v="0"/>
    <x v="6"/>
    <x v="4"/>
    <n v="6633081"/>
    <n v="9011282425"/>
    <x v="0"/>
    <x v="4"/>
    <s v="EDIFICIO NEW ART PH"/>
    <x v="1"/>
    <x v="1"/>
  </r>
  <r>
    <x v="0"/>
    <x v="0"/>
    <x v="6"/>
    <x v="1"/>
    <n v="6633117"/>
    <n v="8002263814"/>
    <x v="0"/>
    <x v="5"/>
    <s v="EDIFICIO CONQUISTADOR II PROPIEDAD HORIZONTAL"/>
    <x v="1"/>
    <x v="1"/>
  </r>
  <r>
    <x v="0"/>
    <x v="0"/>
    <x v="6"/>
    <x v="1"/>
    <n v="6633155"/>
    <n v="9012158480"/>
    <x v="0"/>
    <x v="3"/>
    <s v="CONJUNTO RESIDENCIAL BALCONES DE GRANADA VII PH"/>
    <x v="1"/>
    <x v="1"/>
  </r>
  <r>
    <x v="0"/>
    <x v="0"/>
    <x v="6"/>
    <x v="4"/>
    <n v="6633165"/>
    <n v="8300260430"/>
    <x v="0"/>
    <x v="1"/>
    <s v="EDIFICIO EL VIRREY SIETE"/>
    <x v="1"/>
    <x v="1"/>
  </r>
  <r>
    <x v="0"/>
    <x v="0"/>
    <x v="6"/>
    <x v="4"/>
    <n v="6633189"/>
    <n v="8100009611"/>
    <x v="0"/>
    <x v="0"/>
    <s v="EDIFICIO VILLAPILAR 2 BLOQUE 2 - PROPIEDAD HORIZONTAL"/>
    <x v="6"/>
    <x v="6"/>
  </r>
  <r>
    <x v="0"/>
    <x v="0"/>
    <x v="6"/>
    <x v="1"/>
    <n v="6633195"/>
    <n v="8001960906"/>
    <x v="0"/>
    <x v="2"/>
    <s v="AGRUPACION DE VIVIENDA METROPOLIS UNIDAD 22"/>
    <x v="1"/>
    <x v="1"/>
  </r>
  <r>
    <x v="0"/>
    <x v="0"/>
    <x v="6"/>
    <x v="4"/>
    <n v="6633247"/>
    <n v="9003450568"/>
    <x v="0"/>
    <x v="5"/>
    <s v="EDIFICIO OPORTO 93"/>
    <x v="1"/>
    <x v="1"/>
  </r>
  <r>
    <x v="0"/>
    <x v="0"/>
    <x v="6"/>
    <x v="4"/>
    <n v="6633251"/>
    <n v="8300548403"/>
    <x v="0"/>
    <x v="1"/>
    <s v="EDIFICIO ARCOS DEL CEDRO PROPIEDAD HORIZONTAL"/>
    <x v="1"/>
    <x v="1"/>
  </r>
  <r>
    <x v="0"/>
    <x v="0"/>
    <x v="6"/>
    <x v="4"/>
    <n v="6633253"/>
    <n v="8050093504"/>
    <x v="0"/>
    <x v="1"/>
    <s v="UNIDAD RESIDENCIAL MARCO FIDEL SUAREZ"/>
    <x v="0"/>
    <x v="0"/>
  </r>
  <r>
    <x v="0"/>
    <x v="0"/>
    <x v="6"/>
    <x v="4"/>
    <n v="6633259"/>
    <n v="8050093504"/>
    <x v="0"/>
    <x v="1"/>
    <s v="UNIDAD RESIDENCIAL MARCO FIDEL SUAREZ"/>
    <x v="0"/>
    <x v="0"/>
  </r>
  <r>
    <x v="0"/>
    <x v="0"/>
    <x v="6"/>
    <x v="4"/>
    <n v="6633278"/>
    <n v="8050093504"/>
    <x v="0"/>
    <x v="1"/>
    <s v="UNIDAD RESIDENCIAL MARCO FIDEL SUAREZ"/>
    <x v="0"/>
    <x v="0"/>
  </r>
  <r>
    <x v="0"/>
    <x v="0"/>
    <x v="6"/>
    <x v="1"/>
    <n v="6633280"/>
    <n v="9004885018"/>
    <x v="0"/>
    <x v="1"/>
    <s v="EDIFICIO BASILEA"/>
    <x v="14"/>
    <x v="5"/>
  </r>
  <r>
    <x v="0"/>
    <x v="0"/>
    <x v="6"/>
    <x v="4"/>
    <n v="6633282"/>
    <n v="8301018025"/>
    <x v="0"/>
    <x v="3"/>
    <s v="CONJUNTO RESIDENCIAL EL PORTAL DEL MORTIÑO PROPIEDAD HORIZON"/>
    <x v="1"/>
    <x v="1"/>
  </r>
  <r>
    <x v="0"/>
    <x v="0"/>
    <x v="6"/>
    <x v="4"/>
    <n v="6633301"/>
    <n v="8301018025"/>
    <x v="0"/>
    <x v="3"/>
    <s v="CONJUNTO RESIDENCIAL EL PORTAL DEL MORTIÑO PROPIEDAD HORIZON"/>
    <x v="1"/>
    <x v="1"/>
  </r>
  <r>
    <x v="0"/>
    <x v="0"/>
    <x v="6"/>
    <x v="4"/>
    <n v="6633349"/>
    <n v="8050121562"/>
    <x v="0"/>
    <x v="1"/>
    <s v="CONJUNTO RESIDENCIAL LOS ALMENDROS DE SAN FELIPE"/>
    <x v="0"/>
    <x v="0"/>
  </r>
  <r>
    <x v="0"/>
    <x v="0"/>
    <x v="6"/>
    <x v="4"/>
    <n v="6633355"/>
    <n v="9004401641"/>
    <x v="0"/>
    <x v="1"/>
    <s v="CONJUNTO RESIDENCIAL CERRADO QUINTA SANTANA"/>
    <x v="20"/>
    <x v="11"/>
  </r>
  <r>
    <x v="0"/>
    <x v="0"/>
    <x v="6"/>
    <x v="1"/>
    <n v="6633370"/>
    <n v="9001303401"/>
    <x v="0"/>
    <x v="1"/>
    <s v="EDIFICIO CENTRO DE NEGOCIOS EL NOGAL"/>
    <x v="1"/>
    <x v="1"/>
  </r>
  <r>
    <x v="0"/>
    <x v="0"/>
    <x v="6"/>
    <x v="1"/>
    <n v="6633403"/>
    <n v="8300335147"/>
    <x v="0"/>
    <x v="1"/>
    <s v="CONJUNTO RESIDENCIAL ESQUINA DEL PARQUE II"/>
    <x v="1"/>
    <x v="1"/>
  </r>
  <r>
    <x v="0"/>
    <x v="0"/>
    <x v="6"/>
    <x v="1"/>
    <n v="6633425"/>
    <n v="9000631787"/>
    <x v="0"/>
    <x v="1"/>
    <s v="CONJUNTO CERRADO LA ESTANCIA DEL VERGEL PROP HORIZONTAL"/>
    <x v="3"/>
    <x v="3"/>
  </r>
  <r>
    <x v="0"/>
    <x v="0"/>
    <x v="6"/>
    <x v="4"/>
    <n v="6633433"/>
    <n v="8300285566"/>
    <x v="0"/>
    <x v="1"/>
    <s v="UNIDAD CINCO DEL CONJUNTO RESIDENCIAL ENTRE RIOS"/>
    <x v="1"/>
    <x v="1"/>
  </r>
  <r>
    <x v="0"/>
    <x v="0"/>
    <x v="6"/>
    <x v="5"/>
    <n v="6633440"/>
    <n v="41942903"/>
    <x v="0"/>
    <x v="1"/>
    <s v="REYES SALAZAR DIANA LUCIA"/>
    <x v="7"/>
    <x v="7"/>
  </r>
  <r>
    <x v="0"/>
    <x v="0"/>
    <x v="6"/>
    <x v="1"/>
    <n v="6633488"/>
    <n v="8000881893"/>
    <x v="0"/>
    <x v="7"/>
    <s v="CONJUNTO RESIDENCIAL VALDERROBLES PROPIEDAD HORIZONTAL"/>
    <x v="14"/>
    <x v="5"/>
  </r>
  <r>
    <x v="0"/>
    <x v="0"/>
    <x v="6"/>
    <x v="1"/>
    <n v="6633533"/>
    <n v="8001013286"/>
    <x v="0"/>
    <x v="4"/>
    <s v="CONJUNTO RESIDENCIAL BOLIVIA ORIENTAL II ETAPA MANZANA H PH"/>
    <x v="1"/>
    <x v="1"/>
  </r>
  <r>
    <x v="0"/>
    <x v="0"/>
    <x v="6"/>
    <x v="4"/>
    <n v="6633553"/>
    <n v="8002167371"/>
    <x v="0"/>
    <x v="1"/>
    <s v="EDIFICIO TORRE DE LA RAMBLA PROPIEDAD HORIZONTAL"/>
    <x v="6"/>
    <x v="6"/>
  </r>
  <r>
    <x v="0"/>
    <x v="0"/>
    <x v="6"/>
    <x v="4"/>
    <n v="6633558"/>
    <n v="8001630183"/>
    <x v="0"/>
    <x v="4"/>
    <s v="CONJUNTO VILLA CALASANZ II ETAPA AGRUPACION IV"/>
    <x v="1"/>
    <x v="1"/>
  </r>
  <r>
    <x v="0"/>
    <x v="0"/>
    <x v="6"/>
    <x v="1"/>
    <n v="6633572"/>
    <n v="9000128881"/>
    <x v="0"/>
    <x v="1"/>
    <s v="CONJUNTO RESIDENCIAL VILLAS DE TOSCANA"/>
    <x v="1"/>
    <x v="1"/>
  </r>
  <r>
    <x v="0"/>
    <x v="0"/>
    <x v="6"/>
    <x v="4"/>
    <n v="6633623"/>
    <n v="9001022998"/>
    <x v="0"/>
    <x v="0"/>
    <s v="EDIFICIO TORRE ORQUIDEA PH"/>
    <x v="14"/>
    <x v="5"/>
  </r>
  <r>
    <x v="0"/>
    <x v="0"/>
    <x v="6"/>
    <x v="1"/>
    <n v="6633625"/>
    <n v="8300319323"/>
    <x v="0"/>
    <x v="3"/>
    <s v="AGRUPACION MZ 17 LT B URBANIZACION BOCHICA MULTICENTRO III E"/>
    <x v="1"/>
    <x v="1"/>
  </r>
  <r>
    <x v="0"/>
    <x v="0"/>
    <x v="6"/>
    <x v="1"/>
    <n v="6633627"/>
    <n v="8300319323"/>
    <x v="0"/>
    <x v="3"/>
    <s v="AGRUPACION MZ 17 LT B URBANIZACION BOCHICA MULTICENTRO III E"/>
    <x v="1"/>
    <x v="1"/>
  </r>
  <r>
    <x v="0"/>
    <x v="0"/>
    <x v="6"/>
    <x v="1"/>
    <n v="6633629"/>
    <n v="8300319323"/>
    <x v="0"/>
    <x v="3"/>
    <s v="AGRUPACION MZ 17 LT B URBANIZACION BOCHICA MULTICENTRO III E"/>
    <x v="1"/>
    <x v="1"/>
  </r>
  <r>
    <x v="0"/>
    <x v="0"/>
    <x v="6"/>
    <x v="1"/>
    <n v="6633632"/>
    <n v="8300319323"/>
    <x v="0"/>
    <x v="3"/>
    <s v="AGRUPACION MZ 17 LT B URBANIZACION BOCHICA MULTICENTRO III E"/>
    <x v="1"/>
    <x v="1"/>
  </r>
  <r>
    <x v="0"/>
    <x v="0"/>
    <x v="6"/>
    <x v="1"/>
    <n v="6633696"/>
    <n v="9005052404"/>
    <x v="0"/>
    <x v="1"/>
    <s v="EDIFICIO DONATELO PROPIEDAD HORIZONTAL"/>
    <x v="6"/>
    <x v="6"/>
  </r>
  <r>
    <x v="0"/>
    <x v="0"/>
    <x v="6"/>
    <x v="1"/>
    <n v="6633702"/>
    <n v="8050143955"/>
    <x v="0"/>
    <x v="1"/>
    <s v="CONJUNTO RESIDENCIAL HAMSA- PROPIEDAD HORIZONTAL"/>
    <x v="0"/>
    <x v="0"/>
  </r>
  <r>
    <x v="0"/>
    <x v="0"/>
    <x v="6"/>
    <x v="1"/>
    <n v="6633796"/>
    <n v="8001961438"/>
    <x v="0"/>
    <x v="1"/>
    <s v="CONJUNTO RESIDENCIAL HORIZONTES"/>
    <x v="1"/>
    <x v="1"/>
  </r>
  <r>
    <x v="0"/>
    <x v="0"/>
    <x v="6"/>
    <x v="1"/>
    <n v="6633820"/>
    <n v="9007678041"/>
    <x v="0"/>
    <x v="1"/>
    <s v="CONJUNTO DE VIVIENDA MULTIFAMILIAR MIRADOR DE BETANIA - PROP"/>
    <x v="6"/>
    <x v="6"/>
  </r>
  <r>
    <x v="0"/>
    <x v="0"/>
    <x v="6"/>
    <x v="4"/>
    <n v="6633835"/>
    <n v="8000350415"/>
    <x v="0"/>
    <x v="1"/>
    <s v="CONJUNTO RESIDENCIAL TORRES DE LA VISITACIÓN 2 PH"/>
    <x v="14"/>
    <x v="5"/>
  </r>
  <r>
    <x v="0"/>
    <x v="0"/>
    <x v="6"/>
    <x v="1"/>
    <n v="6633853"/>
    <n v="9001569428"/>
    <x v="0"/>
    <x v="1"/>
    <s v="EDIFICIO MONTELUNA - PROPIEDAD HORIZONTAL"/>
    <x v="1"/>
    <x v="1"/>
  </r>
  <r>
    <x v="0"/>
    <x v="0"/>
    <x v="6"/>
    <x v="4"/>
    <n v="6633859"/>
    <n v="8000350415"/>
    <x v="0"/>
    <x v="1"/>
    <s v="CONJUNTO RESIDENCIAL TORRES DE LA VISITACIÓN 2 PH"/>
    <x v="14"/>
    <x v="5"/>
  </r>
  <r>
    <x v="0"/>
    <x v="0"/>
    <x v="6"/>
    <x v="4"/>
    <n v="6633876"/>
    <n v="9005977731"/>
    <x v="0"/>
    <x v="1"/>
    <s v="CONJUNTO RESIDENCIAL PICASSO CUBISMO PH"/>
    <x v="2"/>
    <x v="2"/>
  </r>
  <r>
    <x v="0"/>
    <x v="0"/>
    <x v="6"/>
    <x v="4"/>
    <n v="6633935"/>
    <n v="9000610504"/>
    <x v="0"/>
    <x v="1"/>
    <s v="EDIFICIO CENTAURO PROPIEDAD HORIZONTAL"/>
    <x v="1"/>
    <x v="1"/>
  </r>
  <r>
    <x v="0"/>
    <x v="0"/>
    <x v="6"/>
    <x v="1"/>
    <n v="6633953"/>
    <n v="9000650907"/>
    <x v="0"/>
    <x v="4"/>
    <s v="EDIFICIO PORTAL DE LOS NOGALES BLOQUE UNO - PROPIEDAD HO"/>
    <x v="6"/>
    <x v="6"/>
  </r>
  <r>
    <x v="0"/>
    <x v="0"/>
    <x v="6"/>
    <x v="2"/>
    <n v="6634036"/>
    <n v="41910354"/>
    <x v="0"/>
    <x v="0"/>
    <s v="MENDEZ GRANADOS MARIA DORIS"/>
    <x v="7"/>
    <x v="7"/>
  </r>
  <r>
    <x v="0"/>
    <x v="0"/>
    <x v="6"/>
    <x v="1"/>
    <n v="6634054"/>
    <n v="8300543348"/>
    <x v="0"/>
    <x v="0"/>
    <s v="CONJUNTO MULTIFAMILIAR LOS PINOS PH"/>
    <x v="1"/>
    <x v="1"/>
  </r>
  <r>
    <x v="0"/>
    <x v="0"/>
    <x v="6"/>
    <x v="4"/>
    <n v="6634101"/>
    <n v="8000846491"/>
    <x v="0"/>
    <x v="1"/>
    <s v="UNIDAD RESIDENCIAL LOS CEDROS - PROPIEDAD HORIZONTAL"/>
    <x v="0"/>
    <x v="0"/>
  </r>
  <r>
    <x v="0"/>
    <x v="0"/>
    <x v="6"/>
    <x v="1"/>
    <n v="6634170"/>
    <n v="8300283900"/>
    <x v="0"/>
    <x v="1"/>
    <s v="URBANIZACIÓN ATLANTA II ETAPA SEGUNDO SECTOR"/>
    <x v="1"/>
    <x v="1"/>
  </r>
  <r>
    <x v="0"/>
    <x v="0"/>
    <x v="6"/>
    <x v="4"/>
    <n v="6634180"/>
    <n v="9007961743"/>
    <x v="0"/>
    <x v="1"/>
    <s v="EDIFICIO HOUSE CENTER"/>
    <x v="2"/>
    <x v="2"/>
  </r>
  <r>
    <x v="0"/>
    <x v="0"/>
    <x v="6"/>
    <x v="4"/>
    <n v="6634221"/>
    <n v="8040035271"/>
    <x v="0"/>
    <x v="1"/>
    <s v="CONJUNTO RESIDENCIAL Y COMERCIAL RIVIERA PLAZA"/>
    <x v="2"/>
    <x v="2"/>
  </r>
  <r>
    <x v="0"/>
    <x v="0"/>
    <x v="6"/>
    <x v="1"/>
    <n v="6634238"/>
    <n v="8300557273"/>
    <x v="0"/>
    <x v="7"/>
    <s v="CONJUNTO RESIDENCIAL CERRO ARACURY PH"/>
    <x v="1"/>
    <x v="1"/>
  </r>
  <r>
    <x v="0"/>
    <x v="0"/>
    <x v="6"/>
    <x v="4"/>
    <n v="6634261"/>
    <n v="8100009611"/>
    <x v="0"/>
    <x v="1"/>
    <s v="EDIFICIO VILLAPILAR 2 BLOQUE 2 - PROPIEDAD HORIZONTAL"/>
    <x v="6"/>
    <x v="6"/>
  </r>
  <r>
    <x v="0"/>
    <x v="0"/>
    <x v="6"/>
    <x v="1"/>
    <n v="6634280"/>
    <n v="8002404390"/>
    <x v="0"/>
    <x v="4"/>
    <s v="CONJUNTO RESIDENCIAL BALCONES DEL SALITRE PROP HORIZ"/>
    <x v="1"/>
    <x v="1"/>
  </r>
  <r>
    <x v="0"/>
    <x v="0"/>
    <x v="6"/>
    <x v="1"/>
    <n v="6634290"/>
    <n v="8300577147"/>
    <x v="0"/>
    <x v="1"/>
    <s v="CONJUNTO RESIDENCIAL TINTALA II FASE 1 PH"/>
    <x v="1"/>
    <x v="1"/>
  </r>
  <r>
    <x v="0"/>
    <x v="0"/>
    <x v="6"/>
    <x v="4"/>
    <n v="6634299"/>
    <n v="8050202184"/>
    <x v="0"/>
    <x v="1"/>
    <s v="MULTIFAMILIARES EL PARAISO DE COMFANDI-CONJUNTO A"/>
    <x v="0"/>
    <x v="0"/>
  </r>
  <r>
    <x v="0"/>
    <x v="0"/>
    <x v="6"/>
    <x v="4"/>
    <n v="6634339"/>
    <n v="8300399383"/>
    <x v="0"/>
    <x v="1"/>
    <s v="CONJUNTO RESIDENCIAL BALCONES DE SEVILLA"/>
    <x v="1"/>
    <x v="1"/>
  </r>
  <r>
    <x v="0"/>
    <x v="0"/>
    <x v="6"/>
    <x v="4"/>
    <n v="6634555"/>
    <n v="9008336127"/>
    <x v="0"/>
    <x v="4"/>
    <s v="EDIFICIO LA YE"/>
    <x v="6"/>
    <x v="6"/>
  </r>
  <r>
    <x v="0"/>
    <x v="0"/>
    <x v="6"/>
    <x v="4"/>
    <n v="6634572"/>
    <n v="8000238472"/>
    <x v="0"/>
    <x v="1"/>
    <s v="UNIDAD RESIDENCIAL NIZA IX-1 - PROPIEDAD HORIZONTAL"/>
    <x v="1"/>
    <x v="1"/>
  </r>
  <r>
    <x v="0"/>
    <x v="0"/>
    <x v="6"/>
    <x v="1"/>
    <n v="6634579"/>
    <n v="8160003692"/>
    <x v="0"/>
    <x v="1"/>
    <s v="EDIFICIO SALAMANCA"/>
    <x v="11"/>
    <x v="9"/>
  </r>
  <r>
    <x v="0"/>
    <x v="0"/>
    <x v="6"/>
    <x v="4"/>
    <n v="6634594"/>
    <n v="9010501706"/>
    <x v="0"/>
    <x v="1"/>
    <s v="CONJUNTO RESIDENCIAL RESERVA CANAVERAL CONDOM"/>
    <x v="17"/>
    <x v="2"/>
  </r>
  <r>
    <x v="0"/>
    <x v="0"/>
    <x v="6"/>
    <x v="1"/>
    <n v="6634595"/>
    <n v="8908034442"/>
    <x v="0"/>
    <x v="1"/>
    <s v="CENTRO COMERCIAL LOS ROSALES PH"/>
    <x v="6"/>
    <x v="6"/>
  </r>
  <r>
    <x v="0"/>
    <x v="0"/>
    <x v="6"/>
    <x v="4"/>
    <n v="6634613"/>
    <n v="9002535556"/>
    <x v="0"/>
    <x v="1"/>
    <s v="CONJUNTO RESIDENCIAL PARQUES DE CASTILLA 3 - PROPIEDAD HORIZ"/>
    <x v="1"/>
    <x v="1"/>
  </r>
  <r>
    <x v="0"/>
    <x v="0"/>
    <x v="6"/>
    <x v="1"/>
    <n v="6634661"/>
    <n v="8002369862"/>
    <x v="0"/>
    <x v="1"/>
    <s v="CONJUNTO RESIDENCIAL LA RESERVA"/>
    <x v="1"/>
    <x v="1"/>
  </r>
  <r>
    <x v="0"/>
    <x v="0"/>
    <x v="6"/>
    <x v="4"/>
    <n v="6634682"/>
    <n v="9005129360"/>
    <x v="0"/>
    <x v="1"/>
    <s v="EDIFICIO MULTIFAMILIAR ALTOS DEL VERGEL"/>
    <x v="3"/>
    <x v="3"/>
  </r>
  <r>
    <x v="0"/>
    <x v="0"/>
    <x v="6"/>
    <x v="4"/>
    <n v="6634684"/>
    <n v="8160013103"/>
    <x v="0"/>
    <x v="3"/>
    <s v="EDIFICIO FENIX PH"/>
    <x v="11"/>
    <x v="9"/>
  </r>
  <r>
    <x v="0"/>
    <x v="0"/>
    <x v="6"/>
    <x v="1"/>
    <n v="6634695"/>
    <n v="8001855092"/>
    <x v="0"/>
    <x v="2"/>
    <s v="EDIFICIO EL VIRREY"/>
    <x v="7"/>
    <x v="7"/>
  </r>
  <r>
    <x v="0"/>
    <x v="0"/>
    <x v="6"/>
    <x v="1"/>
    <n v="6634707"/>
    <n v="8040133735"/>
    <x v="0"/>
    <x v="1"/>
    <s v="URBANIZACION SANTA MONICA DEL TEJAR"/>
    <x v="17"/>
    <x v="2"/>
  </r>
  <r>
    <x v="0"/>
    <x v="0"/>
    <x v="6"/>
    <x v="1"/>
    <n v="6634708"/>
    <n v="8002285028"/>
    <x v="0"/>
    <x v="5"/>
    <s v="EDIFICIO GIBRALTAR - PROPIEDAD HORIZONTAL"/>
    <x v="1"/>
    <x v="1"/>
  </r>
  <r>
    <x v="0"/>
    <x v="0"/>
    <x v="6"/>
    <x v="1"/>
    <n v="6634725"/>
    <n v="9007242094"/>
    <x v="0"/>
    <x v="1"/>
    <s v="EDIFICIO AIKA PH"/>
    <x v="1"/>
    <x v="1"/>
  </r>
  <r>
    <x v="0"/>
    <x v="0"/>
    <x v="6"/>
    <x v="1"/>
    <n v="6634738"/>
    <n v="9002846270"/>
    <x v="0"/>
    <x v="5"/>
    <s v="EDIFICIO SANZA PROPIEDAD HORIZONTAL"/>
    <x v="1"/>
    <x v="1"/>
  </r>
  <r>
    <x v="0"/>
    <x v="0"/>
    <x v="6"/>
    <x v="4"/>
    <n v="6634742"/>
    <n v="9003477761"/>
    <x v="0"/>
    <x v="2"/>
    <s v="CONJUNTO HABITACIONAL LA CASCADA UNIDAD UNO"/>
    <x v="0"/>
    <x v="0"/>
  </r>
  <r>
    <x v="0"/>
    <x v="0"/>
    <x v="6"/>
    <x v="1"/>
    <n v="6634751"/>
    <n v="8300524282"/>
    <x v="0"/>
    <x v="1"/>
    <s v="CONJUNTO RESIDENCIAL EL PORTAL DE LA COFRADIA PH"/>
    <x v="1"/>
    <x v="1"/>
  </r>
  <r>
    <x v="0"/>
    <x v="0"/>
    <x v="6"/>
    <x v="1"/>
    <n v="6634767"/>
    <n v="9002523025"/>
    <x v="0"/>
    <x v="3"/>
    <s v="CONJUNTO RESIDENCIAL TERRAGRANDE II ETAPA 2"/>
    <x v="4"/>
    <x v="4"/>
  </r>
  <r>
    <x v="0"/>
    <x v="0"/>
    <x v="6"/>
    <x v="1"/>
    <n v="6634786"/>
    <n v="9006504188"/>
    <x v="0"/>
    <x v="3"/>
    <s v="CONJUNTO RESIDENCIAL TEREKAY PROPIEDAD HORIZONTAL"/>
    <x v="3"/>
    <x v="3"/>
  </r>
  <r>
    <x v="0"/>
    <x v="0"/>
    <x v="6"/>
    <x v="1"/>
    <n v="6634803"/>
    <n v="9000421748"/>
    <x v="0"/>
    <x v="3"/>
    <s v="AGRUPACION DE VIVIENDA COMPARTIR LA MARGARITA ETAPA 5 PH"/>
    <x v="1"/>
    <x v="1"/>
  </r>
  <r>
    <x v="0"/>
    <x v="0"/>
    <x v="6"/>
    <x v="4"/>
    <n v="6634818"/>
    <n v="9002224247"/>
    <x v="0"/>
    <x v="1"/>
    <s v="EDIFICIO PASEO VERSALLES TORRE B- PROPIEDAD HORIZONTAL"/>
    <x v="6"/>
    <x v="6"/>
  </r>
  <r>
    <x v="0"/>
    <x v="0"/>
    <x v="6"/>
    <x v="1"/>
    <n v="6634850"/>
    <n v="9005165413"/>
    <x v="0"/>
    <x v="1"/>
    <s v="EDIFICIO LA TOSCANA"/>
    <x v="0"/>
    <x v="0"/>
  </r>
  <r>
    <x v="0"/>
    <x v="0"/>
    <x v="6"/>
    <x v="4"/>
    <n v="6634872"/>
    <n v="9001335838"/>
    <x v="0"/>
    <x v="4"/>
    <s v="AGRUPACION DE VIVIENDA MIRADOR DE VILLAPILAR- PROPIEDAD"/>
    <x v="6"/>
    <x v="6"/>
  </r>
  <r>
    <x v="0"/>
    <x v="0"/>
    <x v="6"/>
    <x v="1"/>
    <n v="6634888"/>
    <n v="8909384180"/>
    <x v="0"/>
    <x v="1"/>
    <s v="EDIFICIO EL MOLINO 2 PH"/>
    <x v="14"/>
    <x v="5"/>
  </r>
  <r>
    <x v="0"/>
    <x v="0"/>
    <x v="6"/>
    <x v="1"/>
    <n v="6634916"/>
    <n v="9009998015"/>
    <x v="0"/>
    <x v="1"/>
    <s v="CONJUNTO VALLESUE - ETAPA 3"/>
    <x v="31"/>
    <x v="3"/>
  </r>
  <r>
    <x v="0"/>
    <x v="0"/>
    <x v="6"/>
    <x v="1"/>
    <n v="6634924"/>
    <n v="8300575918"/>
    <x v="0"/>
    <x v="1"/>
    <s v="CONJUNTO RESIDENCIAL EL REDIL DE GALICIA"/>
    <x v="1"/>
    <x v="1"/>
  </r>
  <r>
    <x v="0"/>
    <x v="0"/>
    <x v="6"/>
    <x v="1"/>
    <n v="6634936"/>
    <n v="9006443977"/>
    <x v="0"/>
    <x v="1"/>
    <s v="EDIFICIO 10-12 CIRCUNVALAR PH"/>
    <x v="11"/>
    <x v="9"/>
  </r>
  <r>
    <x v="0"/>
    <x v="0"/>
    <x v="6"/>
    <x v="1"/>
    <n v="6634937"/>
    <n v="8605347626"/>
    <x v="0"/>
    <x v="1"/>
    <s v="CENTRO COMERCIAL LAS RAMPAS PH"/>
    <x v="1"/>
    <x v="1"/>
  </r>
  <r>
    <x v="0"/>
    <x v="0"/>
    <x v="6"/>
    <x v="4"/>
    <n v="6634946"/>
    <n v="9004437859"/>
    <x v="0"/>
    <x v="3"/>
    <s v="EL NOGAL CLUB RESIDENCIAL"/>
    <x v="11"/>
    <x v="9"/>
  </r>
  <r>
    <x v="0"/>
    <x v="0"/>
    <x v="6"/>
    <x v="1"/>
    <n v="6634956"/>
    <n v="9002631294"/>
    <x v="0"/>
    <x v="1"/>
    <s v="CONJUNTO RESIDENCIAL TAYRONA MANZANA C"/>
    <x v="1"/>
    <x v="1"/>
  </r>
  <r>
    <x v="0"/>
    <x v="0"/>
    <x v="6"/>
    <x v="4"/>
    <n v="6634957"/>
    <n v="8300682548"/>
    <x v="0"/>
    <x v="1"/>
    <s v="EDIFICIO MIRADOR DE MODELIA"/>
    <x v="1"/>
    <x v="1"/>
  </r>
  <r>
    <x v="0"/>
    <x v="0"/>
    <x v="6"/>
    <x v="4"/>
    <n v="6634959"/>
    <n v="9010501706"/>
    <x v="0"/>
    <x v="1"/>
    <s v="CONJUNTO RESIDENCIAL RESERVA CANAVERAL CONDOM"/>
    <x v="17"/>
    <x v="2"/>
  </r>
  <r>
    <x v="0"/>
    <x v="0"/>
    <x v="6"/>
    <x v="1"/>
    <n v="6634997"/>
    <n v="8300322908"/>
    <x v="0"/>
    <x v="1"/>
    <s v="CONJUNTO RESIDENCIAL SERRANA PH"/>
    <x v="1"/>
    <x v="1"/>
  </r>
  <r>
    <x v="0"/>
    <x v="0"/>
    <x v="6"/>
    <x v="1"/>
    <n v="6635006"/>
    <n v="9000081411"/>
    <x v="0"/>
    <x v="1"/>
    <s v="CONJUNTO RESIDENCIAL ALTAMIRA RESERVADO"/>
    <x v="3"/>
    <x v="3"/>
  </r>
  <r>
    <x v="0"/>
    <x v="0"/>
    <x v="6"/>
    <x v="4"/>
    <n v="6635015"/>
    <n v="9010284558"/>
    <x v="0"/>
    <x v="0"/>
    <s v="EDIFICIO BLOQUE E PROPIEDAD HORIZONTAL DE LA URBANIZACION PU"/>
    <x v="6"/>
    <x v="6"/>
  </r>
  <r>
    <x v="0"/>
    <x v="0"/>
    <x v="6"/>
    <x v="4"/>
    <n v="6635019"/>
    <n v="8090114882"/>
    <x v="0"/>
    <x v="1"/>
    <s v="CONDOMINIO PARQUES DE PAKISTAN I ETAPA"/>
    <x v="31"/>
    <x v="3"/>
  </r>
  <r>
    <x v="0"/>
    <x v="0"/>
    <x v="6"/>
    <x v="4"/>
    <n v="6635067"/>
    <n v="9005289464"/>
    <x v="0"/>
    <x v="1"/>
    <s v="CONJUNTO RESIDENCIAL TAYRONA II"/>
    <x v="17"/>
    <x v="2"/>
  </r>
  <r>
    <x v="0"/>
    <x v="0"/>
    <x v="6"/>
    <x v="1"/>
    <n v="6635069"/>
    <n v="8301027711"/>
    <x v="0"/>
    <x v="1"/>
    <s v="EDIFICIO LA HACIENDA PH"/>
    <x v="1"/>
    <x v="1"/>
  </r>
  <r>
    <x v="0"/>
    <x v="0"/>
    <x v="6"/>
    <x v="4"/>
    <n v="6635081"/>
    <n v="8908047591"/>
    <x v="0"/>
    <x v="1"/>
    <s v="PROPIEDAD HORIZONTAL EDIFICIO EL CARRETERO"/>
    <x v="6"/>
    <x v="6"/>
  </r>
  <r>
    <x v="0"/>
    <x v="0"/>
    <x v="6"/>
    <x v="4"/>
    <n v="6635092"/>
    <n v="8908056036"/>
    <x v="0"/>
    <x v="1"/>
    <s v="MULTICENTRO ESTRELLA - PROPIEDAD HORIZONTAL"/>
    <x v="6"/>
    <x v="6"/>
  </r>
  <r>
    <x v="0"/>
    <x v="0"/>
    <x v="6"/>
    <x v="4"/>
    <n v="6635114"/>
    <n v="8300172191"/>
    <x v="0"/>
    <x v="1"/>
    <s v="EDIFICIO CIMENTAR PROPIEDAD HORIZONTAL"/>
    <x v="1"/>
    <x v="1"/>
  </r>
  <r>
    <x v="0"/>
    <x v="0"/>
    <x v="6"/>
    <x v="1"/>
    <n v="6635117"/>
    <n v="9002498752"/>
    <x v="0"/>
    <x v="3"/>
    <s v="URBANIZACION BULEVAR DE LAS VILLAS P H"/>
    <x v="11"/>
    <x v="9"/>
  </r>
  <r>
    <x v="0"/>
    <x v="0"/>
    <x v="6"/>
    <x v="1"/>
    <n v="6635127"/>
    <n v="9000198082"/>
    <x v="0"/>
    <x v="1"/>
    <s v="EDIFICIO TERRAZAS DE LAURELES - PROPIEDAD HORIZONTAL -"/>
    <x v="6"/>
    <x v="6"/>
  </r>
  <r>
    <x v="0"/>
    <x v="0"/>
    <x v="6"/>
    <x v="1"/>
    <n v="6635197"/>
    <n v="9002407461"/>
    <x v="0"/>
    <x v="1"/>
    <s v="EDIFICIO PAYSANDU PH"/>
    <x v="11"/>
    <x v="9"/>
  </r>
  <r>
    <x v="0"/>
    <x v="0"/>
    <x v="6"/>
    <x v="1"/>
    <n v="6635234"/>
    <n v="8909302971"/>
    <x v="0"/>
    <x v="1"/>
    <s v="CONJUNTO RESIDENCIAL BOSQUES DE LA CONCHA PH"/>
    <x v="14"/>
    <x v="5"/>
  </r>
  <r>
    <x v="0"/>
    <x v="0"/>
    <x v="6"/>
    <x v="4"/>
    <n v="6635236"/>
    <n v="8301459181"/>
    <x v="0"/>
    <x v="1"/>
    <s v="EDIFICIO MARLY 51 PROPIEDAD HORIZONTAL"/>
    <x v="1"/>
    <x v="1"/>
  </r>
  <r>
    <x v="0"/>
    <x v="0"/>
    <x v="6"/>
    <x v="4"/>
    <n v="6635240"/>
    <n v="8040159195"/>
    <x v="0"/>
    <x v="1"/>
    <s v="URBANIZACION EL GIRASOL"/>
    <x v="2"/>
    <x v="2"/>
  </r>
  <r>
    <x v="0"/>
    <x v="0"/>
    <x v="6"/>
    <x v="1"/>
    <n v="6635260"/>
    <n v="9011587954"/>
    <x v="0"/>
    <x v="2"/>
    <s v="EDIFICIO RESTREPO ANGEL PH"/>
    <x v="11"/>
    <x v="9"/>
  </r>
  <r>
    <x v="0"/>
    <x v="0"/>
    <x v="6"/>
    <x v="4"/>
    <n v="6635264"/>
    <n v="8110012762"/>
    <x v="0"/>
    <x v="1"/>
    <s v="URBANIZACION VILLA FLORIDA ETAPA 2 PROPIEDAD HORIZONTAL"/>
    <x v="14"/>
    <x v="5"/>
  </r>
  <r>
    <x v="0"/>
    <x v="0"/>
    <x v="6"/>
    <x v="4"/>
    <n v="6635269"/>
    <n v="8110012762"/>
    <x v="0"/>
    <x v="1"/>
    <s v="URBANIZACION VILLA FLORIDA ETAPA 2 PROPIEDAD HORIZONTAL"/>
    <x v="14"/>
    <x v="5"/>
  </r>
  <r>
    <x v="0"/>
    <x v="0"/>
    <x v="6"/>
    <x v="4"/>
    <n v="6635273"/>
    <n v="8090116753"/>
    <x v="0"/>
    <x v="1"/>
    <s v="CONJUNTO RESIDENCIAL MIRAFLORES - PROPIEDAD HORIZONTAL"/>
    <x v="3"/>
    <x v="3"/>
  </r>
  <r>
    <x v="0"/>
    <x v="0"/>
    <x v="6"/>
    <x v="4"/>
    <n v="6635277"/>
    <n v="9000620713"/>
    <x v="0"/>
    <x v="3"/>
    <s v="CONJUNTO RESIDENCIAL VILLAS DEL JARDIN III ETAPA PH"/>
    <x v="11"/>
    <x v="9"/>
  </r>
  <r>
    <x v="0"/>
    <x v="0"/>
    <x v="6"/>
    <x v="4"/>
    <n v="6635297"/>
    <n v="9007336070"/>
    <x v="0"/>
    <x v="0"/>
    <s v="EDIFICIO TORRE SAN ANTONIO PH"/>
    <x v="14"/>
    <x v="5"/>
  </r>
  <r>
    <x v="0"/>
    <x v="0"/>
    <x v="6"/>
    <x v="4"/>
    <n v="6635302"/>
    <n v="8300353671"/>
    <x v="0"/>
    <x v="1"/>
    <s v="CONJUNTO RESIDENCIAL MONTERREY II"/>
    <x v="1"/>
    <x v="1"/>
  </r>
  <r>
    <x v="0"/>
    <x v="0"/>
    <x v="6"/>
    <x v="1"/>
    <n v="6635308"/>
    <n v="8000339520"/>
    <x v="0"/>
    <x v="1"/>
    <s v="CONJUNTO RESIDENCIAL INTERLOMAS PH"/>
    <x v="14"/>
    <x v="5"/>
  </r>
  <r>
    <x v="0"/>
    <x v="0"/>
    <x v="6"/>
    <x v="1"/>
    <n v="6635311"/>
    <n v="8907024171"/>
    <x v="0"/>
    <x v="0"/>
    <s v="UNIDAD HABITACIONAL METAIMA - PROPIEDAD HORIZONTAL"/>
    <x v="3"/>
    <x v="3"/>
  </r>
  <r>
    <x v="0"/>
    <x v="0"/>
    <x v="6"/>
    <x v="4"/>
    <n v="6635319"/>
    <n v="8002341915"/>
    <x v="0"/>
    <x v="1"/>
    <s v="EDIFICIO FINLANDIA 80"/>
    <x v="14"/>
    <x v="5"/>
  </r>
  <r>
    <x v="0"/>
    <x v="0"/>
    <x v="6"/>
    <x v="1"/>
    <n v="6635321"/>
    <n v="8914123321"/>
    <x v="0"/>
    <x v="0"/>
    <s v="CENTRO COMERCIAL Y CULTURAL DE PEREIRA FIDUCENTRO Y TEATRO M"/>
    <x v="11"/>
    <x v="9"/>
  </r>
  <r>
    <x v="0"/>
    <x v="0"/>
    <x v="6"/>
    <x v="1"/>
    <n v="6635325"/>
    <n v="8020206795"/>
    <x v="0"/>
    <x v="1"/>
    <s v="EDIFICIO PORTAL DEL CARMEN"/>
    <x v="27"/>
    <x v="13"/>
  </r>
  <r>
    <x v="0"/>
    <x v="0"/>
    <x v="6"/>
    <x v="1"/>
    <n v="6635338"/>
    <n v="9009495823"/>
    <x v="0"/>
    <x v="3"/>
    <s v="CONJUNTO RESIDENCIAL EL CIELO"/>
    <x v="2"/>
    <x v="2"/>
  </r>
  <r>
    <x v="0"/>
    <x v="0"/>
    <x v="6"/>
    <x v="1"/>
    <n v="6635344"/>
    <n v="9008982021"/>
    <x v="0"/>
    <x v="1"/>
    <s v="EDIFICIO CONDOMINIO FUERTEVENTURA"/>
    <x v="2"/>
    <x v="2"/>
  </r>
  <r>
    <x v="0"/>
    <x v="0"/>
    <x v="6"/>
    <x v="1"/>
    <n v="6635349"/>
    <n v="9007242094"/>
    <x v="0"/>
    <x v="1"/>
    <s v="EDIFICIO AIKA PH"/>
    <x v="1"/>
    <x v="1"/>
  </r>
  <r>
    <x v="0"/>
    <x v="0"/>
    <x v="6"/>
    <x v="4"/>
    <n v="6635350"/>
    <n v="8090074341"/>
    <x v="0"/>
    <x v="3"/>
    <s v="CONJUNTO RESIDENCIAL LA ARBOLEDA - PROPIEDAD HORIZONTAL"/>
    <x v="3"/>
    <x v="3"/>
  </r>
  <r>
    <x v="0"/>
    <x v="0"/>
    <x v="6"/>
    <x v="1"/>
    <n v="6635392"/>
    <n v="8910001420"/>
    <x v="0"/>
    <x v="3"/>
    <s v="LIGA CORDOBEZA CONTRA   EL  CANCER"/>
    <x v="78"/>
    <x v="21"/>
  </r>
  <r>
    <x v="0"/>
    <x v="0"/>
    <x v="6"/>
    <x v="1"/>
    <n v="6635445"/>
    <n v="8090127068"/>
    <x v="0"/>
    <x v="1"/>
    <s v="MULTIFAMILIARES IRAZU SEGUNDA ETAPA"/>
    <x v="3"/>
    <x v="3"/>
  </r>
  <r>
    <x v="0"/>
    <x v="0"/>
    <x v="6"/>
    <x v="1"/>
    <n v="6635463"/>
    <n v="8001855901"/>
    <x v="0"/>
    <x v="1"/>
    <s v="CONJUNTO RESIDENCIAL LANCASTRIA A P H"/>
    <x v="1"/>
    <x v="1"/>
  </r>
  <r>
    <x v="0"/>
    <x v="0"/>
    <x v="6"/>
    <x v="1"/>
    <n v="6635466"/>
    <n v="8320018435"/>
    <x v="0"/>
    <x v="3"/>
    <s v="CONJUNTO RESIDENCIAL  LA ESTACION"/>
    <x v="8"/>
    <x v="4"/>
  </r>
  <r>
    <x v="0"/>
    <x v="0"/>
    <x v="6"/>
    <x v="1"/>
    <n v="6635471"/>
    <n v="8320002463"/>
    <x v="0"/>
    <x v="3"/>
    <s v="CONJUNTO RESIDENCIAL RESERVA  DE CHIA"/>
    <x v="8"/>
    <x v="4"/>
  </r>
  <r>
    <x v="0"/>
    <x v="0"/>
    <x v="6"/>
    <x v="4"/>
    <n v="6635479"/>
    <n v="9012690502"/>
    <x v="0"/>
    <x v="3"/>
    <s v="ZONA CINCO APARTAMENTO"/>
    <x v="3"/>
    <x v="3"/>
  </r>
  <r>
    <x v="0"/>
    <x v="0"/>
    <x v="6"/>
    <x v="1"/>
    <n v="6635489"/>
    <n v="9011398191"/>
    <x v="0"/>
    <x v="1"/>
    <s v="CONJUNTO DE USO MIXTO CUARZO -PROPIEDAD HORIZONTAL"/>
    <x v="14"/>
    <x v="5"/>
  </r>
  <r>
    <x v="0"/>
    <x v="0"/>
    <x v="6"/>
    <x v="1"/>
    <n v="6635502"/>
    <n v="9013589056"/>
    <x v="0"/>
    <x v="1"/>
    <s v="CERRITOS  RESERVADO  PARQUE  RESIDENCIAL  PH"/>
    <x v="11"/>
    <x v="9"/>
  </r>
  <r>
    <x v="0"/>
    <x v="0"/>
    <x v="6"/>
    <x v="1"/>
    <n v="6635550"/>
    <n v="9001032312"/>
    <x v="0"/>
    <x v="1"/>
    <s v="EDIFICIO TORRE SANTA CRUZ PH"/>
    <x v="14"/>
    <x v="5"/>
  </r>
  <r>
    <x v="0"/>
    <x v="0"/>
    <x v="6"/>
    <x v="1"/>
    <n v="6635573"/>
    <n v="9002631294"/>
    <x v="0"/>
    <x v="1"/>
    <s v="CONJUNTO RESIDENCIAL TAYRONA MANZANA C"/>
    <x v="1"/>
    <x v="1"/>
  </r>
  <r>
    <x v="0"/>
    <x v="0"/>
    <x v="6"/>
    <x v="4"/>
    <n v="6635590"/>
    <n v="8300085926"/>
    <x v="0"/>
    <x v="5"/>
    <s v="EDIFICIO NEUCHATEL-PROPIEDAD HORIZONTAL"/>
    <x v="1"/>
    <x v="1"/>
  </r>
  <r>
    <x v="0"/>
    <x v="0"/>
    <x v="6"/>
    <x v="4"/>
    <n v="6635592"/>
    <n v="8300867688"/>
    <x v="0"/>
    <x v="1"/>
    <s v="EDIFICIO MARIA MAZUREN - PROPIEDAD HORIZONTAL"/>
    <x v="1"/>
    <x v="1"/>
  </r>
  <r>
    <x v="0"/>
    <x v="0"/>
    <x v="6"/>
    <x v="4"/>
    <n v="6635616"/>
    <n v="8100062881"/>
    <x v="0"/>
    <x v="1"/>
    <s v="UNIDAD RESIDENCIAL AQUILINO VILLEGAS PROPIEDAD HORIZONTA"/>
    <x v="6"/>
    <x v="6"/>
  </r>
  <r>
    <x v="0"/>
    <x v="0"/>
    <x v="6"/>
    <x v="4"/>
    <n v="6635626"/>
    <n v="9005118834"/>
    <x v="0"/>
    <x v="1"/>
    <s v="EDIFICIO VILLA LUNA"/>
    <x v="5"/>
    <x v="5"/>
  </r>
  <r>
    <x v="0"/>
    <x v="0"/>
    <x v="6"/>
    <x v="4"/>
    <n v="6635635"/>
    <n v="9005408039"/>
    <x v="0"/>
    <x v="1"/>
    <s v="EDIFICIO ATALAYA DEL CAMINO"/>
    <x v="6"/>
    <x v="6"/>
  </r>
  <r>
    <x v="0"/>
    <x v="0"/>
    <x v="6"/>
    <x v="1"/>
    <n v="6635676"/>
    <n v="9006443977"/>
    <x v="0"/>
    <x v="1"/>
    <s v="EDIFICIO 10-12 CIRCUNVALAR PH"/>
    <x v="11"/>
    <x v="9"/>
  </r>
  <r>
    <x v="0"/>
    <x v="0"/>
    <x v="6"/>
    <x v="1"/>
    <n v="6635686"/>
    <n v="8110409838"/>
    <x v="0"/>
    <x v="1"/>
    <s v="EDIFICIO TORRE ALTA PH"/>
    <x v="14"/>
    <x v="5"/>
  </r>
  <r>
    <x v="0"/>
    <x v="0"/>
    <x v="6"/>
    <x v="1"/>
    <n v="6635709"/>
    <n v="9003876273"/>
    <x v="0"/>
    <x v="3"/>
    <s v="CONJUNTO RESIDENCIAL ALAMEDA DEL PORVENIR SEGUNDA ETAPA PH"/>
    <x v="1"/>
    <x v="1"/>
  </r>
  <r>
    <x v="0"/>
    <x v="0"/>
    <x v="6"/>
    <x v="1"/>
    <n v="6635722"/>
    <n v="8001754418"/>
    <x v="1"/>
    <x v="6"/>
    <s v="AGRUPACION DE VIVIENDA CALIFORNIA TOWN HOUSES PH"/>
    <x v="1"/>
    <x v="1"/>
  </r>
  <r>
    <x v="0"/>
    <x v="0"/>
    <x v="6"/>
    <x v="4"/>
    <n v="6635799"/>
    <n v="8301425420"/>
    <x v="0"/>
    <x v="1"/>
    <s v="EDIFICIO AGUA CLARA PROPIEDAD HORIZONTAL"/>
    <x v="1"/>
    <x v="1"/>
  </r>
  <r>
    <x v="0"/>
    <x v="0"/>
    <x v="6"/>
    <x v="4"/>
    <n v="6635811"/>
    <n v="9000004008"/>
    <x v="0"/>
    <x v="3"/>
    <s v="CONJUNTO RESIDENCIAL MONTE REDONDO PROPIEDAD HORIZONTAL"/>
    <x v="1"/>
    <x v="1"/>
  </r>
  <r>
    <x v="0"/>
    <x v="0"/>
    <x v="6"/>
    <x v="4"/>
    <n v="6635832"/>
    <n v="9007335262"/>
    <x v="0"/>
    <x v="1"/>
    <s v="EDIFICIO NUEVO PORTAL PH"/>
    <x v="14"/>
    <x v="5"/>
  </r>
  <r>
    <x v="0"/>
    <x v="0"/>
    <x v="6"/>
    <x v="4"/>
    <n v="6635864"/>
    <n v="8110220007"/>
    <x v="0"/>
    <x v="1"/>
    <s v="UNIDAD CERRADA MONTESUR I"/>
    <x v="34"/>
    <x v="5"/>
  </r>
  <r>
    <x v="0"/>
    <x v="0"/>
    <x v="6"/>
    <x v="1"/>
    <n v="6635919"/>
    <n v="9007269463"/>
    <x v="0"/>
    <x v="1"/>
    <s v="EDIFICIO SERRAMONTTI  -PROPIEDAD HORIZONTAL"/>
    <x v="6"/>
    <x v="6"/>
  </r>
  <r>
    <x v="0"/>
    <x v="0"/>
    <x v="6"/>
    <x v="1"/>
    <n v="6635950"/>
    <n v="8914107357"/>
    <x v="0"/>
    <x v="1"/>
    <s v="CONJUNTO MULTIFAMILIAR NIZA SEGUNDO SECTOR PH"/>
    <x v="11"/>
    <x v="9"/>
  </r>
  <r>
    <x v="0"/>
    <x v="0"/>
    <x v="6"/>
    <x v="1"/>
    <n v="6635960"/>
    <n v="8300413001"/>
    <x v="0"/>
    <x v="1"/>
    <s v="PARQUES DE LA COLINA ETAPA 1 Y 2 PH"/>
    <x v="1"/>
    <x v="1"/>
  </r>
  <r>
    <x v="0"/>
    <x v="0"/>
    <x v="6"/>
    <x v="4"/>
    <n v="6636008"/>
    <n v="9001463100"/>
    <x v="0"/>
    <x v="2"/>
    <s v="EDIFICIO OCARINAS PH"/>
    <x v="14"/>
    <x v="5"/>
  </r>
  <r>
    <x v="0"/>
    <x v="0"/>
    <x v="6"/>
    <x v="1"/>
    <n v="6636016"/>
    <n v="8001498087"/>
    <x v="0"/>
    <x v="3"/>
    <s v="EDIFICIO ZAYVAL III PH"/>
    <x v="1"/>
    <x v="1"/>
  </r>
  <r>
    <x v="0"/>
    <x v="0"/>
    <x v="6"/>
    <x v="4"/>
    <n v="6636062"/>
    <n v="8100009611"/>
    <x v="0"/>
    <x v="5"/>
    <s v="EDIFICIO VILLAPILAR 2 BLOQUE 2 - PROPIEDAD HORIZONTAL"/>
    <x v="6"/>
    <x v="6"/>
  </r>
  <r>
    <x v="0"/>
    <x v="0"/>
    <x v="6"/>
    <x v="1"/>
    <n v="6636114"/>
    <n v="8000573944"/>
    <x v="0"/>
    <x v="3"/>
    <s v="CONJUNTO RESIDENCIAL MONTANA"/>
    <x v="1"/>
    <x v="1"/>
  </r>
  <r>
    <x v="0"/>
    <x v="0"/>
    <x v="6"/>
    <x v="1"/>
    <n v="6636164"/>
    <n v="9000650907"/>
    <x v="0"/>
    <x v="4"/>
    <s v="EDIFICIO PORTAL DE LOS NOGALES BLOQUE UNO - PROPIEDAD HO"/>
    <x v="6"/>
    <x v="6"/>
  </r>
  <r>
    <x v="0"/>
    <x v="0"/>
    <x v="6"/>
    <x v="1"/>
    <n v="6636174"/>
    <n v="8320109811"/>
    <x v="0"/>
    <x v="3"/>
    <s v="CONJUNTO RESIDENCIAL CAMINO DE SAN JUAN"/>
    <x v="8"/>
    <x v="4"/>
  </r>
  <r>
    <x v="0"/>
    <x v="0"/>
    <x v="6"/>
    <x v="4"/>
    <n v="6636195"/>
    <n v="9000251287"/>
    <x v="0"/>
    <x v="1"/>
    <s v="EDIFICIO  CALLEGA  PARK III"/>
    <x v="1"/>
    <x v="1"/>
  </r>
  <r>
    <x v="0"/>
    <x v="0"/>
    <x v="6"/>
    <x v="1"/>
    <n v="6636199"/>
    <n v="9011206399"/>
    <x v="0"/>
    <x v="1"/>
    <s v="MULTIFAMILIAR IRAKA PROPIEDAD HORIZONTAL"/>
    <x v="1"/>
    <x v="1"/>
  </r>
  <r>
    <x v="0"/>
    <x v="0"/>
    <x v="6"/>
    <x v="4"/>
    <n v="6636234"/>
    <n v="8605096441"/>
    <x v="0"/>
    <x v="1"/>
    <s v="CONJUNTO RESIDENCIAL SANTA BARBARA NORTE"/>
    <x v="1"/>
    <x v="1"/>
  </r>
  <r>
    <x v="0"/>
    <x v="0"/>
    <x v="6"/>
    <x v="1"/>
    <n v="6636265"/>
    <n v="9001549848"/>
    <x v="0"/>
    <x v="1"/>
    <s v="VILLA ZAMORA CONJUNTO RESIDENCIAL PROPIEDAD HORIZONTAL"/>
    <x v="1"/>
    <x v="1"/>
  </r>
  <r>
    <x v="0"/>
    <x v="0"/>
    <x v="6"/>
    <x v="4"/>
    <n v="6636294"/>
    <n v="9011647601"/>
    <x v="0"/>
    <x v="0"/>
    <s v="EDIFICIO CATANZARO PH"/>
    <x v="10"/>
    <x v="5"/>
  </r>
  <r>
    <x v="0"/>
    <x v="0"/>
    <x v="6"/>
    <x v="4"/>
    <n v="6636342"/>
    <n v="9000620713"/>
    <x v="0"/>
    <x v="3"/>
    <s v="CONJUNTO RESIDENCIAL VILLAS DEL JARDIN III ETAPA PH"/>
    <x v="11"/>
    <x v="9"/>
  </r>
  <r>
    <x v="0"/>
    <x v="0"/>
    <x v="6"/>
    <x v="1"/>
    <n v="6636364"/>
    <n v="8605347626"/>
    <x v="0"/>
    <x v="1"/>
    <s v="CENTRO COMERCIAL LAS RAMPAS PH"/>
    <x v="1"/>
    <x v="1"/>
  </r>
  <r>
    <x v="0"/>
    <x v="0"/>
    <x v="6"/>
    <x v="1"/>
    <n v="6636371"/>
    <n v="8605347626"/>
    <x v="0"/>
    <x v="1"/>
    <s v="CENTRO COMERCIAL LAS RAMPAS PH"/>
    <x v="1"/>
    <x v="1"/>
  </r>
  <r>
    <x v="0"/>
    <x v="0"/>
    <x v="6"/>
    <x v="4"/>
    <n v="6636398"/>
    <n v="8301213804"/>
    <x v="0"/>
    <x v="4"/>
    <s v="EDIFICIO POSITANO PROPIEDAD HORIZONTAL"/>
    <x v="1"/>
    <x v="1"/>
  </r>
  <r>
    <x v="0"/>
    <x v="0"/>
    <x v="6"/>
    <x v="1"/>
    <n v="6636406"/>
    <n v="9008265105"/>
    <x v="0"/>
    <x v="1"/>
    <s v="EDIFICIO AZALIA"/>
    <x v="2"/>
    <x v="2"/>
  </r>
  <r>
    <x v="0"/>
    <x v="0"/>
    <x v="6"/>
    <x v="1"/>
    <n v="6636408"/>
    <n v="8300653194"/>
    <x v="0"/>
    <x v="3"/>
    <s v="AGRUPACION DE VIVIENDA MAZUREN AGRUPACION 08 PH"/>
    <x v="1"/>
    <x v="1"/>
  </r>
  <r>
    <x v="0"/>
    <x v="0"/>
    <x v="6"/>
    <x v="1"/>
    <n v="6636492"/>
    <n v="8320018435"/>
    <x v="0"/>
    <x v="3"/>
    <s v="CONJUNTO RESIDENCIAL  LA ESTACION"/>
    <x v="8"/>
    <x v="4"/>
  </r>
  <r>
    <x v="0"/>
    <x v="0"/>
    <x v="6"/>
    <x v="4"/>
    <n v="6636564"/>
    <n v="9001922305"/>
    <x v="0"/>
    <x v="1"/>
    <s v="CONJUNTO RESIDENCIAL KANATA PH"/>
    <x v="11"/>
    <x v="9"/>
  </r>
  <r>
    <x v="0"/>
    <x v="0"/>
    <x v="6"/>
    <x v="4"/>
    <n v="6636591"/>
    <n v="8605096441"/>
    <x v="0"/>
    <x v="3"/>
    <s v="CONJUNTO RESIDENCIAL SANTA BARBARA NORTE"/>
    <x v="1"/>
    <x v="1"/>
  </r>
  <r>
    <x v="0"/>
    <x v="0"/>
    <x v="6"/>
    <x v="4"/>
    <n v="6636597"/>
    <n v="9005118834"/>
    <x v="0"/>
    <x v="1"/>
    <s v="EDIFICIO VILLA LUNA"/>
    <x v="5"/>
    <x v="5"/>
  </r>
  <r>
    <x v="0"/>
    <x v="0"/>
    <x v="6"/>
    <x v="4"/>
    <n v="6636630"/>
    <n v="8110342470"/>
    <x v="0"/>
    <x v="2"/>
    <s v="CONJUNTO RESIDENCIAL PROVIDENCIA DE CASTROPOLO PH"/>
    <x v="14"/>
    <x v="5"/>
  </r>
  <r>
    <x v="0"/>
    <x v="0"/>
    <x v="6"/>
    <x v="4"/>
    <n v="6636645"/>
    <n v="8001716559"/>
    <x v="0"/>
    <x v="1"/>
    <s v="CONJUNTO RESIDENCIAL ALTAMIRA II ETAPA"/>
    <x v="17"/>
    <x v="2"/>
  </r>
  <r>
    <x v="0"/>
    <x v="0"/>
    <x v="6"/>
    <x v="4"/>
    <n v="6636646"/>
    <n v="8001716559"/>
    <x v="0"/>
    <x v="1"/>
    <s v="CONJUNTO RESIDENCIAL ALTAMIRA II ETAPA"/>
    <x v="17"/>
    <x v="2"/>
  </r>
  <r>
    <x v="0"/>
    <x v="0"/>
    <x v="6"/>
    <x v="4"/>
    <n v="6636662"/>
    <n v="8050093504"/>
    <x v="0"/>
    <x v="0"/>
    <s v="UNIDAD RESIDENCIAL MARCO FIDEL SUAREZ"/>
    <x v="0"/>
    <x v="0"/>
  </r>
  <r>
    <x v="0"/>
    <x v="0"/>
    <x v="6"/>
    <x v="4"/>
    <n v="6636732"/>
    <n v="8100016636"/>
    <x v="0"/>
    <x v="0"/>
    <s v="EDIFICIO MULTIFAMILIARES VENECIA I PROPIEDAD HORIZONTAL"/>
    <x v="6"/>
    <x v="6"/>
  </r>
  <r>
    <x v="0"/>
    <x v="0"/>
    <x v="6"/>
    <x v="1"/>
    <n v="6636796"/>
    <n v="9007906288"/>
    <x v="0"/>
    <x v="0"/>
    <s v="EDIFICIO TORRE PORTO"/>
    <x v="2"/>
    <x v="2"/>
  </r>
  <r>
    <x v="0"/>
    <x v="0"/>
    <x v="6"/>
    <x v="1"/>
    <n v="6636841"/>
    <n v="9002744873"/>
    <x v="0"/>
    <x v="1"/>
    <s v="EDIFICIO BELALCAZAR PH"/>
    <x v="1"/>
    <x v="1"/>
  </r>
  <r>
    <x v="0"/>
    <x v="0"/>
    <x v="6"/>
    <x v="4"/>
    <n v="6636968"/>
    <n v="9012563571"/>
    <x v="0"/>
    <x v="1"/>
    <s v="CONJUNTO CERRADO LA QUINTA PROPIEDAD HORIZONTAL"/>
    <x v="6"/>
    <x v="6"/>
  </r>
  <r>
    <x v="0"/>
    <x v="0"/>
    <x v="6"/>
    <x v="1"/>
    <n v="6636976"/>
    <n v="9009146759"/>
    <x v="0"/>
    <x v="2"/>
    <s v="CONJUNTO RESIDENCIAL PARQUES DE BOLIVAR ARMENIA N° 1 VIP"/>
    <x v="7"/>
    <x v="7"/>
  </r>
  <r>
    <x v="0"/>
    <x v="0"/>
    <x v="6"/>
    <x v="1"/>
    <n v="6637095"/>
    <n v="9003081963"/>
    <x v="0"/>
    <x v="0"/>
    <s v="CONJUNTO RESIDENCIAL JARDINES DE TANAMBI P H"/>
    <x v="11"/>
    <x v="9"/>
  </r>
  <r>
    <x v="0"/>
    <x v="0"/>
    <x v="6"/>
    <x v="1"/>
    <n v="6637445"/>
    <n v="9000446676"/>
    <x v="0"/>
    <x v="1"/>
    <s v="CONJUNTO RESIDENCIAL LA ALEJANDRA III"/>
    <x v="1"/>
    <x v="1"/>
  </r>
  <r>
    <x v="0"/>
    <x v="0"/>
    <x v="6"/>
    <x v="1"/>
    <n v="6637468"/>
    <n v="9011945484"/>
    <x v="0"/>
    <x v="1"/>
    <s v="EDIFICIO MUNZI"/>
    <x v="1"/>
    <x v="1"/>
  </r>
  <r>
    <x v="0"/>
    <x v="0"/>
    <x v="6"/>
    <x v="1"/>
    <n v="6637514"/>
    <n v="8160016201"/>
    <x v="0"/>
    <x v="1"/>
    <s v="UNIDAD RESIDENCIAL LOS ALMENDROS"/>
    <x v="11"/>
    <x v="9"/>
  </r>
  <r>
    <x v="0"/>
    <x v="0"/>
    <x v="6"/>
    <x v="1"/>
    <n v="6637630"/>
    <n v="8605270257"/>
    <x v="0"/>
    <x v="1"/>
    <s v="URBANIZACION MAZUREN AGRUPACION 05 PROPIEDAD HORIZONTAL"/>
    <x v="1"/>
    <x v="1"/>
  </r>
  <r>
    <x v="0"/>
    <x v="0"/>
    <x v="6"/>
    <x v="5"/>
    <n v="6637637"/>
    <n v="15956101"/>
    <x v="0"/>
    <x v="2"/>
    <s v="HENAO GUTIERREZ WILLIAM"/>
    <x v="6"/>
    <x v="6"/>
  </r>
  <r>
    <x v="0"/>
    <x v="0"/>
    <x v="6"/>
    <x v="1"/>
    <n v="6637639"/>
    <n v="8605270257"/>
    <x v="0"/>
    <x v="3"/>
    <s v="URBANIZACION MAZUREN AGRUPACION 05 PROPIEDAD HORIZONTAL"/>
    <x v="1"/>
    <x v="1"/>
  </r>
  <r>
    <x v="0"/>
    <x v="0"/>
    <x v="6"/>
    <x v="1"/>
    <n v="6637653"/>
    <n v="9001270452"/>
    <x v="0"/>
    <x v="1"/>
    <s v="CONJUNTO RESIDENCIAL Y COMERCIALCA¥AVERAL PH"/>
    <x v="11"/>
    <x v="9"/>
  </r>
  <r>
    <x v="0"/>
    <x v="0"/>
    <x v="6"/>
    <x v="1"/>
    <n v="6637656"/>
    <n v="8001961438"/>
    <x v="0"/>
    <x v="2"/>
    <s v="CONJUNTO RESIDENCIAL HORIZONTES"/>
    <x v="1"/>
    <x v="1"/>
  </r>
  <r>
    <x v="0"/>
    <x v="0"/>
    <x v="6"/>
    <x v="1"/>
    <n v="6637682"/>
    <n v="8160008339"/>
    <x v="0"/>
    <x v="1"/>
    <s v="EDIFICIO SANTIAGO DE COMPOSTELA PH"/>
    <x v="11"/>
    <x v="9"/>
  </r>
  <r>
    <x v="0"/>
    <x v="0"/>
    <x v="6"/>
    <x v="1"/>
    <n v="6637697"/>
    <n v="9006026649"/>
    <x v="0"/>
    <x v="1"/>
    <s v="PROPIEDAD HORIZONTAL BALCONES DE LA VILLA II ETAPA BLOQUES 1"/>
    <x v="23"/>
    <x v="6"/>
  </r>
  <r>
    <x v="0"/>
    <x v="0"/>
    <x v="6"/>
    <x v="4"/>
    <n v="6637732"/>
    <n v="9005282349"/>
    <x v="0"/>
    <x v="1"/>
    <s v="COCORA PARQUE RESIDENCIAL"/>
    <x v="7"/>
    <x v="7"/>
  </r>
  <r>
    <x v="0"/>
    <x v="0"/>
    <x v="6"/>
    <x v="1"/>
    <n v="6637755"/>
    <n v="9001860296"/>
    <x v="0"/>
    <x v="0"/>
    <s v="EDIFICIO MONTEARROYO - PROPIEDAD HORIZONTAL"/>
    <x v="1"/>
    <x v="1"/>
  </r>
  <r>
    <x v="0"/>
    <x v="0"/>
    <x v="6"/>
    <x v="1"/>
    <n v="6637758"/>
    <n v="8300192121"/>
    <x v="0"/>
    <x v="1"/>
    <s v="CONJUNTO RESIDENCIAL LAS GALIAS"/>
    <x v="1"/>
    <x v="1"/>
  </r>
  <r>
    <x v="0"/>
    <x v="0"/>
    <x v="6"/>
    <x v="4"/>
    <n v="6637760"/>
    <n v="8002473728"/>
    <x v="0"/>
    <x v="1"/>
    <s v="EDIFICIO ANDINO PROPIEDAD HORIZONTAL"/>
    <x v="6"/>
    <x v="6"/>
  </r>
  <r>
    <x v="0"/>
    <x v="0"/>
    <x v="6"/>
    <x v="1"/>
    <n v="6637832"/>
    <n v="9010077387"/>
    <x v="0"/>
    <x v="1"/>
    <s v="EDIFICIO VLORE APARTAMENTOS PH"/>
    <x v="14"/>
    <x v="5"/>
  </r>
  <r>
    <x v="0"/>
    <x v="0"/>
    <x v="6"/>
    <x v="1"/>
    <n v="6637882"/>
    <n v="9001070661"/>
    <x v="0"/>
    <x v="1"/>
    <s v="CONJUNTO RESIDENCIAL ZUITAMA P H"/>
    <x v="13"/>
    <x v="9"/>
  </r>
  <r>
    <x v="0"/>
    <x v="0"/>
    <x v="6"/>
    <x v="1"/>
    <n v="6637894"/>
    <n v="8050181601"/>
    <x v="0"/>
    <x v="2"/>
    <s v="ASOCIACION DE COPROPIETARIOS DEL CONJUNTO RESIDENCIAL RI"/>
    <x v="0"/>
    <x v="0"/>
  </r>
  <r>
    <x v="0"/>
    <x v="0"/>
    <x v="6"/>
    <x v="4"/>
    <n v="6637903"/>
    <n v="8300092585"/>
    <x v="0"/>
    <x v="1"/>
    <s v="EDIFICIO AZAHARA CHICO PH"/>
    <x v="1"/>
    <x v="1"/>
  </r>
  <r>
    <x v="0"/>
    <x v="0"/>
    <x v="6"/>
    <x v="1"/>
    <n v="6637911"/>
    <n v="8001666573"/>
    <x v="0"/>
    <x v="1"/>
    <s v="CONJUNTO RESIDENCIAL CINCO ESTRELLAS"/>
    <x v="1"/>
    <x v="1"/>
  </r>
  <r>
    <x v="0"/>
    <x v="0"/>
    <x v="6"/>
    <x v="4"/>
    <n v="6637913"/>
    <n v="9006721251"/>
    <x v="0"/>
    <x v="1"/>
    <s v="EDIFICIO ALAMOS DEL PARQUE PROPIEDAD HORIZONTAL"/>
    <x v="14"/>
    <x v="5"/>
  </r>
  <r>
    <x v="0"/>
    <x v="0"/>
    <x v="6"/>
    <x v="4"/>
    <n v="6637950"/>
    <n v="9010116076"/>
    <x v="0"/>
    <x v="4"/>
    <s v="EDIFICIO VILLA CARMENZA X2 BLOQUE DOS (2) PROPIEDAD HORIZONT"/>
    <x v="6"/>
    <x v="6"/>
  </r>
  <r>
    <x v="0"/>
    <x v="0"/>
    <x v="6"/>
    <x v="4"/>
    <n v="6637967"/>
    <n v="8160034609"/>
    <x v="0"/>
    <x v="3"/>
    <s v="CONJUNTO RESIDENCIAL ZAGUAN DE LAS VILLAS PH"/>
    <x v="13"/>
    <x v="9"/>
  </r>
  <r>
    <x v="0"/>
    <x v="0"/>
    <x v="6"/>
    <x v="1"/>
    <n v="6637977"/>
    <n v="9001303401"/>
    <x v="0"/>
    <x v="1"/>
    <s v="EDIFICIO CENTRO DE NEGOCIOS EL NOGAL"/>
    <x v="1"/>
    <x v="1"/>
  </r>
  <r>
    <x v="0"/>
    <x v="0"/>
    <x v="6"/>
    <x v="4"/>
    <n v="6637986"/>
    <n v="8001936062"/>
    <x v="0"/>
    <x v="3"/>
    <s v="CONJUNTO RESIDENCIAL LOS ELISEOS ETAPAS I Y II PH"/>
    <x v="1"/>
    <x v="1"/>
  </r>
  <r>
    <x v="0"/>
    <x v="0"/>
    <x v="6"/>
    <x v="1"/>
    <n v="6638014"/>
    <n v="9000987526"/>
    <x v="0"/>
    <x v="3"/>
    <s v="CONJUNTO RESIDENCIAL TERRAZAS DE CASTILLA PH"/>
    <x v="1"/>
    <x v="1"/>
  </r>
  <r>
    <x v="0"/>
    <x v="0"/>
    <x v="6"/>
    <x v="4"/>
    <n v="6638064"/>
    <n v="8000793458"/>
    <x v="0"/>
    <x v="1"/>
    <s v="CONJUNTO RESIDENCIAL CASTILLA VIEJA"/>
    <x v="27"/>
    <x v="13"/>
  </r>
  <r>
    <x v="0"/>
    <x v="0"/>
    <x v="6"/>
    <x v="1"/>
    <n v="6638076"/>
    <n v="8110398236"/>
    <x v="0"/>
    <x v="1"/>
    <s v="EDIFICIO PE?ALOMA P H"/>
    <x v="14"/>
    <x v="5"/>
  </r>
  <r>
    <x v="0"/>
    <x v="0"/>
    <x v="6"/>
    <x v="1"/>
    <n v="6638138"/>
    <n v="9012525104"/>
    <x v="0"/>
    <x v="0"/>
    <s v="EDIFICIO MULTIFAMILIAR G39 PROPIEDAD HORIZONTAL"/>
    <x v="6"/>
    <x v="6"/>
  </r>
  <r>
    <x v="0"/>
    <x v="0"/>
    <x v="6"/>
    <x v="1"/>
    <n v="6638145"/>
    <n v="8000911482"/>
    <x v="0"/>
    <x v="1"/>
    <s v="CONJUNTO RESIDENCIAL CASTELLANA REAL PH"/>
    <x v="14"/>
    <x v="5"/>
  </r>
  <r>
    <x v="0"/>
    <x v="0"/>
    <x v="6"/>
    <x v="4"/>
    <n v="6638146"/>
    <n v="8909338940"/>
    <x v="0"/>
    <x v="1"/>
    <s v="CONJUNTO RESIDENCIAL LA ARBOLEDA SEGUNDA ETAPA"/>
    <x v="14"/>
    <x v="5"/>
  </r>
  <r>
    <x v="0"/>
    <x v="0"/>
    <x v="6"/>
    <x v="4"/>
    <n v="6638164"/>
    <n v="9006103609"/>
    <x v="0"/>
    <x v="4"/>
    <s v="CONDOMINIO SIGLO XI"/>
    <x v="9"/>
    <x v="8"/>
  </r>
  <r>
    <x v="0"/>
    <x v="0"/>
    <x v="6"/>
    <x v="1"/>
    <n v="6638198"/>
    <n v="9003583196"/>
    <x v="0"/>
    <x v="1"/>
    <s v="EDIFICIO ACROPOLIS - PROPIEDAD HORIZONTAL"/>
    <x v="6"/>
    <x v="6"/>
  </r>
  <r>
    <x v="0"/>
    <x v="0"/>
    <x v="6"/>
    <x v="4"/>
    <n v="6638223"/>
    <n v="8300150877"/>
    <x v="0"/>
    <x v="1"/>
    <s v="AGRUPACION SUPERMANZANA 5 II ETAPA URBANIZACION BOCHICA MULT"/>
    <x v="1"/>
    <x v="1"/>
  </r>
  <r>
    <x v="0"/>
    <x v="0"/>
    <x v="6"/>
    <x v="1"/>
    <n v="6638244"/>
    <n v="8300434600"/>
    <x v="0"/>
    <x v="1"/>
    <s v="CONJUNTO RESIDENCIAL TORRES DE VALENCIA-PROPIEDAD HORIZONTAL"/>
    <x v="1"/>
    <x v="1"/>
  </r>
  <r>
    <x v="0"/>
    <x v="0"/>
    <x v="6"/>
    <x v="4"/>
    <n v="6638250"/>
    <n v="9004468621"/>
    <x v="0"/>
    <x v="1"/>
    <s v="CONDOMINIO CAMPESTRE RINCON DE LOS NOGALES II - PH"/>
    <x v="8"/>
    <x v="4"/>
  </r>
  <r>
    <x v="0"/>
    <x v="0"/>
    <x v="6"/>
    <x v="4"/>
    <n v="6638266"/>
    <n v="9002464835"/>
    <x v="0"/>
    <x v="1"/>
    <s v="PRIMAVERA PROPIEDAD HORIZONTAL"/>
    <x v="11"/>
    <x v="9"/>
  </r>
  <r>
    <x v="0"/>
    <x v="0"/>
    <x v="6"/>
    <x v="4"/>
    <n v="6638294"/>
    <n v="8010007709"/>
    <x v="0"/>
    <x v="1"/>
    <s v="EDIFICIO MAROA"/>
    <x v="7"/>
    <x v="7"/>
  </r>
  <r>
    <x v="0"/>
    <x v="0"/>
    <x v="6"/>
    <x v="1"/>
    <n v="6638364"/>
    <n v="8002204657"/>
    <x v="0"/>
    <x v="3"/>
    <s v="AGRUPACION RESIDENCIAL ZARZAMORA CAFAM ETAPA I"/>
    <x v="1"/>
    <x v="1"/>
  </r>
  <r>
    <x v="0"/>
    <x v="0"/>
    <x v="6"/>
    <x v="4"/>
    <n v="6638389"/>
    <n v="9009836294"/>
    <x v="0"/>
    <x v="3"/>
    <s v="CONJUNTO RESIDENCIAL SENDERO VERDE PH"/>
    <x v="5"/>
    <x v="5"/>
  </r>
  <r>
    <x v="0"/>
    <x v="0"/>
    <x v="6"/>
    <x v="4"/>
    <n v="6638394"/>
    <n v="9009836294"/>
    <x v="0"/>
    <x v="0"/>
    <s v="CONJUNTO RESIDENCIAL SENDERO VERDE PH"/>
    <x v="5"/>
    <x v="5"/>
  </r>
  <r>
    <x v="0"/>
    <x v="0"/>
    <x v="6"/>
    <x v="4"/>
    <n v="6638411"/>
    <n v="9011450190"/>
    <x v="0"/>
    <x v="0"/>
    <s v="EDIFICIO CHICO 1 1 PROPIEDAD HORIZONTAL"/>
    <x v="1"/>
    <x v="1"/>
  </r>
  <r>
    <x v="0"/>
    <x v="0"/>
    <x v="6"/>
    <x v="4"/>
    <n v="6638420"/>
    <n v="9002145109"/>
    <x v="0"/>
    <x v="1"/>
    <s v="CONJUNTO RESIDENCIAL LA JULIA PH"/>
    <x v="11"/>
    <x v="9"/>
  </r>
  <r>
    <x v="0"/>
    <x v="0"/>
    <x v="6"/>
    <x v="1"/>
    <n v="6638460"/>
    <n v="8909279976"/>
    <x v="0"/>
    <x v="2"/>
    <s v="CONJUNTO RESIDENCIAL EL CARIBE PH"/>
    <x v="14"/>
    <x v="5"/>
  </r>
  <r>
    <x v="0"/>
    <x v="0"/>
    <x v="6"/>
    <x v="1"/>
    <n v="6638524"/>
    <n v="8300192121"/>
    <x v="0"/>
    <x v="1"/>
    <s v="CONJUNTO RESIDENCIAL LAS GALIAS"/>
    <x v="1"/>
    <x v="1"/>
  </r>
  <r>
    <x v="0"/>
    <x v="0"/>
    <x v="6"/>
    <x v="1"/>
    <n v="6638549"/>
    <n v="9001070661"/>
    <x v="0"/>
    <x v="1"/>
    <s v="CONJUNTO RESIDENCIAL ZUITAMA P H"/>
    <x v="13"/>
    <x v="9"/>
  </r>
  <r>
    <x v="0"/>
    <x v="0"/>
    <x v="6"/>
    <x v="1"/>
    <n v="6638662"/>
    <n v="9000081411"/>
    <x v="0"/>
    <x v="1"/>
    <s v="CONJUNTO RESIDENCIAL ALTAMIRA RESERVADO"/>
    <x v="3"/>
    <x v="3"/>
  </r>
  <r>
    <x v="0"/>
    <x v="0"/>
    <x v="6"/>
    <x v="1"/>
    <n v="6638712"/>
    <n v="8301337927"/>
    <x v="0"/>
    <x v="1"/>
    <s v="CONJUNTO RESIDENCIAL BALCONES DE TIBANA II PH"/>
    <x v="1"/>
    <x v="1"/>
  </r>
  <r>
    <x v="0"/>
    <x v="0"/>
    <x v="6"/>
    <x v="4"/>
    <n v="6638745"/>
    <n v="9010788167"/>
    <x v="0"/>
    <x v="1"/>
    <s v="EDIFICIO EL CAMPIN PROPIEDAD HORIZONTAL"/>
    <x v="6"/>
    <x v="6"/>
  </r>
  <r>
    <x v="0"/>
    <x v="0"/>
    <x v="6"/>
    <x v="4"/>
    <n v="6638749"/>
    <n v="9010297872"/>
    <x v="0"/>
    <x v="0"/>
    <s v="CONJUNTO CERRADO BAMBU PH"/>
    <x v="13"/>
    <x v="9"/>
  </r>
  <r>
    <x v="0"/>
    <x v="0"/>
    <x v="6"/>
    <x v="1"/>
    <n v="6638758"/>
    <n v="9000001644"/>
    <x v="0"/>
    <x v="1"/>
    <s v="EDIFICIO LA SALLE"/>
    <x v="1"/>
    <x v="1"/>
  </r>
  <r>
    <x v="0"/>
    <x v="0"/>
    <x v="6"/>
    <x v="4"/>
    <n v="6638789"/>
    <n v="8300577471"/>
    <x v="0"/>
    <x v="1"/>
    <s v="CONJUNTO BALCONES DE SEGOVIA"/>
    <x v="1"/>
    <x v="1"/>
  </r>
  <r>
    <x v="0"/>
    <x v="0"/>
    <x v="6"/>
    <x v="1"/>
    <n v="6638804"/>
    <n v="8300234160"/>
    <x v="0"/>
    <x v="2"/>
    <s v="EDIFICIO VILLA PAULA PH"/>
    <x v="1"/>
    <x v="1"/>
  </r>
  <r>
    <x v="0"/>
    <x v="0"/>
    <x v="6"/>
    <x v="1"/>
    <n v="6638933"/>
    <n v="9008994020"/>
    <x v="0"/>
    <x v="1"/>
    <s v="EDIFICIO BALCONES DE VIZCAYA"/>
    <x v="2"/>
    <x v="2"/>
  </r>
  <r>
    <x v="0"/>
    <x v="0"/>
    <x v="6"/>
    <x v="5"/>
    <n v="6638973"/>
    <n v="34041918"/>
    <x v="0"/>
    <x v="1"/>
    <s v="HENAO ROBLEDO GLORIA HELENA"/>
    <x v="11"/>
    <x v="9"/>
  </r>
  <r>
    <x v="0"/>
    <x v="0"/>
    <x v="6"/>
    <x v="4"/>
    <n v="6639003"/>
    <n v="9009658223"/>
    <x v="0"/>
    <x v="0"/>
    <s v="EDIFICIO DISTRITO 65 PH"/>
    <x v="14"/>
    <x v="5"/>
  </r>
  <r>
    <x v="0"/>
    <x v="0"/>
    <x v="6"/>
    <x v="2"/>
    <n v="6639138"/>
    <n v="511056"/>
    <x v="0"/>
    <x v="1"/>
    <s v="LEONI  DIMITRI"/>
    <x v="7"/>
    <x v="7"/>
  </r>
  <r>
    <x v="0"/>
    <x v="0"/>
    <x v="6"/>
    <x v="1"/>
    <n v="6639370"/>
    <n v="9008042002"/>
    <x v="0"/>
    <x v="3"/>
    <s v="EDIFICIO AXXES 140 PH"/>
    <x v="1"/>
    <x v="1"/>
  </r>
  <r>
    <x v="0"/>
    <x v="0"/>
    <x v="6"/>
    <x v="4"/>
    <n v="6639387"/>
    <n v="9002145109"/>
    <x v="0"/>
    <x v="0"/>
    <s v="CONJUNTO RESIDENCIAL LA JULIA PH"/>
    <x v="11"/>
    <x v="9"/>
  </r>
  <r>
    <x v="0"/>
    <x v="0"/>
    <x v="6"/>
    <x v="1"/>
    <n v="6639437"/>
    <n v="8001116601"/>
    <x v="0"/>
    <x v="0"/>
    <s v="EDIFICIO EL OBELISCO PH"/>
    <x v="11"/>
    <x v="9"/>
  </r>
  <r>
    <x v="0"/>
    <x v="0"/>
    <x v="6"/>
    <x v="1"/>
    <n v="6639634"/>
    <n v="8301254398"/>
    <x v="0"/>
    <x v="2"/>
    <s v="AGRUPACION URBANIZACION TECHO"/>
    <x v="1"/>
    <x v="1"/>
  </r>
  <r>
    <x v="0"/>
    <x v="0"/>
    <x v="6"/>
    <x v="1"/>
    <n v="6639806"/>
    <n v="9004824384"/>
    <x v="0"/>
    <x v="1"/>
    <s v="CONJUNTO CERRADO VERSALLES PROPIEDAD HORIZONTAL"/>
    <x v="18"/>
    <x v="10"/>
  </r>
  <r>
    <x v="0"/>
    <x v="0"/>
    <x v="6"/>
    <x v="1"/>
    <n v="6639849"/>
    <n v="8300456344"/>
    <x v="0"/>
    <x v="1"/>
    <s v="EDIFICIO MIRABELL PH"/>
    <x v="1"/>
    <x v="1"/>
  </r>
  <r>
    <x v="0"/>
    <x v="0"/>
    <x v="6"/>
    <x v="4"/>
    <n v="6640028"/>
    <n v="9007555203"/>
    <x v="0"/>
    <x v="1"/>
    <s v="EDIFICIO TORRE VERSALLES II - PROPIEDAD HORIZONTAL"/>
    <x v="1"/>
    <x v="1"/>
  </r>
  <r>
    <x v="0"/>
    <x v="0"/>
    <x v="6"/>
    <x v="4"/>
    <n v="6640375"/>
    <n v="8301299381"/>
    <x v="0"/>
    <x v="1"/>
    <s v="EDIFICIO BAHIA CHICA II PROPIEDAD HORIZONTAL"/>
    <x v="1"/>
    <x v="1"/>
  </r>
  <r>
    <x v="0"/>
    <x v="0"/>
    <x v="6"/>
    <x v="4"/>
    <n v="6640377"/>
    <n v="9010297872"/>
    <x v="0"/>
    <x v="1"/>
    <s v="CONJUNTO CERRADO BAMBU PH"/>
    <x v="13"/>
    <x v="9"/>
  </r>
  <r>
    <x v="0"/>
    <x v="0"/>
    <x v="6"/>
    <x v="1"/>
    <n v="6640501"/>
    <n v="9005282159"/>
    <x v="0"/>
    <x v="0"/>
    <s v="EDIFICIO LA MARIANA PH"/>
    <x v="11"/>
    <x v="9"/>
  </r>
  <r>
    <x v="0"/>
    <x v="0"/>
    <x v="6"/>
    <x v="1"/>
    <n v="6640554"/>
    <n v="9001303401"/>
    <x v="0"/>
    <x v="1"/>
    <s v="EDIFICIO CENTRO DE NEGOCIOS EL NOGAL"/>
    <x v="1"/>
    <x v="1"/>
  </r>
  <r>
    <x v="0"/>
    <x v="0"/>
    <x v="6"/>
    <x v="1"/>
    <n v="6640580"/>
    <n v="9003370793"/>
    <x v="0"/>
    <x v="5"/>
    <s v="CONJUNTO RESIDENCIAL BOSQUES DE CANTABRIA PH"/>
    <x v="11"/>
    <x v="9"/>
  </r>
  <r>
    <x v="0"/>
    <x v="0"/>
    <x v="6"/>
    <x v="1"/>
    <n v="6640592"/>
    <n v="8301381676"/>
    <x v="0"/>
    <x v="1"/>
    <s v="CONJUNTO RESIDENCIAL MAZUREN AGRUPACION 06 ETAPAS A B Y C P"/>
    <x v="1"/>
    <x v="1"/>
  </r>
  <r>
    <x v="0"/>
    <x v="0"/>
    <x v="6"/>
    <x v="4"/>
    <n v="6640607"/>
    <n v="8090061437"/>
    <x v="0"/>
    <x v="1"/>
    <s v="AGRUPACION DE VIVIENDA RINCON DE LAS MARGARITAS"/>
    <x v="3"/>
    <x v="3"/>
  </r>
  <r>
    <x v="0"/>
    <x v="0"/>
    <x v="6"/>
    <x v="4"/>
    <n v="6640720"/>
    <n v="9010284709"/>
    <x v="0"/>
    <x v="1"/>
    <s v="EDIFICIO BLOQUE D PROPIEDAD HORIZONTAL DE LA URBANIZACION PU"/>
    <x v="6"/>
    <x v="6"/>
  </r>
  <r>
    <x v="0"/>
    <x v="0"/>
    <x v="6"/>
    <x v="1"/>
    <n v="6640727"/>
    <n v="8002319268"/>
    <x v="0"/>
    <x v="1"/>
    <s v="AGRUPACIÓN D´CIUDADELA NUEVA TIBABUYES"/>
    <x v="1"/>
    <x v="1"/>
  </r>
  <r>
    <x v="0"/>
    <x v="0"/>
    <x v="6"/>
    <x v="1"/>
    <n v="6640754"/>
    <n v="8001872058"/>
    <x v="0"/>
    <x v="2"/>
    <s v="CONJUNTO RESIDENCIAL SAN DIEGO - PROPIEDAD HORIZONTAL"/>
    <x v="1"/>
    <x v="1"/>
  </r>
  <r>
    <x v="0"/>
    <x v="0"/>
    <x v="6"/>
    <x v="1"/>
    <n v="6640767"/>
    <n v="8002376017"/>
    <x v="0"/>
    <x v="1"/>
    <s v="CONJUNTO RESIDENCIAL PALMERAS DEL CACIQUE CONJUNTO 1"/>
    <x v="2"/>
    <x v="2"/>
  </r>
  <r>
    <x v="0"/>
    <x v="0"/>
    <x v="6"/>
    <x v="2"/>
    <n v="6640796"/>
    <n v="10070908"/>
    <x v="0"/>
    <x v="1"/>
    <s v="ALZATE  MARIN ALONSO"/>
    <x v="11"/>
    <x v="9"/>
  </r>
  <r>
    <x v="0"/>
    <x v="0"/>
    <x v="6"/>
    <x v="4"/>
    <n v="6640806"/>
    <n v="9006975092"/>
    <x v="0"/>
    <x v="1"/>
    <s v="EDIFICIO BALCONES DE LA PRADERA TORRES 7 8 9 Y 10"/>
    <x v="89"/>
    <x v="8"/>
  </r>
  <r>
    <x v="0"/>
    <x v="0"/>
    <x v="6"/>
    <x v="4"/>
    <n v="6640917"/>
    <n v="8070043222"/>
    <x v="0"/>
    <x v="1"/>
    <s v="CONDOMINIO CINERA"/>
    <x v="18"/>
    <x v="10"/>
  </r>
  <r>
    <x v="0"/>
    <x v="0"/>
    <x v="6"/>
    <x v="4"/>
    <n v="6640924"/>
    <n v="8603543305"/>
    <x v="0"/>
    <x v="1"/>
    <s v="EDIFICIO EL CEDRAL"/>
    <x v="1"/>
    <x v="1"/>
  </r>
  <r>
    <x v="0"/>
    <x v="0"/>
    <x v="6"/>
    <x v="1"/>
    <n v="6641003"/>
    <n v="8110470510"/>
    <x v="0"/>
    <x v="1"/>
    <s v="CONJUNTO RESIDENCIAL CERCANIAS DE LA MOTA PH"/>
    <x v="14"/>
    <x v="5"/>
  </r>
  <r>
    <x v="0"/>
    <x v="0"/>
    <x v="6"/>
    <x v="4"/>
    <n v="6641044"/>
    <n v="8300972756"/>
    <x v="0"/>
    <x v="1"/>
    <s v="EDIFICIO GAVIOTAS P H"/>
    <x v="1"/>
    <x v="1"/>
  </r>
  <r>
    <x v="0"/>
    <x v="0"/>
    <x v="6"/>
    <x v="4"/>
    <n v="6641065"/>
    <n v="9010116076"/>
    <x v="0"/>
    <x v="0"/>
    <s v="EDIFICIO VILLA CARMENZA X2 BLOQUE DOS (2) PROPIEDAD HORIZONT"/>
    <x v="6"/>
    <x v="6"/>
  </r>
  <r>
    <x v="0"/>
    <x v="0"/>
    <x v="6"/>
    <x v="4"/>
    <n v="6641325"/>
    <n v="9003543395"/>
    <x v="0"/>
    <x v="2"/>
    <s v="SOL DE PLATA - PROPIEDAD HORIZONTAL"/>
    <x v="1"/>
    <x v="1"/>
  </r>
  <r>
    <x v="0"/>
    <x v="0"/>
    <x v="6"/>
    <x v="4"/>
    <n v="6641409"/>
    <n v="8603543881"/>
    <x v="0"/>
    <x v="1"/>
    <s v="AGRUPACION DE VIVIENDA METROPOLIS UNIDAD 7"/>
    <x v="1"/>
    <x v="1"/>
  </r>
  <r>
    <x v="0"/>
    <x v="0"/>
    <x v="6"/>
    <x v="1"/>
    <n v="6641416"/>
    <n v="9006985603"/>
    <x v="0"/>
    <x v="0"/>
    <s v="EDIFICIO PALMANOVA PROPIEDAD HORIZONTAL"/>
    <x v="6"/>
    <x v="6"/>
  </r>
  <r>
    <x v="0"/>
    <x v="0"/>
    <x v="6"/>
    <x v="1"/>
    <n v="6641420"/>
    <n v="8002021237"/>
    <x v="0"/>
    <x v="1"/>
    <s v="CONJUNTO RESIDENCIAL BOLIVIA XVI PH"/>
    <x v="1"/>
    <x v="1"/>
  </r>
  <r>
    <x v="0"/>
    <x v="0"/>
    <x v="6"/>
    <x v="4"/>
    <n v="6641443"/>
    <n v="8100062881"/>
    <x v="0"/>
    <x v="0"/>
    <s v="UNIDAD RESIDENCIAL AQUILINO VILLEGAS PROPIEDAD HORIZONTA"/>
    <x v="6"/>
    <x v="6"/>
  </r>
  <r>
    <x v="0"/>
    <x v="0"/>
    <x v="6"/>
    <x v="1"/>
    <n v="6641445"/>
    <n v="8090023782"/>
    <x v="0"/>
    <x v="1"/>
    <s v="EDIFICIO VILLA DE SAN IGNACIO"/>
    <x v="3"/>
    <x v="3"/>
  </r>
  <r>
    <x v="0"/>
    <x v="0"/>
    <x v="6"/>
    <x v="1"/>
    <n v="6641464"/>
    <n v="9003370793"/>
    <x v="0"/>
    <x v="0"/>
    <s v="CONJUNTO RESIDENCIAL BOSQUES DE CANTABRIA PH"/>
    <x v="11"/>
    <x v="9"/>
  </r>
  <r>
    <x v="0"/>
    <x v="0"/>
    <x v="6"/>
    <x v="4"/>
    <n v="6641480"/>
    <n v="9006569091"/>
    <x v="0"/>
    <x v="2"/>
    <s v="CONJUNTO RESIDENCIAL PORTANA"/>
    <x v="8"/>
    <x v="4"/>
  </r>
  <r>
    <x v="0"/>
    <x v="0"/>
    <x v="6"/>
    <x v="4"/>
    <n v="6641550"/>
    <n v="8914097941"/>
    <x v="0"/>
    <x v="2"/>
    <s v="CONJUNTO RESIDENCIAL NIZA UNO UIC PH"/>
    <x v="11"/>
    <x v="9"/>
  </r>
  <r>
    <x v="0"/>
    <x v="0"/>
    <x v="6"/>
    <x v="1"/>
    <n v="6641615"/>
    <n v="8001961438"/>
    <x v="0"/>
    <x v="7"/>
    <s v="CONJUNTO RESIDENCIAL HORIZONTES"/>
    <x v="1"/>
    <x v="1"/>
  </r>
  <r>
    <x v="0"/>
    <x v="0"/>
    <x v="6"/>
    <x v="1"/>
    <n v="6641618"/>
    <n v="9003060790"/>
    <x v="0"/>
    <x v="1"/>
    <s v="CONJUNTO CERRADO CONDOMINIO CAMPESTRE LOS LAGOS"/>
    <x v="3"/>
    <x v="3"/>
  </r>
  <r>
    <x v="0"/>
    <x v="0"/>
    <x v="6"/>
    <x v="4"/>
    <n v="6641656"/>
    <n v="8603543881"/>
    <x v="0"/>
    <x v="1"/>
    <s v="AGRUPACION DE VIVIENDA METROPOLIS UNIDAD 7"/>
    <x v="1"/>
    <x v="1"/>
  </r>
  <r>
    <x v="0"/>
    <x v="0"/>
    <x v="6"/>
    <x v="4"/>
    <n v="6641981"/>
    <n v="9000477069"/>
    <x v="0"/>
    <x v="4"/>
    <s v="CONJUNTO RESIDENCIAL SANTA MONICA"/>
    <x v="31"/>
    <x v="3"/>
  </r>
  <r>
    <x v="0"/>
    <x v="0"/>
    <x v="6"/>
    <x v="4"/>
    <n v="6641989"/>
    <n v="9000477069"/>
    <x v="0"/>
    <x v="3"/>
    <s v="CONJUNTO RESIDENCIAL SANTA MONICA"/>
    <x v="31"/>
    <x v="3"/>
  </r>
  <r>
    <x v="0"/>
    <x v="0"/>
    <x v="6"/>
    <x v="4"/>
    <n v="6642121"/>
    <n v="9000392032"/>
    <x v="0"/>
    <x v="0"/>
    <s v="CONJUNTO RESIDENCIAL ALTOS DE TANAMBI PH"/>
    <x v="11"/>
    <x v="9"/>
  </r>
  <r>
    <x v="0"/>
    <x v="0"/>
    <x v="6"/>
    <x v="4"/>
    <n v="6642126"/>
    <n v="9007569461"/>
    <x v="0"/>
    <x v="1"/>
    <s v="EDIFICIO DE USO MIXTO PORTAL DE SAN IGNACIO PH"/>
    <x v="14"/>
    <x v="5"/>
  </r>
  <r>
    <x v="0"/>
    <x v="0"/>
    <x v="6"/>
    <x v="1"/>
    <n v="6642136"/>
    <n v="9004886071"/>
    <x v="0"/>
    <x v="1"/>
    <s v="EDIFICIO SANTIAMEN ETAPA I Y II PH"/>
    <x v="14"/>
    <x v="5"/>
  </r>
  <r>
    <x v="0"/>
    <x v="0"/>
    <x v="6"/>
    <x v="4"/>
    <n v="6642198"/>
    <n v="8300183155"/>
    <x v="0"/>
    <x v="1"/>
    <s v="UNIDAD RESIDENCIAL EL PORTAL Y SANTA MARIA DE LOS ANGELES"/>
    <x v="1"/>
    <x v="1"/>
  </r>
  <r>
    <x v="0"/>
    <x v="0"/>
    <x v="6"/>
    <x v="4"/>
    <n v="6642204"/>
    <n v="8002268261"/>
    <x v="0"/>
    <x v="1"/>
    <s v="CONJUNTO RESIDENCIAL CEDRITOS VILLA SOL PROPIEDAD HORIZONTAL"/>
    <x v="1"/>
    <x v="1"/>
  </r>
  <r>
    <x v="0"/>
    <x v="0"/>
    <x v="6"/>
    <x v="4"/>
    <n v="6642225"/>
    <n v="8002309113"/>
    <x v="0"/>
    <x v="1"/>
    <s v="EDIFICIO LAS ARAUCARIAS"/>
    <x v="49"/>
    <x v="0"/>
  </r>
  <r>
    <x v="0"/>
    <x v="0"/>
    <x v="6"/>
    <x v="4"/>
    <n v="6642313"/>
    <n v="9013078558"/>
    <x v="0"/>
    <x v="1"/>
    <s v="EDIFICIO ARARAT - PROPIEDAD HORIZONTAL"/>
    <x v="2"/>
    <x v="2"/>
  </r>
  <r>
    <x v="0"/>
    <x v="0"/>
    <x v="6"/>
    <x v="1"/>
    <n v="6642358"/>
    <n v="9001724700"/>
    <x v="0"/>
    <x v="1"/>
    <s v="CONDOMINIO MANANTIAL"/>
    <x v="10"/>
    <x v="5"/>
  </r>
  <r>
    <x v="0"/>
    <x v="0"/>
    <x v="6"/>
    <x v="1"/>
    <n v="6642452"/>
    <n v="9001270452"/>
    <x v="0"/>
    <x v="1"/>
    <s v="CONJUNTO RESIDENCIAL Y COMERCIALCA¥AVERAL PH"/>
    <x v="11"/>
    <x v="9"/>
  </r>
  <r>
    <x v="0"/>
    <x v="0"/>
    <x v="6"/>
    <x v="4"/>
    <n v="6642466"/>
    <n v="9000655116"/>
    <x v="0"/>
    <x v="3"/>
    <s v="CONJUNTO RESIDENCIAL PORTAL DEL PORVENIR ETAPA 2 PROPIEDAD H"/>
    <x v="1"/>
    <x v="1"/>
  </r>
  <r>
    <x v="0"/>
    <x v="0"/>
    <x v="6"/>
    <x v="4"/>
    <n v="6642480"/>
    <n v="8300472182"/>
    <x v="0"/>
    <x v="1"/>
    <s v="EDIFICIO CANOVA PROPIEDAD HORIZONTAL"/>
    <x v="1"/>
    <x v="1"/>
  </r>
  <r>
    <x v="0"/>
    <x v="0"/>
    <x v="6"/>
    <x v="4"/>
    <n v="6642509"/>
    <n v="8090056196"/>
    <x v="0"/>
    <x v="4"/>
    <s v="CONDOMINIO PAKISTAN I ETAPA"/>
    <x v="31"/>
    <x v="3"/>
  </r>
  <r>
    <x v="0"/>
    <x v="0"/>
    <x v="6"/>
    <x v="1"/>
    <n v="6642542"/>
    <n v="8002382137"/>
    <x v="0"/>
    <x v="5"/>
    <s v="CONJUNTO RESIDENCIAL ALTOS DEL POBLADO"/>
    <x v="11"/>
    <x v="9"/>
  </r>
  <r>
    <x v="0"/>
    <x v="0"/>
    <x v="6"/>
    <x v="1"/>
    <n v="6642606"/>
    <n v="8110470510"/>
    <x v="0"/>
    <x v="1"/>
    <s v="CONJUNTO RESIDENCIAL CERCANIAS DE LA MOTA PH"/>
    <x v="14"/>
    <x v="5"/>
  </r>
  <r>
    <x v="0"/>
    <x v="0"/>
    <x v="6"/>
    <x v="1"/>
    <n v="6642655"/>
    <n v="8160003692"/>
    <x v="0"/>
    <x v="1"/>
    <s v="EDIFICIO SALAMANCA"/>
    <x v="11"/>
    <x v="9"/>
  </r>
  <r>
    <x v="0"/>
    <x v="0"/>
    <x v="6"/>
    <x v="1"/>
    <n v="6642661"/>
    <n v="8100025388"/>
    <x v="0"/>
    <x v="1"/>
    <s v="CONJUNTO CERRADO MIRADOR DE LA SIERRA PROPIEDAD HORIZONTAL"/>
    <x v="6"/>
    <x v="6"/>
  </r>
  <r>
    <x v="0"/>
    <x v="0"/>
    <x v="6"/>
    <x v="1"/>
    <n v="6642665"/>
    <n v="8300282934"/>
    <x v="0"/>
    <x v="1"/>
    <s v="CONJUNTO RESIDENCIAL ICATA III"/>
    <x v="1"/>
    <x v="1"/>
  </r>
  <r>
    <x v="0"/>
    <x v="0"/>
    <x v="6"/>
    <x v="1"/>
    <n v="6642703"/>
    <n v="9001195261"/>
    <x v="0"/>
    <x v="1"/>
    <s v="CONJUNTO RESIDENCIAL PARQUE ARAGON PRIMERA ETAPA PH"/>
    <x v="1"/>
    <x v="1"/>
  </r>
  <r>
    <x v="0"/>
    <x v="0"/>
    <x v="6"/>
    <x v="1"/>
    <n v="6642743"/>
    <n v="9012509978"/>
    <x v="0"/>
    <x v="3"/>
    <s v="CONJUNTO CERRADO NATTURA I Y II ETAPA"/>
    <x v="6"/>
    <x v="6"/>
  </r>
  <r>
    <x v="0"/>
    <x v="0"/>
    <x v="6"/>
    <x v="1"/>
    <n v="6642761"/>
    <n v="8040067991"/>
    <x v="0"/>
    <x v="1"/>
    <s v="CONDOMINIO LA ZAFRA"/>
    <x v="17"/>
    <x v="2"/>
  </r>
  <r>
    <x v="0"/>
    <x v="0"/>
    <x v="6"/>
    <x v="4"/>
    <n v="6642768"/>
    <n v="9005013658"/>
    <x v="0"/>
    <x v="4"/>
    <s v="CONDOMINIO AGUA MARINA CLUB CAMPESTRE"/>
    <x v="31"/>
    <x v="3"/>
  </r>
  <r>
    <x v="0"/>
    <x v="0"/>
    <x v="6"/>
    <x v="4"/>
    <n v="6642805"/>
    <n v="8300353671"/>
    <x v="0"/>
    <x v="1"/>
    <s v="CONJUNTO RESIDENCIAL MONTERREY II"/>
    <x v="1"/>
    <x v="1"/>
  </r>
  <r>
    <x v="0"/>
    <x v="0"/>
    <x v="6"/>
    <x v="2"/>
    <n v="6642862"/>
    <n v="30274976"/>
    <x v="0"/>
    <x v="1"/>
    <s v="GOMEZ RIOS MARIA ORLANDA"/>
    <x v="7"/>
    <x v="7"/>
  </r>
  <r>
    <x v="0"/>
    <x v="0"/>
    <x v="6"/>
    <x v="4"/>
    <n v="6642867"/>
    <n v="9004180365"/>
    <x v="0"/>
    <x v="1"/>
    <s v="CONJUNTO RESIDENCIAL GOLF CLUB - PROPIEDAD HORIZONTAL"/>
    <x v="3"/>
    <x v="3"/>
  </r>
  <r>
    <x v="0"/>
    <x v="0"/>
    <x v="6"/>
    <x v="1"/>
    <n v="6642879"/>
    <n v="9000270897"/>
    <x v="0"/>
    <x v="3"/>
    <s v="UNIDAD INMOBILIARIA CERRADA BOSQUES DE LA SIERRA"/>
    <x v="6"/>
    <x v="6"/>
  </r>
  <r>
    <x v="0"/>
    <x v="0"/>
    <x v="6"/>
    <x v="4"/>
    <n v="6642880"/>
    <n v="9000233277"/>
    <x v="0"/>
    <x v="3"/>
    <s v="CONJUNTO MULTIFAMILIAR EL PORTAL DE LA ESPERANZA"/>
    <x v="28"/>
    <x v="11"/>
  </r>
  <r>
    <x v="0"/>
    <x v="0"/>
    <x v="6"/>
    <x v="4"/>
    <n v="6642885"/>
    <n v="8020059307"/>
    <x v="0"/>
    <x v="1"/>
    <s v="CONJUNTO RESIDENCIAL LA 76"/>
    <x v="27"/>
    <x v="13"/>
  </r>
  <r>
    <x v="0"/>
    <x v="0"/>
    <x v="6"/>
    <x v="1"/>
    <n v="6642915"/>
    <n v="8301385883"/>
    <x v="0"/>
    <x v="3"/>
    <s v="CONJUNTO RESIDENCIAL LA ALEJANDRA  VI"/>
    <x v="1"/>
    <x v="1"/>
  </r>
  <r>
    <x v="0"/>
    <x v="0"/>
    <x v="6"/>
    <x v="1"/>
    <n v="6642941"/>
    <n v="8000267532"/>
    <x v="0"/>
    <x v="7"/>
    <s v="URBANIZACION TAYRONA I Y II  - PH"/>
    <x v="14"/>
    <x v="5"/>
  </r>
  <r>
    <x v="0"/>
    <x v="0"/>
    <x v="6"/>
    <x v="4"/>
    <n v="6642955"/>
    <n v="9011357353"/>
    <x v="0"/>
    <x v="3"/>
    <s v="CONJUNTO CERRADO RESERVAS DE SAN FERMIN PH"/>
    <x v="3"/>
    <x v="3"/>
  </r>
  <r>
    <x v="0"/>
    <x v="0"/>
    <x v="6"/>
    <x v="4"/>
    <n v="6643013"/>
    <n v="9012274393"/>
    <x v="0"/>
    <x v="1"/>
    <s v="EDIFICIO MULTIFAMILIAR ESKALA"/>
    <x v="20"/>
    <x v="11"/>
  </r>
  <r>
    <x v="0"/>
    <x v="0"/>
    <x v="6"/>
    <x v="4"/>
    <n v="6643061"/>
    <n v="9000901323"/>
    <x v="0"/>
    <x v="1"/>
    <s v="EDIFICIO TORRELIMA II PH"/>
    <x v="14"/>
    <x v="5"/>
  </r>
  <r>
    <x v="0"/>
    <x v="0"/>
    <x v="6"/>
    <x v="4"/>
    <n v="6643096"/>
    <n v="9013985971"/>
    <x v="0"/>
    <x v="2"/>
    <s v="EDIFICIO CUMBRE DE LOS ALPES PROPIEDAD HORIZ"/>
    <x v="11"/>
    <x v="9"/>
  </r>
  <r>
    <x v="0"/>
    <x v="0"/>
    <x v="6"/>
    <x v="1"/>
    <n v="6643109"/>
    <n v="8301210333"/>
    <x v="0"/>
    <x v="1"/>
    <s v="CONJUNTO RESIDENCIAL VERSALLES REAL I URBANIZACION VERSALLES"/>
    <x v="1"/>
    <x v="1"/>
  </r>
  <r>
    <x v="0"/>
    <x v="0"/>
    <x v="6"/>
    <x v="1"/>
    <n v="6643119"/>
    <n v="8300841285"/>
    <x v="0"/>
    <x v="1"/>
    <s v="CONJUNTO RESIDENCIAL PARQUES DE PRIMAVERA I ETAPAS I Y II -"/>
    <x v="1"/>
    <x v="1"/>
  </r>
  <r>
    <x v="0"/>
    <x v="0"/>
    <x v="6"/>
    <x v="4"/>
    <n v="6643129"/>
    <n v="9005013658"/>
    <x v="0"/>
    <x v="3"/>
    <s v="CONDOMINIO AGUA MARINA CLUB CAMPESTRE"/>
    <x v="31"/>
    <x v="3"/>
  </r>
  <r>
    <x v="0"/>
    <x v="0"/>
    <x v="6"/>
    <x v="1"/>
    <n v="6643130"/>
    <n v="8000250208"/>
    <x v="0"/>
    <x v="1"/>
    <s v="CENTRO COMERCIAL CAOBOS 147"/>
    <x v="1"/>
    <x v="1"/>
  </r>
  <r>
    <x v="0"/>
    <x v="0"/>
    <x v="6"/>
    <x v="4"/>
    <n v="6643182"/>
    <n v="8002309113"/>
    <x v="0"/>
    <x v="1"/>
    <s v="EDIFICIO LAS ARAUCARIAS"/>
    <x v="49"/>
    <x v="0"/>
  </r>
  <r>
    <x v="0"/>
    <x v="0"/>
    <x v="6"/>
    <x v="4"/>
    <n v="6643201"/>
    <n v="8300303312"/>
    <x v="0"/>
    <x v="1"/>
    <s v="CONJUNTO RESIDENCIAL BUGANVILIA"/>
    <x v="1"/>
    <x v="1"/>
  </r>
  <r>
    <x v="0"/>
    <x v="0"/>
    <x v="6"/>
    <x v="1"/>
    <n v="6643207"/>
    <n v="8000598691"/>
    <x v="0"/>
    <x v="3"/>
    <s v="AGRUPACION PRADOS DEL COUNTRY PROPIEDAD HORIZONTAL"/>
    <x v="1"/>
    <x v="1"/>
  </r>
  <r>
    <x v="0"/>
    <x v="0"/>
    <x v="6"/>
    <x v="4"/>
    <n v="6643208"/>
    <n v="8300201718"/>
    <x v="0"/>
    <x v="1"/>
    <s v="TORRE SEPTIMA AVENIDA"/>
    <x v="1"/>
    <x v="1"/>
  </r>
  <r>
    <x v="0"/>
    <x v="0"/>
    <x v="6"/>
    <x v="4"/>
    <n v="6643371"/>
    <n v="9000901323"/>
    <x v="0"/>
    <x v="0"/>
    <s v="EDIFICIO TORRELIMA II PH"/>
    <x v="14"/>
    <x v="5"/>
  </r>
  <r>
    <x v="0"/>
    <x v="0"/>
    <x v="6"/>
    <x v="1"/>
    <n v="6643399"/>
    <n v="8301027711"/>
    <x v="0"/>
    <x v="1"/>
    <s v="EDIFICIO LA HACIENDA PH"/>
    <x v="1"/>
    <x v="1"/>
  </r>
  <r>
    <x v="0"/>
    <x v="0"/>
    <x v="6"/>
    <x v="1"/>
    <n v="6643410"/>
    <n v="8301027711"/>
    <x v="0"/>
    <x v="1"/>
    <s v="EDIFICIO LA HACIENDA PH"/>
    <x v="1"/>
    <x v="1"/>
  </r>
  <r>
    <x v="0"/>
    <x v="0"/>
    <x v="6"/>
    <x v="4"/>
    <n v="6643431"/>
    <n v="9007906177"/>
    <x v="0"/>
    <x v="1"/>
    <s v="EDIFICIO TORREDON 3 - PROPIEDAD HORIZONTAL"/>
    <x v="1"/>
    <x v="1"/>
  </r>
  <r>
    <x v="0"/>
    <x v="0"/>
    <x v="6"/>
    <x v="4"/>
    <n v="6643447"/>
    <n v="8110012762"/>
    <x v="0"/>
    <x v="1"/>
    <s v="URBANIZACION VILLA FLORIDA ETAPA 2 PROPIEDAD HORIZONTAL"/>
    <x v="14"/>
    <x v="5"/>
  </r>
  <r>
    <x v="0"/>
    <x v="0"/>
    <x v="6"/>
    <x v="1"/>
    <n v="6643448"/>
    <n v="8605213490"/>
    <x v="0"/>
    <x v="3"/>
    <s v="CONJUNTO RESIDENCIAL PIJAO DE ORO"/>
    <x v="1"/>
    <x v="1"/>
  </r>
  <r>
    <x v="0"/>
    <x v="0"/>
    <x v="6"/>
    <x v="4"/>
    <n v="6643450"/>
    <n v="9000606000"/>
    <x v="0"/>
    <x v="3"/>
    <s v="CONJUNTO RESIDENCIAL CIUDAD TINTAL SUPERMANZANA 5 SUPERLOTE"/>
    <x v="1"/>
    <x v="1"/>
  </r>
  <r>
    <x v="0"/>
    <x v="0"/>
    <x v="6"/>
    <x v="1"/>
    <n v="6643462"/>
    <n v="9007854686"/>
    <x v="0"/>
    <x v="1"/>
    <s v="CONJUNTO RESIDENCIAL QUINTAS DE SAN LUIS PH"/>
    <x v="4"/>
    <x v="4"/>
  </r>
  <r>
    <x v="0"/>
    <x v="0"/>
    <x v="6"/>
    <x v="4"/>
    <n v="6643468"/>
    <n v="9007388822"/>
    <x v="0"/>
    <x v="4"/>
    <s v="EDIFICIO MULTIFAMILIAR LA CORUÑA 2"/>
    <x v="7"/>
    <x v="7"/>
  </r>
  <r>
    <x v="0"/>
    <x v="0"/>
    <x v="6"/>
    <x v="2"/>
    <n v="6643480"/>
    <n v="10123244"/>
    <x v="0"/>
    <x v="3"/>
    <s v="GUEVARA BAQUERO JESUS ALBERTO"/>
    <x v="11"/>
    <x v="9"/>
  </r>
  <r>
    <x v="0"/>
    <x v="0"/>
    <x v="6"/>
    <x v="4"/>
    <n v="6643527"/>
    <n v="8160002988"/>
    <x v="0"/>
    <x v="2"/>
    <s v="EDIFICIO PORTOBELL PROPIEDAD HORIZONTAL"/>
    <x v="11"/>
    <x v="9"/>
  </r>
  <r>
    <x v="0"/>
    <x v="0"/>
    <x v="6"/>
    <x v="4"/>
    <n v="6643538"/>
    <n v="9005289464"/>
    <x v="0"/>
    <x v="1"/>
    <s v="CONJUNTO RESIDENCIAL TAYRONA II"/>
    <x v="17"/>
    <x v="2"/>
  </r>
  <r>
    <x v="0"/>
    <x v="0"/>
    <x v="6"/>
    <x v="4"/>
    <n v="6643621"/>
    <n v="8002338742"/>
    <x v="0"/>
    <x v="1"/>
    <s v="PROPIEDAD HORIZONTAL CERROS DE VERSALLES"/>
    <x v="6"/>
    <x v="6"/>
  </r>
  <r>
    <x v="0"/>
    <x v="0"/>
    <x v="6"/>
    <x v="4"/>
    <n v="6643630"/>
    <n v="8300269411"/>
    <x v="0"/>
    <x v="3"/>
    <s v="EDIFICIO ERA 2002 PROPIEDAD HORIZONTAL"/>
    <x v="1"/>
    <x v="1"/>
  </r>
  <r>
    <x v="0"/>
    <x v="0"/>
    <x v="6"/>
    <x v="1"/>
    <n v="6643664"/>
    <n v="8000267532"/>
    <x v="0"/>
    <x v="1"/>
    <s v="URBANIZACION TAYRONA I Y II  - PH"/>
    <x v="14"/>
    <x v="5"/>
  </r>
  <r>
    <x v="0"/>
    <x v="0"/>
    <x v="6"/>
    <x v="4"/>
    <n v="6643665"/>
    <n v="8002555735"/>
    <x v="0"/>
    <x v="1"/>
    <s v="EDIFICIO APARTAESTUDIOS LA CORUÑA   PH"/>
    <x v="6"/>
    <x v="6"/>
  </r>
  <r>
    <x v="0"/>
    <x v="0"/>
    <x v="6"/>
    <x v="4"/>
    <n v="6643679"/>
    <n v="9000737273"/>
    <x v="0"/>
    <x v="1"/>
    <s v="UNIDAD RESIDENCIAL DANIELA"/>
    <x v="2"/>
    <x v="2"/>
  </r>
  <r>
    <x v="0"/>
    <x v="0"/>
    <x v="6"/>
    <x v="2"/>
    <n v="6643689"/>
    <n v="41683446"/>
    <x v="0"/>
    <x v="1"/>
    <s v="CABRERA DIAZ ESPERANZA DEL NIÑO JES"/>
    <x v="0"/>
    <x v="0"/>
  </r>
  <r>
    <x v="0"/>
    <x v="0"/>
    <x v="6"/>
    <x v="1"/>
    <n v="6643724"/>
    <n v="8110127327"/>
    <x v="0"/>
    <x v="3"/>
    <s v="URBANIZACION FAROLES PH"/>
    <x v="14"/>
    <x v="5"/>
  </r>
  <r>
    <x v="0"/>
    <x v="0"/>
    <x v="6"/>
    <x v="4"/>
    <n v="6643739"/>
    <n v="8001668784"/>
    <x v="0"/>
    <x v="1"/>
    <s v="URBANIZACION MI FUTURO I ETAPA"/>
    <x v="38"/>
    <x v="4"/>
  </r>
  <r>
    <x v="0"/>
    <x v="0"/>
    <x v="6"/>
    <x v="4"/>
    <n v="6643746"/>
    <n v="9001172510"/>
    <x v="0"/>
    <x v="1"/>
    <s v="CONJUNTO RESIDENCIAL JARDIN DE LAS AMERICAS I ETAPA"/>
    <x v="7"/>
    <x v="7"/>
  </r>
  <r>
    <x v="0"/>
    <x v="0"/>
    <x v="6"/>
    <x v="4"/>
    <n v="6643783"/>
    <n v="9002013351"/>
    <x v="0"/>
    <x v="1"/>
    <s v="EDIFICIO SANTA ANA RESERVADO PROPIEDAD HORIZONTAL"/>
    <x v="9"/>
    <x v="8"/>
  </r>
  <r>
    <x v="0"/>
    <x v="0"/>
    <x v="6"/>
    <x v="4"/>
    <n v="6643864"/>
    <n v="8100002639"/>
    <x v="0"/>
    <x v="1"/>
    <s v="PROPIEDAD HORIZONTAL EDIFICIO MARAL"/>
    <x v="6"/>
    <x v="6"/>
  </r>
  <r>
    <x v="0"/>
    <x v="0"/>
    <x v="6"/>
    <x v="4"/>
    <n v="6643880"/>
    <n v="8002376278"/>
    <x v="0"/>
    <x v="3"/>
    <s v="CONJUNTO RESIDENCIAL CONDOMINIO LA VEGA PH"/>
    <x v="14"/>
    <x v="5"/>
  </r>
  <r>
    <x v="0"/>
    <x v="0"/>
    <x v="6"/>
    <x v="4"/>
    <n v="6643909"/>
    <n v="8300040593"/>
    <x v="0"/>
    <x v="1"/>
    <s v="CONJUNTO PARQUE RESIDENCIAL CALLE 100 PROPIEDAD HORIZONTAL"/>
    <x v="1"/>
    <x v="1"/>
  </r>
  <r>
    <x v="0"/>
    <x v="0"/>
    <x v="6"/>
    <x v="1"/>
    <n v="6643958"/>
    <n v="8050106027"/>
    <x v="0"/>
    <x v="3"/>
    <s v="CONJUNTO RESIDENCIAL TORRES DE COMFANDI- II ETAPA CONJUN"/>
    <x v="0"/>
    <x v="0"/>
  </r>
  <r>
    <x v="0"/>
    <x v="0"/>
    <x v="6"/>
    <x v="4"/>
    <n v="6643972"/>
    <n v="8300577471"/>
    <x v="0"/>
    <x v="1"/>
    <s v="CONJUNTO BALCONES DE SEGOVIA"/>
    <x v="1"/>
    <x v="1"/>
  </r>
  <r>
    <x v="0"/>
    <x v="0"/>
    <x v="6"/>
    <x v="4"/>
    <n v="6643977"/>
    <n v="8300577471"/>
    <x v="0"/>
    <x v="1"/>
    <s v="CONJUNTO BALCONES DE SEGOVIA"/>
    <x v="1"/>
    <x v="1"/>
  </r>
  <r>
    <x v="0"/>
    <x v="0"/>
    <x v="6"/>
    <x v="4"/>
    <n v="6644000"/>
    <n v="9001984751"/>
    <x v="0"/>
    <x v="1"/>
    <s v="URBANIZACIÓN CAMPO DE VERANO PH"/>
    <x v="14"/>
    <x v="5"/>
  </r>
  <r>
    <x v="0"/>
    <x v="0"/>
    <x v="6"/>
    <x v="1"/>
    <n v="6644011"/>
    <n v="8300841285"/>
    <x v="0"/>
    <x v="1"/>
    <s v="CONJUNTO RESIDENCIAL PARQUES DE PRIMAVERA I ETAPAS I Y II -"/>
    <x v="1"/>
    <x v="1"/>
  </r>
  <r>
    <x v="0"/>
    <x v="0"/>
    <x v="6"/>
    <x v="1"/>
    <n v="6644012"/>
    <n v="9001303401"/>
    <x v="0"/>
    <x v="5"/>
    <s v="EDIFICIO CENTRO DE NEGOCIOS EL NOGAL"/>
    <x v="1"/>
    <x v="1"/>
  </r>
  <r>
    <x v="0"/>
    <x v="0"/>
    <x v="6"/>
    <x v="4"/>
    <n v="6644018"/>
    <n v="9004458064"/>
    <x v="0"/>
    <x v="1"/>
    <s v="EDIFICIO SANTO DOMINGO PLAZA"/>
    <x v="2"/>
    <x v="2"/>
  </r>
  <r>
    <x v="0"/>
    <x v="0"/>
    <x v="6"/>
    <x v="1"/>
    <n v="6644043"/>
    <n v="8100057546"/>
    <x v="0"/>
    <x v="1"/>
    <s v="CONJUNTO RESIDENCIAL PARQUE DE CASTILLA - PROPIEDAD HORIZONT"/>
    <x v="6"/>
    <x v="6"/>
  </r>
  <r>
    <x v="0"/>
    <x v="0"/>
    <x v="6"/>
    <x v="1"/>
    <n v="6644106"/>
    <n v="8002480402"/>
    <x v="0"/>
    <x v="0"/>
    <s v="EDIFICIO SALAMANCA PROPIEDAD HORIZONTAL"/>
    <x v="6"/>
    <x v="6"/>
  </r>
  <r>
    <x v="0"/>
    <x v="0"/>
    <x v="6"/>
    <x v="1"/>
    <n v="6644182"/>
    <n v="9009228204"/>
    <x v="0"/>
    <x v="12"/>
    <s v="CONJUNTO CERRADO HEBRON APARTAMENTOS- PROPIEDAD HORIZONTAL"/>
    <x v="7"/>
    <x v="7"/>
  </r>
  <r>
    <x v="0"/>
    <x v="0"/>
    <x v="6"/>
    <x v="4"/>
    <n v="6644199"/>
    <n v="8002369531"/>
    <x v="0"/>
    <x v="1"/>
    <s v="EDIFICIO ALCAZAR PROPIEDAD HORIZONTAL"/>
    <x v="1"/>
    <x v="1"/>
  </r>
  <r>
    <x v="0"/>
    <x v="0"/>
    <x v="6"/>
    <x v="4"/>
    <n v="6644242"/>
    <n v="9008621065"/>
    <x v="0"/>
    <x v="1"/>
    <s v="PARQUE RESIDENCIAL PORTAL DE ALAMEDA"/>
    <x v="7"/>
    <x v="7"/>
  </r>
  <r>
    <x v="0"/>
    <x v="0"/>
    <x v="6"/>
    <x v="4"/>
    <n v="6644268"/>
    <n v="8300152146"/>
    <x v="0"/>
    <x v="1"/>
    <s v="CONJUNTO MULTIFAMILIAR RINCON DE TECHO II ETAPA"/>
    <x v="1"/>
    <x v="1"/>
  </r>
  <r>
    <x v="0"/>
    <x v="0"/>
    <x v="6"/>
    <x v="4"/>
    <n v="6644329"/>
    <n v="9000233277"/>
    <x v="0"/>
    <x v="3"/>
    <s v="CONJUNTO MULTIFAMILIAR EL PORTAL DE LA ESPERANZA"/>
    <x v="28"/>
    <x v="11"/>
  </r>
  <r>
    <x v="0"/>
    <x v="0"/>
    <x v="6"/>
    <x v="4"/>
    <n v="6644519"/>
    <n v="8160032483"/>
    <x v="0"/>
    <x v="1"/>
    <s v="CONDOMINIO RINCON DE SAN NICOLAS"/>
    <x v="11"/>
    <x v="9"/>
  </r>
  <r>
    <x v="0"/>
    <x v="0"/>
    <x v="6"/>
    <x v="1"/>
    <n v="6644533"/>
    <n v="9001303401"/>
    <x v="0"/>
    <x v="1"/>
    <s v="EDIFICIO CENTRO DE NEGOCIOS EL NOGAL"/>
    <x v="1"/>
    <x v="1"/>
  </r>
  <r>
    <x v="0"/>
    <x v="0"/>
    <x v="6"/>
    <x v="1"/>
    <n v="6644539"/>
    <n v="8050106027"/>
    <x v="0"/>
    <x v="3"/>
    <s v="CONJUNTO RESIDENCIAL TORRES DE COMFANDI- II ETAPA CONJUN"/>
    <x v="0"/>
    <x v="0"/>
  </r>
  <r>
    <x v="0"/>
    <x v="0"/>
    <x v="6"/>
    <x v="4"/>
    <n v="6644628"/>
    <n v="8001553858"/>
    <x v="0"/>
    <x v="1"/>
    <s v="CONJUNTO MULTIFAMILIAR  MINUTO DE DIOS N1"/>
    <x v="1"/>
    <x v="1"/>
  </r>
  <r>
    <x v="0"/>
    <x v="0"/>
    <x v="6"/>
    <x v="1"/>
    <n v="6644658"/>
    <n v="9002854293"/>
    <x v="0"/>
    <x v="3"/>
    <s v="CENTRO COMERCIAL ALEJANDRIA"/>
    <x v="31"/>
    <x v="3"/>
  </r>
  <r>
    <x v="0"/>
    <x v="0"/>
    <x v="6"/>
    <x v="5"/>
    <n v="6644670"/>
    <n v="24573050"/>
    <x v="0"/>
    <x v="4"/>
    <s v="GONZALEZ DE ROJAS RUBIELA"/>
    <x v="7"/>
    <x v="7"/>
  </r>
  <r>
    <x v="0"/>
    <x v="0"/>
    <x v="6"/>
    <x v="5"/>
    <n v="6644671"/>
    <n v="24573050"/>
    <x v="0"/>
    <x v="1"/>
    <s v="GONZALEZ DE ROJAS RUBIELA"/>
    <x v="7"/>
    <x v="7"/>
  </r>
  <r>
    <x v="0"/>
    <x v="0"/>
    <x v="6"/>
    <x v="1"/>
    <n v="6644806"/>
    <n v="8100010920"/>
    <x v="0"/>
    <x v="0"/>
    <s v="EDIFICIO VILLA PILAR 2 BLOQUE 1 PROPIEDAD HORIZONTAL"/>
    <x v="6"/>
    <x v="6"/>
  </r>
  <r>
    <x v="0"/>
    <x v="0"/>
    <x v="6"/>
    <x v="1"/>
    <n v="6644826"/>
    <n v="8000415729"/>
    <x v="0"/>
    <x v="1"/>
    <s v="CONJUNTO RESIDENCIAL SAN LUCAS DE LA SERRANIA"/>
    <x v="14"/>
    <x v="5"/>
  </r>
  <r>
    <x v="0"/>
    <x v="0"/>
    <x v="6"/>
    <x v="4"/>
    <n v="6644867"/>
    <n v="9013177591"/>
    <x v="0"/>
    <x v="0"/>
    <s v="EDIFICIO SAN PATRICIO PROPIEDAD HORIZONTAL"/>
    <x v="14"/>
    <x v="5"/>
  </r>
  <r>
    <x v="0"/>
    <x v="0"/>
    <x v="6"/>
    <x v="4"/>
    <n v="6645040"/>
    <n v="8000367718"/>
    <x v="0"/>
    <x v="1"/>
    <s v="EDIFICIO LOS ALMENDROS PROPIEDAD HORIZONTAL"/>
    <x v="3"/>
    <x v="3"/>
  </r>
  <r>
    <x v="0"/>
    <x v="0"/>
    <x v="6"/>
    <x v="4"/>
    <n v="6645095"/>
    <n v="9001408824"/>
    <x v="0"/>
    <x v="1"/>
    <s v="CONJUNTO RESIDENCIAL MONTICELO-PROPIEDAD HORIZONTAL"/>
    <x v="6"/>
    <x v="6"/>
  </r>
  <r>
    <x v="0"/>
    <x v="0"/>
    <x v="6"/>
    <x v="4"/>
    <n v="6645119"/>
    <n v="9006578856"/>
    <x v="0"/>
    <x v="1"/>
    <s v="EDIFICIO MULTIFAMILIAR TORRE LUNA"/>
    <x v="6"/>
    <x v="6"/>
  </r>
  <r>
    <x v="0"/>
    <x v="0"/>
    <x v="6"/>
    <x v="4"/>
    <n v="6645222"/>
    <n v="8002436828"/>
    <x v="0"/>
    <x v="1"/>
    <s v="URBANIZACION BOLIVIA III ETAPA MANZANA J"/>
    <x v="1"/>
    <x v="1"/>
  </r>
  <r>
    <x v="0"/>
    <x v="0"/>
    <x v="6"/>
    <x v="1"/>
    <n v="6645253"/>
    <n v="9009796117"/>
    <x v="0"/>
    <x v="1"/>
    <s v="GALATEA PARQUE RESIDENCIAL PH"/>
    <x v="13"/>
    <x v="9"/>
  </r>
  <r>
    <x v="0"/>
    <x v="0"/>
    <x v="6"/>
    <x v="2"/>
    <n v="6645267"/>
    <n v="1151940655"/>
    <x v="0"/>
    <x v="1"/>
    <s v="ARIZA CABRERA JUAN DAVID"/>
    <x v="0"/>
    <x v="0"/>
  </r>
  <r>
    <x v="0"/>
    <x v="0"/>
    <x v="6"/>
    <x v="4"/>
    <n v="6645283"/>
    <n v="9005129360"/>
    <x v="0"/>
    <x v="1"/>
    <s v="EDIFICIO MULTIFAMILIAR ALTOS DEL VERGEL"/>
    <x v="3"/>
    <x v="3"/>
  </r>
  <r>
    <x v="0"/>
    <x v="0"/>
    <x v="6"/>
    <x v="1"/>
    <n v="6645294"/>
    <n v="9009530409"/>
    <x v="0"/>
    <x v="3"/>
    <s v="EDIFICIO CEIBA DEL NORTE PH ETAPA 1 TORRES I Y II"/>
    <x v="21"/>
    <x v="5"/>
  </r>
  <r>
    <x v="0"/>
    <x v="0"/>
    <x v="6"/>
    <x v="2"/>
    <n v="6645362"/>
    <n v="14136610"/>
    <x v="0"/>
    <x v="1"/>
    <s v="ROJAS  SANCHEZ GUSTAVO ADOLFO"/>
    <x v="3"/>
    <x v="3"/>
  </r>
  <r>
    <x v="0"/>
    <x v="0"/>
    <x v="6"/>
    <x v="1"/>
    <n v="6645400"/>
    <n v="8301254398"/>
    <x v="0"/>
    <x v="1"/>
    <s v="AGRUPACION URBANIZACION TECHO"/>
    <x v="1"/>
    <x v="1"/>
  </r>
  <r>
    <x v="0"/>
    <x v="0"/>
    <x v="6"/>
    <x v="1"/>
    <n v="6645416"/>
    <n v="9010984177"/>
    <x v="0"/>
    <x v="0"/>
    <s v="CONJUNTO RESIDENCIAL QUEBRADA"/>
    <x v="90"/>
    <x v="4"/>
  </r>
  <r>
    <x v="0"/>
    <x v="0"/>
    <x v="6"/>
    <x v="1"/>
    <n v="6645468"/>
    <n v="9003034958"/>
    <x v="0"/>
    <x v="1"/>
    <s v="SAN JUANITO PROPIEDAD HORIZONTAL"/>
    <x v="9"/>
    <x v="8"/>
  </r>
  <r>
    <x v="0"/>
    <x v="0"/>
    <x v="6"/>
    <x v="2"/>
    <n v="6645472"/>
    <n v="29325994"/>
    <x v="0"/>
    <x v="0"/>
    <s v="RODRIGUEZ IRURITA MARIA LUISA"/>
    <x v="7"/>
    <x v="7"/>
  </r>
  <r>
    <x v="0"/>
    <x v="0"/>
    <x v="6"/>
    <x v="1"/>
    <n v="6645489"/>
    <n v="8300404280"/>
    <x v="0"/>
    <x v="1"/>
    <s v="CONJUNTO RESIDENCIAL EL LABRADOR II  - PROPIEDAD HORIZONTAL"/>
    <x v="1"/>
    <x v="1"/>
  </r>
  <r>
    <x v="0"/>
    <x v="0"/>
    <x v="6"/>
    <x v="4"/>
    <n v="6645529"/>
    <n v="9000142589"/>
    <x v="0"/>
    <x v="0"/>
    <s v="CONJUNTO RESIDENCIAL CERRONORTE PH"/>
    <x v="14"/>
    <x v="5"/>
  </r>
  <r>
    <x v="0"/>
    <x v="0"/>
    <x v="6"/>
    <x v="1"/>
    <n v="6645534"/>
    <n v="9002854293"/>
    <x v="0"/>
    <x v="3"/>
    <s v="CENTRO COMERCIAL ALEJANDRIA"/>
    <x v="31"/>
    <x v="3"/>
  </r>
  <r>
    <x v="0"/>
    <x v="0"/>
    <x v="6"/>
    <x v="1"/>
    <n v="6645540"/>
    <n v="9006660028"/>
    <x v="0"/>
    <x v="1"/>
    <s v="CONJUNTO RESIDENCIAL URBANIZACION AGATA PROPIEDAD HORIZONTAL"/>
    <x v="14"/>
    <x v="5"/>
  </r>
  <r>
    <x v="0"/>
    <x v="0"/>
    <x v="6"/>
    <x v="1"/>
    <n v="6645559"/>
    <n v="8110040659"/>
    <x v="0"/>
    <x v="1"/>
    <s v="EDIFICIO MAZZARINO PH"/>
    <x v="14"/>
    <x v="5"/>
  </r>
  <r>
    <x v="0"/>
    <x v="0"/>
    <x v="6"/>
    <x v="1"/>
    <n v="6645563"/>
    <n v="8300192982"/>
    <x v="0"/>
    <x v="1"/>
    <s v="AGRUPACION RESIDENCIAL NUEVA TIBABUYES SECTOR A"/>
    <x v="1"/>
    <x v="1"/>
  </r>
  <r>
    <x v="0"/>
    <x v="0"/>
    <x v="6"/>
    <x v="1"/>
    <n v="6645565"/>
    <n v="9002854293"/>
    <x v="0"/>
    <x v="1"/>
    <s v="CENTRO COMERCIAL ALEJANDRIA"/>
    <x v="31"/>
    <x v="3"/>
  </r>
  <r>
    <x v="0"/>
    <x v="0"/>
    <x v="6"/>
    <x v="4"/>
    <n v="6645591"/>
    <n v="8002524471"/>
    <x v="0"/>
    <x v="1"/>
    <s v="PROPIEDAD HORIZONTAL EDIFICIO DA VINCI"/>
    <x v="6"/>
    <x v="6"/>
  </r>
  <r>
    <x v="0"/>
    <x v="0"/>
    <x v="6"/>
    <x v="4"/>
    <n v="6645593"/>
    <n v="8605096441"/>
    <x v="0"/>
    <x v="1"/>
    <s v="CONJUNTO RESIDENCIAL SANTA BARBARA NORTE"/>
    <x v="1"/>
    <x v="1"/>
  </r>
  <r>
    <x v="0"/>
    <x v="0"/>
    <x v="6"/>
    <x v="1"/>
    <n v="6645610"/>
    <n v="9003319926"/>
    <x v="0"/>
    <x v="1"/>
    <s v="EDIFICIO SURGIMEDICA PROPIEDAD HORIZONTAL"/>
    <x v="3"/>
    <x v="3"/>
  </r>
  <r>
    <x v="0"/>
    <x v="0"/>
    <x v="6"/>
    <x v="4"/>
    <n v="6645662"/>
    <n v="8090087055"/>
    <x v="0"/>
    <x v="0"/>
    <s v="CLUB RESIDENCIAL ALAMEDA"/>
    <x v="3"/>
    <x v="3"/>
  </r>
  <r>
    <x v="0"/>
    <x v="0"/>
    <x v="6"/>
    <x v="4"/>
    <n v="6645664"/>
    <n v="8160011859"/>
    <x v="1"/>
    <x v="6"/>
    <s v="CONDOMINIO VILLAS DE CORALES PH"/>
    <x v="11"/>
    <x v="9"/>
  </r>
  <r>
    <x v="0"/>
    <x v="0"/>
    <x v="6"/>
    <x v="1"/>
    <n v="6645668"/>
    <n v="8300031146"/>
    <x v="0"/>
    <x v="1"/>
    <s v="EDIFICIO GUIMOX-PROPIEDAD HORIZONTAL"/>
    <x v="1"/>
    <x v="1"/>
  </r>
  <r>
    <x v="0"/>
    <x v="0"/>
    <x v="6"/>
    <x v="1"/>
    <n v="6645693"/>
    <n v="9000228431"/>
    <x v="0"/>
    <x v="3"/>
    <s v="EDIFICIO JUAN CARLOS II-PROPIEDAD HORIZONTAL"/>
    <x v="1"/>
    <x v="1"/>
  </r>
  <r>
    <x v="0"/>
    <x v="0"/>
    <x v="6"/>
    <x v="1"/>
    <n v="6645697"/>
    <n v="9000631787"/>
    <x v="0"/>
    <x v="1"/>
    <s v="CONJUNTO CERRADO LA ESTANCIA DEL VERGEL PROP HORIZONTAL"/>
    <x v="3"/>
    <x v="3"/>
  </r>
  <r>
    <x v="0"/>
    <x v="0"/>
    <x v="6"/>
    <x v="4"/>
    <n v="6645723"/>
    <n v="8050148236"/>
    <x v="0"/>
    <x v="1"/>
    <s v="CONJUNTO RESIDENCIAL BALCON DE LA LOMA"/>
    <x v="0"/>
    <x v="0"/>
  </r>
  <r>
    <x v="0"/>
    <x v="0"/>
    <x v="6"/>
    <x v="4"/>
    <n v="6645729"/>
    <n v="9000477069"/>
    <x v="0"/>
    <x v="3"/>
    <s v="CONJUNTO RESIDENCIAL SANTA MONICA"/>
    <x v="31"/>
    <x v="3"/>
  </r>
  <r>
    <x v="0"/>
    <x v="0"/>
    <x v="6"/>
    <x v="4"/>
    <n v="6645759"/>
    <n v="8002436828"/>
    <x v="0"/>
    <x v="3"/>
    <s v="URBANIZACION BOLIVIA III ETAPA MANZANA J"/>
    <x v="1"/>
    <x v="1"/>
  </r>
  <r>
    <x v="0"/>
    <x v="0"/>
    <x v="6"/>
    <x v="5"/>
    <n v="6645780"/>
    <n v="1128269916"/>
    <x v="0"/>
    <x v="5"/>
    <s v="ARBOLEDA TORRES ANA CRISTINA"/>
    <x v="34"/>
    <x v="5"/>
  </r>
  <r>
    <x v="0"/>
    <x v="0"/>
    <x v="6"/>
    <x v="4"/>
    <n v="6645796"/>
    <n v="9007527261"/>
    <x v="0"/>
    <x v="0"/>
    <s v="CONJUNTO CERRADO MIRADOR DE LA FRONTERA PROPIEDAD HORIZONTAL"/>
    <x v="6"/>
    <x v="6"/>
  </r>
  <r>
    <x v="0"/>
    <x v="0"/>
    <x v="6"/>
    <x v="4"/>
    <n v="6645813"/>
    <n v="9000013011"/>
    <x v="0"/>
    <x v="2"/>
    <s v="CONJUNTO CERRADO PORTAL DE SAN LUIS"/>
    <x v="6"/>
    <x v="6"/>
  </r>
  <r>
    <x v="0"/>
    <x v="0"/>
    <x v="6"/>
    <x v="4"/>
    <n v="6645815"/>
    <n v="9010240761"/>
    <x v="0"/>
    <x v="1"/>
    <s v="EDIFICIO TORRE K 5-2 -PROPIEDAD HORIZONTAL"/>
    <x v="1"/>
    <x v="1"/>
  </r>
  <r>
    <x v="0"/>
    <x v="0"/>
    <x v="6"/>
    <x v="4"/>
    <n v="6645822"/>
    <n v="9001669380"/>
    <x v="0"/>
    <x v="1"/>
    <s v="UNIDAD INMOBILIARIA CERRADA LA GRANJITA BOSA"/>
    <x v="1"/>
    <x v="1"/>
  </r>
  <r>
    <x v="0"/>
    <x v="0"/>
    <x v="6"/>
    <x v="4"/>
    <n v="6645825"/>
    <n v="8160051746"/>
    <x v="0"/>
    <x v="1"/>
    <s v="CONJUNTO RESIDENCIAL COLMENARES PH"/>
    <x v="13"/>
    <x v="9"/>
  </r>
  <r>
    <x v="0"/>
    <x v="0"/>
    <x v="6"/>
    <x v="4"/>
    <n v="6645843"/>
    <n v="9003760854"/>
    <x v="0"/>
    <x v="3"/>
    <s v="EDIFICIO PARK WAY AVENIDA II"/>
    <x v="1"/>
    <x v="1"/>
  </r>
  <r>
    <x v="0"/>
    <x v="0"/>
    <x v="6"/>
    <x v="1"/>
    <n v="6645856"/>
    <n v="9009366484"/>
    <x v="0"/>
    <x v="0"/>
    <s v="CONJUNTO  CERRADO PUERTO  AZUL PH"/>
    <x v="13"/>
    <x v="9"/>
  </r>
  <r>
    <x v="0"/>
    <x v="0"/>
    <x v="6"/>
    <x v="4"/>
    <n v="6645930"/>
    <n v="8320011936"/>
    <x v="0"/>
    <x v="3"/>
    <s v="CONJUNTO RESIDENCIAL CASALINDA XI SEGUNDA ETAPA PH"/>
    <x v="4"/>
    <x v="4"/>
  </r>
  <r>
    <x v="0"/>
    <x v="0"/>
    <x v="6"/>
    <x v="1"/>
    <n v="6645939"/>
    <n v="8110413263"/>
    <x v="0"/>
    <x v="3"/>
    <s v="CONJUNTO RESIDENCIAL LAS CASAS DE COMFENALCO PH"/>
    <x v="21"/>
    <x v="5"/>
  </r>
  <r>
    <x v="0"/>
    <x v="0"/>
    <x v="6"/>
    <x v="1"/>
    <n v="6645944"/>
    <n v="9003133178"/>
    <x v="0"/>
    <x v="1"/>
    <s v="CONJUNTO CERRADO SAN JUAN DE LA SIERRA PH"/>
    <x v="11"/>
    <x v="9"/>
  </r>
  <r>
    <x v="0"/>
    <x v="0"/>
    <x v="6"/>
    <x v="1"/>
    <n v="6645948"/>
    <n v="8001137741"/>
    <x v="0"/>
    <x v="1"/>
    <s v="CONJUNTO RESIDENCIAL EL PARAGUITAS"/>
    <x v="17"/>
    <x v="2"/>
  </r>
  <r>
    <x v="0"/>
    <x v="0"/>
    <x v="6"/>
    <x v="1"/>
    <n v="6645951"/>
    <n v="9003133178"/>
    <x v="0"/>
    <x v="3"/>
    <s v="CONJUNTO CERRADO SAN JUAN DE LA SIERRA PH"/>
    <x v="11"/>
    <x v="9"/>
  </r>
  <r>
    <x v="0"/>
    <x v="0"/>
    <x v="6"/>
    <x v="1"/>
    <n v="6645959"/>
    <n v="9008883761"/>
    <x v="0"/>
    <x v="3"/>
    <s v="CENTRO LOGISTICO EJE CAFETERO CERRITOS PH"/>
    <x v="11"/>
    <x v="9"/>
  </r>
  <r>
    <x v="0"/>
    <x v="0"/>
    <x v="6"/>
    <x v="4"/>
    <n v="6646004"/>
    <n v="8160002988"/>
    <x v="0"/>
    <x v="2"/>
    <s v="EDIFICIO PORTOBELL PROPIEDAD HORIZONTAL"/>
    <x v="11"/>
    <x v="9"/>
  </r>
  <r>
    <x v="0"/>
    <x v="0"/>
    <x v="6"/>
    <x v="1"/>
    <n v="6646028"/>
    <n v="8000598691"/>
    <x v="0"/>
    <x v="3"/>
    <s v="AGRUPACION PRADOS DEL COUNTRY PROPIEDAD HORIZONTAL"/>
    <x v="1"/>
    <x v="1"/>
  </r>
  <r>
    <x v="0"/>
    <x v="0"/>
    <x v="6"/>
    <x v="4"/>
    <n v="6646034"/>
    <n v="9004597716"/>
    <x v="0"/>
    <x v="0"/>
    <s v="EDIFICIO MERIDIANO PROPIEDAD HORIZONTAL"/>
    <x v="6"/>
    <x v="6"/>
  </r>
  <r>
    <x v="0"/>
    <x v="0"/>
    <x v="6"/>
    <x v="4"/>
    <n v="6646047"/>
    <n v="8000314411"/>
    <x v="0"/>
    <x v="3"/>
    <s v="MULTIFAMILIAR NORTE DE SANTANDER"/>
    <x v="1"/>
    <x v="1"/>
  </r>
  <r>
    <x v="0"/>
    <x v="0"/>
    <x v="6"/>
    <x v="1"/>
    <n v="6646062"/>
    <n v="8300408427"/>
    <x v="0"/>
    <x v="3"/>
    <s v="MULTIFAMILIARES ANGELA AGRUPACION 2 PH"/>
    <x v="1"/>
    <x v="1"/>
  </r>
  <r>
    <x v="0"/>
    <x v="0"/>
    <x v="6"/>
    <x v="1"/>
    <n v="6646073"/>
    <n v="8300408427"/>
    <x v="0"/>
    <x v="1"/>
    <s v="MULTIFAMILIARES ANGELA AGRUPACION 2 PH"/>
    <x v="1"/>
    <x v="1"/>
  </r>
  <r>
    <x v="0"/>
    <x v="0"/>
    <x v="6"/>
    <x v="1"/>
    <n v="6646084"/>
    <n v="8110090961"/>
    <x v="0"/>
    <x v="7"/>
    <s v="CONJUNTO RESIDENCIAL RESGUARDO DE ROBLEDO"/>
    <x v="14"/>
    <x v="5"/>
  </r>
  <r>
    <x v="0"/>
    <x v="0"/>
    <x v="6"/>
    <x v="1"/>
    <n v="6646092"/>
    <n v="9002784753"/>
    <x v="0"/>
    <x v="3"/>
    <s v="CONJUNTO RESIDENCIAL MANDARINO PROPIEDAD HORIZONTAL"/>
    <x v="1"/>
    <x v="1"/>
  </r>
  <r>
    <x v="0"/>
    <x v="0"/>
    <x v="6"/>
    <x v="1"/>
    <n v="6646120"/>
    <n v="9001270452"/>
    <x v="0"/>
    <x v="1"/>
    <s v="CONJUNTO RESIDENCIAL Y COMERCIALCA¥AVERAL PH"/>
    <x v="11"/>
    <x v="9"/>
  </r>
  <r>
    <x v="0"/>
    <x v="0"/>
    <x v="6"/>
    <x v="4"/>
    <n v="6646131"/>
    <n v="9008852071"/>
    <x v="0"/>
    <x v="1"/>
    <s v="EDIFICIO GUAYACAN REAL - PROPIEDAD HORIZONTAL"/>
    <x v="6"/>
    <x v="6"/>
  </r>
  <r>
    <x v="0"/>
    <x v="0"/>
    <x v="6"/>
    <x v="4"/>
    <n v="6646161"/>
    <n v="9000392032"/>
    <x v="0"/>
    <x v="2"/>
    <s v="CONJUNTO RESIDENCIAL ALTOS DE TANAMBI PH"/>
    <x v="11"/>
    <x v="9"/>
  </r>
  <r>
    <x v="0"/>
    <x v="0"/>
    <x v="6"/>
    <x v="4"/>
    <n v="6646171"/>
    <n v="9002291015"/>
    <x v="0"/>
    <x v="1"/>
    <s v="EDIFICIO MIRASOL - PROPIEDAD HORIZONTAL"/>
    <x v="0"/>
    <x v="0"/>
  </r>
  <r>
    <x v="0"/>
    <x v="0"/>
    <x v="6"/>
    <x v="4"/>
    <n v="6646177"/>
    <n v="8002138532"/>
    <x v="0"/>
    <x v="1"/>
    <s v="CONJUNTO CEDRO MADEIRA III ETAPA - PROPIEDAD"/>
    <x v="1"/>
    <x v="1"/>
  </r>
  <r>
    <x v="0"/>
    <x v="0"/>
    <x v="6"/>
    <x v="1"/>
    <n v="6646181"/>
    <n v="8000881893"/>
    <x v="0"/>
    <x v="3"/>
    <s v="CONJUNTO RESIDENCIAL VALDERROBLES PROPIEDAD HORIZONTAL"/>
    <x v="14"/>
    <x v="5"/>
  </r>
  <r>
    <x v="0"/>
    <x v="0"/>
    <x v="6"/>
    <x v="1"/>
    <n v="6646199"/>
    <n v="8000881893"/>
    <x v="0"/>
    <x v="1"/>
    <s v="CONJUNTO RESIDENCIAL VALDERROBLES PROPIEDAD HORIZONTAL"/>
    <x v="14"/>
    <x v="5"/>
  </r>
  <r>
    <x v="0"/>
    <x v="0"/>
    <x v="6"/>
    <x v="4"/>
    <n v="6646247"/>
    <n v="9000033431"/>
    <x v="0"/>
    <x v="3"/>
    <s v="CONJUNTO RESIDENCIAL LOUISIANA ETAPA I PH"/>
    <x v="1"/>
    <x v="1"/>
  </r>
  <r>
    <x v="0"/>
    <x v="0"/>
    <x v="6"/>
    <x v="1"/>
    <n v="6646254"/>
    <n v="9000006337"/>
    <x v="0"/>
    <x v="1"/>
    <s v="AGRUPACION TONOLI III LOTE RC -2 CELULA  D  URBANIZACION TIM"/>
    <x v="1"/>
    <x v="1"/>
  </r>
  <r>
    <x v="0"/>
    <x v="0"/>
    <x v="6"/>
    <x v="1"/>
    <n v="6646301"/>
    <n v="9000370804"/>
    <x v="0"/>
    <x v="1"/>
    <s v="EDIFICIO CARMENZA PH"/>
    <x v="1"/>
    <x v="1"/>
  </r>
  <r>
    <x v="0"/>
    <x v="0"/>
    <x v="6"/>
    <x v="1"/>
    <n v="6646306"/>
    <n v="8001269584"/>
    <x v="0"/>
    <x v="1"/>
    <s v="CONJUNTO RESIDENCIAL MONTELAR PH"/>
    <x v="14"/>
    <x v="5"/>
  </r>
  <r>
    <x v="0"/>
    <x v="0"/>
    <x v="6"/>
    <x v="1"/>
    <n v="6646359"/>
    <n v="8000706967"/>
    <x v="0"/>
    <x v="1"/>
    <s v="PROPIEDAD HORIZONTAL EDIFICIO EL TUNAL"/>
    <x v="6"/>
    <x v="6"/>
  </r>
  <r>
    <x v="0"/>
    <x v="0"/>
    <x v="6"/>
    <x v="5"/>
    <n v="6646363"/>
    <n v="18462688"/>
    <x v="0"/>
    <x v="0"/>
    <s v="ARCILA TORO LEON DARIO"/>
    <x v="7"/>
    <x v="7"/>
  </r>
  <r>
    <x v="0"/>
    <x v="0"/>
    <x v="6"/>
    <x v="4"/>
    <n v="6646376"/>
    <n v="9005009376"/>
    <x v="0"/>
    <x v="1"/>
    <s v="CONJ RES MIRADOR DE LOS BERNAL PH"/>
    <x v="14"/>
    <x v="5"/>
  </r>
  <r>
    <x v="0"/>
    <x v="0"/>
    <x v="6"/>
    <x v="1"/>
    <n v="6646384"/>
    <n v="8300268830"/>
    <x v="0"/>
    <x v="1"/>
    <s v="CONJUNTO RESIDENCIALTORRES DE SANTA BARBARA ALTA FASE III"/>
    <x v="1"/>
    <x v="1"/>
  </r>
  <r>
    <x v="0"/>
    <x v="0"/>
    <x v="6"/>
    <x v="1"/>
    <n v="6646390"/>
    <n v="8005154154"/>
    <x v="0"/>
    <x v="5"/>
    <s v=""/>
    <x v="1"/>
    <x v="1"/>
  </r>
  <r>
    <x v="0"/>
    <x v="0"/>
    <x v="6"/>
    <x v="1"/>
    <n v="6646401"/>
    <n v="8260019338"/>
    <x v="0"/>
    <x v="1"/>
    <s v="EDIFICIO ANDALUCIA PROPIEDAD HORIZONTAL"/>
    <x v="28"/>
    <x v="11"/>
  </r>
  <r>
    <x v="0"/>
    <x v="0"/>
    <x v="6"/>
    <x v="4"/>
    <n v="6646431"/>
    <n v="9009836294"/>
    <x v="0"/>
    <x v="3"/>
    <s v="CONJUNTO RESIDENCIAL SENDERO VERDE PH"/>
    <x v="5"/>
    <x v="5"/>
  </r>
  <r>
    <x v="0"/>
    <x v="0"/>
    <x v="6"/>
    <x v="1"/>
    <n v="6646504"/>
    <n v="8002493766"/>
    <x v="0"/>
    <x v="1"/>
    <s v="CONJUNTO RESIDENCIAL CAMINOS DE MARAYA PH"/>
    <x v="11"/>
    <x v="9"/>
  </r>
  <r>
    <x v="0"/>
    <x v="0"/>
    <x v="6"/>
    <x v="1"/>
    <n v="6646529"/>
    <n v="9010984177"/>
    <x v="0"/>
    <x v="1"/>
    <s v="CONJUNTO RESIDENCIAL QUEBRADA"/>
    <x v="90"/>
    <x v="4"/>
  </r>
  <r>
    <x v="0"/>
    <x v="0"/>
    <x v="6"/>
    <x v="4"/>
    <n v="6646535"/>
    <n v="9010034836"/>
    <x v="0"/>
    <x v="1"/>
    <s v="FORTEZZA PARQUE RESIDENCIAL - PROPIEDAD HORIZONTAL"/>
    <x v="3"/>
    <x v="3"/>
  </r>
  <r>
    <x v="0"/>
    <x v="0"/>
    <x v="6"/>
    <x v="4"/>
    <n v="6646571"/>
    <n v="9006094612"/>
    <x v="0"/>
    <x v="3"/>
    <s v="EDIFICIO ALTO DE PARANA"/>
    <x v="9"/>
    <x v="8"/>
  </r>
  <r>
    <x v="0"/>
    <x v="0"/>
    <x v="6"/>
    <x v="4"/>
    <n v="6646632"/>
    <n v="8300900948"/>
    <x v="1"/>
    <x v="6"/>
    <s v="EDIFICIO MARIA CRISTINA-PROPIEDAD HORIZONTAL-"/>
    <x v="1"/>
    <x v="1"/>
  </r>
  <r>
    <x v="0"/>
    <x v="0"/>
    <x v="6"/>
    <x v="4"/>
    <n v="6646633"/>
    <n v="9005631711"/>
    <x v="0"/>
    <x v="1"/>
    <s v="EDIFICIO HARMONIA PH"/>
    <x v="1"/>
    <x v="1"/>
  </r>
  <r>
    <x v="0"/>
    <x v="0"/>
    <x v="6"/>
    <x v="4"/>
    <n v="6646634"/>
    <n v="8160017571"/>
    <x v="0"/>
    <x v="1"/>
    <s v="EDIFICIO LOS CISNES"/>
    <x v="11"/>
    <x v="9"/>
  </r>
  <r>
    <x v="0"/>
    <x v="0"/>
    <x v="6"/>
    <x v="1"/>
    <n v="6646652"/>
    <n v="9003876273"/>
    <x v="0"/>
    <x v="3"/>
    <s v="CONJUNTO RESIDENCIAL ALAMEDA DEL PORVENIR SEGUNDA ETAPA PH"/>
    <x v="1"/>
    <x v="1"/>
  </r>
  <r>
    <x v="0"/>
    <x v="0"/>
    <x v="6"/>
    <x v="1"/>
    <n v="6646657"/>
    <n v="9011528091"/>
    <x v="0"/>
    <x v="1"/>
    <s v="EDIFICIO BAHIA PLAZA"/>
    <x v="7"/>
    <x v="7"/>
  </r>
  <r>
    <x v="0"/>
    <x v="0"/>
    <x v="6"/>
    <x v="4"/>
    <n v="6646684"/>
    <n v="8010007709"/>
    <x v="0"/>
    <x v="4"/>
    <s v="EDIFICIO MAROA"/>
    <x v="7"/>
    <x v="7"/>
  </r>
  <r>
    <x v="0"/>
    <x v="0"/>
    <x v="6"/>
    <x v="4"/>
    <n v="6646711"/>
    <n v="8002167371"/>
    <x v="0"/>
    <x v="1"/>
    <s v="EDIFICIO TORRE DE LA RAMBLA PROPIEDAD HORIZONTAL"/>
    <x v="6"/>
    <x v="6"/>
  </r>
  <r>
    <x v="0"/>
    <x v="0"/>
    <x v="6"/>
    <x v="1"/>
    <n v="6646758"/>
    <n v="9005006816"/>
    <x v="0"/>
    <x v="3"/>
    <s v="CERRO FUERTE - PROPIEDAD HORIZONTAL"/>
    <x v="19"/>
    <x v="4"/>
  </r>
  <r>
    <x v="0"/>
    <x v="0"/>
    <x v="6"/>
    <x v="5"/>
    <n v="6646763"/>
    <n v="7530463"/>
    <x v="0"/>
    <x v="5"/>
    <s v="OCAMPO BERRIO JORGE IVAN"/>
    <x v="7"/>
    <x v="7"/>
  </r>
  <r>
    <x v="0"/>
    <x v="0"/>
    <x v="6"/>
    <x v="1"/>
    <n v="6646791"/>
    <n v="9005006816"/>
    <x v="0"/>
    <x v="3"/>
    <s v="CERRO FUERTE - PROPIEDAD HORIZONTAL"/>
    <x v="19"/>
    <x v="4"/>
  </r>
  <r>
    <x v="0"/>
    <x v="0"/>
    <x v="6"/>
    <x v="1"/>
    <n v="6646805"/>
    <n v="8301423148"/>
    <x v="0"/>
    <x v="2"/>
    <s v="CONJUNTO RESIDENCIAL PORTAL DE MODELIA III"/>
    <x v="1"/>
    <x v="1"/>
  </r>
  <r>
    <x v="0"/>
    <x v="0"/>
    <x v="6"/>
    <x v="1"/>
    <n v="6646821"/>
    <n v="8300058672"/>
    <x v="0"/>
    <x v="1"/>
    <s v="EDIFICIO GUADAL COUNTRY"/>
    <x v="1"/>
    <x v="1"/>
  </r>
  <r>
    <x v="0"/>
    <x v="0"/>
    <x v="6"/>
    <x v="1"/>
    <n v="6646824"/>
    <n v="9005006816"/>
    <x v="0"/>
    <x v="3"/>
    <s v="CERRO FUERTE - PROPIEDAD HORIZONTAL"/>
    <x v="19"/>
    <x v="4"/>
  </r>
  <r>
    <x v="0"/>
    <x v="0"/>
    <x v="6"/>
    <x v="1"/>
    <n v="6646830"/>
    <n v="8300888700"/>
    <x v="0"/>
    <x v="1"/>
    <s v="AGRUPACION DE VIVIENDA LAS GAVIOTAS DE LA SEGUNDA ETAPA DE"/>
    <x v="1"/>
    <x v="1"/>
  </r>
  <r>
    <x v="0"/>
    <x v="0"/>
    <x v="6"/>
    <x v="1"/>
    <n v="6646947"/>
    <n v="9000859178"/>
    <x v="0"/>
    <x v="0"/>
    <s v="CONJUNTO RESIDENCIAL AMATISTA"/>
    <x v="14"/>
    <x v="5"/>
  </r>
  <r>
    <x v="0"/>
    <x v="0"/>
    <x v="6"/>
    <x v="1"/>
    <n v="6646954"/>
    <n v="9001724700"/>
    <x v="0"/>
    <x v="1"/>
    <s v="CONDOMINIO MANANTIAL"/>
    <x v="10"/>
    <x v="5"/>
  </r>
  <r>
    <x v="0"/>
    <x v="0"/>
    <x v="6"/>
    <x v="1"/>
    <n v="6646986"/>
    <n v="9002487427"/>
    <x v="0"/>
    <x v="3"/>
    <s v="URBANIZACION SANTA MARIA DE LAS LOMAS PH"/>
    <x v="10"/>
    <x v="5"/>
  </r>
  <r>
    <x v="0"/>
    <x v="0"/>
    <x v="6"/>
    <x v="1"/>
    <n v="6647009"/>
    <n v="9010984177"/>
    <x v="0"/>
    <x v="3"/>
    <s v="CONJUNTO RESIDENCIAL QUEBRADA"/>
    <x v="90"/>
    <x v="4"/>
  </r>
  <r>
    <x v="0"/>
    <x v="0"/>
    <x v="6"/>
    <x v="1"/>
    <n v="6647062"/>
    <n v="9002744873"/>
    <x v="0"/>
    <x v="1"/>
    <s v="EDIFICIO BELALCAZAR PH"/>
    <x v="1"/>
    <x v="1"/>
  </r>
  <r>
    <x v="0"/>
    <x v="0"/>
    <x v="6"/>
    <x v="4"/>
    <n v="6647132"/>
    <n v="9001836553"/>
    <x v="0"/>
    <x v="3"/>
    <s v="AGRUPACION VILLAS DE VIZCAYA AGRUPACION 6 PH"/>
    <x v="1"/>
    <x v="1"/>
  </r>
  <r>
    <x v="0"/>
    <x v="0"/>
    <x v="6"/>
    <x v="4"/>
    <n v="6647135"/>
    <n v="9001836553"/>
    <x v="0"/>
    <x v="1"/>
    <s v="AGRUPACION VILLAS DE VIZCAYA AGRUPACION 6 PH"/>
    <x v="1"/>
    <x v="1"/>
  </r>
  <r>
    <x v="0"/>
    <x v="0"/>
    <x v="6"/>
    <x v="4"/>
    <n v="6647141"/>
    <n v="8000121184"/>
    <x v="0"/>
    <x v="3"/>
    <s v="CONJUNTO RESIDENCIAL PROVITEQ UNIDAD DOS"/>
    <x v="7"/>
    <x v="7"/>
  </r>
  <r>
    <x v="0"/>
    <x v="0"/>
    <x v="6"/>
    <x v="4"/>
    <n v="6647154"/>
    <n v="9001259765"/>
    <x v="0"/>
    <x v="0"/>
    <s v="CONJUNTO RESIDENCIAL LOS CENTAUROS"/>
    <x v="2"/>
    <x v="2"/>
  </r>
  <r>
    <x v="0"/>
    <x v="0"/>
    <x v="6"/>
    <x v="1"/>
    <n v="6647191"/>
    <n v="8002414331"/>
    <x v="0"/>
    <x v="0"/>
    <s v="EDIFICIO TORRES DE PINARES"/>
    <x v="11"/>
    <x v="9"/>
  </r>
  <r>
    <x v="0"/>
    <x v="0"/>
    <x v="6"/>
    <x v="4"/>
    <n v="6647239"/>
    <n v="8110182276"/>
    <x v="0"/>
    <x v="0"/>
    <s v="URBANIZACION  FLOR DEL CAMPO PH"/>
    <x v="10"/>
    <x v="5"/>
  </r>
  <r>
    <x v="0"/>
    <x v="0"/>
    <x v="6"/>
    <x v="1"/>
    <n v="6647319"/>
    <n v="8100011255"/>
    <x v="0"/>
    <x v="2"/>
    <s v="EDIFICIO VILLAPILAR 2 BLOQUE 3 PROPIEDAD HORIZONTAL"/>
    <x v="6"/>
    <x v="6"/>
  </r>
  <r>
    <x v="0"/>
    <x v="0"/>
    <x v="6"/>
    <x v="1"/>
    <n v="6647342"/>
    <n v="8300309200"/>
    <x v="0"/>
    <x v="2"/>
    <s v="EDIFICIO PARQUE NAVARRA PH"/>
    <x v="1"/>
    <x v="1"/>
  </r>
  <r>
    <x v="0"/>
    <x v="0"/>
    <x v="6"/>
    <x v="5"/>
    <n v="6647400"/>
    <n v="9005930094"/>
    <x v="0"/>
    <x v="1"/>
    <s v="ALBERTO BOTERO Y CIA S EN C"/>
    <x v="3"/>
    <x v="3"/>
  </r>
  <r>
    <x v="0"/>
    <x v="0"/>
    <x v="6"/>
    <x v="4"/>
    <n v="6647409"/>
    <n v="9005977731"/>
    <x v="0"/>
    <x v="7"/>
    <s v="CONJUNTO RESIDENCIAL PICASSO CUBISMO PH"/>
    <x v="2"/>
    <x v="2"/>
  </r>
  <r>
    <x v="0"/>
    <x v="0"/>
    <x v="6"/>
    <x v="4"/>
    <n v="6647421"/>
    <n v="8000897328"/>
    <x v="0"/>
    <x v="0"/>
    <s v="EDIFICIO PROPIEDAD HORIZONTAL CELULA 3 NUCLEO 1 DE LA URBANI"/>
    <x v="6"/>
    <x v="6"/>
  </r>
  <r>
    <x v="0"/>
    <x v="0"/>
    <x v="6"/>
    <x v="1"/>
    <n v="6647427"/>
    <n v="8001137741"/>
    <x v="0"/>
    <x v="1"/>
    <s v="CONJUNTO RESIDENCIAL EL PARAGUITAS"/>
    <x v="17"/>
    <x v="2"/>
  </r>
  <r>
    <x v="0"/>
    <x v="0"/>
    <x v="6"/>
    <x v="4"/>
    <n v="6647490"/>
    <n v="9008471729"/>
    <x v="0"/>
    <x v="3"/>
    <s v="EDIFICIO PALMARU PROPIEDAD HORIZONTAL"/>
    <x v="6"/>
    <x v="6"/>
  </r>
  <r>
    <x v="0"/>
    <x v="0"/>
    <x v="6"/>
    <x v="1"/>
    <n v="6647502"/>
    <n v="8110467498"/>
    <x v="0"/>
    <x v="0"/>
    <s v="EDIFICIO ORION 2 PH"/>
    <x v="14"/>
    <x v="5"/>
  </r>
  <r>
    <x v="0"/>
    <x v="0"/>
    <x v="6"/>
    <x v="4"/>
    <n v="6647533"/>
    <n v="9010240761"/>
    <x v="0"/>
    <x v="1"/>
    <s v="EDIFICIO TORRE K 5-2 -PROPIEDAD HORIZONTAL"/>
    <x v="1"/>
    <x v="1"/>
  </r>
  <r>
    <x v="0"/>
    <x v="0"/>
    <x v="6"/>
    <x v="4"/>
    <n v="6647593"/>
    <n v="9002013351"/>
    <x v="0"/>
    <x v="1"/>
    <s v="EDIFICIO SANTA ANA RESERVADO PROPIEDAD HORIZONTAL"/>
    <x v="9"/>
    <x v="8"/>
  </r>
  <r>
    <x v="0"/>
    <x v="0"/>
    <x v="6"/>
    <x v="1"/>
    <n v="6647638"/>
    <n v="9004888685"/>
    <x v="0"/>
    <x v="1"/>
    <s v="EDIFICIIO PALOS BLANCOS PH"/>
    <x v="1"/>
    <x v="1"/>
  </r>
  <r>
    <x v="0"/>
    <x v="0"/>
    <x v="6"/>
    <x v="4"/>
    <n v="6647787"/>
    <n v="8001011161"/>
    <x v="0"/>
    <x v="2"/>
    <s v="CONJUNTO RESIDENCIAL QUINTANILLA  DE LA FLORA"/>
    <x v="1"/>
    <x v="1"/>
  </r>
  <r>
    <x v="0"/>
    <x v="0"/>
    <x v="6"/>
    <x v="4"/>
    <n v="6647844"/>
    <n v="8300752658"/>
    <x v="0"/>
    <x v="2"/>
    <s v="CONJUNTO RESIDENCIAL PORTALES DE SAN ANTONIO PH"/>
    <x v="1"/>
    <x v="1"/>
  </r>
  <r>
    <x v="0"/>
    <x v="0"/>
    <x v="6"/>
    <x v="1"/>
    <n v="6647846"/>
    <n v="9002010860"/>
    <x v="0"/>
    <x v="1"/>
    <s v="CONDOMINIO PARQUES DE PAKISTAN IV ETAPA"/>
    <x v="31"/>
    <x v="3"/>
  </r>
  <r>
    <x v="0"/>
    <x v="0"/>
    <x v="6"/>
    <x v="4"/>
    <n v="6647917"/>
    <n v="9003883090"/>
    <x v="0"/>
    <x v="1"/>
    <s v="CONJUNTO RESIDENCIAL PARQUES DEL PORVENIR PROPIEDAD HORIZONT"/>
    <x v="1"/>
    <x v="1"/>
  </r>
  <r>
    <x v="0"/>
    <x v="0"/>
    <x v="6"/>
    <x v="1"/>
    <n v="6647946"/>
    <n v="9010602628"/>
    <x v="0"/>
    <x v="1"/>
    <s v="SANTA MÓNICA CONDOMINIO PROPIEDAD HORIZONTAL"/>
    <x v="9"/>
    <x v="8"/>
  </r>
  <r>
    <x v="0"/>
    <x v="0"/>
    <x v="6"/>
    <x v="1"/>
    <n v="6647971"/>
    <n v="8300408427"/>
    <x v="0"/>
    <x v="3"/>
    <s v="MULTIFAMILIARES ANGELA AGRUPACION 2 PH"/>
    <x v="1"/>
    <x v="1"/>
  </r>
  <r>
    <x v="0"/>
    <x v="0"/>
    <x v="6"/>
    <x v="1"/>
    <n v="6647991"/>
    <n v="8909289426"/>
    <x v="0"/>
    <x v="1"/>
    <s v="NUCLEO DE VIVIENDA N°2 CIUDAD SAN DIEGO"/>
    <x v="14"/>
    <x v="5"/>
  </r>
  <r>
    <x v="0"/>
    <x v="0"/>
    <x v="6"/>
    <x v="4"/>
    <n v="6648030"/>
    <n v="9000018234"/>
    <x v="0"/>
    <x v="0"/>
    <s v="EDIFICIO LOS ALMENDROS"/>
    <x v="1"/>
    <x v="1"/>
  </r>
  <r>
    <x v="0"/>
    <x v="0"/>
    <x v="6"/>
    <x v="1"/>
    <n v="6648046"/>
    <n v="9007737499"/>
    <x v="0"/>
    <x v="1"/>
    <s v="AGRUPACION DE VIVIENDA CAMINOS DE SIE PH"/>
    <x v="73"/>
    <x v="4"/>
  </r>
  <r>
    <x v="0"/>
    <x v="0"/>
    <x v="6"/>
    <x v="1"/>
    <n v="6648086"/>
    <n v="8300031146"/>
    <x v="0"/>
    <x v="1"/>
    <s v="EDIFICIO GUIMOX-PROPIEDAD HORIZONTAL"/>
    <x v="1"/>
    <x v="1"/>
  </r>
  <r>
    <x v="0"/>
    <x v="0"/>
    <x v="6"/>
    <x v="4"/>
    <n v="6648142"/>
    <n v="8001822933"/>
    <x v="0"/>
    <x v="1"/>
    <s v="EDIFICIO MULTIFAMILIAR IGUAZU PH"/>
    <x v="1"/>
    <x v="1"/>
  </r>
  <r>
    <x v="0"/>
    <x v="0"/>
    <x v="6"/>
    <x v="4"/>
    <n v="6648172"/>
    <n v="9009836294"/>
    <x v="0"/>
    <x v="3"/>
    <s v="CONJUNTO RESIDENCIAL SENDERO VERDE PH"/>
    <x v="5"/>
    <x v="5"/>
  </r>
  <r>
    <x v="0"/>
    <x v="0"/>
    <x v="6"/>
    <x v="1"/>
    <n v="6648269"/>
    <n v="8050273858"/>
    <x v="0"/>
    <x v="1"/>
    <s v="CONJUN RESIDENCIAL TORRES DE COMFANDI VI ETAPA CONJTU"/>
    <x v="0"/>
    <x v="0"/>
  </r>
  <r>
    <x v="0"/>
    <x v="0"/>
    <x v="6"/>
    <x v="4"/>
    <n v="6648296"/>
    <n v="9010164635"/>
    <x v="0"/>
    <x v="1"/>
    <s v="CONJUNTO RESIDENCIAL PARQUES DE BOGOTA CEDRO  PROPIEDAD HORI"/>
    <x v="1"/>
    <x v="1"/>
  </r>
  <r>
    <x v="0"/>
    <x v="0"/>
    <x v="6"/>
    <x v="1"/>
    <n v="6648315"/>
    <n v="9000128881"/>
    <x v="0"/>
    <x v="1"/>
    <s v="CONJUNTO RESIDENCIAL VILLAS DE TOSCANA"/>
    <x v="1"/>
    <x v="1"/>
  </r>
  <r>
    <x v="0"/>
    <x v="0"/>
    <x v="6"/>
    <x v="1"/>
    <n v="6648334"/>
    <n v="9004982499"/>
    <x v="0"/>
    <x v="3"/>
    <s v="ALTAMIRA CONJUNTO RESIDENCIAL PH"/>
    <x v="1"/>
    <x v="1"/>
  </r>
  <r>
    <x v="0"/>
    <x v="0"/>
    <x v="6"/>
    <x v="1"/>
    <n v="6648341"/>
    <n v="9009477386"/>
    <x v="0"/>
    <x v="3"/>
    <s v="SEAPORT CENTRO EMPRESARIAL"/>
    <x v="52"/>
    <x v="18"/>
  </r>
  <r>
    <x v="0"/>
    <x v="0"/>
    <x v="6"/>
    <x v="1"/>
    <n v="6648350"/>
    <n v="9008533776"/>
    <x v="0"/>
    <x v="1"/>
    <s v="CONJUNTO RESIDENCIAL LABRANTI RESERVADO ETAPA 2"/>
    <x v="43"/>
    <x v="4"/>
  </r>
  <r>
    <x v="0"/>
    <x v="0"/>
    <x v="6"/>
    <x v="4"/>
    <n v="6648361"/>
    <n v="9007820790"/>
    <x v="0"/>
    <x v="1"/>
    <s v="EDIFICIO AREA CABLE"/>
    <x v="6"/>
    <x v="6"/>
  </r>
  <r>
    <x v="0"/>
    <x v="0"/>
    <x v="6"/>
    <x v="4"/>
    <n v="6648371"/>
    <n v="8300605632"/>
    <x v="0"/>
    <x v="1"/>
    <s v="CONJUNTO RESIDENCIAL PARQUES DE MILENTA"/>
    <x v="1"/>
    <x v="1"/>
  </r>
  <r>
    <x v="0"/>
    <x v="0"/>
    <x v="6"/>
    <x v="2"/>
    <n v="6648407"/>
    <n v="4465696"/>
    <x v="0"/>
    <x v="1"/>
    <s v="ESCOBAR  LEONIDAS"/>
    <x v="54"/>
    <x v="7"/>
  </r>
  <r>
    <x v="0"/>
    <x v="0"/>
    <x v="6"/>
    <x v="4"/>
    <n v="6648429"/>
    <n v="9010469738"/>
    <x v="0"/>
    <x v="1"/>
    <s v="EDIFICIO KEA PRIOPIEDAD HORIZONTAL"/>
    <x v="3"/>
    <x v="3"/>
  </r>
  <r>
    <x v="0"/>
    <x v="0"/>
    <x v="6"/>
    <x v="4"/>
    <n v="6648436"/>
    <n v="9011242197"/>
    <x v="0"/>
    <x v="1"/>
    <s v="CONJUNTO CERRADO ARBOLEDA DEL PARQUE - PROPIEDAD HORIZONTAL"/>
    <x v="6"/>
    <x v="6"/>
  </r>
  <r>
    <x v="0"/>
    <x v="0"/>
    <x v="6"/>
    <x v="4"/>
    <n v="6648445"/>
    <n v="8110220007"/>
    <x v="0"/>
    <x v="1"/>
    <s v="UNIDAD CERRADA MONTESUR I"/>
    <x v="34"/>
    <x v="5"/>
  </r>
  <r>
    <x v="0"/>
    <x v="0"/>
    <x v="6"/>
    <x v="1"/>
    <n v="6648446"/>
    <n v="9001218848"/>
    <x v="0"/>
    <x v="1"/>
    <s v="CONJUNTO CERRADO ALTOS DE BUENA VISTA PH"/>
    <x v="11"/>
    <x v="9"/>
  </r>
  <r>
    <x v="0"/>
    <x v="0"/>
    <x v="6"/>
    <x v="4"/>
    <n v="6648465"/>
    <n v="9006189500"/>
    <x v="0"/>
    <x v="1"/>
    <s v="CONJUNTO RESIDENCIAL BALCONES DE SAN JUAN"/>
    <x v="9"/>
    <x v="8"/>
  </r>
  <r>
    <x v="0"/>
    <x v="0"/>
    <x v="6"/>
    <x v="1"/>
    <n v="6648472"/>
    <n v="9012082790"/>
    <x v="0"/>
    <x v="3"/>
    <s v="CONJUNTO RESIDENCIAL MIRADOR DE LOS ANDES"/>
    <x v="3"/>
    <x v="3"/>
  </r>
  <r>
    <x v="0"/>
    <x v="0"/>
    <x v="6"/>
    <x v="4"/>
    <n v="6648475"/>
    <n v="8301173783"/>
    <x v="0"/>
    <x v="1"/>
    <s v="EDIFICIO AMALFI - PROPIEDAD HORIZONTAL"/>
    <x v="1"/>
    <x v="1"/>
  </r>
  <r>
    <x v="0"/>
    <x v="0"/>
    <x v="6"/>
    <x v="4"/>
    <n v="6648499"/>
    <n v="8603543881"/>
    <x v="0"/>
    <x v="1"/>
    <s v="AGRUPACION DE VIVIENDA METROPOLIS UNIDAD 7"/>
    <x v="1"/>
    <x v="1"/>
  </r>
  <r>
    <x v="0"/>
    <x v="0"/>
    <x v="6"/>
    <x v="1"/>
    <n v="6648500"/>
    <n v="9012173400"/>
    <x v="0"/>
    <x v="1"/>
    <s v="CONJUNTO RESIDENCIAL SAN SILVESTRE ETAPA 1 PH"/>
    <x v="11"/>
    <x v="9"/>
  </r>
  <r>
    <x v="0"/>
    <x v="0"/>
    <x v="6"/>
    <x v="4"/>
    <n v="6648510"/>
    <n v="8002209531"/>
    <x v="0"/>
    <x v="1"/>
    <s v="EDIFICIO SONESTA - PROPIEDAD HORIZONTAL"/>
    <x v="1"/>
    <x v="1"/>
  </r>
  <r>
    <x v="0"/>
    <x v="0"/>
    <x v="6"/>
    <x v="1"/>
    <n v="6648532"/>
    <n v="8000267532"/>
    <x v="0"/>
    <x v="1"/>
    <s v="URBANIZACION TAYRONA I Y II  - PH"/>
    <x v="14"/>
    <x v="5"/>
  </r>
  <r>
    <x v="0"/>
    <x v="0"/>
    <x v="6"/>
    <x v="4"/>
    <n v="6648540"/>
    <n v="8001936062"/>
    <x v="0"/>
    <x v="1"/>
    <s v="CONJUNTO RESIDENCIAL LOS ELISEOS ETAPAS I Y II PH"/>
    <x v="1"/>
    <x v="1"/>
  </r>
  <r>
    <x v="0"/>
    <x v="0"/>
    <x v="6"/>
    <x v="1"/>
    <n v="6648543"/>
    <n v="9012173400"/>
    <x v="0"/>
    <x v="1"/>
    <s v="CONJUNTO RESIDENCIAL SAN SILVESTRE ETAPA 1 PH"/>
    <x v="11"/>
    <x v="9"/>
  </r>
  <r>
    <x v="0"/>
    <x v="0"/>
    <x v="6"/>
    <x v="4"/>
    <n v="6648561"/>
    <n v="8300040593"/>
    <x v="0"/>
    <x v="1"/>
    <s v="CONJUNTO PARQUE RESIDENCIAL CALLE 100 PROPIEDAD HORIZONTAL"/>
    <x v="1"/>
    <x v="1"/>
  </r>
  <r>
    <x v="0"/>
    <x v="0"/>
    <x v="6"/>
    <x v="1"/>
    <n v="6648568"/>
    <n v="9003146066"/>
    <x v="0"/>
    <x v="3"/>
    <s v="CONJUNTO RESIDENCIALSALTAMONTE PH"/>
    <x v="10"/>
    <x v="5"/>
  </r>
  <r>
    <x v="0"/>
    <x v="0"/>
    <x v="6"/>
    <x v="1"/>
    <n v="6648602"/>
    <n v="8300404280"/>
    <x v="0"/>
    <x v="3"/>
    <s v="CONJUNTO RESIDENCIAL EL LABRADOR II  - PROPIEDAD HORIZONTAL"/>
    <x v="1"/>
    <x v="1"/>
  </r>
  <r>
    <x v="0"/>
    <x v="0"/>
    <x v="6"/>
    <x v="4"/>
    <n v="6648621"/>
    <n v="8001087187"/>
    <x v="0"/>
    <x v="3"/>
    <s v="AGRUPACION DE VIVIENDA JARDINES DE ORIENTE I - PROPIEDAD HOR"/>
    <x v="1"/>
    <x v="1"/>
  </r>
  <r>
    <x v="0"/>
    <x v="0"/>
    <x v="6"/>
    <x v="1"/>
    <n v="6648655"/>
    <n v="9007334952"/>
    <x v="0"/>
    <x v="1"/>
    <s v="CONJUNTO RESIDENCIAL PUERTO BAHIA II ETAPA"/>
    <x v="31"/>
    <x v="3"/>
  </r>
  <r>
    <x v="0"/>
    <x v="0"/>
    <x v="6"/>
    <x v="1"/>
    <n v="6648667"/>
    <n v="9007675853"/>
    <x v="0"/>
    <x v="1"/>
    <s v="CONJUNTO RESIDENCIAL CERRADO VERACRUZ - PROPIEDAD HORIZONTAL"/>
    <x v="3"/>
    <x v="3"/>
  </r>
  <r>
    <x v="0"/>
    <x v="0"/>
    <x v="6"/>
    <x v="4"/>
    <n v="6648692"/>
    <n v="8001849947"/>
    <x v="0"/>
    <x v="1"/>
    <s v="ASOCIACION DE COPROPIETARIOS DEL EDIFICIO CARTAGENA PRINCESS"/>
    <x v="52"/>
    <x v="18"/>
  </r>
  <r>
    <x v="0"/>
    <x v="0"/>
    <x v="6"/>
    <x v="1"/>
    <n v="6648703"/>
    <n v="9012159890"/>
    <x v="0"/>
    <x v="3"/>
    <s v="CERRITOS DEL MAR ESTACION DE COMERCIO PH"/>
    <x v="11"/>
    <x v="9"/>
  </r>
  <r>
    <x v="0"/>
    <x v="0"/>
    <x v="6"/>
    <x v="4"/>
    <n v="6648731"/>
    <n v="9004344326"/>
    <x v="0"/>
    <x v="1"/>
    <s v="EDIFICIO TORRES DE RIVAR"/>
    <x v="20"/>
    <x v="11"/>
  </r>
  <r>
    <x v="0"/>
    <x v="0"/>
    <x v="6"/>
    <x v="1"/>
    <n v="6648736"/>
    <n v="9003876273"/>
    <x v="0"/>
    <x v="1"/>
    <s v="CONJUNTO RESIDENCIAL ALAMEDA DEL PORVENIR SEGUNDA ETAPA PH"/>
    <x v="1"/>
    <x v="1"/>
  </r>
  <r>
    <x v="0"/>
    <x v="0"/>
    <x v="6"/>
    <x v="1"/>
    <n v="6648813"/>
    <n v="8603537833"/>
    <x v="0"/>
    <x v="2"/>
    <s v="EDIFICIO BELLAVISTA 74"/>
    <x v="1"/>
    <x v="1"/>
  </r>
  <r>
    <x v="0"/>
    <x v="0"/>
    <x v="6"/>
    <x v="1"/>
    <n v="6648827"/>
    <n v="9003091137"/>
    <x v="0"/>
    <x v="0"/>
    <s v="EDIFICIO EL LIMONAR PROPIEDAD HORIZONTAL"/>
    <x v="1"/>
    <x v="1"/>
  </r>
  <r>
    <x v="0"/>
    <x v="0"/>
    <x v="6"/>
    <x v="1"/>
    <n v="6648841"/>
    <n v="9011316561"/>
    <x v="0"/>
    <x v="1"/>
    <s v="EDIFICIO GUADUALES PROPIEDAD HORIZONTAL"/>
    <x v="23"/>
    <x v="6"/>
  </r>
  <r>
    <x v="0"/>
    <x v="0"/>
    <x v="6"/>
    <x v="4"/>
    <n v="6648864"/>
    <n v="8001739711"/>
    <x v="0"/>
    <x v="1"/>
    <s v="EDIFICIO BOLIVIA"/>
    <x v="14"/>
    <x v="5"/>
  </r>
  <r>
    <x v="0"/>
    <x v="0"/>
    <x v="6"/>
    <x v="1"/>
    <n v="6648869"/>
    <n v="8300312516"/>
    <x v="0"/>
    <x v="1"/>
    <s v="CONJUNTO RESIDENCIAL LA ALAMEDA TORRE III TERCERA ETAPA PROP"/>
    <x v="1"/>
    <x v="1"/>
  </r>
  <r>
    <x v="0"/>
    <x v="0"/>
    <x v="6"/>
    <x v="4"/>
    <n v="6648872"/>
    <n v="8001699611"/>
    <x v="0"/>
    <x v="3"/>
    <s v="CONJUNTO RESIDENCIAL SANTA MARIA DEL ALCAZAR II"/>
    <x v="1"/>
    <x v="1"/>
  </r>
  <r>
    <x v="0"/>
    <x v="0"/>
    <x v="6"/>
    <x v="4"/>
    <n v="6648874"/>
    <n v="8080006096"/>
    <x v="0"/>
    <x v="3"/>
    <s v="CONDOMINIO CASA DE CAMPO"/>
    <x v="15"/>
    <x v="4"/>
  </r>
  <r>
    <x v="0"/>
    <x v="0"/>
    <x v="6"/>
    <x v="4"/>
    <n v="6648933"/>
    <n v="9002799014"/>
    <x v="0"/>
    <x v="4"/>
    <s v="URBANIZACION COLINA CAMPESTRE - PROPIEDAD HORIZONTAL"/>
    <x v="6"/>
    <x v="6"/>
  </r>
  <r>
    <x v="0"/>
    <x v="0"/>
    <x v="6"/>
    <x v="1"/>
    <n v="6648996"/>
    <n v="8000410735"/>
    <x v="0"/>
    <x v="3"/>
    <s v="EDIFICIO YUPANKI PH"/>
    <x v="1"/>
    <x v="1"/>
  </r>
  <r>
    <x v="0"/>
    <x v="0"/>
    <x v="6"/>
    <x v="1"/>
    <n v="6649094"/>
    <n v="9006985603"/>
    <x v="0"/>
    <x v="7"/>
    <s v="EDIFICIO PALMANOVA PROPIEDAD HORIZONTAL"/>
    <x v="6"/>
    <x v="6"/>
  </r>
  <r>
    <x v="0"/>
    <x v="0"/>
    <x v="6"/>
    <x v="1"/>
    <n v="6649118"/>
    <n v="8010048823"/>
    <x v="0"/>
    <x v="1"/>
    <s v="EDIFICIO SEBRING"/>
    <x v="7"/>
    <x v="7"/>
  </r>
  <r>
    <x v="0"/>
    <x v="0"/>
    <x v="6"/>
    <x v="1"/>
    <n v="6649126"/>
    <n v="9001047579"/>
    <x v="0"/>
    <x v="0"/>
    <s v="EDIFICIO CIBELES PH"/>
    <x v="14"/>
    <x v="5"/>
  </r>
  <r>
    <x v="0"/>
    <x v="0"/>
    <x v="6"/>
    <x v="1"/>
    <n v="6649129"/>
    <n v="8000811924"/>
    <x v="0"/>
    <x v="2"/>
    <s v="AGRUPACION DE VIVIENDA ATARDECERES SUBA ETAPA I"/>
    <x v="1"/>
    <x v="1"/>
  </r>
  <r>
    <x v="0"/>
    <x v="0"/>
    <x v="6"/>
    <x v="1"/>
    <n v="6649138"/>
    <n v="8300582821"/>
    <x v="0"/>
    <x v="1"/>
    <s v="EDIFICIO ABADIA 146 PROPIEDAD HORIZONTAL"/>
    <x v="1"/>
    <x v="1"/>
  </r>
  <r>
    <x v="0"/>
    <x v="0"/>
    <x v="6"/>
    <x v="1"/>
    <n v="6649142"/>
    <n v="9004982499"/>
    <x v="0"/>
    <x v="3"/>
    <s v="ALTAMIRA CONJUNTO RESIDENCIAL PH"/>
    <x v="1"/>
    <x v="1"/>
  </r>
  <r>
    <x v="0"/>
    <x v="0"/>
    <x v="6"/>
    <x v="4"/>
    <n v="6649146"/>
    <n v="9003216445"/>
    <x v="0"/>
    <x v="1"/>
    <s v="LA HACIENDA CONDOMINIO CAMPESTRE - PROPIEDAD HORIZONTAL"/>
    <x v="3"/>
    <x v="3"/>
  </r>
  <r>
    <x v="0"/>
    <x v="0"/>
    <x v="6"/>
    <x v="4"/>
    <n v="6649158"/>
    <n v="9001838401"/>
    <x v="0"/>
    <x v="3"/>
    <s v="CONJUNTO RESIDENCIAL SANTA MONICA II"/>
    <x v="31"/>
    <x v="3"/>
  </r>
  <r>
    <x v="0"/>
    <x v="0"/>
    <x v="6"/>
    <x v="4"/>
    <n v="6649172"/>
    <n v="9003266788"/>
    <x v="0"/>
    <x v="1"/>
    <s v="CONJUNTO CERRADO MIRADOR DE PIAMONTE- PROPIEDAD HORIZONT"/>
    <x v="6"/>
    <x v="6"/>
  </r>
  <r>
    <x v="0"/>
    <x v="0"/>
    <x v="6"/>
    <x v="1"/>
    <n v="6649191"/>
    <n v="9004876430"/>
    <x v="0"/>
    <x v="1"/>
    <s v="EDIFICIO  HOME OFICCE PH"/>
    <x v="1"/>
    <x v="1"/>
  </r>
  <r>
    <x v="0"/>
    <x v="0"/>
    <x v="6"/>
    <x v="1"/>
    <n v="6649307"/>
    <n v="9005021545"/>
    <x v="0"/>
    <x v="3"/>
    <s v="CONJUNTO RESIDENCIAL OKAPI I PH"/>
    <x v="1"/>
    <x v="1"/>
  </r>
  <r>
    <x v="0"/>
    <x v="0"/>
    <x v="6"/>
    <x v="4"/>
    <n v="6649327"/>
    <n v="9005013658"/>
    <x v="0"/>
    <x v="4"/>
    <s v="CONDOMINIO AGUA MARINA CLUB CAMPESTRE"/>
    <x v="31"/>
    <x v="3"/>
  </r>
  <r>
    <x v="0"/>
    <x v="0"/>
    <x v="6"/>
    <x v="1"/>
    <n v="6649348"/>
    <n v="8160004873"/>
    <x v="0"/>
    <x v="1"/>
    <s v="AGRUPACION RESIDENCIAL GAMMA III BLOQUE 29 32 Y 34 PH"/>
    <x v="11"/>
    <x v="9"/>
  </r>
  <r>
    <x v="0"/>
    <x v="0"/>
    <x v="6"/>
    <x v="1"/>
    <n v="6649374"/>
    <n v="8000342431"/>
    <x v="0"/>
    <x v="1"/>
    <s v="CONJUNTO RESIDENCIAL BARILOCHE-PROPIEDAD HORIZONTAL"/>
    <x v="0"/>
    <x v="0"/>
  </r>
  <r>
    <x v="0"/>
    <x v="0"/>
    <x v="6"/>
    <x v="4"/>
    <n v="6649385"/>
    <n v="9005768525"/>
    <x v="0"/>
    <x v="1"/>
    <s v="CONJUNTO RESIDENCIAL LA MORADA DEL VIENTO"/>
    <x v="29"/>
    <x v="14"/>
  </r>
  <r>
    <x v="0"/>
    <x v="0"/>
    <x v="6"/>
    <x v="1"/>
    <n v="6649409"/>
    <n v="8001847791"/>
    <x v="0"/>
    <x v="1"/>
    <s v="EDIFICIO EL MARQUES DE LOS ALPES PROPIEDAD HORIZONTAL"/>
    <x v="11"/>
    <x v="9"/>
  </r>
  <r>
    <x v="0"/>
    <x v="0"/>
    <x v="6"/>
    <x v="1"/>
    <n v="6649490"/>
    <n v="9000179311"/>
    <x v="0"/>
    <x v="1"/>
    <s v="CONJUNTO RESIDENCIAL SAUCES DE LA CONCHA"/>
    <x v="10"/>
    <x v="5"/>
  </r>
  <r>
    <x v="0"/>
    <x v="0"/>
    <x v="6"/>
    <x v="4"/>
    <n v="6649536"/>
    <n v="9006279888"/>
    <x v="0"/>
    <x v="1"/>
    <s v="CONDOMINIO PALOS VERDES HACIENDA RESIDENCIAL-PROPIEDAD HORIZ"/>
    <x v="3"/>
    <x v="3"/>
  </r>
  <r>
    <x v="0"/>
    <x v="0"/>
    <x v="6"/>
    <x v="4"/>
    <n v="6649548"/>
    <n v="9003450568"/>
    <x v="0"/>
    <x v="1"/>
    <s v="EDIFICIO OPORTO 93"/>
    <x v="1"/>
    <x v="1"/>
  </r>
  <r>
    <x v="0"/>
    <x v="0"/>
    <x v="6"/>
    <x v="4"/>
    <n v="6649549"/>
    <n v="9011242197"/>
    <x v="0"/>
    <x v="1"/>
    <s v="CONJUNTO CERRADO ARBOLEDA DEL PARQUE - PROPIEDAD HORIZONTAL"/>
    <x v="6"/>
    <x v="6"/>
  </r>
  <r>
    <x v="0"/>
    <x v="0"/>
    <x v="6"/>
    <x v="4"/>
    <n v="6649590"/>
    <n v="8300584914"/>
    <x v="0"/>
    <x v="0"/>
    <s v="LA RIVIERA PROPIEDAD HORIZONTAL"/>
    <x v="1"/>
    <x v="1"/>
  </r>
  <r>
    <x v="0"/>
    <x v="0"/>
    <x v="6"/>
    <x v="1"/>
    <n v="6649597"/>
    <n v="8300404280"/>
    <x v="0"/>
    <x v="1"/>
    <s v="CONJUNTO RESIDENCIAL EL LABRADOR II  - PROPIEDAD HORIZONTAL"/>
    <x v="1"/>
    <x v="1"/>
  </r>
  <r>
    <x v="0"/>
    <x v="0"/>
    <x v="6"/>
    <x v="1"/>
    <n v="6649617"/>
    <n v="9000446676"/>
    <x v="0"/>
    <x v="3"/>
    <s v="CONJUNTO RESIDENCIAL LA ALEJANDRA III"/>
    <x v="1"/>
    <x v="1"/>
  </r>
  <r>
    <x v="0"/>
    <x v="0"/>
    <x v="6"/>
    <x v="4"/>
    <n v="6649649"/>
    <n v="9001335838"/>
    <x v="0"/>
    <x v="3"/>
    <s v="AGRUPACION DE VIVIENDA MIRADOR DE VILLAPILAR- PROPIEDAD"/>
    <x v="6"/>
    <x v="6"/>
  </r>
  <r>
    <x v="0"/>
    <x v="0"/>
    <x v="6"/>
    <x v="4"/>
    <n v="6649656"/>
    <n v="8001822933"/>
    <x v="0"/>
    <x v="1"/>
    <s v="EDIFICIO MULTIFAMILIAR IGUAZU PH"/>
    <x v="1"/>
    <x v="1"/>
  </r>
  <r>
    <x v="0"/>
    <x v="0"/>
    <x v="6"/>
    <x v="4"/>
    <n v="6649661"/>
    <n v="9003266788"/>
    <x v="0"/>
    <x v="0"/>
    <s v="CONJUNTO CERRADO MIRADOR DE PIAMONTE- PROPIEDAD HORIZONT"/>
    <x v="6"/>
    <x v="6"/>
  </r>
  <r>
    <x v="0"/>
    <x v="0"/>
    <x v="6"/>
    <x v="1"/>
    <n v="6649681"/>
    <n v="9005134515"/>
    <x v="0"/>
    <x v="2"/>
    <s v="ALONDRA CONJUNTO RESIDENCIAL PH"/>
    <x v="1"/>
    <x v="1"/>
  </r>
  <r>
    <x v="0"/>
    <x v="0"/>
    <x v="6"/>
    <x v="4"/>
    <n v="6649703"/>
    <n v="9003004320"/>
    <x v="0"/>
    <x v="0"/>
    <s v="UNIDAD RESIDENCIAL TORRES DE BARCELONA"/>
    <x v="5"/>
    <x v="5"/>
  </r>
  <r>
    <x v="0"/>
    <x v="0"/>
    <x v="6"/>
    <x v="4"/>
    <n v="6649748"/>
    <n v="9010164635"/>
    <x v="0"/>
    <x v="2"/>
    <s v="CONJUNTO RESIDENCIAL PARQUES DE BOGOTA CEDRO  PROPIEDAD HORI"/>
    <x v="1"/>
    <x v="1"/>
  </r>
  <r>
    <x v="0"/>
    <x v="0"/>
    <x v="6"/>
    <x v="4"/>
    <n v="6649758"/>
    <n v="8001966819"/>
    <x v="0"/>
    <x v="1"/>
    <s v="CONJUNTO MULTIFAMILIAR YULIMA ETAPA II UNIDAD F"/>
    <x v="7"/>
    <x v="7"/>
  </r>
  <r>
    <x v="0"/>
    <x v="0"/>
    <x v="6"/>
    <x v="1"/>
    <n v="6649828"/>
    <n v="9005021545"/>
    <x v="0"/>
    <x v="3"/>
    <s v="CONJUNTO RESIDENCIAL OKAPI I PH"/>
    <x v="1"/>
    <x v="1"/>
  </r>
  <r>
    <x v="0"/>
    <x v="0"/>
    <x v="6"/>
    <x v="1"/>
    <n v="6649830"/>
    <n v="9009146759"/>
    <x v="0"/>
    <x v="2"/>
    <s v="CONJUNTO RESIDENCIAL PARQUES DE BOLIVAR ARMENIA N° 1 VIP"/>
    <x v="7"/>
    <x v="7"/>
  </r>
  <r>
    <x v="0"/>
    <x v="0"/>
    <x v="6"/>
    <x v="1"/>
    <n v="6649831"/>
    <n v="9005021545"/>
    <x v="0"/>
    <x v="3"/>
    <s v="CONJUNTO RESIDENCIAL OKAPI I PH"/>
    <x v="1"/>
    <x v="1"/>
  </r>
  <r>
    <x v="0"/>
    <x v="0"/>
    <x v="6"/>
    <x v="1"/>
    <n v="6649832"/>
    <n v="9005021545"/>
    <x v="0"/>
    <x v="3"/>
    <s v="CONJUNTO RESIDENCIAL OKAPI I PH"/>
    <x v="1"/>
    <x v="1"/>
  </r>
  <r>
    <x v="0"/>
    <x v="0"/>
    <x v="6"/>
    <x v="4"/>
    <n v="6649843"/>
    <n v="8300707079"/>
    <x v="0"/>
    <x v="1"/>
    <s v="EDIFICIO  PLAZA NAVARRA"/>
    <x v="1"/>
    <x v="1"/>
  </r>
  <r>
    <x v="0"/>
    <x v="0"/>
    <x v="6"/>
    <x v="1"/>
    <n v="6649853"/>
    <n v="9005782826"/>
    <x v="0"/>
    <x v="0"/>
    <s v="EDIFICIO LA RIOJA - PROPIEDAD HORIZONTAL"/>
    <x v="6"/>
    <x v="6"/>
  </r>
  <r>
    <x v="0"/>
    <x v="0"/>
    <x v="6"/>
    <x v="4"/>
    <n v="6649863"/>
    <n v="9003700991"/>
    <x v="0"/>
    <x v="1"/>
    <s v="EDIFICIO GUACARI PROPIEDAD HORIZONTAL PH"/>
    <x v="14"/>
    <x v="5"/>
  </r>
  <r>
    <x v="0"/>
    <x v="0"/>
    <x v="6"/>
    <x v="4"/>
    <n v="6649938"/>
    <n v="8001699611"/>
    <x v="0"/>
    <x v="3"/>
    <s v="CONJUNTO RESIDENCIAL SANTA MARIA DEL ALCAZAR II"/>
    <x v="1"/>
    <x v="1"/>
  </r>
  <r>
    <x v="0"/>
    <x v="0"/>
    <x v="6"/>
    <x v="4"/>
    <n v="6650037"/>
    <n v="8001553858"/>
    <x v="0"/>
    <x v="2"/>
    <s v="CONJUNTO MULTIFAMILIAR  MINUTO DE DIOS N1"/>
    <x v="1"/>
    <x v="1"/>
  </r>
  <r>
    <x v="0"/>
    <x v="0"/>
    <x v="6"/>
    <x v="1"/>
    <n v="6650089"/>
    <n v="9005616437"/>
    <x v="0"/>
    <x v="2"/>
    <s v="CONJUNTO CERRADO NUEVA BILBAO - PROPIEDAD HORIZONTAL"/>
    <x v="3"/>
    <x v="3"/>
  </r>
  <r>
    <x v="0"/>
    <x v="0"/>
    <x v="6"/>
    <x v="1"/>
    <n v="6650097"/>
    <n v="8300444605"/>
    <x v="0"/>
    <x v="3"/>
    <s v="AGRUPACION DE VIVIENDA AVENIDA EL CENTENARIO II ETAPA LOTE 2"/>
    <x v="1"/>
    <x v="1"/>
  </r>
  <r>
    <x v="0"/>
    <x v="0"/>
    <x v="6"/>
    <x v="4"/>
    <n v="6650138"/>
    <n v="9005311570"/>
    <x v="0"/>
    <x v="0"/>
    <s v="EDIFICIO DI BARI"/>
    <x v="17"/>
    <x v="2"/>
  </r>
  <r>
    <x v="0"/>
    <x v="0"/>
    <x v="6"/>
    <x v="4"/>
    <n v="6650208"/>
    <n v="8001212925"/>
    <x v="0"/>
    <x v="0"/>
    <s v="CONJUNTO RESIDENCIAL ALTAMIRA III ETAPA"/>
    <x v="17"/>
    <x v="2"/>
  </r>
  <r>
    <x v="0"/>
    <x v="0"/>
    <x v="6"/>
    <x v="1"/>
    <n v="6650505"/>
    <n v="8100011255"/>
    <x v="0"/>
    <x v="0"/>
    <s v="EDIFICIO VILLAPILAR 2 BLOQUE 3 PROPIEDAD HORIZONTAL"/>
    <x v="6"/>
    <x v="6"/>
  </r>
  <r>
    <x v="0"/>
    <x v="0"/>
    <x v="6"/>
    <x v="1"/>
    <n v="6650533"/>
    <n v="9005165413"/>
    <x v="0"/>
    <x v="1"/>
    <s v="EDIFICIO LA TOSCANA"/>
    <x v="0"/>
    <x v="0"/>
  </r>
  <r>
    <x v="0"/>
    <x v="0"/>
    <x v="6"/>
    <x v="1"/>
    <n v="6650636"/>
    <n v="8100025388"/>
    <x v="0"/>
    <x v="1"/>
    <s v="CONJUNTO CERRADO MIRADOR DE LA SIERRA PROPIEDAD HORIZONTAL"/>
    <x v="6"/>
    <x v="6"/>
  </r>
  <r>
    <x v="0"/>
    <x v="0"/>
    <x v="6"/>
    <x v="1"/>
    <n v="6650651"/>
    <n v="8603530338"/>
    <x v="0"/>
    <x v="1"/>
    <s v="CONJUNTO RESIDENCIAL BOLIVIA 8 PH"/>
    <x v="1"/>
    <x v="1"/>
  </r>
  <r>
    <x v="0"/>
    <x v="0"/>
    <x v="6"/>
    <x v="4"/>
    <n v="6650656"/>
    <n v="9010501706"/>
    <x v="0"/>
    <x v="1"/>
    <s v="CONJUNTO RESIDENCIAL RESERVA CANAVERAL CONDOM"/>
    <x v="17"/>
    <x v="2"/>
  </r>
  <r>
    <x v="0"/>
    <x v="0"/>
    <x v="6"/>
    <x v="1"/>
    <n v="6650717"/>
    <n v="9001549848"/>
    <x v="0"/>
    <x v="1"/>
    <s v="VILLA ZAMORA CONJUNTO RESIDENCIAL PROPIEDAD HORIZONTAL"/>
    <x v="1"/>
    <x v="1"/>
  </r>
  <r>
    <x v="0"/>
    <x v="0"/>
    <x v="6"/>
    <x v="1"/>
    <n v="6650731"/>
    <n v="8908058895"/>
    <x v="0"/>
    <x v="3"/>
    <s v="CONDOMINIO LOS CEREZOS PROPIEDAD HORIZONTAL"/>
    <x v="6"/>
    <x v="6"/>
  </r>
  <r>
    <x v="0"/>
    <x v="0"/>
    <x v="6"/>
    <x v="4"/>
    <n v="6650786"/>
    <n v="9009222276"/>
    <x v="0"/>
    <x v="3"/>
    <s v="TORREON EMPRESARIAL IE &amp; CONJUNTO RESIDENCIAL SANTA MONICA"/>
    <x v="3"/>
    <x v="3"/>
  </r>
  <r>
    <x v="0"/>
    <x v="0"/>
    <x v="6"/>
    <x v="4"/>
    <n v="6650884"/>
    <n v="8110335313"/>
    <x v="0"/>
    <x v="1"/>
    <s v="EDIFICIO PORTON DE SANTA TERESA PH"/>
    <x v="14"/>
    <x v="5"/>
  </r>
  <r>
    <x v="0"/>
    <x v="0"/>
    <x v="6"/>
    <x v="4"/>
    <n v="6650895"/>
    <n v="9007745551"/>
    <x v="0"/>
    <x v="1"/>
    <s v="LOMA LINDA APARTAMENTOS PROPIEDAD HORIZONTAL"/>
    <x v="13"/>
    <x v="9"/>
  </r>
  <r>
    <x v="0"/>
    <x v="0"/>
    <x v="6"/>
    <x v="4"/>
    <n v="6650939"/>
    <n v="8040047351"/>
    <x v="0"/>
    <x v="1"/>
    <s v="EDIFICIO MILANO XXIII"/>
    <x v="2"/>
    <x v="2"/>
  </r>
  <r>
    <x v="0"/>
    <x v="0"/>
    <x v="6"/>
    <x v="1"/>
    <n v="6650967"/>
    <n v="9007596840"/>
    <x v="0"/>
    <x v="1"/>
    <s v="CONJUNTO RESIDENCIAL DALIA - PROPIEDAD HORIZONTAL"/>
    <x v="4"/>
    <x v="4"/>
  </r>
  <r>
    <x v="0"/>
    <x v="0"/>
    <x v="6"/>
    <x v="4"/>
    <n v="6650972"/>
    <n v="8070044696"/>
    <x v="0"/>
    <x v="1"/>
    <s v="CONDOMINIO EDIFICIO LAS BRISAS"/>
    <x v="18"/>
    <x v="10"/>
  </r>
  <r>
    <x v="0"/>
    <x v="0"/>
    <x v="6"/>
    <x v="4"/>
    <n v="6650982"/>
    <n v="8914093345"/>
    <x v="0"/>
    <x v="1"/>
    <s v="CONDOMINIO MULTIFAMILIARES LORENA ETAPA IV"/>
    <x v="11"/>
    <x v="9"/>
  </r>
  <r>
    <x v="0"/>
    <x v="0"/>
    <x v="6"/>
    <x v="4"/>
    <n v="6651033"/>
    <n v="9003560336"/>
    <x v="0"/>
    <x v="1"/>
    <s v="EDIFICIO FUENTE CLARA PROPIEDAD HORIZONTAL"/>
    <x v="14"/>
    <x v="5"/>
  </r>
  <r>
    <x v="0"/>
    <x v="0"/>
    <x v="6"/>
    <x v="4"/>
    <n v="6651044"/>
    <n v="8001989821"/>
    <x v="0"/>
    <x v="1"/>
    <s v="CONJUNTO RESIDENCIAL JEREZ DE LA FRONTERA I Y II PH"/>
    <x v="1"/>
    <x v="1"/>
  </r>
  <r>
    <x v="0"/>
    <x v="0"/>
    <x v="6"/>
    <x v="4"/>
    <n v="6651046"/>
    <n v="8001011161"/>
    <x v="0"/>
    <x v="4"/>
    <s v="CONJUNTO RESIDENCIAL QUINTANILLA  DE LA FLORA"/>
    <x v="1"/>
    <x v="1"/>
  </r>
  <r>
    <x v="0"/>
    <x v="0"/>
    <x v="6"/>
    <x v="4"/>
    <n v="6651053"/>
    <n v="8001989821"/>
    <x v="0"/>
    <x v="3"/>
    <s v="CONJUNTO RESIDENCIAL JEREZ DE LA FRONTERA I Y II PH"/>
    <x v="1"/>
    <x v="1"/>
  </r>
  <r>
    <x v="0"/>
    <x v="0"/>
    <x v="6"/>
    <x v="1"/>
    <n v="6651076"/>
    <n v="8301254398"/>
    <x v="0"/>
    <x v="1"/>
    <s v="AGRUPACION URBANIZACION TECHO"/>
    <x v="1"/>
    <x v="1"/>
  </r>
  <r>
    <x v="0"/>
    <x v="0"/>
    <x v="6"/>
    <x v="5"/>
    <n v="6651080"/>
    <n v="91252557"/>
    <x v="0"/>
    <x v="1"/>
    <s v="RODRIGUEZ PINZON JUAN CARLOS"/>
    <x v="2"/>
    <x v="2"/>
  </r>
  <r>
    <x v="0"/>
    <x v="0"/>
    <x v="6"/>
    <x v="1"/>
    <n v="6651090"/>
    <n v="8605189410"/>
    <x v="0"/>
    <x v="1"/>
    <s v="CONJUNTO RESIDENCIAL LA PALMA I"/>
    <x v="1"/>
    <x v="1"/>
  </r>
  <r>
    <x v="0"/>
    <x v="0"/>
    <x v="6"/>
    <x v="1"/>
    <n v="6651116"/>
    <n v="8000573944"/>
    <x v="0"/>
    <x v="3"/>
    <s v="CONJUNTO RESIDENCIAL MONTANA"/>
    <x v="1"/>
    <x v="1"/>
  </r>
  <r>
    <x v="0"/>
    <x v="0"/>
    <x v="6"/>
    <x v="1"/>
    <n v="6651150"/>
    <n v="8300435924"/>
    <x v="0"/>
    <x v="4"/>
    <s v="EDIFICIO VILLA VENETTO PROPIEDAD HORIZONTAL"/>
    <x v="1"/>
    <x v="1"/>
  </r>
  <r>
    <x v="0"/>
    <x v="0"/>
    <x v="6"/>
    <x v="1"/>
    <n v="6651156"/>
    <n v="8903299798"/>
    <x v="0"/>
    <x v="1"/>
    <s v="UNIDAD RESIDENCIAL SANTIAGO DE CALI II ETAPA"/>
    <x v="0"/>
    <x v="0"/>
  </r>
  <r>
    <x v="0"/>
    <x v="0"/>
    <x v="6"/>
    <x v="1"/>
    <n v="6651172"/>
    <n v="8002104471"/>
    <x v="0"/>
    <x v="0"/>
    <s v="EDIFICIO RINCON DE SAN CANCIO PROPIEDAD HORIZONTAL"/>
    <x v="6"/>
    <x v="6"/>
  </r>
  <r>
    <x v="0"/>
    <x v="0"/>
    <x v="6"/>
    <x v="1"/>
    <n v="6651190"/>
    <n v="8300315503"/>
    <x v="0"/>
    <x v="1"/>
    <s v="EDIFICIO CIMPEX"/>
    <x v="1"/>
    <x v="1"/>
  </r>
  <r>
    <x v="0"/>
    <x v="0"/>
    <x v="6"/>
    <x v="1"/>
    <n v="6651206"/>
    <n v="8050022432"/>
    <x v="0"/>
    <x v="1"/>
    <s v="EDIFICIO PARQUE VERSALLES"/>
    <x v="0"/>
    <x v="0"/>
  </r>
  <r>
    <x v="0"/>
    <x v="0"/>
    <x v="6"/>
    <x v="4"/>
    <n v="6651253"/>
    <n v="8001564503"/>
    <x v="0"/>
    <x v="1"/>
    <s v="EDIFICIO MULTIFAMILIAR Y COMERCIAL LA RELIQUIA PH"/>
    <x v="1"/>
    <x v="1"/>
  </r>
  <r>
    <x v="0"/>
    <x v="0"/>
    <x v="6"/>
    <x v="4"/>
    <n v="6651260"/>
    <n v="9005876873"/>
    <x v="0"/>
    <x v="3"/>
    <s v="CONJUNTO RESIDENCIAL YAKARI PROPIEDAD HORIZONTAL"/>
    <x v="1"/>
    <x v="1"/>
  </r>
  <r>
    <x v="0"/>
    <x v="0"/>
    <x v="6"/>
    <x v="1"/>
    <n v="6651267"/>
    <n v="9007242094"/>
    <x v="0"/>
    <x v="1"/>
    <s v="EDIFICIO AIKA PH"/>
    <x v="1"/>
    <x v="1"/>
  </r>
  <r>
    <x v="0"/>
    <x v="0"/>
    <x v="6"/>
    <x v="1"/>
    <n v="6651277"/>
    <n v="9007242094"/>
    <x v="0"/>
    <x v="1"/>
    <s v="EDIFICIO AIKA PH"/>
    <x v="1"/>
    <x v="1"/>
  </r>
  <r>
    <x v="0"/>
    <x v="0"/>
    <x v="6"/>
    <x v="1"/>
    <n v="6651295"/>
    <n v="8000911482"/>
    <x v="0"/>
    <x v="1"/>
    <s v="CONJUNTO RESIDENCIAL CASTELLANA REAL PH"/>
    <x v="14"/>
    <x v="5"/>
  </r>
  <r>
    <x v="0"/>
    <x v="0"/>
    <x v="6"/>
    <x v="4"/>
    <n v="6651299"/>
    <n v="9000142589"/>
    <x v="0"/>
    <x v="1"/>
    <s v="CONJUNTO RESIDENCIAL CERRONORTE PH"/>
    <x v="14"/>
    <x v="5"/>
  </r>
  <r>
    <x v="0"/>
    <x v="0"/>
    <x v="6"/>
    <x v="1"/>
    <n v="6651307"/>
    <n v="9001724700"/>
    <x v="0"/>
    <x v="1"/>
    <s v="CONDOMINIO MANANTIAL"/>
    <x v="10"/>
    <x v="5"/>
  </r>
  <r>
    <x v="0"/>
    <x v="0"/>
    <x v="6"/>
    <x v="2"/>
    <n v="6651334"/>
    <n v="41313676"/>
    <x v="0"/>
    <x v="7"/>
    <s v="SALAZAR QUITIAN ROSALBA"/>
    <x v="1"/>
    <x v="1"/>
  </r>
  <r>
    <x v="0"/>
    <x v="0"/>
    <x v="6"/>
    <x v="1"/>
    <n v="6651361"/>
    <n v="8300861284"/>
    <x v="0"/>
    <x v="4"/>
    <s v="EDIFICIO ZEFIROT III TORRES C Y D PH"/>
    <x v="1"/>
    <x v="1"/>
  </r>
  <r>
    <x v="0"/>
    <x v="0"/>
    <x v="6"/>
    <x v="4"/>
    <n v="6651363"/>
    <n v="9001939536"/>
    <x v="0"/>
    <x v="3"/>
    <s v="CONJUNTO MIRARRIOS"/>
    <x v="15"/>
    <x v="4"/>
  </r>
  <r>
    <x v="0"/>
    <x v="0"/>
    <x v="6"/>
    <x v="4"/>
    <n v="6651366"/>
    <n v="9000217715"/>
    <x v="0"/>
    <x v="1"/>
    <s v="EDIFICIO VERONA PLAZA"/>
    <x v="2"/>
    <x v="2"/>
  </r>
  <r>
    <x v="0"/>
    <x v="0"/>
    <x v="6"/>
    <x v="1"/>
    <n v="6651369"/>
    <n v="9006755643"/>
    <x v="0"/>
    <x v="1"/>
    <s v="CONJUNTO RESIDENCIAL ALTOS DE LA SABANA TORRES 1 2 Y 3 PH"/>
    <x v="1"/>
    <x v="1"/>
  </r>
  <r>
    <x v="0"/>
    <x v="0"/>
    <x v="6"/>
    <x v="4"/>
    <n v="6651420"/>
    <n v="9012118049"/>
    <x v="0"/>
    <x v="1"/>
    <s v="EDIFICIO BAYON APARTAMENTOS"/>
    <x v="7"/>
    <x v="7"/>
  </r>
  <r>
    <x v="0"/>
    <x v="0"/>
    <x v="6"/>
    <x v="4"/>
    <n v="6651426"/>
    <n v="8300169155"/>
    <x v="0"/>
    <x v="2"/>
    <s v="AGRUPACION DE VIVIENDA CIUDADELA CAFAM IV ETAPA - PROPIEDAD"/>
    <x v="1"/>
    <x v="1"/>
  </r>
  <r>
    <x v="0"/>
    <x v="0"/>
    <x v="6"/>
    <x v="1"/>
    <n v="6651432"/>
    <n v="9000128881"/>
    <x v="0"/>
    <x v="1"/>
    <s v="CONJUNTO RESIDENCIAL VILLAS DE TOSCANA"/>
    <x v="1"/>
    <x v="1"/>
  </r>
  <r>
    <x v="0"/>
    <x v="0"/>
    <x v="6"/>
    <x v="1"/>
    <n v="6651436"/>
    <n v="9012611471"/>
    <x v="0"/>
    <x v="1"/>
    <s v="URBANICACION DEL CONJUNTO RESIDENCIAL AIRES DEL BOSQUE ETAPA"/>
    <x v="34"/>
    <x v="5"/>
  </r>
  <r>
    <x v="0"/>
    <x v="0"/>
    <x v="6"/>
    <x v="1"/>
    <n v="6651442"/>
    <n v="9002235200"/>
    <x v="0"/>
    <x v="1"/>
    <s v="CONJUNTO RESIDENCIAL BRISAS DE GIRARDOT V ETAPA"/>
    <x v="38"/>
    <x v="4"/>
  </r>
  <r>
    <x v="0"/>
    <x v="0"/>
    <x v="6"/>
    <x v="1"/>
    <n v="6651447"/>
    <n v="8050077253"/>
    <x v="0"/>
    <x v="1"/>
    <s v="CONJUNTO RESIDENCIAL VILLACAMPESTRE"/>
    <x v="0"/>
    <x v="0"/>
  </r>
  <r>
    <x v="0"/>
    <x v="0"/>
    <x v="6"/>
    <x v="4"/>
    <n v="6651456"/>
    <n v="8301476682"/>
    <x v="0"/>
    <x v="3"/>
    <s v="CONJUNTO RESIDENCIAL  SANTA MARIA  RESERVADO 4 PH"/>
    <x v="1"/>
    <x v="1"/>
  </r>
  <r>
    <x v="0"/>
    <x v="0"/>
    <x v="6"/>
    <x v="1"/>
    <n v="6651469"/>
    <n v="8100011255"/>
    <x v="0"/>
    <x v="0"/>
    <s v="EDIFICIO VILLAPILAR 2 BLOQUE 3 PROPIEDAD HORIZONTAL"/>
    <x v="6"/>
    <x v="6"/>
  </r>
  <r>
    <x v="0"/>
    <x v="0"/>
    <x v="6"/>
    <x v="4"/>
    <n v="6651502"/>
    <n v="8301036748"/>
    <x v="0"/>
    <x v="5"/>
    <s v="EDIFICIO TOLOTA II - PROPIEDAD HORIZONTAL"/>
    <x v="1"/>
    <x v="1"/>
  </r>
  <r>
    <x v="0"/>
    <x v="0"/>
    <x v="6"/>
    <x v="1"/>
    <n v="6651510"/>
    <n v="8301370928"/>
    <x v="0"/>
    <x v="3"/>
    <s v="CONJUNTO RESIDENCIAL TOSCANA 2 PROPIEDAD HORIZONTAL"/>
    <x v="1"/>
    <x v="1"/>
  </r>
  <r>
    <x v="0"/>
    <x v="0"/>
    <x v="6"/>
    <x v="4"/>
    <n v="6651533"/>
    <n v="9000477069"/>
    <x v="0"/>
    <x v="3"/>
    <s v="CONJUNTO RESIDENCIAL SANTA MONICA"/>
    <x v="31"/>
    <x v="3"/>
  </r>
  <r>
    <x v="0"/>
    <x v="0"/>
    <x v="6"/>
    <x v="1"/>
    <n v="6651535"/>
    <n v="9011398191"/>
    <x v="0"/>
    <x v="1"/>
    <s v="CONJUNTO DE USO MIXTO CUARZO -PROPIEDAD HORIZONTAL"/>
    <x v="14"/>
    <x v="5"/>
  </r>
  <r>
    <x v="0"/>
    <x v="0"/>
    <x v="6"/>
    <x v="4"/>
    <n v="6651631"/>
    <n v="9009200715"/>
    <x v="0"/>
    <x v="1"/>
    <s v="EDIFICIO COMPOSTELA PROPIEDAD HORIZONTAL"/>
    <x v="6"/>
    <x v="6"/>
  </r>
  <r>
    <x v="0"/>
    <x v="0"/>
    <x v="6"/>
    <x v="4"/>
    <n v="6651646"/>
    <n v="8002532953"/>
    <x v="0"/>
    <x v="1"/>
    <s v="EDIFICIO BELLA SUIZA 2000"/>
    <x v="1"/>
    <x v="1"/>
  </r>
  <r>
    <x v="0"/>
    <x v="0"/>
    <x v="6"/>
    <x v="1"/>
    <n v="6651647"/>
    <n v="9002498602"/>
    <x v="0"/>
    <x v="1"/>
    <s v="AGRUPACIÓN RESIDENCIAL SAN JUAN DE CASTILLA PH"/>
    <x v="1"/>
    <x v="1"/>
  </r>
  <r>
    <x v="0"/>
    <x v="0"/>
    <x v="6"/>
    <x v="4"/>
    <n v="6651659"/>
    <n v="9010501706"/>
    <x v="0"/>
    <x v="1"/>
    <s v="CONJUNTO RESIDENCIAL RESERVA CANAVERAL CONDOM"/>
    <x v="17"/>
    <x v="2"/>
  </r>
  <r>
    <x v="0"/>
    <x v="0"/>
    <x v="6"/>
    <x v="4"/>
    <n v="6651681"/>
    <n v="8000252268"/>
    <x v="0"/>
    <x v="4"/>
    <s v="EDIFICIO PORTON DE LOS ALPES PH"/>
    <x v="11"/>
    <x v="9"/>
  </r>
  <r>
    <x v="0"/>
    <x v="0"/>
    <x v="6"/>
    <x v="1"/>
    <n v="6651738"/>
    <n v="8909384180"/>
    <x v="0"/>
    <x v="1"/>
    <s v="EDIFICIO EL MOLINO 2 PH"/>
    <x v="14"/>
    <x v="5"/>
  </r>
  <r>
    <x v="0"/>
    <x v="0"/>
    <x v="6"/>
    <x v="4"/>
    <n v="6651758"/>
    <n v="9011357353"/>
    <x v="0"/>
    <x v="3"/>
    <s v="CONJUNTO CERRADO RESERVAS DE SAN FERMIN PH"/>
    <x v="3"/>
    <x v="3"/>
  </r>
  <r>
    <x v="0"/>
    <x v="0"/>
    <x v="6"/>
    <x v="4"/>
    <n v="6651761"/>
    <n v="8002103316"/>
    <x v="0"/>
    <x v="1"/>
    <s v="UNIDAD RESIDENCIAL LA ALHAMBRA PROPIEDAD HORIZONTAL"/>
    <x v="11"/>
    <x v="9"/>
  </r>
  <r>
    <x v="0"/>
    <x v="0"/>
    <x v="6"/>
    <x v="1"/>
    <n v="6651873"/>
    <n v="8301367311"/>
    <x v="0"/>
    <x v="1"/>
    <s v="AGRUPACION DE VIVIENDA QUINTAS DE TIMIZA II PH"/>
    <x v="1"/>
    <x v="1"/>
  </r>
  <r>
    <x v="0"/>
    <x v="0"/>
    <x v="6"/>
    <x v="4"/>
    <n v="6651937"/>
    <n v="8110453849"/>
    <x v="0"/>
    <x v="1"/>
    <s v="EDIFICIO PALMAR DE LA 27"/>
    <x v="14"/>
    <x v="5"/>
  </r>
  <r>
    <x v="0"/>
    <x v="0"/>
    <x v="6"/>
    <x v="4"/>
    <n v="6651963"/>
    <n v="9000757867"/>
    <x v="0"/>
    <x v="1"/>
    <s v="EDIFICIO MARRUECOS PROPIEDAD HORIZONTAL"/>
    <x v="6"/>
    <x v="6"/>
  </r>
  <r>
    <x v="0"/>
    <x v="0"/>
    <x v="6"/>
    <x v="4"/>
    <n v="6652057"/>
    <n v="8902087413"/>
    <x v="0"/>
    <x v="0"/>
    <s v="CONJUNTO RESIDENCIAL DOS LIMONES SECTOR A EL BOSQUE"/>
    <x v="17"/>
    <x v="2"/>
  </r>
  <r>
    <x v="0"/>
    <x v="0"/>
    <x v="6"/>
    <x v="1"/>
    <n v="6652064"/>
    <n v="8100057546"/>
    <x v="0"/>
    <x v="1"/>
    <s v="CONJUNTO RESIDENCIAL PARQUE DE CASTILLA - PROPIEDAD HORIZONT"/>
    <x v="6"/>
    <x v="6"/>
  </r>
  <r>
    <x v="0"/>
    <x v="0"/>
    <x v="6"/>
    <x v="4"/>
    <n v="6652089"/>
    <n v="9009393530"/>
    <x v="0"/>
    <x v="1"/>
    <s v="CONJUNTO RESIDENCIAL SACROMONTE PROPIEDAD HORIZONTAL"/>
    <x v="17"/>
    <x v="2"/>
  </r>
  <r>
    <x v="0"/>
    <x v="0"/>
    <x v="6"/>
    <x v="4"/>
    <n v="6652091"/>
    <n v="9005827499"/>
    <x v="0"/>
    <x v="1"/>
    <s v="MULTIFAMILIAR BALCONES DE PROVENZA - PROPIEDAD HORIZONTAL"/>
    <x v="3"/>
    <x v="3"/>
  </r>
  <r>
    <x v="0"/>
    <x v="0"/>
    <x v="6"/>
    <x v="1"/>
    <n v="6652159"/>
    <n v="8001328337"/>
    <x v="0"/>
    <x v="1"/>
    <s v="CONJUNTO RESIDENCIAL TORCOROMA"/>
    <x v="2"/>
    <x v="2"/>
  </r>
  <r>
    <x v="0"/>
    <x v="0"/>
    <x v="6"/>
    <x v="1"/>
    <n v="6652173"/>
    <n v="9002631294"/>
    <x v="0"/>
    <x v="1"/>
    <s v="CONJUNTO RESIDENCIAL TAYRONA MANZANA C"/>
    <x v="1"/>
    <x v="1"/>
  </r>
  <r>
    <x v="0"/>
    <x v="0"/>
    <x v="6"/>
    <x v="4"/>
    <n v="6652225"/>
    <n v="9008689471"/>
    <x v="0"/>
    <x v="1"/>
    <s v="CONJUNTO RESIDENCIAL RESERVA DE AVICHENTE"/>
    <x v="29"/>
    <x v="14"/>
  </r>
  <r>
    <x v="0"/>
    <x v="0"/>
    <x v="6"/>
    <x v="1"/>
    <n v="6652267"/>
    <n v="8300577147"/>
    <x v="0"/>
    <x v="1"/>
    <s v="CONJUNTO RESIDENCIAL TINTALA II FASE 1 PH"/>
    <x v="1"/>
    <x v="1"/>
  </r>
  <r>
    <x v="0"/>
    <x v="0"/>
    <x v="6"/>
    <x v="4"/>
    <n v="6652271"/>
    <n v="9010501706"/>
    <x v="0"/>
    <x v="1"/>
    <s v="CONJUNTO RESIDENCIAL RESERVA CANAVERAL CONDOM"/>
    <x v="17"/>
    <x v="2"/>
  </r>
  <r>
    <x v="0"/>
    <x v="0"/>
    <x v="6"/>
    <x v="1"/>
    <n v="6652280"/>
    <n v="8603539395"/>
    <x v="0"/>
    <x v="1"/>
    <s v="EDIFICIO NIZA VIII-32"/>
    <x v="1"/>
    <x v="1"/>
  </r>
  <r>
    <x v="0"/>
    <x v="0"/>
    <x v="6"/>
    <x v="1"/>
    <n v="6652282"/>
    <n v="9002532583"/>
    <x v="0"/>
    <x v="0"/>
    <s v="CONJUNTO SIEMPRE VERDE - PROPIEDAD HORIZONTAL"/>
    <x v="14"/>
    <x v="5"/>
  </r>
  <r>
    <x v="0"/>
    <x v="0"/>
    <x v="6"/>
    <x v="4"/>
    <n v="6652322"/>
    <n v="9003450568"/>
    <x v="0"/>
    <x v="1"/>
    <s v="EDIFICIO OPORTO 93"/>
    <x v="1"/>
    <x v="1"/>
  </r>
  <r>
    <x v="0"/>
    <x v="0"/>
    <x v="6"/>
    <x v="4"/>
    <n v="6652338"/>
    <n v="8070041108"/>
    <x v="0"/>
    <x v="7"/>
    <s v="CONDOMINIO EDIFICIO EL CARRETERO"/>
    <x v="18"/>
    <x v="10"/>
  </r>
  <r>
    <x v="0"/>
    <x v="0"/>
    <x v="6"/>
    <x v="1"/>
    <n v="6652366"/>
    <n v="8001431677"/>
    <x v="0"/>
    <x v="3"/>
    <s v="AGRUPACION  DE VIVIENDA METROPOLIS UNIDAD 25 PH"/>
    <x v="1"/>
    <x v="1"/>
  </r>
  <r>
    <x v="0"/>
    <x v="0"/>
    <x v="6"/>
    <x v="4"/>
    <n v="6652499"/>
    <n v="9006208611"/>
    <x v="0"/>
    <x v="1"/>
    <s v="CONJUNTO RESIDENCIAL PORTAL DE SAN BASILIO"/>
    <x v="1"/>
    <x v="1"/>
  </r>
  <r>
    <x v="0"/>
    <x v="0"/>
    <x v="6"/>
    <x v="1"/>
    <n v="6652510"/>
    <n v="9006566783"/>
    <x v="0"/>
    <x v="1"/>
    <s v="EDIFICIO VALPARAISO-PROPIEDAD HORIZONTAL"/>
    <x v="6"/>
    <x v="6"/>
  </r>
  <r>
    <x v="0"/>
    <x v="0"/>
    <x v="6"/>
    <x v="4"/>
    <n v="6652563"/>
    <n v="9003489709"/>
    <x v="0"/>
    <x v="0"/>
    <s v="CONJUNTO SERREZUELA APARTAMENTOS PROPIEDAD HORIZONTAL"/>
    <x v="11"/>
    <x v="9"/>
  </r>
  <r>
    <x v="0"/>
    <x v="0"/>
    <x v="6"/>
    <x v="1"/>
    <n v="6652577"/>
    <n v="9006912202"/>
    <x v="0"/>
    <x v="1"/>
    <s v="EDIFICIO BRITANIA PH"/>
    <x v="11"/>
    <x v="9"/>
  </r>
  <r>
    <x v="0"/>
    <x v="0"/>
    <x v="6"/>
    <x v="4"/>
    <n v="6652622"/>
    <n v="8000231515"/>
    <x v="0"/>
    <x v="3"/>
    <s v="EDIFICIO TERMINAL DE TRANSPORTES DE IBAGUE"/>
    <x v="3"/>
    <x v="3"/>
  </r>
  <r>
    <x v="0"/>
    <x v="0"/>
    <x v="6"/>
    <x v="1"/>
    <n v="6652692"/>
    <n v="8160006561"/>
    <x v="0"/>
    <x v="2"/>
    <s v="EDIFICIO KARAMI PROPIEDAD HORIZONTAL"/>
    <x v="11"/>
    <x v="9"/>
  </r>
  <r>
    <x v="0"/>
    <x v="0"/>
    <x v="6"/>
    <x v="1"/>
    <n v="6652702"/>
    <n v="8160006561"/>
    <x v="0"/>
    <x v="1"/>
    <s v="EDIFICIO KARAMI PROPIEDAD HORIZONTAL"/>
    <x v="11"/>
    <x v="9"/>
  </r>
  <r>
    <x v="0"/>
    <x v="0"/>
    <x v="6"/>
    <x v="1"/>
    <n v="6652824"/>
    <n v="9000650921"/>
    <x v="0"/>
    <x v="1"/>
    <s v="EDIFICIO PORTAL DE LOS NOGALES PROPIEDAD HORIZONTAL"/>
    <x v="6"/>
    <x v="6"/>
  </r>
  <r>
    <x v="0"/>
    <x v="0"/>
    <x v="6"/>
    <x v="1"/>
    <n v="6652843"/>
    <n v="8908046531"/>
    <x v="0"/>
    <x v="5"/>
    <s v="PROPIEDAD HORIZONTAL EDIFICIO LA LEONORA"/>
    <x v="6"/>
    <x v="6"/>
  </r>
  <r>
    <x v="0"/>
    <x v="0"/>
    <x v="6"/>
    <x v="4"/>
    <n v="6652885"/>
    <n v="9011645003"/>
    <x v="0"/>
    <x v="1"/>
    <s v="EDIFICIO ALTA VISTA - PROPIEDAD HORIZONTAL"/>
    <x v="6"/>
    <x v="6"/>
  </r>
  <r>
    <x v="0"/>
    <x v="0"/>
    <x v="6"/>
    <x v="4"/>
    <n v="6652893"/>
    <n v="8050202184"/>
    <x v="0"/>
    <x v="1"/>
    <s v="MULTIFAMILIARES EL PARAISO DE COMFANDI-CONJUNTO A"/>
    <x v="0"/>
    <x v="0"/>
  </r>
  <r>
    <x v="0"/>
    <x v="0"/>
    <x v="6"/>
    <x v="1"/>
    <n v="6652894"/>
    <n v="9000925547"/>
    <x v="0"/>
    <x v="3"/>
    <s v="AGRUPACION RESIDENCIAL ALAMEDA SANTA MONICA ETAPA UNO PH"/>
    <x v="1"/>
    <x v="1"/>
  </r>
  <r>
    <x v="0"/>
    <x v="0"/>
    <x v="6"/>
    <x v="1"/>
    <n v="6652904"/>
    <n v="9000859178"/>
    <x v="0"/>
    <x v="0"/>
    <s v="CONJUNTO RESIDENCIAL AMATISTA"/>
    <x v="14"/>
    <x v="5"/>
  </r>
  <r>
    <x v="0"/>
    <x v="0"/>
    <x v="6"/>
    <x v="1"/>
    <n v="6652931"/>
    <n v="8300490572"/>
    <x v="0"/>
    <x v="1"/>
    <s v="CONJUNTO RESIDENCIAL LOS ROBLES PH"/>
    <x v="1"/>
    <x v="1"/>
  </r>
  <r>
    <x v="0"/>
    <x v="0"/>
    <x v="6"/>
    <x v="1"/>
    <n v="6652947"/>
    <n v="9002532583"/>
    <x v="0"/>
    <x v="0"/>
    <s v="CONJUNTO SIEMPRE VERDE - PROPIEDAD HORIZONTAL"/>
    <x v="14"/>
    <x v="5"/>
  </r>
  <r>
    <x v="0"/>
    <x v="0"/>
    <x v="6"/>
    <x v="1"/>
    <n v="6653055"/>
    <n v="9009796117"/>
    <x v="0"/>
    <x v="1"/>
    <s v="GALATEA PARQUE RESIDENCIAL PH"/>
    <x v="13"/>
    <x v="9"/>
  </r>
  <r>
    <x v="0"/>
    <x v="0"/>
    <x v="6"/>
    <x v="4"/>
    <n v="6653428"/>
    <n v="8909272495"/>
    <x v="0"/>
    <x v="0"/>
    <s v="CONDOMINIO TORRES VERDES PH"/>
    <x v="14"/>
    <x v="5"/>
  </r>
  <r>
    <x v="0"/>
    <x v="0"/>
    <x v="6"/>
    <x v="1"/>
    <n v="6653435"/>
    <n v="8909384180"/>
    <x v="0"/>
    <x v="1"/>
    <s v="EDIFICIO EL MOLINO 2 PH"/>
    <x v="14"/>
    <x v="5"/>
  </r>
  <r>
    <x v="0"/>
    <x v="0"/>
    <x v="6"/>
    <x v="3"/>
    <n v="6653467"/>
    <n v="8000739220"/>
    <x v="0"/>
    <x v="1"/>
    <s v="GEODRAGADOS SAS"/>
    <x v="10"/>
    <x v="5"/>
  </r>
  <r>
    <x v="0"/>
    <x v="0"/>
    <x v="6"/>
    <x v="1"/>
    <n v="6653517"/>
    <n v="9008870058"/>
    <x v="0"/>
    <x v="4"/>
    <s v="EDIFICIO MADRIGAL PROPIEDAD HORIZONTAL"/>
    <x v="6"/>
    <x v="6"/>
  </r>
  <r>
    <x v="0"/>
    <x v="0"/>
    <x v="6"/>
    <x v="4"/>
    <n v="6653543"/>
    <n v="9000251287"/>
    <x v="0"/>
    <x v="3"/>
    <s v="EDIFICIO  CALLEGA  PARK III"/>
    <x v="1"/>
    <x v="1"/>
  </r>
  <r>
    <x v="0"/>
    <x v="0"/>
    <x v="6"/>
    <x v="1"/>
    <n v="6653576"/>
    <n v="9001474070"/>
    <x v="0"/>
    <x v="1"/>
    <s v="EDIFICIO SIGLO XXI PROPIEDAD HORIZONTAL"/>
    <x v="11"/>
    <x v="9"/>
  </r>
  <r>
    <x v="0"/>
    <x v="0"/>
    <x v="6"/>
    <x v="1"/>
    <n v="6653610"/>
    <n v="9000018401"/>
    <x v="0"/>
    <x v="1"/>
    <s v="CONJUNTO RESIDENCIAL ALTOS DE CASTILLA PROPIEDAD HORIZON"/>
    <x v="6"/>
    <x v="6"/>
  </r>
  <r>
    <x v="0"/>
    <x v="0"/>
    <x v="6"/>
    <x v="4"/>
    <n v="6653656"/>
    <n v="8160048770"/>
    <x v="0"/>
    <x v="1"/>
    <s v="EDIFICIO ARMONIA PROPIEDAD HORIZONTAL"/>
    <x v="11"/>
    <x v="9"/>
  </r>
  <r>
    <x v="0"/>
    <x v="0"/>
    <x v="6"/>
    <x v="4"/>
    <n v="6653657"/>
    <n v="8002157827"/>
    <x v="0"/>
    <x v="4"/>
    <s v="CONJUNTO RESIDENCIAL EL PINAR DE SUBA I AGRUPACION A SECTOR"/>
    <x v="1"/>
    <x v="1"/>
  </r>
  <r>
    <x v="0"/>
    <x v="0"/>
    <x v="6"/>
    <x v="4"/>
    <n v="6653729"/>
    <n v="8050093504"/>
    <x v="0"/>
    <x v="2"/>
    <s v="UNIDAD RESIDENCIAL MARCO FIDEL SUAREZ"/>
    <x v="0"/>
    <x v="0"/>
  </r>
  <r>
    <x v="0"/>
    <x v="0"/>
    <x v="6"/>
    <x v="2"/>
    <n v="6653731"/>
    <n v="42097165"/>
    <x v="0"/>
    <x v="1"/>
    <s v="LOPEZ  GIRALDO ISABEL"/>
    <x v="1"/>
    <x v="1"/>
  </r>
  <r>
    <x v="0"/>
    <x v="0"/>
    <x v="6"/>
    <x v="1"/>
    <n v="6653742"/>
    <n v="8301329556"/>
    <x v="0"/>
    <x v="1"/>
    <s v="CONJUNTO RESIDENCIAL SAN SIMEON    PH"/>
    <x v="1"/>
    <x v="1"/>
  </r>
  <r>
    <x v="0"/>
    <x v="0"/>
    <x v="6"/>
    <x v="1"/>
    <n v="6653750"/>
    <n v="8002285028"/>
    <x v="0"/>
    <x v="1"/>
    <s v="EDIFICIO GIBRALTAR - PROPIEDAD HORIZONTAL"/>
    <x v="1"/>
    <x v="1"/>
  </r>
  <r>
    <x v="0"/>
    <x v="0"/>
    <x v="6"/>
    <x v="4"/>
    <n v="6653754"/>
    <n v="8900037365"/>
    <x v="0"/>
    <x v="1"/>
    <s v="URBANIZACION LOS CRISTALES"/>
    <x v="7"/>
    <x v="7"/>
  </r>
  <r>
    <x v="0"/>
    <x v="0"/>
    <x v="6"/>
    <x v="1"/>
    <n v="6653758"/>
    <n v="8000267532"/>
    <x v="0"/>
    <x v="1"/>
    <s v="URBANIZACION TAYRONA I Y II  - PH"/>
    <x v="14"/>
    <x v="5"/>
  </r>
  <r>
    <x v="0"/>
    <x v="0"/>
    <x v="6"/>
    <x v="1"/>
    <n v="6653772"/>
    <n v="9007242094"/>
    <x v="0"/>
    <x v="1"/>
    <s v="EDIFICIO AIKA PH"/>
    <x v="1"/>
    <x v="1"/>
  </r>
  <r>
    <x v="0"/>
    <x v="0"/>
    <x v="6"/>
    <x v="1"/>
    <n v="6653780"/>
    <n v="9007242094"/>
    <x v="0"/>
    <x v="3"/>
    <s v="EDIFICIO AIKA PH"/>
    <x v="1"/>
    <x v="1"/>
  </r>
  <r>
    <x v="0"/>
    <x v="0"/>
    <x v="6"/>
    <x v="5"/>
    <n v="6653799"/>
    <n v="30299975"/>
    <x v="0"/>
    <x v="1"/>
    <s v="PEREZ JARAMILLO CONSTANZA"/>
    <x v="6"/>
    <x v="6"/>
  </r>
  <r>
    <x v="0"/>
    <x v="0"/>
    <x v="6"/>
    <x v="4"/>
    <n v="6653813"/>
    <n v="9005827499"/>
    <x v="0"/>
    <x v="1"/>
    <s v="MULTIFAMILIAR BALCONES DE PROVENZA - PROPIEDAD HORIZONTAL"/>
    <x v="3"/>
    <x v="3"/>
  </r>
  <r>
    <x v="0"/>
    <x v="0"/>
    <x v="6"/>
    <x v="4"/>
    <n v="6653845"/>
    <n v="9004437859"/>
    <x v="0"/>
    <x v="3"/>
    <s v="EL NOGAL CLUB RESIDENCIAL"/>
    <x v="11"/>
    <x v="9"/>
  </r>
  <r>
    <x v="0"/>
    <x v="0"/>
    <x v="6"/>
    <x v="4"/>
    <n v="6653847"/>
    <n v="9002799014"/>
    <x v="0"/>
    <x v="4"/>
    <s v="URBANIZACION COLINA CAMPESTRE - PROPIEDAD HORIZONTAL"/>
    <x v="6"/>
    <x v="6"/>
  </r>
  <r>
    <x v="0"/>
    <x v="0"/>
    <x v="6"/>
    <x v="2"/>
    <n v="6653862"/>
    <n v="24486056"/>
    <x v="0"/>
    <x v="5"/>
    <s v="RODRIGUEZ DE VALENCIA MARIA GLADYS"/>
    <x v="7"/>
    <x v="7"/>
  </r>
  <r>
    <x v="0"/>
    <x v="0"/>
    <x v="6"/>
    <x v="1"/>
    <n v="6653912"/>
    <n v="9003875426"/>
    <x v="0"/>
    <x v="3"/>
    <s v="CONJUNTO HABITACIONAL MULTIFAMILIAR VILLA JARDIN ETAPA 1 BLO"/>
    <x v="6"/>
    <x v="6"/>
  </r>
  <r>
    <x v="0"/>
    <x v="0"/>
    <x v="6"/>
    <x v="4"/>
    <n v="6653957"/>
    <n v="9002370067"/>
    <x v="0"/>
    <x v="1"/>
    <s v="EDIFICIO KALA - PROPIEDAD HORIZONTAL"/>
    <x v="1"/>
    <x v="1"/>
  </r>
  <r>
    <x v="0"/>
    <x v="0"/>
    <x v="6"/>
    <x v="1"/>
    <n v="6653966"/>
    <n v="8001078435"/>
    <x v="0"/>
    <x v="3"/>
    <s v="CIUDADELA RESIDENCIAL LOS OCOBOS QUINTA ETAPA"/>
    <x v="3"/>
    <x v="3"/>
  </r>
  <r>
    <x v="0"/>
    <x v="0"/>
    <x v="6"/>
    <x v="4"/>
    <n v="6653976"/>
    <n v="9000392032"/>
    <x v="0"/>
    <x v="1"/>
    <s v="CONJUNTO RESIDENCIAL ALTOS DE TANAMBI PH"/>
    <x v="11"/>
    <x v="9"/>
  </r>
  <r>
    <x v="0"/>
    <x v="0"/>
    <x v="6"/>
    <x v="4"/>
    <n v="6653977"/>
    <n v="8000221021"/>
    <x v="0"/>
    <x v="1"/>
    <s v="MULTIFAMILIARES META CIUDAD TUNAL II"/>
    <x v="1"/>
    <x v="1"/>
  </r>
  <r>
    <x v="0"/>
    <x v="0"/>
    <x v="6"/>
    <x v="1"/>
    <n v="6654039"/>
    <n v="8908046531"/>
    <x v="0"/>
    <x v="0"/>
    <s v="PROPIEDAD HORIZONTAL EDIFICIO LA LEONORA"/>
    <x v="6"/>
    <x v="6"/>
  </r>
  <r>
    <x v="0"/>
    <x v="0"/>
    <x v="6"/>
    <x v="4"/>
    <n v="6654053"/>
    <n v="9006094612"/>
    <x v="0"/>
    <x v="3"/>
    <s v="EDIFICIO ALTO DE PARANA"/>
    <x v="9"/>
    <x v="8"/>
  </r>
  <r>
    <x v="0"/>
    <x v="0"/>
    <x v="6"/>
    <x v="4"/>
    <n v="6654121"/>
    <n v="9011859693"/>
    <x v="0"/>
    <x v="1"/>
    <s v="CONJUNTO FLORIDA RESERVADA CONDOMINIO CAMPESTRE PROPIEDAD HO"/>
    <x v="3"/>
    <x v="3"/>
  </r>
  <r>
    <x v="0"/>
    <x v="0"/>
    <x v="6"/>
    <x v="5"/>
    <n v="6654134"/>
    <n v="16284144"/>
    <x v="0"/>
    <x v="1"/>
    <s v="MORENO PATIÑO OSCAR FERNANDO"/>
    <x v="0"/>
    <x v="0"/>
  </r>
  <r>
    <x v="0"/>
    <x v="0"/>
    <x v="6"/>
    <x v="4"/>
    <n v="6654159"/>
    <n v="8110012762"/>
    <x v="0"/>
    <x v="1"/>
    <s v="URBANIZACION VILLA FLORIDA ETAPA 2 PROPIEDAD HORIZONTAL"/>
    <x v="14"/>
    <x v="5"/>
  </r>
  <r>
    <x v="0"/>
    <x v="0"/>
    <x v="6"/>
    <x v="4"/>
    <n v="6654164"/>
    <n v="9005282349"/>
    <x v="0"/>
    <x v="1"/>
    <s v="COCORA PARQUE RESIDENCIAL"/>
    <x v="7"/>
    <x v="7"/>
  </r>
  <r>
    <x v="0"/>
    <x v="0"/>
    <x v="6"/>
    <x v="1"/>
    <n v="6654370"/>
    <n v="8600698913"/>
    <x v="0"/>
    <x v="1"/>
    <s v="EDIFICIO CALLE 70"/>
    <x v="1"/>
    <x v="1"/>
  </r>
  <r>
    <x v="0"/>
    <x v="0"/>
    <x v="6"/>
    <x v="4"/>
    <n v="6654452"/>
    <n v="9004468621"/>
    <x v="0"/>
    <x v="1"/>
    <s v="CONDOMINIO CAMPESTRE RINCON DE LOS NOGALES II - PH"/>
    <x v="8"/>
    <x v="4"/>
  </r>
  <r>
    <x v="0"/>
    <x v="0"/>
    <x v="6"/>
    <x v="4"/>
    <n v="6654467"/>
    <n v="9000392032"/>
    <x v="0"/>
    <x v="1"/>
    <s v="CONJUNTO RESIDENCIAL ALTOS DE TANAMBI PH"/>
    <x v="11"/>
    <x v="9"/>
  </r>
  <r>
    <x v="0"/>
    <x v="0"/>
    <x v="6"/>
    <x v="1"/>
    <n v="6654487"/>
    <n v="9000006272"/>
    <x v="0"/>
    <x v="5"/>
    <s v="DEISSY ABRIL (ADMIN) / ALEJANDRA HERRERA (ASESORA)"/>
    <x v="1"/>
    <x v="1"/>
  </r>
  <r>
    <x v="0"/>
    <x v="0"/>
    <x v="6"/>
    <x v="1"/>
    <n v="6654547"/>
    <n v="8920014219"/>
    <x v="0"/>
    <x v="1"/>
    <s v="CONJUNTO RESIDENCIAL EL PRADO"/>
    <x v="37"/>
    <x v="16"/>
  </r>
  <r>
    <x v="0"/>
    <x v="0"/>
    <x v="6"/>
    <x v="4"/>
    <n v="6654578"/>
    <n v="9002586754"/>
    <x v="0"/>
    <x v="1"/>
    <s v="EDIFICIO AVENIDA 30 DE AGOSTO"/>
    <x v="11"/>
    <x v="9"/>
  </r>
  <r>
    <x v="0"/>
    <x v="0"/>
    <x v="6"/>
    <x v="1"/>
    <n v="6654613"/>
    <n v="8002285028"/>
    <x v="0"/>
    <x v="4"/>
    <s v="EDIFICIO GIBRALTAR - PROPIEDAD HORIZONTAL"/>
    <x v="1"/>
    <x v="1"/>
  </r>
  <r>
    <x v="0"/>
    <x v="0"/>
    <x v="6"/>
    <x v="1"/>
    <n v="6654694"/>
    <n v="9000233410"/>
    <x v="0"/>
    <x v="3"/>
    <s v="CONJUNTO RESIDENCIAL ARBOLEDA DEL SEMINARIO DE LAS SUBETAPA"/>
    <x v="14"/>
    <x v="5"/>
  </r>
  <r>
    <x v="0"/>
    <x v="0"/>
    <x v="6"/>
    <x v="4"/>
    <n v="6654719"/>
    <n v="9006614952"/>
    <x v="0"/>
    <x v="4"/>
    <s v="PARQUE RESIDENCIAL CALLEJA DE SAN JOSE PRIMERA ETAPA"/>
    <x v="7"/>
    <x v="7"/>
  </r>
  <r>
    <x v="0"/>
    <x v="0"/>
    <x v="6"/>
    <x v="1"/>
    <n v="6654736"/>
    <n v="9005107523"/>
    <x v="0"/>
    <x v="1"/>
    <s v="EDIFICIO ROYAL - PROPIEDAD HORIZONTAL"/>
    <x v="6"/>
    <x v="6"/>
  </r>
  <r>
    <x v="0"/>
    <x v="0"/>
    <x v="6"/>
    <x v="4"/>
    <n v="6654745"/>
    <n v="9002013351"/>
    <x v="0"/>
    <x v="1"/>
    <s v="EDIFICIO SANTA ANA RESERVADO PROPIEDAD HORIZONTAL"/>
    <x v="9"/>
    <x v="8"/>
  </r>
  <r>
    <x v="0"/>
    <x v="0"/>
    <x v="6"/>
    <x v="4"/>
    <n v="6654759"/>
    <n v="8050121562"/>
    <x v="0"/>
    <x v="1"/>
    <s v="CONJUNTO RESIDENCIAL LOS ALMENDROS DE SAN FELIPE"/>
    <x v="0"/>
    <x v="0"/>
  </r>
  <r>
    <x v="0"/>
    <x v="0"/>
    <x v="6"/>
    <x v="4"/>
    <n v="6654793"/>
    <n v="8000279984"/>
    <x v="0"/>
    <x v="1"/>
    <s v="URBANIZACION CITARA"/>
    <x v="14"/>
    <x v="5"/>
  </r>
  <r>
    <x v="0"/>
    <x v="0"/>
    <x v="6"/>
    <x v="1"/>
    <n v="6654801"/>
    <n v="9009000092"/>
    <x v="0"/>
    <x v="7"/>
    <s v="CONJUNTO RESIDENCIAL PUERTO 65"/>
    <x v="59"/>
    <x v="2"/>
  </r>
  <r>
    <x v="0"/>
    <x v="0"/>
    <x v="6"/>
    <x v="1"/>
    <n v="6654826"/>
    <n v="8160002132"/>
    <x v="0"/>
    <x v="2"/>
    <s v="CONJUNTO RESIDENCIAL QUINTANAR DEL CERRO P H"/>
    <x v="11"/>
    <x v="9"/>
  </r>
  <r>
    <x v="0"/>
    <x v="0"/>
    <x v="6"/>
    <x v="1"/>
    <n v="6654859"/>
    <n v="9001047579"/>
    <x v="0"/>
    <x v="0"/>
    <s v="EDIFICIO CIBELES PH"/>
    <x v="14"/>
    <x v="5"/>
  </r>
  <r>
    <x v="0"/>
    <x v="0"/>
    <x v="6"/>
    <x v="4"/>
    <n v="6654861"/>
    <n v="8002103316"/>
    <x v="0"/>
    <x v="1"/>
    <s v="UNIDAD RESIDENCIAL LA ALHAMBRA PROPIEDAD HORIZONTAL"/>
    <x v="11"/>
    <x v="9"/>
  </r>
  <r>
    <x v="0"/>
    <x v="0"/>
    <x v="6"/>
    <x v="4"/>
    <n v="6654889"/>
    <n v="9001669380"/>
    <x v="0"/>
    <x v="1"/>
    <s v="UNIDAD INMOBILIARIA CERRADA LA GRANJITA BOSA"/>
    <x v="1"/>
    <x v="1"/>
  </r>
  <r>
    <x v="0"/>
    <x v="0"/>
    <x v="6"/>
    <x v="4"/>
    <n v="6654908"/>
    <n v="8160048770"/>
    <x v="0"/>
    <x v="1"/>
    <s v="EDIFICIO ARMONIA PROPIEDAD HORIZONTAL"/>
    <x v="11"/>
    <x v="9"/>
  </r>
  <r>
    <x v="0"/>
    <x v="0"/>
    <x v="6"/>
    <x v="4"/>
    <n v="6654923"/>
    <n v="9002799014"/>
    <x v="0"/>
    <x v="4"/>
    <s v="URBANIZACION COLINA CAMPESTRE - PROPIEDAD HORIZONTAL"/>
    <x v="6"/>
    <x v="6"/>
  </r>
  <r>
    <x v="0"/>
    <x v="0"/>
    <x v="6"/>
    <x v="4"/>
    <n v="6654941"/>
    <n v="9002799014"/>
    <x v="0"/>
    <x v="4"/>
    <s v="URBANIZACION COLINA CAMPESTRE - PROPIEDAD HORIZONTAL"/>
    <x v="6"/>
    <x v="6"/>
  </r>
  <r>
    <x v="0"/>
    <x v="0"/>
    <x v="6"/>
    <x v="4"/>
    <n v="6654954"/>
    <n v="8110398583"/>
    <x v="0"/>
    <x v="1"/>
    <s v="URBANIZACION TORRES DE SANTA ISABEL  PH"/>
    <x v="10"/>
    <x v="5"/>
  </r>
  <r>
    <x v="0"/>
    <x v="0"/>
    <x v="6"/>
    <x v="4"/>
    <n v="6655047"/>
    <n v="8050077253"/>
    <x v="0"/>
    <x v="1"/>
    <s v="CONJUNTO RESIDENCIAL VILLACAMPESTRE"/>
    <x v="0"/>
    <x v="0"/>
  </r>
  <r>
    <x v="0"/>
    <x v="0"/>
    <x v="6"/>
    <x v="4"/>
    <n v="6655071"/>
    <n v="9002241162"/>
    <x v="0"/>
    <x v="3"/>
    <s v="LA MANUELA  PRIMERA ETAPA  CONJUNTO CERRADO  PH"/>
    <x v="13"/>
    <x v="9"/>
  </r>
  <r>
    <x v="0"/>
    <x v="0"/>
    <x v="6"/>
    <x v="4"/>
    <n v="6655109"/>
    <n v="9002065896"/>
    <x v="0"/>
    <x v="4"/>
    <s v="CONJUNTO RESIDENCIAL Y COMERCIAL CAÑAVERAL II - PH"/>
    <x v="11"/>
    <x v="9"/>
  </r>
  <r>
    <x v="0"/>
    <x v="0"/>
    <x v="6"/>
    <x v="1"/>
    <n v="6655134"/>
    <n v="8300948325"/>
    <x v="0"/>
    <x v="1"/>
    <s v="EDIFICIO PARMA PROPIEDAD HORIZONTAL"/>
    <x v="1"/>
    <x v="1"/>
  </r>
  <r>
    <x v="0"/>
    <x v="0"/>
    <x v="6"/>
    <x v="4"/>
    <n v="6655173"/>
    <n v="9010116076"/>
    <x v="0"/>
    <x v="4"/>
    <s v="EDIFICIO VILLA CARMENZA X2 BLOQUE DOS (2) PROPIEDAD HORIZONT"/>
    <x v="6"/>
    <x v="6"/>
  </r>
  <r>
    <x v="0"/>
    <x v="0"/>
    <x v="6"/>
    <x v="4"/>
    <n v="6655180"/>
    <n v="9007820790"/>
    <x v="0"/>
    <x v="0"/>
    <s v="EDIFICIO AREA CABLE"/>
    <x v="6"/>
    <x v="6"/>
  </r>
  <r>
    <x v="0"/>
    <x v="0"/>
    <x v="6"/>
    <x v="4"/>
    <n v="6655188"/>
    <n v="9005129360"/>
    <x v="0"/>
    <x v="1"/>
    <s v="EDIFICIO MULTIFAMILIAR ALTOS DEL VERGEL"/>
    <x v="3"/>
    <x v="3"/>
  </r>
  <r>
    <x v="0"/>
    <x v="0"/>
    <x v="6"/>
    <x v="4"/>
    <n v="6655223"/>
    <n v="9000013011"/>
    <x v="0"/>
    <x v="0"/>
    <s v="CONJUNTO CERRADO PORTAL DE SAN LUIS"/>
    <x v="6"/>
    <x v="6"/>
  </r>
  <r>
    <x v="0"/>
    <x v="0"/>
    <x v="6"/>
    <x v="1"/>
    <n v="6655229"/>
    <n v="9003133178"/>
    <x v="0"/>
    <x v="1"/>
    <s v="CONJUNTO CERRADO SAN JUAN DE LA SIERRA PH"/>
    <x v="11"/>
    <x v="9"/>
  </r>
  <r>
    <x v="0"/>
    <x v="0"/>
    <x v="6"/>
    <x v="1"/>
    <n v="6655239"/>
    <n v="9009360541"/>
    <x v="0"/>
    <x v="1"/>
    <s v="YUMA CIUDADELA RESIDENCIAL"/>
    <x v="29"/>
    <x v="14"/>
  </r>
  <r>
    <x v="0"/>
    <x v="0"/>
    <x v="6"/>
    <x v="4"/>
    <n v="6655248"/>
    <n v="8002368144"/>
    <x v="0"/>
    <x v="1"/>
    <s v="EDIFICIO TORRES DE ALTAMIRA"/>
    <x v="7"/>
    <x v="7"/>
  </r>
  <r>
    <x v="0"/>
    <x v="0"/>
    <x v="6"/>
    <x v="1"/>
    <n v="6655280"/>
    <n v="8603514750"/>
    <x v="0"/>
    <x v="2"/>
    <s v="AGRUPACION RESIDENCIAL ALCALA CONJUNTO 1 PRIMERA ETAPA PH"/>
    <x v="1"/>
    <x v="1"/>
  </r>
  <r>
    <x v="0"/>
    <x v="0"/>
    <x v="6"/>
    <x v="4"/>
    <n v="6655377"/>
    <n v="9006189500"/>
    <x v="0"/>
    <x v="1"/>
    <s v="CONJUNTO RESIDENCIAL BALCONES DE SAN JUAN"/>
    <x v="9"/>
    <x v="8"/>
  </r>
  <r>
    <x v="0"/>
    <x v="0"/>
    <x v="6"/>
    <x v="1"/>
    <n v="6655378"/>
    <n v="9000671477"/>
    <x v="0"/>
    <x v="1"/>
    <s v="CONJUNTO CERRADO TORRES DE BUENA VISTA PROPIEDAD HORIZONTAL"/>
    <x v="6"/>
    <x v="6"/>
  </r>
  <r>
    <x v="0"/>
    <x v="0"/>
    <x v="6"/>
    <x v="4"/>
    <n v="6655395"/>
    <n v="9003043361"/>
    <x v="0"/>
    <x v="1"/>
    <s v="EDIFICIO BALCONES DE FILIPPO  PH"/>
    <x v="1"/>
    <x v="1"/>
  </r>
  <r>
    <x v="0"/>
    <x v="0"/>
    <x v="6"/>
    <x v="1"/>
    <n v="6655416"/>
    <n v="8301217860"/>
    <x v="0"/>
    <x v="5"/>
    <s v="EDIFICIO PALERMO I PROPIEDAD HORIZONTAL"/>
    <x v="1"/>
    <x v="1"/>
  </r>
  <r>
    <x v="0"/>
    <x v="0"/>
    <x v="6"/>
    <x v="1"/>
    <n v="6655426"/>
    <n v="8301217860"/>
    <x v="0"/>
    <x v="1"/>
    <s v="EDIFICIO PALERMO I PROPIEDAD HORIZONTAL"/>
    <x v="1"/>
    <x v="1"/>
  </r>
  <r>
    <x v="0"/>
    <x v="0"/>
    <x v="6"/>
    <x v="4"/>
    <n v="6655450"/>
    <n v="8090074341"/>
    <x v="0"/>
    <x v="0"/>
    <s v="CONJUNTO RESIDENCIAL LA ARBOLEDA - PROPIEDAD HORIZONTAL"/>
    <x v="3"/>
    <x v="3"/>
  </r>
  <r>
    <x v="0"/>
    <x v="0"/>
    <x v="6"/>
    <x v="1"/>
    <n v="6655453"/>
    <n v="8301337927"/>
    <x v="0"/>
    <x v="1"/>
    <s v="CONJUNTO RESIDENCIAL BALCONES DE TIBANA II PH"/>
    <x v="1"/>
    <x v="1"/>
  </r>
  <r>
    <x v="0"/>
    <x v="0"/>
    <x v="6"/>
    <x v="1"/>
    <n v="6655468"/>
    <n v="9001303401"/>
    <x v="0"/>
    <x v="1"/>
    <s v="EDIFICIO CENTRO DE NEGOCIOS EL NOGAL"/>
    <x v="1"/>
    <x v="1"/>
  </r>
  <r>
    <x v="0"/>
    <x v="0"/>
    <x v="6"/>
    <x v="4"/>
    <n v="6655480"/>
    <n v="8000770748"/>
    <x v="0"/>
    <x v="1"/>
    <s v="AGRUPACION DE VIVIENDA RINCON DE MANDALAY PH"/>
    <x v="1"/>
    <x v="1"/>
  </r>
  <r>
    <x v="0"/>
    <x v="0"/>
    <x v="6"/>
    <x v="4"/>
    <n v="6655513"/>
    <n v="9006208611"/>
    <x v="0"/>
    <x v="3"/>
    <s v="CONJUNTO RESIDENCIAL PORTAL DE SAN BASILIO"/>
    <x v="1"/>
    <x v="1"/>
  </r>
  <r>
    <x v="0"/>
    <x v="0"/>
    <x v="6"/>
    <x v="4"/>
    <n v="6655672"/>
    <n v="9003543395"/>
    <x v="0"/>
    <x v="1"/>
    <s v="SOL DE PLATA - PROPIEDAD HORIZONTAL"/>
    <x v="1"/>
    <x v="1"/>
  </r>
  <r>
    <x v="0"/>
    <x v="0"/>
    <x v="6"/>
    <x v="1"/>
    <n v="6655684"/>
    <n v="9009890482"/>
    <x v="0"/>
    <x v="2"/>
    <s v="URBANIZACION VILLAPILAR CELULA 16 SECTOR II NUCLEO 3 PROPIED"/>
    <x v="6"/>
    <x v="6"/>
  </r>
  <r>
    <x v="0"/>
    <x v="0"/>
    <x v="6"/>
    <x v="4"/>
    <n v="6655794"/>
    <n v="8070043222"/>
    <x v="0"/>
    <x v="1"/>
    <s v="CONDOMINIO CINERA"/>
    <x v="18"/>
    <x v="10"/>
  </r>
  <r>
    <x v="0"/>
    <x v="0"/>
    <x v="6"/>
    <x v="1"/>
    <n v="6656054"/>
    <n v="8001961778"/>
    <x v="0"/>
    <x v="1"/>
    <s v="PROPIEDAD HORIZONTAL EDIFICIO NIAGARA"/>
    <x v="6"/>
    <x v="6"/>
  </r>
  <r>
    <x v="0"/>
    <x v="0"/>
    <x v="6"/>
    <x v="1"/>
    <n v="6656118"/>
    <n v="8300755992"/>
    <x v="0"/>
    <x v="2"/>
    <s v="PORTON DE GRATAMIRA PH"/>
    <x v="1"/>
    <x v="1"/>
  </r>
  <r>
    <x v="0"/>
    <x v="0"/>
    <x v="6"/>
    <x v="4"/>
    <n v="6656122"/>
    <n v="9009092369"/>
    <x v="0"/>
    <x v="0"/>
    <s v="CONJUNTO RESIDENCIAL TORRES PORTAL DEL PARQUE PH"/>
    <x v="17"/>
    <x v="2"/>
  </r>
  <r>
    <x v="0"/>
    <x v="0"/>
    <x v="6"/>
    <x v="4"/>
    <n v="6656584"/>
    <n v="8301476682"/>
    <x v="0"/>
    <x v="3"/>
    <s v="CONJUNTO RESIDENCIAL  SANTA MARIA  RESERVADO 4 PH"/>
    <x v="1"/>
    <x v="1"/>
  </r>
  <r>
    <x v="0"/>
    <x v="0"/>
    <x v="6"/>
    <x v="1"/>
    <n v="6656617"/>
    <n v="8001306933"/>
    <x v="0"/>
    <x v="3"/>
    <s v="AGRUPACION DE VIVIENDA EL PORTAL DE LAS AMERICAS D - PROPIED"/>
    <x v="1"/>
    <x v="1"/>
  </r>
  <r>
    <x v="0"/>
    <x v="0"/>
    <x v="6"/>
    <x v="1"/>
    <n v="6656644"/>
    <n v="8260019338"/>
    <x v="0"/>
    <x v="1"/>
    <s v="EDIFICIO ANDALUCIA PROPIEDAD HORIZONTAL"/>
    <x v="28"/>
    <x v="11"/>
  </r>
  <r>
    <x v="0"/>
    <x v="0"/>
    <x v="6"/>
    <x v="4"/>
    <n v="6656719"/>
    <n v="9010501706"/>
    <x v="0"/>
    <x v="3"/>
    <s v="CONJUNTO RESIDENCIAL RESERVA CANAVERAL CONDOM"/>
    <x v="17"/>
    <x v="2"/>
  </r>
  <r>
    <x v="0"/>
    <x v="0"/>
    <x v="6"/>
    <x v="4"/>
    <n v="6656753"/>
    <n v="8000721972"/>
    <x v="0"/>
    <x v="7"/>
    <s v="EDIFICIO LOS CONQUISTADORES PROPIEDAD HORIZONTAL"/>
    <x v="6"/>
    <x v="6"/>
  </r>
  <r>
    <x v="0"/>
    <x v="0"/>
    <x v="6"/>
    <x v="1"/>
    <n v="6656797"/>
    <n v="8160004873"/>
    <x v="0"/>
    <x v="1"/>
    <s v="AGRUPACION RESIDENCIAL GAMMA III BLOQUE 29 32 Y 34 PH"/>
    <x v="11"/>
    <x v="9"/>
  </r>
  <r>
    <x v="0"/>
    <x v="0"/>
    <x v="6"/>
    <x v="4"/>
    <n v="6656802"/>
    <n v="8001659580"/>
    <x v="0"/>
    <x v="1"/>
    <s v="UNIDAD RESIDENCIAL TORRES DE AMERICA PH"/>
    <x v="14"/>
    <x v="5"/>
  </r>
  <r>
    <x v="0"/>
    <x v="0"/>
    <x v="6"/>
    <x v="4"/>
    <n v="6656805"/>
    <n v="9004468621"/>
    <x v="0"/>
    <x v="1"/>
    <s v="CONDOMINIO CAMPESTRE RINCON DE LOS NOGALES II - PH"/>
    <x v="8"/>
    <x v="4"/>
  </r>
  <r>
    <x v="0"/>
    <x v="0"/>
    <x v="6"/>
    <x v="4"/>
    <n v="6656832"/>
    <n v="9008611354"/>
    <x v="0"/>
    <x v="1"/>
    <s v="CONJUNTO CERRADO SANTO DOMINGO PROPIEDAD HORIZONTAL"/>
    <x v="3"/>
    <x v="3"/>
  </r>
  <r>
    <x v="0"/>
    <x v="0"/>
    <x v="6"/>
    <x v="1"/>
    <n v="6656844"/>
    <n v="9005001435"/>
    <x v="0"/>
    <x v="1"/>
    <s v="EDIFICIO TORRES DE SAN MIGUEL BLOQUE 2 PROPIEDAD HORIZONTAL"/>
    <x v="6"/>
    <x v="6"/>
  </r>
  <r>
    <x v="0"/>
    <x v="0"/>
    <x v="6"/>
    <x v="4"/>
    <n v="6656849"/>
    <n v="9005457072"/>
    <x v="0"/>
    <x v="3"/>
    <s v="CONJUNTO RESIDENCIAL RESERVA DE SAN AGUSTIN  PROPIEDAD HORIZ"/>
    <x v="1"/>
    <x v="1"/>
  </r>
  <r>
    <x v="0"/>
    <x v="0"/>
    <x v="6"/>
    <x v="1"/>
    <n v="6656863"/>
    <n v="8100032317"/>
    <x v="0"/>
    <x v="3"/>
    <s v="CONDOMINIO QUINTAS DE CATALINA"/>
    <x v="62"/>
    <x v="6"/>
  </r>
  <r>
    <x v="0"/>
    <x v="0"/>
    <x v="6"/>
    <x v="1"/>
    <n v="6656881"/>
    <n v="9007213391"/>
    <x v="0"/>
    <x v="1"/>
    <s v="CONJUNTO RESIDENCIAL SAO BENTO PH"/>
    <x v="10"/>
    <x v="5"/>
  </r>
  <r>
    <x v="0"/>
    <x v="0"/>
    <x v="6"/>
    <x v="1"/>
    <n v="6656884"/>
    <n v="9008870058"/>
    <x v="0"/>
    <x v="5"/>
    <s v="EDIFICIO MADRIGAL PROPIEDAD HORIZONTAL"/>
    <x v="6"/>
    <x v="6"/>
  </r>
  <r>
    <x v="0"/>
    <x v="0"/>
    <x v="6"/>
    <x v="4"/>
    <n v="6656911"/>
    <n v="8001666573"/>
    <x v="0"/>
    <x v="1"/>
    <s v="CONJUNTO RESIDENCIAL CINCO ESTRELLAS"/>
    <x v="1"/>
    <x v="1"/>
  </r>
  <r>
    <x v="0"/>
    <x v="0"/>
    <x v="6"/>
    <x v="4"/>
    <n v="6656927"/>
    <n v="9010067486"/>
    <x v="0"/>
    <x v="3"/>
    <s v="EDIFICIO VITRA BUSINESS &amp; HOME PH"/>
    <x v="11"/>
    <x v="9"/>
  </r>
  <r>
    <x v="0"/>
    <x v="0"/>
    <x v="6"/>
    <x v="4"/>
    <n v="6656934"/>
    <n v="9009377390"/>
    <x v="0"/>
    <x v="1"/>
    <s v="LANZEROTTI EDIFICIO"/>
    <x v="27"/>
    <x v="13"/>
  </r>
  <r>
    <x v="0"/>
    <x v="0"/>
    <x v="6"/>
    <x v="1"/>
    <n v="6656952"/>
    <n v="8301189368"/>
    <x v="0"/>
    <x v="1"/>
    <s v="EDIFICIO XOCHILT"/>
    <x v="1"/>
    <x v="1"/>
  </r>
  <r>
    <x v="0"/>
    <x v="0"/>
    <x v="6"/>
    <x v="4"/>
    <n v="6656976"/>
    <n v="8300269411"/>
    <x v="0"/>
    <x v="3"/>
    <s v="EDIFICIO ERA 2002 PROPIEDAD HORIZONTAL"/>
    <x v="1"/>
    <x v="1"/>
  </r>
  <r>
    <x v="0"/>
    <x v="0"/>
    <x v="6"/>
    <x v="1"/>
    <n v="6656989"/>
    <n v="8600403353"/>
    <x v="0"/>
    <x v="1"/>
    <s v="CONJUNTO RESIDENCIAL BOSQUES DE KENNEDY"/>
    <x v="1"/>
    <x v="1"/>
  </r>
  <r>
    <x v="0"/>
    <x v="0"/>
    <x v="6"/>
    <x v="1"/>
    <n v="6657015"/>
    <n v="8300192982"/>
    <x v="0"/>
    <x v="0"/>
    <s v="AGRUPACION RESIDENCIAL NUEVA TIBABUYES SECTOR A"/>
    <x v="1"/>
    <x v="1"/>
  </r>
  <r>
    <x v="0"/>
    <x v="0"/>
    <x v="6"/>
    <x v="4"/>
    <n v="6657036"/>
    <n v="8100062881"/>
    <x v="0"/>
    <x v="1"/>
    <s v="UNIDAD RESIDENCIAL AQUILINO VILLEGAS PROPIEDAD HORIZONTA"/>
    <x v="6"/>
    <x v="6"/>
  </r>
  <r>
    <x v="0"/>
    <x v="0"/>
    <x v="6"/>
    <x v="4"/>
    <n v="6657074"/>
    <n v="9012017198"/>
    <x v="0"/>
    <x v="2"/>
    <s v="EDIFICIO CENTRO MEDICO SAN DIEGO PH"/>
    <x v="1"/>
    <x v="1"/>
  </r>
  <r>
    <x v="0"/>
    <x v="0"/>
    <x v="6"/>
    <x v="1"/>
    <n v="6657111"/>
    <n v="8050121555"/>
    <x v="0"/>
    <x v="1"/>
    <s v="CONJUNTO N 1 LAS MARGARITAS - PROPIEDAD HORIZONTAL"/>
    <x v="0"/>
    <x v="0"/>
  </r>
  <r>
    <x v="0"/>
    <x v="0"/>
    <x v="6"/>
    <x v="4"/>
    <n v="6657139"/>
    <n v="8000824038"/>
    <x v="0"/>
    <x v="1"/>
    <s v="EDIFICIO CARAVELLE - PROPIEDAD HORIZONTAL"/>
    <x v="1"/>
    <x v="1"/>
  </r>
  <r>
    <x v="0"/>
    <x v="0"/>
    <x v="6"/>
    <x v="4"/>
    <n v="6657140"/>
    <n v="9007352930"/>
    <x v="0"/>
    <x v="0"/>
    <s v="EDIFICIO BLOG - PROPIEDAD HORIZONTAL"/>
    <x v="1"/>
    <x v="1"/>
  </r>
  <r>
    <x v="0"/>
    <x v="0"/>
    <x v="6"/>
    <x v="4"/>
    <n v="6657153"/>
    <n v="8300407436"/>
    <x v="0"/>
    <x v="1"/>
    <s v="EDIFICIO EL CEDRAL 7 - PROPIEDAD HORIZONTAL"/>
    <x v="1"/>
    <x v="1"/>
  </r>
  <r>
    <x v="0"/>
    <x v="0"/>
    <x v="6"/>
    <x v="4"/>
    <n v="6657170"/>
    <n v="9012864696"/>
    <x v="1"/>
    <x v="6"/>
    <s v="CONJUNTO RESIDENCIAL AMARANTO PH"/>
    <x v="1"/>
    <x v="1"/>
  </r>
  <r>
    <x v="0"/>
    <x v="0"/>
    <x v="6"/>
    <x v="5"/>
    <n v="6657172"/>
    <n v="65761812"/>
    <x v="0"/>
    <x v="1"/>
    <s v="HERNANDEZ SARAVIA DIANA ALEXANDRA"/>
    <x v="1"/>
    <x v="1"/>
  </r>
  <r>
    <x v="0"/>
    <x v="0"/>
    <x v="6"/>
    <x v="1"/>
    <n v="6657217"/>
    <n v="9010369022"/>
    <x v="0"/>
    <x v="1"/>
    <s v="EDIFICIO MURANO PROPIEDAD HORIZONTAL"/>
    <x v="6"/>
    <x v="6"/>
  </r>
  <r>
    <x v="0"/>
    <x v="0"/>
    <x v="6"/>
    <x v="4"/>
    <n v="6657220"/>
    <n v="8020059307"/>
    <x v="0"/>
    <x v="1"/>
    <s v="CONJUNTO RESIDENCIAL LA 76"/>
    <x v="27"/>
    <x v="13"/>
  </r>
  <r>
    <x v="0"/>
    <x v="0"/>
    <x v="6"/>
    <x v="4"/>
    <n v="6657243"/>
    <n v="8300040593"/>
    <x v="0"/>
    <x v="1"/>
    <s v="CONJUNTO PARQUE RESIDENCIAL CALLE 100 PROPIEDAD HORIZONTAL"/>
    <x v="1"/>
    <x v="1"/>
  </r>
  <r>
    <x v="0"/>
    <x v="0"/>
    <x v="6"/>
    <x v="4"/>
    <n v="6657260"/>
    <n v="9003003308"/>
    <x v="1"/>
    <x v="6"/>
    <s v="CONJUNTO RESIDENCIAL ARAWAK"/>
    <x v="2"/>
    <x v="2"/>
  </r>
  <r>
    <x v="0"/>
    <x v="0"/>
    <x v="6"/>
    <x v="4"/>
    <n v="6657326"/>
    <n v="8110407421"/>
    <x v="0"/>
    <x v="1"/>
    <s v="URBANIZACION CONQUISTADORES SUR PH"/>
    <x v="14"/>
    <x v="5"/>
  </r>
  <r>
    <x v="0"/>
    <x v="0"/>
    <x v="6"/>
    <x v="1"/>
    <n v="6657331"/>
    <n v="8050081811"/>
    <x v="0"/>
    <x v="1"/>
    <s v="CONJUNTO RESIDENCIAL TORRES DE COMFANDI I ETAPA"/>
    <x v="0"/>
    <x v="0"/>
  </r>
  <r>
    <x v="0"/>
    <x v="0"/>
    <x v="6"/>
    <x v="2"/>
    <n v="6657444"/>
    <n v="41914978"/>
    <x v="0"/>
    <x v="1"/>
    <s v="ARBELAEZ OCAMPO ISABEL CRISTINA"/>
    <x v="7"/>
    <x v="7"/>
  </r>
  <r>
    <x v="0"/>
    <x v="0"/>
    <x v="6"/>
    <x v="1"/>
    <n v="6657472"/>
    <n v="9000889189"/>
    <x v="0"/>
    <x v="3"/>
    <s v="AGRUPACION DE VIVIENDA FONTIBON RESERVADO - PROPIEDAD HORIZO"/>
    <x v="1"/>
    <x v="1"/>
  </r>
  <r>
    <x v="0"/>
    <x v="0"/>
    <x v="6"/>
    <x v="1"/>
    <n v="6657481"/>
    <n v="8920023469"/>
    <x v="0"/>
    <x v="3"/>
    <s v="EDIFICIO COMITE DE GANADEROS"/>
    <x v="37"/>
    <x v="16"/>
  </r>
  <r>
    <x v="0"/>
    <x v="0"/>
    <x v="6"/>
    <x v="4"/>
    <n v="6657492"/>
    <n v="8914097941"/>
    <x v="0"/>
    <x v="1"/>
    <s v="CONJUNTO RESIDENCIAL NIZA UNO UIC PH"/>
    <x v="11"/>
    <x v="9"/>
  </r>
  <r>
    <x v="0"/>
    <x v="0"/>
    <x v="6"/>
    <x v="4"/>
    <n v="6657585"/>
    <n v="8001919527"/>
    <x v="0"/>
    <x v="1"/>
    <s v="EDIFICIO PONTEVEDRA PH"/>
    <x v="11"/>
    <x v="9"/>
  </r>
  <r>
    <x v="0"/>
    <x v="0"/>
    <x v="6"/>
    <x v="4"/>
    <n v="6657614"/>
    <n v="8160017881"/>
    <x v="0"/>
    <x v="2"/>
    <s v="CONJUNTO RESIDENCIAL COODELMAR II ETAPA PH"/>
    <x v="11"/>
    <x v="9"/>
  </r>
  <r>
    <x v="0"/>
    <x v="0"/>
    <x v="6"/>
    <x v="4"/>
    <n v="6657620"/>
    <n v="8914097941"/>
    <x v="0"/>
    <x v="1"/>
    <s v="CONJUNTO RESIDENCIAL NIZA UNO UIC PH"/>
    <x v="11"/>
    <x v="9"/>
  </r>
  <r>
    <x v="0"/>
    <x v="0"/>
    <x v="6"/>
    <x v="4"/>
    <n v="6657727"/>
    <n v="8160003320"/>
    <x v="0"/>
    <x v="1"/>
    <s v="EDIFICIO LAURA PROPIEDAD HORIZONTAL"/>
    <x v="11"/>
    <x v="9"/>
  </r>
  <r>
    <x v="0"/>
    <x v="0"/>
    <x v="6"/>
    <x v="4"/>
    <n v="6657789"/>
    <n v="9004486710"/>
    <x v="0"/>
    <x v="1"/>
    <s v="EDIFICIO EMMENTAL APARTAMENTOS PH"/>
    <x v="1"/>
    <x v="1"/>
  </r>
  <r>
    <x v="0"/>
    <x v="0"/>
    <x v="6"/>
    <x v="5"/>
    <n v="6657836"/>
    <n v="41889692"/>
    <x v="0"/>
    <x v="1"/>
    <s v="MESA JARAMILLO CLARA INES"/>
    <x v="7"/>
    <x v="7"/>
  </r>
  <r>
    <x v="0"/>
    <x v="0"/>
    <x v="6"/>
    <x v="1"/>
    <n v="6657865"/>
    <n v="9003668667"/>
    <x v="0"/>
    <x v="3"/>
    <s v="CENTRO MEDICO DALI P H"/>
    <x v="1"/>
    <x v="1"/>
  </r>
  <r>
    <x v="0"/>
    <x v="0"/>
    <x v="6"/>
    <x v="4"/>
    <n v="6657884"/>
    <n v="8090015071"/>
    <x v="0"/>
    <x v="0"/>
    <s v="EDIFICIO JOTACE PROPIEDAD HORIZONTAL"/>
    <x v="3"/>
    <x v="3"/>
  </r>
  <r>
    <x v="0"/>
    <x v="0"/>
    <x v="6"/>
    <x v="1"/>
    <n v="6657915"/>
    <n v="9007850558"/>
    <x v="0"/>
    <x v="2"/>
    <s v="EDIFICIO GOOD ART PH"/>
    <x v="1"/>
    <x v="1"/>
  </r>
  <r>
    <x v="0"/>
    <x v="0"/>
    <x v="6"/>
    <x v="4"/>
    <n v="6658068"/>
    <n v="8000566414"/>
    <x v="0"/>
    <x v="0"/>
    <s v="EDIFICIO SAN FELIPE DE ALGECIRAS PROPIEDAD HO"/>
    <x v="1"/>
    <x v="1"/>
  </r>
  <r>
    <x v="0"/>
    <x v="0"/>
    <x v="6"/>
    <x v="4"/>
    <n v="6658092"/>
    <n v="8300707079"/>
    <x v="0"/>
    <x v="3"/>
    <s v="EDIFICIO  PLAZA NAVARRA"/>
    <x v="1"/>
    <x v="1"/>
  </r>
  <r>
    <x v="0"/>
    <x v="0"/>
    <x v="6"/>
    <x v="1"/>
    <n v="6658115"/>
    <n v="8001024676"/>
    <x v="0"/>
    <x v="1"/>
    <s v="CONJUNTO MIXTO PLAZUELAS DE LA 76 PH"/>
    <x v="14"/>
    <x v="5"/>
  </r>
  <r>
    <x v="0"/>
    <x v="0"/>
    <x v="6"/>
    <x v="4"/>
    <n v="6658175"/>
    <n v="9011515734"/>
    <x v="0"/>
    <x v="1"/>
    <s v="CONJUNTO RESIDENCIAL KUNDAE PROPIEDAD HORIZON"/>
    <x v="3"/>
    <x v="3"/>
  </r>
  <r>
    <x v="0"/>
    <x v="0"/>
    <x v="6"/>
    <x v="1"/>
    <n v="6658376"/>
    <n v="9002203519"/>
    <x v="0"/>
    <x v="3"/>
    <s v="CONJUNTO HABITACIONAL ALTOS DEL VERGEL - PROPIEDAD HORIZ"/>
    <x v="6"/>
    <x v="6"/>
  </r>
  <r>
    <x v="0"/>
    <x v="0"/>
    <x v="6"/>
    <x v="1"/>
    <n v="6658377"/>
    <n v="8603539395"/>
    <x v="0"/>
    <x v="1"/>
    <s v="EDIFICIO NIZA VIII-32"/>
    <x v="1"/>
    <x v="1"/>
  </r>
  <r>
    <x v="0"/>
    <x v="0"/>
    <x v="6"/>
    <x v="4"/>
    <n v="6658445"/>
    <n v="8070043222"/>
    <x v="0"/>
    <x v="7"/>
    <s v="CONDOMINIO CINERA"/>
    <x v="18"/>
    <x v="10"/>
  </r>
  <r>
    <x v="0"/>
    <x v="0"/>
    <x v="6"/>
    <x v="1"/>
    <n v="6658581"/>
    <n v="9002203519"/>
    <x v="0"/>
    <x v="0"/>
    <s v="CONJUNTO HABITACIONAL ALTOS DEL VERGEL - PROPIEDAD HORIZ"/>
    <x v="6"/>
    <x v="6"/>
  </r>
  <r>
    <x v="0"/>
    <x v="0"/>
    <x v="6"/>
    <x v="4"/>
    <n v="6658657"/>
    <n v="9000938618"/>
    <x v="0"/>
    <x v="1"/>
    <s v="EDIFICIO EL NOGAL PROPIEDAD HORIZONTAL"/>
    <x v="6"/>
    <x v="6"/>
  </r>
  <r>
    <x v="0"/>
    <x v="0"/>
    <x v="6"/>
    <x v="1"/>
    <n v="6658665"/>
    <n v="8300456344"/>
    <x v="0"/>
    <x v="1"/>
    <s v="EDIFICIO MIRABELL PH"/>
    <x v="1"/>
    <x v="1"/>
  </r>
  <r>
    <x v="0"/>
    <x v="0"/>
    <x v="6"/>
    <x v="4"/>
    <n v="6659042"/>
    <n v="9007336070"/>
    <x v="0"/>
    <x v="0"/>
    <s v="EDIFICIO TORRE SAN ANTONIO PH"/>
    <x v="32"/>
    <x v="5"/>
  </r>
  <r>
    <x v="0"/>
    <x v="0"/>
    <x v="6"/>
    <x v="4"/>
    <n v="6659481"/>
    <n v="9000142589"/>
    <x v="0"/>
    <x v="0"/>
    <s v="CONJUNTO RESIDENCIAL CERRONORTE PH"/>
    <x v="14"/>
    <x v="5"/>
  </r>
  <r>
    <x v="0"/>
    <x v="0"/>
    <x v="6"/>
    <x v="4"/>
    <n v="6659619"/>
    <n v="8002364689"/>
    <x v="0"/>
    <x v="1"/>
    <s v="UNIDAD RESIDENCIAL TORRES DE SAN MATEO PH"/>
    <x v="11"/>
    <x v="9"/>
  </r>
  <r>
    <x v="0"/>
    <x v="0"/>
    <x v="6"/>
    <x v="1"/>
    <n v="6659666"/>
    <n v="9006026649"/>
    <x v="0"/>
    <x v="1"/>
    <s v="PROPIEDAD HORIZONTAL BALCONES DE LA VILLA II ETAPA BLOQUES 1"/>
    <x v="23"/>
    <x v="6"/>
  </r>
  <r>
    <x v="0"/>
    <x v="0"/>
    <x v="6"/>
    <x v="1"/>
    <n v="6659810"/>
    <n v="9003509468"/>
    <x v="0"/>
    <x v="0"/>
    <s v="EDIFICIO TERZETTO CONDOMINIO"/>
    <x v="2"/>
    <x v="2"/>
  </r>
  <r>
    <x v="0"/>
    <x v="0"/>
    <x v="6"/>
    <x v="4"/>
    <n v="6659818"/>
    <n v="8002051065"/>
    <x v="0"/>
    <x v="1"/>
    <s v="EDIFICIO IRLANDA PROPIEDAD HORIZONTAL"/>
    <x v="6"/>
    <x v="6"/>
  </r>
  <r>
    <x v="0"/>
    <x v="0"/>
    <x v="6"/>
    <x v="4"/>
    <n v="6659828"/>
    <n v="8002536780"/>
    <x v="0"/>
    <x v="1"/>
    <s v="CONJUNTO RESIDENCIAL PLAZA DE LA CABRERA"/>
    <x v="14"/>
    <x v="5"/>
  </r>
  <r>
    <x v="0"/>
    <x v="0"/>
    <x v="6"/>
    <x v="1"/>
    <n v="6659839"/>
    <n v="9010765425"/>
    <x v="0"/>
    <x v="1"/>
    <s v="CONJUNTO ALTAMONTE SPRINGS PH"/>
    <x v="8"/>
    <x v="4"/>
  </r>
  <r>
    <x v="0"/>
    <x v="0"/>
    <x v="6"/>
    <x v="1"/>
    <n v="6659847"/>
    <n v="8000993335"/>
    <x v="0"/>
    <x v="1"/>
    <s v="CONJUNTO RESIDENCIAL EL TINAJERO PH"/>
    <x v="14"/>
    <x v="5"/>
  </r>
  <r>
    <x v="0"/>
    <x v="0"/>
    <x v="6"/>
    <x v="4"/>
    <n v="6660029"/>
    <n v="9000815335"/>
    <x v="0"/>
    <x v="1"/>
    <s v="CONDOMINIO LA HERRERIA CONJUNTO 2  PH"/>
    <x v="40"/>
    <x v="0"/>
  </r>
  <r>
    <x v="0"/>
    <x v="0"/>
    <x v="6"/>
    <x v="4"/>
    <n v="6660085"/>
    <n v="9003489709"/>
    <x v="0"/>
    <x v="2"/>
    <s v="CONJUNTO SERREZUELA APARTAMENTOS PROPIEDAD HORIZONTAL"/>
    <x v="11"/>
    <x v="9"/>
  </r>
  <r>
    <x v="0"/>
    <x v="0"/>
    <x v="6"/>
    <x v="1"/>
    <n v="6660167"/>
    <n v="8000158834"/>
    <x v="0"/>
    <x v="2"/>
    <s v="PROPIEDAD HORIZONTAL CEDROS DE VILLAPILAR"/>
    <x v="6"/>
    <x v="6"/>
  </r>
  <r>
    <x v="0"/>
    <x v="0"/>
    <x v="6"/>
    <x v="1"/>
    <n v="6660350"/>
    <n v="8909223182"/>
    <x v="0"/>
    <x v="0"/>
    <s v="EDIFICIO CASTROPOL PH"/>
    <x v="14"/>
    <x v="5"/>
  </r>
  <r>
    <x v="0"/>
    <x v="0"/>
    <x v="6"/>
    <x v="4"/>
    <n v="6660400"/>
    <n v="8000374155"/>
    <x v="0"/>
    <x v="0"/>
    <s v="CONJUNTO RESIDENCIAL PINARES DEL RODEO PH"/>
    <x v="14"/>
    <x v="5"/>
  </r>
  <r>
    <x v="0"/>
    <x v="0"/>
    <x v="6"/>
    <x v="1"/>
    <n v="6660434"/>
    <n v="8001972770"/>
    <x v="0"/>
    <x v="0"/>
    <s v="UNIDAD RESIDENCIAL SAUSALITO"/>
    <x v="11"/>
    <x v="9"/>
  </r>
  <r>
    <x v="0"/>
    <x v="0"/>
    <x v="6"/>
    <x v="1"/>
    <n v="6660565"/>
    <n v="9001303401"/>
    <x v="0"/>
    <x v="1"/>
    <s v="EDIFICIO CENTRO DE NEGOCIOS EL NOGAL"/>
    <x v="1"/>
    <x v="1"/>
  </r>
  <r>
    <x v="0"/>
    <x v="0"/>
    <x v="6"/>
    <x v="4"/>
    <n v="6660716"/>
    <n v="9002312367"/>
    <x v="0"/>
    <x v="4"/>
    <s v="CONJUNTO RESIDENCIAL IBERICA"/>
    <x v="7"/>
    <x v="7"/>
  </r>
  <r>
    <x v="0"/>
    <x v="0"/>
    <x v="6"/>
    <x v="4"/>
    <n v="6660721"/>
    <n v="9002312367"/>
    <x v="0"/>
    <x v="2"/>
    <s v="CONJUNTO RESIDENCIAL IBERICA"/>
    <x v="7"/>
    <x v="7"/>
  </r>
  <r>
    <x v="0"/>
    <x v="0"/>
    <x v="6"/>
    <x v="4"/>
    <n v="6660736"/>
    <n v="9010758117"/>
    <x v="0"/>
    <x v="1"/>
    <s v="CONJUNTO CERRADO LA MORADA DEL VERGEL TORRE 1 - PROPIEDAD HO"/>
    <x v="3"/>
    <x v="3"/>
  </r>
  <r>
    <x v="0"/>
    <x v="0"/>
    <x v="6"/>
    <x v="4"/>
    <n v="6660772"/>
    <n v="9010030500"/>
    <x v="0"/>
    <x v="1"/>
    <s v="CONJUNTO RESIDENCIAL TIERRA GRATA EL ESMERALDAL PH"/>
    <x v="10"/>
    <x v="5"/>
  </r>
  <r>
    <x v="0"/>
    <x v="0"/>
    <x v="6"/>
    <x v="5"/>
    <n v="6660777"/>
    <n v="24485016"/>
    <x v="0"/>
    <x v="5"/>
    <s v="MARTINEZ GUTIERREZ LUZ MARINA"/>
    <x v="7"/>
    <x v="7"/>
  </r>
  <r>
    <x v="0"/>
    <x v="0"/>
    <x v="6"/>
    <x v="5"/>
    <n v="6660784"/>
    <n v="24485016"/>
    <x v="0"/>
    <x v="5"/>
    <s v="MARTINEZ GUTIERREZ LUZ MARINA"/>
    <x v="7"/>
    <x v="7"/>
  </r>
  <r>
    <x v="0"/>
    <x v="0"/>
    <x v="6"/>
    <x v="4"/>
    <n v="6660827"/>
    <n v="9010800326"/>
    <x v="0"/>
    <x v="1"/>
    <s v="CONJUNTO RESIDENCIAL CIUDAD CENTRAL PH"/>
    <x v="1"/>
    <x v="1"/>
  </r>
  <r>
    <x v="0"/>
    <x v="0"/>
    <x v="6"/>
    <x v="4"/>
    <n v="6660932"/>
    <n v="8160017881"/>
    <x v="0"/>
    <x v="2"/>
    <s v="CONJUNTO RESIDENCIAL COODELMAR II ETAPA PH"/>
    <x v="11"/>
    <x v="9"/>
  </r>
  <r>
    <x v="0"/>
    <x v="0"/>
    <x v="6"/>
    <x v="4"/>
    <n v="6660934"/>
    <n v="9003033784"/>
    <x v="0"/>
    <x v="1"/>
    <s v="URBANIZACION MANAOS PROPIEDAD HORIZONTAL"/>
    <x v="21"/>
    <x v="5"/>
  </r>
  <r>
    <x v="0"/>
    <x v="0"/>
    <x v="6"/>
    <x v="4"/>
    <n v="6661008"/>
    <n v="9003508137"/>
    <x v="0"/>
    <x v="1"/>
    <s v="CONJUNTO RESIDENCIAL TORRE MIRO"/>
    <x v="2"/>
    <x v="2"/>
  </r>
  <r>
    <x v="0"/>
    <x v="0"/>
    <x v="6"/>
    <x v="1"/>
    <n v="6661023"/>
    <n v="9006656584"/>
    <x v="0"/>
    <x v="1"/>
    <s v="PROYECTO BELLO HORIZONTE"/>
    <x v="1"/>
    <x v="1"/>
  </r>
  <r>
    <x v="0"/>
    <x v="0"/>
    <x v="6"/>
    <x v="1"/>
    <n v="6661092"/>
    <n v="9007678041"/>
    <x v="0"/>
    <x v="1"/>
    <s v="CONJUNTO DE VIVIENDA MULTIFAMILIAR MIRADOR DE BETANIA - PROP"/>
    <x v="6"/>
    <x v="6"/>
  </r>
  <r>
    <x v="0"/>
    <x v="0"/>
    <x v="6"/>
    <x v="1"/>
    <n v="6661379"/>
    <n v="9001670399"/>
    <x v="0"/>
    <x v="1"/>
    <s v="CONJUNTO TIERRAGRATA 2 AGRUPACION 3 ETAPA 1 Y 2 PH"/>
    <x v="1"/>
    <x v="1"/>
  </r>
  <r>
    <x v="0"/>
    <x v="0"/>
    <x v="6"/>
    <x v="4"/>
    <n v="6661537"/>
    <n v="9005277361"/>
    <x v="0"/>
    <x v="1"/>
    <s v="EDIFICIO MIRADOR DE LA SUIZA PROPIEDAD HORIZONTAL"/>
    <x v="6"/>
    <x v="6"/>
  </r>
  <r>
    <x v="0"/>
    <x v="0"/>
    <x v="6"/>
    <x v="4"/>
    <n v="6661569"/>
    <n v="9005129360"/>
    <x v="0"/>
    <x v="1"/>
    <s v="EDIFICIO MULTIFAMILIAR ALTOS DEL VERGEL"/>
    <x v="3"/>
    <x v="3"/>
  </r>
  <r>
    <x v="0"/>
    <x v="0"/>
    <x v="6"/>
    <x v="1"/>
    <n v="6661621"/>
    <n v="9004339157"/>
    <x v="0"/>
    <x v="5"/>
    <s v="EDIFICIO TORRE BALCANES"/>
    <x v="7"/>
    <x v="7"/>
  </r>
  <r>
    <x v="0"/>
    <x v="0"/>
    <x v="6"/>
    <x v="1"/>
    <n v="6661732"/>
    <n v="8900022431"/>
    <x v="0"/>
    <x v="3"/>
    <s v="EDIFICIO BANCO CAFETERO"/>
    <x v="7"/>
    <x v="7"/>
  </r>
  <r>
    <x v="0"/>
    <x v="0"/>
    <x v="6"/>
    <x v="1"/>
    <n v="6661739"/>
    <n v="9003370793"/>
    <x v="0"/>
    <x v="1"/>
    <s v="CONJUNTO RESIDENCIAL BOSQUES DE CANTABRIA PH"/>
    <x v="11"/>
    <x v="9"/>
  </r>
  <r>
    <x v="0"/>
    <x v="0"/>
    <x v="6"/>
    <x v="4"/>
    <n v="6661745"/>
    <n v="9010030500"/>
    <x v="0"/>
    <x v="1"/>
    <s v="CONJUNTO RESIDENCIAL TIERRA GRATA EL ESMERALDAL PH"/>
    <x v="10"/>
    <x v="5"/>
  </r>
  <r>
    <x v="0"/>
    <x v="0"/>
    <x v="6"/>
    <x v="1"/>
    <n v="6661771"/>
    <n v="8010044315"/>
    <x v="0"/>
    <x v="1"/>
    <s v="EDIFICIO BALCONES DE MILAN"/>
    <x v="7"/>
    <x v="7"/>
  </r>
  <r>
    <x v="0"/>
    <x v="0"/>
    <x v="6"/>
    <x v="4"/>
    <n v="6661857"/>
    <n v="8300947721"/>
    <x v="0"/>
    <x v="1"/>
    <s v="CONJUNTO RESIDENCIAL GUAPI II PROPIEDAD HORIZONTAL"/>
    <x v="1"/>
    <x v="1"/>
  </r>
  <r>
    <x v="0"/>
    <x v="0"/>
    <x v="6"/>
    <x v="1"/>
    <n v="6661890"/>
    <n v="8903282678"/>
    <x v="0"/>
    <x v="1"/>
    <s v="EDIFICIO CENTRO COMERCIAL PLAZA NORTE - PROPIEDAD HORIZONTAL"/>
    <x v="0"/>
    <x v="0"/>
  </r>
  <r>
    <x v="0"/>
    <x v="0"/>
    <x v="6"/>
    <x v="4"/>
    <n v="6661899"/>
    <n v="9010034836"/>
    <x v="0"/>
    <x v="3"/>
    <s v="FORTEZZA PARQUE RESIDENCIAL - PROPIEDAD HORIZONTAL"/>
    <x v="3"/>
    <x v="3"/>
  </r>
  <r>
    <x v="0"/>
    <x v="0"/>
    <x v="6"/>
    <x v="4"/>
    <n v="6661910"/>
    <n v="8301254398"/>
    <x v="0"/>
    <x v="2"/>
    <s v="AGRUPACION URBANIZACION TECHO"/>
    <x v="1"/>
    <x v="1"/>
  </r>
  <r>
    <x v="0"/>
    <x v="0"/>
    <x v="6"/>
    <x v="4"/>
    <n v="6661944"/>
    <n v="9003566152"/>
    <x v="0"/>
    <x v="3"/>
    <s v="CONJUNTO RESIDENCIAL CASAS AVIG?ON PH"/>
    <x v="10"/>
    <x v="5"/>
  </r>
  <r>
    <x v="0"/>
    <x v="0"/>
    <x v="6"/>
    <x v="1"/>
    <n v="6661975"/>
    <n v="9011513437"/>
    <x v="0"/>
    <x v="1"/>
    <s v="CONJUNTO RESIDENCIAL PARQUE TUPARRO I PROPIEDAD HORIZONTAL"/>
    <x v="1"/>
    <x v="1"/>
  </r>
  <r>
    <x v="0"/>
    <x v="0"/>
    <x v="6"/>
    <x v="1"/>
    <n v="6661982"/>
    <n v="8000380512"/>
    <x v="0"/>
    <x v="2"/>
    <s v="MULTIFAMILIARES BOYACA"/>
    <x v="1"/>
    <x v="1"/>
  </r>
  <r>
    <x v="0"/>
    <x v="0"/>
    <x v="6"/>
    <x v="1"/>
    <n v="6662024"/>
    <n v="9008994020"/>
    <x v="0"/>
    <x v="0"/>
    <s v="EDIFICIO BALCONES DE VIZCAYA"/>
    <x v="2"/>
    <x v="2"/>
  </r>
  <r>
    <x v="0"/>
    <x v="0"/>
    <x v="6"/>
    <x v="4"/>
    <n v="6662062"/>
    <n v="8300269411"/>
    <x v="0"/>
    <x v="3"/>
    <s v="EDIFICIO ERA 2002 PROPIEDAD HORIZONTAL"/>
    <x v="1"/>
    <x v="1"/>
  </r>
  <r>
    <x v="0"/>
    <x v="0"/>
    <x v="6"/>
    <x v="4"/>
    <n v="6662077"/>
    <n v="8010026502"/>
    <x v="0"/>
    <x v="1"/>
    <s v="EDIFICIO BALCONES DEL GALAN"/>
    <x v="7"/>
    <x v="7"/>
  </r>
  <r>
    <x v="0"/>
    <x v="0"/>
    <x v="6"/>
    <x v="4"/>
    <n v="6662092"/>
    <n v="8010026502"/>
    <x v="0"/>
    <x v="4"/>
    <s v="EDIFICIO BALCONES DEL GALAN"/>
    <x v="7"/>
    <x v="7"/>
  </r>
  <r>
    <x v="0"/>
    <x v="0"/>
    <x v="6"/>
    <x v="1"/>
    <n v="6662099"/>
    <n v="8001916934"/>
    <x v="0"/>
    <x v="1"/>
    <s v="AGRUPACIÓN RESIDENCIAL DURANGO PH"/>
    <x v="1"/>
    <x v="1"/>
  </r>
  <r>
    <x v="0"/>
    <x v="0"/>
    <x v="6"/>
    <x v="4"/>
    <n v="6662112"/>
    <n v="8090087055"/>
    <x v="0"/>
    <x v="1"/>
    <s v="CLUB RESIDENCIAL ALAMEDA"/>
    <x v="3"/>
    <x v="3"/>
  </r>
  <r>
    <x v="0"/>
    <x v="0"/>
    <x v="6"/>
    <x v="1"/>
    <n v="6662113"/>
    <n v="9000279869"/>
    <x v="0"/>
    <x v="0"/>
    <s v="EDIFICIO GINEBRA PROPIEDAD HORIZONTAL"/>
    <x v="6"/>
    <x v="6"/>
  </r>
  <r>
    <x v="0"/>
    <x v="0"/>
    <x v="6"/>
    <x v="4"/>
    <n v="6662119"/>
    <n v="8301254398"/>
    <x v="0"/>
    <x v="0"/>
    <s v="AGRUPACION URBANIZACION TECHO"/>
    <x v="1"/>
    <x v="1"/>
  </r>
  <r>
    <x v="0"/>
    <x v="0"/>
    <x v="6"/>
    <x v="1"/>
    <n v="6662129"/>
    <n v="8300289766"/>
    <x v="0"/>
    <x v="1"/>
    <s v="EDIFICIO MONTERREY PH"/>
    <x v="1"/>
    <x v="1"/>
  </r>
  <r>
    <x v="0"/>
    <x v="0"/>
    <x v="6"/>
    <x v="1"/>
    <n v="6662148"/>
    <n v="8300322836"/>
    <x v="0"/>
    <x v="1"/>
    <s v="CONJUNTO RESIDENCIAL RONDA DE SAN PATRICIO PH"/>
    <x v="1"/>
    <x v="1"/>
  </r>
  <r>
    <x v="0"/>
    <x v="0"/>
    <x v="6"/>
    <x v="1"/>
    <n v="6662149"/>
    <n v="9003835808"/>
    <x v="0"/>
    <x v="5"/>
    <s v="EDIFICIO BUSINESS POINT PH"/>
    <x v="1"/>
    <x v="1"/>
  </r>
  <r>
    <x v="0"/>
    <x v="0"/>
    <x v="6"/>
    <x v="1"/>
    <n v="6662160"/>
    <n v="8920014219"/>
    <x v="0"/>
    <x v="1"/>
    <s v="CONJUNTO RESIDENCIAL EL PRADO"/>
    <x v="37"/>
    <x v="16"/>
  </r>
  <r>
    <x v="0"/>
    <x v="0"/>
    <x v="6"/>
    <x v="4"/>
    <n v="6662163"/>
    <n v="8300588687"/>
    <x v="0"/>
    <x v="1"/>
    <s v="EDIFICIO VANGOGH"/>
    <x v="1"/>
    <x v="1"/>
  </r>
  <r>
    <x v="0"/>
    <x v="0"/>
    <x v="6"/>
    <x v="4"/>
    <n v="6662192"/>
    <n v="9000013011"/>
    <x v="0"/>
    <x v="4"/>
    <s v="CONJUNTO CERRADO PORTAL DE SAN LUIS"/>
    <x v="6"/>
    <x v="6"/>
  </r>
  <r>
    <x v="0"/>
    <x v="0"/>
    <x v="6"/>
    <x v="1"/>
    <n v="6662200"/>
    <n v="9007223015"/>
    <x v="0"/>
    <x v="1"/>
    <s v="CONJUNTO RESIDENCIAL CERATTO ETAPA I - PROPIEDAD HORIZONTAL"/>
    <x v="14"/>
    <x v="5"/>
  </r>
  <r>
    <x v="0"/>
    <x v="0"/>
    <x v="6"/>
    <x v="4"/>
    <n v="6662251"/>
    <n v="9010467914"/>
    <x v="0"/>
    <x v="3"/>
    <s v="CONJUNTO RESIDENCIAL AVELLANA PH"/>
    <x v="4"/>
    <x v="4"/>
  </r>
  <r>
    <x v="0"/>
    <x v="0"/>
    <x v="6"/>
    <x v="4"/>
    <n v="6662277"/>
    <n v="8300824621"/>
    <x v="0"/>
    <x v="1"/>
    <s v="AGRUPACION DE VIVIENDA LOS ALCAPARROS CIUDADELA COLSUBSIDIO"/>
    <x v="1"/>
    <x v="1"/>
  </r>
  <r>
    <x v="0"/>
    <x v="0"/>
    <x v="6"/>
    <x v="4"/>
    <n v="6662303"/>
    <n v="8300004907"/>
    <x v="0"/>
    <x v="3"/>
    <s v="EDIFICIO MULTIFAMILIAR BOSQUE LA CAROLINITA"/>
    <x v="1"/>
    <x v="1"/>
  </r>
  <r>
    <x v="0"/>
    <x v="0"/>
    <x v="6"/>
    <x v="1"/>
    <n v="6662365"/>
    <n v="9001192281"/>
    <x v="0"/>
    <x v="1"/>
    <s v="URBANIZACION LA VILLA DE MARCOS PH"/>
    <x v="13"/>
    <x v="9"/>
  </r>
  <r>
    <x v="0"/>
    <x v="0"/>
    <x v="6"/>
    <x v="4"/>
    <n v="6662367"/>
    <n v="9008471729"/>
    <x v="0"/>
    <x v="1"/>
    <s v="EDIFICIO PALMARU PROPIEDAD HORIZONTAL"/>
    <x v="6"/>
    <x v="6"/>
  </r>
  <r>
    <x v="0"/>
    <x v="0"/>
    <x v="6"/>
    <x v="4"/>
    <n v="6662420"/>
    <n v="9004261439"/>
    <x v="0"/>
    <x v="1"/>
    <s v="CONJUNTO GRANADA CLUB RESIDENCIAL ETAPA III"/>
    <x v="1"/>
    <x v="1"/>
  </r>
  <r>
    <x v="0"/>
    <x v="0"/>
    <x v="6"/>
    <x v="1"/>
    <n v="6662467"/>
    <n v="8300297463"/>
    <x v="0"/>
    <x v="1"/>
    <s v="EDIFICIO EUCALIPTOS DE LA COLINA - PROPIEDAD HORIZONTAL"/>
    <x v="1"/>
    <x v="1"/>
  </r>
  <r>
    <x v="0"/>
    <x v="0"/>
    <x v="6"/>
    <x v="1"/>
    <n v="6662477"/>
    <n v="9002633205"/>
    <x v="0"/>
    <x v="3"/>
    <s v="EDIFICIO TORRE TISCALI PH"/>
    <x v="14"/>
    <x v="5"/>
  </r>
  <r>
    <x v="0"/>
    <x v="0"/>
    <x v="6"/>
    <x v="1"/>
    <n v="6662500"/>
    <n v="8000573944"/>
    <x v="0"/>
    <x v="3"/>
    <s v="CONJUNTO RESIDENCIAL MONTANA"/>
    <x v="1"/>
    <x v="1"/>
  </r>
  <r>
    <x v="0"/>
    <x v="0"/>
    <x v="6"/>
    <x v="1"/>
    <n v="6662506"/>
    <n v="8000573944"/>
    <x v="0"/>
    <x v="3"/>
    <s v="CONJUNTO RESIDENCIAL MONTANA"/>
    <x v="1"/>
    <x v="1"/>
  </r>
  <r>
    <x v="0"/>
    <x v="0"/>
    <x v="6"/>
    <x v="4"/>
    <n v="6662515"/>
    <n v="9002041737"/>
    <x v="0"/>
    <x v="1"/>
    <s v="COJUNTO RESIDENCIAL CAMINO DE ARRAYANES MANZANA SEIS (6) PRO"/>
    <x v="1"/>
    <x v="1"/>
  </r>
  <r>
    <x v="0"/>
    <x v="0"/>
    <x v="6"/>
    <x v="4"/>
    <n v="6662532"/>
    <n v="9007388822"/>
    <x v="0"/>
    <x v="4"/>
    <s v="EDIFICIO MULTIFAMILIAR LA CORUÑA 2"/>
    <x v="7"/>
    <x v="7"/>
  </r>
  <r>
    <x v="0"/>
    <x v="0"/>
    <x v="6"/>
    <x v="1"/>
    <n v="6662561"/>
    <n v="9003146066"/>
    <x v="0"/>
    <x v="0"/>
    <s v="CONJUNTO RESIDENCIALSALTAMONTE PH"/>
    <x v="10"/>
    <x v="5"/>
  </r>
  <r>
    <x v="0"/>
    <x v="0"/>
    <x v="6"/>
    <x v="1"/>
    <n v="6662570"/>
    <n v="8050121555"/>
    <x v="0"/>
    <x v="1"/>
    <s v="CONJUNTO N 1 LAS MARGARITAS - PROPIEDAD HORIZONTAL"/>
    <x v="0"/>
    <x v="0"/>
  </r>
  <r>
    <x v="0"/>
    <x v="0"/>
    <x v="6"/>
    <x v="4"/>
    <n v="6662577"/>
    <n v="9006698145"/>
    <x v="0"/>
    <x v="3"/>
    <s v="EDIFICIO PORTOBELLO"/>
    <x v="59"/>
    <x v="2"/>
  </r>
  <r>
    <x v="0"/>
    <x v="0"/>
    <x v="6"/>
    <x v="4"/>
    <n v="6662609"/>
    <n v="9010034836"/>
    <x v="0"/>
    <x v="3"/>
    <s v="FORTEZZA PARQUE RESIDENCIAL - PROPIEDAD HORIZONTAL"/>
    <x v="3"/>
    <x v="3"/>
  </r>
  <r>
    <x v="0"/>
    <x v="0"/>
    <x v="6"/>
    <x v="4"/>
    <n v="6662621"/>
    <n v="8902118041"/>
    <x v="0"/>
    <x v="3"/>
    <s v="CONJUNTO RESIDENCIAL TORRES DEL TEJAR"/>
    <x v="2"/>
    <x v="2"/>
  </r>
  <r>
    <x v="0"/>
    <x v="0"/>
    <x v="6"/>
    <x v="4"/>
    <n v="6662624"/>
    <n v="9010467914"/>
    <x v="0"/>
    <x v="1"/>
    <s v="CONJUNTO RESIDENCIAL AVELLANA PH"/>
    <x v="4"/>
    <x v="4"/>
  </r>
  <r>
    <x v="0"/>
    <x v="0"/>
    <x v="6"/>
    <x v="1"/>
    <n v="6662644"/>
    <n v="8301394478"/>
    <x v="0"/>
    <x v="1"/>
    <s v="CONJUNTO BOSQUE DE LOS COMUNEROS SEGUNDA ETAPA- PROPHTAL"/>
    <x v="1"/>
    <x v="1"/>
  </r>
  <r>
    <x v="0"/>
    <x v="0"/>
    <x v="6"/>
    <x v="1"/>
    <n v="6662653"/>
    <n v="8600498330"/>
    <x v="0"/>
    <x v="1"/>
    <s v="CONJUNTO RESIDENCIAL SANTA BARBARA NORTE MANZANA J"/>
    <x v="1"/>
    <x v="1"/>
  </r>
  <r>
    <x v="0"/>
    <x v="0"/>
    <x v="6"/>
    <x v="1"/>
    <n v="6662734"/>
    <n v="8002364560"/>
    <x v="0"/>
    <x v="3"/>
    <s v="CONJUNTO RESIDENCIAL SAN LUIS DE POTOSI PH"/>
    <x v="1"/>
    <x v="1"/>
  </r>
  <r>
    <x v="0"/>
    <x v="0"/>
    <x v="6"/>
    <x v="4"/>
    <n v="6662740"/>
    <n v="9002218451"/>
    <x v="0"/>
    <x v="1"/>
    <s v="CONJUNTO CERRADO RONDA DEL VERGEL"/>
    <x v="3"/>
    <x v="3"/>
  </r>
  <r>
    <x v="0"/>
    <x v="0"/>
    <x v="6"/>
    <x v="1"/>
    <n v="6662750"/>
    <n v="8110176948"/>
    <x v="0"/>
    <x v="0"/>
    <s v="CONDOMINIO NUEVA GALICIA PH"/>
    <x v="14"/>
    <x v="5"/>
  </r>
  <r>
    <x v="0"/>
    <x v="0"/>
    <x v="6"/>
    <x v="5"/>
    <n v="6662752"/>
    <n v="41900717"/>
    <x v="0"/>
    <x v="0"/>
    <s v="CLAVIJO VALENCIA MARIA CLAUDIA"/>
    <x v="7"/>
    <x v="7"/>
  </r>
  <r>
    <x v="0"/>
    <x v="0"/>
    <x v="6"/>
    <x v="4"/>
    <n v="6662760"/>
    <n v="9001342963"/>
    <x v="0"/>
    <x v="1"/>
    <s v="COLORES DE LA VILLA PH"/>
    <x v="11"/>
    <x v="9"/>
  </r>
  <r>
    <x v="0"/>
    <x v="0"/>
    <x v="6"/>
    <x v="5"/>
    <n v="6662773"/>
    <n v="19300685"/>
    <x v="0"/>
    <x v="3"/>
    <s v="HOYOS SERNA LUIS EDUARDO"/>
    <x v="7"/>
    <x v="7"/>
  </r>
  <r>
    <x v="0"/>
    <x v="0"/>
    <x v="6"/>
    <x v="1"/>
    <n v="6662776"/>
    <n v="8001848537"/>
    <x v="0"/>
    <x v="1"/>
    <s v="CONJUNTO RESIDENCIAL CAMBULOS DEL COUNTRY"/>
    <x v="1"/>
    <x v="1"/>
  </r>
  <r>
    <x v="0"/>
    <x v="0"/>
    <x v="6"/>
    <x v="1"/>
    <n v="6662781"/>
    <n v="8300304184"/>
    <x v="0"/>
    <x v="3"/>
    <s v="CONJUNTO RESIDENCIAL ATICOS DEL NORTE III SECTOR UNIDAD II -"/>
    <x v="1"/>
    <x v="1"/>
  </r>
  <r>
    <x v="0"/>
    <x v="0"/>
    <x v="6"/>
    <x v="4"/>
    <n v="6662849"/>
    <n v="8002414822"/>
    <x v="0"/>
    <x v="1"/>
    <s v="CONJUNTO RESIDENCIAL TORRE REAL"/>
    <x v="2"/>
    <x v="2"/>
  </r>
  <r>
    <x v="0"/>
    <x v="0"/>
    <x v="6"/>
    <x v="4"/>
    <n v="6662850"/>
    <n v="8050077253"/>
    <x v="0"/>
    <x v="1"/>
    <s v="CONJUNTO RESIDENCIAL VILLACAMPESTRE"/>
    <x v="0"/>
    <x v="0"/>
  </r>
  <r>
    <x v="0"/>
    <x v="0"/>
    <x v="6"/>
    <x v="1"/>
    <n v="6662863"/>
    <n v="8300186436"/>
    <x v="0"/>
    <x v="3"/>
    <s v="CONJUNTO RESIDENCIAL SANTA COLOMA 2 PH"/>
    <x v="1"/>
    <x v="1"/>
  </r>
  <r>
    <x v="0"/>
    <x v="0"/>
    <x v="6"/>
    <x v="1"/>
    <n v="6662878"/>
    <n v="9006656584"/>
    <x v="0"/>
    <x v="1"/>
    <s v="PROYECTO BELLO HORIZONTE"/>
    <x v="1"/>
    <x v="1"/>
  </r>
  <r>
    <x v="0"/>
    <x v="0"/>
    <x v="6"/>
    <x v="4"/>
    <n v="6662896"/>
    <n v="8000085110"/>
    <x v="0"/>
    <x v="0"/>
    <s v="CONJUNTO RESIDENCIAL PORTAL DEL VALLE PH"/>
    <x v="10"/>
    <x v="5"/>
  </r>
  <r>
    <x v="0"/>
    <x v="0"/>
    <x v="6"/>
    <x v="4"/>
    <n v="6662904"/>
    <n v="8050236560"/>
    <x v="0"/>
    <x v="1"/>
    <s v="UNIDAD RESIDENCIAL SANTIAGO DE CALI ETAPA III CONJUNTO 1"/>
    <x v="0"/>
    <x v="0"/>
  </r>
  <r>
    <x v="0"/>
    <x v="0"/>
    <x v="6"/>
    <x v="1"/>
    <n v="6662940"/>
    <n v="8300590188"/>
    <x v="0"/>
    <x v="0"/>
    <s v="CONJUNTO RESIDENCIAL LA ESTANCIA III PH"/>
    <x v="1"/>
    <x v="1"/>
  </r>
  <r>
    <x v="0"/>
    <x v="0"/>
    <x v="6"/>
    <x v="1"/>
    <n v="6662953"/>
    <n v="8300590188"/>
    <x v="0"/>
    <x v="1"/>
    <s v="CONJUNTO RESIDENCIAL LA ESTANCIA III PH"/>
    <x v="1"/>
    <x v="1"/>
  </r>
  <r>
    <x v="0"/>
    <x v="0"/>
    <x v="6"/>
    <x v="1"/>
    <n v="6662955"/>
    <n v="8000116782"/>
    <x v="0"/>
    <x v="2"/>
    <s v="CONJUNTO RESIDENCIAL MULTIFAMILIARES ANTIOQUIA PH"/>
    <x v="1"/>
    <x v="1"/>
  </r>
  <r>
    <x v="0"/>
    <x v="0"/>
    <x v="6"/>
    <x v="4"/>
    <n v="6662998"/>
    <n v="8300402775"/>
    <x v="0"/>
    <x v="1"/>
    <s v="EDIFICIO PARQUE 76"/>
    <x v="1"/>
    <x v="1"/>
  </r>
  <r>
    <x v="0"/>
    <x v="0"/>
    <x v="6"/>
    <x v="4"/>
    <n v="6663051"/>
    <n v="8090087055"/>
    <x v="0"/>
    <x v="2"/>
    <s v="CLUB RESIDENCIAL ALAMEDA"/>
    <x v="3"/>
    <x v="3"/>
  </r>
  <r>
    <x v="0"/>
    <x v="0"/>
    <x v="6"/>
    <x v="1"/>
    <n v="6663079"/>
    <n v="8000186412"/>
    <x v="0"/>
    <x v="1"/>
    <s v="EDIFICIO VEGA DEL CAMPESTRE PH"/>
    <x v="10"/>
    <x v="5"/>
  </r>
  <r>
    <x v="0"/>
    <x v="0"/>
    <x v="6"/>
    <x v="1"/>
    <n v="6663351"/>
    <n v="8040104113"/>
    <x v="0"/>
    <x v="1"/>
    <s v="EDIFICIO SAN ALONSO SEÑORIAL"/>
    <x v="2"/>
    <x v="2"/>
  </r>
  <r>
    <x v="0"/>
    <x v="0"/>
    <x v="6"/>
    <x v="4"/>
    <n v="6663352"/>
    <n v="9006492513"/>
    <x v="0"/>
    <x v="1"/>
    <s v="EDIFICACION MIXTA LAGO PLAZA II PH"/>
    <x v="11"/>
    <x v="9"/>
  </r>
  <r>
    <x v="0"/>
    <x v="0"/>
    <x v="6"/>
    <x v="4"/>
    <n v="6663363"/>
    <n v="9009092369"/>
    <x v="0"/>
    <x v="1"/>
    <s v="CONJUNTO RESIDENCIAL TORRES PORTAL DEL PARQUE PH"/>
    <x v="17"/>
    <x v="2"/>
  </r>
  <r>
    <x v="0"/>
    <x v="0"/>
    <x v="6"/>
    <x v="4"/>
    <n v="6663369"/>
    <n v="9000901323"/>
    <x v="0"/>
    <x v="1"/>
    <s v="EDIFICIO TORRELIMA II PH"/>
    <x v="14"/>
    <x v="5"/>
  </r>
  <r>
    <x v="0"/>
    <x v="0"/>
    <x v="6"/>
    <x v="1"/>
    <n v="6663409"/>
    <n v="9003498135"/>
    <x v="0"/>
    <x v="1"/>
    <s v="EDIFICIO IKU 86A"/>
    <x v="1"/>
    <x v="1"/>
  </r>
  <r>
    <x v="0"/>
    <x v="0"/>
    <x v="6"/>
    <x v="1"/>
    <n v="6663414"/>
    <n v="8300322836"/>
    <x v="0"/>
    <x v="1"/>
    <s v="CONJUNTO RESIDENCIAL RONDA DE SAN PATRICIO PH"/>
    <x v="1"/>
    <x v="1"/>
  </r>
  <r>
    <x v="0"/>
    <x v="0"/>
    <x v="6"/>
    <x v="1"/>
    <n v="6663415"/>
    <n v="9002854293"/>
    <x v="0"/>
    <x v="1"/>
    <s v="CENTRO COMERCIAL ALEJANDRIA"/>
    <x v="31"/>
    <x v="3"/>
  </r>
  <r>
    <x v="0"/>
    <x v="0"/>
    <x v="6"/>
    <x v="1"/>
    <n v="6663421"/>
    <n v="9002854293"/>
    <x v="0"/>
    <x v="3"/>
    <s v="CENTRO COMERCIAL ALEJANDRIA"/>
    <x v="31"/>
    <x v="3"/>
  </r>
  <r>
    <x v="0"/>
    <x v="0"/>
    <x v="6"/>
    <x v="4"/>
    <n v="6663442"/>
    <n v="8050093504"/>
    <x v="0"/>
    <x v="1"/>
    <s v="UNIDAD RESIDENCIAL MARCO FIDEL SUAREZ"/>
    <x v="0"/>
    <x v="0"/>
  </r>
  <r>
    <x v="0"/>
    <x v="0"/>
    <x v="6"/>
    <x v="4"/>
    <n v="6663458"/>
    <n v="9000392032"/>
    <x v="0"/>
    <x v="1"/>
    <s v="CONJUNTO RESIDENCIAL ALTOS DE TANAMBI PH"/>
    <x v="11"/>
    <x v="9"/>
  </r>
  <r>
    <x v="0"/>
    <x v="0"/>
    <x v="6"/>
    <x v="1"/>
    <n v="6663490"/>
    <n v="8080016417"/>
    <x v="0"/>
    <x v="2"/>
    <s v="MONTANA CONDOMINIO"/>
    <x v="38"/>
    <x v="4"/>
  </r>
  <r>
    <x v="0"/>
    <x v="0"/>
    <x v="6"/>
    <x v="1"/>
    <n v="6663491"/>
    <n v="8001063952"/>
    <x v="0"/>
    <x v="3"/>
    <s v="CR CIUDADELA CAFAM MANZANA 32 SUPER LOTE B II ETAPA PH"/>
    <x v="1"/>
    <x v="1"/>
  </r>
  <r>
    <x v="0"/>
    <x v="0"/>
    <x v="6"/>
    <x v="1"/>
    <n v="6663504"/>
    <n v="8001554801"/>
    <x v="0"/>
    <x v="3"/>
    <s v="EDIFICIO EL ZAGUAN DE LA CATORCE"/>
    <x v="7"/>
    <x v="7"/>
  </r>
  <r>
    <x v="0"/>
    <x v="0"/>
    <x v="6"/>
    <x v="1"/>
    <n v="6663580"/>
    <n v="9008586157"/>
    <x v="0"/>
    <x v="0"/>
    <s v="EDIFICIO AGUALINDA PROPIEDAD HORIZONTAL"/>
    <x v="3"/>
    <x v="3"/>
  </r>
  <r>
    <x v="0"/>
    <x v="0"/>
    <x v="6"/>
    <x v="1"/>
    <n v="6663588"/>
    <n v="9011157935"/>
    <x v="0"/>
    <x v="2"/>
    <s v="CONJUNTO RESIDENCIAL LA ARBOLEDA DE SANTA ANA - PROPIEDAD HO"/>
    <x v="4"/>
    <x v="4"/>
  </r>
  <r>
    <x v="0"/>
    <x v="0"/>
    <x v="6"/>
    <x v="1"/>
    <n v="6663612"/>
    <n v="8301222642"/>
    <x v="0"/>
    <x v="3"/>
    <s v="CONJUNTO RESIDENCIAL ATICOS DE LA SABANA I ETAPA PH"/>
    <x v="1"/>
    <x v="1"/>
  </r>
  <r>
    <x v="0"/>
    <x v="0"/>
    <x v="6"/>
    <x v="1"/>
    <n v="6663632"/>
    <n v="9010089410"/>
    <x v="0"/>
    <x v="1"/>
    <s v="EDIFICIO VALENTINA"/>
    <x v="7"/>
    <x v="7"/>
  </r>
  <r>
    <x v="0"/>
    <x v="0"/>
    <x v="6"/>
    <x v="1"/>
    <n v="6663641"/>
    <n v="9000270897"/>
    <x v="0"/>
    <x v="3"/>
    <s v="UNIDAD INMOBILIARIA CERRADA BOSQUES DE LA SIERRA"/>
    <x v="6"/>
    <x v="6"/>
  </r>
  <r>
    <x v="0"/>
    <x v="0"/>
    <x v="6"/>
    <x v="1"/>
    <n v="6663683"/>
    <n v="8002207422"/>
    <x v="0"/>
    <x v="1"/>
    <s v="EDIFICIO MANILA PROPIEDAD HORIZONTAL"/>
    <x v="6"/>
    <x v="6"/>
  </r>
  <r>
    <x v="0"/>
    <x v="0"/>
    <x v="6"/>
    <x v="5"/>
    <n v="6663730"/>
    <n v="25079524"/>
    <x v="0"/>
    <x v="7"/>
    <s v="QUINTANA OSORIO MARIA DEYANIRA"/>
    <x v="11"/>
    <x v="9"/>
  </r>
  <r>
    <x v="0"/>
    <x v="0"/>
    <x v="6"/>
    <x v="1"/>
    <n v="6663772"/>
    <n v="9000233410"/>
    <x v="0"/>
    <x v="1"/>
    <s v="CONJUNTO RESIDENCIAL ARBOLEDA DEL SEMINARIO DE LAS SUBETAPA"/>
    <x v="14"/>
    <x v="5"/>
  </r>
  <r>
    <x v="0"/>
    <x v="0"/>
    <x v="6"/>
    <x v="4"/>
    <n v="6663888"/>
    <n v="9000233277"/>
    <x v="0"/>
    <x v="3"/>
    <s v="CONJUNTO MULTIFAMILIAR EL PORTAL DE LA ESPERANZA"/>
    <x v="28"/>
    <x v="11"/>
  </r>
  <r>
    <x v="0"/>
    <x v="0"/>
    <x v="6"/>
    <x v="1"/>
    <n v="6664085"/>
    <n v="9001818101"/>
    <x v="0"/>
    <x v="0"/>
    <s v="EDIFICIO ALTOS DE GALICIA - PROPIEDAD HORIZONTAL"/>
    <x v="6"/>
    <x v="6"/>
  </r>
  <r>
    <x v="0"/>
    <x v="0"/>
    <x v="6"/>
    <x v="4"/>
    <n v="6664086"/>
    <n v="9005861221"/>
    <x v="0"/>
    <x v="0"/>
    <s v="CONJUNTO MULTIFAMILIAR BELLE VILLE"/>
    <x v="20"/>
    <x v="11"/>
  </r>
  <r>
    <x v="0"/>
    <x v="0"/>
    <x v="6"/>
    <x v="1"/>
    <n v="6664098"/>
    <n v="8002480402"/>
    <x v="0"/>
    <x v="1"/>
    <s v="EDIFICIO SALAMANCA PROPIEDAD HORIZONTAL"/>
    <x v="6"/>
    <x v="6"/>
  </r>
  <r>
    <x v="0"/>
    <x v="0"/>
    <x v="6"/>
    <x v="4"/>
    <n v="6664111"/>
    <n v="9003489709"/>
    <x v="0"/>
    <x v="3"/>
    <s v="CONJUNTO SERREZUELA APARTAMENTOS PROPIEDAD HORIZONTAL"/>
    <x v="11"/>
    <x v="9"/>
  </r>
  <r>
    <x v="0"/>
    <x v="0"/>
    <x v="6"/>
    <x v="1"/>
    <n v="6664273"/>
    <n v="8002088786"/>
    <x v="0"/>
    <x v="1"/>
    <s v="CONJUNTO RESIDENCIAL PASEO REAL SECTOR II"/>
    <x v="2"/>
    <x v="2"/>
  </r>
  <r>
    <x v="0"/>
    <x v="0"/>
    <x v="6"/>
    <x v="4"/>
    <n v="6664387"/>
    <n v="8110084144"/>
    <x v="0"/>
    <x v="7"/>
    <s v="EDIFICIO ALBANIA"/>
    <x v="14"/>
    <x v="5"/>
  </r>
  <r>
    <x v="0"/>
    <x v="0"/>
    <x v="6"/>
    <x v="4"/>
    <n v="6664429"/>
    <n v="9009067040"/>
    <x v="0"/>
    <x v="0"/>
    <s v="EDIFICIO ANKARA PROPIEDAD HORIZONTAL"/>
    <x v="6"/>
    <x v="6"/>
  </r>
  <r>
    <x v="0"/>
    <x v="0"/>
    <x v="6"/>
    <x v="4"/>
    <n v="6664525"/>
    <n v="8300548403"/>
    <x v="0"/>
    <x v="1"/>
    <s v="EDIFICIO ARCOS DEL CEDRO PROPIEDAD HORIZONTAL"/>
    <x v="1"/>
    <x v="1"/>
  </r>
  <r>
    <x v="0"/>
    <x v="0"/>
    <x v="6"/>
    <x v="4"/>
    <n v="6664633"/>
    <n v="8001568807"/>
    <x v="0"/>
    <x v="4"/>
    <s v="VALVANERA CENTRO COMERCIAL"/>
    <x v="8"/>
    <x v="4"/>
  </r>
  <r>
    <x v="0"/>
    <x v="0"/>
    <x v="6"/>
    <x v="4"/>
    <n v="6664688"/>
    <n v="8110308812"/>
    <x v="0"/>
    <x v="0"/>
    <s v="URBANIZACION CANTA PIEDRA"/>
    <x v="10"/>
    <x v="5"/>
  </r>
  <r>
    <x v="0"/>
    <x v="0"/>
    <x v="7"/>
    <x v="1"/>
    <n v="6664881"/>
    <n v="9006656584"/>
    <x v="0"/>
    <x v="1"/>
    <s v="PROYECTO BELLO HORIZONTE"/>
    <x v="1"/>
    <x v="1"/>
  </r>
  <r>
    <x v="0"/>
    <x v="0"/>
    <x v="7"/>
    <x v="1"/>
    <n v="6664927"/>
    <n v="8001554801"/>
    <x v="0"/>
    <x v="0"/>
    <s v="EDIFICIO EL ZAGUAN DE LA CATORCE"/>
    <x v="7"/>
    <x v="7"/>
  </r>
  <r>
    <x v="0"/>
    <x v="0"/>
    <x v="7"/>
    <x v="1"/>
    <n v="6664978"/>
    <n v="9012049704"/>
    <x v="0"/>
    <x v="1"/>
    <s v="TORRE OLAYA PLAZA - PROPIDAD HORIZONTAL"/>
    <x v="1"/>
    <x v="1"/>
  </r>
  <r>
    <x v="0"/>
    <x v="0"/>
    <x v="7"/>
    <x v="4"/>
    <n v="6664991"/>
    <n v="8001630183"/>
    <x v="0"/>
    <x v="1"/>
    <s v="CONJUNTO VILLA CALASANZ II ETAPA AGRUPACION IV"/>
    <x v="1"/>
    <x v="1"/>
  </r>
  <r>
    <x v="0"/>
    <x v="0"/>
    <x v="7"/>
    <x v="1"/>
    <n v="6665113"/>
    <n v="9002710229"/>
    <x v="0"/>
    <x v="1"/>
    <s v="CONJUNTO RESIDENCIAL SAN PEDRO PLAZA III PH"/>
    <x v="1"/>
    <x v="1"/>
  </r>
  <r>
    <x v="0"/>
    <x v="0"/>
    <x v="7"/>
    <x v="4"/>
    <n v="6665114"/>
    <n v="8001465261"/>
    <x v="0"/>
    <x v="1"/>
    <s v="CONJUNTO RESIDENCIAL INTICAYA"/>
    <x v="1"/>
    <x v="1"/>
  </r>
  <r>
    <x v="0"/>
    <x v="0"/>
    <x v="7"/>
    <x v="4"/>
    <n v="6665192"/>
    <n v="8050093504"/>
    <x v="0"/>
    <x v="1"/>
    <s v="UNIDAD RESIDENCIAL MARCO FIDEL SUAREZ"/>
    <x v="0"/>
    <x v="0"/>
  </r>
  <r>
    <x v="0"/>
    <x v="0"/>
    <x v="7"/>
    <x v="4"/>
    <n v="6665199"/>
    <n v="9001669380"/>
    <x v="0"/>
    <x v="1"/>
    <s v="UNIDAD INMOBILIARIA CERRADA LA GRANJITA BOSA"/>
    <x v="1"/>
    <x v="1"/>
  </r>
  <r>
    <x v="0"/>
    <x v="0"/>
    <x v="7"/>
    <x v="4"/>
    <n v="6665209"/>
    <n v="8909400604"/>
    <x v="0"/>
    <x v="1"/>
    <s v="CONJUNTO RESIDENCIAL BOSQUES DE ALEJANDRIA PH"/>
    <x v="14"/>
    <x v="5"/>
  </r>
  <r>
    <x v="0"/>
    <x v="0"/>
    <x v="7"/>
    <x v="4"/>
    <n v="6665239"/>
    <n v="8001577147"/>
    <x v="0"/>
    <x v="1"/>
    <s v="EDIFICIO QUINTA ANDREA"/>
    <x v="2"/>
    <x v="2"/>
  </r>
  <r>
    <x v="0"/>
    <x v="0"/>
    <x v="7"/>
    <x v="4"/>
    <n v="6665254"/>
    <n v="8050093504"/>
    <x v="0"/>
    <x v="1"/>
    <s v="UNIDAD RESIDENCIAL MARCO FIDEL SUAREZ"/>
    <x v="0"/>
    <x v="0"/>
  </r>
  <r>
    <x v="0"/>
    <x v="0"/>
    <x v="7"/>
    <x v="1"/>
    <n v="6665257"/>
    <n v="9000446676"/>
    <x v="0"/>
    <x v="2"/>
    <s v="CONJUNTO RESIDENCIAL LA ALEJANDRA III"/>
    <x v="1"/>
    <x v="1"/>
  </r>
  <r>
    <x v="0"/>
    <x v="0"/>
    <x v="7"/>
    <x v="5"/>
    <n v="6665267"/>
    <n v="34041918"/>
    <x v="0"/>
    <x v="1"/>
    <s v="HENAO ROBLEDO GLORIA HELENA"/>
    <x v="11"/>
    <x v="9"/>
  </r>
  <r>
    <x v="0"/>
    <x v="0"/>
    <x v="7"/>
    <x v="1"/>
    <n v="6665284"/>
    <n v="9005059282"/>
    <x v="0"/>
    <x v="1"/>
    <s v="CONJUNTO MULTIFAMILIAR EL CARMELO PROPIEDAD HORIZONTAL"/>
    <x v="6"/>
    <x v="6"/>
  </r>
  <r>
    <x v="0"/>
    <x v="0"/>
    <x v="7"/>
    <x v="4"/>
    <n v="6665289"/>
    <n v="8909324413"/>
    <x v="0"/>
    <x v="1"/>
    <s v="EDIFICIO PATIO BONITO PH"/>
    <x v="14"/>
    <x v="5"/>
  </r>
  <r>
    <x v="0"/>
    <x v="0"/>
    <x v="7"/>
    <x v="4"/>
    <n v="6665310"/>
    <n v="9004486710"/>
    <x v="0"/>
    <x v="1"/>
    <s v="EDIFICIO EMMENTAL APARTAMENTOS PH"/>
    <x v="1"/>
    <x v="1"/>
  </r>
  <r>
    <x v="0"/>
    <x v="0"/>
    <x v="7"/>
    <x v="1"/>
    <n v="6665345"/>
    <n v="9003451638"/>
    <x v="0"/>
    <x v="1"/>
    <s v="EDIFICIO PLAZA DE CIBELES PROPIEDAD HORIZONTAL"/>
    <x v="1"/>
    <x v="1"/>
  </r>
  <r>
    <x v="0"/>
    <x v="0"/>
    <x v="7"/>
    <x v="4"/>
    <n v="6665366"/>
    <n v="9000361940"/>
    <x v="0"/>
    <x v="1"/>
    <s v="CONJUNTO RESIDENCIAL JARDINES DE GRATAMIRA"/>
    <x v="1"/>
    <x v="1"/>
  </r>
  <r>
    <x v="0"/>
    <x v="0"/>
    <x v="7"/>
    <x v="4"/>
    <n v="6665399"/>
    <n v="9001739301"/>
    <x v="0"/>
    <x v="1"/>
    <s v="EDIFICIO MARABU TORRE A - PROPIEDAD HORIZONTAL"/>
    <x v="6"/>
    <x v="6"/>
  </r>
  <r>
    <x v="0"/>
    <x v="0"/>
    <x v="7"/>
    <x v="4"/>
    <n v="6665445"/>
    <n v="9003525543"/>
    <x v="0"/>
    <x v="0"/>
    <s v="EDIFICIIO RENACER PH"/>
    <x v="1"/>
    <x v="1"/>
  </r>
  <r>
    <x v="0"/>
    <x v="0"/>
    <x v="7"/>
    <x v="4"/>
    <n v="6665465"/>
    <n v="8000314411"/>
    <x v="0"/>
    <x v="1"/>
    <s v="MULTIFAMILIAR NORTE DE SANTANDER"/>
    <x v="1"/>
    <x v="1"/>
  </r>
  <r>
    <x v="0"/>
    <x v="0"/>
    <x v="7"/>
    <x v="1"/>
    <n v="6665492"/>
    <n v="8914107357"/>
    <x v="0"/>
    <x v="1"/>
    <s v="CONJUNTO MULTIFAMILIAR NIZA SEGUNDO SECTOR PH"/>
    <x v="11"/>
    <x v="9"/>
  </r>
  <r>
    <x v="0"/>
    <x v="0"/>
    <x v="7"/>
    <x v="4"/>
    <n v="6665531"/>
    <n v="9010642300"/>
    <x v="0"/>
    <x v="1"/>
    <s v="EDIFICIO 9310 VILANOVA MUSEO PH"/>
    <x v="1"/>
    <x v="1"/>
  </r>
  <r>
    <x v="0"/>
    <x v="0"/>
    <x v="7"/>
    <x v="4"/>
    <n v="6665579"/>
    <n v="8300138200"/>
    <x v="0"/>
    <x v="1"/>
    <s v="AGRUPACION DE VIVIENDA LOS HIGUERILLOS"/>
    <x v="1"/>
    <x v="1"/>
  </r>
  <r>
    <x v="0"/>
    <x v="0"/>
    <x v="7"/>
    <x v="1"/>
    <n v="6665601"/>
    <n v="9011398191"/>
    <x v="0"/>
    <x v="1"/>
    <s v="CONJUNTO DE USO MIXTO CUARZO -PROPIEDAD HORIZONTAL"/>
    <x v="14"/>
    <x v="5"/>
  </r>
  <r>
    <x v="0"/>
    <x v="0"/>
    <x v="7"/>
    <x v="4"/>
    <n v="6665608"/>
    <n v="9009067040"/>
    <x v="0"/>
    <x v="0"/>
    <s v="EDIFICIO ANKARA PROPIEDAD HORIZONTAL"/>
    <x v="6"/>
    <x v="6"/>
  </r>
  <r>
    <x v="0"/>
    <x v="0"/>
    <x v="7"/>
    <x v="4"/>
    <n v="6665617"/>
    <n v="9005827499"/>
    <x v="0"/>
    <x v="1"/>
    <s v="MULTIFAMILIAR BALCONES DE PROVENZA - PROPIEDAD HORIZONTAL"/>
    <x v="3"/>
    <x v="3"/>
  </r>
  <r>
    <x v="0"/>
    <x v="0"/>
    <x v="7"/>
    <x v="4"/>
    <n v="6665658"/>
    <n v="8605263368"/>
    <x v="0"/>
    <x v="1"/>
    <s v="CONJUNTO RESIDENCIAL SANTA BARBARA NORTE MANZANA C PH"/>
    <x v="1"/>
    <x v="1"/>
  </r>
  <r>
    <x v="0"/>
    <x v="0"/>
    <x v="7"/>
    <x v="1"/>
    <n v="6665705"/>
    <n v="8301199561"/>
    <x v="0"/>
    <x v="1"/>
    <s v="EDIFICIO LA CASCADA PH"/>
    <x v="1"/>
    <x v="1"/>
  </r>
  <r>
    <x v="0"/>
    <x v="0"/>
    <x v="7"/>
    <x v="4"/>
    <n v="6665720"/>
    <n v="9005660534"/>
    <x v="0"/>
    <x v="1"/>
    <s v="CONJUNTO RESIDENCIAL EL NOGAL DE SUBA PROPIEDAD HORIZONTAL"/>
    <x v="1"/>
    <x v="1"/>
  </r>
  <r>
    <x v="0"/>
    <x v="0"/>
    <x v="7"/>
    <x v="1"/>
    <n v="6665723"/>
    <n v="8907044763"/>
    <x v="0"/>
    <x v="3"/>
    <s v="CENTRO COMERCIAL COMBEIMA PROPIEDAD HORIZONTAL"/>
    <x v="3"/>
    <x v="3"/>
  </r>
  <r>
    <x v="0"/>
    <x v="0"/>
    <x v="7"/>
    <x v="1"/>
    <n v="6665729"/>
    <n v="8050121555"/>
    <x v="0"/>
    <x v="1"/>
    <s v="CONJUNTO N 1 LAS MARGARITAS - PROPIEDAD HORIZONTAL"/>
    <x v="0"/>
    <x v="0"/>
  </r>
  <r>
    <x v="0"/>
    <x v="0"/>
    <x v="7"/>
    <x v="4"/>
    <n v="6665737"/>
    <n v="8603543881"/>
    <x v="0"/>
    <x v="1"/>
    <s v="AGRUPACION DE VIVIENDA METROPOLIS UNIDAD 7"/>
    <x v="1"/>
    <x v="1"/>
  </r>
  <r>
    <x v="0"/>
    <x v="0"/>
    <x v="7"/>
    <x v="4"/>
    <n v="6665786"/>
    <n v="8000277433"/>
    <x v="0"/>
    <x v="3"/>
    <s v="AGRUPACION DE VIVIENDA METROPOLIS UNIDAD DOS PH"/>
    <x v="1"/>
    <x v="1"/>
  </r>
  <r>
    <x v="0"/>
    <x v="0"/>
    <x v="7"/>
    <x v="4"/>
    <n v="6665806"/>
    <n v="8002123806"/>
    <x v="0"/>
    <x v="3"/>
    <s v="CONDOMINIO EL PINAR"/>
    <x v="7"/>
    <x v="7"/>
  </r>
  <r>
    <x v="0"/>
    <x v="0"/>
    <x v="7"/>
    <x v="4"/>
    <n v="6665817"/>
    <n v="8002188843"/>
    <x v="0"/>
    <x v="3"/>
    <s v="UNIDAD RESIDENCIAL CAMINO REAL ETAPA IX SECTOR II"/>
    <x v="0"/>
    <x v="0"/>
  </r>
  <r>
    <x v="0"/>
    <x v="0"/>
    <x v="7"/>
    <x v="1"/>
    <n v="6665873"/>
    <n v="9004292691"/>
    <x v="0"/>
    <x v="1"/>
    <s v="EDIFICIO PURUHA PH"/>
    <x v="1"/>
    <x v="1"/>
  </r>
  <r>
    <x v="0"/>
    <x v="0"/>
    <x v="7"/>
    <x v="1"/>
    <n v="6665969"/>
    <n v="8000194403"/>
    <x v="0"/>
    <x v="1"/>
    <s v="CONJUNTO RESIDENCIAL YULIMA II ETAPA UNIDA G Y H"/>
    <x v="7"/>
    <x v="7"/>
  </r>
  <r>
    <x v="0"/>
    <x v="0"/>
    <x v="7"/>
    <x v="1"/>
    <n v="6665997"/>
    <n v="8001325862"/>
    <x v="0"/>
    <x v="1"/>
    <s v="EDIFICIO SAN CARLOS"/>
    <x v="7"/>
    <x v="7"/>
  </r>
  <r>
    <x v="0"/>
    <x v="0"/>
    <x v="7"/>
    <x v="1"/>
    <n v="6665998"/>
    <n v="9001724700"/>
    <x v="0"/>
    <x v="0"/>
    <s v="CONDOMINIO MANANTIAL"/>
    <x v="10"/>
    <x v="5"/>
  </r>
  <r>
    <x v="0"/>
    <x v="0"/>
    <x v="7"/>
    <x v="1"/>
    <n v="6666006"/>
    <n v="8300031146"/>
    <x v="0"/>
    <x v="1"/>
    <s v="EDIFICIO GUIMOX-PROPIEDAD HORIZONTAL"/>
    <x v="1"/>
    <x v="1"/>
  </r>
  <r>
    <x v="0"/>
    <x v="0"/>
    <x v="7"/>
    <x v="1"/>
    <n v="6666040"/>
    <n v="9003292162"/>
    <x v="0"/>
    <x v="1"/>
    <s v="EDIFICIO CITRUS PROPIEDAD HORIZONTAL"/>
    <x v="1"/>
    <x v="1"/>
  </r>
  <r>
    <x v="0"/>
    <x v="0"/>
    <x v="7"/>
    <x v="1"/>
    <n v="6666101"/>
    <n v="9002713230"/>
    <x v="0"/>
    <x v="1"/>
    <s v="CONJUNTO RESIDENCIAL LA CASTELLANA  PROPIEDAD HORIZONTAL"/>
    <x v="11"/>
    <x v="9"/>
  </r>
  <r>
    <x v="0"/>
    <x v="0"/>
    <x v="7"/>
    <x v="1"/>
    <n v="6666119"/>
    <n v="9002675041"/>
    <x v="0"/>
    <x v="3"/>
    <s v="CONJUNTO RESIDENCIAL PORVENIR RESERVADO DOS"/>
    <x v="1"/>
    <x v="1"/>
  </r>
  <r>
    <x v="0"/>
    <x v="0"/>
    <x v="7"/>
    <x v="1"/>
    <n v="6666139"/>
    <n v="9004221494"/>
    <x v="0"/>
    <x v="1"/>
    <s v="CONJUNTO RESIDENCIAL PARQUES DE CASTILLA 2 PH"/>
    <x v="1"/>
    <x v="1"/>
  </r>
  <r>
    <x v="0"/>
    <x v="0"/>
    <x v="7"/>
    <x v="1"/>
    <n v="6666166"/>
    <n v="9002565931"/>
    <x v="0"/>
    <x v="2"/>
    <s v="CONJUNTO RESIDENCIAL HAYUELOS RESERVADO"/>
    <x v="1"/>
    <x v="1"/>
  </r>
  <r>
    <x v="0"/>
    <x v="0"/>
    <x v="7"/>
    <x v="4"/>
    <n v="6666182"/>
    <n v="9004378331"/>
    <x v="0"/>
    <x v="0"/>
    <s v="UNIDAD RESIDENCIAL ROMNEYA"/>
    <x v="2"/>
    <x v="2"/>
  </r>
  <r>
    <x v="0"/>
    <x v="0"/>
    <x v="7"/>
    <x v="1"/>
    <n v="6666256"/>
    <n v="8300283900"/>
    <x v="0"/>
    <x v="1"/>
    <s v="URBANIZACIÓN ATLANTA II ETAPA SEGUNDO SECTOR"/>
    <x v="1"/>
    <x v="1"/>
  </r>
  <r>
    <x v="0"/>
    <x v="0"/>
    <x v="7"/>
    <x v="1"/>
    <n v="6666257"/>
    <n v="8000598691"/>
    <x v="0"/>
    <x v="3"/>
    <s v="AGRUPACION PRADOS DEL COUNTRY PROPIEDAD HORIZONTAL"/>
    <x v="1"/>
    <x v="1"/>
  </r>
  <r>
    <x v="0"/>
    <x v="0"/>
    <x v="7"/>
    <x v="4"/>
    <n v="6666297"/>
    <n v="8000238472"/>
    <x v="0"/>
    <x v="1"/>
    <s v="UNIDAD RESIDENCIAL NIZA IX-1 - PROPIEDAD HORIZONTAL"/>
    <x v="1"/>
    <x v="1"/>
  </r>
  <r>
    <x v="0"/>
    <x v="0"/>
    <x v="7"/>
    <x v="4"/>
    <n v="6666302"/>
    <n v="9009092369"/>
    <x v="0"/>
    <x v="0"/>
    <s v="CONJUNTO RESIDENCIAL TORRES PORTAL DEL PARQUE PH"/>
    <x v="17"/>
    <x v="2"/>
  </r>
  <r>
    <x v="0"/>
    <x v="0"/>
    <x v="7"/>
    <x v="4"/>
    <n v="6666332"/>
    <n v="8604049641"/>
    <x v="0"/>
    <x v="1"/>
    <s v="EDIFICIO LOTERIA DE BOGOTA"/>
    <x v="1"/>
    <x v="1"/>
  </r>
  <r>
    <x v="0"/>
    <x v="0"/>
    <x v="7"/>
    <x v="1"/>
    <n v="6666352"/>
    <n v="8300993359"/>
    <x v="0"/>
    <x v="3"/>
    <s v="EDIFICIO YERBAMORA PH"/>
    <x v="1"/>
    <x v="1"/>
  </r>
  <r>
    <x v="0"/>
    <x v="0"/>
    <x v="7"/>
    <x v="4"/>
    <n v="6666355"/>
    <n v="8130006893"/>
    <x v="0"/>
    <x v="1"/>
    <s v="CONJUNTO RESIDENCIAL MEDIA LUNA"/>
    <x v="29"/>
    <x v="14"/>
  </r>
  <r>
    <x v="0"/>
    <x v="0"/>
    <x v="7"/>
    <x v="4"/>
    <n v="6666366"/>
    <n v="9003639457"/>
    <x v="0"/>
    <x v="1"/>
    <s v="EDIFICIO GALERIAS PROPIEDAD HORIZONTAL"/>
    <x v="1"/>
    <x v="1"/>
  </r>
  <r>
    <x v="0"/>
    <x v="0"/>
    <x v="7"/>
    <x v="4"/>
    <n v="6666370"/>
    <n v="8301254398"/>
    <x v="0"/>
    <x v="0"/>
    <s v="AGRUPACION URBANIZACION TECHO"/>
    <x v="1"/>
    <x v="1"/>
  </r>
  <r>
    <x v="0"/>
    <x v="0"/>
    <x v="7"/>
    <x v="4"/>
    <n v="6666372"/>
    <n v="9008770768"/>
    <x v="0"/>
    <x v="1"/>
    <s v="CONJUNTO RESIDENCIAL CHAPINERO ALTO"/>
    <x v="68"/>
    <x v="11"/>
  </r>
  <r>
    <x v="0"/>
    <x v="0"/>
    <x v="7"/>
    <x v="1"/>
    <n v="6666376"/>
    <n v="9001724700"/>
    <x v="0"/>
    <x v="1"/>
    <s v="CONDOMINIO MANANTIAL"/>
    <x v="10"/>
    <x v="5"/>
  </r>
  <r>
    <x v="0"/>
    <x v="0"/>
    <x v="7"/>
    <x v="4"/>
    <n v="6666386"/>
    <n v="8909344634"/>
    <x v="0"/>
    <x v="1"/>
    <s v="CONJUNTO RESIDENCIAL SORRENTO 2 PH"/>
    <x v="14"/>
    <x v="5"/>
  </r>
  <r>
    <x v="0"/>
    <x v="0"/>
    <x v="7"/>
    <x v="1"/>
    <n v="6666407"/>
    <n v="9004982499"/>
    <x v="0"/>
    <x v="2"/>
    <s v="ALTAMIRA CONJUNTO RESIDENCIAL PH"/>
    <x v="1"/>
    <x v="1"/>
  </r>
  <r>
    <x v="0"/>
    <x v="0"/>
    <x v="7"/>
    <x v="1"/>
    <n v="6666410"/>
    <n v="9004885018"/>
    <x v="0"/>
    <x v="1"/>
    <s v="EDIFICIO BASILEA"/>
    <x v="14"/>
    <x v="5"/>
  </r>
  <r>
    <x v="0"/>
    <x v="0"/>
    <x v="7"/>
    <x v="1"/>
    <n v="6666421"/>
    <n v="9004885018"/>
    <x v="0"/>
    <x v="1"/>
    <s v="EDIFICIO BASILEA"/>
    <x v="14"/>
    <x v="5"/>
  </r>
  <r>
    <x v="0"/>
    <x v="0"/>
    <x v="7"/>
    <x v="1"/>
    <n v="6666466"/>
    <n v="8300543996"/>
    <x v="0"/>
    <x v="1"/>
    <s v="EDIFICIO TORRE DE SAN MARCOS PROPIEDAD HORIZONTAL"/>
    <x v="1"/>
    <x v="1"/>
  </r>
  <r>
    <x v="0"/>
    <x v="0"/>
    <x v="7"/>
    <x v="4"/>
    <n v="6666527"/>
    <n v="8300605632"/>
    <x v="0"/>
    <x v="1"/>
    <s v="CONJUNTO RESIDENCIAL PARQUES DE MILENTA"/>
    <x v="1"/>
    <x v="1"/>
  </r>
  <r>
    <x v="0"/>
    <x v="0"/>
    <x v="7"/>
    <x v="1"/>
    <n v="6666591"/>
    <n v="9011150375"/>
    <x v="0"/>
    <x v="0"/>
    <s v="URBANIZACION RESERVA DE BUCAROS"/>
    <x v="14"/>
    <x v="5"/>
  </r>
  <r>
    <x v="0"/>
    <x v="0"/>
    <x v="7"/>
    <x v="1"/>
    <n v="6666780"/>
    <n v="9012235426"/>
    <x v="0"/>
    <x v="1"/>
    <s v="EDIFICIO BRITANNIA APARTAMENTOS"/>
    <x v="7"/>
    <x v="7"/>
  </r>
  <r>
    <x v="0"/>
    <x v="0"/>
    <x v="7"/>
    <x v="4"/>
    <n v="6666837"/>
    <n v="8002532953"/>
    <x v="0"/>
    <x v="1"/>
    <s v="EDIFICIO BELLA SUIZA 2000"/>
    <x v="1"/>
    <x v="1"/>
  </r>
  <r>
    <x v="0"/>
    <x v="0"/>
    <x v="7"/>
    <x v="1"/>
    <n v="6667013"/>
    <n v="9000925547"/>
    <x v="0"/>
    <x v="3"/>
    <s v="AGRUPACION RESIDENCIAL ALAMEDA SANTA MONICA ETAPA UNO PH"/>
    <x v="1"/>
    <x v="1"/>
  </r>
  <r>
    <x v="0"/>
    <x v="0"/>
    <x v="7"/>
    <x v="1"/>
    <n v="6667065"/>
    <n v="8600516093"/>
    <x v="0"/>
    <x v="1"/>
    <s v="UNIDAD RESIDENCIAL MODELO DEL NORTE"/>
    <x v="1"/>
    <x v="1"/>
  </r>
  <r>
    <x v="0"/>
    <x v="0"/>
    <x v="7"/>
    <x v="1"/>
    <n v="6667076"/>
    <n v="8001116601"/>
    <x v="0"/>
    <x v="0"/>
    <s v="EDIFICIO EL OBELISCO PH"/>
    <x v="11"/>
    <x v="9"/>
  </r>
  <r>
    <x v="0"/>
    <x v="0"/>
    <x v="7"/>
    <x v="4"/>
    <n v="6667094"/>
    <n v="8002338742"/>
    <x v="0"/>
    <x v="1"/>
    <s v="PROPIEDAD HORIZONTAL CERROS DE VERSALLES"/>
    <x v="6"/>
    <x v="6"/>
  </r>
  <r>
    <x v="0"/>
    <x v="0"/>
    <x v="7"/>
    <x v="4"/>
    <n v="6667099"/>
    <n v="8300867688"/>
    <x v="0"/>
    <x v="1"/>
    <s v="EDIFICIO MARIA MAZUREN - PROPIEDAD HORIZONTAL"/>
    <x v="1"/>
    <x v="1"/>
  </r>
  <r>
    <x v="0"/>
    <x v="0"/>
    <x v="7"/>
    <x v="4"/>
    <n v="6667100"/>
    <n v="9007530400"/>
    <x v="0"/>
    <x v="1"/>
    <s v="CONJUNTO RESIDENCIAL  NAPOLES PH"/>
    <x v="1"/>
    <x v="1"/>
  </r>
  <r>
    <x v="0"/>
    <x v="0"/>
    <x v="7"/>
    <x v="1"/>
    <n v="6667161"/>
    <n v="9000446676"/>
    <x v="0"/>
    <x v="2"/>
    <s v="CONJUNTO RESIDENCIAL LA ALEJANDRA III"/>
    <x v="1"/>
    <x v="1"/>
  </r>
  <r>
    <x v="0"/>
    <x v="0"/>
    <x v="7"/>
    <x v="1"/>
    <n v="6667215"/>
    <n v="8300841285"/>
    <x v="0"/>
    <x v="3"/>
    <s v="CONJUNTO RESIDENCIAL PARQUES DE PRIMAVERA I ETAPAS I Y II -"/>
    <x v="1"/>
    <x v="1"/>
  </r>
  <r>
    <x v="0"/>
    <x v="0"/>
    <x v="7"/>
    <x v="1"/>
    <n v="6667374"/>
    <n v="9005107523"/>
    <x v="0"/>
    <x v="1"/>
    <s v="EDIFICIO ROYAL - PROPIEDAD HORIZONTAL"/>
    <x v="6"/>
    <x v="6"/>
  </r>
  <r>
    <x v="0"/>
    <x v="0"/>
    <x v="7"/>
    <x v="1"/>
    <n v="6667385"/>
    <n v="8050245678"/>
    <x v="0"/>
    <x v="1"/>
    <s v="UNIDAD RESIDENCIAL ENCINAR ETAPA C- PRO"/>
    <x v="0"/>
    <x v="0"/>
  </r>
  <r>
    <x v="0"/>
    <x v="0"/>
    <x v="7"/>
    <x v="4"/>
    <n v="6667429"/>
    <n v="8050121562"/>
    <x v="0"/>
    <x v="1"/>
    <s v="CONJUNTO RESIDENCIAL LOS ALMENDROS DE SAN FELIPE"/>
    <x v="0"/>
    <x v="0"/>
  </r>
  <r>
    <x v="0"/>
    <x v="0"/>
    <x v="7"/>
    <x v="1"/>
    <n v="6667445"/>
    <n v="8603539395"/>
    <x v="0"/>
    <x v="1"/>
    <s v="EDIFICIO NIZA VIII-32"/>
    <x v="1"/>
    <x v="1"/>
  </r>
  <r>
    <x v="0"/>
    <x v="0"/>
    <x v="7"/>
    <x v="1"/>
    <n v="6667459"/>
    <n v="8300605410"/>
    <x v="0"/>
    <x v="0"/>
    <s v="CONJUNTO RESIDENCIAL PARQUES DE ATAHUALPA 4 PH"/>
    <x v="1"/>
    <x v="1"/>
  </r>
  <r>
    <x v="0"/>
    <x v="0"/>
    <x v="7"/>
    <x v="4"/>
    <n v="6667486"/>
    <n v="9005289464"/>
    <x v="0"/>
    <x v="1"/>
    <s v="CONJUNTO RESIDENCIAL TAYRONA II"/>
    <x v="2"/>
    <x v="2"/>
  </r>
  <r>
    <x v="0"/>
    <x v="0"/>
    <x v="7"/>
    <x v="4"/>
    <n v="6667706"/>
    <n v="8300764587"/>
    <x v="0"/>
    <x v="1"/>
    <s v="CONJUNTO RESIDENCIAL CUMBRES DEL SALITRE III"/>
    <x v="1"/>
    <x v="1"/>
  </r>
  <r>
    <x v="0"/>
    <x v="0"/>
    <x v="7"/>
    <x v="1"/>
    <n v="6667776"/>
    <n v="8001690252"/>
    <x v="0"/>
    <x v="1"/>
    <s v="CONJUNTO RESIDENCIAL VILLA CA?AVERAL"/>
    <x v="17"/>
    <x v="2"/>
  </r>
  <r>
    <x v="0"/>
    <x v="0"/>
    <x v="7"/>
    <x v="4"/>
    <n v="6667814"/>
    <n v="9011359161"/>
    <x v="0"/>
    <x v="1"/>
    <s v="CONJUNTO RESIDENCIAL MULTICENTRO ETAPA I"/>
    <x v="29"/>
    <x v="14"/>
  </r>
  <r>
    <x v="0"/>
    <x v="0"/>
    <x v="7"/>
    <x v="1"/>
    <n v="6667848"/>
    <n v="8001498087"/>
    <x v="0"/>
    <x v="3"/>
    <s v="EDIFICIO ZAYVAL III PH"/>
    <x v="1"/>
    <x v="1"/>
  </r>
  <r>
    <x v="0"/>
    <x v="0"/>
    <x v="7"/>
    <x v="4"/>
    <n v="6667896"/>
    <n v="8914113121"/>
    <x v="0"/>
    <x v="1"/>
    <s v="EDIFICIO RENOVAMOTOR"/>
    <x v="11"/>
    <x v="9"/>
  </r>
  <r>
    <x v="0"/>
    <x v="0"/>
    <x v="7"/>
    <x v="5"/>
    <n v="6667928"/>
    <n v="7521666"/>
    <x v="0"/>
    <x v="1"/>
    <s v="GARNICA URIBE ROBERTO ANTONIO"/>
    <x v="7"/>
    <x v="7"/>
  </r>
  <r>
    <x v="0"/>
    <x v="0"/>
    <x v="7"/>
    <x v="1"/>
    <n v="6668011"/>
    <n v="9007223015"/>
    <x v="0"/>
    <x v="1"/>
    <s v="CONJUNTO RESIDENCIAL CERATTO ETAPA I - PROPIEDAD HORIZONTAL"/>
    <x v="14"/>
    <x v="5"/>
  </r>
  <r>
    <x v="0"/>
    <x v="0"/>
    <x v="7"/>
    <x v="4"/>
    <n v="6668080"/>
    <n v="8160074083"/>
    <x v="0"/>
    <x v="1"/>
    <s v="EDIFICIO GLORIA PH"/>
    <x v="11"/>
    <x v="9"/>
  </r>
  <r>
    <x v="0"/>
    <x v="0"/>
    <x v="7"/>
    <x v="4"/>
    <n v="6668100"/>
    <n v="9000842040"/>
    <x v="0"/>
    <x v="1"/>
    <s v="EDIFICIO SIENNA PROPIEDAD HORIZONTAL"/>
    <x v="1"/>
    <x v="1"/>
  </r>
  <r>
    <x v="0"/>
    <x v="0"/>
    <x v="7"/>
    <x v="1"/>
    <n v="6668107"/>
    <n v="8301210333"/>
    <x v="0"/>
    <x v="3"/>
    <s v="CONJUNTO RESIDENCIAL VERSALLES REAL I URBANIZACION VERSALLES"/>
    <x v="1"/>
    <x v="1"/>
  </r>
  <r>
    <x v="0"/>
    <x v="0"/>
    <x v="7"/>
    <x v="2"/>
    <n v="6668129"/>
    <n v="41934930"/>
    <x v="0"/>
    <x v="1"/>
    <s v="RIVERA FRANCO LINA MARIA"/>
    <x v="7"/>
    <x v="7"/>
  </r>
  <r>
    <x v="0"/>
    <x v="0"/>
    <x v="7"/>
    <x v="4"/>
    <n v="6668140"/>
    <n v="8002517686"/>
    <x v="0"/>
    <x v="3"/>
    <s v="EDIFICIO SANTORINI PH"/>
    <x v="11"/>
    <x v="9"/>
  </r>
  <r>
    <x v="0"/>
    <x v="0"/>
    <x v="7"/>
    <x v="1"/>
    <n v="6668143"/>
    <n v="8001269584"/>
    <x v="0"/>
    <x v="1"/>
    <s v="CONJUNTO RESIDENCIAL MONTELAR PH"/>
    <x v="14"/>
    <x v="5"/>
  </r>
  <r>
    <x v="0"/>
    <x v="0"/>
    <x v="7"/>
    <x v="4"/>
    <n v="6668151"/>
    <n v="9001922305"/>
    <x v="0"/>
    <x v="1"/>
    <s v="CONJUNTO RESIDENCIAL KANATA PH"/>
    <x v="11"/>
    <x v="9"/>
  </r>
  <r>
    <x v="0"/>
    <x v="0"/>
    <x v="7"/>
    <x v="4"/>
    <n v="6668162"/>
    <n v="8301349571"/>
    <x v="0"/>
    <x v="1"/>
    <s v="CONJUNTO RESIDENCIAL LOIRA REAL - PROPIEDAD HORIZONTAL"/>
    <x v="1"/>
    <x v="1"/>
  </r>
  <r>
    <x v="0"/>
    <x v="0"/>
    <x v="7"/>
    <x v="4"/>
    <n v="6668174"/>
    <n v="8301349571"/>
    <x v="0"/>
    <x v="2"/>
    <s v="CONJUNTO RESIDENCIAL LOIRA REAL - PROPIEDAD HORIZONTAL"/>
    <x v="1"/>
    <x v="1"/>
  </r>
  <r>
    <x v="0"/>
    <x v="0"/>
    <x v="7"/>
    <x v="4"/>
    <n v="6668177"/>
    <n v="9000401788"/>
    <x v="0"/>
    <x v="3"/>
    <s v="CONJUNTO RESIDENCIAL QUINTAS DE LA AUTOPISTA SUPERLOTE 2 PH"/>
    <x v="1"/>
    <x v="1"/>
  </r>
  <r>
    <x v="0"/>
    <x v="0"/>
    <x v="7"/>
    <x v="1"/>
    <n v="6668181"/>
    <n v="8300993359"/>
    <x v="0"/>
    <x v="3"/>
    <s v="EDIFICIO YERBAMORA PH"/>
    <x v="1"/>
    <x v="1"/>
  </r>
  <r>
    <x v="0"/>
    <x v="0"/>
    <x v="7"/>
    <x v="1"/>
    <n v="6668184"/>
    <n v="9008930781"/>
    <x v="0"/>
    <x v="1"/>
    <s v="CONJUNTO CERRADO ENTREVERDE"/>
    <x v="23"/>
    <x v="6"/>
  </r>
  <r>
    <x v="0"/>
    <x v="0"/>
    <x v="7"/>
    <x v="4"/>
    <n v="6668262"/>
    <n v="8300488186"/>
    <x v="0"/>
    <x v="1"/>
    <s v="CONJUNTO RESIDENCIAL MADELENA 7"/>
    <x v="1"/>
    <x v="1"/>
  </r>
  <r>
    <x v="0"/>
    <x v="0"/>
    <x v="7"/>
    <x v="1"/>
    <n v="6668283"/>
    <n v="9006283631"/>
    <x v="0"/>
    <x v="0"/>
    <s v="EDIFICIO LAURELES DEL RIO I ETAPA PH"/>
    <x v="6"/>
    <x v="6"/>
  </r>
  <r>
    <x v="0"/>
    <x v="0"/>
    <x v="7"/>
    <x v="1"/>
    <n v="6668296"/>
    <n v="9002809625"/>
    <x v="0"/>
    <x v="2"/>
    <s v="CONJUNTO RESIDENCIAL LOS ARCES ROJOS"/>
    <x v="1"/>
    <x v="1"/>
  </r>
  <r>
    <x v="0"/>
    <x v="0"/>
    <x v="7"/>
    <x v="4"/>
    <n v="6668298"/>
    <n v="8010016934"/>
    <x v="0"/>
    <x v="1"/>
    <s v="CONJUNTO RESIDENCIAL BOSQUES DE PALERMO"/>
    <x v="7"/>
    <x v="7"/>
  </r>
  <r>
    <x v="0"/>
    <x v="0"/>
    <x v="7"/>
    <x v="4"/>
    <n v="6668339"/>
    <n v="8300121327"/>
    <x v="0"/>
    <x v="3"/>
    <s v="CONJUNTO MULTIFAMILIAR PLAZUELAS DEL HIPODROM"/>
    <x v="1"/>
    <x v="1"/>
  </r>
  <r>
    <x v="0"/>
    <x v="0"/>
    <x v="7"/>
    <x v="4"/>
    <n v="6668349"/>
    <n v="9008030904"/>
    <x v="0"/>
    <x v="1"/>
    <s v="CONJUNTO RESIDENCIAL ANDINO PH"/>
    <x v="1"/>
    <x v="1"/>
  </r>
  <r>
    <x v="0"/>
    <x v="0"/>
    <x v="7"/>
    <x v="4"/>
    <n v="6668385"/>
    <n v="8908044368"/>
    <x v="0"/>
    <x v="0"/>
    <s v="EDIFICIO LOS ANDES"/>
    <x v="6"/>
    <x v="6"/>
  </r>
  <r>
    <x v="0"/>
    <x v="0"/>
    <x v="7"/>
    <x v="1"/>
    <n v="6668404"/>
    <n v="9001070661"/>
    <x v="0"/>
    <x v="1"/>
    <s v="CONJUNTO RESIDENCIAL ZUITAMA P H"/>
    <x v="13"/>
    <x v="9"/>
  </r>
  <r>
    <x v="0"/>
    <x v="0"/>
    <x v="7"/>
    <x v="4"/>
    <n v="6668441"/>
    <n v="9007388822"/>
    <x v="0"/>
    <x v="4"/>
    <s v="EDIFICIO MULTIFAMILIAR LA CORUÑA 2"/>
    <x v="7"/>
    <x v="7"/>
  </r>
  <r>
    <x v="0"/>
    <x v="0"/>
    <x v="7"/>
    <x v="4"/>
    <n v="6668444"/>
    <n v="8301262300"/>
    <x v="0"/>
    <x v="1"/>
    <s v="CONJUNTO RESIDENCIAL LA PALMA PROPIEDAD HORIZONTAL"/>
    <x v="1"/>
    <x v="1"/>
  </r>
  <r>
    <x v="0"/>
    <x v="0"/>
    <x v="7"/>
    <x v="1"/>
    <n v="6668449"/>
    <n v="8903296080"/>
    <x v="0"/>
    <x v="2"/>
    <s v="CONJUNTO RESIDENCIAL OASIS DE PASOANCHO L-2"/>
    <x v="0"/>
    <x v="0"/>
  </r>
  <r>
    <x v="0"/>
    <x v="0"/>
    <x v="7"/>
    <x v="4"/>
    <n v="6668461"/>
    <n v="8301254398"/>
    <x v="0"/>
    <x v="3"/>
    <s v="AGRUPACION URBANIZACION TECHO"/>
    <x v="1"/>
    <x v="1"/>
  </r>
  <r>
    <x v="0"/>
    <x v="0"/>
    <x v="7"/>
    <x v="4"/>
    <n v="6668462"/>
    <n v="8301254398"/>
    <x v="0"/>
    <x v="0"/>
    <s v="AGRUPACION URBANIZACION TECHO"/>
    <x v="1"/>
    <x v="1"/>
  </r>
  <r>
    <x v="0"/>
    <x v="0"/>
    <x v="7"/>
    <x v="4"/>
    <n v="6668472"/>
    <n v="8301254398"/>
    <x v="0"/>
    <x v="1"/>
    <s v="AGRUPACION URBANIZACION TECHO"/>
    <x v="1"/>
    <x v="1"/>
  </r>
  <r>
    <x v="0"/>
    <x v="0"/>
    <x v="7"/>
    <x v="4"/>
    <n v="6668478"/>
    <n v="9006558588"/>
    <x v="0"/>
    <x v="1"/>
    <s v="PARQUE RESIDENCIAL EL MIRADOR DEL COLIBRI I ET ANDALUCIA P H"/>
    <x v="13"/>
    <x v="9"/>
  </r>
  <r>
    <x v="0"/>
    <x v="0"/>
    <x v="7"/>
    <x v="4"/>
    <n v="6668488"/>
    <n v="9004163228"/>
    <x v="0"/>
    <x v="1"/>
    <s v="CONJUNTO BALEARES RESERVADO PH"/>
    <x v="1"/>
    <x v="1"/>
  </r>
  <r>
    <x v="0"/>
    <x v="0"/>
    <x v="7"/>
    <x v="1"/>
    <n v="6668505"/>
    <n v="8300435924"/>
    <x v="0"/>
    <x v="1"/>
    <s v="EDIFICIO VILLA VENETTO PROPIEDAD HORIZONTAL"/>
    <x v="1"/>
    <x v="1"/>
  </r>
  <r>
    <x v="0"/>
    <x v="0"/>
    <x v="7"/>
    <x v="1"/>
    <n v="6668545"/>
    <n v="9003451638"/>
    <x v="0"/>
    <x v="1"/>
    <s v="EDIFICIO PLAZA DE CIBELES PROPIEDAD HORIZONTAL"/>
    <x v="1"/>
    <x v="1"/>
  </r>
  <r>
    <x v="0"/>
    <x v="0"/>
    <x v="7"/>
    <x v="4"/>
    <n v="6668552"/>
    <n v="8301009598"/>
    <x v="0"/>
    <x v="2"/>
    <s v="CONJUNTO RESIDENCIAL PORTAL DE MODELIA 1 PROP"/>
    <x v="1"/>
    <x v="1"/>
  </r>
  <r>
    <x v="0"/>
    <x v="0"/>
    <x v="7"/>
    <x v="1"/>
    <n v="6668561"/>
    <n v="8110305183"/>
    <x v="0"/>
    <x v="1"/>
    <s v="URBANIZACION PARQUE RESIDENCIAL LA CAMPIÑA PH"/>
    <x v="14"/>
    <x v="5"/>
  </r>
  <r>
    <x v="0"/>
    <x v="0"/>
    <x v="7"/>
    <x v="4"/>
    <n v="6668563"/>
    <n v="9011450190"/>
    <x v="0"/>
    <x v="1"/>
    <s v="EDIFICIO CHICO 1 1 PROPIEDAD HORIZONTAL"/>
    <x v="1"/>
    <x v="1"/>
  </r>
  <r>
    <x v="0"/>
    <x v="0"/>
    <x v="7"/>
    <x v="4"/>
    <n v="6668621"/>
    <n v="8110362881"/>
    <x v="0"/>
    <x v="3"/>
    <s v="URBANIZACION CIUDADELA SEVILLA PH"/>
    <x v="14"/>
    <x v="5"/>
  </r>
  <r>
    <x v="0"/>
    <x v="0"/>
    <x v="7"/>
    <x v="1"/>
    <n v="6668635"/>
    <n v="9012082790"/>
    <x v="0"/>
    <x v="1"/>
    <s v="CONJUNTO RESIDENCIAL MIRADOR DE LOS ANDES"/>
    <x v="3"/>
    <x v="3"/>
  </r>
  <r>
    <x v="0"/>
    <x v="0"/>
    <x v="7"/>
    <x v="1"/>
    <n v="6668639"/>
    <n v="8914112762"/>
    <x v="0"/>
    <x v="1"/>
    <s v="MULTIFAMILIARES MAMPAY PH"/>
    <x v="11"/>
    <x v="9"/>
  </r>
  <r>
    <x v="0"/>
    <x v="0"/>
    <x v="7"/>
    <x v="1"/>
    <n v="6668648"/>
    <n v="8300268830"/>
    <x v="0"/>
    <x v="1"/>
    <s v="CONJUNTO RESIDENCIALTORRES DE SANTA BARBARA ALTA FASE III"/>
    <x v="1"/>
    <x v="1"/>
  </r>
  <r>
    <x v="0"/>
    <x v="0"/>
    <x v="7"/>
    <x v="4"/>
    <n v="6668664"/>
    <n v="9001922305"/>
    <x v="0"/>
    <x v="1"/>
    <s v="CONJUNTO RESIDENCIAL KANATA PH"/>
    <x v="11"/>
    <x v="9"/>
  </r>
  <r>
    <x v="0"/>
    <x v="0"/>
    <x v="7"/>
    <x v="1"/>
    <n v="6668689"/>
    <n v="8002475029"/>
    <x v="0"/>
    <x v="3"/>
    <s v="CONJUNTO RESIDENCIAL CUMBRES DE TIMIZA"/>
    <x v="1"/>
    <x v="1"/>
  </r>
  <r>
    <x v="0"/>
    <x v="0"/>
    <x v="7"/>
    <x v="1"/>
    <n v="6668746"/>
    <n v="8300309920"/>
    <x v="0"/>
    <x v="1"/>
    <s v="CONJUNTO RESIDENCIAL  EL SALITRE MONSERRATE"/>
    <x v="1"/>
    <x v="1"/>
  </r>
  <r>
    <x v="0"/>
    <x v="0"/>
    <x v="7"/>
    <x v="1"/>
    <n v="6668749"/>
    <n v="8301414919"/>
    <x v="0"/>
    <x v="0"/>
    <s v="CONJUNTO RESIDENCIAL CAMINOS DE MAGDALA PH"/>
    <x v="1"/>
    <x v="1"/>
  </r>
  <r>
    <x v="0"/>
    <x v="0"/>
    <x v="7"/>
    <x v="1"/>
    <n v="6668777"/>
    <n v="8100025198"/>
    <x v="0"/>
    <x v="3"/>
    <s v="EDIFICIO COLOMBIA PROPIEDAD HORIZONTAL"/>
    <x v="6"/>
    <x v="6"/>
  </r>
  <r>
    <x v="0"/>
    <x v="0"/>
    <x v="7"/>
    <x v="1"/>
    <n v="6668787"/>
    <n v="9008533776"/>
    <x v="0"/>
    <x v="1"/>
    <s v="CONJUNTO RESIDENCIAL LABRANTI RESERVADO ETAPA 2"/>
    <x v="43"/>
    <x v="4"/>
  </r>
  <r>
    <x v="0"/>
    <x v="0"/>
    <x v="7"/>
    <x v="4"/>
    <n v="6668795"/>
    <n v="9002511672"/>
    <x v="0"/>
    <x v="1"/>
    <s v="CONDOMINIO PLENITUD CONJUNTO A"/>
    <x v="18"/>
    <x v="10"/>
  </r>
  <r>
    <x v="0"/>
    <x v="0"/>
    <x v="7"/>
    <x v="4"/>
    <n v="6668805"/>
    <n v="8001944521"/>
    <x v="0"/>
    <x v="4"/>
    <s v="EDIFICIO BUGAMBIL - PROPIEDAD HORIZONTAL"/>
    <x v="1"/>
    <x v="1"/>
  </r>
  <r>
    <x v="0"/>
    <x v="0"/>
    <x v="7"/>
    <x v="1"/>
    <n v="6668848"/>
    <n v="9006685977"/>
    <x v="0"/>
    <x v="1"/>
    <s v="PROYECTO PARQUE RESIDENCIAL NUEVO RECREO ETAPA 3 PH"/>
    <x v="1"/>
    <x v="1"/>
  </r>
  <r>
    <x v="0"/>
    <x v="0"/>
    <x v="7"/>
    <x v="1"/>
    <n v="6668851"/>
    <n v="8001013286"/>
    <x v="0"/>
    <x v="3"/>
    <s v="CONJUNTO RESIDENCIAL BOLIVIA ORIENTAL II ETAPA MANZANA H PH"/>
    <x v="1"/>
    <x v="1"/>
  </r>
  <r>
    <x v="0"/>
    <x v="0"/>
    <x v="7"/>
    <x v="1"/>
    <n v="6668867"/>
    <n v="9009121798"/>
    <x v="0"/>
    <x v="1"/>
    <s v="SOLERI PARQUE RESIDENCIAL"/>
    <x v="2"/>
    <x v="2"/>
  </r>
  <r>
    <x v="0"/>
    <x v="0"/>
    <x v="7"/>
    <x v="1"/>
    <n v="6668900"/>
    <n v="8110079119"/>
    <x v="0"/>
    <x v="1"/>
    <s v="UNIDAD RESIDENCIAL SALAMANCA DE LA MOTA  PH"/>
    <x v="14"/>
    <x v="5"/>
  </r>
  <r>
    <x v="0"/>
    <x v="0"/>
    <x v="7"/>
    <x v="1"/>
    <n v="6668943"/>
    <n v="8300434600"/>
    <x v="0"/>
    <x v="1"/>
    <s v="CONJUNTO RESIDENCIAL TORRES DE VALENCIA-PROPIEDAD HORIZONTAL"/>
    <x v="1"/>
    <x v="1"/>
  </r>
  <r>
    <x v="0"/>
    <x v="0"/>
    <x v="7"/>
    <x v="4"/>
    <n v="6668958"/>
    <n v="9007721875"/>
    <x v="0"/>
    <x v="0"/>
    <s v="CONJUNTO RESIDENCIAL FEDERMAN RESERVADO PROPI"/>
    <x v="1"/>
    <x v="1"/>
  </r>
  <r>
    <x v="0"/>
    <x v="0"/>
    <x v="7"/>
    <x v="1"/>
    <n v="6668972"/>
    <n v="8080016417"/>
    <x v="0"/>
    <x v="2"/>
    <s v="MONTANA CONDOMINIO"/>
    <x v="38"/>
    <x v="4"/>
  </r>
  <r>
    <x v="0"/>
    <x v="0"/>
    <x v="7"/>
    <x v="1"/>
    <n v="6669033"/>
    <n v="8300993359"/>
    <x v="0"/>
    <x v="3"/>
    <s v="EDIFICIO YERBAMORA PH"/>
    <x v="1"/>
    <x v="1"/>
  </r>
  <r>
    <x v="0"/>
    <x v="0"/>
    <x v="7"/>
    <x v="4"/>
    <n v="6669034"/>
    <n v="9000923748"/>
    <x v="0"/>
    <x v="3"/>
    <s v="EDIFICIO NASSMO PROPIEDAD HORIZONTAL"/>
    <x v="1"/>
    <x v="1"/>
  </r>
  <r>
    <x v="0"/>
    <x v="0"/>
    <x v="7"/>
    <x v="1"/>
    <n v="6669037"/>
    <n v="9005642491"/>
    <x v="0"/>
    <x v="1"/>
    <s v="CONJUNTO RESIDENCIAL LA FONTANA MANZANAS D Y E   PH"/>
    <x v="1"/>
    <x v="1"/>
  </r>
  <r>
    <x v="0"/>
    <x v="0"/>
    <x v="7"/>
    <x v="4"/>
    <n v="6669106"/>
    <n v="8010016934"/>
    <x v="0"/>
    <x v="1"/>
    <s v="CONJUNTO RESIDENCIAL BOSQUES DE PALERMO"/>
    <x v="7"/>
    <x v="7"/>
  </r>
  <r>
    <x v="0"/>
    <x v="0"/>
    <x v="7"/>
    <x v="4"/>
    <n v="6669152"/>
    <n v="9005876873"/>
    <x v="0"/>
    <x v="3"/>
    <s v="CONJUNTO RESIDENCIAL YAKARI PROPIEDAD HORIZONTAL"/>
    <x v="4"/>
    <x v="4"/>
  </r>
  <r>
    <x v="0"/>
    <x v="0"/>
    <x v="7"/>
    <x v="1"/>
    <n v="6669173"/>
    <n v="8300524282"/>
    <x v="0"/>
    <x v="2"/>
    <s v="CONJUNTO RESIDENCIAL EL PORTAL DE LA COFRADIA PH"/>
    <x v="1"/>
    <x v="1"/>
  </r>
  <r>
    <x v="0"/>
    <x v="0"/>
    <x v="7"/>
    <x v="4"/>
    <n v="6669179"/>
    <n v="9001668771"/>
    <x v="0"/>
    <x v="1"/>
    <s v="EDIFICIO TORRE DE BARLOVENTO"/>
    <x v="6"/>
    <x v="6"/>
  </r>
  <r>
    <x v="0"/>
    <x v="0"/>
    <x v="7"/>
    <x v="4"/>
    <n v="6669189"/>
    <n v="9005277361"/>
    <x v="0"/>
    <x v="4"/>
    <s v="EDIFICIO MIRADOR DE LA SUIZA PROPIEDAD HORIZONTAL"/>
    <x v="6"/>
    <x v="6"/>
  </r>
  <r>
    <x v="0"/>
    <x v="0"/>
    <x v="7"/>
    <x v="4"/>
    <n v="6669194"/>
    <n v="9004433752"/>
    <x v="0"/>
    <x v="1"/>
    <s v="EDIFICIO DAGUA - PROPIEDAD HORIZONTAL"/>
    <x v="6"/>
    <x v="6"/>
  </r>
  <r>
    <x v="0"/>
    <x v="0"/>
    <x v="7"/>
    <x v="4"/>
    <n v="6669236"/>
    <n v="9004414911"/>
    <x v="0"/>
    <x v="1"/>
    <s v="EDIFICIO PORTOBELO"/>
    <x v="6"/>
    <x v="6"/>
  </r>
  <r>
    <x v="0"/>
    <x v="0"/>
    <x v="7"/>
    <x v="4"/>
    <n v="6669263"/>
    <n v="9005660534"/>
    <x v="0"/>
    <x v="1"/>
    <s v="CONJUNTO RESIDENCIAL EL NOGAL DE SUBA PROPIEDAD HORIZONTAL"/>
    <x v="1"/>
    <x v="1"/>
  </r>
  <r>
    <x v="0"/>
    <x v="0"/>
    <x v="7"/>
    <x v="1"/>
    <n v="6669283"/>
    <n v="9011022493"/>
    <x v="0"/>
    <x v="0"/>
    <s v="URBANIZACION CONSOTA 2"/>
    <x v="7"/>
    <x v="7"/>
  </r>
  <r>
    <x v="0"/>
    <x v="0"/>
    <x v="7"/>
    <x v="1"/>
    <n v="6669286"/>
    <n v="9011022493"/>
    <x v="0"/>
    <x v="0"/>
    <s v="URBANIZACION CONSOTA 2"/>
    <x v="7"/>
    <x v="7"/>
  </r>
  <r>
    <x v="0"/>
    <x v="0"/>
    <x v="7"/>
    <x v="4"/>
    <n v="6669316"/>
    <n v="8300713816"/>
    <x v="0"/>
    <x v="1"/>
    <s v="CONJUNTO RESIDENCIAL LOS NOGALES PROPIEDAD HORIZONTAL"/>
    <x v="1"/>
    <x v="1"/>
  </r>
  <r>
    <x v="0"/>
    <x v="0"/>
    <x v="7"/>
    <x v="4"/>
    <n v="6669320"/>
    <n v="9008719510"/>
    <x v="0"/>
    <x v="1"/>
    <s v="CONDOMINIO VILLAS DEL PADRO"/>
    <x v="29"/>
    <x v="14"/>
  </r>
  <r>
    <x v="0"/>
    <x v="0"/>
    <x v="7"/>
    <x v="4"/>
    <n v="6669332"/>
    <n v="8300713816"/>
    <x v="0"/>
    <x v="1"/>
    <s v="CONJUNTO RESIDENCIAL LOS NOGALES PROPIEDAD HORIZONTAL"/>
    <x v="1"/>
    <x v="1"/>
  </r>
  <r>
    <x v="0"/>
    <x v="0"/>
    <x v="7"/>
    <x v="1"/>
    <n v="6669341"/>
    <n v="9000128881"/>
    <x v="0"/>
    <x v="3"/>
    <s v="CONJUNTO RESIDENCIAL VILLAS DE TOSCANA"/>
    <x v="1"/>
    <x v="1"/>
  </r>
  <r>
    <x v="0"/>
    <x v="0"/>
    <x v="7"/>
    <x v="1"/>
    <n v="6669345"/>
    <n v="9009121798"/>
    <x v="0"/>
    <x v="0"/>
    <s v="SOLERI PARQUE RESIDENCIAL"/>
    <x v="2"/>
    <x v="2"/>
  </r>
  <r>
    <x v="0"/>
    <x v="0"/>
    <x v="7"/>
    <x v="1"/>
    <n v="6669355"/>
    <n v="8160004873"/>
    <x v="0"/>
    <x v="2"/>
    <s v="AGRUPACION RESIDENCIAL GAMMA III BLOQUE 29 32 Y 34 PH"/>
    <x v="11"/>
    <x v="9"/>
  </r>
  <r>
    <x v="0"/>
    <x v="0"/>
    <x v="7"/>
    <x v="1"/>
    <n v="6669381"/>
    <n v="8110467498"/>
    <x v="0"/>
    <x v="1"/>
    <s v="EDIFICIO ORION 2 PH"/>
    <x v="14"/>
    <x v="5"/>
  </r>
  <r>
    <x v="0"/>
    <x v="0"/>
    <x v="7"/>
    <x v="4"/>
    <n v="6669448"/>
    <n v="8002473728"/>
    <x v="0"/>
    <x v="1"/>
    <s v="EDIFICIO ANDINO PROPIEDAD HORIZONTAL"/>
    <x v="6"/>
    <x v="6"/>
  </r>
  <r>
    <x v="0"/>
    <x v="0"/>
    <x v="7"/>
    <x v="4"/>
    <n v="6669467"/>
    <n v="8300752658"/>
    <x v="0"/>
    <x v="3"/>
    <s v="CONJUNTO RESIDENCIAL PORTALES DE SAN ANTONIO PH"/>
    <x v="1"/>
    <x v="1"/>
  </r>
  <r>
    <x v="0"/>
    <x v="0"/>
    <x v="7"/>
    <x v="4"/>
    <n v="6669476"/>
    <n v="8090015071"/>
    <x v="0"/>
    <x v="0"/>
    <s v="EDIFICIO JOTACE PROPIEDAD HORIZONTAL"/>
    <x v="3"/>
    <x v="3"/>
  </r>
  <r>
    <x v="0"/>
    <x v="0"/>
    <x v="7"/>
    <x v="1"/>
    <n v="6669512"/>
    <n v="9001070661"/>
    <x v="0"/>
    <x v="1"/>
    <s v="CONJUNTO RESIDENCIAL ZUITAMA P H"/>
    <x v="11"/>
    <x v="9"/>
  </r>
  <r>
    <x v="0"/>
    <x v="0"/>
    <x v="7"/>
    <x v="1"/>
    <n v="6669629"/>
    <n v="8090023782"/>
    <x v="0"/>
    <x v="1"/>
    <s v="EDIFICIO VILLA DE SAN IGNACIO"/>
    <x v="3"/>
    <x v="3"/>
  </r>
  <r>
    <x v="0"/>
    <x v="0"/>
    <x v="7"/>
    <x v="4"/>
    <n v="6669643"/>
    <n v="8300353671"/>
    <x v="0"/>
    <x v="1"/>
    <s v="CONJUNTO RESIDENCIAL MONTERREY II"/>
    <x v="1"/>
    <x v="1"/>
  </r>
  <r>
    <x v="0"/>
    <x v="0"/>
    <x v="7"/>
    <x v="4"/>
    <n v="6669702"/>
    <n v="8110002094"/>
    <x v="0"/>
    <x v="3"/>
    <s v="EDIFICIO PLAZA DEL ESCORIAL 4 Y 5"/>
    <x v="14"/>
    <x v="5"/>
  </r>
  <r>
    <x v="0"/>
    <x v="0"/>
    <x v="7"/>
    <x v="4"/>
    <n v="6669771"/>
    <n v="9000119321"/>
    <x v="0"/>
    <x v="2"/>
    <s v="CONJUNTO MULTIFAMILIAR CIUDADELA COMFENALCO"/>
    <x v="17"/>
    <x v="2"/>
  </r>
  <r>
    <x v="0"/>
    <x v="0"/>
    <x v="7"/>
    <x v="1"/>
    <n v="6669792"/>
    <n v="8050106027"/>
    <x v="0"/>
    <x v="1"/>
    <s v="CONJUNTO RESIDENCIAL TORRES DE COMFANDI- II ETAPA CONJUN"/>
    <x v="0"/>
    <x v="0"/>
  </r>
  <r>
    <x v="0"/>
    <x v="0"/>
    <x v="7"/>
    <x v="1"/>
    <n v="6669800"/>
    <n v="9011022493"/>
    <x v="0"/>
    <x v="0"/>
    <s v="URBANIZACION CONSOTA 2"/>
    <x v="7"/>
    <x v="7"/>
  </r>
  <r>
    <x v="0"/>
    <x v="0"/>
    <x v="7"/>
    <x v="4"/>
    <n v="6669830"/>
    <n v="8000597161"/>
    <x v="0"/>
    <x v="2"/>
    <s v="AGRUPACION DE VIVIENDA BELMIRA PROPIEDAD HORIZONTAL"/>
    <x v="1"/>
    <x v="1"/>
  </r>
  <r>
    <x v="0"/>
    <x v="0"/>
    <x v="7"/>
    <x v="4"/>
    <n v="6669919"/>
    <n v="9003077825"/>
    <x v="0"/>
    <x v="2"/>
    <s v="CONDOMINIO PALMA DE MALLORCA"/>
    <x v="29"/>
    <x v="14"/>
  </r>
  <r>
    <x v="0"/>
    <x v="0"/>
    <x v="7"/>
    <x v="4"/>
    <n v="6669944"/>
    <n v="8001553858"/>
    <x v="0"/>
    <x v="2"/>
    <s v="CONJUNTO MULTIFAMILIAR  MINUTO DE DIOS N1"/>
    <x v="1"/>
    <x v="1"/>
  </r>
  <r>
    <x v="0"/>
    <x v="0"/>
    <x v="7"/>
    <x v="4"/>
    <n v="6670004"/>
    <n v="8300672876"/>
    <x v="0"/>
    <x v="3"/>
    <s v="EDIFICIO  MULTIFAMILIAR   CESAR"/>
    <x v="1"/>
    <x v="1"/>
  </r>
  <r>
    <x v="0"/>
    <x v="0"/>
    <x v="7"/>
    <x v="4"/>
    <n v="6670076"/>
    <n v="8090007604"/>
    <x v="0"/>
    <x v="1"/>
    <s v="EDIFICIO MEDICADIZ PROPIEDAD HORIZONTAL"/>
    <x v="3"/>
    <x v="3"/>
  </r>
  <r>
    <x v="0"/>
    <x v="0"/>
    <x v="7"/>
    <x v="4"/>
    <n v="6670197"/>
    <n v="9005009376"/>
    <x v="0"/>
    <x v="1"/>
    <s v="CONJ RES MIRADOR DE LOS BERNAL PH"/>
    <x v="14"/>
    <x v="5"/>
  </r>
  <r>
    <x v="0"/>
    <x v="0"/>
    <x v="7"/>
    <x v="4"/>
    <n v="6670199"/>
    <n v="9005009376"/>
    <x v="0"/>
    <x v="1"/>
    <s v="CONJ RES MIRADOR DE LOS BERNAL PH"/>
    <x v="14"/>
    <x v="5"/>
  </r>
  <r>
    <x v="0"/>
    <x v="0"/>
    <x v="7"/>
    <x v="1"/>
    <n v="6670262"/>
    <n v="9003821832"/>
    <x v="0"/>
    <x v="1"/>
    <s v="CONJUNTO RESIDENCIAL MIRADOR DEL PINAR PH"/>
    <x v="1"/>
    <x v="1"/>
  </r>
  <r>
    <x v="0"/>
    <x v="0"/>
    <x v="7"/>
    <x v="1"/>
    <n v="6670270"/>
    <n v="8002106328"/>
    <x v="0"/>
    <x v="1"/>
    <s v="EDIFICIO LOURDES CALLE 65 PH"/>
    <x v="1"/>
    <x v="1"/>
  </r>
  <r>
    <x v="0"/>
    <x v="0"/>
    <x v="7"/>
    <x v="4"/>
    <n v="6670520"/>
    <n v="8000231744"/>
    <x v="0"/>
    <x v="1"/>
    <s v="UNIDAD RESIDENCIAL SAN JOSE"/>
    <x v="21"/>
    <x v="5"/>
  </r>
  <r>
    <x v="0"/>
    <x v="0"/>
    <x v="7"/>
    <x v="1"/>
    <n v="6670661"/>
    <n v="8914120334"/>
    <x v="0"/>
    <x v="1"/>
    <s v="EDIFICIO MARIA GAID PROPIEDAD HORIZONTAL"/>
    <x v="11"/>
    <x v="9"/>
  </r>
  <r>
    <x v="0"/>
    <x v="0"/>
    <x v="7"/>
    <x v="4"/>
    <n v="6670664"/>
    <n v="8000846491"/>
    <x v="0"/>
    <x v="1"/>
    <s v="UNIDAD RESIDENCIAL LOS CEDROS - PROPIEDAD HORIZONTAL"/>
    <x v="0"/>
    <x v="0"/>
  </r>
  <r>
    <x v="0"/>
    <x v="0"/>
    <x v="7"/>
    <x v="1"/>
    <n v="6670665"/>
    <n v="8914120334"/>
    <x v="0"/>
    <x v="5"/>
    <s v="EDIFICIO MARIA GAID PROPIEDAD HORIZONTAL"/>
    <x v="11"/>
    <x v="9"/>
  </r>
  <r>
    <x v="0"/>
    <x v="0"/>
    <x v="7"/>
    <x v="4"/>
    <n v="6670689"/>
    <n v="9004663468"/>
    <x v="0"/>
    <x v="1"/>
    <s v="CONJUNTO RESIDENCIAL MIRADOR BARCELONA PROPIEDAD HORIZONTAL"/>
    <x v="14"/>
    <x v="5"/>
  </r>
  <r>
    <x v="0"/>
    <x v="0"/>
    <x v="7"/>
    <x v="4"/>
    <n v="6670708"/>
    <n v="9005289464"/>
    <x v="0"/>
    <x v="1"/>
    <s v="CONJUNTO RESIDENCIAL TAYRONA II"/>
    <x v="17"/>
    <x v="2"/>
  </r>
  <r>
    <x v="0"/>
    <x v="0"/>
    <x v="7"/>
    <x v="4"/>
    <n v="6670733"/>
    <n v="8110182276"/>
    <x v="0"/>
    <x v="0"/>
    <s v="URBANIZACION  FLOR DEL CAMPO PH"/>
    <x v="10"/>
    <x v="5"/>
  </r>
  <r>
    <x v="0"/>
    <x v="0"/>
    <x v="7"/>
    <x v="4"/>
    <n v="6670737"/>
    <n v="8001475234"/>
    <x v="0"/>
    <x v="3"/>
    <s v="EDIFICIO GRATAMIRA"/>
    <x v="1"/>
    <x v="1"/>
  </r>
  <r>
    <x v="0"/>
    <x v="0"/>
    <x v="7"/>
    <x v="1"/>
    <n v="6670779"/>
    <n v="8000420381"/>
    <x v="0"/>
    <x v="1"/>
    <s v="CONJUNTO RESIDENCIAL SANTA LUCIA PACARA III ETAPA"/>
    <x v="0"/>
    <x v="0"/>
  </r>
  <r>
    <x v="0"/>
    <x v="0"/>
    <x v="7"/>
    <x v="4"/>
    <n v="6670783"/>
    <n v="8301476682"/>
    <x v="0"/>
    <x v="3"/>
    <s v="CONJUNTO RESIDENCIAL  SANTA MARIA  RESERVADO 4 PH"/>
    <x v="1"/>
    <x v="1"/>
  </r>
  <r>
    <x v="0"/>
    <x v="0"/>
    <x v="7"/>
    <x v="4"/>
    <n v="6670788"/>
    <n v="8001846523"/>
    <x v="0"/>
    <x v="1"/>
    <s v="CONJUNTO RESIDENCIAL CATALUÑA PH"/>
    <x v="1"/>
    <x v="1"/>
  </r>
  <r>
    <x v="0"/>
    <x v="0"/>
    <x v="7"/>
    <x v="4"/>
    <n v="6670796"/>
    <n v="9005129360"/>
    <x v="0"/>
    <x v="1"/>
    <s v="EDIFICIO MULTIFAMILIAR ALTOS DEL VERGEL"/>
    <x v="3"/>
    <x v="3"/>
  </r>
  <r>
    <x v="0"/>
    <x v="0"/>
    <x v="7"/>
    <x v="1"/>
    <n v="6670873"/>
    <n v="8100003794"/>
    <x v="0"/>
    <x v="1"/>
    <s v="EDIFICIO METROPOLIS PROPIEDAD HORIZONTAL"/>
    <x v="6"/>
    <x v="6"/>
  </r>
  <r>
    <x v="0"/>
    <x v="0"/>
    <x v="7"/>
    <x v="4"/>
    <n v="6670880"/>
    <n v="8000085110"/>
    <x v="0"/>
    <x v="1"/>
    <s v="CONJUNTO RESIDENCIAL PORTAL DEL VALLE PH"/>
    <x v="10"/>
    <x v="5"/>
  </r>
  <r>
    <x v="0"/>
    <x v="0"/>
    <x v="7"/>
    <x v="4"/>
    <n v="6670881"/>
    <n v="9007679222"/>
    <x v="0"/>
    <x v="1"/>
    <s v="EDIFICIO PUERTO MADERO"/>
    <x v="29"/>
    <x v="14"/>
  </r>
  <r>
    <x v="0"/>
    <x v="0"/>
    <x v="7"/>
    <x v="1"/>
    <n v="6670895"/>
    <n v="8000935271"/>
    <x v="0"/>
    <x v="3"/>
    <s v="URBANIZACION NUEVA VILLA DE ABURRA"/>
    <x v="14"/>
    <x v="5"/>
  </r>
  <r>
    <x v="0"/>
    <x v="0"/>
    <x v="7"/>
    <x v="4"/>
    <n v="6670915"/>
    <n v="9001669380"/>
    <x v="0"/>
    <x v="0"/>
    <s v="UNIDAD INMOBILIARIA CERRADA LA GRANJITA BOSA"/>
    <x v="1"/>
    <x v="1"/>
  </r>
  <r>
    <x v="0"/>
    <x v="0"/>
    <x v="7"/>
    <x v="1"/>
    <n v="6670933"/>
    <n v="8000935271"/>
    <x v="0"/>
    <x v="1"/>
    <s v="URBANIZACION NUEVA VILLA DE ABURRA"/>
    <x v="14"/>
    <x v="5"/>
  </r>
  <r>
    <x v="0"/>
    <x v="0"/>
    <x v="7"/>
    <x v="4"/>
    <n v="6670955"/>
    <n v="8301009598"/>
    <x v="0"/>
    <x v="2"/>
    <s v="CONJUNTO RESIDENCIAL PORTAL DE MODELIA 1 PROP"/>
    <x v="1"/>
    <x v="1"/>
  </r>
  <r>
    <x v="0"/>
    <x v="0"/>
    <x v="7"/>
    <x v="1"/>
    <n v="6670959"/>
    <n v="9009121798"/>
    <x v="0"/>
    <x v="0"/>
    <s v="SOLERI PARQUE RESIDENCIAL"/>
    <x v="2"/>
    <x v="2"/>
  </r>
  <r>
    <x v="0"/>
    <x v="0"/>
    <x v="7"/>
    <x v="1"/>
    <n v="6670964"/>
    <n v="9009121798"/>
    <x v="0"/>
    <x v="0"/>
    <s v="SOLERI PARQUE RESIDENCIAL"/>
    <x v="2"/>
    <x v="2"/>
  </r>
  <r>
    <x v="0"/>
    <x v="0"/>
    <x v="7"/>
    <x v="4"/>
    <n v="6670987"/>
    <n v="8300887419"/>
    <x v="0"/>
    <x v="3"/>
    <s v="PARQUES DEL CORTIJO PROPIEDAD HORIZONTAL"/>
    <x v="1"/>
    <x v="1"/>
  </r>
  <r>
    <x v="0"/>
    <x v="0"/>
    <x v="7"/>
    <x v="4"/>
    <n v="6671010"/>
    <n v="8301299381"/>
    <x v="0"/>
    <x v="1"/>
    <s v="EDIFICIO BAHIA CHICA II PROPIEDAD HORIZONTAL"/>
    <x v="1"/>
    <x v="1"/>
  </r>
  <r>
    <x v="0"/>
    <x v="0"/>
    <x v="7"/>
    <x v="4"/>
    <n v="6671049"/>
    <n v="8160003320"/>
    <x v="0"/>
    <x v="1"/>
    <s v="EDIFICIO LAURA PROPIEDAD HORIZONTAL"/>
    <x v="11"/>
    <x v="9"/>
  </r>
  <r>
    <x v="0"/>
    <x v="0"/>
    <x v="7"/>
    <x v="4"/>
    <n v="6671056"/>
    <n v="9006003416"/>
    <x v="0"/>
    <x v="1"/>
    <s v="CONJUNTO RESIDENCIAL MIRADOR DE LA COLINA"/>
    <x v="20"/>
    <x v="11"/>
  </r>
  <r>
    <x v="0"/>
    <x v="0"/>
    <x v="7"/>
    <x v="1"/>
    <n v="6671094"/>
    <n v="9010984177"/>
    <x v="0"/>
    <x v="0"/>
    <s v="CONJUNTO RESIDENCIAL QUEBRADA"/>
    <x v="90"/>
    <x v="4"/>
  </r>
  <r>
    <x v="0"/>
    <x v="0"/>
    <x v="7"/>
    <x v="1"/>
    <n v="6671095"/>
    <n v="8300340781"/>
    <x v="0"/>
    <x v="1"/>
    <s v="CONJUNTO RESIDENCIAL BOLIVIA REAL III ETAPA PH"/>
    <x v="1"/>
    <x v="1"/>
  </r>
  <r>
    <x v="0"/>
    <x v="0"/>
    <x v="7"/>
    <x v="1"/>
    <n v="6671118"/>
    <n v="8001972770"/>
    <x v="0"/>
    <x v="1"/>
    <s v="UNIDAD RESIDENCIAL SAUSALITO"/>
    <x v="11"/>
    <x v="9"/>
  </r>
  <r>
    <x v="0"/>
    <x v="0"/>
    <x v="7"/>
    <x v="4"/>
    <n v="6671146"/>
    <n v="9002062963"/>
    <x v="0"/>
    <x v="3"/>
    <s v="EDIFICIO FONTAINEBLEAU"/>
    <x v="3"/>
    <x v="3"/>
  </r>
  <r>
    <x v="0"/>
    <x v="0"/>
    <x v="7"/>
    <x v="4"/>
    <n v="6671150"/>
    <n v="9005129360"/>
    <x v="0"/>
    <x v="1"/>
    <s v="EDIFICIO MULTIFAMILIAR ALTOS DEL VERGEL"/>
    <x v="3"/>
    <x v="3"/>
  </r>
  <r>
    <x v="0"/>
    <x v="0"/>
    <x v="7"/>
    <x v="1"/>
    <n v="6671171"/>
    <n v="8301394478"/>
    <x v="0"/>
    <x v="1"/>
    <s v="CONJUNTO BOSQUE DE LOS COMUNEROS SEGUNDA ETAPA- PROPHTAL"/>
    <x v="1"/>
    <x v="1"/>
  </r>
  <r>
    <x v="0"/>
    <x v="0"/>
    <x v="7"/>
    <x v="4"/>
    <n v="6671184"/>
    <n v="9002312367"/>
    <x v="0"/>
    <x v="3"/>
    <s v="CONJUNTO RESIDENCIAL IBERICA"/>
    <x v="7"/>
    <x v="7"/>
  </r>
  <r>
    <x v="0"/>
    <x v="0"/>
    <x v="7"/>
    <x v="4"/>
    <n v="6671235"/>
    <n v="8605285585"/>
    <x v="0"/>
    <x v="1"/>
    <s v="AGRUPACION DE VIVIENDA EL BALCON DE LINDARAJA UNIDAD 2 PH"/>
    <x v="1"/>
    <x v="1"/>
  </r>
  <r>
    <x v="0"/>
    <x v="0"/>
    <x v="7"/>
    <x v="4"/>
    <n v="6671236"/>
    <n v="8000221021"/>
    <x v="0"/>
    <x v="1"/>
    <s v="MULTIFAMILIARES META CIUDAD TUNAL II"/>
    <x v="1"/>
    <x v="1"/>
  </r>
  <r>
    <x v="0"/>
    <x v="0"/>
    <x v="7"/>
    <x v="4"/>
    <n v="6671294"/>
    <n v="8110182276"/>
    <x v="0"/>
    <x v="0"/>
    <s v="URBANIZACION  FLOR DEL CAMPO PH"/>
    <x v="10"/>
    <x v="5"/>
  </r>
  <r>
    <x v="0"/>
    <x v="0"/>
    <x v="7"/>
    <x v="4"/>
    <n v="6671310"/>
    <n v="9005768525"/>
    <x v="0"/>
    <x v="1"/>
    <s v="CONJUNTO RESIDENCIAL LA MORADA DEL VIENTO"/>
    <x v="29"/>
    <x v="14"/>
  </r>
  <r>
    <x v="0"/>
    <x v="0"/>
    <x v="7"/>
    <x v="4"/>
    <n v="6671330"/>
    <n v="8220023772"/>
    <x v="0"/>
    <x v="3"/>
    <s v="CONJUNTO RESIDENCIAL BALCONES DE PONTEVEDRA"/>
    <x v="37"/>
    <x v="16"/>
  </r>
  <r>
    <x v="0"/>
    <x v="0"/>
    <x v="7"/>
    <x v="4"/>
    <n v="6671350"/>
    <n v="8000314411"/>
    <x v="0"/>
    <x v="1"/>
    <s v="MULTIFAMILIAR NORTE DE SANTANDER"/>
    <x v="1"/>
    <x v="1"/>
  </r>
  <r>
    <x v="0"/>
    <x v="0"/>
    <x v="7"/>
    <x v="1"/>
    <n v="6671351"/>
    <n v="9011215087"/>
    <x v="0"/>
    <x v="3"/>
    <s v="TORRE NUCLEO CENTRO DE NEGOCIOS Y SERVICIOS PH"/>
    <x v="11"/>
    <x v="9"/>
  </r>
  <r>
    <x v="0"/>
    <x v="0"/>
    <x v="7"/>
    <x v="4"/>
    <n v="6671380"/>
    <n v="9002405424"/>
    <x v="0"/>
    <x v="1"/>
    <s v="UNIDAD RESIDENCIAL TORRES DE VERACRUZ PH"/>
    <x v="11"/>
    <x v="9"/>
  </r>
  <r>
    <x v="0"/>
    <x v="0"/>
    <x v="7"/>
    <x v="1"/>
    <n v="6671398"/>
    <n v="9012235426"/>
    <x v="0"/>
    <x v="1"/>
    <s v="EDIFICIO BRITANNIA APARTAMENTOS"/>
    <x v="7"/>
    <x v="7"/>
  </r>
  <r>
    <x v="0"/>
    <x v="0"/>
    <x v="7"/>
    <x v="4"/>
    <n v="6671408"/>
    <n v="9005437145"/>
    <x v="0"/>
    <x v="3"/>
    <s v="CONJUNTO RESIDENCIAL PITAGORAS PH"/>
    <x v="1"/>
    <x v="1"/>
  </r>
  <r>
    <x v="0"/>
    <x v="0"/>
    <x v="7"/>
    <x v="4"/>
    <n v="6671419"/>
    <n v="8320011936"/>
    <x v="0"/>
    <x v="3"/>
    <s v="CONJUNTO RESIDENCIAL CASALINDA XI SEGUNDA ETAPA PH"/>
    <x v="4"/>
    <x v="4"/>
  </r>
  <r>
    <x v="0"/>
    <x v="0"/>
    <x v="7"/>
    <x v="1"/>
    <n v="6671432"/>
    <n v="8301444675"/>
    <x v="0"/>
    <x v="1"/>
    <s v="CONJUNTO RESIDENCIAL MODELIA IMPERIAL II MZ 85  PH"/>
    <x v="1"/>
    <x v="1"/>
  </r>
  <r>
    <x v="0"/>
    <x v="0"/>
    <x v="7"/>
    <x v="4"/>
    <n v="6671459"/>
    <n v="9006614952"/>
    <x v="0"/>
    <x v="4"/>
    <s v="PARQUE RESIDENCIAL CALLEJA DE SAN JOSE PRIMERA ETAPA"/>
    <x v="7"/>
    <x v="7"/>
  </r>
  <r>
    <x v="0"/>
    <x v="0"/>
    <x v="7"/>
    <x v="4"/>
    <n v="6671466"/>
    <n v="9000251287"/>
    <x v="0"/>
    <x v="1"/>
    <s v="EDIFICIO  CALLEGA  PARK III"/>
    <x v="1"/>
    <x v="1"/>
  </r>
  <r>
    <x v="0"/>
    <x v="0"/>
    <x v="7"/>
    <x v="1"/>
    <n v="6671472"/>
    <n v="8300490572"/>
    <x v="0"/>
    <x v="7"/>
    <s v="CONJUNTO RESIDENCIAL LOS ROBLES PH"/>
    <x v="1"/>
    <x v="1"/>
  </r>
  <r>
    <x v="0"/>
    <x v="0"/>
    <x v="7"/>
    <x v="1"/>
    <n v="6671483"/>
    <n v="9010401221"/>
    <x v="0"/>
    <x v="1"/>
    <s v="EDIFICIO MANA PH"/>
    <x v="1"/>
    <x v="1"/>
  </r>
  <r>
    <x v="0"/>
    <x v="0"/>
    <x v="7"/>
    <x v="4"/>
    <n v="6671485"/>
    <n v="8903179796"/>
    <x v="0"/>
    <x v="0"/>
    <s v="COOPERATIVA MULTIACTIVA LOS FUNDADORES"/>
    <x v="0"/>
    <x v="0"/>
  </r>
  <r>
    <x v="0"/>
    <x v="0"/>
    <x v="7"/>
    <x v="1"/>
    <n v="6671495"/>
    <n v="9003835808"/>
    <x v="0"/>
    <x v="1"/>
    <s v="EDIFICIO BUSINESS POINT PH"/>
    <x v="1"/>
    <x v="1"/>
  </r>
  <r>
    <x v="0"/>
    <x v="0"/>
    <x v="7"/>
    <x v="1"/>
    <n v="6671509"/>
    <n v="9001689791"/>
    <x v="0"/>
    <x v="1"/>
    <s v="EDIFICIO CAMILA - PROPIEDAD HORIZONTAL"/>
    <x v="1"/>
    <x v="1"/>
  </r>
  <r>
    <x v="0"/>
    <x v="0"/>
    <x v="7"/>
    <x v="4"/>
    <n v="6671523"/>
    <n v="9007303081"/>
    <x v="0"/>
    <x v="3"/>
    <s v="CONJUNTO RESIDENCIAL PRADOS DEL PORTAL II PH"/>
    <x v="1"/>
    <x v="1"/>
  </r>
  <r>
    <x v="0"/>
    <x v="0"/>
    <x v="7"/>
    <x v="4"/>
    <n v="6671578"/>
    <n v="8301042535"/>
    <x v="0"/>
    <x v="1"/>
    <s v="EDIFICIO HACIENDA SANTA TERESA PROPIEDAD HORIZONTAL"/>
    <x v="1"/>
    <x v="1"/>
  </r>
  <r>
    <x v="0"/>
    <x v="0"/>
    <x v="7"/>
    <x v="4"/>
    <n v="6671597"/>
    <n v="8300276086"/>
    <x v="0"/>
    <x v="3"/>
    <s v="CONJUNTO RESIDENCIAL BOLIVIA XIV PH"/>
    <x v="1"/>
    <x v="1"/>
  </r>
  <r>
    <x v="0"/>
    <x v="0"/>
    <x v="7"/>
    <x v="4"/>
    <n v="6671609"/>
    <n v="8301282009"/>
    <x v="0"/>
    <x v="1"/>
    <s v="CONJUNTO RESIDENCIAL VILLA DE GRATAMIRA DOS P"/>
    <x v="1"/>
    <x v="1"/>
  </r>
  <r>
    <x v="0"/>
    <x v="0"/>
    <x v="7"/>
    <x v="1"/>
    <n v="6671616"/>
    <n v="8001733016"/>
    <x v="0"/>
    <x v="1"/>
    <s v="CONJUNTO RESIDENCIAL SANTA BARBARA NORTE MANZA I"/>
    <x v="1"/>
    <x v="1"/>
  </r>
  <r>
    <x v="0"/>
    <x v="0"/>
    <x v="7"/>
    <x v="4"/>
    <n v="6671639"/>
    <n v="9002811538"/>
    <x v="0"/>
    <x v="1"/>
    <s v="CONJUNTO QUINTAS DE CAFELIA- PROPIEDAD HORIZONTAL"/>
    <x v="85"/>
    <x v="9"/>
  </r>
  <r>
    <x v="0"/>
    <x v="0"/>
    <x v="7"/>
    <x v="4"/>
    <n v="6671640"/>
    <n v="9010241888"/>
    <x v="0"/>
    <x v="3"/>
    <s v="URBANIZACION  SAN  JOAQUIN  BLOQUE 5 PH"/>
    <x v="11"/>
    <x v="9"/>
  </r>
  <r>
    <x v="0"/>
    <x v="0"/>
    <x v="7"/>
    <x v="5"/>
    <n v="6671645"/>
    <n v="41894175"/>
    <x v="0"/>
    <x v="5"/>
    <s v="LOPEZ ALZATE NANCY STELLA"/>
    <x v="7"/>
    <x v="7"/>
  </r>
  <r>
    <x v="0"/>
    <x v="0"/>
    <x v="7"/>
    <x v="4"/>
    <n v="6671662"/>
    <n v="8605344678"/>
    <x v="0"/>
    <x v="1"/>
    <s v="MULTIFAMILIAR HUILA"/>
    <x v="1"/>
    <x v="1"/>
  </r>
  <r>
    <x v="0"/>
    <x v="0"/>
    <x v="7"/>
    <x v="4"/>
    <n v="6671665"/>
    <n v="9001774878"/>
    <x v="0"/>
    <x v="1"/>
    <s v="URBANIZACION TORRES DELA ACUARELA TORRE NUMERO 6 PH"/>
    <x v="11"/>
    <x v="9"/>
  </r>
  <r>
    <x v="0"/>
    <x v="0"/>
    <x v="7"/>
    <x v="4"/>
    <n v="6671677"/>
    <n v="9002527723"/>
    <x v="0"/>
    <x v="1"/>
    <s v="CONJUNTO RESIDENCIAL EL MIRADOR PH"/>
    <x v="9"/>
    <x v="8"/>
  </r>
  <r>
    <x v="0"/>
    <x v="0"/>
    <x v="7"/>
    <x v="4"/>
    <n v="6671697"/>
    <n v="8090061437"/>
    <x v="0"/>
    <x v="1"/>
    <s v="AGRUPACION DE VIVIENDA RINCON DE LAS MARGARITAS"/>
    <x v="3"/>
    <x v="3"/>
  </r>
  <r>
    <x v="0"/>
    <x v="0"/>
    <x v="7"/>
    <x v="1"/>
    <n v="6671699"/>
    <n v="9011398191"/>
    <x v="0"/>
    <x v="1"/>
    <s v="CONJUNTO DE USO MIXTO CUARZO -PROPIEDAD HORIZONTAL"/>
    <x v="14"/>
    <x v="5"/>
  </r>
  <r>
    <x v="0"/>
    <x v="0"/>
    <x v="7"/>
    <x v="1"/>
    <n v="6671726"/>
    <n v="8090023782"/>
    <x v="0"/>
    <x v="1"/>
    <s v="EDIFICIO VILLA DE SAN IGNACIO"/>
    <x v="3"/>
    <x v="3"/>
  </r>
  <r>
    <x v="0"/>
    <x v="0"/>
    <x v="7"/>
    <x v="1"/>
    <n v="6671747"/>
    <n v="8909223182"/>
    <x v="0"/>
    <x v="0"/>
    <s v="EDIFICIO CASTROPOL PH"/>
    <x v="14"/>
    <x v="5"/>
  </r>
  <r>
    <x v="0"/>
    <x v="0"/>
    <x v="7"/>
    <x v="4"/>
    <n v="6671752"/>
    <n v="9001379165"/>
    <x v="0"/>
    <x v="3"/>
    <s v="CONJUNTO RESIDENCIAL TIERRA BUENA DEL PORVENIR ETAPA UNO PH"/>
    <x v="1"/>
    <x v="1"/>
  </r>
  <r>
    <x v="0"/>
    <x v="0"/>
    <x v="7"/>
    <x v="1"/>
    <n v="6671765"/>
    <n v="9000671477"/>
    <x v="0"/>
    <x v="0"/>
    <s v="CONJUNTO CERRADO TORRES DE BUENA VISTA PROPIEDAD HORIZONTAL"/>
    <x v="6"/>
    <x v="6"/>
  </r>
  <r>
    <x v="0"/>
    <x v="0"/>
    <x v="7"/>
    <x v="5"/>
    <n v="6671792"/>
    <n v="31965434"/>
    <x v="0"/>
    <x v="1"/>
    <s v="CHARRIA SANIN ANA CECILIA"/>
    <x v="0"/>
    <x v="0"/>
  </r>
  <r>
    <x v="0"/>
    <x v="0"/>
    <x v="7"/>
    <x v="1"/>
    <n v="6671841"/>
    <n v="9009739787"/>
    <x v="0"/>
    <x v="1"/>
    <s v="EDIFICIO LUGANO EN BELLA SUIZA - PROPIEDAD HORIZONTAL"/>
    <x v="1"/>
    <x v="1"/>
  </r>
  <r>
    <x v="0"/>
    <x v="0"/>
    <x v="7"/>
    <x v="1"/>
    <n v="6671849"/>
    <n v="9006946065"/>
    <x v="0"/>
    <x v="1"/>
    <s v="EDIFICIO LAURA - PROPIEDAD HORIZONTAL"/>
    <x v="6"/>
    <x v="6"/>
  </r>
  <r>
    <x v="0"/>
    <x v="0"/>
    <x v="7"/>
    <x v="4"/>
    <n v="6671857"/>
    <n v="9010116076"/>
    <x v="0"/>
    <x v="4"/>
    <s v="EDIFICIO VILLA CARMENZA X2 BLOQUE DOS (2) PROPIEDAD HORIZONT"/>
    <x v="6"/>
    <x v="6"/>
  </r>
  <r>
    <x v="0"/>
    <x v="0"/>
    <x v="7"/>
    <x v="4"/>
    <n v="6671908"/>
    <n v="9000842040"/>
    <x v="0"/>
    <x v="1"/>
    <s v="EDIFICIO SIENNA PROPIEDAD HORIZONTAL"/>
    <x v="1"/>
    <x v="1"/>
  </r>
  <r>
    <x v="0"/>
    <x v="0"/>
    <x v="7"/>
    <x v="4"/>
    <n v="6671947"/>
    <n v="8300310835"/>
    <x v="0"/>
    <x v="1"/>
    <s v="EDIFICIO MULTIFAMILIARES LA ALHAMBRA  1 PH"/>
    <x v="1"/>
    <x v="1"/>
  </r>
  <r>
    <x v="0"/>
    <x v="0"/>
    <x v="7"/>
    <x v="1"/>
    <n v="6671957"/>
    <n v="9011528091"/>
    <x v="0"/>
    <x v="3"/>
    <s v="EDIFICIO BAHIA PLAZA"/>
    <x v="7"/>
    <x v="7"/>
  </r>
  <r>
    <x v="0"/>
    <x v="0"/>
    <x v="7"/>
    <x v="5"/>
    <n v="6671959"/>
    <n v="41900717"/>
    <x v="0"/>
    <x v="1"/>
    <s v="CLAVIJO VALENCIA MARIA CLAUDIA"/>
    <x v="7"/>
    <x v="7"/>
  </r>
  <r>
    <x v="0"/>
    <x v="0"/>
    <x v="7"/>
    <x v="4"/>
    <n v="6671975"/>
    <n v="8300310835"/>
    <x v="0"/>
    <x v="1"/>
    <s v="EDIFICIO MULTIFAMILIARES LA ALHAMBRA  1 PH"/>
    <x v="1"/>
    <x v="1"/>
  </r>
  <r>
    <x v="0"/>
    <x v="0"/>
    <x v="7"/>
    <x v="4"/>
    <n v="6671989"/>
    <n v="8070044696"/>
    <x v="0"/>
    <x v="1"/>
    <s v="CONDOMINIO EDIFICIO LAS BRISAS"/>
    <x v="18"/>
    <x v="10"/>
  </r>
  <r>
    <x v="0"/>
    <x v="0"/>
    <x v="7"/>
    <x v="1"/>
    <n v="6672001"/>
    <n v="9008533776"/>
    <x v="0"/>
    <x v="1"/>
    <s v="CONJUNTO RESIDENCIAL LABRANTI RESERVADO ETAPA 2"/>
    <x v="43"/>
    <x v="4"/>
  </r>
  <r>
    <x v="0"/>
    <x v="0"/>
    <x v="7"/>
    <x v="1"/>
    <n v="6672016"/>
    <n v="8605266480"/>
    <x v="0"/>
    <x v="3"/>
    <s v="CONJUNTO MULTIFAMILIARES LA ALHAMBRA"/>
    <x v="1"/>
    <x v="1"/>
  </r>
  <r>
    <x v="0"/>
    <x v="0"/>
    <x v="7"/>
    <x v="1"/>
    <n v="6672029"/>
    <n v="8000937996"/>
    <x v="0"/>
    <x v="1"/>
    <s v="AGRUPACION DE VIVIENDA ALCALA CONJUNTO BPROPIEDAD HORIZONTA"/>
    <x v="1"/>
    <x v="1"/>
  </r>
  <r>
    <x v="0"/>
    <x v="0"/>
    <x v="7"/>
    <x v="1"/>
    <n v="6672137"/>
    <n v="8301394478"/>
    <x v="0"/>
    <x v="1"/>
    <s v="CONJUNTO BOSQUE DE LOS COMUNEROS SEGUNDA ETAPA- PROPHTAL"/>
    <x v="1"/>
    <x v="1"/>
  </r>
  <r>
    <x v="0"/>
    <x v="0"/>
    <x v="7"/>
    <x v="4"/>
    <n v="6672140"/>
    <n v="8090114882"/>
    <x v="0"/>
    <x v="4"/>
    <s v="CONDOMINIO PARQUES DE PAKISTAN I ETAPA"/>
    <x v="31"/>
    <x v="3"/>
  </r>
  <r>
    <x v="0"/>
    <x v="0"/>
    <x v="7"/>
    <x v="1"/>
    <n v="6672168"/>
    <n v="9006656584"/>
    <x v="0"/>
    <x v="1"/>
    <s v="PROYECTO BELLO HORIZONTE"/>
    <x v="1"/>
    <x v="1"/>
  </r>
  <r>
    <x v="0"/>
    <x v="0"/>
    <x v="7"/>
    <x v="1"/>
    <n v="6672177"/>
    <n v="8300340781"/>
    <x v="0"/>
    <x v="1"/>
    <s v="CONJUNTO RESIDENCIAL BOLIVIA REAL III ETAPA PH"/>
    <x v="1"/>
    <x v="1"/>
  </r>
  <r>
    <x v="0"/>
    <x v="0"/>
    <x v="7"/>
    <x v="4"/>
    <n v="6672191"/>
    <n v="8040074058"/>
    <x v="0"/>
    <x v="1"/>
    <s v="URBANIZACION BOSQUES DE LA FLORIDA"/>
    <x v="17"/>
    <x v="2"/>
  </r>
  <r>
    <x v="0"/>
    <x v="0"/>
    <x v="7"/>
    <x v="1"/>
    <n v="6672248"/>
    <n v="8000518876"/>
    <x v="0"/>
    <x v="0"/>
    <s v="AGRUPACION DE VIVIENDA SANTA MARIA"/>
    <x v="1"/>
    <x v="1"/>
  </r>
  <r>
    <x v="0"/>
    <x v="0"/>
    <x v="7"/>
    <x v="4"/>
    <n v="6672269"/>
    <n v="9000606000"/>
    <x v="0"/>
    <x v="3"/>
    <s v="CONJUNTO RESIDENCIAL CIUDAD TINTAL SUPERMANZANA 5 SUPERLOTE"/>
    <x v="1"/>
    <x v="1"/>
  </r>
  <r>
    <x v="0"/>
    <x v="0"/>
    <x v="7"/>
    <x v="1"/>
    <n v="6672301"/>
    <n v="9007167962"/>
    <x v="0"/>
    <x v="1"/>
    <s v="EDIFICIO OZONO"/>
    <x v="7"/>
    <x v="7"/>
  </r>
  <r>
    <x v="0"/>
    <x v="0"/>
    <x v="7"/>
    <x v="4"/>
    <n v="6672314"/>
    <n v="9001620862"/>
    <x v="0"/>
    <x v="1"/>
    <s v="AGRUPACION LA ALAMEDA DEL RIO - AGRUPACION 10 - PROPIEDAD HO"/>
    <x v="1"/>
    <x v="1"/>
  </r>
  <r>
    <x v="0"/>
    <x v="0"/>
    <x v="7"/>
    <x v="4"/>
    <n v="6672327"/>
    <n v="8100025815"/>
    <x v="0"/>
    <x v="1"/>
    <s v="EDIFICIO CORCEGA PROPIEDAD HORIZONTAL"/>
    <x v="6"/>
    <x v="6"/>
  </r>
  <r>
    <x v="0"/>
    <x v="0"/>
    <x v="7"/>
    <x v="4"/>
    <n v="6672378"/>
    <n v="8300204973"/>
    <x v="0"/>
    <x v="1"/>
    <s v="CONJUNTO RESEDENCIAL EL CUCHARO - PROPIEDAD HORIZONTAL"/>
    <x v="1"/>
    <x v="1"/>
  </r>
  <r>
    <x v="0"/>
    <x v="0"/>
    <x v="7"/>
    <x v="1"/>
    <n v="6672450"/>
    <n v="9003133178"/>
    <x v="0"/>
    <x v="1"/>
    <s v="CONJUNTO CERRADO SAN JUAN DE LA SIERRA PH"/>
    <x v="11"/>
    <x v="9"/>
  </r>
  <r>
    <x v="0"/>
    <x v="0"/>
    <x v="7"/>
    <x v="4"/>
    <n v="6672457"/>
    <n v="9001348686"/>
    <x v="0"/>
    <x v="3"/>
    <s v="CONJUNTO RESIDENCIAL LOS GIRASOLES"/>
    <x v="1"/>
    <x v="1"/>
  </r>
  <r>
    <x v="0"/>
    <x v="0"/>
    <x v="7"/>
    <x v="4"/>
    <n v="6672475"/>
    <n v="9007303081"/>
    <x v="0"/>
    <x v="3"/>
    <s v="CONJUNTO RESIDENCIAL PRADOS DEL PORTAL II PH"/>
    <x v="1"/>
    <x v="1"/>
  </r>
  <r>
    <x v="0"/>
    <x v="0"/>
    <x v="7"/>
    <x v="4"/>
    <n v="6672476"/>
    <n v="8605344678"/>
    <x v="0"/>
    <x v="1"/>
    <s v="MULTIFAMILIAR HUILA"/>
    <x v="1"/>
    <x v="1"/>
  </r>
  <r>
    <x v="0"/>
    <x v="0"/>
    <x v="7"/>
    <x v="4"/>
    <n v="6672483"/>
    <n v="9007303081"/>
    <x v="0"/>
    <x v="3"/>
    <s v="CONJUNTO RESIDENCIAL PRADOS DEL PORTAL II PH"/>
    <x v="1"/>
    <x v="1"/>
  </r>
  <r>
    <x v="0"/>
    <x v="0"/>
    <x v="7"/>
    <x v="4"/>
    <n v="6672501"/>
    <n v="9010960041"/>
    <x v="0"/>
    <x v="3"/>
    <s v="CONJUNTO RESIDENCIAL TORRES DE MILAN PROPIEDAD HORIZONTAL"/>
    <x v="6"/>
    <x v="6"/>
  </r>
  <r>
    <x v="0"/>
    <x v="0"/>
    <x v="7"/>
    <x v="4"/>
    <n v="6672548"/>
    <n v="9006642261"/>
    <x v="0"/>
    <x v="0"/>
    <s v="EDIFICIO LATORRE MONTECARLO"/>
    <x v="2"/>
    <x v="2"/>
  </r>
  <r>
    <x v="0"/>
    <x v="0"/>
    <x v="7"/>
    <x v="1"/>
    <n v="6672758"/>
    <n v="8300147491"/>
    <x v="0"/>
    <x v="1"/>
    <s v="CONJUNTO RESIDENCIAL  SAN  JERONIMO"/>
    <x v="1"/>
    <x v="1"/>
  </r>
  <r>
    <x v="0"/>
    <x v="0"/>
    <x v="7"/>
    <x v="1"/>
    <n v="6672770"/>
    <n v="8110304422"/>
    <x v="0"/>
    <x v="0"/>
    <s v="UNIDAD RESIDENCIAL MANANTIALES DE ROBLEDO PH"/>
    <x v="14"/>
    <x v="5"/>
  </r>
  <r>
    <x v="0"/>
    <x v="0"/>
    <x v="7"/>
    <x v="4"/>
    <n v="6672775"/>
    <n v="9011255118"/>
    <x v="0"/>
    <x v="1"/>
    <s v="EDIFICIO SAN JUAN - PROPIEDAD HORIZONTAL"/>
    <x v="6"/>
    <x v="6"/>
  </r>
  <r>
    <x v="0"/>
    <x v="0"/>
    <x v="7"/>
    <x v="1"/>
    <n v="6672787"/>
    <n v="8300575459"/>
    <x v="0"/>
    <x v="1"/>
    <s v="CONJUNTO RESIDENCIAL LA ALEJANDRIA II PH"/>
    <x v="1"/>
    <x v="1"/>
  </r>
  <r>
    <x v="0"/>
    <x v="0"/>
    <x v="7"/>
    <x v="4"/>
    <n v="6672817"/>
    <n v="9010241888"/>
    <x v="0"/>
    <x v="3"/>
    <s v="URBANIZACION  SAN  JOAQUIN  BLOQUE 5 PH"/>
    <x v="11"/>
    <x v="9"/>
  </r>
  <r>
    <x v="0"/>
    <x v="0"/>
    <x v="7"/>
    <x v="4"/>
    <n v="6672839"/>
    <n v="8900037365"/>
    <x v="0"/>
    <x v="4"/>
    <s v="URBANIZACION LOS CRISTALES"/>
    <x v="7"/>
    <x v="7"/>
  </r>
  <r>
    <x v="0"/>
    <x v="0"/>
    <x v="7"/>
    <x v="4"/>
    <n v="6672870"/>
    <n v="8040079191"/>
    <x v="0"/>
    <x v="0"/>
    <s v="EDIFICIO CASTEJON DEL NUEVO SOTOMAYOR"/>
    <x v="2"/>
    <x v="2"/>
  </r>
  <r>
    <x v="0"/>
    <x v="0"/>
    <x v="7"/>
    <x v="1"/>
    <n v="6672874"/>
    <n v="9011157935"/>
    <x v="0"/>
    <x v="1"/>
    <s v="CONJUNTO RESIDENCIAL LA ARBOLEDA DE SANTA ANA - PROPIEDAD HO"/>
    <x v="4"/>
    <x v="4"/>
  </r>
  <r>
    <x v="0"/>
    <x v="0"/>
    <x v="7"/>
    <x v="1"/>
    <n v="6672923"/>
    <n v="8605154154"/>
    <x v="0"/>
    <x v="0"/>
    <s v="CONJUNTO RESIDENCIAL USATAMA MANZANA K"/>
    <x v="1"/>
    <x v="1"/>
  </r>
  <r>
    <x v="0"/>
    <x v="0"/>
    <x v="7"/>
    <x v="4"/>
    <n v="6672940"/>
    <n v="8903329735"/>
    <x v="0"/>
    <x v="2"/>
    <s v="CONJUNTO RESIDENCIAL CAMINO REAL IX ETAPA SECTOR I  -  P"/>
    <x v="0"/>
    <x v="0"/>
  </r>
  <r>
    <x v="0"/>
    <x v="0"/>
    <x v="7"/>
    <x v="4"/>
    <n v="6673127"/>
    <n v="9011242197"/>
    <x v="0"/>
    <x v="2"/>
    <s v="CONJUNTO CERRADO ARBOLEDA DEL PARQUE - PROPIEDAD HORIZONTAL"/>
    <x v="6"/>
    <x v="6"/>
  </r>
  <r>
    <x v="0"/>
    <x v="0"/>
    <x v="7"/>
    <x v="4"/>
    <n v="6673165"/>
    <n v="9002527723"/>
    <x v="0"/>
    <x v="1"/>
    <s v="CONJUNTO RESIDENCIAL EL MIRADOR PH"/>
    <x v="9"/>
    <x v="8"/>
  </r>
  <r>
    <x v="0"/>
    <x v="0"/>
    <x v="7"/>
    <x v="4"/>
    <n v="6673200"/>
    <n v="8001212925"/>
    <x v="0"/>
    <x v="1"/>
    <s v="CONJUNTO RESIDENCIAL ALTAMIRA III ETAPA"/>
    <x v="17"/>
    <x v="2"/>
  </r>
  <r>
    <x v="0"/>
    <x v="0"/>
    <x v="7"/>
    <x v="1"/>
    <n v="6673235"/>
    <n v="9007678041"/>
    <x v="0"/>
    <x v="0"/>
    <s v="CONJUNTO DE VIVIENDA MULTIFAMILIAR MIRADOR DE BETANIA - PROP"/>
    <x v="6"/>
    <x v="6"/>
  </r>
  <r>
    <x v="0"/>
    <x v="0"/>
    <x v="7"/>
    <x v="1"/>
    <n v="6673319"/>
    <n v="8002242981"/>
    <x v="0"/>
    <x v="1"/>
    <s v="EDIFICIO BELO HORIZONTE PROPIEDAD HORIZONTAL"/>
    <x v="6"/>
    <x v="6"/>
  </r>
  <r>
    <x v="0"/>
    <x v="0"/>
    <x v="7"/>
    <x v="1"/>
    <n v="6673645"/>
    <n v="9004888685"/>
    <x v="0"/>
    <x v="1"/>
    <s v="EDIFICIIO PALOS BLANCOS PH"/>
    <x v="1"/>
    <x v="1"/>
  </r>
  <r>
    <x v="0"/>
    <x v="0"/>
    <x v="7"/>
    <x v="1"/>
    <n v="6673726"/>
    <n v="8300605410"/>
    <x v="0"/>
    <x v="1"/>
    <s v="CONJUNTO RESIDENCIAL PARQUES DE ATAHUALPA 4 PH"/>
    <x v="1"/>
    <x v="1"/>
  </r>
  <r>
    <x v="0"/>
    <x v="0"/>
    <x v="7"/>
    <x v="4"/>
    <n v="6673733"/>
    <n v="8002536780"/>
    <x v="0"/>
    <x v="1"/>
    <s v="CONJUNTO RESIDENCIAL PLAZA DE LA CABRERA"/>
    <x v="14"/>
    <x v="5"/>
  </r>
  <r>
    <x v="0"/>
    <x v="0"/>
    <x v="7"/>
    <x v="4"/>
    <n v="6673747"/>
    <n v="8001939225"/>
    <x v="0"/>
    <x v="4"/>
    <s v="CONJUNTO RESIDENCIAL EL PORTAL DE LOS CEDROS PH"/>
    <x v="11"/>
    <x v="9"/>
  </r>
  <r>
    <x v="0"/>
    <x v="0"/>
    <x v="7"/>
    <x v="1"/>
    <n v="6673812"/>
    <n v="8300147491"/>
    <x v="0"/>
    <x v="1"/>
    <s v="CONJUNTO RESIDENCIAL  SAN  JERONIMO"/>
    <x v="1"/>
    <x v="1"/>
  </r>
  <r>
    <x v="0"/>
    <x v="0"/>
    <x v="7"/>
    <x v="1"/>
    <n v="6673847"/>
    <n v="8001733016"/>
    <x v="0"/>
    <x v="1"/>
    <s v="CONJUNTO RESIDENCIAL SANTA BARBARA NORTE MANZA I"/>
    <x v="1"/>
    <x v="1"/>
  </r>
  <r>
    <x v="0"/>
    <x v="0"/>
    <x v="7"/>
    <x v="4"/>
    <n v="6673867"/>
    <n v="8909272401"/>
    <x v="0"/>
    <x v="1"/>
    <s v="EDIFICIO EL MANANTIAL PH"/>
    <x v="14"/>
    <x v="5"/>
  </r>
  <r>
    <x v="0"/>
    <x v="0"/>
    <x v="7"/>
    <x v="1"/>
    <n v="6673877"/>
    <n v="8300147491"/>
    <x v="0"/>
    <x v="1"/>
    <s v="CONJUNTO RESIDENCIAL  SAN  JERONIMO"/>
    <x v="1"/>
    <x v="1"/>
  </r>
  <r>
    <x v="0"/>
    <x v="0"/>
    <x v="7"/>
    <x v="4"/>
    <n v="6673898"/>
    <n v="9009393530"/>
    <x v="0"/>
    <x v="1"/>
    <s v="CONJUNTO RESIDENCIAL SACROMONTE PROPIEDAD HORIZONTAL"/>
    <x v="17"/>
    <x v="2"/>
  </r>
  <r>
    <x v="0"/>
    <x v="0"/>
    <x v="7"/>
    <x v="1"/>
    <n v="6673907"/>
    <n v="9011457102"/>
    <x v="0"/>
    <x v="2"/>
    <s v="CONJUNTO RESIDENCIAL CASAS DEL CAMPO - PROPIEDAD HORIZONTAL"/>
    <x v="11"/>
    <x v="9"/>
  </r>
  <r>
    <x v="0"/>
    <x v="0"/>
    <x v="7"/>
    <x v="1"/>
    <n v="6673946"/>
    <n v="8090070164"/>
    <x v="0"/>
    <x v="1"/>
    <s v="MULTIFAMILIARES RINCON DEL CAMPESTRE PROPIEDAD HORIZONTA"/>
    <x v="3"/>
    <x v="3"/>
  </r>
  <r>
    <x v="0"/>
    <x v="0"/>
    <x v="7"/>
    <x v="1"/>
    <n v="6673948"/>
    <n v="8300289766"/>
    <x v="0"/>
    <x v="1"/>
    <s v="EDIFICIO MONTERREY PH"/>
    <x v="1"/>
    <x v="1"/>
  </r>
  <r>
    <x v="0"/>
    <x v="0"/>
    <x v="7"/>
    <x v="4"/>
    <n v="6673977"/>
    <n v="9008982021"/>
    <x v="0"/>
    <x v="1"/>
    <s v="EDIFICIO CONDOMINIO FUERTEVENTURA"/>
    <x v="2"/>
    <x v="2"/>
  </r>
  <r>
    <x v="0"/>
    <x v="0"/>
    <x v="7"/>
    <x v="4"/>
    <n v="6673992"/>
    <n v="8300588687"/>
    <x v="0"/>
    <x v="7"/>
    <s v="EDIFICIO VANGOGH"/>
    <x v="1"/>
    <x v="1"/>
  </r>
  <r>
    <x v="0"/>
    <x v="0"/>
    <x v="7"/>
    <x v="4"/>
    <n v="6674005"/>
    <n v="9008982021"/>
    <x v="0"/>
    <x v="1"/>
    <s v="EDIFICIO CONDOMINIO FUERTEVENTURA"/>
    <x v="2"/>
    <x v="2"/>
  </r>
  <r>
    <x v="0"/>
    <x v="0"/>
    <x v="7"/>
    <x v="4"/>
    <n v="6674014"/>
    <n v="9001408548"/>
    <x v="0"/>
    <x v="1"/>
    <s v="EDIFICIO TORRES DE ANDORRA - PROPIEDAD HORIZONTAL"/>
    <x v="6"/>
    <x v="6"/>
  </r>
  <r>
    <x v="0"/>
    <x v="0"/>
    <x v="7"/>
    <x v="4"/>
    <n v="6674023"/>
    <n v="8001811235"/>
    <x v="0"/>
    <x v="3"/>
    <s v="CONJUNTO RESIDENCIAL PROVITEQ UNIDAD 4"/>
    <x v="7"/>
    <x v="7"/>
  </r>
  <r>
    <x v="0"/>
    <x v="0"/>
    <x v="7"/>
    <x v="1"/>
    <n v="6674028"/>
    <n v="8000415729"/>
    <x v="0"/>
    <x v="2"/>
    <s v="CONJUNTO RESIDENCIAL SAN LUCAS DE LA SERRANIA"/>
    <x v="14"/>
    <x v="5"/>
  </r>
  <r>
    <x v="0"/>
    <x v="0"/>
    <x v="7"/>
    <x v="4"/>
    <n v="6674034"/>
    <n v="8001319506"/>
    <x v="0"/>
    <x v="3"/>
    <s v="CONJUNTO RESIDENCIAL PROVITEQ UNIDAD 5"/>
    <x v="7"/>
    <x v="7"/>
  </r>
  <r>
    <x v="0"/>
    <x v="0"/>
    <x v="7"/>
    <x v="1"/>
    <n v="6674042"/>
    <n v="8090023782"/>
    <x v="0"/>
    <x v="1"/>
    <s v="EDIFICIO VILLA DE SAN IGNACIO"/>
    <x v="3"/>
    <x v="3"/>
  </r>
  <r>
    <x v="0"/>
    <x v="0"/>
    <x v="7"/>
    <x v="1"/>
    <n v="6674071"/>
    <n v="9007678041"/>
    <x v="0"/>
    <x v="1"/>
    <s v="CONJUNTO DE VIVIENDA MULTIFAMILIAR MIRADOR DE BETANIA - PROP"/>
    <x v="6"/>
    <x v="6"/>
  </r>
  <r>
    <x v="0"/>
    <x v="0"/>
    <x v="7"/>
    <x v="1"/>
    <n v="6674078"/>
    <n v="8110255341"/>
    <x v="0"/>
    <x v="0"/>
    <s v="CONJUNTO RESIDENCIAL JARDINES DE SANTA MONICA"/>
    <x v="14"/>
    <x v="5"/>
  </r>
  <r>
    <x v="0"/>
    <x v="0"/>
    <x v="7"/>
    <x v="4"/>
    <n v="6674096"/>
    <n v="9001197653"/>
    <x v="0"/>
    <x v="1"/>
    <s v="CONJUNTO RESIDENCIAL Y COMERCIAL PINARES DE ARAGON PH"/>
    <x v="11"/>
    <x v="9"/>
  </r>
  <r>
    <x v="0"/>
    <x v="0"/>
    <x v="7"/>
    <x v="1"/>
    <n v="6674108"/>
    <n v="9011022493"/>
    <x v="0"/>
    <x v="0"/>
    <s v="URBANIZACION CONSOTA 2"/>
    <x v="7"/>
    <x v="7"/>
  </r>
  <r>
    <x v="0"/>
    <x v="0"/>
    <x v="7"/>
    <x v="1"/>
    <n v="6674110"/>
    <n v="9009360541"/>
    <x v="0"/>
    <x v="1"/>
    <s v="YUMA CIUDADELA RESIDENCIAL"/>
    <x v="29"/>
    <x v="14"/>
  </r>
  <r>
    <x v="0"/>
    <x v="0"/>
    <x v="7"/>
    <x v="4"/>
    <n v="6674113"/>
    <n v="9005894916"/>
    <x v="0"/>
    <x v="1"/>
    <s v="EDIFICIO MATIZZ - PROPIEDAD HORIZONTAL"/>
    <x v="6"/>
    <x v="6"/>
  </r>
  <r>
    <x v="0"/>
    <x v="0"/>
    <x v="7"/>
    <x v="4"/>
    <n v="6674204"/>
    <n v="9011242197"/>
    <x v="0"/>
    <x v="1"/>
    <s v="CONJUNTO CERRADO ARBOLEDA DEL PARQUE - PROPIEDAD HORIZONTAL"/>
    <x v="6"/>
    <x v="6"/>
  </r>
  <r>
    <x v="0"/>
    <x v="0"/>
    <x v="7"/>
    <x v="4"/>
    <n v="6674210"/>
    <n v="9005277361"/>
    <x v="0"/>
    <x v="1"/>
    <s v="EDIFICIO MIRADOR DE LA SUIZA PROPIEDAD HORIZONTAL"/>
    <x v="6"/>
    <x v="6"/>
  </r>
  <r>
    <x v="0"/>
    <x v="0"/>
    <x v="7"/>
    <x v="1"/>
    <n v="6674239"/>
    <n v="9001070661"/>
    <x v="0"/>
    <x v="1"/>
    <s v="CONJUNTO RESIDENCIAL ZUITAMA P H"/>
    <x v="13"/>
    <x v="9"/>
  </r>
  <r>
    <x v="0"/>
    <x v="0"/>
    <x v="7"/>
    <x v="1"/>
    <n v="6674285"/>
    <n v="9000650907"/>
    <x v="0"/>
    <x v="1"/>
    <s v="EDIFICIO PORTAL DE LOS NOGALES BLOQUE UNO - PROPIEDAD HO"/>
    <x v="6"/>
    <x v="6"/>
  </r>
  <r>
    <x v="0"/>
    <x v="0"/>
    <x v="7"/>
    <x v="4"/>
    <n v="6674290"/>
    <n v="8260018268"/>
    <x v="0"/>
    <x v="3"/>
    <s v="EDIFICIO PLAZA PROPIEDAD HORIZONTAL"/>
    <x v="28"/>
    <x v="11"/>
  </r>
  <r>
    <x v="0"/>
    <x v="0"/>
    <x v="7"/>
    <x v="4"/>
    <n v="6674339"/>
    <n v="9000962794"/>
    <x v="0"/>
    <x v="0"/>
    <s v="EDIFICIO PEPE SIERRA PROPIEDAD HORIZONTAL"/>
    <x v="1"/>
    <x v="1"/>
  </r>
  <r>
    <x v="0"/>
    <x v="0"/>
    <x v="7"/>
    <x v="4"/>
    <n v="6674379"/>
    <n v="9009393530"/>
    <x v="0"/>
    <x v="1"/>
    <s v="CONJUNTO RESIDENCIAL SACROMONTE PROPIEDAD HORIZONTAL"/>
    <x v="17"/>
    <x v="2"/>
  </r>
  <r>
    <x v="0"/>
    <x v="0"/>
    <x v="7"/>
    <x v="4"/>
    <n v="6674385"/>
    <n v="8300515999"/>
    <x v="0"/>
    <x v="1"/>
    <s v="CENTRO COMERCIAL MEDITERRANEO PH"/>
    <x v="1"/>
    <x v="1"/>
  </r>
  <r>
    <x v="0"/>
    <x v="0"/>
    <x v="7"/>
    <x v="4"/>
    <n v="6674386"/>
    <n v="8300229278"/>
    <x v="0"/>
    <x v="3"/>
    <s v="PINAR DE SUBA AGRUPACION C 2"/>
    <x v="1"/>
    <x v="1"/>
  </r>
  <r>
    <x v="0"/>
    <x v="0"/>
    <x v="7"/>
    <x v="4"/>
    <n v="6674393"/>
    <n v="9008486645"/>
    <x v="0"/>
    <x v="1"/>
    <s v="CONJUNTO VILLA LUCIANA PROPIEDAD HORIZONTAL"/>
    <x v="9"/>
    <x v="8"/>
  </r>
  <r>
    <x v="0"/>
    <x v="0"/>
    <x v="7"/>
    <x v="1"/>
    <n v="6674418"/>
    <n v="8001049382"/>
    <x v="0"/>
    <x v="1"/>
    <s v="EDIFICIO BAHIA PH"/>
    <x v="1"/>
    <x v="1"/>
  </r>
  <r>
    <x v="0"/>
    <x v="0"/>
    <x v="7"/>
    <x v="1"/>
    <n v="6674482"/>
    <n v="9003080585"/>
    <x v="0"/>
    <x v="1"/>
    <s v="CONJUNTO RESIDENCIAL GRANADA CLUB ETAPA I PH"/>
    <x v="1"/>
    <x v="1"/>
  </r>
  <r>
    <x v="0"/>
    <x v="0"/>
    <x v="7"/>
    <x v="1"/>
    <n v="6674504"/>
    <n v="8902111042"/>
    <x v="0"/>
    <x v="1"/>
    <s v="CONJUNTO RESIDENCIAL EL BOSQUE III ETAPA SECTOR E-1"/>
    <x v="17"/>
    <x v="2"/>
  </r>
  <r>
    <x v="0"/>
    <x v="0"/>
    <x v="7"/>
    <x v="4"/>
    <n v="6674528"/>
    <n v="9005408039"/>
    <x v="0"/>
    <x v="1"/>
    <s v="EDIFICIO ATALAYA DEL CAMINO"/>
    <x v="6"/>
    <x v="6"/>
  </r>
  <r>
    <x v="0"/>
    <x v="0"/>
    <x v="7"/>
    <x v="4"/>
    <n v="6674530"/>
    <n v="9006614952"/>
    <x v="0"/>
    <x v="4"/>
    <s v="PARQUE RESIDENCIAL CALLEJA DE SAN JOSE PRIMERA ETAPA"/>
    <x v="7"/>
    <x v="7"/>
  </r>
  <r>
    <x v="0"/>
    <x v="0"/>
    <x v="7"/>
    <x v="4"/>
    <n v="6674563"/>
    <n v="8000824038"/>
    <x v="0"/>
    <x v="3"/>
    <s v="EDIFICIO CARAVELLE - PROPIEDAD HORIZONTAL"/>
    <x v="1"/>
    <x v="1"/>
  </r>
  <r>
    <x v="0"/>
    <x v="0"/>
    <x v="7"/>
    <x v="4"/>
    <n v="6674566"/>
    <n v="9012064361"/>
    <x v="0"/>
    <x v="0"/>
    <s v="EDIFICIO ARA CONDOMINIO CLUB PROPIEDAD HORIZONTAL"/>
    <x v="2"/>
    <x v="2"/>
  </r>
  <r>
    <x v="0"/>
    <x v="0"/>
    <x v="7"/>
    <x v="4"/>
    <n v="6674606"/>
    <n v="8002473728"/>
    <x v="0"/>
    <x v="2"/>
    <s v="EDIFICIO ANDINO PROPIEDAD HORIZONTAL"/>
    <x v="6"/>
    <x v="6"/>
  </r>
  <r>
    <x v="0"/>
    <x v="0"/>
    <x v="7"/>
    <x v="4"/>
    <n v="6674616"/>
    <n v="8001927589"/>
    <x v="0"/>
    <x v="1"/>
    <s v="EDIFICIOS OIKOS 87"/>
    <x v="1"/>
    <x v="1"/>
  </r>
  <r>
    <x v="0"/>
    <x v="0"/>
    <x v="7"/>
    <x v="4"/>
    <n v="6674822"/>
    <n v="8605263368"/>
    <x v="0"/>
    <x v="3"/>
    <s v="CONJUNTO RESIDENCIAL SANTA BARBARA NORTE MANZANA C PH"/>
    <x v="1"/>
    <x v="1"/>
  </r>
  <r>
    <x v="0"/>
    <x v="0"/>
    <x v="7"/>
    <x v="4"/>
    <n v="6674831"/>
    <n v="9013173345"/>
    <x v="0"/>
    <x v="4"/>
    <s v="CONJUNTO CERRADO CIPRES DE BELLA SUIZA PROPIEDAD HORIZONTAL"/>
    <x v="6"/>
    <x v="6"/>
  </r>
  <r>
    <x v="0"/>
    <x v="0"/>
    <x v="7"/>
    <x v="4"/>
    <n v="6674840"/>
    <n v="8001553858"/>
    <x v="0"/>
    <x v="2"/>
    <s v="CONJUNTO MULTIFAMILIAR  MINUTO DE DIOS N1"/>
    <x v="1"/>
    <x v="1"/>
  </r>
  <r>
    <x v="0"/>
    <x v="0"/>
    <x v="7"/>
    <x v="4"/>
    <n v="6674880"/>
    <n v="8300353671"/>
    <x v="0"/>
    <x v="1"/>
    <s v="CONJUNTO RESIDENCIAL MONTERREY II"/>
    <x v="1"/>
    <x v="1"/>
  </r>
  <r>
    <x v="0"/>
    <x v="0"/>
    <x v="7"/>
    <x v="4"/>
    <n v="6674888"/>
    <n v="9013173345"/>
    <x v="0"/>
    <x v="1"/>
    <s v="CONJUNTO CERRADO CIPRES DE BELLA SUIZA PROPIEDAD HORIZONTAL"/>
    <x v="6"/>
    <x v="6"/>
  </r>
  <r>
    <x v="0"/>
    <x v="0"/>
    <x v="7"/>
    <x v="4"/>
    <n v="6674923"/>
    <n v="9012064361"/>
    <x v="0"/>
    <x v="0"/>
    <s v="EDIFICIO ARA CONDOMINIO CLUB PROPIEDAD HORIZONTAL"/>
    <x v="2"/>
    <x v="2"/>
  </r>
  <r>
    <x v="0"/>
    <x v="0"/>
    <x v="7"/>
    <x v="4"/>
    <n v="6674937"/>
    <n v="9012064361"/>
    <x v="0"/>
    <x v="0"/>
    <s v="EDIFICIO ARA CONDOMINIO CLUB PROPIEDAD HORIZONTAL"/>
    <x v="2"/>
    <x v="2"/>
  </r>
  <r>
    <x v="0"/>
    <x v="0"/>
    <x v="7"/>
    <x v="4"/>
    <n v="6674972"/>
    <n v="8001087187"/>
    <x v="0"/>
    <x v="3"/>
    <s v="AGRUPACION DE VIVIENDA JARDINES DE ORIENTE I - PROPIEDAD HOR"/>
    <x v="1"/>
    <x v="1"/>
  </r>
  <r>
    <x v="0"/>
    <x v="0"/>
    <x v="7"/>
    <x v="1"/>
    <n v="6674993"/>
    <n v="9000228431"/>
    <x v="0"/>
    <x v="3"/>
    <s v="EDIFICIO JUAN CARLOS II-PROPIEDAD HORIZONTAL"/>
    <x v="1"/>
    <x v="1"/>
  </r>
  <r>
    <x v="0"/>
    <x v="0"/>
    <x v="7"/>
    <x v="4"/>
    <n v="6675044"/>
    <n v="9000842040"/>
    <x v="0"/>
    <x v="1"/>
    <s v="EDIFICIO SIENNA PROPIEDAD HORIZONTAL"/>
    <x v="1"/>
    <x v="1"/>
  </r>
  <r>
    <x v="0"/>
    <x v="0"/>
    <x v="7"/>
    <x v="1"/>
    <n v="6675049"/>
    <n v="8300315503"/>
    <x v="0"/>
    <x v="1"/>
    <s v="EDIFICIO CIMPEX"/>
    <x v="1"/>
    <x v="1"/>
  </r>
  <r>
    <x v="0"/>
    <x v="0"/>
    <x v="7"/>
    <x v="1"/>
    <n v="6675057"/>
    <n v="8603539395"/>
    <x v="0"/>
    <x v="1"/>
    <s v="EDIFICIO NIZA VIII-32"/>
    <x v="1"/>
    <x v="1"/>
  </r>
  <r>
    <x v="0"/>
    <x v="0"/>
    <x v="7"/>
    <x v="1"/>
    <n v="6675074"/>
    <n v="8001049382"/>
    <x v="0"/>
    <x v="1"/>
    <s v="EDIFICIO BAHIA PH"/>
    <x v="1"/>
    <x v="1"/>
  </r>
  <r>
    <x v="0"/>
    <x v="0"/>
    <x v="7"/>
    <x v="1"/>
    <n v="6675081"/>
    <n v="8050106027"/>
    <x v="0"/>
    <x v="1"/>
    <s v="CONJUNTO RESIDENCIAL TORRES DE COMFANDI- II ETAPA CONJUN"/>
    <x v="0"/>
    <x v="0"/>
  </r>
  <r>
    <x v="0"/>
    <x v="0"/>
    <x v="7"/>
    <x v="1"/>
    <n v="6675090"/>
    <n v="8001049382"/>
    <x v="0"/>
    <x v="1"/>
    <s v="EDIFICIO BAHIA PH"/>
    <x v="1"/>
    <x v="1"/>
  </r>
  <r>
    <x v="0"/>
    <x v="0"/>
    <x v="7"/>
    <x v="4"/>
    <n v="6675107"/>
    <n v="8300116670"/>
    <x v="0"/>
    <x v="1"/>
    <s v="QUINTAS DE GRATAMIRA CONJUNTO RESIDENCIAL"/>
    <x v="1"/>
    <x v="1"/>
  </r>
  <r>
    <x v="0"/>
    <x v="0"/>
    <x v="7"/>
    <x v="1"/>
    <n v="6675108"/>
    <n v="8001063952"/>
    <x v="0"/>
    <x v="1"/>
    <s v="CR CIUDADELA CAFAM MANZANA 32 SUPER LOTE B II ETAPA PH"/>
    <x v="1"/>
    <x v="1"/>
  </r>
  <r>
    <x v="0"/>
    <x v="0"/>
    <x v="7"/>
    <x v="4"/>
    <n v="6675123"/>
    <n v="8100009611"/>
    <x v="0"/>
    <x v="1"/>
    <s v="EDIFICIO VILLAPILAR 2 BLOQUE 2 - PROPIEDAD HORIZONTAL"/>
    <x v="6"/>
    <x v="6"/>
  </r>
  <r>
    <x v="0"/>
    <x v="0"/>
    <x v="7"/>
    <x v="4"/>
    <n v="6675162"/>
    <n v="9001501654"/>
    <x v="0"/>
    <x v="1"/>
    <s v="AGRUPACION TORRES NUEVA CASTILLA I"/>
    <x v="1"/>
    <x v="1"/>
  </r>
  <r>
    <x v="0"/>
    <x v="0"/>
    <x v="7"/>
    <x v="4"/>
    <n v="6675173"/>
    <n v="9001277704"/>
    <x v="0"/>
    <x v="3"/>
    <s v="CONJUNTO RESIDENCIAL KASAY II PH"/>
    <x v="1"/>
    <x v="1"/>
  </r>
  <r>
    <x v="0"/>
    <x v="0"/>
    <x v="7"/>
    <x v="4"/>
    <n v="6675176"/>
    <n v="8300116670"/>
    <x v="0"/>
    <x v="1"/>
    <s v="QUINTAS DE GRATAMIRA CONJUNTO RESIDENCIAL"/>
    <x v="1"/>
    <x v="1"/>
  </r>
  <r>
    <x v="0"/>
    <x v="0"/>
    <x v="7"/>
    <x v="1"/>
    <n v="6675178"/>
    <n v="8000650982"/>
    <x v="0"/>
    <x v="1"/>
    <s v="URBANIZACION TULCAN I"/>
    <x v="11"/>
    <x v="9"/>
  </r>
  <r>
    <x v="0"/>
    <x v="0"/>
    <x v="7"/>
    <x v="1"/>
    <n v="6675196"/>
    <n v="9011398191"/>
    <x v="0"/>
    <x v="1"/>
    <s v="CONJUNTO DE USO MIXTO CUARZO -PROPIEDAD HORIZONTAL"/>
    <x v="14"/>
    <x v="5"/>
  </r>
  <r>
    <x v="0"/>
    <x v="0"/>
    <x v="7"/>
    <x v="1"/>
    <n v="6675224"/>
    <n v="9008126238"/>
    <x v="0"/>
    <x v="1"/>
    <s v="EDIFICIO EL CAUCASO"/>
    <x v="2"/>
    <x v="2"/>
  </r>
  <r>
    <x v="0"/>
    <x v="0"/>
    <x v="7"/>
    <x v="1"/>
    <n v="6675251"/>
    <n v="8002480402"/>
    <x v="0"/>
    <x v="0"/>
    <s v="EDIFICIO SALAMANCA PROPIEDAD HORIZONTAL"/>
    <x v="6"/>
    <x v="6"/>
  </r>
  <r>
    <x v="0"/>
    <x v="0"/>
    <x v="7"/>
    <x v="5"/>
    <n v="6675299"/>
    <n v="24484636"/>
    <x v="0"/>
    <x v="1"/>
    <s v="VILLADA SUAZA LUZ CENEIDA"/>
    <x v="7"/>
    <x v="7"/>
  </r>
  <r>
    <x v="0"/>
    <x v="0"/>
    <x v="7"/>
    <x v="4"/>
    <n v="6675323"/>
    <n v="8100010264"/>
    <x v="0"/>
    <x v="0"/>
    <s v="EDIFICIO MACANÁ PROPIEDAD HORIZONTAL"/>
    <x v="6"/>
    <x v="6"/>
  </r>
  <r>
    <x v="0"/>
    <x v="0"/>
    <x v="7"/>
    <x v="1"/>
    <n v="6675466"/>
    <n v="8300653551"/>
    <x v="0"/>
    <x v="1"/>
    <s v="EDIFICIO TORRE DE OFICINAS EL NOGAL"/>
    <x v="1"/>
    <x v="1"/>
  </r>
  <r>
    <x v="0"/>
    <x v="0"/>
    <x v="7"/>
    <x v="4"/>
    <n v="6675516"/>
    <n v="8130112336"/>
    <x v="0"/>
    <x v="1"/>
    <s v="EDIFICIO TORRELADERA"/>
    <x v="29"/>
    <x v="14"/>
  </r>
  <r>
    <x v="0"/>
    <x v="0"/>
    <x v="7"/>
    <x v="1"/>
    <n v="6675565"/>
    <n v="9006116432"/>
    <x v="1"/>
    <x v="6"/>
    <s v="VILLA VERDE PLAZA PROPIEDAD HORIZONTAL"/>
    <x v="11"/>
    <x v="9"/>
  </r>
  <r>
    <x v="0"/>
    <x v="0"/>
    <x v="7"/>
    <x v="4"/>
    <n v="6675588"/>
    <n v="8900037365"/>
    <x v="0"/>
    <x v="4"/>
    <s v="URBANIZACION LOS CRISTALES"/>
    <x v="7"/>
    <x v="7"/>
  </r>
  <r>
    <x v="0"/>
    <x v="0"/>
    <x v="7"/>
    <x v="4"/>
    <n v="6675590"/>
    <n v="8900037365"/>
    <x v="0"/>
    <x v="4"/>
    <s v="URBANIZACION LOS CRISTALES"/>
    <x v="7"/>
    <x v="7"/>
  </r>
  <r>
    <x v="0"/>
    <x v="0"/>
    <x v="7"/>
    <x v="4"/>
    <n v="6675656"/>
    <n v="8002378267"/>
    <x v="0"/>
    <x v="1"/>
    <s v="CONJUNTO RESIDENCIAL PORTALES DEL COUNTRY"/>
    <x v="1"/>
    <x v="1"/>
  </r>
  <r>
    <x v="0"/>
    <x v="0"/>
    <x v="7"/>
    <x v="4"/>
    <n v="6675700"/>
    <n v="9005445293"/>
    <x v="0"/>
    <x v="1"/>
    <s v="CONJUNTO CERRADO CERROS DE NIZA PROPIEDAD HORIZONTAL"/>
    <x v="6"/>
    <x v="6"/>
  </r>
  <r>
    <x v="0"/>
    <x v="0"/>
    <x v="7"/>
    <x v="4"/>
    <n v="6675710"/>
    <n v="9006600124"/>
    <x v="0"/>
    <x v="1"/>
    <s v="CR URBANIZACION SENDERO DEL PARQUE PH"/>
    <x v="14"/>
    <x v="5"/>
  </r>
  <r>
    <x v="0"/>
    <x v="0"/>
    <x v="7"/>
    <x v="4"/>
    <n v="6675770"/>
    <n v="8001057968"/>
    <x v="0"/>
    <x v="1"/>
    <s v="CONJUNTO RESIDENCIAL LA MONEDA"/>
    <x v="1"/>
    <x v="1"/>
  </r>
  <r>
    <x v="0"/>
    <x v="0"/>
    <x v="7"/>
    <x v="1"/>
    <n v="6675772"/>
    <n v="9003080585"/>
    <x v="0"/>
    <x v="1"/>
    <s v="CONJUNTO RESIDENCIAL GRANADA CLUB ETAPA I PH"/>
    <x v="1"/>
    <x v="1"/>
  </r>
  <r>
    <x v="0"/>
    <x v="0"/>
    <x v="7"/>
    <x v="1"/>
    <n v="6675773"/>
    <n v="8300309920"/>
    <x v="0"/>
    <x v="1"/>
    <s v="CONJUNTO RESIDENCIAL  EL SALITRE MONSERRATE"/>
    <x v="1"/>
    <x v="1"/>
  </r>
  <r>
    <x v="0"/>
    <x v="0"/>
    <x v="7"/>
    <x v="1"/>
    <n v="6675792"/>
    <n v="8001733016"/>
    <x v="0"/>
    <x v="1"/>
    <s v="CONJUNTO RESIDENCIAL SANTA BARBARA NORTE MANZA I"/>
    <x v="1"/>
    <x v="1"/>
  </r>
  <r>
    <x v="0"/>
    <x v="0"/>
    <x v="7"/>
    <x v="4"/>
    <n v="6675801"/>
    <n v="9005437145"/>
    <x v="0"/>
    <x v="3"/>
    <s v="CONJUNTO RESIDENCIAL PITAGORAS PH"/>
    <x v="1"/>
    <x v="1"/>
  </r>
  <r>
    <x v="0"/>
    <x v="0"/>
    <x v="7"/>
    <x v="1"/>
    <n v="6675816"/>
    <n v="9002854293"/>
    <x v="0"/>
    <x v="3"/>
    <s v="CENTRO COMERCIAL ALEJANDRIA"/>
    <x v="31"/>
    <x v="3"/>
  </r>
  <r>
    <x v="0"/>
    <x v="0"/>
    <x v="7"/>
    <x v="1"/>
    <n v="6675867"/>
    <n v="9004644664"/>
    <x v="0"/>
    <x v="0"/>
    <s v="EDIFICIO PIAMONTE-PORPIEDAD HORIZONTAL"/>
    <x v="14"/>
    <x v="5"/>
  </r>
  <r>
    <x v="0"/>
    <x v="0"/>
    <x v="7"/>
    <x v="1"/>
    <n v="6676042"/>
    <n v="8605189410"/>
    <x v="0"/>
    <x v="1"/>
    <s v="CONJUNTO RESIDENCIAL LA PALMA I"/>
    <x v="1"/>
    <x v="1"/>
  </r>
  <r>
    <x v="0"/>
    <x v="0"/>
    <x v="7"/>
    <x v="1"/>
    <n v="6676261"/>
    <n v="8909313933"/>
    <x v="0"/>
    <x v="1"/>
    <s v="CONJUNTO RESIDENCIAL MANANTIALES PH"/>
    <x v="21"/>
    <x v="5"/>
  </r>
  <r>
    <x v="0"/>
    <x v="0"/>
    <x v="7"/>
    <x v="4"/>
    <n v="6676361"/>
    <n v="9007336070"/>
    <x v="0"/>
    <x v="1"/>
    <s v="EDIFICIO TORRE SAN ANTONIO PH"/>
    <x v="14"/>
    <x v="5"/>
  </r>
  <r>
    <x v="0"/>
    <x v="0"/>
    <x v="7"/>
    <x v="4"/>
    <n v="6676372"/>
    <n v="9009092369"/>
    <x v="0"/>
    <x v="0"/>
    <s v="CONJUNTO RESIDENCIAL TORRES PORTAL DEL PARQUE PH"/>
    <x v="17"/>
    <x v="2"/>
  </r>
  <r>
    <x v="0"/>
    <x v="0"/>
    <x v="7"/>
    <x v="4"/>
    <n v="6676514"/>
    <n v="8000846491"/>
    <x v="0"/>
    <x v="1"/>
    <s v="UNIDAD RESIDENCIAL LOS CEDROS - PROPIEDAD HORIZONTAL"/>
    <x v="0"/>
    <x v="0"/>
  </r>
  <r>
    <x v="0"/>
    <x v="0"/>
    <x v="7"/>
    <x v="1"/>
    <n v="6676554"/>
    <n v="8300318371"/>
    <x v="0"/>
    <x v="1"/>
    <s v="EDIFICIO CEREZAL PH"/>
    <x v="1"/>
    <x v="1"/>
  </r>
  <r>
    <x v="0"/>
    <x v="0"/>
    <x v="7"/>
    <x v="4"/>
    <n v="6676950"/>
    <n v="9008053155"/>
    <x v="0"/>
    <x v="1"/>
    <s v="CONJUNTO RESIDENCIAL BARLOVENTO PH"/>
    <x v="21"/>
    <x v="5"/>
  </r>
  <r>
    <x v="0"/>
    <x v="0"/>
    <x v="7"/>
    <x v="1"/>
    <n v="6677042"/>
    <n v="8100057435"/>
    <x v="0"/>
    <x v="5"/>
    <s v="CONJUNTO HABITACIONAL LAS AMERICAS - PROPIEDAD HORIZONTA"/>
    <x v="6"/>
    <x v="6"/>
  </r>
  <r>
    <x v="0"/>
    <x v="0"/>
    <x v="7"/>
    <x v="4"/>
    <n v="6677059"/>
    <n v="8090074341"/>
    <x v="0"/>
    <x v="3"/>
    <s v="CONJUNTO RESIDENCIAL LA ARBOLEDA - PROPIEDAD HORIZONTAL"/>
    <x v="3"/>
    <x v="3"/>
  </r>
  <r>
    <x v="0"/>
    <x v="0"/>
    <x v="7"/>
    <x v="4"/>
    <n v="6677062"/>
    <n v="9006189500"/>
    <x v="0"/>
    <x v="0"/>
    <s v="CONJUNTO RESIDENCIAL BALCONES DE SAN JUAN"/>
    <x v="9"/>
    <x v="8"/>
  </r>
  <r>
    <x v="0"/>
    <x v="0"/>
    <x v="7"/>
    <x v="1"/>
    <n v="6677072"/>
    <n v="8300322908"/>
    <x v="0"/>
    <x v="1"/>
    <s v="CONJUNTO RESIDENCIAL SERRANA PH"/>
    <x v="1"/>
    <x v="1"/>
  </r>
  <r>
    <x v="0"/>
    <x v="0"/>
    <x v="7"/>
    <x v="1"/>
    <n v="6677073"/>
    <n v="8000881893"/>
    <x v="0"/>
    <x v="1"/>
    <s v="CONJUNTO RESIDENCIAL VALDERROBLES PROPIEDAD HORIZONTAL"/>
    <x v="14"/>
    <x v="5"/>
  </r>
  <r>
    <x v="0"/>
    <x v="0"/>
    <x v="7"/>
    <x v="4"/>
    <n v="6677085"/>
    <n v="9001899831"/>
    <x v="0"/>
    <x v="1"/>
    <s v="EDIFICIO LA PRADERA PH"/>
    <x v="10"/>
    <x v="5"/>
  </r>
  <r>
    <x v="0"/>
    <x v="0"/>
    <x v="7"/>
    <x v="4"/>
    <n v="6677093"/>
    <n v="9003682531"/>
    <x v="0"/>
    <x v="1"/>
    <s v="CONJUNTO RESIDENCIAL LA PRADERA PH"/>
    <x v="17"/>
    <x v="2"/>
  </r>
  <r>
    <x v="0"/>
    <x v="0"/>
    <x v="7"/>
    <x v="4"/>
    <n v="6677107"/>
    <n v="9007745551"/>
    <x v="0"/>
    <x v="1"/>
    <s v="LOMA LINDA APARTAMENTOS PROPIEDAD HORIZONTAL"/>
    <x v="13"/>
    <x v="9"/>
  </r>
  <r>
    <x v="0"/>
    <x v="0"/>
    <x v="7"/>
    <x v="1"/>
    <n v="6677120"/>
    <n v="8110440549"/>
    <x v="0"/>
    <x v="1"/>
    <s v="CONJUNTO RESIDENCIAL LA PLAYA APARTAMENTOS PH"/>
    <x v="14"/>
    <x v="5"/>
  </r>
  <r>
    <x v="0"/>
    <x v="0"/>
    <x v="7"/>
    <x v="1"/>
    <n v="6677144"/>
    <n v="8300309920"/>
    <x v="0"/>
    <x v="1"/>
    <s v="CONJUNTO RESIDENCIAL  EL SALITRE MONSERRATE"/>
    <x v="1"/>
    <x v="1"/>
  </r>
  <r>
    <x v="0"/>
    <x v="0"/>
    <x v="7"/>
    <x v="1"/>
    <n v="6677155"/>
    <n v="9002010860"/>
    <x v="0"/>
    <x v="5"/>
    <s v="CONDOMINIO PARQUES DE PAKISTAN IV ETAPA"/>
    <x v="31"/>
    <x v="3"/>
  </r>
  <r>
    <x v="0"/>
    <x v="0"/>
    <x v="7"/>
    <x v="1"/>
    <n v="6677188"/>
    <n v="8301027711"/>
    <x v="0"/>
    <x v="1"/>
    <s v="EDIFICIO LA HACIENDA PH"/>
    <x v="1"/>
    <x v="1"/>
  </r>
  <r>
    <x v="0"/>
    <x v="0"/>
    <x v="7"/>
    <x v="4"/>
    <n v="6677206"/>
    <n v="8090074341"/>
    <x v="0"/>
    <x v="3"/>
    <s v="CONJUNTO RESIDENCIAL LA ARBOLEDA - PROPIEDAD HORIZONTAL"/>
    <x v="3"/>
    <x v="3"/>
  </r>
  <r>
    <x v="0"/>
    <x v="0"/>
    <x v="7"/>
    <x v="1"/>
    <n v="6677236"/>
    <n v="8001848537"/>
    <x v="0"/>
    <x v="1"/>
    <s v="CONJUNTO RESIDENCIAL CAMBULOS DEL COUNTRY"/>
    <x v="1"/>
    <x v="1"/>
  </r>
  <r>
    <x v="0"/>
    <x v="0"/>
    <x v="7"/>
    <x v="1"/>
    <n v="6677251"/>
    <n v="9001691619"/>
    <x v="0"/>
    <x v="1"/>
    <s v="CONJUNTO RESIDENCIAL QUINTAS DE ARANJUEZ PRIMERA ETAPA PH"/>
    <x v="1"/>
    <x v="1"/>
  </r>
  <r>
    <x v="0"/>
    <x v="0"/>
    <x v="7"/>
    <x v="4"/>
    <n v="6677253"/>
    <n v="9010960041"/>
    <x v="0"/>
    <x v="1"/>
    <s v="CONJUNTO RESIDENCIAL TORRES DE MILAN PROPIEDAD HORIZONTAL"/>
    <x v="6"/>
    <x v="6"/>
  </r>
  <r>
    <x v="0"/>
    <x v="0"/>
    <x v="7"/>
    <x v="4"/>
    <n v="6677292"/>
    <n v="8300276086"/>
    <x v="0"/>
    <x v="3"/>
    <s v="CONJUNTO RESIDENCIAL BOLIVIA XIV PH"/>
    <x v="1"/>
    <x v="1"/>
  </r>
  <r>
    <x v="0"/>
    <x v="0"/>
    <x v="7"/>
    <x v="1"/>
    <n v="6677312"/>
    <n v="8002484340"/>
    <x v="0"/>
    <x v="2"/>
    <s v="URBANIZACION EL TULCAN II ETAPA"/>
    <x v="11"/>
    <x v="9"/>
  </r>
  <r>
    <x v="0"/>
    <x v="0"/>
    <x v="7"/>
    <x v="1"/>
    <n v="6677326"/>
    <n v="9005589471"/>
    <x v="0"/>
    <x v="1"/>
    <s v="CONJUNTO CERRADO TORRES DEL ESTE PROPIEDAD HORIZONTAL"/>
    <x v="18"/>
    <x v="10"/>
  </r>
  <r>
    <x v="0"/>
    <x v="0"/>
    <x v="7"/>
    <x v="4"/>
    <n v="6677342"/>
    <n v="9000865417"/>
    <x v="0"/>
    <x v="0"/>
    <s v="EDIFICIO ESTAMBUL II BLOQUE CINCO 5 PROPIEDAD HORIZONTAL"/>
    <x v="6"/>
    <x v="6"/>
  </r>
  <r>
    <x v="0"/>
    <x v="0"/>
    <x v="7"/>
    <x v="4"/>
    <n v="6677351"/>
    <n v="8605344678"/>
    <x v="0"/>
    <x v="4"/>
    <s v="MULTIFAMILIAR HUILA"/>
    <x v="1"/>
    <x v="1"/>
  </r>
  <r>
    <x v="0"/>
    <x v="0"/>
    <x v="7"/>
    <x v="1"/>
    <n v="6677353"/>
    <n v="9010368783"/>
    <x v="0"/>
    <x v="4"/>
    <s v="CONDOMINIO ALTAGRACIA III"/>
    <x v="31"/>
    <x v="3"/>
  </r>
  <r>
    <x v="0"/>
    <x v="0"/>
    <x v="7"/>
    <x v="1"/>
    <n v="6677358"/>
    <n v="8160006561"/>
    <x v="0"/>
    <x v="1"/>
    <s v="EDIFICIO KARAMI PROPIEDAD HORIZONTAL"/>
    <x v="11"/>
    <x v="9"/>
  </r>
  <r>
    <x v="0"/>
    <x v="0"/>
    <x v="7"/>
    <x v="1"/>
    <n v="6677385"/>
    <n v="9001714191"/>
    <x v="0"/>
    <x v="1"/>
    <s v="PARQUE RESIDENCIAL LA ARBOLEDA - PROPIEDAD HORIZONTAL"/>
    <x v="3"/>
    <x v="3"/>
  </r>
  <r>
    <x v="0"/>
    <x v="0"/>
    <x v="7"/>
    <x v="4"/>
    <n v="6677402"/>
    <n v="9000118552"/>
    <x v="0"/>
    <x v="0"/>
    <s v="EDIFICIO MARIANA PROPIEDAD HORIZONTAL"/>
    <x v="6"/>
    <x v="6"/>
  </r>
  <r>
    <x v="0"/>
    <x v="0"/>
    <x v="7"/>
    <x v="1"/>
    <n v="6677403"/>
    <n v="9003081963"/>
    <x v="0"/>
    <x v="1"/>
    <s v="CONJUNTO RESIDENCIAL JARDINES DE TANAMBI P H"/>
    <x v="11"/>
    <x v="9"/>
  </r>
  <r>
    <x v="0"/>
    <x v="0"/>
    <x v="7"/>
    <x v="1"/>
    <n v="6677406"/>
    <n v="9001714191"/>
    <x v="0"/>
    <x v="1"/>
    <s v="PARQUE RESIDENCIAL LA ARBOLEDA - PROPIEDAD HORIZONTAL"/>
    <x v="3"/>
    <x v="3"/>
  </r>
  <r>
    <x v="0"/>
    <x v="0"/>
    <x v="7"/>
    <x v="1"/>
    <n v="6677413"/>
    <n v="9001714191"/>
    <x v="0"/>
    <x v="3"/>
    <s v="PARQUE RESIDENCIAL LA ARBOLEDA - PROPIEDAD HORIZONTAL"/>
    <x v="3"/>
    <x v="3"/>
  </r>
  <r>
    <x v="0"/>
    <x v="0"/>
    <x v="7"/>
    <x v="1"/>
    <n v="6677477"/>
    <n v="8909426286"/>
    <x v="0"/>
    <x v="3"/>
    <s v="URBANIZACION VILLA JARDIN ETAPA 2 PH"/>
    <x v="14"/>
    <x v="5"/>
  </r>
  <r>
    <x v="0"/>
    <x v="0"/>
    <x v="7"/>
    <x v="1"/>
    <n v="6677490"/>
    <n v="8050030684"/>
    <x v="0"/>
    <x v="7"/>
    <s v="CONJUNTO RESIDENCIAL MULTIFAMILIARES LA BASE"/>
    <x v="0"/>
    <x v="0"/>
  </r>
  <r>
    <x v="0"/>
    <x v="0"/>
    <x v="7"/>
    <x v="4"/>
    <n v="6677508"/>
    <n v="9009992775"/>
    <x v="0"/>
    <x v="1"/>
    <s v="CONJUNTO RESIDENCIAL CR 3 BLOQUE O EDIFICIO G PROPIEDAD HORI"/>
    <x v="6"/>
    <x v="6"/>
  </r>
  <r>
    <x v="0"/>
    <x v="0"/>
    <x v="7"/>
    <x v="4"/>
    <n v="6677524"/>
    <n v="8300810330"/>
    <x v="0"/>
    <x v="1"/>
    <s v="EDIFICO ALBORAL DE LAS ACACIAS"/>
    <x v="1"/>
    <x v="1"/>
  </r>
  <r>
    <x v="0"/>
    <x v="0"/>
    <x v="7"/>
    <x v="4"/>
    <n v="6677549"/>
    <n v="9009092369"/>
    <x v="0"/>
    <x v="0"/>
    <s v="CONJUNTO RESIDENCIAL TORRES PORTAL DEL PARQUE PH"/>
    <x v="17"/>
    <x v="2"/>
  </r>
  <r>
    <x v="0"/>
    <x v="0"/>
    <x v="7"/>
    <x v="4"/>
    <n v="6677558"/>
    <n v="8100069705"/>
    <x v="0"/>
    <x v="4"/>
    <s v="CONJUNTO HABITACIONAL SANTANA"/>
    <x v="6"/>
    <x v="6"/>
  </r>
  <r>
    <x v="0"/>
    <x v="0"/>
    <x v="7"/>
    <x v="1"/>
    <n v="6677581"/>
    <n v="8002475527"/>
    <x v="0"/>
    <x v="1"/>
    <s v="PARQUE RESIDENCIAL SURBANA IV ETAPA"/>
    <x v="1"/>
    <x v="1"/>
  </r>
  <r>
    <x v="0"/>
    <x v="0"/>
    <x v="7"/>
    <x v="4"/>
    <n v="6677657"/>
    <n v="9012099753"/>
    <x v="0"/>
    <x v="1"/>
    <s v="CONJUNTO RESIDENCIAL TANGARA"/>
    <x v="29"/>
    <x v="14"/>
  </r>
  <r>
    <x v="0"/>
    <x v="0"/>
    <x v="7"/>
    <x v="5"/>
    <n v="6677662"/>
    <n v="9731005"/>
    <x v="0"/>
    <x v="1"/>
    <s v="ROJAS GIRALDO JHON HENRY"/>
    <x v="7"/>
    <x v="7"/>
  </r>
  <r>
    <x v="0"/>
    <x v="0"/>
    <x v="7"/>
    <x v="4"/>
    <n v="6677787"/>
    <n v="8000491098"/>
    <x v="0"/>
    <x v="1"/>
    <s v="COPROPIETARIOS CONJUNTO RESIDENCIAL LA VICTOR"/>
    <x v="2"/>
    <x v="2"/>
  </r>
  <r>
    <x v="0"/>
    <x v="0"/>
    <x v="7"/>
    <x v="1"/>
    <n v="6677890"/>
    <n v="8301217860"/>
    <x v="0"/>
    <x v="2"/>
    <s v="EDIFICIO PALERMO I PROPIEDAD HORIZONTAL"/>
    <x v="1"/>
    <x v="1"/>
  </r>
  <r>
    <x v="0"/>
    <x v="0"/>
    <x v="7"/>
    <x v="1"/>
    <n v="6677906"/>
    <n v="9005021545"/>
    <x v="0"/>
    <x v="3"/>
    <s v="CONJUNTO RESIDENCIAL OKAPI I PH"/>
    <x v="1"/>
    <x v="1"/>
  </r>
  <r>
    <x v="0"/>
    <x v="0"/>
    <x v="7"/>
    <x v="4"/>
    <n v="6677928"/>
    <n v="8110409250"/>
    <x v="0"/>
    <x v="1"/>
    <s v="CONJUNTO RESIDENCIAL ALIZARES ETAPAS 1 Y 2 PH"/>
    <x v="14"/>
    <x v="5"/>
  </r>
  <r>
    <x v="0"/>
    <x v="0"/>
    <x v="7"/>
    <x v="1"/>
    <n v="6677945"/>
    <n v="9005378038"/>
    <x v="0"/>
    <x v="1"/>
    <s v="CONJUNTO CERRADO SANTAMARIA - PROPIEDAD HORIZONTAL"/>
    <x v="6"/>
    <x v="6"/>
  </r>
  <r>
    <x v="0"/>
    <x v="0"/>
    <x v="7"/>
    <x v="1"/>
    <n v="6677956"/>
    <n v="9003876273"/>
    <x v="0"/>
    <x v="1"/>
    <s v="CONJUNTO RESIDENCIAL ALAMEDA DEL PORVENIR SEGUNDA ETAPA PH"/>
    <x v="1"/>
    <x v="1"/>
  </r>
  <r>
    <x v="0"/>
    <x v="0"/>
    <x v="7"/>
    <x v="1"/>
    <n v="6677960"/>
    <n v="8002475029"/>
    <x v="0"/>
    <x v="1"/>
    <s v="CONJUNTO RESIDENCIAL CUMBRES DE TIMIZA"/>
    <x v="1"/>
    <x v="1"/>
  </r>
  <r>
    <x v="0"/>
    <x v="0"/>
    <x v="7"/>
    <x v="4"/>
    <n v="6678091"/>
    <n v="9005393068"/>
    <x v="0"/>
    <x v="4"/>
    <s v="CONDOMINIO CAMPESTRE QUINTAS DE BARCELONA"/>
    <x v="80"/>
    <x v="22"/>
  </r>
  <r>
    <x v="0"/>
    <x v="0"/>
    <x v="7"/>
    <x v="1"/>
    <n v="6678150"/>
    <n v="9006656584"/>
    <x v="0"/>
    <x v="1"/>
    <s v="PROYECTO BELLO HORIZONTE"/>
    <x v="1"/>
    <x v="1"/>
  </r>
  <r>
    <x v="0"/>
    <x v="0"/>
    <x v="7"/>
    <x v="1"/>
    <n v="6678216"/>
    <n v="8110127327"/>
    <x v="0"/>
    <x v="3"/>
    <s v="URBANIZACION FAROLES PH"/>
    <x v="14"/>
    <x v="5"/>
  </r>
  <r>
    <x v="0"/>
    <x v="0"/>
    <x v="7"/>
    <x v="1"/>
    <n v="6678256"/>
    <n v="8100010920"/>
    <x v="0"/>
    <x v="1"/>
    <s v="EDIFICIO VILLA PILAR 2 BLOQUE 1 PROPIEDAD HORIZONTAL"/>
    <x v="6"/>
    <x v="6"/>
  </r>
  <r>
    <x v="0"/>
    <x v="0"/>
    <x v="7"/>
    <x v="4"/>
    <n v="6678392"/>
    <n v="9009393530"/>
    <x v="0"/>
    <x v="1"/>
    <s v="CONJUNTO RESIDENCIAL SACROMONTE PROPIEDAD HORIZONTAL"/>
    <x v="17"/>
    <x v="2"/>
  </r>
  <r>
    <x v="0"/>
    <x v="0"/>
    <x v="7"/>
    <x v="4"/>
    <n v="6678461"/>
    <n v="9012162827"/>
    <x v="0"/>
    <x v="3"/>
    <s v="TORRE RESIDENCIAL BISMARCKIA PH"/>
    <x v="11"/>
    <x v="9"/>
  </r>
  <r>
    <x v="0"/>
    <x v="0"/>
    <x v="7"/>
    <x v="5"/>
    <n v="6678555"/>
    <n v="41714882"/>
    <x v="0"/>
    <x v="5"/>
    <s v="AYALA CAICEDO LUCILA"/>
    <x v="7"/>
    <x v="7"/>
  </r>
  <r>
    <x v="0"/>
    <x v="0"/>
    <x v="7"/>
    <x v="1"/>
    <n v="6678699"/>
    <n v="8300302084"/>
    <x v="0"/>
    <x v="1"/>
    <s v="EDIFICIO KALYPSO -PROPIEDAD HORIZONTAL"/>
    <x v="1"/>
    <x v="1"/>
  </r>
  <r>
    <x v="0"/>
    <x v="0"/>
    <x v="7"/>
    <x v="4"/>
    <n v="6678718"/>
    <n v="8110220007"/>
    <x v="0"/>
    <x v="2"/>
    <s v="UNIDAD CERRADA MONTESUR I"/>
    <x v="34"/>
    <x v="5"/>
  </r>
  <r>
    <x v="0"/>
    <x v="0"/>
    <x v="7"/>
    <x v="4"/>
    <n v="6679030"/>
    <n v="9010501706"/>
    <x v="0"/>
    <x v="1"/>
    <s v="CONJUNTO RESIDENCIAL RESERVA CANAVERAL CONDOM"/>
    <x v="17"/>
    <x v="2"/>
  </r>
  <r>
    <x v="0"/>
    <x v="0"/>
    <x v="7"/>
    <x v="1"/>
    <n v="6679041"/>
    <n v="9000925547"/>
    <x v="0"/>
    <x v="3"/>
    <s v="AGRUPACION RESIDENCIAL ALAMEDA SANTA MONICA ETAPA UNO PH"/>
    <x v="1"/>
    <x v="1"/>
  </r>
  <r>
    <x v="0"/>
    <x v="0"/>
    <x v="7"/>
    <x v="1"/>
    <n v="6679067"/>
    <n v="8090023782"/>
    <x v="0"/>
    <x v="1"/>
    <s v="EDIFICIO VILLA DE SAN IGNACIO"/>
    <x v="3"/>
    <x v="3"/>
  </r>
  <r>
    <x v="0"/>
    <x v="0"/>
    <x v="7"/>
    <x v="4"/>
    <n v="6679080"/>
    <n v="9008806822"/>
    <x v="0"/>
    <x v="1"/>
    <s v="CONJUNTO CERRADO ALTAVISTA DE PIEDRAPINTADA PROPIEDAD HORIZO"/>
    <x v="3"/>
    <x v="3"/>
  </r>
  <r>
    <x v="0"/>
    <x v="0"/>
    <x v="7"/>
    <x v="4"/>
    <n v="6679132"/>
    <n v="9013263709"/>
    <x v="0"/>
    <x v="0"/>
    <s v="EDIFICIO TIRRENIA PROPIEDAD HORIZONTAL"/>
    <x v="11"/>
    <x v="9"/>
  </r>
  <r>
    <x v="0"/>
    <x v="0"/>
    <x v="7"/>
    <x v="4"/>
    <n v="6679425"/>
    <n v="8100050800"/>
    <x v="0"/>
    <x v="1"/>
    <s v="EDIFICIO PROPIEDAD HORIZONTAL KAROL"/>
    <x v="6"/>
    <x v="6"/>
  </r>
  <r>
    <x v="0"/>
    <x v="0"/>
    <x v="7"/>
    <x v="4"/>
    <n v="6679435"/>
    <n v="9010892591"/>
    <x v="0"/>
    <x v="1"/>
    <s v="EDIFICIO ALCAZAR DE ALAMEDA PH"/>
    <x v="14"/>
    <x v="5"/>
  </r>
  <r>
    <x v="0"/>
    <x v="0"/>
    <x v="7"/>
    <x v="4"/>
    <n v="6679483"/>
    <n v="8090061437"/>
    <x v="0"/>
    <x v="2"/>
    <s v="AGRUPACION DE VIVIENDA RINCON DE LAS MARGARITAS"/>
    <x v="3"/>
    <x v="3"/>
  </r>
  <r>
    <x v="0"/>
    <x v="0"/>
    <x v="7"/>
    <x v="1"/>
    <n v="6679517"/>
    <n v="9009121798"/>
    <x v="0"/>
    <x v="0"/>
    <s v="SOLERI PARQUE RESIDENCIAL"/>
    <x v="2"/>
    <x v="2"/>
  </r>
  <r>
    <x v="0"/>
    <x v="0"/>
    <x v="7"/>
    <x v="4"/>
    <n v="6680069"/>
    <n v="8300707079"/>
    <x v="0"/>
    <x v="2"/>
    <s v="EDIFICIO  PLAZA NAVARRA"/>
    <x v="1"/>
    <x v="1"/>
  </r>
  <r>
    <x v="0"/>
    <x v="0"/>
    <x v="7"/>
    <x v="1"/>
    <n v="6680077"/>
    <n v="9001070661"/>
    <x v="0"/>
    <x v="1"/>
    <s v="CONJUNTO RESIDENCIAL ZUITAMA P H"/>
    <x v="13"/>
    <x v="9"/>
  </r>
  <r>
    <x v="0"/>
    <x v="0"/>
    <x v="7"/>
    <x v="1"/>
    <n v="6680113"/>
    <n v="8300882772"/>
    <x v="0"/>
    <x v="1"/>
    <s v="EDIFICIO TERRAMONTE - PROPIEDAD HORIZONTAL"/>
    <x v="1"/>
    <x v="1"/>
  </r>
  <r>
    <x v="0"/>
    <x v="0"/>
    <x v="7"/>
    <x v="4"/>
    <n v="6680131"/>
    <n v="8301294776"/>
    <x v="0"/>
    <x v="2"/>
    <s v="EDIFICIO EL MIRADOR - PROPIEDAD HORIZONTAL"/>
    <x v="1"/>
    <x v="1"/>
  </r>
  <r>
    <x v="0"/>
    <x v="0"/>
    <x v="7"/>
    <x v="4"/>
    <n v="6680151"/>
    <n v="9009393530"/>
    <x v="0"/>
    <x v="1"/>
    <s v="CONJUNTO RESIDENCIAL SACROMONTE PROPIEDAD HORIZONTAL"/>
    <x v="17"/>
    <x v="2"/>
  </r>
  <r>
    <x v="0"/>
    <x v="0"/>
    <x v="7"/>
    <x v="4"/>
    <n v="6680203"/>
    <n v="9006894875"/>
    <x v="0"/>
    <x v="1"/>
    <s v="CONDOMINIO ALTAS TORRES NUMERO 6"/>
    <x v="18"/>
    <x v="10"/>
  </r>
  <r>
    <x v="0"/>
    <x v="0"/>
    <x v="7"/>
    <x v="4"/>
    <n v="6680242"/>
    <n v="8090061437"/>
    <x v="0"/>
    <x v="0"/>
    <s v="AGRUPACION DE VIVIENDA RINCON DE LAS MARGARITAS"/>
    <x v="3"/>
    <x v="3"/>
  </r>
  <r>
    <x v="0"/>
    <x v="0"/>
    <x v="7"/>
    <x v="1"/>
    <n v="6680363"/>
    <n v="8001238418"/>
    <x v="0"/>
    <x v="1"/>
    <s v="AGRUPACION DE VIVIENDA LA ESPERANZA PH"/>
    <x v="1"/>
    <x v="1"/>
  </r>
  <r>
    <x v="0"/>
    <x v="0"/>
    <x v="7"/>
    <x v="1"/>
    <n v="6680377"/>
    <n v="9002010860"/>
    <x v="0"/>
    <x v="0"/>
    <s v="CONDOMINIO PARQUES DE PAKISTAN IV ETAPA"/>
    <x v="31"/>
    <x v="3"/>
  </r>
  <r>
    <x v="0"/>
    <x v="0"/>
    <x v="7"/>
    <x v="1"/>
    <n v="6680414"/>
    <n v="9005021545"/>
    <x v="0"/>
    <x v="3"/>
    <s v="CONJUNTO RESIDENCIAL OKAPI I PH"/>
    <x v="1"/>
    <x v="1"/>
  </r>
  <r>
    <x v="0"/>
    <x v="0"/>
    <x v="7"/>
    <x v="1"/>
    <n v="6680416"/>
    <n v="9005021545"/>
    <x v="0"/>
    <x v="3"/>
    <s v="CONJUNTO RESIDENCIAL OKAPI I PH"/>
    <x v="1"/>
    <x v="1"/>
  </r>
  <r>
    <x v="0"/>
    <x v="0"/>
    <x v="7"/>
    <x v="1"/>
    <n v="6680417"/>
    <n v="9005021545"/>
    <x v="0"/>
    <x v="3"/>
    <s v="CONJUNTO RESIDENCIAL OKAPI I PH"/>
    <x v="1"/>
    <x v="1"/>
  </r>
  <r>
    <x v="0"/>
    <x v="0"/>
    <x v="7"/>
    <x v="1"/>
    <n v="6680418"/>
    <n v="9005021545"/>
    <x v="0"/>
    <x v="3"/>
    <s v="CONJUNTO RESIDENCIAL OKAPI I PH"/>
    <x v="1"/>
    <x v="1"/>
  </r>
  <r>
    <x v="0"/>
    <x v="0"/>
    <x v="7"/>
    <x v="1"/>
    <n v="6680419"/>
    <n v="9005021545"/>
    <x v="0"/>
    <x v="3"/>
    <s v="CONJUNTO RESIDENCIAL OKAPI I PH"/>
    <x v="1"/>
    <x v="1"/>
  </r>
  <r>
    <x v="0"/>
    <x v="0"/>
    <x v="7"/>
    <x v="1"/>
    <n v="6680420"/>
    <n v="9005021545"/>
    <x v="0"/>
    <x v="3"/>
    <s v="CONJUNTO RESIDENCIAL OKAPI I PH"/>
    <x v="1"/>
    <x v="1"/>
  </r>
  <r>
    <x v="0"/>
    <x v="0"/>
    <x v="7"/>
    <x v="1"/>
    <n v="6680421"/>
    <n v="9005021545"/>
    <x v="0"/>
    <x v="3"/>
    <s v="CONJUNTO RESIDENCIAL OKAPI I PH"/>
    <x v="1"/>
    <x v="1"/>
  </r>
  <r>
    <x v="0"/>
    <x v="0"/>
    <x v="7"/>
    <x v="1"/>
    <n v="6680422"/>
    <n v="9005021545"/>
    <x v="0"/>
    <x v="3"/>
    <s v="CONJUNTO RESIDENCIAL OKAPI I PH"/>
    <x v="1"/>
    <x v="1"/>
  </r>
  <r>
    <x v="0"/>
    <x v="0"/>
    <x v="7"/>
    <x v="1"/>
    <n v="6680448"/>
    <n v="8301062960"/>
    <x v="0"/>
    <x v="1"/>
    <s v="AGRUPACION DE VIVIENDA LOS PINOS PH"/>
    <x v="1"/>
    <x v="1"/>
  </r>
  <r>
    <x v="0"/>
    <x v="0"/>
    <x v="7"/>
    <x v="1"/>
    <n v="6680743"/>
    <n v="8320099271"/>
    <x v="0"/>
    <x v="1"/>
    <s v="URBANIZACION VILLA LAURA PH"/>
    <x v="8"/>
    <x v="4"/>
  </r>
  <r>
    <x v="0"/>
    <x v="0"/>
    <x v="7"/>
    <x v="4"/>
    <n v="6680884"/>
    <n v="8100069705"/>
    <x v="0"/>
    <x v="0"/>
    <s v="CONJUNTO HABITACIONAL SANTANA"/>
    <x v="6"/>
    <x v="6"/>
  </r>
  <r>
    <x v="0"/>
    <x v="0"/>
    <x v="7"/>
    <x v="4"/>
    <n v="6680887"/>
    <n v="9004180365"/>
    <x v="0"/>
    <x v="1"/>
    <s v="CONJUNTO RESIDENCIAL GOLF CLUB - PROPIEDAD HORIZONTAL"/>
    <x v="3"/>
    <x v="3"/>
  </r>
  <r>
    <x v="0"/>
    <x v="0"/>
    <x v="7"/>
    <x v="5"/>
    <n v="6680956"/>
    <n v="5200559"/>
    <x v="0"/>
    <x v="1"/>
    <s v="DIAZ HECTOR JESUS"/>
    <x v="9"/>
    <x v="8"/>
  </r>
  <r>
    <x v="0"/>
    <x v="0"/>
    <x v="7"/>
    <x v="4"/>
    <n v="6680986"/>
    <n v="8300698272"/>
    <x v="0"/>
    <x v="1"/>
    <s v="EDIFICIO SAN PATRICIO PROPIEDAD HORIZONTAL"/>
    <x v="1"/>
    <x v="1"/>
  </r>
  <r>
    <x v="0"/>
    <x v="0"/>
    <x v="7"/>
    <x v="4"/>
    <n v="6681089"/>
    <n v="8300810330"/>
    <x v="0"/>
    <x v="1"/>
    <s v="EDIFICO ALBORAL DE LAS ACACIAS"/>
    <x v="1"/>
    <x v="1"/>
  </r>
  <r>
    <x v="0"/>
    <x v="0"/>
    <x v="7"/>
    <x v="4"/>
    <n v="6681363"/>
    <n v="8909344634"/>
    <x v="0"/>
    <x v="1"/>
    <s v="CONJUNTO RESIDENCIAL SORRENTO 2 PH"/>
    <x v="14"/>
    <x v="5"/>
  </r>
  <r>
    <x v="0"/>
    <x v="0"/>
    <x v="7"/>
    <x v="4"/>
    <n v="6681537"/>
    <n v="9007785653"/>
    <x v="0"/>
    <x v="1"/>
    <s v="CONJUNTO RESIDENCIAL HACIENDA CAÑAVERAL DEL ORIENTE"/>
    <x v="17"/>
    <x v="2"/>
  </r>
  <r>
    <x v="0"/>
    <x v="0"/>
    <x v="7"/>
    <x v="1"/>
    <n v="6681815"/>
    <n v="8050104045"/>
    <x v="0"/>
    <x v="1"/>
    <s v="CONJUNTO 3 LOS GUAYACANES"/>
    <x v="0"/>
    <x v="0"/>
  </r>
  <r>
    <x v="0"/>
    <x v="0"/>
    <x v="7"/>
    <x v="4"/>
    <n v="6681846"/>
    <n v="8300213930"/>
    <x v="0"/>
    <x v="2"/>
    <s v="CONJUNTO RESIDENCIAL HACIENDA EL CEDRO I ETAPA PROPIEDAD HOR"/>
    <x v="1"/>
    <x v="1"/>
  </r>
  <r>
    <x v="0"/>
    <x v="0"/>
    <x v="7"/>
    <x v="4"/>
    <n v="6681884"/>
    <n v="9003508137"/>
    <x v="0"/>
    <x v="1"/>
    <s v="CONJUNTO RESIDENCIAL TORRE MIRO"/>
    <x v="2"/>
    <x v="2"/>
  </r>
  <r>
    <x v="0"/>
    <x v="0"/>
    <x v="7"/>
    <x v="4"/>
    <n v="6681899"/>
    <n v="9011515734"/>
    <x v="0"/>
    <x v="1"/>
    <s v="CONJUNTO RESIDENCIAL KUNDAE PROPIEDAD HORIZON"/>
    <x v="3"/>
    <x v="3"/>
  </r>
  <r>
    <x v="0"/>
    <x v="0"/>
    <x v="7"/>
    <x v="1"/>
    <n v="6681986"/>
    <n v="9001860296"/>
    <x v="0"/>
    <x v="2"/>
    <s v="EDIFICIO MONTEARROYO - PROPIEDAD HORIZONTAL"/>
    <x v="1"/>
    <x v="1"/>
  </r>
  <r>
    <x v="0"/>
    <x v="0"/>
    <x v="7"/>
    <x v="1"/>
    <n v="6682025"/>
    <n v="8605154154"/>
    <x v="0"/>
    <x v="0"/>
    <s v="CONJUNTO RESIDENCIAL USATAMA MANZANA K"/>
    <x v="1"/>
    <x v="1"/>
  </r>
  <r>
    <x v="0"/>
    <x v="0"/>
    <x v="7"/>
    <x v="4"/>
    <n v="6682081"/>
    <n v="8100009611"/>
    <x v="0"/>
    <x v="4"/>
    <s v="EDIFICIO VILLAPILAR 2 BLOQUE 2 - PROPIEDAD HORIZONTAL"/>
    <x v="6"/>
    <x v="6"/>
  </r>
  <r>
    <x v="0"/>
    <x v="0"/>
    <x v="7"/>
    <x v="4"/>
    <n v="6682124"/>
    <n v="9007028519"/>
    <x v="0"/>
    <x v="1"/>
    <s v="EDIFICIO UNIDAD RESIDENCIAL 24 URBANO"/>
    <x v="2"/>
    <x v="2"/>
  </r>
  <r>
    <x v="0"/>
    <x v="0"/>
    <x v="7"/>
    <x v="4"/>
    <n v="6682152"/>
    <n v="8110182276"/>
    <x v="0"/>
    <x v="0"/>
    <s v="URBANIZACION  FLOR DEL CAMPO PH"/>
    <x v="10"/>
    <x v="5"/>
  </r>
  <r>
    <x v="0"/>
    <x v="0"/>
    <x v="7"/>
    <x v="1"/>
    <n v="6682185"/>
    <n v="9002272465"/>
    <x v="0"/>
    <x v="2"/>
    <s v="AGRUPACION VIGIA DEL PARQUE ETAPA 1 PH"/>
    <x v="1"/>
    <x v="1"/>
  </r>
  <r>
    <x v="0"/>
    <x v="0"/>
    <x v="7"/>
    <x v="1"/>
    <n v="6682187"/>
    <n v="9003095487"/>
    <x v="0"/>
    <x v="1"/>
    <s v="CONJUNTO RESIDENCIAL RINCON DE UNICENTRO PH"/>
    <x v="11"/>
    <x v="9"/>
  </r>
  <r>
    <x v="0"/>
    <x v="0"/>
    <x v="7"/>
    <x v="4"/>
    <n v="6682297"/>
    <n v="9011515734"/>
    <x v="0"/>
    <x v="1"/>
    <s v="CONJUNTO RESIDENCIAL KUNDAE PROPIEDAD HORIZON"/>
    <x v="3"/>
    <x v="3"/>
  </r>
  <r>
    <x v="0"/>
    <x v="0"/>
    <x v="7"/>
    <x v="4"/>
    <n v="6682299"/>
    <n v="8002245130"/>
    <x v="0"/>
    <x v="0"/>
    <s v="EDIFICIO GIRARDOT - PH-"/>
    <x v="14"/>
    <x v="5"/>
  </r>
  <r>
    <x v="0"/>
    <x v="0"/>
    <x v="7"/>
    <x v="1"/>
    <n v="6682324"/>
    <n v="9007269463"/>
    <x v="0"/>
    <x v="1"/>
    <s v="EDIFICIO SERRAMONTTI  -PROPIEDAD HORIZONTAL"/>
    <x v="6"/>
    <x v="6"/>
  </r>
  <r>
    <x v="0"/>
    <x v="0"/>
    <x v="7"/>
    <x v="4"/>
    <n v="6682332"/>
    <n v="8000846491"/>
    <x v="0"/>
    <x v="1"/>
    <s v="UNIDAD RESIDENCIAL LOS CEDROS - PROPIEDAD HORIZONTAL"/>
    <x v="0"/>
    <x v="0"/>
  </r>
  <r>
    <x v="0"/>
    <x v="0"/>
    <x v="7"/>
    <x v="2"/>
    <n v="6682333"/>
    <n v="26469902"/>
    <x v="0"/>
    <x v="1"/>
    <s v="RAMIREZ PERDOMO GLADYS AMANDA"/>
    <x v="29"/>
    <x v="14"/>
  </r>
  <r>
    <x v="0"/>
    <x v="0"/>
    <x v="7"/>
    <x v="4"/>
    <n v="6682339"/>
    <n v="9008852071"/>
    <x v="0"/>
    <x v="1"/>
    <s v="EDIFICIO GUAYACAN REAL - PROPIEDAD HORIZONTAL"/>
    <x v="6"/>
    <x v="6"/>
  </r>
  <r>
    <x v="0"/>
    <x v="0"/>
    <x v="7"/>
    <x v="4"/>
    <n v="6682344"/>
    <n v="8301224119"/>
    <x v="0"/>
    <x v="1"/>
    <s v="EDIFICIO PEÑA VERDE - PROPIEDAD HORIZONTAL"/>
    <x v="1"/>
    <x v="1"/>
  </r>
  <r>
    <x v="0"/>
    <x v="0"/>
    <x v="7"/>
    <x v="1"/>
    <n v="6682380"/>
    <n v="8001509180"/>
    <x v="0"/>
    <x v="3"/>
    <s v="CONJUNTO DE USO RESIDENCIAL LOS FRAILEJONES"/>
    <x v="1"/>
    <x v="1"/>
  </r>
  <r>
    <x v="0"/>
    <x v="0"/>
    <x v="7"/>
    <x v="4"/>
    <n v="6682387"/>
    <n v="8002103316"/>
    <x v="0"/>
    <x v="1"/>
    <s v="UNIDAD RESIDENCIAL LA ALHAMBRA PROPIEDAD HORIZONTAL"/>
    <x v="11"/>
    <x v="9"/>
  </r>
  <r>
    <x v="0"/>
    <x v="0"/>
    <x v="7"/>
    <x v="1"/>
    <n v="6682404"/>
    <n v="8110470510"/>
    <x v="0"/>
    <x v="2"/>
    <s v="CONJUNTO RESIDENCIAL CERCANIAS DE LA MOTA PH"/>
    <x v="14"/>
    <x v="5"/>
  </r>
  <r>
    <x v="0"/>
    <x v="0"/>
    <x v="7"/>
    <x v="1"/>
    <n v="6682409"/>
    <n v="8001933179"/>
    <x v="0"/>
    <x v="1"/>
    <s v="AGRUPACION DE VIVIENDA 4A LOS GUALANDAYES"/>
    <x v="1"/>
    <x v="1"/>
  </r>
  <r>
    <x v="0"/>
    <x v="0"/>
    <x v="7"/>
    <x v="5"/>
    <n v="6682417"/>
    <n v="42001415"/>
    <x v="0"/>
    <x v="1"/>
    <s v="LONDOÑO RESTREPO MARIA LUZ"/>
    <x v="11"/>
    <x v="9"/>
  </r>
  <r>
    <x v="0"/>
    <x v="0"/>
    <x v="7"/>
    <x v="1"/>
    <n v="6682506"/>
    <n v="8000931363"/>
    <x v="0"/>
    <x v="1"/>
    <s v="CONJUNTO RESIDENCIAL PORTAL DE LAS AMERICAS E"/>
    <x v="1"/>
    <x v="1"/>
  </r>
  <r>
    <x v="0"/>
    <x v="0"/>
    <x v="7"/>
    <x v="1"/>
    <n v="6682518"/>
    <n v="9009146759"/>
    <x v="0"/>
    <x v="1"/>
    <s v="CONJUNTO RESIDENCIAL PARQUES DE BOLIVAR ARMENIA N° 1 VIP"/>
    <x v="7"/>
    <x v="7"/>
  </r>
  <r>
    <x v="0"/>
    <x v="0"/>
    <x v="7"/>
    <x v="1"/>
    <n v="6682576"/>
    <n v="9011841400"/>
    <x v="0"/>
    <x v="1"/>
    <s v="EDIFICIO ALCAZARES DE TOLEDO PROPIEDAD HORIZONTAL"/>
    <x v="6"/>
    <x v="6"/>
  </r>
  <r>
    <x v="0"/>
    <x v="0"/>
    <x v="7"/>
    <x v="1"/>
    <n v="6682616"/>
    <n v="9005990084"/>
    <x v="0"/>
    <x v="1"/>
    <s v="EDIFICIO  SANTORINI PROPIEDAD HORIZONTAL"/>
    <x v="6"/>
    <x v="6"/>
  </r>
  <r>
    <x v="0"/>
    <x v="0"/>
    <x v="7"/>
    <x v="4"/>
    <n v="6682618"/>
    <n v="9002062963"/>
    <x v="0"/>
    <x v="1"/>
    <s v="EDIFICIO FONTAINEBLEAU"/>
    <x v="3"/>
    <x v="3"/>
  </r>
  <r>
    <x v="0"/>
    <x v="0"/>
    <x v="7"/>
    <x v="4"/>
    <n v="6682622"/>
    <n v="9002286409"/>
    <x v="0"/>
    <x v="2"/>
    <s v="ALTOS DEL PARQUE"/>
    <x v="0"/>
    <x v="0"/>
  </r>
  <r>
    <x v="0"/>
    <x v="0"/>
    <x v="7"/>
    <x v="1"/>
    <n v="6682635"/>
    <n v="8190048456"/>
    <x v="0"/>
    <x v="1"/>
    <s v="EDIFICIO COSTA BRAVA"/>
    <x v="57"/>
    <x v="19"/>
  </r>
  <r>
    <x v="0"/>
    <x v="0"/>
    <x v="7"/>
    <x v="4"/>
    <n v="6682684"/>
    <n v="9004597716"/>
    <x v="0"/>
    <x v="1"/>
    <s v="EDIFICIO MERIDIANO PROPIEDAD HORIZONTAL"/>
    <x v="6"/>
    <x v="6"/>
  </r>
  <r>
    <x v="0"/>
    <x v="0"/>
    <x v="7"/>
    <x v="4"/>
    <n v="6682737"/>
    <n v="8909057936"/>
    <x v="0"/>
    <x v="3"/>
    <s v="EDIFICIO LAURELES PH"/>
    <x v="14"/>
    <x v="5"/>
  </r>
  <r>
    <x v="0"/>
    <x v="0"/>
    <x v="7"/>
    <x v="1"/>
    <n v="6682746"/>
    <n v="8100057435"/>
    <x v="0"/>
    <x v="1"/>
    <s v="CONJUNTO HABITACIONAL LAS AMERICAS - PROPIEDAD HORIZONTA"/>
    <x v="6"/>
    <x v="6"/>
  </r>
  <r>
    <x v="0"/>
    <x v="0"/>
    <x v="7"/>
    <x v="4"/>
    <n v="6682771"/>
    <n v="8010016934"/>
    <x v="0"/>
    <x v="1"/>
    <s v="CONJUNTO RESIDENCIAL BOSQUES DE PALERMO"/>
    <x v="7"/>
    <x v="7"/>
  </r>
  <r>
    <x v="0"/>
    <x v="0"/>
    <x v="7"/>
    <x v="1"/>
    <n v="6682806"/>
    <n v="9004886071"/>
    <x v="0"/>
    <x v="1"/>
    <s v="EDIFICIO SANTIAMEN ETAPA I Y II PH"/>
    <x v="14"/>
    <x v="5"/>
  </r>
  <r>
    <x v="0"/>
    <x v="0"/>
    <x v="7"/>
    <x v="1"/>
    <n v="6682810"/>
    <n v="9012049704"/>
    <x v="0"/>
    <x v="1"/>
    <s v="TORRE OLAYA PLAZA - PROPIDAD HORIZONTAL"/>
    <x v="1"/>
    <x v="1"/>
  </r>
  <r>
    <x v="0"/>
    <x v="0"/>
    <x v="7"/>
    <x v="1"/>
    <n v="6682856"/>
    <n v="8300610611"/>
    <x v="0"/>
    <x v="3"/>
    <s v="EDIFICIO ALCALA DEL PRADO"/>
    <x v="1"/>
    <x v="1"/>
  </r>
  <r>
    <x v="0"/>
    <x v="0"/>
    <x v="7"/>
    <x v="4"/>
    <n v="6682881"/>
    <n v="8001949355"/>
    <x v="0"/>
    <x v="0"/>
    <s v="EDIFICIO VILLAPILAR 2 BLOQUE 4  PROPIEDAD HORIZONTAL"/>
    <x v="6"/>
    <x v="6"/>
  </r>
  <r>
    <x v="0"/>
    <x v="0"/>
    <x v="7"/>
    <x v="1"/>
    <n v="6682909"/>
    <n v="8301414919"/>
    <x v="0"/>
    <x v="0"/>
    <s v="CONJUNTO RESIDENCIAL CAMINOS DE MAGDALA PH"/>
    <x v="1"/>
    <x v="1"/>
  </r>
  <r>
    <x v="0"/>
    <x v="0"/>
    <x v="7"/>
    <x v="4"/>
    <n v="6682970"/>
    <n v="8300351000"/>
    <x v="0"/>
    <x v="1"/>
    <s v="CONJUNTO RESIDENCIAL PARQUES DE LA COLINA III"/>
    <x v="1"/>
    <x v="1"/>
  </r>
  <r>
    <x v="0"/>
    <x v="0"/>
    <x v="7"/>
    <x v="1"/>
    <n v="6683029"/>
    <n v="8300283900"/>
    <x v="0"/>
    <x v="1"/>
    <s v="URBANIZACIÓN ATLANTA II ETAPA SEGUNDO SECTOR"/>
    <x v="1"/>
    <x v="1"/>
  </r>
  <r>
    <x v="0"/>
    <x v="0"/>
    <x v="7"/>
    <x v="4"/>
    <n v="6683032"/>
    <n v="8002025469"/>
    <x v="0"/>
    <x v="1"/>
    <s v="UNIDAD RESIDENCIAL TOSCANA PH"/>
    <x v="11"/>
    <x v="9"/>
  </r>
  <r>
    <x v="0"/>
    <x v="0"/>
    <x v="7"/>
    <x v="1"/>
    <n v="6683038"/>
    <n v="8300309920"/>
    <x v="0"/>
    <x v="1"/>
    <s v="CONJUNTO RESIDENCIAL  EL SALITRE MONSERRATE"/>
    <x v="1"/>
    <x v="1"/>
  </r>
  <r>
    <x v="0"/>
    <x v="0"/>
    <x v="7"/>
    <x v="1"/>
    <n v="6683039"/>
    <n v="8909302971"/>
    <x v="0"/>
    <x v="1"/>
    <s v="CONJUNTO RESIDENCIAL BOSQUES DE LA CONCHA PH"/>
    <x v="14"/>
    <x v="5"/>
  </r>
  <r>
    <x v="0"/>
    <x v="0"/>
    <x v="7"/>
    <x v="1"/>
    <n v="6683048"/>
    <n v="9007223015"/>
    <x v="0"/>
    <x v="7"/>
    <s v="CONJUNTO RESIDENCIAL CERATTO ETAPA I - PROPIEDAD HORIZONTAL"/>
    <x v="14"/>
    <x v="5"/>
  </r>
  <r>
    <x v="0"/>
    <x v="0"/>
    <x v="7"/>
    <x v="1"/>
    <n v="6683076"/>
    <n v="8100006237"/>
    <x v="0"/>
    <x v="3"/>
    <s v="CONDOMINIO CAMPESTRE MONTELINDO"/>
    <x v="91"/>
    <x v="6"/>
  </r>
  <r>
    <x v="0"/>
    <x v="0"/>
    <x v="7"/>
    <x v="1"/>
    <n v="6683077"/>
    <n v="8600516093"/>
    <x v="0"/>
    <x v="1"/>
    <s v="UNIDAD RESIDENCIAL MODELO DEL NORTE"/>
    <x v="1"/>
    <x v="1"/>
  </r>
  <r>
    <x v="0"/>
    <x v="0"/>
    <x v="7"/>
    <x v="4"/>
    <n v="6683130"/>
    <n v="9003062955"/>
    <x v="0"/>
    <x v="1"/>
    <s v="VIGIA DEL PARQUE 2 PROPIEDAD HORIZONTAL"/>
    <x v="1"/>
    <x v="1"/>
  </r>
  <r>
    <x v="0"/>
    <x v="0"/>
    <x v="7"/>
    <x v="4"/>
    <n v="6683172"/>
    <n v="9003216445"/>
    <x v="0"/>
    <x v="1"/>
    <s v="LA HACIENDA CONDOMINIO CAMPESTRE - PROPIEDAD HORIZONTAL"/>
    <x v="3"/>
    <x v="3"/>
  </r>
  <r>
    <x v="0"/>
    <x v="0"/>
    <x v="7"/>
    <x v="1"/>
    <n v="6683179"/>
    <n v="9001209368"/>
    <x v="0"/>
    <x v="3"/>
    <s v="CONJUNTO RESIDENCIAL VILLANUEVA PROPIEDAD HORIZONTAL"/>
    <x v="1"/>
    <x v="1"/>
  </r>
  <r>
    <x v="0"/>
    <x v="0"/>
    <x v="7"/>
    <x v="4"/>
    <n v="6683188"/>
    <n v="9001339436"/>
    <x v="0"/>
    <x v="3"/>
    <s v="CONJUNTO RESIDENCIAL BOSQUES DE CAMINO VERDE AGRUPACION 3-PH"/>
    <x v="1"/>
    <x v="1"/>
  </r>
  <r>
    <x v="0"/>
    <x v="0"/>
    <x v="7"/>
    <x v="1"/>
    <n v="6683243"/>
    <n v="8301155347"/>
    <x v="1"/>
    <x v="6"/>
    <s v="EDIFICIO SANTA MARIA DEL CHICO PH"/>
    <x v="1"/>
    <x v="1"/>
  </r>
  <r>
    <x v="0"/>
    <x v="0"/>
    <x v="7"/>
    <x v="1"/>
    <n v="6683247"/>
    <n v="8300283900"/>
    <x v="0"/>
    <x v="1"/>
    <s v="URBANIZACIÓN ATLANTA II ETAPA SEGUNDO SECTOR"/>
    <x v="1"/>
    <x v="1"/>
  </r>
  <r>
    <x v="0"/>
    <x v="0"/>
    <x v="7"/>
    <x v="1"/>
    <n v="6683267"/>
    <n v="9011236353"/>
    <x v="0"/>
    <x v="1"/>
    <s v="CONDOMINIO CAMPESTRE SAN SEBASTIAN"/>
    <x v="29"/>
    <x v="14"/>
  </r>
  <r>
    <x v="0"/>
    <x v="0"/>
    <x v="7"/>
    <x v="4"/>
    <n v="6683324"/>
    <n v="8904805729"/>
    <x v="0"/>
    <x v="1"/>
    <s v="COPROPIEDAD CRISTOFORO COLOMBO"/>
    <x v="52"/>
    <x v="18"/>
  </r>
  <r>
    <x v="0"/>
    <x v="0"/>
    <x v="7"/>
    <x v="5"/>
    <n v="6683336"/>
    <n v="41714882"/>
    <x v="0"/>
    <x v="5"/>
    <s v="AYALA CAICEDO LUCILA"/>
    <x v="7"/>
    <x v="7"/>
  </r>
  <r>
    <x v="0"/>
    <x v="0"/>
    <x v="7"/>
    <x v="4"/>
    <n v="6683481"/>
    <n v="8050093504"/>
    <x v="0"/>
    <x v="1"/>
    <s v="UNIDAD RESIDENCIAL MARCO FIDEL SUAREZ"/>
    <x v="0"/>
    <x v="0"/>
  </r>
  <r>
    <x v="0"/>
    <x v="0"/>
    <x v="7"/>
    <x v="1"/>
    <n v="6683550"/>
    <n v="8902086408"/>
    <x v="0"/>
    <x v="1"/>
    <s v="UNIDAD RESIDENCIAL COLON"/>
    <x v="17"/>
    <x v="2"/>
  </r>
  <r>
    <x v="0"/>
    <x v="0"/>
    <x v="7"/>
    <x v="1"/>
    <n v="6683561"/>
    <n v="8902086408"/>
    <x v="0"/>
    <x v="1"/>
    <s v="UNIDAD RESIDENCIAL COLON"/>
    <x v="17"/>
    <x v="2"/>
  </r>
  <r>
    <x v="0"/>
    <x v="0"/>
    <x v="7"/>
    <x v="4"/>
    <n v="6683640"/>
    <n v="9000018234"/>
    <x v="0"/>
    <x v="0"/>
    <s v="EDIFICIO LOS ALMENDROS"/>
    <x v="1"/>
    <x v="1"/>
  </r>
  <r>
    <x v="0"/>
    <x v="0"/>
    <x v="7"/>
    <x v="4"/>
    <n v="6683685"/>
    <n v="9000374688"/>
    <x v="0"/>
    <x v="1"/>
    <s v="UNIDAD RESIDENCIAL BALCON DE LA RAZA PH"/>
    <x v="14"/>
    <x v="5"/>
  </r>
  <r>
    <x v="0"/>
    <x v="0"/>
    <x v="7"/>
    <x v="4"/>
    <n v="6683723"/>
    <n v="8100009611"/>
    <x v="0"/>
    <x v="0"/>
    <s v="EDIFICIO VILLAPILAR 2 BLOQUE 2 - PROPIEDAD HORIZONTAL"/>
    <x v="6"/>
    <x v="6"/>
  </r>
  <r>
    <x v="0"/>
    <x v="0"/>
    <x v="7"/>
    <x v="1"/>
    <n v="6683733"/>
    <n v="8605361776"/>
    <x v="0"/>
    <x v="3"/>
    <s v="CONJUNTO RESIDENCIAL NUEVA VILLEMAR PH"/>
    <x v="1"/>
    <x v="1"/>
  </r>
  <r>
    <x v="0"/>
    <x v="0"/>
    <x v="7"/>
    <x v="1"/>
    <n v="6683746"/>
    <n v="8605361776"/>
    <x v="0"/>
    <x v="1"/>
    <s v="CONJUNTO RESIDENCIAL NUEVA VILLEMAR PH"/>
    <x v="1"/>
    <x v="1"/>
  </r>
  <r>
    <x v="0"/>
    <x v="0"/>
    <x v="7"/>
    <x v="4"/>
    <n v="6683753"/>
    <n v="9003186870"/>
    <x v="0"/>
    <x v="0"/>
    <s v="EDIFICIO SANT¨ ANGELO PROPIEDAD HORIZONTAL"/>
    <x v="6"/>
    <x v="6"/>
  </r>
  <r>
    <x v="0"/>
    <x v="0"/>
    <x v="7"/>
    <x v="1"/>
    <n v="6683800"/>
    <n v="9006026649"/>
    <x v="0"/>
    <x v="0"/>
    <s v="PROPIEDAD HORIZONTAL BALCONES DE LA VILLA II ETAPA BLOQUES 1"/>
    <x v="23"/>
    <x v="6"/>
  </r>
  <r>
    <x v="0"/>
    <x v="0"/>
    <x v="7"/>
    <x v="4"/>
    <n v="6683890"/>
    <n v="8603534323"/>
    <x v="0"/>
    <x v="1"/>
    <s v="CONJUNTO RESIDENCIAL VALDEPEÑAS PH"/>
    <x v="1"/>
    <x v="1"/>
  </r>
  <r>
    <x v="0"/>
    <x v="0"/>
    <x v="7"/>
    <x v="4"/>
    <n v="6683903"/>
    <n v="8002545114"/>
    <x v="0"/>
    <x v="0"/>
    <s v="EDIFICIO BUCARAL"/>
    <x v="2"/>
    <x v="2"/>
  </r>
  <r>
    <x v="0"/>
    <x v="0"/>
    <x v="7"/>
    <x v="1"/>
    <n v="6683934"/>
    <n v="9009366311"/>
    <x v="0"/>
    <x v="3"/>
    <s v="EDIFICIO TORRE 100"/>
    <x v="7"/>
    <x v="7"/>
  </r>
  <r>
    <x v="0"/>
    <x v="0"/>
    <x v="7"/>
    <x v="4"/>
    <n v="6684038"/>
    <n v="8050121562"/>
    <x v="0"/>
    <x v="1"/>
    <s v="CONJUNTO RESIDENCIAL LOS ALMENDROS DE SAN FELIPE"/>
    <x v="0"/>
    <x v="0"/>
  </r>
  <r>
    <x v="0"/>
    <x v="0"/>
    <x v="7"/>
    <x v="1"/>
    <n v="6684062"/>
    <n v="8000881893"/>
    <x v="0"/>
    <x v="1"/>
    <s v="CONJUNTO RESIDENCIAL VALDERROBLES PROPIEDAD HORIZONTAL"/>
    <x v="14"/>
    <x v="5"/>
  </r>
  <r>
    <x v="0"/>
    <x v="0"/>
    <x v="7"/>
    <x v="1"/>
    <n v="6684206"/>
    <n v="8001855092"/>
    <x v="0"/>
    <x v="1"/>
    <s v="EDIFICIO EL VIRREY"/>
    <x v="11"/>
    <x v="9"/>
  </r>
  <r>
    <x v="0"/>
    <x v="0"/>
    <x v="7"/>
    <x v="1"/>
    <n v="6684295"/>
    <n v="9005021545"/>
    <x v="0"/>
    <x v="0"/>
    <s v="CONJUNTO RESIDENCIAL OKAPI I PH"/>
    <x v="1"/>
    <x v="1"/>
  </r>
  <r>
    <x v="0"/>
    <x v="0"/>
    <x v="7"/>
    <x v="1"/>
    <n v="6684405"/>
    <n v="9001495053"/>
    <x v="0"/>
    <x v="0"/>
    <s v="EDIFICIO VERDEZZA P-H-"/>
    <x v="14"/>
    <x v="5"/>
  </r>
  <r>
    <x v="0"/>
    <x v="0"/>
    <x v="7"/>
    <x v="4"/>
    <n v="6684413"/>
    <n v="9009727557"/>
    <x v="0"/>
    <x v="1"/>
    <s v="EDIFICIO OCAMPO PROPIEDAD HORIZONTAL"/>
    <x v="6"/>
    <x v="6"/>
  </r>
  <r>
    <x v="0"/>
    <x v="0"/>
    <x v="7"/>
    <x v="1"/>
    <n v="6684675"/>
    <n v="9001209368"/>
    <x v="0"/>
    <x v="3"/>
    <s v="CONJUNTO RESIDENCIAL VILLANUEVA PROPIEDAD HORIZONTAL"/>
    <x v="1"/>
    <x v="1"/>
  </r>
  <r>
    <x v="0"/>
    <x v="0"/>
    <x v="7"/>
    <x v="4"/>
    <n v="6684774"/>
    <n v="8040008944"/>
    <x v="0"/>
    <x v="2"/>
    <s v="EDIFICIO NATASHA"/>
    <x v="2"/>
    <x v="2"/>
  </r>
  <r>
    <x v="0"/>
    <x v="0"/>
    <x v="7"/>
    <x v="1"/>
    <n v="6684813"/>
    <n v="9009181527"/>
    <x v="0"/>
    <x v="1"/>
    <s v="CONJUNTO DE USO MIXTO PIZARRA PROPIEDAD HORIZONTAL"/>
    <x v="14"/>
    <x v="5"/>
  </r>
  <r>
    <x v="0"/>
    <x v="0"/>
    <x v="7"/>
    <x v="4"/>
    <n v="6684848"/>
    <n v="8300427435"/>
    <x v="0"/>
    <x v="0"/>
    <s v="EDIFICIO PLAZUELAS DE TIBANA IV PROPIEDAD HORIZONTAL"/>
    <x v="1"/>
    <x v="1"/>
  </r>
  <r>
    <x v="0"/>
    <x v="0"/>
    <x v="7"/>
    <x v="1"/>
    <n v="6684994"/>
    <n v="8001855092"/>
    <x v="0"/>
    <x v="1"/>
    <s v="EDIFICIO EL VIRREY"/>
    <x v="7"/>
    <x v="7"/>
  </r>
  <r>
    <x v="0"/>
    <x v="0"/>
    <x v="7"/>
    <x v="4"/>
    <n v="6685076"/>
    <n v="8050314805"/>
    <x v="0"/>
    <x v="0"/>
    <s v="UNIDAD RESIDENCIAL ALHAMBRA AB"/>
    <x v="0"/>
    <x v="0"/>
  </r>
  <r>
    <x v="0"/>
    <x v="0"/>
    <x v="7"/>
    <x v="4"/>
    <n v="6685652"/>
    <n v="8000897328"/>
    <x v="0"/>
    <x v="0"/>
    <s v="EDIFICIO PROPIEDAD HORIZONTAL CELULA 3 NUCLEO 1 DE LA URBANI"/>
    <x v="6"/>
    <x v="6"/>
  </r>
  <r>
    <x v="0"/>
    <x v="0"/>
    <x v="7"/>
    <x v="4"/>
    <n v="6685764"/>
    <n v="9000013011"/>
    <x v="0"/>
    <x v="1"/>
    <s v="CONJUNTO CERRADO PORTAL DE SAN LUIS"/>
    <x v="6"/>
    <x v="6"/>
  </r>
  <r>
    <x v="0"/>
    <x v="0"/>
    <x v="7"/>
    <x v="1"/>
    <n v="6685881"/>
    <n v="8300582821"/>
    <x v="0"/>
    <x v="1"/>
    <s v="EDIFICIO ABADIA 146 PROPIEDAD HORIZONTAL"/>
    <x v="1"/>
    <x v="1"/>
  </r>
  <r>
    <x v="0"/>
    <x v="0"/>
    <x v="7"/>
    <x v="4"/>
    <n v="6685919"/>
    <n v="8160003320"/>
    <x v="0"/>
    <x v="1"/>
    <s v="EDIFICIO LAURA PROPIEDAD HORIZONTAL"/>
    <x v="11"/>
    <x v="9"/>
  </r>
  <r>
    <x v="0"/>
    <x v="0"/>
    <x v="7"/>
    <x v="4"/>
    <n v="6685968"/>
    <n v="8002532953"/>
    <x v="0"/>
    <x v="1"/>
    <s v="EDIFICIO BELLA SUIZA 2000"/>
    <x v="1"/>
    <x v="1"/>
  </r>
  <r>
    <x v="0"/>
    <x v="0"/>
    <x v="7"/>
    <x v="5"/>
    <n v="6686035"/>
    <n v="41900717"/>
    <x v="0"/>
    <x v="1"/>
    <s v="CLAVIJO VALENCIA MARIA CLAUDIA"/>
    <x v="7"/>
    <x v="7"/>
  </r>
  <r>
    <x v="0"/>
    <x v="0"/>
    <x v="7"/>
    <x v="1"/>
    <n v="6686038"/>
    <n v="9005006816"/>
    <x v="0"/>
    <x v="1"/>
    <s v="CERRO FUERTE - PROPIEDAD HORIZONTAL"/>
    <x v="19"/>
    <x v="4"/>
  </r>
  <r>
    <x v="0"/>
    <x v="0"/>
    <x v="7"/>
    <x v="1"/>
    <n v="6686070"/>
    <n v="9001714191"/>
    <x v="0"/>
    <x v="3"/>
    <s v="PARQUE RESIDENCIAL LA ARBOLEDA - PROPIEDAD HORIZONTAL"/>
    <x v="3"/>
    <x v="3"/>
  </r>
  <r>
    <x v="0"/>
    <x v="0"/>
    <x v="7"/>
    <x v="5"/>
    <n v="6686161"/>
    <n v="22630766"/>
    <x v="0"/>
    <x v="1"/>
    <s v="CASTILLO SMITH SILVIA MERCEDES"/>
    <x v="1"/>
    <x v="1"/>
  </r>
  <r>
    <x v="0"/>
    <x v="0"/>
    <x v="7"/>
    <x v="4"/>
    <n v="6686173"/>
    <n v="9012563571"/>
    <x v="0"/>
    <x v="1"/>
    <s v="CONJUNTO CERRADO LA QUINTA PROPIEDAD HORIZONTAL"/>
    <x v="6"/>
    <x v="6"/>
  </r>
  <r>
    <x v="0"/>
    <x v="0"/>
    <x v="7"/>
    <x v="1"/>
    <n v="6686311"/>
    <n v="8603539395"/>
    <x v="0"/>
    <x v="1"/>
    <s v="EDIFICIO NIZA VIII-32"/>
    <x v="1"/>
    <x v="1"/>
  </r>
  <r>
    <x v="0"/>
    <x v="0"/>
    <x v="7"/>
    <x v="1"/>
    <n v="6686346"/>
    <n v="9006751300"/>
    <x v="0"/>
    <x v="1"/>
    <s v="EDIFICIO TORRES DE BARCELONA PROPIEDAD HORIZONTAL"/>
    <x v="6"/>
    <x v="6"/>
  </r>
  <r>
    <x v="0"/>
    <x v="0"/>
    <x v="7"/>
    <x v="1"/>
    <n v="6686371"/>
    <n v="8160005943"/>
    <x v="0"/>
    <x v="2"/>
    <s v="UNIDAD RESIDENCIAL LOS CEDROS"/>
    <x v="11"/>
    <x v="9"/>
  </r>
  <r>
    <x v="0"/>
    <x v="0"/>
    <x v="7"/>
    <x v="4"/>
    <n v="6686518"/>
    <n v="9007006781"/>
    <x v="0"/>
    <x v="0"/>
    <s v="EDIFICIO PALMEIRAS PH"/>
    <x v="5"/>
    <x v="5"/>
  </r>
  <r>
    <x v="0"/>
    <x v="0"/>
    <x v="7"/>
    <x v="4"/>
    <n v="6686530"/>
    <n v="8900037365"/>
    <x v="0"/>
    <x v="1"/>
    <s v="URBANIZACION LOS CRISTALES"/>
    <x v="7"/>
    <x v="7"/>
  </r>
  <r>
    <x v="0"/>
    <x v="0"/>
    <x v="7"/>
    <x v="1"/>
    <n v="6686585"/>
    <n v="8100006237"/>
    <x v="0"/>
    <x v="3"/>
    <s v="CONDOMINIO CAMPESTRE MONTELINDO"/>
    <x v="91"/>
    <x v="6"/>
  </r>
  <r>
    <x v="0"/>
    <x v="0"/>
    <x v="7"/>
    <x v="4"/>
    <n v="6686673"/>
    <n v="9003508137"/>
    <x v="0"/>
    <x v="1"/>
    <s v="CONJUNTO RESIDENCIAL TORRE MIRO"/>
    <x v="2"/>
    <x v="2"/>
  </r>
  <r>
    <x v="0"/>
    <x v="0"/>
    <x v="7"/>
    <x v="1"/>
    <n v="6686912"/>
    <n v="9000279869"/>
    <x v="0"/>
    <x v="0"/>
    <s v="EDIFICIO GINEBRA PROPIEDAD HORIZONTAL"/>
    <x v="6"/>
    <x v="6"/>
  </r>
  <r>
    <x v="0"/>
    <x v="0"/>
    <x v="7"/>
    <x v="4"/>
    <n v="6686932"/>
    <n v="9003281636"/>
    <x v="0"/>
    <x v="2"/>
    <s v="CONJUNTO RESIDENCIAL LORETTO PARQUE RESIDENCI"/>
    <x v="4"/>
    <x v="4"/>
  </r>
  <r>
    <x v="0"/>
    <x v="0"/>
    <x v="7"/>
    <x v="4"/>
    <n v="6687024"/>
    <n v="8909413380"/>
    <x v="0"/>
    <x v="2"/>
    <s v="CONJUNTO RESIDENCIAL LOMAS DEL PILAR (ETAPA 2) -PH-"/>
    <x v="14"/>
    <x v="5"/>
  </r>
  <r>
    <x v="0"/>
    <x v="0"/>
    <x v="7"/>
    <x v="1"/>
    <n v="6687070"/>
    <n v="8909363151"/>
    <x v="0"/>
    <x v="0"/>
    <s v="URBANIZACION SURAMERICANA ENVIGADO PH"/>
    <x v="10"/>
    <x v="5"/>
  </r>
  <r>
    <x v="0"/>
    <x v="0"/>
    <x v="7"/>
    <x v="1"/>
    <n v="6687098"/>
    <n v="8300568821"/>
    <x v="0"/>
    <x v="1"/>
    <s v="AGRUPACION DE VIVIENDA TORRECAMPO II PH"/>
    <x v="1"/>
    <x v="1"/>
  </r>
  <r>
    <x v="0"/>
    <x v="0"/>
    <x v="7"/>
    <x v="1"/>
    <n v="6687214"/>
    <n v="8000881893"/>
    <x v="0"/>
    <x v="1"/>
    <s v="CONJUNTO RESIDENCIAL VALDERROBLES PROPIEDAD HORIZONTAL"/>
    <x v="14"/>
    <x v="5"/>
  </r>
  <r>
    <x v="0"/>
    <x v="0"/>
    <x v="7"/>
    <x v="4"/>
    <n v="6687361"/>
    <n v="8002414822"/>
    <x v="0"/>
    <x v="1"/>
    <s v="CONJUNTO RESIDENCIAL TORRE REAL"/>
    <x v="2"/>
    <x v="2"/>
  </r>
  <r>
    <x v="0"/>
    <x v="0"/>
    <x v="7"/>
    <x v="1"/>
    <n v="6687373"/>
    <n v="8300373441"/>
    <x v="0"/>
    <x v="1"/>
    <s v="CONJUNTO RESIDENCIAL VENTURA PROPIEDAD HORIZONTAL"/>
    <x v="1"/>
    <x v="1"/>
  </r>
  <r>
    <x v="0"/>
    <x v="0"/>
    <x v="7"/>
    <x v="4"/>
    <n v="6687437"/>
    <n v="9004261439"/>
    <x v="0"/>
    <x v="1"/>
    <s v="CONJUNTO GRANADA CLUB RESIDENCIAL ETAPA III"/>
    <x v="1"/>
    <x v="1"/>
  </r>
  <r>
    <x v="0"/>
    <x v="0"/>
    <x v="7"/>
    <x v="1"/>
    <n v="6687460"/>
    <n v="9009008478"/>
    <x v="0"/>
    <x v="3"/>
    <s v="CONJUNTO CERRADO GRANATE PH"/>
    <x v="13"/>
    <x v="9"/>
  </r>
  <r>
    <x v="0"/>
    <x v="0"/>
    <x v="7"/>
    <x v="1"/>
    <n v="6687537"/>
    <n v="8301185143"/>
    <x v="0"/>
    <x v="1"/>
    <s v="CONJUNTO RESIDENCIAL TARBES DE SAN JOSE I Y II ETAPA"/>
    <x v="1"/>
    <x v="1"/>
  </r>
  <r>
    <x v="0"/>
    <x v="0"/>
    <x v="7"/>
    <x v="4"/>
    <n v="6687573"/>
    <n v="8002378267"/>
    <x v="0"/>
    <x v="1"/>
    <s v="CONJUNTO RESIDENCIAL PORTALES DEL COUNTRY"/>
    <x v="1"/>
    <x v="1"/>
  </r>
  <r>
    <x v="0"/>
    <x v="0"/>
    <x v="7"/>
    <x v="4"/>
    <n v="6687610"/>
    <n v="9001775582"/>
    <x v="1"/>
    <x v="6"/>
    <s v="EDIFICIO CATALINA - PROPIEDAD HORIZONTAL"/>
    <x v="1"/>
    <x v="1"/>
  </r>
  <r>
    <x v="0"/>
    <x v="0"/>
    <x v="7"/>
    <x v="1"/>
    <n v="6687615"/>
    <n v="9005616437"/>
    <x v="0"/>
    <x v="2"/>
    <s v="CONJUNTO CERRADO NUEVA BILBAO - PROPIEDAD HORIZONTAL"/>
    <x v="3"/>
    <x v="3"/>
  </r>
  <r>
    <x v="0"/>
    <x v="0"/>
    <x v="7"/>
    <x v="4"/>
    <n v="6687663"/>
    <n v="8000121184"/>
    <x v="0"/>
    <x v="1"/>
    <s v="CONJUNTO RESIDENCIAL PROVITEQ UNIDAD DOS"/>
    <x v="7"/>
    <x v="7"/>
  </r>
  <r>
    <x v="0"/>
    <x v="0"/>
    <x v="7"/>
    <x v="4"/>
    <n v="6687792"/>
    <n v="8301254398"/>
    <x v="0"/>
    <x v="3"/>
    <s v="AGRUPACION URBANIZACION TECHO"/>
    <x v="1"/>
    <x v="1"/>
  </r>
  <r>
    <x v="0"/>
    <x v="0"/>
    <x v="7"/>
    <x v="4"/>
    <n v="6687873"/>
    <n v="8300605632"/>
    <x v="0"/>
    <x v="2"/>
    <s v="CONJUNTO RESIDENCIAL PARQUES DE MILENTA"/>
    <x v="1"/>
    <x v="1"/>
  </r>
  <r>
    <x v="0"/>
    <x v="0"/>
    <x v="7"/>
    <x v="4"/>
    <n v="6687898"/>
    <n v="8300132281"/>
    <x v="0"/>
    <x v="1"/>
    <s v="URBANIZACION BALEARES SECTOR II MZ 66 SEGUNDA ETAPA PH"/>
    <x v="1"/>
    <x v="1"/>
  </r>
  <r>
    <x v="0"/>
    <x v="0"/>
    <x v="7"/>
    <x v="4"/>
    <n v="6687918"/>
    <n v="9001809522"/>
    <x v="0"/>
    <x v="1"/>
    <s v="CONJUNTO RESIDENCIAL CALENDULA"/>
    <x v="1"/>
    <x v="1"/>
  </r>
  <r>
    <x v="0"/>
    <x v="0"/>
    <x v="7"/>
    <x v="4"/>
    <n v="6687971"/>
    <n v="8050093504"/>
    <x v="0"/>
    <x v="1"/>
    <s v="UNIDAD RESIDENCIAL MARCO FIDEL SUAREZ"/>
    <x v="0"/>
    <x v="0"/>
  </r>
  <r>
    <x v="0"/>
    <x v="0"/>
    <x v="7"/>
    <x v="5"/>
    <n v="6687998"/>
    <n v="7533688"/>
    <x v="0"/>
    <x v="3"/>
    <s v="RAMIREZ LOZANO MARIO FERNANDO"/>
    <x v="7"/>
    <x v="7"/>
  </r>
  <r>
    <x v="0"/>
    <x v="0"/>
    <x v="7"/>
    <x v="4"/>
    <n v="6687999"/>
    <n v="8301178849"/>
    <x v="0"/>
    <x v="1"/>
    <s v="EDIFICIO SORRENTO PROPIEDAD HORIZONTAL"/>
    <x v="1"/>
    <x v="1"/>
  </r>
  <r>
    <x v="0"/>
    <x v="0"/>
    <x v="7"/>
    <x v="4"/>
    <n v="6688026"/>
    <n v="8001212925"/>
    <x v="0"/>
    <x v="0"/>
    <s v="CONJUNTO RESIDENCIAL ALTAMIRA III ETAPA"/>
    <x v="17"/>
    <x v="2"/>
  </r>
  <r>
    <x v="0"/>
    <x v="0"/>
    <x v="7"/>
    <x v="5"/>
    <n v="6688062"/>
    <n v="42001415"/>
    <x v="0"/>
    <x v="7"/>
    <s v="LONDOÑO RESTREPO MARIA LUZ"/>
    <x v="11"/>
    <x v="9"/>
  </r>
  <r>
    <x v="0"/>
    <x v="0"/>
    <x v="7"/>
    <x v="1"/>
    <n v="6688080"/>
    <n v="8001368912"/>
    <x v="0"/>
    <x v="1"/>
    <s v="CONJUNTO RESIDENCIAL BOLIVIA XIII"/>
    <x v="1"/>
    <x v="1"/>
  </r>
  <r>
    <x v="0"/>
    <x v="0"/>
    <x v="7"/>
    <x v="4"/>
    <n v="6688087"/>
    <n v="9005289464"/>
    <x v="0"/>
    <x v="1"/>
    <s v="CONJUNTO RESIDENCIAL TAYRONA II"/>
    <x v="17"/>
    <x v="2"/>
  </r>
  <r>
    <x v="0"/>
    <x v="0"/>
    <x v="7"/>
    <x v="4"/>
    <n v="6688104"/>
    <n v="9000448207"/>
    <x v="0"/>
    <x v="3"/>
    <s v="UNIDAD RESIDENCIAL EL PENSIL PROPIEDAD HORIZO"/>
    <x v="1"/>
    <x v="1"/>
  </r>
  <r>
    <x v="0"/>
    <x v="0"/>
    <x v="7"/>
    <x v="4"/>
    <n v="6688122"/>
    <n v="9005129360"/>
    <x v="0"/>
    <x v="3"/>
    <s v="EDIFICIO MULTIFAMILIAR ALTOS DEL VERGEL"/>
    <x v="3"/>
    <x v="3"/>
  </r>
  <r>
    <x v="0"/>
    <x v="0"/>
    <x v="7"/>
    <x v="4"/>
    <n v="6688143"/>
    <n v="8110174482"/>
    <x v="0"/>
    <x v="1"/>
    <s v="URBANIZACION VELEROS PH"/>
    <x v="14"/>
    <x v="5"/>
  </r>
  <r>
    <x v="0"/>
    <x v="0"/>
    <x v="7"/>
    <x v="4"/>
    <n v="6688166"/>
    <n v="8090074341"/>
    <x v="0"/>
    <x v="1"/>
    <s v="CONJUNTO RESIDENCIAL LA ARBOLEDA - PROPIEDAD HORIZONTAL"/>
    <x v="3"/>
    <x v="3"/>
  </r>
  <r>
    <x v="0"/>
    <x v="0"/>
    <x v="7"/>
    <x v="1"/>
    <n v="6688193"/>
    <n v="8002129314"/>
    <x v="0"/>
    <x v="1"/>
    <s v="CONJUNTO RESIDENCIAL ARCO IRIS"/>
    <x v="2"/>
    <x v="2"/>
  </r>
  <r>
    <x v="0"/>
    <x v="0"/>
    <x v="7"/>
    <x v="4"/>
    <n v="6688205"/>
    <n v="9004754740"/>
    <x v="0"/>
    <x v="1"/>
    <s v="CONJUNTO RESIDENCIAL CERRADO  PUERTO  MADERO PH"/>
    <x v="11"/>
    <x v="9"/>
  </r>
  <r>
    <x v="0"/>
    <x v="0"/>
    <x v="7"/>
    <x v="4"/>
    <n v="6688219"/>
    <n v="9010026671"/>
    <x v="0"/>
    <x v="1"/>
    <s v="CONJUNTO CERRADO MONTEVERDE"/>
    <x v="29"/>
    <x v="14"/>
  </r>
  <r>
    <x v="0"/>
    <x v="0"/>
    <x v="7"/>
    <x v="4"/>
    <n v="6688221"/>
    <n v="8301381676"/>
    <x v="0"/>
    <x v="1"/>
    <s v="CONJUNTO RESIDENCIAL MAZUREN AGRUPACION 06 ETAPAS A B Y C P"/>
    <x v="1"/>
    <x v="1"/>
  </r>
  <r>
    <x v="0"/>
    <x v="0"/>
    <x v="7"/>
    <x v="1"/>
    <n v="6688244"/>
    <n v="9004979209"/>
    <x v="0"/>
    <x v="3"/>
    <s v="EDIFICIO FUERTE DE SANTA TERESA CONDOMINIO PH"/>
    <x v="14"/>
    <x v="5"/>
  </r>
  <r>
    <x v="0"/>
    <x v="0"/>
    <x v="7"/>
    <x v="4"/>
    <n v="6688292"/>
    <n v="900896404"/>
    <x v="0"/>
    <x v="1"/>
    <s v="EDIFICIO  MULTIFAMILIAR ALTOS DE  SANTA"/>
    <x v="3"/>
    <x v="3"/>
  </r>
  <r>
    <x v="0"/>
    <x v="0"/>
    <x v="7"/>
    <x v="1"/>
    <n v="6688305"/>
    <n v="9003440294"/>
    <x v="0"/>
    <x v="3"/>
    <s v="paseo de la castellana"/>
    <x v="11"/>
    <x v="9"/>
  </r>
  <r>
    <x v="0"/>
    <x v="0"/>
    <x v="7"/>
    <x v="4"/>
    <n v="6688323"/>
    <n v="9009200715"/>
    <x v="0"/>
    <x v="1"/>
    <s v="EDIFICIO COMPOSTELA PROPIEDAD HORIZONTAL"/>
    <x v="6"/>
    <x v="6"/>
  </r>
  <r>
    <x v="0"/>
    <x v="0"/>
    <x v="7"/>
    <x v="1"/>
    <n v="6688343"/>
    <n v="9003764209"/>
    <x v="0"/>
    <x v="0"/>
    <s v="LAS MERCEDES CONJUNTO RESIDENCIAL PH"/>
    <x v="1"/>
    <x v="1"/>
  </r>
  <r>
    <x v="0"/>
    <x v="0"/>
    <x v="7"/>
    <x v="1"/>
    <n v="6688365"/>
    <n v="8100066567"/>
    <x v="0"/>
    <x v="3"/>
    <s v="UNIDAD RESIDENCIAL SANTA MARIA DE LA COLINA PROPIEDAD HORIZO"/>
    <x v="23"/>
    <x v="6"/>
  </r>
  <r>
    <x v="0"/>
    <x v="0"/>
    <x v="7"/>
    <x v="1"/>
    <n v="6688382"/>
    <n v="9000734096"/>
    <x v="0"/>
    <x v="3"/>
    <s v="UNIDAD INMOBILIARIA CERRADA SIERRA VERDE - PH"/>
    <x v="6"/>
    <x v="6"/>
  </r>
  <r>
    <x v="0"/>
    <x v="0"/>
    <x v="7"/>
    <x v="2"/>
    <n v="6688404"/>
    <n v="4712641"/>
    <x v="0"/>
    <x v="2"/>
    <s v="ALDANA GIRALDO RUBEN BERNARDO"/>
    <x v="2"/>
    <x v="2"/>
  </r>
  <r>
    <x v="0"/>
    <x v="0"/>
    <x v="7"/>
    <x v="4"/>
    <n v="6688414"/>
    <n v="9007336070"/>
    <x v="0"/>
    <x v="0"/>
    <s v="EDIFICIO TORRE SAN ANTONIO PH"/>
    <x v="14"/>
    <x v="5"/>
  </r>
  <r>
    <x v="0"/>
    <x v="0"/>
    <x v="7"/>
    <x v="4"/>
    <n v="6688455"/>
    <n v="8605096441"/>
    <x v="0"/>
    <x v="1"/>
    <s v="CONJUNTO RESIDENCIAL SANTA BARBARA NORTE"/>
    <x v="1"/>
    <x v="1"/>
  </r>
  <r>
    <x v="0"/>
    <x v="0"/>
    <x v="7"/>
    <x v="1"/>
    <n v="6688460"/>
    <n v="9011528091"/>
    <x v="0"/>
    <x v="2"/>
    <s v="EDIFICIO BAHIA PLAZA"/>
    <x v="7"/>
    <x v="7"/>
  </r>
  <r>
    <x v="0"/>
    <x v="0"/>
    <x v="7"/>
    <x v="4"/>
    <n v="6688544"/>
    <n v="8909344634"/>
    <x v="0"/>
    <x v="1"/>
    <s v="CONJUNTO RESIDENCIAL SORRENTO 2 PH"/>
    <x v="14"/>
    <x v="5"/>
  </r>
  <r>
    <x v="0"/>
    <x v="0"/>
    <x v="7"/>
    <x v="1"/>
    <n v="6688571"/>
    <n v="9002225981"/>
    <x v="0"/>
    <x v="1"/>
    <s v="bulevar javeriana"/>
    <x v="1"/>
    <x v="1"/>
  </r>
  <r>
    <x v="0"/>
    <x v="0"/>
    <x v="7"/>
    <x v="1"/>
    <n v="6688572"/>
    <n v="8001998256"/>
    <x v="0"/>
    <x v="3"/>
    <s v="CONJUNTO PACABUY MANZANA 3 A PROPIEDAD HORIZONTAL"/>
    <x v="1"/>
    <x v="1"/>
  </r>
  <r>
    <x v="0"/>
    <x v="0"/>
    <x v="7"/>
    <x v="4"/>
    <n v="6688589"/>
    <n v="8909344634"/>
    <x v="0"/>
    <x v="1"/>
    <s v="CONJUNTO RESIDENCIAL SORRENTO 2 PH"/>
    <x v="14"/>
    <x v="5"/>
  </r>
  <r>
    <x v="0"/>
    <x v="0"/>
    <x v="7"/>
    <x v="1"/>
    <n v="6688629"/>
    <n v="9000081411"/>
    <x v="0"/>
    <x v="1"/>
    <s v="CONJUNTO RESIDENCIAL ALTAMIRA RESERVADO"/>
    <x v="3"/>
    <x v="3"/>
  </r>
  <r>
    <x v="0"/>
    <x v="0"/>
    <x v="7"/>
    <x v="1"/>
    <n v="6688649"/>
    <n v="8300186436"/>
    <x v="0"/>
    <x v="3"/>
    <s v="CONJUNTO RESIDENCIAL SANTA COLOMA 2 PH"/>
    <x v="1"/>
    <x v="1"/>
  </r>
  <r>
    <x v="0"/>
    <x v="0"/>
    <x v="7"/>
    <x v="1"/>
    <n v="6688716"/>
    <n v="9006175194"/>
    <x v="0"/>
    <x v="1"/>
    <s v="EDIFICIO RESERVA DE COLINA PH"/>
    <x v="1"/>
    <x v="1"/>
  </r>
  <r>
    <x v="0"/>
    <x v="0"/>
    <x v="7"/>
    <x v="1"/>
    <n v="6688744"/>
    <n v="9011236353"/>
    <x v="0"/>
    <x v="3"/>
    <s v="CONDOMINIO CAMPESTRE SAN SEBASTIAN"/>
    <x v="29"/>
    <x v="14"/>
  </r>
  <r>
    <x v="0"/>
    <x v="0"/>
    <x v="7"/>
    <x v="4"/>
    <n v="6688761"/>
    <n v="8001694262"/>
    <x v="0"/>
    <x v="1"/>
    <s v="CONJUNTO RESIDENCIAL SEBASTIAN DE BELALCAZAR"/>
    <x v="0"/>
    <x v="0"/>
  </r>
  <r>
    <x v="0"/>
    <x v="0"/>
    <x v="7"/>
    <x v="4"/>
    <n v="6688765"/>
    <n v="9003495961"/>
    <x v="0"/>
    <x v="1"/>
    <s v="CONJUNTO DE USO MIXTO URBANIZACION JARDIN DE COLORES PH"/>
    <x v="14"/>
    <x v="5"/>
  </r>
  <r>
    <x v="0"/>
    <x v="0"/>
    <x v="7"/>
    <x v="1"/>
    <n v="6688769"/>
    <n v="9000071551"/>
    <x v="0"/>
    <x v="5"/>
    <s v="CONJUNTO CERRADO RINCON DE LA PALMA - PROPIEDAD HORIZONT"/>
    <x v="6"/>
    <x v="6"/>
  </r>
  <r>
    <x v="0"/>
    <x v="0"/>
    <x v="7"/>
    <x v="4"/>
    <n v="6688789"/>
    <n v="9000184379"/>
    <x v="0"/>
    <x v="1"/>
    <s v="CONJUNTO RESIDENCIAL TORRES DE SEVILLA"/>
    <x v="1"/>
    <x v="1"/>
  </r>
  <r>
    <x v="0"/>
    <x v="0"/>
    <x v="7"/>
    <x v="1"/>
    <n v="6688819"/>
    <n v="9000772217"/>
    <x v="0"/>
    <x v="3"/>
    <s v="CONJUNTO RESIDENCIAL LA ARBORADA DE SAN JOSE"/>
    <x v="1"/>
    <x v="1"/>
  </r>
  <r>
    <x v="0"/>
    <x v="0"/>
    <x v="7"/>
    <x v="4"/>
    <n v="6688857"/>
    <n v="9011123115"/>
    <x v="0"/>
    <x v="3"/>
    <s v="CONJUNTO RESIDENCIAL PARQUES DE BOGOTA PINO PROPIEDAD HORIZO"/>
    <x v="1"/>
    <x v="1"/>
  </r>
  <r>
    <x v="0"/>
    <x v="0"/>
    <x v="7"/>
    <x v="4"/>
    <n v="6688866"/>
    <n v="8050093504"/>
    <x v="0"/>
    <x v="1"/>
    <s v="UNIDAD RESIDENCIAL MARCO FIDEL SUAREZ"/>
    <x v="0"/>
    <x v="0"/>
  </r>
  <r>
    <x v="0"/>
    <x v="0"/>
    <x v="7"/>
    <x v="1"/>
    <n v="6688869"/>
    <n v="9000233410"/>
    <x v="0"/>
    <x v="1"/>
    <s v="CONJUNTO RESIDENCIAL ARBOLEDA DEL SEMINARIO DE LAS SUBETAPA"/>
    <x v="14"/>
    <x v="5"/>
  </r>
  <r>
    <x v="0"/>
    <x v="0"/>
    <x v="7"/>
    <x v="1"/>
    <n v="6688877"/>
    <n v="9010984177"/>
    <x v="0"/>
    <x v="0"/>
    <s v="CONJUNTO RESIDENCIAL QUEBRADA"/>
    <x v="90"/>
    <x v="4"/>
  </r>
  <r>
    <x v="0"/>
    <x v="0"/>
    <x v="7"/>
    <x v="1"/>
    <n v="6688881"/>
    <n v="9000233410"/>
    <x v="0"/>
    <x v="3"/>
    <s v="CONJUNTO RESIDENCIAL ARBOLEDA DEL SEMINARIO DE LAS SUBETAPA"/>
    <x v="14"/>
    <x v="5"/>
  </r>
  <r>
    <x v="0"/>
    <x v="0"/>
    <x v="7"/>
    <x v="1"/>
    <n v="6688899"/>
    <n v="8301254398"/>
    <x v="0"/>
    <x v="0"/>
    <s v="AGRUPACION URBANIZACION TECHO"/>
    <x v="1"/>
    <x v="1"/>
  </r>
  <r>
    <x v="0"/>
    <x v="0"/>
    <x v="7"/>
    <x v="4"/>
    <n v="6688909"/>
    <n v="8002524471"/>
    <x v="0"/>
    <x v="1"/>
    <s v="PROPIEDAD HORIZONTAL EDIFICIO DA VINCI"/>
    <x v="6"/>
    <x v="6"/>
  </r>
  <r>
    <x v="0"/>
    <x v="0"/>
    <x v="7"/>
    <x v="4"/>
    <n v="6688920"/>
    <n v="8301254398"/>
    <x v="0"/>
    <x v="3"/>
    <s v="AGRUPACION URBANIZACION TECHO"/>
    <x v="1"/>
    <x v="1"/>
  </r>
  <r>
    <x v="0"/>
    <x v="0"/>
    <x v="7"/>
    <x v="1"/>
    <n v="6688923"/>
    <n v="9003821832"/>
    <x v="0"/>
    <x v="1"/>
    <s v="CONJUNTO RESIDENCIAL MIRADOR DEL PINAR PH"/>
    <x v="1"/>
    <x v="1"/>
  </r>
  <r>
    <x v="0"/>
    <x v="0"/>
    <x v="7"/>
    <x v="4"/>
    <n v="6688938"/>
    <n v="8000367718"/>
    <x v="0"/>
    <x v="5"/>
    <s v="EDIFICIO LOS ALMENDROS PROPIEDAD HORIZONTAL"/>
    <x v="3"/>
    <x v="3"/>
  </r>
  <r>
    <x v="0"/>
    <x v="0"/>
    <x v="7"/>
    <x v="4"/>
    <n v="6688984"/>
    <n v="8000799805"/>
    <x v="0"/>
    <x v="3"/>
    <s v="CONDOMINIO LA PLAZUELA II Y III - PROPIEDAD HORIZONTAL"/>
    <x v="1"/>
    <x v="1"/>
  </r>
  <r>
    <x v="0"/>
    <x v="0"/>
    <x v="7"/>
    <x v="1"/>
    <n v="6689003"/>
    <n v="8000993335"/>
    <x v="0"/>
    <x v="2"/>
    <s v="CONJUNTO RESIDENCIAL EL TINAJERO PH"/>
    <x v="14"/>
    <x v="5"/>
  </r>
  <r>
    <x v="0"/>
    <x v="0"/>
    <x v="7"/>
    <x v="1"/>
    <n v="6689031"/>
    <n v="8001998256"/>
    <x v="0"/>
    <x v="3"/>
    <s v="CONJUNTO PACABUY MANZANA 3 A PROPIEDAD HORIZONTAL"/>
    <x v="1"/>
    <x v="1"/>
  </r>
  <r>
    <x v="0"/>
    <x v="0"/>
    <x v="7"/>
    <x v="4"/>
    <n v="6689035"/>
    <n v="8010016934"/>
    <x v="0"/>
    <x v="1"/>
    <s v="CONJUNTO RESIDENCIAL BOSQUES DE PALERMO"/>
    <x v="7"/>
    <x v="7"/>
  </r>
  <r>
    <x v="0"/>
    <x v="0"/>
    <x v="7"/>
    <x v="4"/>
    <n v="6689092"/>
    <n v="9011645003"/>
    <x v="0"/>
    <x v="0"/>
    <s v="EDIFICIO ALTA VISTA - PROPIEDAD HORIZONTAL"/>
    <x v="6"/>
    <x v="6"/>
  </r>
  <r>
    <x v="0"/>
    <x v="0"/>
    <x v="7"/>
    <x v="5"/>
    <n v="6689109"/>
    <n v="30716546"/>
    <x v="0"/>
    <x v="4"/>
    <s v="CHAVES ZAMBRANO MELBA DEL PILAR"/>
    <x v="41"/>
    <x v="17"/>
  </r>
  <r>
    <x v="0"/>
    <x v="0"/>
    <x v="7"/>
    <x v="4"/>
    <n v="6689155"/>
    <n v="9002224247"/>
    <x v="0"/>
    <x v="2"/>
    <s v="EDIFICIO PASEO VERSALLES TORRE B- PROPIEDAD HORIZONTAL"/>
    <x v="6"/>
    <x v="6"/>
  </r>
  <r>
    <x v="0"/>
    <x v="0"/>
    <x v="7"/>
    <x v="1"/>
    <n v="6689158"/>
    <n v="8300456344"/>
    <x v="0"/>
    <x v="1"/>
    <s v="EDIFICIO MIRABELL PH"/>
    <x v="1"/>
    <x v="1"/>
  </r>
  <r>
    <x v="0"/>
    <x v="0"/>
    <x v="7"/>
    <x v="1"/>
    <n v="6689200"/>
    <n v="8301053480"/>
    <x v="0"/>
    <x v="1"/>
    <s v="EDIFICIO RIO DE ORO"/>
    <x v="1"/>
    <x v="1"/>
  </r>
  <r>
    <x v="0"/>
    <x v="0"/>
    <x v="7"/>
    <x v="4"/>
    <n v="6689219"/>
    <n v="9001475158"/>
    <x v="0"/>
    <x v="3"/>
    <s v="EDIFICIO NUEVA ANDALUCIA - PROPIEDAD HORIZONTAL"/>
    <x v="6"/>
    <x v="6"/>
  </r>
  <r>
    <x v="0"/>
    <x v="0"/>
    <x v="7"/>
    <x v="1"/>
    <n v="6689276"/>
    <n v="8300302084"/>
    <x v="0"/>
    <x v="1"/>
    <s v="EDIFICIO KALYPSO -PROPIEDAD HORIZONTAL"/>
    <x v="1"/>
    <x v="1"/>
  </r>
  <r>
    <x v="0"/>
    <x v="0"/>
    <x v="7"/>
    <x v="1"/>
    <n v="6689286"/>
    <n v="8605266480"/>
    <x v="0"/>
    <x v="3"/>
    <s v="CONJUNTO MULTIFAMILIARES LA ALHAMBRA"/>
    <x v="1"/>
    <x v="1"/>
  </r>
  <r>
    <x v="0"/>
    <x v="0"/>
    <x v="7"/>
    <x v="4"/>
    <n v="6689305"/>
    <n v="9000040984"/>
    <x v="0"/>
    <x v="3"/>
    <s v="CONJUNTO RESIDENCIAL LA ARBOLEDA PH"/>
    <x v="1"/>
    <x v="1"/>
  </r>
  <r>
    <x v="0"/>
    <x v="0"/>
    <x v="7"/>
    <x v="4"/>
    <n v="6689313"/>
    <n v="8300427403"/>
    <x v="0"/>
    <x v="1"/>
    <s v="CONJUNTO RESIDENCIAL PARQUES DE SALAMANCA"/>
    <x v="1"/>
    <x v="1"/>
  </r>
  <r>
    <x v="0"/>
    <x v="0"/>
    <x v="7"/>
    <x v="4"/>
    <n v="6689318"/>
    <n v="8300427403"/>
    <x v="0"/>
    <x v="3"/>
    <s v="CONJUNTO RESIDENCIAL PARQUES DE SALAMANCA"/>
    <x v="1"/>
    <x v="1"/>
  </r>
  <r>
    <x v="0"/>
    <x v="0"/>
    <x v="7"/>
    <x v="4"/>
    <n v="6689348"/>
    <n v="8050093504"/>
    <x v="0"/>
    <x v="1"/>
    <s v="UNIDAD RESIDENCIAL MARCO FIDEL SUAREZ"/>
    <x v="0"/>
    <x v="0"/>
  </r>
  <r>
    <x v="0"/>
    <x v="0"/>
    <x v="7"/>
    <x v="4"/>
    <n v="6689352"/>
    <n v="9004754740"/>
    <x v="0"/>
    <x v="2"/>
    <s v="CONJUNTO RESIDENCIAL CERRADO  PUERTO  MADERO PH"/>
    <x v="11"/>
    <x v="9"/>
  </r>
  <r>
    <x v="0"/>
    <x v="0"/>
    <x v="7"/>
    <x v="1"/>
    <n v="6689389"/>
    <n v="8903155612"/>
    <x v="0"/>
    <x v="3"/>
    <s v="CENTRO COMERCIAL ANTONIO NARI¥O"/>
    <x v="0"/>
    <x v="0"/>
  </r>
  <r>
    <x v="0"/>
    <x v="0"/>
    <x v="7"/>
    <x v="1"/>
    <n v="6689409"/>
    <n v="8110127327"/>
    <x v="0"/>
    <x v="1"/>
    <s v="URBANIZACION FAROLES PH"/>
    <x v="14"/>
    <x v="5"/>
  </r>
  <r>
    <x v="0"/>
    <x v="0"/>
    <x v="7"/>
    <x v="4"/>
    <n v="6689480"/>
    <n v="8160010692"/>
    <x v="0"/>
    <x v="0"/>
    <s v="CONJUNTO RESIDENCIAL BOSQUES DE LA SALLE PH"/>
    <x v="11"/>
    <x v="9"/>
  </r>
  <r>
    <x v="0"/>
    <x v="0"/>
    <x v="7"/>
    <x v="1"/>
    <n v="6689556"/>
    <n v="8300841285"/>
    <x v="0"/>
    <x v="3"/>
    <s v="CONJUNTO RESIDENCIAL PARQUES DE PRIMAVERA I ETAPAS I Y II -"/>
    <x v="1"/>
    <x v="1"/>
  </r>
  <r>
    <x v="0"/>
    <x v="0"/>
    <x v="7"/>
    <x v="4"/>
    <n v="6689610"/>
    <n v="9007569461"/>
    <x v="0"/>
    <x v="1"/>
    <s v="EDIFICIO DE USO MIXTO PORTAL DE SAN IGNACIO PH"/>
    <x v="14"/>
    <x v="5"/>
  </r>
  <r>
    <x v="0"/>
    <x v="0"/>
    <x v="7"/>
    <x v="4"/>
    <n v="6689651"/>
    <n v="8300399383"/>
    <x v="0"/>
    <x v="1"/>
    <s v="CONJUNTO RESIDENCIAL BALCONES DE SEVILLA"/>
    <x v="1"/>
    <x v="1"/>
  </r>
  <r>
    <x v="0"/>
    <x v="0"/>
    <x v="7"/>
    <x v="4"/>
    <n v="6689745"/>
    <n v="9001197653"/>
    <x v="0"/>
    <x v="0"/>
    <s v="CONJUNTO RESIDENCIAL Y COMERCIAL PINARES DE ARAGON PH"/>
    <x v="11"/>
    <x v="9"/>
  </r>
  <r>
    <x v="0"/>
    <x v="0"/>
    <x v="7"/>
    <x v="4"/>
    <n v="6689898"/>
    <n v="9000448207"/>
    <x v="0"/>
    <x v="3"/>
    <s v="UNIDAD RESIDENCIAL EL PENSIL PROPIEDAD HORIZO"/>
    <x v="1"/>
    <x v="1"/>
  </r>
  <r>
    <x v="0"/>
    <x v="0"/>
    <x v="7"/>
    <x v="1"/>
    <n v="6689914"/>
    <n v="8301460815"/>
    <x v="0"/>
    <x v="3"/>
    <s v="CONJUNTO RESIDENCIAL CASTILLA IV ETAPA PH"/>
    <x v="1"/>
    <x v="1"/>
  </r>
  <r>
    <x v="0"/>
    <x v="0"/>
    <x v="7"/>
    <x v="1"/>
    <n v="6689934"/>
    <n v="8110440549"/>
    <x v="0"/>
    <x v="3"/>
    <s v="CONJUNTO RESIDENCIAL LA PLAYA APARTAMENTOS PH"/>
    <x v="14"/>
    <x v="5"/>
  </r>
  <r>
    <x v="0"/>
    <x v="0"/>
    <x v="7"/>
    <x v="1"/>
    <n v="6689976"/>
    <n v="8908046207"/>
    <x v="0"/>
    <x v="7"/>
    <s v="PROPIEDAD HORIZONTAL EDIFICIO LA ARBOLEDA"/>
    <x v="6"/>
    <x v="6"/>
  </r>
  <r>
    <x v="0"/>
    <x v="0"/>
    <x v="7"/>
    <x v="4"/>
    <n v="6689977"/>
    <n v="8000751976"/>
    <x v="0"/>
    <x v="1"/>
    <s v="EDIFICIO NAVARRA PH"/>
    <x v="11"/>
    <x v="9"/>
  </r>
  <r>
    <x v="0"/>
    <x v="0"/>
    <x v="7"/>
    <x v="1"/>
    <n v="6690070"/>
    <n v="9000650907"/>
    <x v="0"/>
    <x v="0"/>
    <s v="EDIFICIO PORTAL DE LOS NOGALES BLOQUE UNO - PROPIEDAD HO"/>
    <x v="6"/>
    <x v="6"/>
  </r>
  <r>
    <x v="0"/>
    <x v="0"/>
    <x v="7"/>
    <x v="4"/>
    <n v="6690086"/>
    <n v="9010284906"/>
    <x v="0"/>
    <x v="1"/>
    <s v="CONJUNTO MIXTO USATAMA RESERVADO PROPIEDAD HO"/>
    <x v="1"/>
    <x v="1"/>
  </r>
  <r>
    <x v="0"/>
    <x v="0"/>
    <x v="7"/>
    <x v="1"/>
    <n v="6690105"/>
    <n v="8002484340"/>
    <x v="0"/>
    <x v="2"/>
    <s v="URBANIZACION EL TULCAN II ETAPA"/>
    <x v="11"/>
    <x v="9"/>
  </r>
  <r>
    <x v="0"/>
    <x v="0"/>
    <x v="7"/>
    <x v="1"/>
    <n v="6690188"/>
    <n v="8908046207"/>
    <x v="0"/>
    <x v="1"/>
    <s v="PROPIEDAD HORIZONTAL EDIFICIO LA ARBOLEDA"/>
    <x v="6"/>
    <x v="6"/>
  </r>
  <r>
    <x v="0"/>
    <x v="0"/>
    <x v="7"/>
    <x v="4"/>
    <n v="6690200"/>
    <n v="9000040984"/>
    <x v="0"/>
    <x v="3"/>
    <s v="CONJUNTO RESIDENCIAL LA ARBOLEDA PH"/>
    <x v="1"/>
    <x v="1"/>
  </r>
  <r>
    <x v="0"/>
    <x v="0"/>
    <x v="7"/>
    <x v="4"/>
    <n v="6690246"/>
    <n v="9003033784"/>
    <x v="0"/>
    <x v="2"/>
    <s v="URBANIZACION MANAOS PROPIEDAD HORIZONTAL"/>
    <x v="21"/>
    <x v="5"/>
  </r>
  <r>
    <x v="0"/>
    <x v="0"/>
    <x v="7"/>
    <x v="4"/>
    <n v="6690371"/>
    <n v="8301355478"/>
    <x v="0"/>
    <x v="4"/>
    <s v="CONJUNTO RESIDENCIAL CAMINOS DE VERACRUZ P H"/>
    <x v="1"/>
    <x v="1"/>
  </r>
  <r>
    <x v="0"/>
    <x v="0"/>
    <x v="7"/>
    <x v="1"/>
    <n v="6690381"/>
    <n v="9005021545"/>
    <x v="0"/>
    <x v="0"/>
    <s v="CONJUNTO RESIDENCIAL OKAPI I PH"/>
    <x v="1"/>
    <x v="1"/>
  </r>
  <r>
    <x v="0"/>
    <x v="0"/>
    <x v="7"/>
    <x v="1"/>
    <n v="6690388"/>
    <n v="9005021545"/>
    <x v="0"/>
    <x v="0"/>
    <s v="CONJUNTO RESIDENCIAL OKAPI I PH"/>
    <x v="1"/>
    <x v="1"/>
  </r>
  <r>
    <x v="0"/>
    <x v="0"/>
    <x v="7"/>
    <x v="1"/>
    <n v="6690395"/>
    <n v="9005021545"/>
    <x v="0"/>
    <x v="0"/>
    <s v="CONJUNTO RESIDENCIAL OKAPI I PH"/>
    <x v="1"/>
    <x v="1"/>
  </r>
  <r>
    <x v="0"/>
    <x v="0"/>
    <x v="7"/>
    <x v="1"/>
    <n v="6690406"/>
    <n v="9006656584"/>
    <x v="0"/>
    <x v="7"/>
    <s v="PROYECTO BELLO HORIZONTE"/>
    <x v="1"/>
    <x v="1"/>
  </r>
  <r>
    <x v="0"/>
    <x v="0"/>
    <x v="7"/>
    <x v="4"/>
    <n v="6690482"/>
    <n v="9007530400"/>
    <x v="0"/>
    <x v="1"/>
    <s v="CONJUNTO RESIDENCIAL  NAPOLES PH"/>
    <x v="1"/>
    <x v="1"/>
  </r>
  <r>
    <x v="0"/>
    <x v="0"/>
    <x v="7"/>
    <x v="1"/>
    <n v="6690487"/>
    <n v="9002203519"/>
    <x v="0"/>
    <x v="5"/>
    <s v="CONJUNTO HABITACIONAL ALTOS DEL VERGEL - PROPIEDAD HORIZ"/>
    <x v="6"/>
    <x v="6"/>
  </r>
  <r>
    <x v="0"/>
    <x v="0"/>
    <x v="7"/>
    <x v="4"/>
    <n v="6690499"/>
    <n v="8301222628"/>
    <x v="0"/>
    <x v="1"/>
    <s v="EDIFICIO PALERMO REAL"/>
    <x v="1"/>
    <x v="1"/>
  </r>
  <r>
    <x v="0"/>
    <x v="0"/>
    <x v="7"/>
    <x v="4"/>
    <n v="6690522"/>
    <n v="9004104315"/>
    <x v="0"/>
    <x v="1"/>
    <s v="CONJUNTO RESIDENCIAL PORTAL DE MADELENA PROPIEDAD HORIZO"/>
    <x v="1"/>
    <x v="1"/>
  </r>
  <r>
    <x v="0"/>
    <x v="0"/>
    <x v="7"/>
    <x v="1"/>
    <n v="6690604"/>
    <n v="8100025388"/>
    <x v="0"/>
    <x v="1"/>
    <s v="CONJUNTO CERRADO MIRADOR DE LA SIERRA PROPIEDAD HORIZONTAL"/>
    <x v="6"/>
    <x v="6"/>
  </r>
  <r>
    <x v="0"/>
    <x v="0"/>
    <x v="7"/>
    <x v="4"/>
    <n v="6690700"/>
    <n v="9009382892"/>
    <x v="0"/>
    <x v="1"/>
    <s v="EDIFICIO BAALBAK  VIII"/>
    <x v="1"/>
    <x v="1"/>
  </r>
  <r>
    <x v="0"/>
    <x v="0"/>
    <x v="7"/>
    <x v="1"/>
    <n v="6690736"/>
    <n v="9005801150"/>
    <x v="0"/>
    <x v="1"/>
    <s v="EDIFICIO GRAN MANZANA PH"/>
    <x v="1"/>
    <x v="1"/>
  </r>
  <r>
    <x v="0"/>
    <x v="0"/>
    <x v="7"/>
    <x v="1"/>
    <n v="6690866"/>
    <n v="9009998015"/>
    <x v="0"/>
    <x v="1"/>
    <s v="CONJUNTO VALLESUE - ETAPA 3"/>
    <x v="31"/>
    <x v="3"/>
  </r>
  <r>
    <x v="0"/>
    <x v="0"/>
    <x v="7"/>
    <x v="1"/>
    <n v="6690873"/>
    <n v="8002475527"/>
    <x v="0"/>
    <x v="1"/>
    <s v="PARQUE RESIDENCIAL SURBANA IV ETAPA"/>
    <x v="1"/>
    <x v="1"/>
  </r>
  <r>
    <x v="0"/>
    <x v="0"/>
    <x v="7"/>
    <x v="4"/>
    <n v="6690909"/>
    <n v="9007569461"/>
    <x v="0"/>
    <x v="1"/>
    <s v="EDIFICIO DE USO MIXTO PORTAL DE SAN IGNACIO PH"/>
    <x v="14"/>
    <x v="5"/>
  </r>
  <r>
    <x v="0"/>
    <x v="0"/>
    <x v="7"/>
    <x v="1"/>
    <n v="6690912"/>
    <n v="9005642517"/>
    <x v="0"/>
    <x v="3"/>
    <s v="CENTRO COMERCIAL PASAJE INTERNACIONAL PROPIEDAD HORIZONTAL"/>
    <x v="1"/>
    <x v="1"/>
  </r>
  <r>
    <x v="0"/>
    <x v="0"/>
    <x v="7"/>
    <x v="4"/>
    <n v="6690916"/>
    <n v="8001699611"/>
    <x v="0"/>
    <x v="1"/>
    <s v="CONJUNTO RESIDENCIAL SANTA MARIA DEL ALCAZAR II"/>
    <x v="1"/>
    <x v="1"/>
  </r>
  <r>
    <x v="0"/>
    <x v="0"/>
    <x v="7"/>
    <x v="1"/>
    <n v="6690977"/>
    <n v="8300022963"/>
    <x v="0"/>
    <x v="1"/>
    <s v="EDIFICIO TAMINANGO PROPIEDAD HORIZONTAL"/>
    <x v="1"/>
    <x v="1"/>
  </r>
  <r>
    <x v="0"/>
    <x v="0"/>
    <x v="7"/>
    <x v="4"/>
    <n v="6691019"/>
    <n v="9003235231"/>
    <x v="0"/>
    <x v="1"/>
    <s v="EDIFICIO MIRAMONTI -  PROPIEDAD HORIZONTAL"/>
    <x v="3"/>
    <x v="3"/>
  </r>
  <r>
    <x v="0"/>
    <x v="0"/>
    <x v="7"/>
    <x v="1"/>
    <n v="6691034"/>
    <n v="9005801150"/>
    <x v="0"/>
    <x v="1"/>
    <s v="EDIFICIO GRAN MANZANA PH"/>
    <x v="1"/>
    <x v="1"/>
  </r>
  <r>
    <x v="0"/>
    <x v="0"/>
    <x v="7"/>
    <x v="1"/>
    <n v="6691036"/>
    <n v="8300530317"/>
    <x v="0"/>
    <x v="1"/>
    <s v="EDIFICIO CIUDAD MARBELLA I ETAPA INTERIORES 123 Y 4 PROPIE"/>
    <x v="1"/>
    <x v="1"/>
  </r>
  <r>
    <x v="0"/>
    <x v="0"/>
    <x v="7"/>
    <x v="1"/>
    <n v="6691049"/>
    <n v="8000539637"/>
    <x v="0"/>
    <x v="4"/>
    <s v="CONJUNTO RESIDENCIAL OCOBOS III Y IV ETAPA PH"/>
    <x v="3"/>
    <x v="3"/>
  </r>
  <r>
    <x v="0"/>
    <x v="0"/>
    <x v="7"/>
    <x v="1"/>
    <n v="6691063"/>
    <n v="8300080703"/>
    <x v="0"/>
    <x v="1"/>
    <s v="CONJUNTO RESIDENCIAL FUENTES DEL SALITRE"/>
    <x v="1"/>
    <x v="1"/>
  </r>
  <r>
    <x v="0"/>
    <x v="0"/>
    <x v="7"/>
    <x v="4"/>
    <n v="6691080"/>
    <n v="9003682531"/>
    <x v="0"/>
    <x v="3"/>
    <s v="CONJUNTO RESIDENCIAL LA PRADERA PH"/>
    <x v="92"/>
    <x v="2"/>
  </r>
  <r>
    <x v="0"/>
    <x v="0"/>
    <x v="7"/>
    <x v="4"/>
    <n v="6691134"/>
    <n v="9001899831"/>
    <x v="0"/>
    <x v="1"/>
    <s v="EDIFICIO LA PRADERA PH"/>
    <x v="14"/>
    <x v="5"/>
  </r>
  <r>
    <x v="0"/>
    <x v="0"/>
    <x v="7"/>
    <x v="4"/>
    <n v="6691143"/>
    <n v="8001699611"/>
    <x v="0"/>
    <x v="1"/>
    <s v="CONJUNTO RESIDENCIAL SANTA MARIA DEL ALCAZAR II"/>
    <x v="1"/>
    <x v="1"/>
  </r>
  <r>
    <x v="0"/>
    <x v="0"/>
    <x v="7"/>
    <x v="4"/>
    <n v="6691149"/>
    <n v="8301262300"/>
    <x v="0"/>
    <x v="1"/>
    <s v="CONJUNTO RESIDENCIAL LA PALMA PROPIEDAD HORIZONTAL"/>
    <x v="1"/>
    <x v="1"/>
  </r>
  <r>
    <x v="0"/>
    <x v="0"/>
    <x v="7"/>
    <x v="4"/>
    <n v="6691173"/>
    <n v="9000401788"/>
    <x v="0"/>
    <x v="3"/>
    <s v="CONJUNTO RESIDENCIAL QUINTAS DE LA AUTOPISTA SUPERLOTE 2 PH"/>
    <x v="1"/>
    <x v="1"/>
  </r>
  <r>
    <x v="0"/>
    <x v="0"/>
    <x v="7"/>
    <x v="4"/>
    <n v="6691175"/>
    <n v="9004468621"/>
    <x v="0"/>
    <x v="1"/>
    <s v="CONDOMINIO CAMPESTRE RINCON DE LOS NOGALES II - PH"/>
    <x v="93"/>
    <x v="4"/>
  </r>
  <r>
    <x v="0"/>
    <x v="0"/>
    <x v="7"/>
    <x v="1"/>
    <n v="6691180"/>
    <n v="9004489541"/>
    <x v="0"/>
    <x v="3"/>
    <s v="CONJUNTO RESIDENCIAL MESSINA RECINTO CAMPESTRE PH"/>
    <x v="94"/>
    <x v="5"/>
  </r>
  <r>
    <x v="0"/>
    <x v="0"/>
    <x v="7"/>
    <x v="4"/>
    <n v="6691206"/>
    <n v="9005827499"/>
    <x v="0"/>
    <x v="1"/>
    <s v="MULTIFAMILIAR BALCONES DE PROVENZA - PROPIEDAD HORIZONTAL"/>
    <x v="3"/>
    <x v="3"/>
  </r>
  <r>
    <x v="0"/>
    <x v="0"/>
    <x v="7"/>
    <x v="4"/>
    <n v="6691210"/>
    <n v="9011359161"/>
    <x v="0"/>
    <x v="1"/>
    <s v="CONJUNTO RESIDENCIAL MULTICENTRO ETAPA I"/>
    <x v="29"/>
    <x v="14"/>
  </r>
  <r>
    <x v="0"/>
    <x v="0"/>
    <x v="7"/>
    <x v="1"/>
    <n v="6691265"/>
    <n v="8909223182"/>
    <x v="0"/>
    <x v="0"/>
    <s v="EDIFICIO CASTROPOL PH"/>
    <x v="14"/>
    <x v="5"/>
  </r>
  <r>
    <x v="0"/>
    <x v="0"/>
    <x v="7"/>
    <x v="4"/>
    <n v="6691270"/>
    <n v="8603543881"/>
    <x v="0"/>
    <x v="2"/>
    <s v="AGRUPACION DE VIVIENDA METROPOLIS UNIDAD 7"/>
    <x v="1"/>
    <x v="1"/>
  </r>
  <r>
    <x v="0"/>
    <x v="0"/>
    <x v="7"/>
    <x v="1"/>
    <n v="6691274"/>
    <n v="8002480402"/>
    <x v="0"/>
    <x v="0"/>
    <s v="EDIFICIO SALAMANCA PROPIEDAD HORIZONTAL"/>
    <x v="6"/>
    <x v="6"/>
  </r>
  <r>
    <x v="0"/>
    <x v="0"/>
    <x v="7"/>
    <x v="4"/>
    <n v="6691312"/>
    <n v="8001846523"/>
    <x v="0"/>
    <x v="1"/>
    <s v="CONJUNTO RESIDENCIAL CATALUÑA PH"/>
    <x v="1"/>
    <x v="1"/>
  </r>
  <r>
    <x v="0"/>
    <x v="0"/>
    <x v="7"/>
    <x v="1"/>
    <n v="6691338"/>
    <n v="9002203519"/>
    <x v="0"/>
    <x v="1"/>
    <s v="CONJUNTO HABITACIONAL ALTOS DEL VERGEL - PROPIEDAD HORIZ"/>
    <x v="6"/>
    <x v="6"/>
  </r>
  <r>
    <x v="0"/>
    <x v="0"/>
    <x v="7"/>
    <x v="1"/>
    <n v="6691349"/>
    <n v="8903299798"/>
    <x v="0"/>
    <x v="1"/>
    <s v="UNIDAD RESIDENCIAL SANTIAGO DE CALI II ETAPA"/>
    <x v="0"/>
    <x v="0"/>
  </r>
  <r>
    <x v="0"/>
    <x v="0"/>
    <x v="7"/>
    <x v="1"/>
    <n v="6691358"/>
    <n v="9012509978"/>
    <x v="0"/>
    <x v="1"/>
    <s v="CONJUNTO CERRADO NATTURA I Y II ETAPA"/>
    <x v="6"/>
    <x v="6"/>
  </r>
  <r>
    <x v="0"/>
    <x v="0"/>
    <x v="7"/>
    <x v="1"/>
    <n v="6691500"/>
    <n v="8320108465"/>
    <x v="0"/>
    <x v="3"/>
    <s v="CONJUNTO CERRADO LA ARBOLEDA - PROPIEDAD HORIZONTAL"/>
    <x v="4"/>
    <x v="4"/>
  </r>
  <r>
    <x v="0"/>
    <x v="0"/>
    <x v="7"/>
    <x v="4"/>
    <n v="6691552"/>
    <n v="9001724700"/>
    <x v="0"/>
    <x v="7"/>
    <s v="CONDOMINIO MANANTIAL"/>
    <x v="10"/>
    <x v="5"/>
  </r>
  <r>
    <x v="0"/>
    <x v="0"/>
    <x v="7"/>
    <x v="4"/>
    <n v="6691590"/>
    <n v="8110012762"/>
    <x v="0"/>
    <x v="1"/>
    <s v="URBANIZACION VILLA FLORIDA ETAPA 2 PROPIEDAD HORIZONTAL"/>
    <x v="14"/>
    <x v="5"/>
  </r>
  <r>
    <x v="0"/>
    <x v="0"/>
    <x v="7"/>
    <x v="1"/>
    <n v="6691595"/>
    <n v="9001136697"/>
    <x v="0"/>
    <x v="1"/>
    <s v="TEJAR DEL RIO PH"/>
    <x v="8"/>
    <x v="4"/>
  </r>
  <r>
    <x v="0"/>
    <x v="0"/>
    <x v="7"/>
    <x v="1"/>
    <n v="6691615"/>
    <n v="9004383405"/>
    <x v="0"/>
    <x v="1"/>
    <s v="EDIFICIO BELLA SUIZA REAL VIII PROPIEDAD HORIZONTAL"/>
    <x v="1"/>
    <x v="1"/>
  </r>
  <r>
    <x v="0"/>
    <x v="0"/>
    <x v="7"/>
    <x v="1"/>
    <n v="6691617"/>
    <n v="8000853674"/>
    <x v="0"/>
    <x v="1"/>
    <s v="COJ MONTE KATTYNI"/>
    <x v="14"/>
    <x v="5"/>
  </r>
  <r>
    <x v="0"/>
    <x v="0"/>
    <x v="7"/>
    <x v="4"/>
    <n v="6691662"/>
    <n v="8300605632"/>
    <x v="0"/>
    <x v="2"/>
    <s v="CONJUNTO RESIDENCIAL PARQUES DE MILENTA"/>
    <x v="1"/>
    <x v="1"/>
  </r>
  <r>
    <x v="0"/>
    <x v="0"/>
    <x v="7"/>
    <x v="4"/>
    <n v="6691682"/>
    <n v="9004597716"/>
    <x v="0"/>
    <x v="0"/>
    <s v="EDIFICIO MERIDIANO PROPIEDAD HORIZONTAL"/>
    <x v="6"/>
    <x v="6"/>
  </r>
  <r>
    <x v="0"/>
    <x v="0"/>
    <x v="7"/>
    <x v="2"/>
    <n v="6691684"/>
    <n v="1151940655"/>
    <x v="0"/>
    <x v="1"/>
    <s v="ARIZA CABRERA JUAN DAVID"/>
    <x v="0"/>
    <x v="0"/>
  </r>
  <r>
    <x v="0"/>
    <x v="0"/>
    <x v="7"/>
    <x v="4"/>
    <n v="6691693"/>
    <n v="8000314411"/>
    <x v="0"/>
    <x v="3"/>
    <s v="MULTIFAMILIAR NORTE DE SANTANDER"/>
    <x v="1"/>
    <x v="1"/>
  </r>
  <r>
    <x v="0"/>
    <x v="0"/>
    <x v="7"/>
    <x v="4"/>
    <n v="6691708"/>
    <n v="8001195195"/>
    <x v="0"/>
    <x v="1"/>
    <s v="AGRUPACION DE VIVIENDA SAN ANTONIO PROPIEDAD HORIZONTAL"/>
    <x v="1"/>
    <x v="1"/>
  </r>
  <r>
    <x v="0"/>
    <x v="0"/>
    <x v="7"/>
    <x v="4"/>
    <n v="6691713"/>
    <n v="9000171061"/>
    <x v="0"/>
    <x v="5"/>
    <s v="EDIFICIO EL RINCON DEL SE?ORIAL PROPIEDAD HOR"/>
    <x v="1"/>
    <x v="1"/>
  </r>
  <r>
    <x v="0"/>
    <x v="0"/>
    <x v="7"/>
    <x v="5"/>
    <n v="6691772"/>
    <n v="8050044778"/>
    <x v="0"/>
    <x v="0"/>
    <s v="OTCUEROS SAS"/>
    <x v="0"/>
    <x v="0"/>
  </r>
  <r>
    <x v="0"/>
    <x v="0"/>
    <x v="7"/>
    <x v="1"/>
    <n v="6691823"/>
    <n v="9001136697"/>
    <x v="0"/>
    <x v="1"/>
    <s v="TEJAR DEL RIO PH"/>
    <x v="8"/>
    <x v="4"/>
  </r>
  <r>
    <x v="0"/>
    <x v="0"/>
    <x v="7"/>
    <x v="4"/>
    <n v="6691923"/>
    <n v="9005408039"/>
    <x v="0"/>
    <x v="0"/>
    <s v="EDIFICIO ATALAYA DEL CAMINO"/>
    <x v="6"/>
    <x v="6"/>
  </r>
  <r>
    <x v="0"/>
    <x v="0"/>
    <x v="7"/>
    <x v="4"/>
    <n v="6691926"/>
    <n v="8000314411"/>
    <x v="0"/>
    <x v="1"/>
    <s v="MULTIFAMILIAR NORTE DE SANTANDER"/>
    <x v="1"/>
    <x v="1"/>
  </r>
  <r>
    <x v="0"/>
    <x v="0"/>
    <x v="7"/>
    <x v="4"/>
    <n v="6691959"/>
    <n v="8300764587"/>
    <x v="0"/>
    <x v="1"/>
    <s v="CONJUNTO RESIDENCIAL CUMBRES DEL SALITRE III"/>
    <x v="1"/>
    <x v="1"/>
  </r>
  <r>
    <x v="0"/>
    <x v="0"/>
    <x v="7"/>
    <x v="4"/>
    <n v="6691988"/>
    <n v="8100069705"/>
    <x v="0"/>
    <x v="1"/>
    <s v="CONJUNTO HABITACIONAL SANTANA"/>
    <x v="6"/>
    <x v="6"/>
  </r>
  <r>
    <x v="0"/>
    <x v="0"/>
    <x v="7"/>
    <x v="4"/>
    <n v="6692015"/>
    <n v="9007275838"/>
    <x v="0"/>
    <x v="1"/>
    <s v="EDIFICIO CENTENARIO  PROPIEDAD HORIZONTAL"/>
    <x v="6"/>
    <x v="6"/>
  </r>
  <r>
    <x v="0"/>
    <x v="0"/>
    <x v="7"/>
    <x v="4"/>
    <n v="6692039"/>
    <n v="9013180488"/>
    <x v="0"/>
    <x v="3"/>
    <s v="EDIFICIO SKY PARK PH"/>
    <x v="14"/>
    <x v="5"/>
  </r>
  <r>
    <x v="0"/>
    <x v="0"/>
    <x v="7"/>
    <x v="1"/>
    <n v="6692041"/>
    <n v="9005782184"/>
    <x v="0"/>
    <x v="3"/>
    <s v="EDIFICIO AVENIDA PEPE SIERRA 18-97 LOS ANDES PH"/>
    <x v="1"/>
    <x v="1"/>
  </r>
  <r>
    <x v="0"/>
    <x v="0"/>
    <x v="7"/>
    <x v="1"/>
    <n v="6692065"/>
    <n v="9001026636"/>
    <x v="0"/>
    <x v="1"/>
    <s v="CONJUNTO CAMPESTRE CAMINO DE LA FLORESTA"/>
    <x v="8"/>
    <x v="4"/>
  </r>
  <r>
    <x v="0"/>
    <x v="0"/>
    <x v="7"/>
    <x v="4"/>
    <n v="6692091"/>
    <n v="9007275838"/>
    <x v="0"/>
    <x v="1"/>
    <s v="EDIFICIO CENTENARIO  PROPIEDAD HORIZONTAL"/>
    <x v="6"/>
    <x v="6"/>
  </r>
  <r>
    <x v="0"/>
    <x v="0"/>
    <x v="7"/>
    <x v="4"/>
    <n v="6692092"/>
    <n v="8000757484"/>
    <x v="0"/>
    <x v="0"/>
    <s v="CONJUNTO RESIDENCIAL LOS CAMBULOS"/>
    <x v="3"/>
    <x v="3"/>
  </r>
  <r>
    <x v="0"/>
    <x v="0"/>
    <x v="7"/>
    <x v="4"/>
    <n v="6692104"/>
    <n v="8603543881"/>
    <x v="0"/>
    <x v="2"/>
    <s v="AGRUPACION DE VIVIENDA METROPOLIS UNIDAD 7"/>
    <x v="1"/>
    <x v="1"/>
  </r>
  <r>
    <x v="0"/>
    <x v="0"/>
    <x v="7"/>
    <x v="4"/>
    <n v="6692106"/>
    <n v="8001846523"/>
    <x v="0"/>
    <x v="1"/>
    <s v="CONJUNTO RESIDENCIAL CATALUÑA PH"/>
    <x v="1"/>
    <x v="1"/>
  </r>
  <r>
    <x v="0"/>
    <x v="0"/>
    <x v="7"/>
    <x v="4"/>
    <n v="6692256"/>
    <n v="8301254398"/>
    <x v="0"/>
    <x v="2"/>
    <s v="AGRUPACION URBANIZACION TECHO"/>
    <x v="1"/>
    <x v="1"/>
  </r>
  <r>
    <x v="0"/>
    <x v="0"/>
    <x v="7"/>
    <x v="4"/>
    <n v="6692399"/>
    <n v="8908044368"/>
    <x v="0"/>
    <x v="1"/>
    <s v="EDIFICIO LOS ANDES"/>
    <x v="6"/>
    <x v="6"/>
  </r>
  <r>
    <x v="0"/>
    <x v="0"/>
    <x v="7"/>
    <x v="1"/>
    <n v="6692423"/>
    <n v="8605189410"/>
    <x v="0"/>
    <x v="3"/>
    <s v="CONJUNTO RESIDENCIAL LA PALMA I"/>
    <x v="1"/>
    <x v="1"/>
  </r>
  <r>
    <x v="0"/>
    <x v="0"/>
    <x v="7"/>
    <x v="1"/>
    <n v="6692482"/>
    <n v="8301027711"/>
    <x v="0"/>
    <x v="1"/>
    <s v="EDIFICIO LA HACIENDA PH"/>
    <x v="1"/>
    <x v="1"/>
  </r>
  <r>
    <x v="0"/>
    <x v="0"/>
    <x v="7"/>
    <x v="1"/>
    <n v="6692485"/>
    <n v="9008740266"/>
    <x v="0"/>
    <x v="1"/>
    <s v="EDIFICIO MIRADOR DEL CEDRO PH"/>
    <x v="1"/>
    <x v="1"/>
  </r>
  <r>
    <x v="0"/>
    <x v="0"/>
    <x v="7"/>
    <x v="4"/>
    <n v="6692504"/>
    <n v="9004663468"/>
    <x v="0"/>
    <x v="1"/>
    <s v="CONJUNTO RESIDENCIAL MIRADOR BARCELONA PROPIEDAD HORIZONTAL"/>
    <x v="14"/>
    <x v="5"/>
  </r>
  <r>
    <x v="0"/>
    <x v="0"/>
    <x v="7"/>
    <x v="1"/>
    <n v="6692536"/>
    <n v="8300490572"/>
    <x v="0"/>
    <x v="1"/>
    <s v="CONJUNTO RESIDENCIAL LOS ROBLES PH"/>
    <x v="1"/>
    <x v="1"/>
  </r>
  <r>
    <x v="0"/>
    <x v="0"/>
    <x v="7"/>
    <x v="4"/>
    <n v="6692555"/>
    <n v="8040006346"/>
    <x v="0"/>
    <x v="1"/>
    <s v="CONJUNTO MULTIFAMILIAR COLINAS DE MONTEBELLO"/>
    <x v="2"/>
    <x v="2"/>
  </r>
  <r>
    <x v="0"/>
    <x v="0"/>
    <x v="7"/>
    <x v="5"/>
    <n v="6692557"/>
    <n v="7502521"/>
    <x v="0"/>
    <x v="1"/>
    <s v="ORTIZ URUEÑA LUIS ARTURO"/>
    <x v="7"/>
    <x v="7"/>
  </r>
  <r>
    <x v="0"/>
    <x v="0"/>
    <x v="7"/>
    <x v="4"/>
    <n v="6692560"/>
    <n v="9003151948"/>
    <x v="0"/>
    <x v="1"/>
    <s v="CONJUNTO HABITACIONAL ALTOS DE CIPRES PROPIEDAD HORIZONTAL"/>
    <x v="6"/>
    <x v="6"/>
  </r>
  <r>
    <x v="0"/>
    <x v="0"/>
    <x v="7"/>
    <x v="5"/>
    <n v="6692573"/>
    <n v="93382124"/>
    <x v="0"/>
    <x v="2"/>
    <s v="MARTINEZ SANCHEZ GERMAN"/>
    <x v="3"/>
    <x v="3"/>
  </r>
  <r>
    <x v="0"/>
    <x v="0"/>
    <x v="7"/>
    <x v="1"/>
    <n v="6692629"/>
    <n v="9005359732"/>
    <x v="0"/>
    <x v="1"/>
    <s v="EDIFICIO MEDITERRANEO PROPIEDAD HORIZONTAL"/>
    <x v="3"/>
    <x v="3"/>
  </r>
  <r>
    <x v="0"/>
    <x v="0"/>
    <x v="7"/>
    <x v="1"/>
    <n v="6692637"/>
    <n v="9000233410"/>
    <x v="0"/>
    <x v="1"/>
    <s v="CONJUNTO RESIDENCIAL ARBOLEDA DEL SEMINARIO DE LAS SUBETAPA"/>
    <x v="14"/>
    <x v="5"/>
  </r>
  <r>
    <x v="0"/>
    <x v="0"/>
    <x v="7"/>
    <x v="1"/>
    <n v="6692650"/>
    <n v="8110108895"/>
    <x v="0"/>
    <x v="1"/>
    <s v="EDIFICIO AIRES DE LA CASTELLANA PH"/>
    <x v="14"/>
    <x v="5"/>
  </r>
  <r>
    <x v="0"/>
    <x v="0"/>
    <x v="7"/>
    <x v="4"/>
    <n v="6692658"/>
    <n v="9006399041"/>
    <x v="0"/>
    <x v="1"/>
    <s v="CONJUNTO RESIDENCIAL PINARES CAMPESTRE ETAPA I PH"/>
    <x v="11"/>
    <x v="9"/>
  </r>
  <r>
    <x v="0"/>
    <x v="0"/>
    <x v="7"/>
    <x v="4"/>
    <n v="6692711"/>
    <n v="8300121327"/>
    <x v="0"/>
    <x v="3"/>
    <s v="CONJUNTO MULTIFAMILIAR PLAZUELAS DEL HIPODROM"/>
    <x v="1"/>
    <x v="1"/>
  </r>
  <r>
    <x v="0"/>
    <x v="0"/>
    <x v="7"/>
    <x v="4"/>
    <n v="6692792"/>
    <n v="9009067040"/>
    <x v="0"/>
    <x v="0"/>
    <s v="EDIFICIO ANKARA PROPIEDAD HORIZONTAL"/>
    <x v="6"/>
    <x v="6"/>
  </r>
  <r>
    <x v="0"/>
    <x v="0"/>
    <x v="7"/>
    <x v="4"/>
    <n v="6692812"/>
    <n v="8002263480"/>
    <x v="0"/>
    <x v="1"/>
    <s v="EDIFICIO BELALCAZAR P H"/>
    <x v="11"/>
    <x v="9"/>
  </r>
  <r>
    <x v="0"/>
    <x v="0"/>
    <x v="7"/>
    <x v="1"/>
    <n v="6692869"/>
    <n v="8002475527"/>
    <x v="0"/>
    <x v="3"/>
    <s v="PARQUE RESIDENCIAL SURBANA IV ETAPA"/>
    <x v="1"/>
    <x v="1"/>
  </r>
  <r>
    <x v="0"/>
    <x v="0"/>
    <x v="7"/>
    <x v="4"/>
    <n v="6692885"/>
    <n v="8301476682"/>
    <x v="0"/>
    <x v="3"/>
    <s v="CONJUNTO RESIDENCIAL  SANTA MARIA  RESERVADO 4 PH"/>
    <x v="1"/>
    <x v="1"/>
  </r>
  <r>
    <x v="0"/>
    <x v="0"/>
    <x v="7"/>
    <x v="1"/>
    <n v="6692915"/>
    <n v="8605189410"/>
    <x v="0"/>
    <x v="3"/>
    <s v="CONJUNTO RESIDENCIAL LA PALMA I"/>
    <x v="1"/>
    <x v="1"/>
  </r>
  <r>
    <x v="0"/>
    <x v="0"/>
    <x v="7"/>
    <x v="4"/>
    <n v="6693013"/>
    <n v="9002535556"/>
    <x v="0"/>
    <x v="1"/>
    <s v="CONJUNTO RESIDENCIAL PARQUES DE CASTILLA 3 - PROPIEDAD HORIZ"/>
    <x v="1"/>
    <x v="1"/>
  </r>
  <r>
    <x v="0"/>
    <x v="0"/>
    <x v="7"/>
    <x v="4"/>
    <n v="6693034"/>
    <n v="8300605632"/>
    <x v="0"/>
    <x v="1"/>
    <s v="CONJUNTO RESIDENCIAL PARQUES DE MILENTA"/>
    <x v="1"/>
    <x v="1"/>
  </r>
  <r>
    <x v="0"/>
    <x v="0"/>
    <x v="7"/>
    <x v="1"/>
    <n v="6693063"/>
    <n v="8050274594"/>
    <x v="0"/>
    <x v="1"/>
    <s v="CONDOMINIO SAN DIEGO PROPIEDAD HORIZONTAL"/>
    <x v="0"/>
    <x v="0"/>
  </r>
  <r>
    <x v="0"/>
    <x v="0"/>
    <x v="7"/>
    <x v="1"/>
    <n v="6693077"/>
    <n v="9006751300"/>
    <x v="0"/>
    <x v="0"/>
    <s v="EDIFICIO TORRES DE BARCELONA PROPIEDAD HORIZONTAL"/>
    <x v="6"/>
    <x v="6"/>
  </r>
  <r>
    <x v="0"/>
    <x v="0"/>
    <x v="7"/>
    <x v="1"/>
    <n v="6693089"/>
    <n v="9001095149"/>
    <x v="0"/>
    <x v="3"/>
    <s v="AGRUPACIÓN DE VIVIENDA TABATINGA PRIMERA ETAPA - PROPIEDAD H"/>
    <x v="1"/>
    <x v="1"/>
  </r>
  <r>
    <x v="0"/>
    <x v="0"/>
    <x v="7"/>
    <x v="4"/>
    <n v="6693125"/>
    <n v="8050202184"/>
    <x v="0"/>
    <x v="1"/>
    <s v="MULTIFAMILIARES EL PARAISO DE COMFANDI-CONJUNTO A"/>
    <x v="0"/>
    <x v="0"/>
  </r>
  <r>
    <x v="0"/>
    <x v="0"/>
    <x v="7"/>
    <x v="4"/>
    <n v="6693224"/>
    <n v="8002103316"/>
    <x v="0"/>
    <x v="0"/>
    <s v="UNIDAD RESIDENCIAL LA ALHAMBRA PROPIEDAD HORIZONTAL"/>
    <x v="11"/>
    <x v="9"/>
  </r>
  <r>
    <x v="0"/>
    <x v="0"/>
    <x v="7"/>
    <x v="1"/>
    <n v="6693298"/>
    <n v="8300590188"/>
    <x v="0"/>
    <x v="1"/>
    <s v="CONJUNTO RESIDENCIAL LA ESTANCIA III PH"/>
    <x v="1"/>
    <x v="1"/>
  </r>
  <r>
    <x v="0"/>
    <x v="0"/>
    <x v="7"/>
    <x v="1"/>
    <n v="6693326"/>
    <n v="8300841285"/>
    <x v="0"/>
    <x v="2"/>
    <s v="CONJUNTO RESIDENCIAL PARQUES DE PRIMAVERA I ETAPAS I Y II -"/>
    <x v="1"/>
    <x v="1"/>
  </r>
  <r>
    <x v="0"/>
    <x v="0"/>
    <x v="7"/>
    <x v="1"/>
    <n v="6693332"/>
    <n v="8300590188"/>
    <x v="0"/>
    <x v="1"/>
    <s v="CONJUNTO RESIDENCIAL LA ESTANCIA III PH"/>
    <x v="1"/>
    <x v="1"/>
  </r>
  <r>
    <x v="0"/>
    <x v="0"/>
    <x v="7"/>
    <x v="4"/>
    <n v="6693361"/>
    <n v="9002799014"/>
    <x v="0"/>
    <x v="1"/>
    <s v="URBANIZACION COLINA CAMPESTRE - PROPIEDAD HORIZONTAL"/>
    <x v="6"/>
    <x v="6"/>
  </r>
  <r>
    <x v="0"/>
    <x v="0"/>
    <x v="7"/>
    <x v="4"/>
    <n v="6693363"/>
    <n v="9011515734"/>
    <x v="0"/>
    <x v="1"/>
    <s v="CONJUNTO RESIDENCIAL KUNDAE PROPIEDAD HORIZON"/>
    <x v="3"/>
    <x v="3"/>
  </r>
  <r>
    <x v="0"/>
    <x v="0"/>
    <x v="7"/>
    <x v="1"/>
    <n v="6693364"/>
    <n v="9000006337"/>
    <x v="0"/>
    <x v="2"/>
    <s v="AGRUPACION TONOLI III LOTE RC -2 CELULA  D  URBANIZACION TIM"/>
    <x v="1"/>
    <x v="1"/>
  </r>
  <r>
    <x v="0"/>
    <x v="0"/>
    <x v="7"/>
    <x v="4"/>
    <n v="6693527"/>
    <n v="8000898025"/>
    <x v="0"/>
    <x v="1"/>
    <s v="CONJUNTO RESIDENCIAL LOS GERANIOS PROPIEDAD HORIZONTAL"/>
    <x v="0"/>
    <x v="0"/>
  </r>
  <r>
    <x v="0"/>
    <x v="0"/>
    <x v="7"/>
    <x v="1"/>
    <n v="6693539"/>
    <n v="9005782184"/>
    <x v="0"/>
    <x v="3"/>
    <s v="EDIFICIO AVENIDA PEPE SIERRA 18-97 LOS ANDES PH"/>
    <x v="1"/>
    <x v="1"/>
  </r>
  <r>
    <x v="0"/>
    <x v="0"/>
    <x v="7"/>
    <x v="4"/>
    <n v="6693772"/>
    <n v="8090056949"/>
    <x v="0"/>
    <x v="2"/>
    <s v="CONJUNTO RESIDENCIAL ALTOS DE SAN FELIPE"/>
    <x v="3"/>
    <x v="3"/>
  </r>
  <r>
    <x v="0"/>
    <x v="0"/>
    <x v="7"/>
    <x v="1"/>
    <n v="6693796"/>
    <n v="9009559512"/>
    <x v="0"/>
    <x v="0"/>
    <s v="CONJUNTO CERRADO MONTECARLO - PROPIEDAD HORIZONTAL"/>
    <x v="3"/>
    <x v="3"/>
  </r>
  <r>
    <x v="0"/>
    <x v="0"/>
    <x v="7"/>
    <x v="4"/>
    <n v="6693811"/>
    <n v="8605080858"/>
    <x v="0"/>
    <x v="1"/>
    <s v="CONJUNTO RESIDENCIAL SANTA BARBARA NORTE MANZ"/>
    <x v="1"/>
    <x v="1"/>
  </r>
  <r>
    <x v="0"/>
    <x v="0"/>
    <x v="7"/>
    <x v="1"/>
    <n v="6693816"/>
    <n v="9002854293"/>
    <x v="0"/>
    <x v="3"/>
    <s v="CENTRO COMERCIAL ALEJANDRIA"/>
    <x v="31"/>
    <x v="3"/>
  </r>
  <r>
    <x v="0"/>
    <x v="0"/>
    <x v="7"/>
    <x v="4"/>
    <n v="6693833"/>
    <n v="8160017881"/>
    <x v="0"/>
    <x v="1"/>
    <s v="CONJUNTO RESIDENCIAL COODELMAR II ETAPA PH"/>
    <x v="11"/>
    <x v="9"/>
  </r>
  <r>
    <x v="0"/>
    <x v="0"/>
    <x v="7"/>
    <x v="4"/>
    <n v="6693838"/>
    <n v="9004480395"/>
    <x v="0"/>
    <x v="1"/>
    <s v="EDIFICIO ALCALA 122 PROPIEDAD HORIZONTAL"/>
    <x v="1"/>
    <x v="1"/>
  </r>
  <r>
    <x v="0"/>
    <x v="0"/>
    <x v="7"/>
    <x v="4"/>
    <n v="6693846"/>
    <n v="9001342963"/>
    <x v="0"/>
    <x v="1"/>
    <s v="COLORES DE LA VILLA PH"/>
    <x v="11"/>
    <x v="9"/>
  </r>
  <r>
    <x v="0"/>
    <x v="0"/>
    <x v="7"/>
    <x v="4"/>
    <n v="6693877"/>
    <n v="8110123442"/>
    <x v="0"/>
    <x v="1"/>
    <s v="CONJUNTO RESIDENCIAL ALMODAR DEL CAMPO"/>
    <x v="14"/>
    <x v="5"/>
  </r>
  <r>
    <x v="0"/>
    <x v="0"/>
    <x v="7"/>
    <x v="4"/>
    <n v="6693920"/>
    <n v="8010016934"/>
    <x v="0"/>
    <x v="0"/>
    <s v="CONJUNTO RESIDENCIAL BOSQUES DE PALERMO"/>
    <x v="7"/>
    <x v="7"/>
  </r>
  <r>
    <x v="0"/>
    <x v="0"/>
    <x v="7"/>
    <x v="4"/>
    <n v="6693972"/>
    <n v="8001577312"/>
    <x v="0"/>
    <x v="1"/>
    <s v="MONTANA CONJUNTO RESIDENCIAL 1 Y 2 ETAPA"/>
    <x v="2"/>
    <x v="2"/>
  </r>
  <r>
    <x v="0"/>
    <x v="0"/>
    <x v="7"/>
    <x v="1"/>
    <n v="6693987"/>
    <n v="8000380512"/>
    <x v="0"/>
    <x v="1"/>
    <s v="MULTIFAMILIARES BOYACA"/>
    <x v="1"/>
    <x v="1"/>
  </r>
  <r>
    <x v="0"/>
    <x v="0"/>
    <x v="7"/>
    <x v="1"/>
    <n v="6693990"/>
    <n v="9005521438"/>
    <x v="0"/>
    <x v="5"/>
    <s v="EDIFICIO VILLA CARMENZA X1 BLOQUE 1 PROPIEDAD HORIZONTAL"/>
    <x v="6"/>
    <x v="6"/>
  </r>
  <r>
    <x v="0"/>
    <x v="0"/>
    <x v="7"/>
    <x v="1"/>
    <n v="6693997"/>
    <n v="9004644711"/>
    <x v="0"/>
    <x v="1"/>
    <s v="CONJUNTO RESIDENCIAL CAMINO DE SAN JUAN II"/>
    <x v="8"/>
    <x v="4"/>
  </r>
  <r>
    <x v="0"/>
    <x v="0"/>
    <x v="7"/>
    <x v="1"/>
    <n v="6693998"/>
    <n v="9005521438"/>
    <x v="0"/>
    <x v="1"/>
    <s v="EDIFICIO VILLA CARMENZA X1 BLOQUE 1 PROPIEDAD HORIZONTAL"/>
    <x v="6"/>
    <x v="6"/>
  </r>
  <r>
    <x v="0"/>
    <x v="0"/>
    <x v="7"/>
    <x v="4"/>
    <n v="6694013"/>
    <n v="8001966819"/>
    <x v="0"/>
    <x v="3"/>
    <s v="CONJUNTO MULTIFAMILIAR YULIMA ETAPA II UNIDAD F"/>
    <x v="7"/>
    <x v="7"/>
  </r>
  <r>
    <x v="0"/>
    <x v="0"/>
    <x v="7"/>
    <x v="1"/>
    <n v="6694042"/>
    <n v="9005059282"/>
    <x v="0"/>
    <x v="1"/>
    <s v="CONJUNTO MULTIFAMILIAR EL CARMELO PROPIEDAD HORIZONTAL"/>
    <x v="6"/>
    <x v="6"/>
  </r>
  <r>
    <x v="0"/>
    <x v="0"/>
    <x v="7"/>
    <x v="4"/>
    <n v="6694055"/>
    <n v="8301254398"/>
    <x v="0"/>
    <x v="0"/>
    <s v="AGRUPACION URBANIZACION TECHO"/>
    <x v="1"/>
    <x v="1"/>
  </r>
  <r>
    <x v="0"/>
    <x v="0"/>
    <x v="7"/>
    <x v="4"/>
    <n v="6694073"/>
    <n v="8914080686"/>
    <x v="0"/>
    <x v="1"/>
    <s v="EDIFICIO BANCO DEL COMERCIO PH"/>
    <x v="11"/>
    <x v="9"/>
  </r>
  <r>
    <x v="0"/>
    <x v="0"/>
    <x v="7"/>
    <x v="4"/>
    <n v="6694078"/>
    <n v="8914080686"/>
    <x v="0"/>
    <x v="3"/>
    <s v="EDIFICIO BANCO DEL COMERCIO PH"/>
    <x v="11"/>
    <x v="9"/>
  </r>
  <r>
    <x v="0"/>
    <x v="0"/>
    <x v="7"/>
    <x v="1"/>
    <n v="6694088"/>
    <n v="8160016201"/>
    <x v="0"/>
    <x v="1"/>
    <s v="UNIDAD RESIDENCIAL LOS ALMENDROS"/>
    <x v="11"/>
    <x v="9"/>
  </r>
  <r>
    <x v="0"/>
    <x v="0"/>
    <x v="7"/>
    <x v="4"/>
    <n v="6694159"/>
    <n v="9003639457"/>
    <x v="0"/>
    <x v="1"/>
    <s v="EDIFICIO GALERIAS PROPIEDAD HORIZONTAL"/>
    <x v="1"/>
    <x v="1"/>
  </r>
  <r>
    <x v="0"/>
    <x v="0"/>
    <x v="7"/>
    <x v="1"/>
    <n v="6694191"/>
    <n v="8080016417"/>
    <x v="0"/>
    <x v="1"/>
    <s v="MONTANA CONDOMINIO"/>
    <x v="38"/>
    <x v="4"/>
  </r>
  <r>
    <x v="0"/>
    <x v="0"/>
    <x v="7"/>
    <x v="4"/>
    <n v="6694193"/>
    <n v="9000374688"/>
    <x v="0"/>
    <x v="1"/>
    <s v="UNIDAD RESIDENCIAL BALCON DE LA RAZA PH"/>
    <x v="14"/>
    <x v="5"/>
  </r>
  <r>
    <x v="0"/>
    <x v="0"/>
    <x v="7"/>
    <x v="4"/>
    <n v="6694233"/>
    <n v="8001648857"/>
    <x v="0"/>
    <x v="3"/>
    <s v="CONJUNTO RESIDENCIAL PORTAL DE LA SULTANA PROPIEDAD HORIZONT"/>
    <x v="1"/>
    <x v="1"/>
  </r>
  <r>
    <x v="0"/>
    <x v="0"/>
    <x v="7"/>
    <x v="1"/>
    <n v="6694235"/>
    <n v="9002498752"/>
    <x v="0"/>
    <x v="3"/>
    <s v="URBANIZACION BULEVAR DE LAS VILLAS P H"/>
    <x v="11"/>
    <x v="9"/>
  </r>
  <r>
    <x v="0"/>
    <x v="0"/>
    <x v="7"/>
    <x v="4"/>
    <n v="6694241"/>
    <n v="9009836294"/>
    <x v="0"/>
    <x v="0"/>
    <s v="CONJUNTO RESIDENCIAL SENDERO VERDE PH"/>
    <x v="5"/>
    <x v="5"/>
  </r>
  <r>
    <x v="0"/>
    <x v="0"/>
    <x v="7"/>
    <x v="4"/>
    <n v="6694249"/>
    <n v="9001630851"/>
    <x v="0"/>
    <x v="3"/>
    <s v="URBANIZACION PARAISO DE COLORES PH"/>
    <x v="14"/>
    <x v="5"/>
  </r>
  <r>
    <x v="0"/>
    <x v="0"/>
    <x v="7"/>
    <x v="2"/>
    <n v="6694346"/>
    <n v="41903145"/>
    <x v="0"/>
    <x v="0"/>
    <s v="GUZMAN GIRALDO CLARENA"/>
    <x v="7"/>
    <x v="7"/>
  </r>
  <r>
    <x v="0"/>
    <x v="0"/>
    <x v="7"/>
    <x v="4"/>
    <n v="6694351"/>
    <n v="8001716559"/>
    <x v="0"/>
    <x v="3"/>
    <s v="CONJUNTO RESIDENCIAL ALTAMIRA II ETAPA"/>
    <x v="17"/>
    <x v="2"/>
  </r>
  <r>
    <x v="0"/>
    <x v="0"/>
    <x v="7"/>
    <x v="4"/>
    <n v="6694402"/>
    <n v="8300183155"/>
    <x v="0"/>
    <x v="3"/>
    <s v="UNIDAD RESIDENCIAL EL PORTAL Y SANTA MARIA DE LOS ANGELES"/>
    <x v="1"/>
    <x v="1"/>
  </r>
  <r>
    <x v="0"/>
    <x v="0"/>
    <x v="7"/>
    <x v="1"/>
    <n v="6694452"/>
    <n v="9002854293"/>
    <x v="0"/>
    <x v="3"/>
    <s v="CENTRO COMERCIAL ALEJANDRIA"/>
    <x v="31"/>
    <x v="3"/>
  </r>
  <r>
    <x v="0"/>
    <x v="0"/>
    <x v="7"/>
    <x v="4"/>
    <n v="6694455"/>
    <n v="8002037169"/>
    <x v="0"/>
    <x v="3"/>
    <s v="AGRUPACION DE VIVIENDA NUEVA TIBABUYES SECTOR B PROPIEDAD HO"/>
    <x v="1"/>
    <x v="1"/>
  </r>
  <r>
    <x v="0"/>
    <x v="0"/>
    <x v="7"/>
    <x v="4"/>
    <n v="6694462"/>
    <n v="8001659580"/>
    <x v="0"/>
    <x v="1"/>
    <s v="UNIDAD RESIDENCIAL TORRES DE AMERICA PH"/>
    <x v="14"/>
    <x v="5"/>
  </r>
  <r>
    <x v="0"/>
    <x v="0"/>
    <x v="7"/>
    <x v="1"/>
    <n v="6694473"/>
    <n v="8002377323"/>
    <x v="0"/>
    <x v="1"/>
    <s v="CONJUNTO CERRADO LA ESTACION"/>
    <x v="6"/>
    <x v="6"/>
  </r>
  <r>
    <x v="0"/>
    <x v="0"/>
    <x v="7"/>
    <x v="1"/>
    <n v="6694492"/>
    <n v="9001465422"/>
    <x v="0"/>
    <x v="5"/>
    <s v="CONJUNTO RESIDENCIAL PARQUES DE SAN RAFAEL PROP HORIZ"/>
    <x v="1"/>
    <x v="1"/>
  </r>
  <r>
    <x v="0"/>
    <x v="0"/>
    <x v="7"/>
    <x v="4"/>
    <n v="6694504"/>
    <n v="9008388022"/>
    <x v="0"/>
    <x v="1"/>
    <s v="EDIFICIO PRIMERAVENIDA"/>
    <x v="29"/>
    <x v="14"/>
  </r>
  <r>
    <x v="0"/>
    <x v="0"/>
    <x v="7"/>
    <x v="4"/>
    <n v="6694505"/>
    <n v="8001553858"/>
    <x v="0"/>
    <x v="1"/>
    <s v="CONJUNTO MULTIFAMILIAR  MINUTO DE DIOS N1"/>
    <x v="1"/>
    <x v="1"/>
  </r>
  <r>
    <x v="0"/>
    <x v="0"/>
    <x v="7"/>
    <x v="4"/>
    <n v="6694510"/>
    <n v="8002041211"/>
    <x v="0"/>
    <x v="1"/>
    <s v="AGRUPACION DE VIVIENDA LOS MIRTOS PH"/>
    <x v="1"/>
    <x v="1"/>
  </r>
  <r>
    <x v="0"/>
    <x v="0"/>
    <x v="7"/>
    <x v="1"/>
    <n v="6694516"/>
    <n v="8300240211"/>
    <x v="0"/>
    <x v="3"/>
    <s v="AGRUPACION DE VIVIENDA 7 - LA ARBOLEDA DE LA URBANIZACION NU"/>
    <x v="1"/>
    <x v="1"/>
  </r>
  <r>
    <x v="0"/>
    <x v="0"/>
    <x v="7"/>
    <x v="1"/>
    <n v="6694527"/>
    <n v="8100057435"/>
    <x v="0"/>
    <x v="5"/>
    <s v="CONJUNTO HABITACIONAL LAS AMERICAS - PROPIEDAD HORIZONTA"/>
    <x v="6"/>
    <x v="6"/>
  </r>
  <r>
    <x v="0"/>
    <x v="0"/>
    <x v="7"/>
    <x v="1"/>
    <n v="6694537"/>
    <n v="9006048565"/>
    <x v="0"/>
    <x v="5"/>
    <s v="EDIFICIO PASEO DEL PARQUE PROPIEDAD HORIZONTAL"/>
    <x v="23"/>
    <x v="6"/>
  </r>
  <r>
    <x v="0"/>
    <x v="0"/>
    <x v="7"/>
    <x v="1"/>
    <n v="6694540"/>
    <n v="9012611471"/>
    <x v="0"/>
    <x v="1"/>
    <s v="URBANICACION DEL CONJUNTO RESIDENCIAL AIRES DEL BOSQUE ETAPA"/>
    <x v="34"/>
    <x v="5"/>
  </r>
  <r>
    <x v="0"/>
    <x v="0"/>
    <x v="7"/>
    <x v="1"/>
    <n v="6694541"/>
    <n v="8908058895"/>
    <x v="0"/>
    <x v="3"/>
    <s v="CONDOMINIO LOS CEREZOS PROPIEDAD HORIZONTAL"/>
    <x v="6"/>
    <x v="6"/>
  </r>
  <r>
    <x v="0"/>
    <x v="0"/>
    <x v="7"/>
    <x v="1"/>
    <n v="6694543"/>
    <n v="9005870351"/>
    <x v="0"/>
    <x v="1"/>
    <s v="CONJUNTO RESIDENCIAL LAS BRISAS"/>
    <x v="1"/>
    <x v="1"/>
  </r>
  <r>
    <x v="0"/>
    <x v="0"/>
    <x v="7"/>
    <x v="1"/>
    <n v="6694635"/>
    <n v="9001860296"/>
    <x v="0"/>
    <x v="1"/>
    <s v="EDIFICIO MONTEARROYO - PROPIEDAD HORIZONTAL"/>
    <x v="1"/>
    <x v="1"/>
  </r>
  <r>
    <x v="0"/>
    <x v="0"/>
    <x v="7"/>
    <x v="4"/>
    <n v="6694694"/>
    <n v="8090116753"/>
    <x v="0"/>
    <x v="1"/>
    <s v="CONJUNTO RESIDENCIAL MIRAFLORES - PROPIEDAD HORIZONTAL"/>
    <x v="3"/>
    <x v="3"/>
  </r>
  <r>
    <x v="0"/>
    <x v="0"/>
    <x v="7"/>
    <x v="1"/>
    <n v="6694706"/>
    <n v="8909389712"/>
    <x v="0"/>
    <x v="1"/>
    <s v="EDIFICIO CENTRO AYACUCHO PH"/>
    <x v="14"/>
    <x v="5"/>
  </r>
  <r>
    <x v="0"/>
    <x v="0"/>
    <x v="7"/>
    <x v="4"/>
    <n v="6694714"/>
    <n v="8090116753"/>
    <x v="0"/>
    <x v="4"/>
    <s v="CONJUNTO RESIDENCIAL MIRAFLORES - PROPIEDAD HORIZONTAL"/>
    <x v="3"/>
    <x v="3"/>
  </r>
  <r>
    <x v="0"/>
    <x v="0"/>
    <x v="7"/>
    <x v="4"/>
    <n v="6694772"/>
    <n v="9006208611"/>
    <x v="0"/>
    <x v="1"/>
    <s v="CONJUNTO RESIDENCIAL PORTAL DE SAN BASILIO"/>
    <x v="1"/>
    <x v="1"/>
  </r>
  <r>
    <x v="0"/>
    <x v="0"/>
    <x v="7"/>
    <x v="1"/>
    <n v="6694797"/>
    <n v="9003344255"/>
    <x v="0"/>
    <x v="3"/>
    <s v="CONJUNTO RESIDENCIAL BOSQUELADERA PH"/>
    <x v="1"/>
    <x v="1"/>
  </r>
  <r>
    <x v="0"/>
    <x v="0"/>
    <x v="7"/>
    <x v="1"/>
    <n v="6694844"/>
    <n v="9012049704"/>
    <x v="0"/>
    <x v="1"/>
    <s v="TORRE OLAYA PLAZA - PROPIDAD HORIZONTAL"/>
    <x v="1"/>
    <x v="1"/>
  </r>
  <r>
    <x v="0"/>
    <x v="0"/>
    <x v="7"/>
    <x v="4"/>
    <n v="6694874"/>
    <n v="8100056999"/>
    <x v="0"/>
    <x v="4"/>
    <s v="CONJUNTO HABITACIONAL PINARES DEL RIO II"/>
    <x v="23"/>
    <x v="6"/>
  </r>
  <r>
    <x v="0"/>
    <x v="0"/>
    <x v="7"/>
    <x v="4"/>
    <n v="6694918"/>
    <n v="8301381676"/>
    <x v="0"/>
    <x v="1"/>
    <s v="CONJUNTO RESIDENCIAL MAZUREN AGRUPACION 06 ETAPAS A B Y C P"/>
    <x v="1"/>
    <x v="1"/>
  </r>
  <r>
    <x v="0"/>
    <x v="0"/>
    <x v="7"/>
    <x v="1"/>
    <n v="6694937"/>
    <n v="8300841285"/>
    <x v="0"/>
    <x v="1"/>
    <s v="CONJUNTO RESIDENCIAL PARQUES DE PRIMAVERA I ETAPAS I Y II -"/>
    <x v="1"/>
    <x v="1"/>
  </r>
  <r>
    <x v="0"/>
    <x v="0"/>
    <x v="7"/>
    <x v="4"/>
    <n v="6694963"/>
    <n v="8002209531"/>
    <x v="0"/>
    <x v="3"/>
    <s v="EDIFICIO SONESTA - PROPIEDAD HORIZONTAL"/>
    <x v="1"/>
    <x v="1"/>
  </r>
  <r>
    <x v="0"/>
    <x v="0"/>
    <x v="7"/>
    <x v="1"/>
    <n v="6694975"/>
    <n v="8001013286"/>
    <x v="0"/>
    <x v="5"/>
    <s v="CONJUNTO RESIDENCIAL BOLIVIA ORIENTAL II ETAPA MANZANA H PH"/>
    <x v="1"/>
    <x v="1"/>
  </r>
  <r>
    <x v="0"/>
    <x v="0"/>
    <x v="7"/>
    <x v="1"/>
    <n v="6694986"/>
    <n v="8001768225"/>
    <x v="0"/>
    <x v="3"/>
    <s v="CONJUNTO RESIDENCIAL COUNTRY PLAZA PH"/>
    <x v="1"/>
    <x v="1"/>
  </r>
  <r>
    <x v="0"/>
    <x v="0"/>
    <x v="7"/>
    <x v="1"/>
    <n v="6695141"/>
    <n v="9001536870"/>
    <x v="0"/>
    <x v="1"/>
    <s v="CAMPOVERDE20112011@HOTMAIL.COM"/>
    <x v="14"/>
    <x v="5"/>
  </r>
  <r>
    <x v="0"/>
    <x v="0"/>
    <x v="7"/>
    <x v="4"/>
    <n v="6695170"/>
    <n v="8090126251"/>
    <x v="0"/>
    <x v="1"/>
    <s v="CONJUNTO  RESIDENCIAL   PRADOS  DE  SAN  REMO"/>
    <x v="31"/>
    <x v="3"/>
  </r>
  <r>
    <x v="0"/>
    <x v="0"/>
    <x v="7"/>
    <x v="1"/>
    <n v="6695171"/>
    <n v="9002927029"/>
    <x v="0"/>
    <x v="1"/>
    <s v="CONJUNTO RESIDENCIAL KYOTO TORRE 3 PH"/>
    <x v="1"/>
    <x v="1"/>
  </r>
  <r>
    <x v="0"/>
    <x v="0"/>
    <x v="7"/>
    <x v="4"/>
    <n v="6695187"/>
    <n v="9000846756"/>
    <x v="0"/>
    <x v="3"/>
    <s v="COMPARTIR EL RECREO SUPERMANZANA SM6 LOTE SM6"/>
    <x v="1"/>
    <x v="1"/>
  </r>
  <r>
    <x v="0"/>
    <x v="0"/>
    <x v="7"/>
    <x v="2"/>
    <n v="6695189"/>
    <n v="42131399"/>
    <x v="0"/>
    <x v="2"/>
    <s v="TABORDA  OSORIO SANDRA MILENA"/>
    <x v="11"/>
    <x v="9"/>
  </r>
  <r>
    <x v="0"/>
    <x v="0"/>
    <x v="7"/>
    <x v="4"/>
    <n v="6695230"/>
    <n v="8160006887"/>
    <x v="0"/>
    <x v="2"/>
    <s v="CONJUNTO RESIDENCIAL RINCON DE LA VILLA ETAPA I"/>
    <x v="11"/>
    <x v="9"/>
  </r>
  <r>
    <x v="0"/>
    <x v="0"/>
    <x v="7"/>
    <x v="4"/>
    <n v="6695244"/>
    <n v="9000741680"/>
    <x v="0"/>
    <x v="0"/>
    <s v="SAN JACINTO APARTAMENTOS - PROPIEDAD HORIZONTAL"/>
    <x v="3"/>
    <x v="3"/>
  </r>
  <r>
    <x v="0"/>
    <x v="0"/>
    <x v="7"/>
    <x v="4"/>
    <n v="6695283"/>
    <n v="9002163989"/>
    <x v="0"/>
    <x v="0"/>
    <s v="CONJUNTO HABITACIONAL TORRES DE NIZA PROPIEDAD HORIZONTAL"/>
    <x v="6"/>
    <x v="6"/>
  </r>
  <r>
    <x v="0"/>
    <x v="0"/>
    <x v="7"/>
    <x v="1"/>
    <n v="6695439"/>
    <n v="8110213988"/>
    <x v="1"/>
    <x v="11"/>
    <s v="CONJUNTO RESIDENCIAL VILLA NUEVA DE LA AYURA"/>
    <x v="14"/>
    <x v="5"/>
  </r>
  <r>
    <x v="0"/>
    <x v="0"/>
    <x v="7"/>
    <x v="4"/>
    <n v="6695455"/>
    <n v="9011787863"/>
    <x v="0"/>
    <x v="3"/>
    <s v="EDIFICIO MARE CLUB HOUSE"/>
    <x v="52"/>
    <x v="18"/>
  </r>
  <r>
    <x v="0"/>
    <x v="0"/>
    <x v="7"/>
    <x v="4"/>
    <n v="6695507"/>
    <n v="8010008065"/>
    <x v="1"/>
    <x v="6"/>
    <s v="CONJUNTO RESIDENCIAL PLAZOLETA ANDINA"/>
    <x v="1"/>
    <x v="1"/>
  </r>
  <r>
    <x v="0"/>
    <x v="0"/>
    <x v="7"/>
    <x v="4"/>
    <n v="6695527"/>
    <n v="8090126251"/>
    <x v="0"/>
    <x v="1"/>
    <s v="CONJUNTO  RESIDENCIAL   PRADOS  DE  SAN  REMO"/>
    <x v="31"/>
    <x v="3"/>
  </r>
  <r>
    <x v="0"/>
    <x v="0"/>
    <x v="7"/>
    <x v="1"/>
    <n v="6695552"/>
    <n v="8001078435"/>
    <x v="0"/>
    <x v="3"/>
    <s v="CIUDADELA RESIDENCIAL LOS OCOBOS QUINTA ETAPA"/>
    <x v="3"/>
    <x v="3"/>
  </r>
  <r>
    <x v="0"/>
    <x v="0"/>
    <x v="7"/>
    <x v="1"/>
    <n v="6695555"/>
    <n v="9011478314"/>
    <x v="0"/>
    <x v="3"/>
    <s v="CONJUNTO RESIDENCIAL MANANTIAL DEL SOL PROPIEDAD HORIZONTAL"/>
    <x v="1"/>
    <x v="1"/>
  </r>
  <r>
    <x v="0"/>
    <x v="0"/>
    <x v="7"/>
    <x v="4"/>
    <n v="6695573"/>
    <n v="9008621065"/>
    <x v="0"/>
    <x v="0"/>
    <s v="PARQUE RESIDENCIAL PORTAL DE ALAMEDA"/>
    <x v="7"/>
    <x v="7"/>
  </r>
  <r>
    <x v="0"/>
    <x v="0"/>
    <x v="7"/>
    <x v="1"/>
    <n v="6695618"/>
    <n v="8001454932"/>
    <x v="0"/>
    <x v="3"/>
    <s v="URBANIZACION MIRANDELA AGRUPACION 11 PROPIEDAD HORIZONTAL"/>
    <x v="1"/>
    <x v="1"/>
  </r>
  <r>
    <x v="0"/>
    <x v="0"/>
    <x v="7"/>
    <x v="4"/>
    <n v="6695659"/>
    <n v="8301391989"/>
    <x v="0"/>
    <x v="3"/>
    <s v="EDIFICIO MULTIFAMILIAR VILLA ANITA 72 - PROPIEDAD HORIZONTAL"/>
    <x v="1"/>
    <x v="1"/>
  </r>
  <r>
    <x v="0"/>
    <x v="0"/>
    <x v="7"/>
    <x v="1"/>
    <n v="6695702"/>
    <n v="9005782761"/>
    <x v="0"/>
    <x v="0"/>
    <s v="CONJUNTO RESIDENCIAL MOLINO VERDE PROPIEDAD HORIZONTAL"/>
    <x v="1"/>
    <x v="1"/>
  </r>
  <r>
    <x v="0"/>
    <x v="0"/>
    <x v="7"/>
    <x v="1"/>
    <n v="6695762"/>
    <n v="8300841285"/>
    <x v="0"/>
    <x v="1"/>
    <s v="CONJUNTO RESIDENCIAL PARQUES DE PRIMAVERA I ETAPAS I Y II -"/>
    <x v="1"/>
    <x v="1"/>
  </r>
  <r>
    <x v="0"/>
    <x v="0"/>
    <x v="7"/>
    <x v="1"/>
    <n v="6695784"/>
    <n v="8300841285"/>
    <x v="0"/>
    <x v="1"/>
    <s v="CONJUNTO RESIDENCIAL PARQUES DE PRIMAVERA I ETAPAS I Y II -"/>
    <x v="1"/>
    <x v="1"/>
  </r>
  <r>
    <x v="0"/>
    <x v="0"/>
    <x v="7"/>
    <x v="4"/>
    <n v="6695879"/>
    <n v="8908044368"/>
    <x v="0"/>
    <x v="7"/>
    <s v="EDIFICIO LOS ANDES"/>
    <x v="6"/>
    <x v="6"/>
  </r>
  <r>
    <x v="0"/>
    <x v="0"/>
    <x v="7"/>
    <x v="5"/>
    <n v="6695919"/>
    <n v="41900717"/>
    <x v="0"/>
    <x v="1"/>
    <s v="CLAVIJO VALENCIA MARIA CLAUDIA"/>
    <x v="7"/>
    <x v="7"/>
  </r>
  <r>
    <x v="0"/>
    <x v="0"/>
    <x v="7"/>
    <x v="4"/>
    <n v="6695931"/>
    <n v="9007789821"/>
    <x v="0"/>
    <x v="0"/>
    <s v="EDIFICIO SIERRA DEL ESTE PROPIEDAD HORIZONTAL"/>
    <x v="6"/>
    <x v="6"/>
  </r>
  <r>
    <x v="0"/>
    <x v="0"/>
    <x v="7"/>
    <x v="1"/>
    <n v="6695985"/>
    <n v="8001187165"/>
    <x v="0"/>
    <x v="1"/>
    <s v="CONJUNTO RESIDENCIAL ALTAMIRA  I Y II ETAPA PH"/>
    <x v="1"/>
    <x v="1"/>
  </r>
  <r>
    <x v="0"/>
    <x v="0"/>
    <x v="7"/>
    <x v="1"/>
    <n v="6696073"/>
    <n v="9009559512"/>
    <x v="0"/>
    <x v="0"/>
    <s v="CONJUNTO CERRADO MONTECARLO - PROPIEDAD HORIZONTAL"/>
    <x v="3"/>
    <x v="3"/>
  </r>
  <r>
    <x v="0"/>
    <x v="0"/>
    <x v="7"/>
    <x v="1"/>
    <n v="6696183"/>
    <n v="9001136697"/>
    <x v="0"/>
    <x v="1"/>
    <s v="TEJAR DEL RIO PH"/>
    <x v="8"/>
    <x v="4"/>
  </r>
  <r>
    <x v="0"/>
    <x v="0"/>
    <x v="7"/>
    <x v="1"/>
    <n v="6696199"/>
    <n v="9001689791"/>
    <x v="0"/>
    <x v="1"/>
    <s v="EDIFICIO CAMILA - PROPIEDAD HORIZONTAL"/>
    <x v="1"/>
    <x v="1"/>
  </r>
  <r>
    <x v="0"/>
    <x v="0"/>
    <x v="7"/>
    <x v="4"/>
    <n v="6696403"/>
    <n v="9011105753"/>
    <x v="0"/>
    <x v="1"/>
    <s v="CONJUNTO NO 3 ACACIAS DEL CASTILLO ETAPA 1"/>
    <x v="40"/>
    <x v="0"/>
  </r>
  <r>
    <x v="0"/>
    <x v="0"/>
    <x v="7"/>
    <x v="1"/>
    <n v="6696581"/>
    <n v="8001269584"/>
    <x v="0"/>
    <x v="0"/>
    <s v="CONJUNTO RESIDENCIAL MONTELAR PH"/>
    <x v="14"/>
    <x v="5"/>
  </r>
  <r>
    <x v="0"/>
    <x v="0"/>
    <x v="7"/>
    <x v="4"/>
    <n v="6696603"/>
    <n v="9011242197"/>
    <x v="0"/>
    <x v="0"/>
    <s v="CONJUNTO CERRADO ARBOLEDA DEL PARQUE - PROPIEDAD HORIZONTAL"/>
    <x v="6"/>
    <x v="6"/>
  </r>
  <r>
    <x v="0"/>
    <x v="0"/>
    <x v="7"/>
    <x v="4"/>
    <n v="6696674"/>
    <n v="9003468464"/>
    <x v="0"/>
    <x v="0"/>
    <s v="CONJUNTO PARQUE RESIDENCIAL PAISAJE DE SIERRA ALTA - PROPIED"/>
    <x v="6"/>
    <x v="6"/>
  </r>
  <r>
    <x v="0"/>
    <x v="0"/>
    <x v="7"/>
    <x v="1"/>
    <n v="6696709"/>
    <n v="9006048565"/>
    <x v="0"/>
    <x v="1"/>
    <s v="EDIFICIO PASEO DEL PARQUE PROPIEDAD HORIZONTAL"/>
    <x v="23"/>
    <x v="6"/>
  </r>
  <r>
    <x v="0"/>
    <x v="0"/>
    <x v="7"/>
    <x v="4"/>
    <n v="6696744"/>
    <n v="8130118177"/>
    <x v="0"/>
    <x v="1"/>
    <s v="EDIFICIO FONTANAR PROPIEDAD HORIZONTAL"/>
    <x v="95"/>
    <x v="14"/>
  </r>
  <r>
    <x v="0"/>
    <x v="0"/>
    <x v="7"/>
    <x v="1"/>
    <n v="6696968"/>
    <n v="9011277912"/>
    <x v="0"/>
    <x v="1"/>
    <s v="CONJUNTO RESIDENCIAL SAVANNAH APARTAMENTOS PH"/>
    <x v="11"/>
    <x v="9"/>
  </r>
  <r>
    <x v="0"/>
    <x v="0"/>
    <x v="7"/>
    <x v="4"/>
    <n v="6697182"/>
    <n v="8300658251"/>
    <x v="0"/>
    <x v="1"/>
    <s v="EDIFICIO LA ARBOLEDA PROPIEDAD HORIZONTAL"/>
    <x v="1"/>
    <x v="1"/>
  </r>
  <r>
    <x v="0"/>
    <x v="0"/>
    <x v="7"/>
    <x v="1"/>
    <n v="6697275"/>
    <n v="9006718451"/>
    <x v="0"/>
    <x v="3"/>
    <s v="EDIFICIO ZUÑIGA REAL PH"/>
    <x v="10"/>
    <x v="5"/>
  </r>
  <r>
    <x v="0"/>
    <x v="0"/>
    <x v="7"/>
    <x v="4"/>
    <n v="6697328"/>
    <n v="8090116753"/>
    <x v="0"/>
    <x v="1"/>
    <s v="CONJUNTO RESIDENCIAL MIRAFLORES - PROPIEDAD HORIZONTAL"/>
    <x v="3"/>
    <x v="3"/>
  </r>
  <r>
    <x v="0"/>
    <x v="0"/>
    <x v="7"/>
    <x v="1"/>
    <n v="6697375"/>
    <n v="8301224061"/>
    <x v="0"/>
    <x v="1"/>
    <s v="CONJUNTO RESIDENCIAL LANCASTRIA LOTE B"/>
    <x v="1"/>
    <x v="1"/>
  </r>
  <r>
    <x v="0"/>
    <x v="0"/>
    <x v="7"/>
    <x v="1"/>
    <n v="6697378"/>
    <n v="8160006561"/>
    <x v="0"/>
    <x v="2"/>
    <s v="EDIFICIO KARAMI PROPIEDAD HORIZONTAL"/>
    <x v="11"/>
    <x v="9"/>
  </r>
  <r>
    <x v="0"/>
    <x v="0"/>
    <x v="7"/>
    <x v="1"/>
    <n v="6697404"/>
    <n v="9009360541"/>
    <x v="0"/>
    <x v="3"/>
    <s v="YUMA CIUDADELA RESIDENCIAL"/>
    <x v="29"/>
    <x v="14"/>
  </r>
  <r>
    <x v="0"/>
    <x v="0"/>
    <x v="7"/>
    <x v="4"/>
    <n v="6697411"/>
    <n v="8110328345"/>
    <x v="0"/>
    <x v="0"/>
    <s v="EDIFICIO TORRE SANTHELMO PH"/>
    <x v="14"/>
    <x v="5"/>
  </r>
  <r>
    <x v="0"/>
    <x v="0"/>
    <x v="7"/>
    <x v="1"/>
    <n v="6697419"/>
    <n v="8001431677"/>
    <x v="0"/>
    <x v="0"/>
    <s v="AGRUPACION  DE VIVIENDA METROPOLIS UNIDAD 25 PH"/>
    <x v="1"/>
    <x v="1"/>
  </r>
  <r>
    <x v="0"/>
    <x v="0"/>
    <x v="7"/>
    <x v="1"/>
    <n v="6697561"/>
    <n v="8002414331"/>
    <x v="0"/>
    <x v="1"/>
    <s v="EDIFICIO TORRES DE PINARES"/>
    <x v="11"/>
    <x v="9"/>
  </r>
  <r>
    <x v="0"/>
    <x v="0"/>
    <x v="7"/>
    <x v="1"/>
    <n v="6697595"/>
    <n v="8300309920"/>
    <x v="0"/>
    <x v="1"/>
    <s v="CONJUNTO RESIDENCIAL  EL SALITRE MONSERRATE"/>
    <x v="1"/>
    <x v="1"/>
  </r>
  <r>
    <x v="0"/>
    <x v="0"/>
    <x v="7"/>
    <x v="4"/>
    <n v="6697597"/>
    <n v="9005876873"/>
    <x v="0"/>
    <x v="1"/>
    <s v="CONJUNTO RESIDENCIAL YAKARI PROPIEDAD HORIZONTAL"/>
    <x v="4"/>
    <x v="4"/>
  </r>
  <r>
    <x v="0"/>
    <x v="0"/>
    <x v="7"/>
    <x v="1"/>
    <n v="6697598"/>
    <n v="8000881893"/>
    <x v="0"/>
    <x v="1"/>
    <s v="CONJUNTO RESIDENCIAL VALDERROBLES PROPIEDAD HORIZONTAL"/>
    <x v="14"/>
    <x v="5"/>
  </r>
  <r>
    <x v="0"/>
    <x v="0"/>
    <x v="7"/>
    <x v="1"/>
    <n v="6697665"/>
    <n v="9009796117"/>
    <x v="0"/>
    <x v="1"/>
    <s v="GALATEA PARQUE RESIDENCIAL PH"/>
    <x v="13"/>
    <x v="9"/>
  </r>
  <r>
    <x v="0"/>
    <x v="0"/>
    <x v="7"/>
    <x v="4"/>
    <n v="6697696"/>
    <n v="8300298107"/>
    <x v="0"/>
    <x v="3"/>
    <s v="CONJUNTO RESIDENCIAL ICATA I PROPIEDAD HORIZONTAL"/>
    <x v="1"/>
    <x v="1"/>
  </r>
  <r>
    <x v="0"/>
    <x v="0"/>
    <x v="7"/>
    <x v="1"/>
    <n v="6697723"/>
    <n v="8301414919"/>
    <x v="0"/>
    <x v="1"/>
    <s v="CONJUNTO RESIDENCIAL CAMINOS DE MAGDALA PH"/>
    <x v="1"/>
    <x v="1"/>
  </r>
  <r>
    <x v="0"/>
    <x v="0"/>
    <x v="7"/>
    <x v="1"/>
    <n v="6697766"/>
    <n v="9005059282"/>
    <x v="0"/>
    <x v="1"/>
    <s v="CONJUNTO MULTIFAMILIAR EL CARMELO PROPIEDAD HORIZONTAL"/>
    <x v="6"/>
    <x v="6"/>
  </r>
  <r>
    <x v="0"/>
    <x v="0"/>
    <x v="7"/>
    <x v="4"/>
    <n v="6697774"/>
    <n v="8090114882"/>
    <x v="0"/>
    <x v="4"/>
    <s v="CONDOMINIO PARQUES DE PAKISTAN I ETAPA"/>
    <x v="31"/>
    <x v="3"/>
  </r>
  <r>
    <x v="0"/>
    <x v="0"/>
    <x v="7"/>
    <x v="1"/>
    <n v="6697826"/>
    <n v="8040133735"/>
    <x v="0"/>
    <x v="1"/>
    <s v="URBANIZACION SANTA MONICA DEL TEJAR"/>
    <x v="2"/>
    <x v="2"/>
  </r>
  <r>
    <x v="0"/>
    <x v="0"/>
    <x v="7"/>
    <x v="4"/>
    <n v="6697908"/>
    <n v="9000960053"/>
    <x v="0"/>
    <x v="1"/>
    <s v="PROYECTO MIRO APARTAMENTOS ETAPA II TORRE 2PH"/>
    <x v="14"/>
    <x v="5"/>
  </r>
  <r>
    <x v="0"/>
    <x v="0"/>
    <x v="7"/>
    <x v="1"/>
    <n v="6697914"/>
    <n v="8300605410"/>
    <x v="0"/>
    <x v="1"/>
    <s v="CONJUNTO RESIDENCIAL PARQUES DE ATAHUALPA 4 PH"/>
    <x v="1"/>
    <x v="1"/>
  </r>
  <r>
    <x v="0"/>
    <x v="0"/>
    <x v="7"/>
    <x v="4"/>
    <n v="6697925"/>
    <n v="8600915706"/>
    <x v="0"/>
    <x v="2"/>
    <s v="EDIFICIO LUCIA"/>
    <x v="1"/>
    <x v="1"/>
  </r>
  <r>
    <x v="0"/>
    <x v="0"/>
    <x v="7"/>
    <x v="1"/>
    <n v="6698078"/>
    <n v="8001454932"/>
    <x v="0"/>
    <x v="3"/>
    <s v="URBANIZACION MIRANDELA AGRUPACION 11 PROPIEDAD HORIZONTAL"/>
    <x v="1"/>
    <x v="1"/>
  </r>
  <r>
    <x v="0"/>
    <x v="0"/>
    <x v="7"/>
    <x v="1"/>
    <n v="6698187"/>
    <n v="8000909286"/>
    <x v="0"/>
    <x v="1"/>
    <s v="CONJUNTO RESIDENCIAL SANTA HELENA DE BAVIERA ETAPA 1"/>
    <x v="1"/>
    <x v="1"/>
  </r>
  <r>
    <x v="0"/>
    <x v="0"/>
    <x v="7"/>
    <x v="1"/>
    <n v="6698189"/>
    <n v="8190048456"/>
    <x v="0"/>
    <x v="7"/>
    <s v="EDIFICIO COSTA BRAVA"/>
    <x v="57"/>
    <x v="19"/>
  </r>
  <r>
    <x v="0"/>
    <x v="0"/>
    <x v="7"/>
    <x v="1"/>
    <n v="6698219"/>
    <n v="8002366280"/>
    <x v="0"/>
    <x v="0"/>
    <s v="UNIDAD RESIDENCIAL TORRES DEL SUR PH"/>
    <x v="10"/>
    <x v="5"/>
  </r>
  <r>
    <x v="0"/>
    <x v="0"/>
    <x v="7"/>
    <x v="4"/>
    <n v="6698250"/>
    <n v="8000368991"/>
    <x v="0"/>
    <x v="1"/>
    <s v="EDIFICIO EL YARUMAL- PH-"/>
    <x v="14"/>
    <x v="5"/>
  </r>
  <r>
    <x v="0"/>
    <x v="0"/>
    <x v="7"/>
    <x v="1"/>
    <n v="6698292"/>
    <n v="9004680011"/>
    <x v="0"/>
    <x v="3"/>
    <s v="EDIFICIO ECO NEVADO PH"/>
    <x v="1"/>
    <x v="1"/>
  </r>
  <r>
    <x v="0"/>
    <x v="0"/>
    <x v="7"/>
    <x v="2"/>
    <n v="6698310"/>
    <n v="1094912269"/>
    <x v="0"/>
    <x v="0"/>
    <s v="ORDOÑEZ  CASTRO DIANA CAROLINA"/>
    <x v="7"/>
    <x v="7"/>
  </r>
  <r>
    <x v="0"/>
    <x v="0"/>
    <x v="7"/>
    <x v="1"/>
    <n v="6698364"/>
    <n v="9009981726"/>
    <x v="0"/>
    <x v="1"/>
    <s v="CONJUNTO RESIDENCIAL SANTA JUANA APARTAMENTOS - PROPIEDAD HO"/>
    <x v="11"/>
    <x v="9"/>
  </r>
  <r>
    <x v="0"/>
    <x v="0"/>
    <x v="7"/>
    <x v="4"/>
    <n v="6698387"/>
    <n v="9003440294"/>
    <x v="0"/>
    <x v="1"/>
    <s v="CONJUNTO RESIDENCIAL Y COMERCIAL PASEO DE LA CASTELLANA PH"/>
    <x v="11"/>
    <x v="9"/>
  </r>
  <r>
    <x v="0"/>
    <x v="0"/>
    <x v="7"/>
    <x v="5"/>
    <n v="6698454"/>
    <n v="79621561"/>
    <x v="0"/>
    <x v="1"/>
    <s v="GONZALEZ TRIVIÑO CARLOS EDUARDO"/>
    <x v="1"/>
    <x v="1"/>
  </r>
  <r>
    <x v="0"/>
    <x v="0"/>
    <x v="7"/>
    <x v="1"/>
    <n v="6698491"/>
    <n v="8001013286"/>
    <x v="0"/>
    <x v="1"/>
    <s v="CONJUNTO RESIDENCIAL BOLIVIA ORIENTAL II ETAPA MANZANA H PH"/>
    <x v="1"/>
    <x v="1"/>
  </r>
  <r>
    <x v="0"/>
    <x v="0"/>
    <x v="7"/>
    <x v="4"/>
    <n v="6698589"/>
    <n v="8000367718"/>
    <x v="0"/>
    <x v="1"/>
    <s v="EDIFICIO LOS ALMENDROS PROPIEDAD HORIZONTAL"/>
    <x v="3"/>
    <x v="3"/>
  </r>
  <r>
    <x v="0"/>
    <x v="0"/>
    <x v="7"/>
    <x v="1"/>
    <n v="6698596"/>
    <n v="9002332294"/>
    <x v="0"/>
    <x v="1"/>
    <s v="CONJUNTO HABITACIONAL EL CAMPIN III ETAPA PH"/>
    <x v="11"/>
    <x v="9"/>
  </r>
  <r>
    <x v="0"/>
    <x v="0"/>
    <x v="7"/>
    <x v="1"/>
    <n v="6698917"/>
    <n v="9002272465"/>
    <x v="0"/>
    <x v="3"/>
    <s v="AGRUPACION VIGIA DEL PARQUE ETAPA 1 PH"/>
    <x v="1"/>
    <x v="1"/>
  </r>
  <r>
    <x v="0"/>
    <x v="0"/>
    <x v="7"/>
    <x v="4"/>
    <n v="6698939"/>
    <n v="9007303081"/>
    <x v="0"/>
    <x v="3"/>
    <s v="CONJUNTO RESIDENCIAL PRADOS DEL PORTAL II PH"/>
    <x v="1"/>
    <x v="1"/>
  </r>
  <r>
    <x v="0"/>
    <x v="0"/>
    <x v="7"/>
    <x v="1"/>
    <n v="6699071"/>
    <n v="8300524282"/>
    <x v="0"/>
    <x v="1"/>
    <s v="CONJUNTO RESIDENCIAL EL PORTAL DE LA COFRADIA PH"/>
    <x v="1"/>
    <x v="1"/>
  </r>
  <r>
    <x v="0"/>
    <x v="0"/>
    <x v="7"/>
    <x v="4"/>
    <n v="6699099"/>
    <n v="8000149838"/>
    <x v="0"/>
    <x v="0"/>
    <s v="EDIFICIO BALCONES DE MILAN - PROPIEDAD HORIZONTAL"/>
    <x v="6"/>
    <x v="6"/>
  </r>
  <r>
    <x v="0"/>
    <x v="0"/>
    <x v="7"/>
    <x v="4"/>
    <n v="6699118"/>
    <n v="8110041831"/>
    <x v="0"/>
    <x v="1"/>
    <s v="CONJUNTO RESIDENCIAL CEIBAS DEL POBLADO"/>
    <x v="14"/>
    <x v="5"/>
  </r>
  <r>
    <x v="0"/>
    <x v="0"/>
    <x v="7"/>
    <x v="1"/>
    <n v="6699145"/>
    <n v="8300524282"/>
    <x v="0"/>
    <x v="1"/>
    <s v="CONJUNTO RESIDENCIAL EL PORTAL DE LA COFRADIA PH"/>
    <x v="1"/>
    <x v="1"/>
  </r>
  <r>
    <x v="0"/>
    <x v="0"/>
    <x v="7"/>
    <x v="4"/>
    <n v="6699585"/>
    <n v="8040171665"/>
    <x v="0"/>
    <x v="0"/>
    <s v="EDIFICIO PRESTIGIO"/>
    <x v="2"/>
    <x v="2"/>
  </r>
  <r>
    <x v="0"/>
    <x v="0"/>
    <x v="7"/>
    <x v="4"/>
    <n v="6699653"/>
    <n v="8301262300"/>
    <x v="0"/>
    <x v="1"/>
    <s v="CONJUNTO RESIDENCIAL LA PALMA PROPIEDAD HORIZONTAL"/>
    <x v="1"/>
    <x v="1"/>
  </r>
  <r>
    <x v="0"/>
    <x v="0"/>
    <x v="7"/>
    <x v="1"/>
    <n v="6699740"/>
    <n v="8110105930"/>
    <x v="0"/>
    <x v="2"/>
    <s v="EDIFICIO MAZARI PH"/>
    <x v="14"/>
    <x v="5"/>
  </r>
  <r>
    <x v="0"/>
    <x v="0"/>
    <x v="7"/>
    <x v="1"/>
    <n v="6699986"/>
    <n v="8100057750"/>
    <x v="0"/>
    <x v="0"/>
    <s v="CONJUNTO CERRADO LOTE A BOSQUES DE LA LIVONIA PROPIEDAD"/>
    <x v="6"/>
    <x v="6"/>
  </r>
  <r>
    <x v="0"/>
    <x v="0"/>
    <x v="7"/>
    <x v="1"/>
    <n v="6700056"/>
    <n v="8300474694"/>
    <x v="0"/>
    <x v="1"/>
    <s v="CONJUNTO RESIDENCIAL CAMINO DEL PARQUE I"/>
    <x v="1"/>
    <x v="1"/>
  </r>
  <r>
    <x v="0"/>
    <x v="0"/>
    <x v="7"/>
    <x v="4"/>
    <n v="6700086"/>
    <n v="9000820772"/>
    <x v="0"/>
    <x v="1"/>
    <s v="J Y P CONSTRUCCIONES LIMITADA"/>
    <x v="6"/>
    <x v="6"/>
  </r>
  <r>
    <x v="0"/>
    <x v="0"/>
    <x v="7"/>
    <x v="1"/>
    <n v="6700366"/>
    <n v="8301414919"/>
    <x v="0"/>
    <x v="1"/>
    <s v="CONJUNTO RESIDENCIAL CAMINOS DE MAGDALA PH"/>
    <x v="1"/>
    <x v="1"/>
  </r>
  <r>
    <x v="0"/>
    <x v="0"/>
    <x v="7"/>
    <x v="4"/>
    <n v="6700441"/>
    <n v="8002338742"/>
    <x v="0"/>
    <x v="1"/>
    <s v="PROPIEDAD HORIZONTAL CERROS DE VERSALLES"/>
    <x v="6"/>
    <x v="6"/>
  </r>
  <r>
    <x v="0"/>
    <x v="0"/>
    <x v="7"/>
    <x v="4"/>
    <n v="6700576"/>
    <n v="9003359472"/>
    <x v="0"/>
    <x v="0"/>
    <s v="CONJUNTO RESIDENCIAL MARDEL SOTOMAYOR"/>
    <x v="2"/>
    <x v="2"/>
  </r>
  <r>
    <x v="0"/>
    <x v="0"/>
    <x v="7"/>
    <x v="1"/>
    <n v="6700591"/>
    <n v="8090108605"/>
    <x v="0"/>
    <x v="3"/>
    <s v="CONJUNTO MULTIFAMILIARES LOS OCOBOS II ETAPA BLOQUES 21 AL 3"/>
    <x v="3"/>
    <x v="3"/>
  </r>
  <r>
    <x v="0"/>
    <x v="0"/>
    <x v="7"/>
    <x v="1"/>
    <n v="6700744"/>
    <n v="8001647605"/>
    <x v="0"/>
    <x v="3"/>
    <s v="CONJUNTO RESIDENCIAL LAS TERRAZAS"/>
    <x v="1"/>
    <x v="1"/>
  </r>
  <r>
    <x v="0"/>
    <x v="0"/>
    <x v="7"/>
    <x v="4"/>
    <n v="6700761"/>
    <n v="9003821832"/>
    <x v="0"/>
    <x v="1"/>
    <s v="CONJUNTO RESIDENCIAL MIRADOR DEL PINAR PH"/>
    <x v="1"/>
    <x v="1"/>
  </r>
  <r>
    <x v="0"/>
    <x v="0"/>
    <x v="7"/>
    <x v="5"/>
    <n v="6700869"/>
    <n v="42117509"/>
    <x v="0"/>
    <x v="14"/>
    <s v="SANCHEZ RAMIREZ CIELO"/>
    <x v="13"/>
    <x v="9"/>
  </r>
  <r>
    <x v="0"/>
    <x v="0"/>
    <x v="7"/>
    <x v="5"/>
    <n v="6700948"/>
    <n v="4763040"/>
    <x v="0"/>
    <x v="1"/>
    <s v="RODRIGUEZ HUERGO EDGAR"/>
    <x v="11"/>
    <x v="9"/>
  </r>
  <r>
    <x v="0"/>
    <x v="0"/>
    <x v="7"/>
    <x v="2"/>
    <n v="6701063"/>
    <n v="25152806"/>
    <x v="0"/>
    <x v="1"/>
    <s v="RAMIREZ DE ALZATE AMPARO"/>
    <x v="7"/>
    <x v="7"/>
  </r>
  <r>
    <x v="0"/>
    <x v="0"/>
    <x v="7"/>
    <x v="4"/>
    <n v="6701312"/>
    <n v="8110446279"/>
    <x v="0"/>
    <x v="1"/>
    <s v="EDIFICIO SANTAMARIA DEL MAR PH"/>
    <x v="14"/>
    <x v="5"/>
  </r>
  <r>
    <x v="0"/>
    <x v="0"/>
    <x v="7"/>
    <x v="4"/>
    <n v="6701388"/>
    <n v="8010005078"/>
    <x v="0"/>
    <x v="1"/>
    <s v="EDIFICIO TORRES DE LOS ANDES TORRES A Y B"/>
    <x v="7"/>
    <x v="7"/>
  </r>
  <r>
    <x v="0"/>
    <x v="0"/>
    <x v="7"/>
    <x v="5"/>
    <n v="6701425"/>
    <n v="19236078"/>
    <x v="0"/>
    <x v="1"/>
    <s v="ARTEAGA RODRIGUEZ LUCAS"/>
    <x v="1"/>
    <x v="1"/>
  </r>
  <r>
    <x v="0"/>
    <x v="0"/>
    <x v="7"/>
    <x v="1"/>
    <n v="6701498"/>
    <n v="9011699775"/>
    <x v="0"/>
    <x v="2"/>
    <s v="EDIFICIO TORRE CASTELLO"/>
    <x v="2"/>
    <x v="2"/>
  </r>
  <r>
    <x v="0"/>
    <x v="0"/>
    <x v="7"/>
    <x v="1"/>
    <n v="6701604"/>
    <n v="9001691619"/>
    <x v="0"/>
    <x v="3"/>
    <s v="CONJUNTO RESIDENCIAL QUINTAS DE ARANJUEZ PRIMERA ETAPA PH"/>
    <x v="1"/>
    <x v="1"/>
  </r>
  <r>
    <x v="0"/>
    <x v="0"/>
    <x v="7"/>
    <x v="1"/>
    <n v="6701762"/>
    <n v="9000452313"/>
    <x v="0"/>
    <x v="0"/>
    <s v="EDIFICIO LA BARCELONETA"/>
    <x v="2"/>
    <x v="2"/>
  </r>
  <r>
    <x v="0"/>
    <x v="0"/>
    <x v="7"/>
    <x v="4"/>
    <n v="6701860"/>
    <n v="9009992933"/>
    <x v="0"/>
    <x v="0"/>
    <s v="CONJUNTO RESIDENCIAL CR 3 BLOQUE O EDIFICIO J PROPIEDAD HORI"/>
    <x v="6"/>
    <x v="6"/>
  </r>
  <r>
    <x v="0"/>
    <x v="0"/>
    <x v="7"/>
    <x v="1"/>
    <n v="6701958"/>
    <n v="9002854293"/>
    <x v="0"/>
    <x v="2"/>
    <s v="CENTRO COMERCIAL ALEJANDRIA"/>
    <x v="31"/>
    <x v="3"/>
  </r>
  <r>
    <x v="0"/>
    <x v="0"/>
    <x v="7"/>
    <x v="4"/>
    <n v="6701984"/>
    <n v="9002486887"/>
    <x v="0"/>
    <x v="1"/>
    <s v="EDIFICIO SAMBAJ PH"/>
    <x v="14"/>
    <x v="5"/>
  </r>
  <r>
    <x v="0"/>
    <x v="0"/>
    <x v="7"/>
    <x v="4"/>
    <n v="6702017"/>
    <n v="9000018947"/>
    <x v="0"/>
    <x v="0"/>
    <s v="CONJUNTO RESIDENCIAL LA CEIBA II"/>
    <x v="3"/>
    <x v="3"/>
  </r>
  <r>
    <x v="0"/>
    <x v="0"/>
    <x v="7"/>
    <x v="4"/>
    <n v="6702144"/>
    <n v="8002338742"/>
    <x v="0"/>
    <x v="1"/>
    <s v="PROPIEDAD HORIZONTAL CERROS DE VERSALLES"/>
    <x v="6"/>
    <x v="6"/>
  </r>
  <r>
    <x v="0"/>
    <x v="0"/>
    <x v="7"/>
    <x v="4"/>
    <n v="6702187"/>
    <n v="8110182276"/>
    <x v="0"/>
    <x v="1"/>
    <s v="URBANIZACION  FLOR DEL CAMPO PH"/>
    <x v="10"/>
    <x v="5"/>
  </r>
  <r>
    <x v="0"/>
    <x v="0"/>
    <x v="7"/>
    <x v="4"/>
    <n v="6702363"/>
    <n v="9008889167"/>
    <x v="0"/>
    <x v="1"/>
    <s v="EDIFICIO AD65 PROPIEDAD HORIZONTAL"/>
    <x v="3"/>
    <x v="3"/>
  </r>
  <r>
    <x v="0"/>
    <x v="0"/>
    <x v="7"/>
    <x v="1"/>
    <n v="6702592"/>
    <n v="8300322836"/>
    <x v="0"/>
    <x v="1"/>
    <s v="CONJUNTO RESIDENCIAL RONDA DE SAN PATRICIO PH"/>
    <x v="1"/>
    <x v="1"/>
  </r>
  <r>
    <x v="0"/>
    <x v="0"/>
    <x v="7"/>
    <x v="1"/>
    <n v="6702599"/>
    <n v="8090073628"/>
    <x v="0"/>
    <x v="3"/>
    <s v="CONJUNTO RESIDENCIAL LAS PALMERAS AGRUPACION A"/>
    <x v="3"/>
    <x v="3"/>
  </r>
  <r>
    <x v="0"/>
    <x v="0"/>
    <x v="7"/>
    <x v="4"/>
    <n v="6702650"/>
    <n v="9003682531"/>
    <x v="0"/>
    <x v="1"/>
    <s v="CONJUNTO RESIDENCIAL LA PRADERA PH"/>
    <x v="17"/>
    <x v="2"/>
  </r>
  <r>
    <x v="0"/>
    <x v="0"/>
    <x v="7"/>
    <x v="4"/>
    <n v="6702678"/>
    <n v="9010422352"/>
    <x v="0"/>
    <x v="1"/>
    <s v="CONJUNTO RESIDENCIAL PORTAL DE LA SIERRA ETAPA I"/>
    <x v="29"/>
    <x v="14"/>
  </r>
  <r>
    <x v="0"/>
    <x v="0"/>
    <x v="7"/>
    <x v="1"/>
    <n v="6702712"/>
    <n v="9000446676"/>
    <x v="0"/>
    <x v="1"/>
    <s v="CONJUNTO RESIDENCIAL LA ALEJANDRA III"/>
    <x v="1"/>
    <x v="1"/>
  </r>
  <r>
    <x v="0"/>
    <x v="0"/>
    <x v="7"/>
    <x v="4"/>
    <n v="6702729"/>
    <n v="8001304098"/>
    <x v="0"/>
    <x v="3"/>
    <s v="URBANIZACION MIRANDELA 10 PH"/>
    <x v="1"/>
    <x v="1"/>
  </r>
  <r>
    <x v="0"/>
    <x v="0"/>
    <x v="7"/>
    <x v="4"/>
    <n v="6702759"/>
    <n v="8050093504"/>
    <x v="0"/>
    <x v="1"/>
    <s v="UNIDAD RESIDENCIAL MARCO FIDEL SUAREZ"/>
    <x v="0"/>
    <x v="0"/>
  </r>
  <r>
    <x v="0"/>
    <x v="0"/>
    <x v="7"/>
    <x v="4"/>
    <n v="6702766"/>
    <n v="9013173345"/>
    <x v="0"/>
    <x v="1"/>
    <s v="CONJUNTO CERRADO CIPRES DE BELLA SUIZA PROPIEDAD HORIZONTAL"/>
    <x v="6"/>
    <x v="6"/>
  </r>
  <r>
    <x v="0"/>
    <x v="0"/>
    <x v="7"/>
    <x v="5"/>
    <n v="6702793"/>
    <n v="21237049"/>
    <x v="0"/>
    <x v="5"/>
    <s v="PABON VALDERRAMA MYRIAM"/>
    <x v="37"/>
    <x v="16"/>
  </r>
  <r>
    <x v="0"/>
    <x v="0"/>
    <x v="7"/>
    <x v="1"/>
    <n v="6702821"/>
    <n v="8300186436"/>
    <x v="0"/>
    <x v="1"/>
    <s v="CONJUNTO RESIDENCIAL SANTA COLOMA 2 PH"/>
    <x v="1"/>
    <x v="1"/>
  </r>
  <r>
    <x v="0"/>
    <x v="0"/>
    <x v="7"/>
    <x v="4"/>
    <n v="6702847"/>
    <n v="9001536870"/>
    <x v="0"/>
    <x v="1"/>
    <s v="CJ CAMPO VERDE"/>
    <x v="14"/>
    <x v="5"/>
  </r>
  <r>
    <x v="0"/>
    <x v="0"/>
    <x v="7"/>
    <x v="4"/>
    <n v="6702889"/>
    <n v="8000495012"/>
    <x v="0"/>
    <x v="1"/>
    <s v="MULTIFAMILIARES VEGA REAL PH"/>
    <x v="14"/>
    <x v="5"/>
  </r>
  <r>
    <x v="0"/>
    <x v="0"/>
    <x v="7"/>
    <x v="1"/>
    <n v="6702906"/>
    <n v="8909223182"/>
    <x v="0"/>
    <x v="0"/>
    <s v="EDIFICIO CASTROPOL PH"/>
    <x v="14"/>
    <x v="5"/>
  </r>
  <r>
    <x v="0"/>
    <x v="0"/>
    <x v="7"/>
    <x v="1"/>
    <n v="6702910"/>
    <n v="8604035366"/>
    <x v="0"/>
    <x v="3"/>
    <s v="CONJUNTO RESIDENCIAL CAPELLANIA 2 - PH"/>
    <x v="1"/>
    <x v="1"/>
  </r>
  <r>
    <x v="0"/>
    <x v="0"/>
    <x v="7"/>
    <x v="4"/>
    <n v="6702966"/>
    <n v="8301337751"/>
    <x v="0"/>
    <x v="1"/>
    <s v="EDIFICIO REALES DEL CERRO PROPIEDAD HORIZONTA"/>
    <x v="1"/>
    <x v="1"/>
  </r>
  <r>
    <x v="0"/>
    <x v="0"/>
    <x v="7"/>
    <x v="4"/>
    <n v="6703031"/>
    <n v="9008621065"/>
    <x v="0"/>
    <x v="1"/>
    <s v="PARQUE RESIDENCIAL PORTAL DE ALAMEDA"/>
    <x v="7"/>
    <x v="7"/>
  </r>
  <r>
    <x v="0"/>
    <x v="0"/>
    <x v="7"/>
    <x v="4"/>
    <n v="6703067"/>
    <n v="8900027797"/>
    <x v="0"/>
    <x v="1"/>
    <s v="CONJUNTO RESIDENCIAL PROVITEQ UNIDAD UNO"/>
    <x v="7"/>
    <x v="7"/>
  </r>
  <r>
    <x v="0"/>
    <x v="0"/>
    <x v="7"/>
    <x v="4"/>
    <n v="6703076"/>
    <n v="8900027797"/>
    <x v="0"/>
    <x v="4"/>
    <s v="CONJUNTO RESIDENCIAL PROVITEQ UNIDAD UNO"/>
    <x v="7"/>
    <x v="7"/>
  </r>
  <r>
    <x v="0"/>
    <x v="0"/>
    <x v="7"/>
    <x v="4"/>
    <n v="6703100"/>
    <n v="9007745551"/>
    <x v="0"/>
    <x v="1"/>
    <s v="LOMA LINDA APARTAMENTOS PROPIEDAD HORIZONTAL"/>
    <x v="13"/>
    <x v="9"/>
  </r>
  <r>
    <x v="0"/>
    <x v="0"/>
    <x v="7"/>
    <x v="1"/>
    <n v="6703166"/>
    <n v="9000772217"/>
    <x v="0"/>
    <x v="3"/>
    <s v="CONJUNTO RESIDENCIAL LA ARBORADA DE SAN JOSE"/>
    <x v="1"/>
    <x v="1"/>
  </r>
  <r>
    <x v="0"/>
    <x v="0"/>
    <x v="7"/>
    <x v="4"/>
    <n v="6703250"/>
    <n v="9005129360"/>
    <x v="0"/>
    <x v="1"/>
    <s v="EDIFICIO MULTIFAMILIAR ALTOS DEL VERGEL"/>
    <x v="3"/>
    <x v="3"/>
  </r>
  <r>
    <x v="0"/>
    <x v="0"/>
    <x v="7"/>
    <x v="4"/>
    <n v="6703261"/>
    <n v="8160044445"/>
    <x v="0"/>
    <x v="0"/>
    <s v="CONJUNTO RESIDENCIAL COODELMAR III PH"/>
    <x v="11"/>
    <x v="9"/>
  </r>
  <r>
    <x v="0"/>
    <x v="0"/>
    <x v="7"/>
    <x v="2"/>
    <n v="6703263"/>
    <n v="18462044"/>
    <x v="0"/>
    <x v="1"/>
    <s v="RIVERA HOYOS MARCO ANIBAL"/>
    <x v="53"/>
    <x v="7"/>
  </r>
  <r>
    <x v="0"/>
    <x v="0"/>
    <x v="7"/>
    <x v="4"/>
    <n v="6703264"/>
    <n v="8914097941"/>
    <x v="0"/>
    <x v="1"/>
    <s v="CONJUNTO RESIDENCIAL NIZA UNO UIC PH"/>
    <x v="11"/>
    <x v="9"/>
  </r>
  <r>
    <x v="0"/>
    <x v="0"/>
    <x v="7"/>
    <x v="4"/>
    <n v="6703360"/>
    <n v="8300605632"/>
    <x v="0"/>
    <x v="1"/>
    <s v="CONJUNTO RESIDENCIAL PARQUES DE MILENTA"/>
    <x v="1"/>
    <x v="1"/>
  </r>
  <r>
    <x v="0"/>
    <x v="0"/>
    <x v="7"/>
    <x v="1"/>
    <n v="6703377"/>
    <n v="8301337927"/>
    <x v="0"/>
    <x v="1"/>
    <s v="CONJUNTO RESIDENCIAL BALCONES DE TIBANA II PH"/>
    <x v="1"/>
    <x v="1"/>
  </r>
  <r>
    <x v="0"/>
    <x v="0"/>
    <x v="7"/>
    <x v="4"/>
    <n v="6703395"/>
    <n v="9000055958"/>
    <x v="0"/>
    <x v="0"/>
    <s v="EDIFICIO VILLACORA"/>
    <x v="2"/>
    <x v="2"/>
  </r>
  <r>
    <x v="0"/>
    <x v="0"/>
    <x v="7"/>
    <x v="1"/>
    <n v="6703442"/>
    <n v="9001691619"/>
    <x v="0"/>
    <x v="1"/>
    <s v="CONJUNTO RESIDENCIAL QUINTAS DE ARANJUEZ PRIMERA ETAPA PH"/>
    <x v="1"/>
    <x v="1"/>
  </r>
  <r>
    <x v="0"/>
    <x v="0"/>
    <x v="7"/>
    <x v="4"/>
    <n v="6703450"/>
    <n v="8900027797"/>
    <x v="0"/>
    <x v="1"/>
    <s v="CONJUNTO RESIDENCIAL PROVITEQ UNIDAD UNO"/>
    <x v="7"/>
    <x v="7"/>
  </r>
  <r>
    <x v="0"/>
    <x v="0"/>
    <x v="7"/>
    <x v="1"/>
    <n v="6703460"/>
    <n v="8300598452"/>
    <x v="0"/>
    <x v="1"/>
    <s v="EDIFICIO PANORAMA PH"/>
    <x v="1"/>
    <x v="1"/>
  </r>
  <r>
    <x v="0"/>
    <x v="0"/>
    <x v="7"/>
    <x v="4"/>
    <n v="6703531"/>
    <n v="8110174482"/>
    <x v="0"/>
    <x v="1"/>
    <s v="URBANIZACION VELEROS PH"/>
    <x v="14"/>
    <x v="5"/>
  </r>
  <r>
    <x v="0"/>
    <x v="0"/>
    <x v="7"/>
    <x v="1"/>
    <n v="6703545"/>
    <n v="9011478314"/>
    <x v="0"/>
    <x v="0"/>
    <s v="CONJUNTO RESIDENCIAL MANANTIAL DEL SOL PROPIEDAD HORIZONTAL"/>
    <x v="1"/>
    <x v="1"/>
  </r>
  <r>
    <x v="0"/>
    <x v="0"/>
    <x v="7"/>
    <x v="1"/>
    <n v="6703548"/>
    <n v="9006656584"/>
    <x v="0"/>
    <x v="1"/>
    <s v="PROYECTO BELLO HORIZONTE"/>
    <x v="1"/>
    <x v="1"/>
  </r>
  <r>
    <x v="0"/>
    <x v="0"/>
    <x v="7"/>
    <x v="4"/>
    <n v="6703724"/>
    <n v="9004647431"/>
    <x v="0"/>
    <x v="1"/>
    <s v="PROPIEDAD HORIZONTAL MIRADOR DEL BOSQUE BLOQUES 1 2 3 Y 4"/>
    <x v="23"/>
    <x v="6"/>
  </r>
  <r>
    <x v="0"/>
    <x v="0"/>
    <x v="7"/>
    <x v="4"/>
    <n v="6703805"/>
    <n v="9000842040"/>
    <x v="0"/>
    <x v="7"/>
    <s v="EDIFICIO SIENNA PROPIEDAD HORIZONTAL"/>
    <x v="1"/>
    <x v="1"/>
  </r>
  <r>
    <x v="0"/>
    <x v="0"/>
    <x v="7"/>
    <x v="1"/>
    <n v="6703825"/>
    <n v="9003215621"/>
    <x v="0"/>
    <x v="1"/>
    <s v="CONJUNTO RESIDENCIAL JARDIN DEL ATRIZ"/>
    <x v="9"/>
    <x v="8"/>
  </r>
  <r>
    <x v="0"/>
    <x v="0"/>
    <x v="7"/>
    <x v="4"/>
    <n v="6703874"/>
    <n v="9010297872"/>
    <x v="0"/>
    <x v="1"/>
    <s v="CONJUNTO CERRADO BAMBU PH"/>
    <x v="13"/>
    <x v="9"/>
  </r>
  <r>
    <x v="0"/>
    <x v="0"/>
    <x v="7"/>
    <x v="1"/>
    <n v="6703908"/>
    <n v="9011150375"/>
    <x v="0"/>
    <x v="1"/>
    <s v="URBANIZACION RESERVA DE BUCAROS"/>
    <x v="21"/>
    <x v="5"/>
  </r>
  <r>
    <x v="0"/>
    <x v="0"/>
    <x v="7"/>
    <x v="1"/>
    <n v="6703911"/>
    <n v="8001454932"/>
    <x v="0"/>
    <x v="3"/>
    <s v="URBANIZACION MIRANDELA AGRUPACION 11 PROPIEDAD HORIZONTAL"/>
    <x v="1"/>
    <x v="1"/>
  </r>
  <r>
    <x v="0"/>
    <x v="0"/>
    <x v="7"/>
    <x v="1"/>
    <n v="6703991"/>
    <n v="8301124338"/>
    <x v="0"/>
    <x v="3"/>
    <s v="CONJUNTO RESIDENCIAL TORRECAMPO VI 1RA ETAPA PH"/>
    <x v="1"/>
    <x v="1"/>
  </r>
  <r>
    <x v="0"/>
    <x v="0"/>
    <x v="7"/>
    <x v="4"/>
    <n v="6704114"/>
    <n v="9003410221"/>
    <x v="0"/>
    <x v="1"/>
    <s v="EDIFICIO VERSALLES IMPERIAL"/>
    <x v="2"/>
    <x v="2"/>
  </r>
  <r>
    <x v="0"/>
    <x v="0"/>
    <x v="7"/>
    <x v="1"/>
    <n v="6704125"/>
    <n v="9003344982"/>
    <x v="0"/>
    <x v="1"/>
    <s v="CONJUNTO CERRADO RIVERA CAMPESTRE PH"/>
    <x v="11"/>
    <x v="9"/>
  </r>
  <r>
    <x v="0"/>
    <x v="0"/>
    <x v="7"/>
    <x v="1"/>
    <n v="6704354"/>
    <n v="9000233410"/>
    <x v="0"/>
    <x v="1"/>
    <s v="CONJUNTO RESIDENCIAL ARBOLEDA DEL SEMINARIO DE LAS SUBETAPA"/>
    <x v="14"/>
    <x v="5"/>
  </r>
  <r>
    <x v="0"/>
    <x v="0"/>
    <x v="7"/>
    <x v="1"/>
    <n v="6704361"/>
    <n v="8002269877"/>
    <x v="0"/>
    <x v="1"/>
    <s v="EDIFICIO TORRE SAN THOMAS PH"/>
    <x v="14"/>
    <x v="5"/>
  </r>
  <r>
    <x v="0"/>
    <x v="0"/>
    <x v="7"/>
    <x v="4"/>
    <n v="6704373"/>
    <n v="9012099753"/>
    <x v="0"/>
    <x v="7"/>
    <s v="CONJUNTO RESIDENCIAL TANGARA"/>
    <x v="29"/>
    <x v="14"/>
  </r>
  <r>
    <x v="0"/>
    <x v="0"/>
    <x v="7"/>
    <x v="1"/>
    <n v="6704467"/>
    <n v="9006758014"/>
    <x v="0"/>
    <x v="3"/>
    <s v="PARQUE RESIDENCIAL PAPIRO PH"/>
    <x v="13"/>
    <x v="9"/>
  </r>
  <r>
    <x v="0"/>
    <x v="0"/>
    <x v="7"/>
    <x v="1"/>
    <n v="6704489"/>
    <n v="9002854293"/>
    <x v="0"/>
    <x v="2"/>
    <s v="CENTRO COMERCIAL ALEJANDRIA"/>
    <x v="31"/>
    <x v="3"/>
  </r>
  <r>
    <x v="0"/>
    <x v="0"/>
    <x v="7"/>
    <x v="4"/>
    <n v="6704493"/>
    <n v="9010034836"/>
    <x v="0"/>
    <x v="1"/>
    <s v="FORTEZZA PARQUE RESIDENCIAL - PROPIEDAD HORIZONTAL"/>
    <x v="3"/>
    <x v="3"/>
  </r>
  <r>
    <x v="0"/>
    <x v="0"/>
    <x v="7"/>
    <x v="1"/>
    <n v="6704633"/>
    <n v="8001431677"/>
    <x v="0"/>
    <x v="3"/>
    <s v="AGRUPACION  DE VIVIENDA METROPOLIS UNIDAD 25 PH"/>
    <x v="1"/>
    <x v="1"/>
  </r>
  <r>
    <x v="0"/>
    <x v="0"/>
    <x v="7"/>
    <x v="4"/>
    <n v="6704661"/>
    <n v="8002341741"/>
    <x v="0"/>
    <x v="1"/>
    <s v="EDIFICIO DON MARCOS PH"/>
    <x v="11"/>
    <x v="9"/>
  </r>
  <r>
    <x v="0"/>
    <x v="0"/>
    <x v="7"/>
    <x v="5"/>
    <n v="6704733"/>
    <n v="24950137"/>
    <x v="0"/>
    <x v="1"/>
    <s v="ACEVEDO ARIAS GLORIA INES"/>
    <x v="1"/>
    <x v="1"/>
  </r>
  <r>
    <x v="0"/>
    <x v="0"/>
    <x v="7"/>
    <x v="1"/>
    <n v="6704806"/>
    <n v="9006616959"/>
    <x v="0"/>
    <x v="3"/>
    <s v="CON MIRADOR DE LOS LAGOS VIA A LA TEBAIDA"/>
    <x v="7"/>
    <x v="7"/>
  </r>
  <r>
    <x v="0"/>
    <x v="0"/>
    <x v="7"/>
    <x v="1"/>
    <n v="6704829"/>
    <n v="9003344255"/>
    <x v="0"/>
    <x v="1"/>
    <s v="CONJUNTO RESIDENCIAL BOSQUELADERA PH"/>
    <x v="1"/>
    <x v="1"/>
  </r>
  <r>
    <x v="0"/>
    <x v="0"/>
    <x v="7"/>
    <x v="4"/>
    <n v="6704887"/>
    <n v="8002094305"/>
    <x v="0"/>
    <x v="1"/>
    <s v="EDIFICIO AVENIDA 161 PH"/>
    <x v="1"/>
    <x v="1"/>
  </r>
  <r>
    <x v="0"/>
    <x v="0"/>
    <x v="7"/>
    <x v="1"/>
    <n v="6704908"/>
    <n v="9011478314"/>
    <x v="0"/>
    <x v="1"/>
    <s v="CONJUNTO RESIDENCIAL MANANTIAL DEL SOL PROPIEDAD HORIZONTAL"/>
    <x v="1"/>
    <x v="1"/>
  </r>
  <r>
    <x v="0"/>
    <x v="0"/>
    <x v="7"/>
    <x v="1"/>
    <n v="6704933"/>
    <n v="9002532583"/>
    <x v="0"/>
    <x v="0"/>
    <s v="CONJUNTO SIEMPRE VERDE - PROPIEDAD HORIZONTAL"/>
    <x v="14"/>
    <x v="5"/>
  </r>
  <r>
    <x v="0"/>
    <x v="0"/>
    <x v="7"/>
    <x v="1"/>
    <n v="6704985"/>
    <n v="9003133178"/>
    <x v="0"/>
    <x v="1"/>
    <s v="CONJUNTO CERRADO SAN JUAN DE LA SIERRA PH"/>
    <x v="11"/>
    <x v="9"/>
  </r>
  <r>
    <x v="0"/>
    <x v="0"/>
    <x v="7"/>
    <x v="1"/>
    <n v="6705148"/>
    <n v="8001431677"/>
    <x v="0"/>
    <x v="1"/>
    <s v="AGRUPACION  DE VIVIENDA METROPOLIS UNIDAD 25 PH"/>
    <x v="1"/>
    <x v="1"/>
  </r>
  <r>
    <x v="0"/>
    <x v="0"/>
    <x v="7"/>
    <x v="1"/>
    <n v="6705301"/>
    <n v="9001026636"/>
    <x v="0"/>
    <x v="1"/>
    <s v="CONJUNTO CAMPESTRE CAMINO DE LA FLORESTA"/>
    <x v="8"/>
    <x v="4"/>
  </r>
  <r>
    <x v="0"/>
    <x v="0"/>
    <x v="7"/>
    <x v="1"/>
    <n v="6705342"/>
    <n v="8605189410"/>
    <x v="0"/>
    <x v="2"/>
    <s v="CONJUNTO RESIDENCIAL LA PALMA I"/>
    <x v="1"/>
    <x v="1"/>
  </r>
  <r>
    <x v="0"/>
    <x v="0"/>
    <x v="7"/>
    <x v="4"/>
    <n v="6705361"/>
    <n v="8603543881"/>
    <x v="0"/>
    <x v="1"/>
    <s v="AGRUPACION DE VIVIENDA METROPOLIS UNIDAD 7"/>
    <x v="1"/>
    <x v="1"/>
  </r>
  <r>
    <x v="0"/>
    <x v="0"/>
    <x v="7"/>
    <x v="1"/>
    <n v="6705426"/>
    <n v="8902108101"/>
    <x v="0"/>
    <x v="0"/>
    <s v="CONJUNTO CERRADO LAS ACACIAS I"/>
    <x v="17"/>
    <x v="2"/>
  </r>
  <r>
    <x v="0"/>
    <x v="0"/>
    <x v="7"/>
    <x v="1"/>
    <n v="6705450"/>
    <n v="9005616437"/>
    <x v="0"/>
    <x v="1"/>
    <s v="CONJUNTO CERRADO NUEVA BILBAO - PROPIEDAD HORIZONTAL"/>
    <x v="3"/>
    <x v="3"/>
  </r>
  <r>
    <x v="0"/>
    <x v="0"/>
    <x v="7"/>
    <x v="1"/>
    <n v="6705687"/>
    <n v="9001162301"/>
    <x v="0"/>
    <x v="3"/>
    <s v="EDIFICIO TAROA"/>
    <x v="1"/>
    <x v="1"/>
  </r>
  <r>
    <x v="0"/>
    <x v="0"/>
    <x v="7"/>
    <x v="4"/>
    <n v="6705822"/>
    <n v="9005437145"/>
    <x v="0"/>
    <x v="3"/>
    <s v="CONJUNTO RESIDENCIAL PITAGORAS PH"/>
    <x v="1"/>
    <x v="1"/>
  </r>
  <r>
    <x v="0"/>
    <x v="0"/>
    <x v="7"/>
    <x v="4"/>
    <n v="6705843"/>
    <n v="9007352930"/>
    <x v="0"/>
    <x v="1"/>
    <s v="EDIFICIO BLOG - PROPIEDAD HORIZONTAL"/>
    <x v="1"/>
    <x v="1"/>
  </r>
  <r>
    <x v="0"/>
    <x v="0"/>
    <x v="7"/>
    <x v="4"/>
    <n v="6705867"/>
    <n v="8002511963"/>
    <x v="0"/>
    <x v="1"/>
    <s v="CONJUNTO RESIDENCIAL TORRES DEL SOL PH"/>
    <x v="11"/>
    <x v="9"/>
  </r>
  <r>
    <x v="0"/>
    <x v="0"/>
    <x v="7"/>
    <x v="1"/>
    <n v="6705882"/>
    <n v="8040005323"/>
    <x v="0"/>
    <x v="1"/>
    <s v="CONJUNTO RESIDENCIAL LOS ALPES"/>
    <x v="2"/>
    <x v="2"/>
  </r>
  <r>
    <x v="0"/>
    <x v="0"/>
    <x v="7"/>
    <x v="4"/>
    <n v="6705922"/>
    <n v="9000857458"/>
    <x v="0"/>
    <x v="3"/>
    <s v="AMARCORD - PROPIEDAD HORIZONTAL"/>
    <x v="1"/>
    <x v="1"/>
  </r>
  <r>
    <x v="0"/>
    <x v="0"/>
    <x v="7"/>
    <x v="4"/>
    <n v="6706083"/>
    <n v="8001822933"/>
    <x v="0"/>
    <x v="1"/>
    <s v="EDIFICIO MULTIFAMILIAR IGUAZU PH"/>
    <x v="1"/>
    <x v="1"/>
  </r>
  <r>
    <x v="0"/>
    <x v="0"/>
    <x v="7"/>
    <x v="1"/>
    <n v="6706090"/>
    <n v="9006443977"/>
    <x v="0"/>
    <x v="2"/>
    <s v="EDIFICIO 10-12 CIRCUNVALAR PH"/>
    <x v="11"/>
    <x v="9"/>
  </r>
  <r>
    <x v="0"/>
    <x v="0"/>
    <x v="7"/>
    <x v="4"/>
    <n v="6706100"/>
    <n v="9005408039"/>
    <x v="0"/>
    <x v="1"/>
    <s v="EDIFICIO ATALAYA DEL CAMINO"/>
    <x v="6"/>
    <x v="6"/>
  </r>
  <r>
    <x v="0"/>
    <x v="0"/>
    <x v="7"/>
    <x v="1"/>
    <n v="6706108"/>
    <n v="8002346195"/>
    <x v="0"/>
    <x v="1"/>
    <s v="EDIFICIO SANTA AURORA PH"/>
    <x v="11"/>
    <x v="9"/>
  </r>
  <r>
    <x v="0"/>
    <x v="0"/>
    <x v="7"/>
    <x v="4"/>
    <n v="6706142"/>
    <n v="8300314505"/>
    <x v="0"/>
    <x v="3"/>
    <s v="CONJUNTO RESIDENCIAL RINCON DE GRANADA III"/>
    <x v="1"/>
    <x v="1"/>
  </r>
  <r>
    <x v="0"/>
    <x v="0"/>
    <x v="7"/>
    <x v="1"/>
    <n v="6706154"/>
    <n v="9005001435"/>
    <x v="0"/>
    <x v="0"/>
    <s v="EDIFICIO TORRES DE SAN MIGUEL BLOQUE 2 PROPIEDAD HORIZONTAL"/>
    <x v="6"/>
    <x v="6"/>
  </r>
  <r>
    <x v="0"/>
    <x v="0"/>
    <x v="7"/>
    <x v="1"/>
    <n v="6706215"/>
    <n v="8050274594"/>
    <x v="0"/>
    <x v="1"/>
    <s v="CONDOMINIO SAN DIEGO PROPIEDAD HORIZONTAL"/>
    <x v="0"/>
    <x v="0"/>
  </r>
  <r>
    <x v="0"/>
    <x v="0"/>
    <x v="7"/>
    <x v="1"/>
    <n v="6706244"/>
    <n v="8300575918"/>
    <x v="0"/>
    <x v="1"/>
    <s v="CONJUNTO RESIDENCIAL EL REDIL DE GALICIA"/>
    <x v="1"/>
    <x v="1"/>
  </r>
  <r>
    <x v="0"/>
    <x v="0"/>
    <x v="7"/>
    <x v="4"/>
    <n v="6706283"/>
    <n v="9007789821"/>
    <x v="0"/>
    <x v="0"/>
    <s v="EDIFICIO SIERRA DEL ESTE PROPIEDAD HORIZONTAL"/>
    <x v="6"/>
    <x v="6"/>
  </r>
  <r>
    <x v="0"/>
    <x v="0"/>
    <x v="7"/>
    <x v="1"/>
    <n v="6706300"/>
    <n v="9005021545"/>
    <x v="0"/>
    <x v="5"/>
    <s v="CONJUNTO RESIDENCIAL OKAPI I PH"/>
    <x v="1"/>
    <x v="1"/>
  </r>
  <r>
    <x v="0"/>
    <x v="0"/>
    <x v="7"/>
    <x v="4"/>
    <n v="6706308"/>
    <n v="9000948003"/>
    <x v="0"/>
    <x v="1"/>
    <s v="EDIFICIO RINCON DEL PARQUE PROPIEDAD HORIZONTAL"/>
    <x v="1"/>
    <x v="1"/>
  </r>
  <r>
    <x v="0"/>
    <x v="0"/>
    <x v="7"/>
    <x v="4"/>
    <n v="6706318"/>
    <n v="9002312367"/>
    <x v="0"/>
    <x v="4"/>
    <s v="CONJUNTO RESIDENCIAL IBERICA"/>
    <x v="7"/>
    <x v="7"/>
  </r>
  <r>
    <x v="0"/>
    <x v="0"/>
    <x v="7"/>
    <x v="1"/>
    <n v="6706321"/>
    <n v="8300481481"/>
    <x v="0"/>
    <x v="3"/>
    <s v="CONJUNTO RESIDENCIAL SAN ANDRES AFIDRO MANZANA 3 ETAPA - PRO"/>
    <x v="1"/>
    <x v="1"/>
  </r>
  <r>
    <x v="0"/>
    <x v="0"/>
    <x v="7"/>
    <x v="1"/>
    <n v="6706338"/>
    <n v="8301414919"/>
    <x v="0"/>
    <x v="1"/>
    <s v="CONJUNTO RESIDENCIAL CAMINOS DE MAGDALA PH"/>
    <x v="1"/>
    <x v="1"/>
  </r>
  <r>
    <x v="0"/>
    <x v="0"/>
    <x v="7"/>
    <x v="1"/>
    <n v="6706345"/>
    <n v="8000383707"/>
    <x v="0"/>
    <x v="1"/>
    <s v="EDIFICIO COLINA CAMPESTRE N 10 PH"/>
    <x v="1"/>
    <x v="1"/>
  </r>
  <r>
    <x v="0"/>
    <x v="0"/>
    <x v="7"/>
    <x v="4"/>
    <n v="6706385"/>
    <n v="9002419675"/>
    <x v="0"/>
    <x v="1"/>
    <s v="CONJUNTO RESIDENCIAL SAN DIEGO 3"/>
    <x v="1"/>
    <x v="1"/>
  </r>
  <r>
    <x v="0"/>
    <x v="0"/>
    <x v="7"/>
    <x v="4"/>
    <n v="6706420"/>
    <n v="9002312367"/>
    <x v="0"/>
    <x v="4"/>
    <s v="CONJUNTO RESIDENCIAL IBERICA"/>
    <x v="7"/>
    <x v="7"/>
  </r>
  <r>
    <x v="0"/>
    <x v="0"/>
    <x v="7"/>
    <x v="1"/>
    <n v="6706423"/>
    <n v="8000186412"/>
    <x v="0"/>
    <x v="7"/>
    <s v="EDIFICIO VEGA DEL CAMPESTRE PH"/>
    <x v="10"/>
    <x v="5"/>
  </r>
  <r>
    <x v="0"/>
    <x v="0"/>
    <x v="7"/>
    <x v="1"/>
    <n v="6706473"/>
    <n v="8002025910"/>
    <x v="0"/>
    <x v="1"/>
    <s v="MULTIFAMILIAR CUNDINAMARCA PROPIEDAD HORIZONTAL"/>
    <x v="1"/>
    <x v="1"/>
  </r>
  <r>
    <x v="0"/>
    <x v="0"/>
    <x v="7"/>
    <x v="4"/>
    <n v="6706494"/>
    <n v="9010973278"/>
    <x v="0"/>
    <x v="1"/>
    <s v="GIRARDOT 628 - PROPIEDAD HORIZONTAL"/>
    <x v="2"/>
    <x v="2"/>
  </r>
  <r>
    <x v="0"/>
    <x v="0"/>
    <x v="7"/>
    <x v="1"/>
    <n v="6706504"/>
    <n v="8002126825"/>
    <x v="0"/>
    <x v="1"/>
    <s v="CONJUNTO RESIDENCIAL PINAR ALTO"/>
    <x v="1"/>
    <x v="1"/>
  </r>
  <r>
    <x v="0"/>
    <x v="0"/>
    <x v="7"/>
    <x v="4"/>
    <n v="6706519"/>
    <n v="8001648857"/>
    <x v="0"/>
    <x v="1"/>
    <s v="CONJUNTO RESIDENCIAL PORTAL DE LA SULTANA PROPIEDAD HORIZONT"/>
    <x v="1"/>
    <x v="1"/>
  </r>
  <r>
    <x v="0"/>
    <x v="0"/>
    <x v="7"/>
    <x v="4"/>
    <n v="6706529"/>
    <n v="8300351000"/>
    <x v="0"/>
    <x v="3"/>
    <s v="CONJUNTO RESIDENCIAL PARQUES DE LA COLINA III"/>
    <x v="1"/>
    <x v="1"/>
  </r>
  <r>
    <x v="0"/>
    <x v="0"/>
    <x v="7"/>
    <x v="1"/>
    <n v="6706532"/>
    <n v="9006211119"/>
    <x v="0"/>
    <x v="3"/>
    <s v="PARQUE CENTRAL - APARTAMENTOS"/>
    <x v="3"/>
    <x v="3"/>
  </r>
  <r>
    <x v="0"/>
    <x v="0"/>
    <x v="7"/>
    <x v="4"/>
    <n v="6706537"/>
    <n v="8909384127"/>
    <x v="0"/>
    <x v="3"/>
    <s v="UNIDAD RESIDENCIAL VILLAS DE SAN LUCAS PH"/>
    <x v="14"/>
    <x v="5"/>
  </r>
  <r>
    <x v="0"/>
    <x v="0"/>
    <x v="7"/>
    <x v="4"/>
    <n v="6706561"/>
    <n v="8301008772"/>
    <x v="0"/>
    <x v="3"/>
    <s v="UNIDAD RESIDENCIAL ALTAMIRA CAMPESTRE"/>
    <x v="1"/>
    <x v="1"/>
  </r>
  <r>
    <x v="0"/>
    <x v="0"/>
    <x v="7"/>
    <x v="4"/>
    <n v="6706625"/>
    <n v="9007521823"/>
    <x v="0"/>
    <x v="0"/>
    <s v="EDIFICIO DISTRITO SESENTA (60) PROPIEDAD HORIZONTAL"/>
    <x v="3"/>
    <x v="3"/>
  </r>
  <r>
    <x v="0"/>
    <x v="0"/>
    <x v="7"/>
    <x v="1"/>
    <n v="6706628"/>
    <n v="8300413001"/>
    <x v="0"/>
    <x v="1"/>
    <s v="PARQUES DE LA COLINA ETAPA 1 Y 2 PH"/>
    <x v="1"/>
    <x v="1"/>
  </r>
  <r>
    <x v="0"/>
    <x v="0"/>
    <x v="7"/>
    <x v="5"/>
    <n v="6706632"/>
    <n v="34058390"/>
    <x v="0"/>
    <x v="1"/>
    <s v="ESTRADA  OCAMPO MARTHA MARIA DE LAS MERCEDES"/>
    <x v="11"/>
    <x v="9"/>
  </r>
  <r>
    <x v="0"/>
    <x v="0"/>
    <x v="7"/>
    <x v="4"/>
    <n v="6706643"/>
    <n v="9003732366"/>
    <x v="0"/>
    <x v="1"/>
    <s v="CONJUNTO RESIDENCIAL GRANADA CLUB ETAPA 2 - PROPIEDAD HORIZO"/>
    <x v="1"/>
    <x v="1"/>
  </r>
  <r>
    <x v="0"/>
    <x v="0"/>
    <x v="7"/>
    <x v="4"/>
    <n v="6706680"/>
    <n v="9001882111"/>
    <x v="0"/>
    <x v="7"/>
    <s v="UNIDAD RESIDENCIAL MULTIFAMILIAR OLIVAR DE LOS VIENTOS"/>
    <x v="11"/>
    <x v="9"/>
  </r>
  <r>
    <x v="0"/>
    <x v="0"/>
    <x v="7"/>
    <x v="1"/>
    <n v="6706681"/>
    <n v="9008469491"/>
    <x v="0"/>
    <x v="1"/>
    <s v="EDIFICIO MANET"/>
    <x v="45"/>
    <x v="10"/>
  </r>
  <r>
    <x v="0"/>
    <x v="0"/>
    <x v="7"/>
    <x v="4"/>
    <n v="6706754"/>
    <n v="8000449338"/>
    <x v="0"/>
    <x v="3"/>
    <s v="CONJUNTO RESIDENCIAL TONOLI PH"/>
    <x v="1"/>
    <x v="1"/>
  </r>
  <r>
    <x v="0"/>
    <x v="0"/>
    <x v="7"/>
    <x v="1"/>
    <n v="6706777"/>
    <n v="8000650982"/>
    <x v="0"/>
    <x v="3"/>
    <s v="URBANIZACION TULCAN I"/>
    <x v="11"/>
    <x v="9"/>
  </r>
  <r>
    <x v="0"/>
    <x v="0"/>
    <x v="7"/>
    <x v="4"/>
    <n v="6706779"/>
    <n v="8000279984"/>
    <x v="0"/>
    <x v="1"/>
    <s v="URBANIZACION CITARA"/>
    <x v="14"/>
    <x v="5"/>
  </r>
  <r>
    <x v="0"/>
    <x v="0"/>
    <x v="7"/>
    <x v="4"/>
    <n v="6706793"/>
    <n v="9003300340"/>
    <x v="0"/>
    <x v="1"/>
    <s v="EDIFICIO IBIZA - PROPIEDAD HORIZONTAL"/>
    <x v="1"/>
    <x v="1"/>
  </r>
  <r>
    <x v="0"/>
    <x v="0"/>
    <x v="7"/>
    <x v="4"/>
    <n v="6706797"/>
    <n v="8300707079"/>
    <x v="0"/>
    <x v="1"/>
    <s v="EDIFICIO  PLAZA NAVARRA"/>
    <x v="1"/>
    <x v="1"/>
  </r>
  <r>
    <x v="0"/>
    <x v="0"/>
    <x v="7"/>
    <x v="1"/>
    <n v="6706801"/>
    <n v="8300543348"/>
    <x v="0"/>
    <x v="0"/>
    <s v="CONJUNTO MULTIFAMILIAR LOS PINOS PH"/>
    <x v="1"/>
    <x v="1"/>
  </r>
  <r>
    <x v="0"/>
    <x v="0"/>
    <x v="7"/>
    <x v="1"/>
    <n v="6706833"/>
    <n v="8001647605"/>
    <x v="0"/>
    <x v="3"/>
    <s v="CONJUNTO RESIDENCIAL LAS TERRAZAS"/>
    <x v="1"/>
    <x v="1"/>
  </r>
  <r>
    <x v="0"/>
    <x v="0"/>
    <x v="7"/>
    <x v="1"/>
    <n v="6706878"/>
    <n v="9000671477"/>
    <x v="0"/>
    <x v="3"/>
    <s v="CONJUNTO CERRADO TORRES DE BUENA VISTA PROPIEDAD HORIZONTAL"/>
    <x v="6"/>
    <x v="6"/>
  </r>
  <r>
    <x v="0"/>
    <x v="0"/>
    <x v="7"/>
    <x v="4"/>
    <n v="6706946"/>
    <n v="9006399041"/>
    <x v="0"/>
    <x v="2"/>
    <s v="CONJUNTO RESIDENCIAL PINARES CAMPESTRE ETAPA I PH"/>
    <x v="11"/>
    <x v="9"/>
  </r>
  <r>
    <x v="0"/>
    <x v="0"/>
    <x v="7"/>
    <x v="1"/>
    <n v="6706965"/>
    <n v="8000909286"/>
    <x v="0"/>
    <x v="1"/>
    <s v="CONJUNTO RESIDENCIAL SANTA HELENA DE BAVIERA ETAPA 1"/>
    <x v="1"/>
    <x v="1"/>
  </r>
  <r>
    <x v="0"/>
    <x v="0"/>
    <x v="7"/>
    <x v="2"/>
    <n v="6706969"/>
    <n v="66826689"/>
    <x v="0"/>
    <x v="1"/>
    <s v="ISAACS  HENAO CONSTANZA"/>
    <x v="0"/>
    <x v="0"/>
  </r>
  <r>
    <x v="0"/>
    <x v="0"/>
    <x v="7"/>
    <x v="2"/>
    <n v="6707011"/>
    <n v="42131399"/>
    <x v="0"/>
    <x v="2"/>
    <s v="TABORDA  OSORIO SANDRA MILENA"/>
    <x v="11"/>
    <x v="9"/>
  </r>
  <r>
    <x v="0"/>
    <x v="0"/>
    <x v="7"/>
    <x v="4"/>
    <n v="6707018"/>
    <n v="9003639457"/>
    <x v="0"/>
    <x v="1"/>
    <s v="EDIFICIO GALERIAS PROPIEDAD HORIZONTAL"/>
    <x v="1"/>
    <x v="1"/>
  </r>
  <r>
    <x v="0"/>
    <x v="0"/>
    <x v="7"/>
    <x v="1"/>
    <n v="6707054"/>
    <n v="901423969"/>
    <x v="0"/>
    <x v="1"/>
    <s v="PARQUE RESIDENCIAL INTERPLAZA SUR  BLOQUE B -"/>
    <x v="7"/>
    <x v="7"/>
  </r>
  <r>
    <x v="0"/>
    <x v="0"/>
    <x v="7"/>
    <x v="1"/>
    <n v="6707056"/>
    <n v="8914099344"/>
    <x v="0"/>
    <x v="1"/>
    <s v="UNIDAD RESIDENCIAL MALLORCA PH"/>
    <x v="11"/>
    <x v="9"/>
  </r>
  <r>
    <x v="0"/>
    <x v="0"/>
    <x v="7"/>
    <x v="1"/>
    <n v="6707057"/>
    <n v="9003876273"/>
    <x v="0"/>
    <x v="1"/>
    <s v="CONJUNTO RESIDENCIAL ALAMEDA DEL PORVENIR SEGUNDA ETAPA PH"/>
    <x v="1"/>
    <x v="1"/>
  </r>
  <r>
    <x v="0"/>
    <x v="0"/>
    <x v="7"/>
    <x v="1"/>
    <n v="6707092"/>
    <n v="9009121798"/>
    <x v="0"/>
    <x v="0"/>
    <s v="SOLERI PARQUE RESIDENCIAL"/>
    <x v="2"/>
    <x v="2"/>
  </r>
  <r>
    <x v="0"/>
    <x v="0"/>
    <x v="7"/>
    <x v="4"/>
    <n v="6707095"/>
    <n v="8160017881"/>
    <x v="0"/>
    <x v="3"/>
    <s v="CONJUNTO RESIDENCIAL COODELMAR II ETAPA PH"/>
    <x v="11"/>
    <x v="9"/>
  </r>
  <r>
    <x v="0"/>
    <x v="0"/>
    <x v="7"/>
    <x v="4"/>
    <n v="6707140"/>
    <n v="8100027361"/>
    <x v="0"/>
    <x v="1"/>
    <s v="CONJUNTO CERRADO RINCON DE ATALAYA PROPIEDAD HORIZONTAL"/>
    <x v="6"/>
    <x v="6"/>
  </r>
  <r>
    <x v="0"/>
    <x v="0"/>
    <x v="7"/>
    <x v="1"/>
    <n v="6707199"/>
    <n v="8605213490"/>
    <x v="0"/>
    <x v="3"/>
    <s v="CONJUNTO RESIDENCIAL PIJAO DE ORO"/>
    <x v="1"/>
    <x v="1"/>
  </r>
  <r>
    <x v="0"/>
    <x v="0"/>
    <x v="7"/>
    <x v="1"/>
    <n v="6707201"/>
    <n v="9003538116"/>
    <x v="0"/>
    <x v="1"/>
    <s v="CONJUNTO MULTIFAMILIAR JARDINES DE LA PALMA-PROPIEDAD HO"/>
    <x v="61"/>
    <x v="6"/>
  </r>
  <r>
    <x v="0"/>
    <x v="0"/>
    <x v="7"/>
    <x v="1"/>
    <n v="6707217"/>
    <n v="8907047861"/>
    <x v="0"/>
    <x v="3"/>
    <s v="CONJUNTO RESIDENCIAL LOS OCOBOS PRIMERA ETAPA"/>
    <x v="3"/>
    <x v="3"/>
  </r>
  <r>
    <x v="0"/>
    <x v="0"/>
    <x v="7"/>
    <x v="1"/>
    <n v="6707218"/>
    <n v="8300684125"/>
    <x v="0"/>
    <x v="3"/>
    <s v="AGRUPACION DE VIVIENDA LA FONTANA 2 TORRE U"/>
    <x v="1"/>
    <x v="1"/>
  </r>
  <r>
    <x v="0"/>
    <x v="0"/>
    <x v="7"/>
    <x v="1"/>
    <n v="6707224"/>
    <n v="8907047861"/>
    <x v="0"/>
    <x v="1"/>
    <s v="CONJUNTO RESIDENCIAL LOS OCOBOS PRIMERA ETAPA"/>
    <x v="3"/>
    <x v="3"/>
  </r>
  <r>
    <x v="0"/>
    <x v="0"/>
    <x v="7"/>
    <x v="4"/>
    <n v="6707268"/>
    <n v="8001087187"/>
    <x v="0"/>
    <x v="3"/>
    <s v="AGRUPACION DE VIVIENDA JARDINES DE ORIENTE I - PROPIEDAD HOR"/>
    <x v="1"/>
    <x v="1"/>
  </r>
  <r>
    <x v="0"/>
    <x v="0"/>
    <x v="7"/>
    <x v="1"/>
    <n v="6707280"/>
    <n v="9011398191"/>
    <x v="0"/>
    <x v="0"/>
    <s v="CONJUNTO DE USO MIXTO CUARZO -PROPIEDAD HORIZONTAL"/>
    <x v="14"/>
    <x v="5"/>
  </r>
  <r>
    <x v="0"/>
    <x v="0"/>
    <x v="7"/>
    <x v="4"/>
    <n v="6707360"/>
    <n v="8300007768"/>
    <x v="0"/>
    <x v="1"/>
    <s v="CONJUNTO RESIDENCIAL MULTIFAMILIARES MILENTA PH"/>
    <x v="1"/>
    <x v="1"/>
  </r>
  <r>
    <x v="0"/>
    <x v="0"/>
    <x v="7"/>
    <x v="4"/>
    <n v="6707409"/>
    <n v="9009092369"/>
    <x v="0"/>
    <x v="1"/>
    <s v="CONJUNTO RESIDENCIAL TORRES PORTAL DEL PARQUE PH"/>
    <x v="17"/>
    <x v="2"/>
  </r>
  <r>
    <x v="0"/>
    <x v="0"/>
    <x v="7"/>
    <x v="4"/>
    <n v="6707412"/>
    <n v="9003468464"/>
    <x v="0"/>
    <x v="0"/>
    <s v="CONJUNTO PARQUE RESIDENCIAL PAISAJE DE SIERRA ALTA - PROPIED"/>
    <x v="6"/>
    <x v="6"/>
  </r>
  <r>
    <x v="0"/>
    <x v="0"/>
    <x v="7"/>
    <x v="1"/>
    <n v="6707420"/>
    <n v="8100010920"/>
    <x v="0"/>
    <x v="0"/>
    <s v="EDIFICIO VILLA PILAR 2 BLOQUE 1 PROPIEDAD HORIZONTAL"/>
    <x v="6"/>
    <x v="6"/>
  </r>
  <r>
    <x v="0"/>
    <x v="0"/>
    <x v="7"/>
    <x v="4"/>
    <n v="6707422"/>
    <n v="8090061437"/>
    <x v="0"/>
    <x v="1"/>
    <s v="AGRUPACION DE VIVIENDA RINCON DE LAS MARGARITAS"/>
    <x v="3"/>
    <x v="3"/>
  </r>
  <r>
    <x v="0"/>
    <x v="0"/>
    <x v="7"/>
    <x v="4"/>
    <n v="6707435"/>
    <n v="8090061437"/>
    <x v="0"/>
    <x v="1"/>
    <s v="AGRUPACION DE VIVIENDA RINCON DE LAS MARGARITAS"/>
    <x v="3"/>
    <x v="3"/>
  </r>
  <r>
    <x v="0"/>
    <x v="0"/>
    <x v="7"/>
    <x v="1"/>
    <n v="6707483"/>
    <n v="9003344982"/>
    <x v="0"/>
    <x v="1"/>
    <s v="CONJUNTO CERRADO RIVERA CAMPESTRE PH"/>
    <x v="11"/>
    <x v="9"/>
  </r>
  <r>
    <x v="0"/>
    <x v="0"/>
    <x v="7"/>
    <x v="1"/>
    <n v="6707598"/>
    <n v="8001137741"/>
    <x v="0"/>
    <x v="3"/>
    <s v="CONJUNTO RESIDENCIAL EL PARAGUITAS"/>
    <x v="17"/>
    <x v="2"/>
  </r>
  <r>
    <x v="0"/>
    <x v="0"/>
    <x v="7"/>
    <x v="4"/>
    <n v="6707625"/>
    <n v="9012563571"/>
    <x v="0"/>
    <x v="1"/>
    <s v="CONJUNTO CERRADO LA QUINTA PROPIEDAD HORIZONTAL"/>
    <x v="6"/>
    <x v="6"/>
  </r>
  <r>
    <x v="0"/>
    <x v="0"/>
    <x v="7"/>
    <x v="4"/>
    <n v="6707635"/>
    <n v="8600915706"/>
    <x v="0"/>
    <x v="2"/>
    <s v="EDIFICIO LUCIA"/>
    <x v="1"/>
    <x v="1"/>
  </r>
  <r>
    <x v="0"/>
    <x v="0"/>
    <x v="7"/>
    <x v="4"/>
    <n v="6707688"/>
    <n v="8001793765"/>
    <x v="0"/>
    <x v="2"/>
    <s v="EDIFICIO BARU  I PH"/>
    <x v="1"/>
    <x v="1"/>
  </r>
  <r>
    <x v="0"/>
    <x v="0"/>
    <x v="7"/>
    <x v="1"/>
    <n v="6707738"/>
    <n v="8100057750"/>
    <x v="0"/>
    <x v="0"/>
    <s v="CONJUNTO CERRADO LOTE A BOSQUES DE LA LIVONIA PROPIEDAD"/>
    <x v="6"/>
    <x v="6"/>
  </r>
  <r>
    <x v="0"/>
    <x v="0"/>
    <x v="7"/>
    <x v="4"/>
    <n v="6707788"/>
    <n v="9007745551"/>
    <x v="0"/>
    <x v="1"/>
    <s v="LOMA LINDA APARTAMENTOS PROPIEDAD HORIZONTAL"/>
    <x v="13"/>
    <x v="9"/>
  </r>
  <r>
    <x v="0"/>
    <x v="0"/>
    <x v="7"/>
    <x v="1"/>
    <n v="6707814"/>
    <n v="8300481481"/>
    <x v="0"/>
    <x v="3"/>
    <s v="CONJUNTO RESIDENCIAL SAN ANDRES AFIDRO MANZANA 3 ETAPA - PRO"/>
    <x v="1"/>
    <x v="1"/>
  </r>
  <r>
    <x v="0"/>
    <x v="0"/>
    <x v="7"/>
    <x v="1"/>
    <n v="6707824"/>
    <n v="8300481481"/>
    <x v="0"/>
    <x v="3"/>
    <s v="CONJUNTO RESIDENCIAL SAN ANDRES AFIDRO MANZANA 3 ETAPA - PRO"/>
    <x v="1"/>
    <x v="1"/>
  </r>
  <r>
    <x v="0"/>
    <x v="0"/>
    <x v="7"/>
    <x v="1"/>
    <n v="6707836"/>
    <n v="8300481481"/>
    <x v="0"/>
    <x v="3"/>
    <s v="CONJUNTO RESIDENCIAL SAN ANDRES AFIDRO MANZANA 3 ETAPA - PRO"/>
    <x v="1"/>
    <x v="1"/>
  </r>
  <r>
    <x v="0"/>
    <x v="0"/>
    <x v="7"/>
    <x v="1"/>
    <n v="6707926"/>
    <n v="8300575459"/>
    <x v="0"/>
    <x v="1"/>
    <s v="CONJUNTO RESIDENCIAL LA ALEJANDRIA II PH"/>
    <x v="1"/>
    <x v="1"/>
  </r>
  <r>
    <x v="0"/>
    <x v="0"/>
    <x v="7"/>
    <x v="1"/>
    <n v="6707947"/>
    <n v="8907047861"/>
    <x v="0"/>
    <x v="3"/>
    <s v="CONJUNTO RESIDENCIAL LOS OCOBOS PRIMERA ETAPA"/>
    <x v="3"/>
    <x v="3"/>
  </r>
  <r>
    <x v="0"/>
    <x v="0"/>
    <x v="7"/>
    <x v="4"/>
    <n v="6708024"/>
    <n v="9000643701"/>
    <x v="0"/>
    <x v="1"/>
    <s v="EDIFICIO MANGLAR UNO PROPIEDAD HORIZONTAL"/>
    <x v="1"/>
    <x v="1"/>
  </r>
  <r>
    <x v="0"/>
    <x v="0"/>
    <x v="7"/>
    <x v="4"/>
    <n v="6708026"/>
    <n v="9009092369"/>
    <x v="0"/>
    <x v="0"/>
    <s v="CONJUNTO RESIDENCIAL TORRES PORTAL DEL PARQUE PH"/>
    <x v="17"/>
    <x v="2"/>
  </r>
  <r>
    <x v="0"/>
    <x v="0"/>
    <x v="7"/>
    <x v="1"/>
    <n v="6708028"/>
    <n v="9006751300"/>
    <x v="0"/>
    <x v="2"/>
    <s v="EDIFICIO TORRES DE BARCELONA PROPIEDAD HORIZONTAL"/>
    <x v="6"/>
    <x v="6"/>
  </r>
  <r>
    <x v="0"/>
    <x v="0"/>
    <x v="7"/>
    <x v="1"/>
    <n v="6708042"/>
    <n v="9002532583"/>
    <x v="0"/>
    <x v="1"/>
    <s v="CONJUNTO SIEMPRE VERDE - PROPIEDAD HORIZONTAL"/>
    <x v="14"/>
    <x v="5"/>
  </r>
  <r>
    <x v="0"/>
    <x v="0"/>
    <x v="7"/>
    <x v="1"/>
    <n v="6708057"/>
    <n v="9006685977"/>
    <x v="0"/>
    <x v="3"/>
    <s v="PROYECTO PARQUE RESIDENCIAL NUEVO RECREO ETAPA 3 PH"/>
    <x v="1"/>
    <x v="1"/>
  </r>
  <r>
    <x v="0"/>
    <x v="0"/>
    <x v="7"/>
    <x v="1"/>
    <n v="6708061"/>
    <n v="9008533776"/>
    <x v="0"/>
    <x v="2"/>
    <s v="CONJUNTO RESIDENCIAL LABRANTI RESERVADO ETAPA 2"/>
    <x v="43"/>
    <x v="4"/>
  </r>
  <r>
    <x v="0"/>
    <x v="0"/>
    <x v="7"/>
    <x v="4"/>
    <n v="6708136"/>
    <n v="9011123115"/>
    <x v="0"/>
    <x v="1"/>
    <s v="CONJUNTO RESIDENCIAL PARQUES DE BOGOTA PINO PROPIEDAD HORIZO"/>
    <x v="1"/>
    <x v="1"/>
  </r>
  <r>
    <x v="0"/>
    <x v="0"/>
    <x v="7"/>
    <x v="1"/>
    <n v="6708145"/>
    <n v="8301414919"/>
    <x v="0"/>
    <x v="1"/>
    <s v="CONJUNTO RESIDENCIAL CAMINOS DE MAGDALA PH"/>
    <x v="1"/>
    <x v="1"/>
  </r>
  <r>
    <x v="0"/>
    <x v="0"/>
    <x v="7"/>
    <x v="4"/>
    <n v="6708206"/>
    <n v="8300817280"/>
    <x v="0"/>
    <x v="1"/>
    <s v="CONJUNTO CORINTO"/>
    <x v="1"/>
    <x v="1"/>
  </r>
  <r>
    <x v="0"/>
    <x v="0"/>
    <x v="7"/>
    <x v="1"/>
    <n v="6708210"/>
    <n v="8000650982"/>
    <x v="0"/>
    <x v="3"/>
    <s v="URBANIZACION TULCAN I"/>
    <x v="11"/>
    <x v="9"/>
  </r>
  <r>
    <x v="0"/>
    <x v="0"/>
    <x v="7"/>
    <x v="1"/>
    <n v="6708245"/>
    <n v="9007678041"/>
    <x v="0"/>
    <x v="0"/>
    <s v="CONJUNTO DE VIVIENDA MULTIFAMILIAR MIRADOR DE BETANIA - PROP"/>
    <x v="6"/>
    <x v="6"/>
  </r>
  <r>
    <x v="0"/>
    <x v="0"/>
    <x v="7"/>
    <x v="4"/>
    <n v="6708297"/>
    <n v="8300048510"/>
    <x v="0"/>
    <x v="1"/>
    <s v="VILANOVA LOTE 5 MANZANA A"/>
    <x v="1"/>
    <x v="1"/>
  </r>
  <r>
    <x v="0"/>
    <x v="0"/>
    <x v="7"/>
    <x v="4"/>
    <n v="6708340"/>
    <n v="9010960041"/>
    <x v="0"/>
    <x v="5"/>
    <s v="CONJUNTO RESIDENCIAL TORRES DE MILAN PROPIEDAD HORIZONTAL"/>
    <x v="6"/>
    <x v="6"/>
  </r>
  <r>
    <x v="0"/>
    <x v="0"/>
    <x v="7"/>
    <x v="4"/>
    <n v="6708364"/>
    <n v="8300427403"/>
    <x v="0"/>
    <x v="1"/>
    <s v="CONJUNTO RESIDENCIAL PARQUES DE SALAMANCA"/>
    <x v="1"/>
    <x v="1"/>
  </r>
  <r>
    <x v="0"/>
    <x v="0"/>
    <x v="7"/>
    <x v="4"/>
    <n v="6708367"/>
    <n v="9004185001"/>
    <x v="0"/>
    <x v="3"/>
    <s v="CONJUNTO RESIDENCIAL BOSQUES DE ZAPAN 5 - PROPIEDAD HORIZONT"/>
    <x v="4"/>
    <x v="4"/>
  </r>
  <r>
    <x v="0"/>
    <x v="0"/>
    <x v="7"/>
    <x v="1"/>
    <n v="6708385"/>
    <n v="8301453815"/>
    <x v="0"/>
    <x v="4"/>
    <s v="EDIFICIO CALAGUALA PROPIEDAD HORIZONTAL"/>
    <x v="1"/>
    <x v="1"/>
  </r>
  <r>
    <x v="0"/>
    <x v="0"/>
    <x v="7"/>
    <x v="1"/>
    <n v="6708472"/>
    <n v="8301414919"/>
    <x v="0"/>
    <x v="1"/>
    <s v="CONJUNTO RESIDENCIAL CAMINOS DE MAGDALA PH"/>
    <x v="1"/>
    <x v="1"/>
  </r>
  <r>
    <x v="0"/>
    <x v="0"/>
    <x v="7"/>
    <x v="1"/>
    <n v="6708477"/>
    <n v="8301414919"/>
    <x v="0"/>
    <x v="1"/>
    <s v="CONJUNTO RESIDENCIAL CAMINOS DE MAGDALA PH"/>
    <x v="1"/>
    <x v="1"/>
  </r>
  <r>
    <x v="0"/>
    <x v="0"/>
    <x v="7"/>
    <x v="1"/>
    <n v="6708541"/>
    <n v="9007561656"/>
    <x v="0"/>
    <x v="1"/>
    <s v="EDIFICIO LOS NOGALES BLOQUE B - PROPIEDAD HORIZONTAL"/>
    <x v="6"/>
    <x v="6"/>
  </r>
  <r>
    <x v="0"/>
    <x v="0"/>
    <x v="7"/>
    <x v="4"/>
    <n v="6708557"/>
    <n v="9003700991"/>
    <x v="0"/>
    <x v="0"/>
    <s v="EDIFICIO GUACARI PROPIEDAD HORIZONTAL PH"/>
    <x v="14"/>
    <x v="5"/>
  </r>
  <r>
    <x v="0"/>
    <x v="0"/>
    <x v="7"/>
    <x v="4"/>
    <n v="6708685"/>
    <n v="8002536780"/>
    <x v="0"/>
    <x v="1"/>
    <s v="CONJUNTO RESIDENCIAL PLAZA DE LA CABRERA"/>
    <x v="14"/>
    <x v="5"/>
  </r>
  <r>
    <x v="0"/>
    <x v="0"/>
    <x v="7"/>
    <x v="1"/>
    <n v="6708820"/>
    <n v="8301053480"/>
    <x v="0"/>
    <x v="1"/>
    <s v="EDIFICIO RIO DE ORO"/>
    <x v="1"/>
    <x v="1"/>
  </r>
  <r>
    <x v="0"/>
    <x v="0"/>
    <x v="7"/>
    <x v="4"/>
    <n v="6708823"/>
    <n v="8300557273"/>
    <x v="0"/>
    <x v="1"/>
    <s v="CONJUNTO RESIDENCIAL CERRO ARACURY PH"/>
    <x v="1"/>
    <x v="1"/>
  </r>
  <r>
    <x v="0"/>
    <x v="0"/>
    <x v="7"/>
    <x v="4"/>
    <n v="6708861"/>
    <n v="9000643701"/>
    <x v="0"/>
    <x v="1"/>
    <s v="EDIFICIO MANGLAR UNO PROPIEDAD HORIZONTAL"/>
    <x v="1"/>
    <x v="1"/>
  </r>
  <r>
    <x v="0"/>
    <x v="0"/>
    <x v="7"/>
    <x v="1"/>
    <n v="6708880"/>
    <n v="9003223341"/>
    <x v="0"/>
    <x v="2"/>
    <s v="PROPIEDAD HORIZONTAL EDIFICIO MIRADOR DE LA 28"/>
    <x v="6"/>
    <x v="6"/>
  </r>
  <r>
    <x v="0"/>
    <x v="0"/>
    <x v="7"/>
    <x v="4"/>
    <n v="6708959"/>
    <n v="9011690187"/>
    <x v="0"/>
    <x v="3"/>
    <s v="PARQUE RESIDENCIAL ORO NEGRO ATARDECER"/>
    <x v="7"/>
    <x v="7"/>
  </r>
  <r>
    <x v="0"/>
    <x v="0"/>
    <x v="7"/>
    <x v="1"/>
    <n v="6708982"/>
    <n v="8001916934"/>
    <x v="0"/>
    <x v="1"/>
    <s v="AGRUPACIÓN RESIDENCIAL DURANGO PH"/>
    <x v="1"/>
    <x v="1"/>
  </r>
  <r>
    <x v="0"/>
    <x v="0"/>
    <x v="7"/>
    <x v="1"/>
    <n v="6708985"/>
    <n v="8000518876"/>
    <x v="0"/>
    <x v="0"/>
    <s v="AGRUPACION DE VIVIENDA SANTA MARIA"/>
    <x v="1"/>
    <x v="1"/>
  </r>
  <r>
    <x v="0"/>
    <x v="0"/>
    <x v="7"/>
    <x v="4"/>
    <n v="6708996"/>
    <n v="9005437027"/>
    <x v="0"/>
    <x v="7"/>
    <s v="URBANIZACI N LA VEGA PARQUE RESIDENCIAL P H"/>
    <x v="34"/>
    <x v="5"/>
  </r>
  <r>
    <x v="0"/>
    <x v="0"/>
    <x v="7"/>
    <x v="1"/>
    <n v="6709082"/>
    <n v="9007650371"/>
    <x v="0"/>
    <x v="3"/>
    <s v="LA ILUSION II CONJUNTO RESIDENCIAL- PROPIEDAD HORIZONTAL"/>
    <x v="4"/>
    <x v="4"/>
  </r>
  <r>
    <x v="0"/>
    <x v="0"/>
    <x v="7"/>
    <x v="4"/>
    <n v="6709083"/>
    <n v="8000367718"/>
    <x v="0"/>
    <x v="1"/>
    <s v="EDIFICIO LOS ALMENDROS PROPIEDAD HORIZONTAL"/>
    <x v="3"/>
    <x v="3"/>
  </r>
  <r>
    <x v="0"/>
    <x v="0"/>
    <x v="7"/>
    <x v="1"/>
    <n v="6709127"/>
    <n v="8603514750"/>
    <x v="0"/>
    <x v="1"/>
    <s v="AGRUPACION RESIDENCIAL ALCALA CONJUNTO 1 PRIMERA ETAPA PH"/>
    <x v="1"/>
    <x v="1"/>
  </r>
  <r>
    <x v="0"/>
    <x v="0"/>
    <x v="7"/>
    <x v="4"/>
    <n v="6709129"/>
    <n v="9011091884"/>
    <x v="0"/>
    <x v="1"/>
    <s v="CONJUNTO BALCONES DE BUENOS AIRES PROPIEDAD HORIZONTAL"/>
    <x v="12"/>
    <x v="2"/>
  </r>
  <r>
    <x v="0"/>
    <x v="0"/>
    <x v="7"/>
    <x v="1"/>
    <n v="6709176"/>
    <n v="8301423148"/>
    <x v="0"/>
    <x v="1"/>
    <s v="CONJUNTO RESIDENCIAL PORTAL DE MODELIA III"/>
    <x v="1"/>
    <x v="1"/>
  </r>
  <r>
    <x v="0"/>
    <x v="0"/>
    <x v="7"/>
    <x v="1"/>
    <n v="6709181"/>
    <n v="9002927455"/>
    <x v="0"/>
    <x v="1"/>
    <s v="EDIFICO PALOS VERDES - PROPIEDAD HORIZONTAL"/>
    <x v="6"/>
    <x v="6"/>
  </r>
  <r>
    <x v="0"/>
    <x v="0"/>
    <x v="7"/>
    <x v="4"/>
    <n v="6709236"/>
    <n v="8002517686"/>
    <x v="0"/>
    <x v="3"/>
    <s v="EDIFICIO SANTORINI PH"/>
    <x v="11"/>
    <x v="9"/>
  </r>
  <r>
    <x v="0"/>
    <x v="0"/>
    <x v="7"/>
    <x v="4"/>
    <n v="6709274"/>
    <n v="9008689471"/>
    <x v="0"/>
    <x v="3"/>
    <s v="CONJUNTO RESIDENCIAL RESERVA DE AVICHENTE"/>
    <x v="29"/>
    <x v="14"/>
  </r>
  <r>
    <x v="0"/>
    <x v="0"/>
    <x v="7"/>
    <x v="1"/>
    <n v="6709294"/>
    <n v="9007269463"/>
    <x v="0"/>
    <x v="1"/>
    <s v="EDIFICIO SERRAMONTTI  -PROPIEDAD HORIZONTAL"/>
    <x v="6"/>
    <x v="6"/>
  </r>
  <r>
    <x v="0"/>
    <x v="0"/>
    <x v="7"/>
    <x v="1"/>
    <n v="6709339"/>
    <n v="8090023782"/>
    <x v="0"/>
    <x v="1"/>
    <s v="EDIFICIO VILLA DE SAN IGNACIO"/>
    <x v="3"/>
    <x v="3"/>
  </r>
  <r>
    <x v="0"/>
    <x v="0"/>
    <x v="7"/>
    <x v="5"/>
    <n v="6709373"/>
    <n v="10104081"/>
    <x v="0"/>
    <x v="1"/>
    <s v="ORREGO AGUDELO JOSE NELSON"/>
    <x v="11"/>
    <x v="9"/>
  </r>
  <r>
    <x v="0"/>
    <x v="0"/>
    <x v="7"/>
    <x v="5"/>
    <n v="6709382"/>
    <n v="10104081"/>
    <x v="0"/>
    <x v="2"/>
    <s v="ORREGO AGUDELO JOSE NELSON"/>
    <x v="11"/>
    <x v="9"/>
  </r>
  <r>
    <x v="0"/>
    <x v="0"/>
    <x v="7"/>
    <x v="4"/>
    <n v="6709383"/>
    <n v="9006524313"/>
    <x v="0"/>
    <x v="0"/>
    <s v="EDIFICIO LARES 110 - PROPIEDAD HORIZONTAL"/>
    <x v="1"/>
    <x v="1"/>
  </r>
  <r>
    <x v="0"/>
    <x v="0"/>
    <x v="7"/>
    <x v="1"/>
    <n v="6709394"/>
    <n v="8300841522"/>
    <x v="0"/>
    <x v="0"/>
    <s v="EDIFICIO MULTIFAMILIAR TORRES DE PERALONSO II"/>
    <x v="1"/>
    <x v="1"/>
  </r>
  <r>
    <x v="0"/>
    <x v="0"/>
    <x v="7"/>
    <x v="4"/>
    <n v="6709415"/>
    <n v="9004741806"/>
    <x v="0"/>
    <x v="1"/>
    <s v="CONJUNTO RESIDENCIAL AGAPANTO I PROPIEDAD HORIZONTAL"/>
    <x v="4"/>
    <x v="4"/>
  </r>
  <r>
    <x v="0"/>
    <x v="0"/>
    <x v="7"/>
    <x v="1"/>
    <n v="6709420"/>
    <n v="8300841522"/>
    <x v="0"/>
    <x v="1"/>
    <s v="EDIFICIO MULTIFAMILIAR TORRES DE PERALONSO II"/>
    <x v="1"/>
    <x v="1"/>
  </r>
  <r>
    <x v="0"/>
    <x v="0"/>
    <x v="7"/>
    <x v="1"/>
    <n v="6709436"/>
    <n v="8300841285"/>
    <x v="0"/>
    <x v="1"/>
    <s v="CONJUNTO RESIDENCIAL PARQUES DE PRIMAVERA I ETAPAS I Y II -"/>
    <x v="1"/>
    <x v="1"/>
  </r>
  <r>
    <x v="0"/>
    <x v="0"/>
    <x v="7"/>
    <x v="4"/>
    <n v="6709483"/>
    <n v="8110362881"/>
    <x v="0"/>
    <x v="3"/>
    <s v="URBANIZACION CIUDADELA SEVILLA PH"/>
    <x v="14"/>
    <x v="5"/>
  </r>
  <r>
    <x v="0"/>
    <x v="0"/>
    <x v="7"/>
    <x v="1"/>
    <n v="6709526"/>
    <n v="8001916934"/>
    <x v="0"/>
    <x v="1"/>
    <s v="AGRUPACIÓN RESIDENCIAL DURANGO PH"/>
    <x v="1"/>
    <x v="1"/>
  </r>
  <r>
    <x v="0"/>
    <x v="0"/>
    <x v="7"/>
    <x v="1"/>
    <n v="6709538"/>
    <n v="9010098811"/>
    <x v="0"/>
    <x v="1"/>
    <s v="CONJUNTO RESIDENCIAL ARBOLEDA CAMPESTRE - CAMBULO PROPIEDAD"/>
    <x v="3"/>
    <x v="3"/>
  </r>
  <r>
    <x v="0"/>
    <x v="0"/>
    <x v="7"/>
    <x v="4"/>
    <n v="6709556"/>
    <n v="8160011690"/>
    <x v="0"/>
    <x v="4"/>
    <s v="EL PORTAL DE TERRANOVA PH"/>
    <x v="11"/>
    <x v="9"/>
  </r>
  <r>
    <x v="0"/>
    <x v="0"/>
    <x v="7"/>
    <x v="1"/>
    <n v="6709581"/>
    <n v="8605213490"/>
    <x v="0"/>
    <x v="3"/>
    <s v="CONJUNTO RESIDENCIAL PIJAO DE ORO"/>
    <x v="1"/>
    <x v="1"/>
  </r>
  <r>
    <x v="0"/>
    <x v="0"/>
    <x v="7"/>
    <x v="4"/>
    <n v="6709616"/>
    <n v="9001574066"/>
    <x v="0"/>
    <x v="2"/>
    <s v="CONJUNTO CERRADO GUADUALES DE CANAAN PH"/>
    <x v="11"/>
    <x v="9"/>
  </r>
  <r>
    <x v="0"/>
    <x v="0"/>
    <x v="7"/>
    <x v="1"/>
    <n v="6709624"/>
    <n v="8000573944"/>
    <x v="0"/>
    <x v="3"/>
    <s v="CONJUNTO RESIDENCIAL MONTANA"/>
    <x v="1"/>
    <x v="1"/>
  </r>
  <r>
    <x v="0"/>
    <x v="0"/>
    <x v="7"/>
    <x v="1"/>
    <n v="6709639"/>
    <n v="8050245653"/>
    <x v="0"/>
    <x v="1"/>
    <s v="CONJUNTO NO2 LOS ABEDULES BRISAS DE LOS ALAMOS II ETAPA"/>
    <x v="0"/>
    <x v="0"/>
  </r>
  <r>
    <x v="0"/>
    <x v="0"/>
    <x v="7"/>
    <x v="4"/>
    <n v="6709643"/>
    <n v="8000033025"/>
    <x v="0"/>
    <x v="1"/>
    <s v="CONJUNTO RESIDENCIAL HORIZONTES B PROPIEDAD HORIZONTAL"/>
    <x v="0"/>
    <x v="0"/>
  </r>
  <r>
    <x v="0"/>
    <x v="0"/>
    <x v="7"/>
    <x v="4"/>
    <n v="6709647"/>
    <n v="8600915706"/>
    <x v="0"/>
    <x v="2"/>
    <s v="EDIFICIO LUCIA"/>
    <x v="1"/>
    <x v="1"/>
  </r>
  <r>
    <x v="0"/>
    <x v="0"/>
    <x v="7"/>
    <x v="4"/>
    <n v="6709657"/>
    <n v="8301183874"/>
    <x v="0"/>
    <x v="3"/>
    <s v="CONJUNTO RESIDENCIAL PORTALES DEL NORTE I MANZANA IV PH"/>
    <x v="1"/>
    <x v="1"/>
  </r>
  <r>
    <x v="0"/>
    <x v="0"/>
    <x v="7"/>
    <x v="4"/>
    <n v="6709671"/>
    <n v="9013072091"/>
    <x v="0"/>
    <x v="3"/>
    <s v="EDIFICIO MATRIX APARTAMENTOS"/>
    <x v="14"/>
    <x v="5"/>
  </r>
  <r>
    <x v="0"/>
    <x v="0"/>
    <x v="7"/>
    <x v="4"/>
    <n v="6709723"/>
    <n v="9005437145"/>
    <x v="0"/>
    <x v="3"/>
    <s v="CONJUNTO RESIDENCIAL PITAGORAS PH"/>
    <x v="1"/>
    <x v="1"/>
  </r>
  <r>
    <x v="0"/>
    <x v="0"/>
    <x v="7"/>
    <x v="4"/>
    <n v="6709726"/>
    <n v="8000449338"/>
    <x v="0"/>
    <x v="3"/>
    <s v="CONJUNTO RESIDENCIAL TONOLI PH"/>
    <x v="1"/>
    <x v="1"/>
  </r>
  <r>
    <x v="0"/>
    <x v="0"/>
    <x v="7"/>
    <x v="4"/>
    <n v="6709743"/>
    <n v="9002751961"/>
    <x v="0"/>
    <x v="3"/>
    <s v="AGRUPACION DE VIVIENDA NUEVA CIUDAD ETAPA 4 SM2- 2A - SM2- 2"/>
    <x v="1"/>
    <x v="1"/>
  </r>
  <r>
    <x v="0"/>
    <x v="0"/>
    <x v="7"/>
    <x v="1"/>
    <n v="6709751"/>
    <n v="9002809625"/>
    <x v="0"/>
    <x v="0"/>
    <s v="CONJUNTO RESIDENCIAL LOS ARCES ROJOS"/>
    <x v="1"/>
    <x v="1"/>
  </r>
  <r>
    <x v="0"/>
    <x v="0"/>
    <x v="7"/>
    <x v="4"/>
    <n v="6709770"/>
    <n v="8090061437"/>
    <x v="0"/>
    <x v="0"/>
    <s v="AGRUPACION DE VIVIENDA RINCON DE LAS MARGARITAS"/>
    <x v="3"/>
    <x v="3"/>
  </r>
  <r>
    <x v="0"/>
    <x v="0"/>
    <x v="7"/>
    <x v="1"/>
    <n v="6709773"/>
    <n v="8300575459"/>
    <x v="0"/>
    <x v="1"/>
    <s v="CONJUNTO RESIDENCIAL LA ALEJANDRIA II PH"/>
    <x v="1"/>
    <x v="1"/>
  </r>
  <r>
    <x v="0"/>
    <x v="0"/>
    <x v="7"/>
    <x v="1"/>
    <n v="6709786"/>
    <n v="8300268830"/>
    <x v="0"/>
    <x v="1"/>
    <s v="CONJUNTO RESIDENCIALTORRES DE SANTA BARBARA ALTA FASE III"/>
    <x v="1"/>
    <x v="1"/>
  </r>
  <r>
    <x v="0"/>
    <x v="0"/>
    <x v="7"/>
    <x v="4"/>
    <n v="6709863"/>
    <n v="9000255867"/>
    <x v="0"/>
    <x v="3"/>
    <s v="EDIFICIO SERREZUELA"/>
    <x v="1"/>
    <x v="1"/>
  </r>
  <r>
    <x v="0"/>
    <x v="0"/>
    <x v="7"/>
    <x v="4"/>
    <n v="6709865"/>
    <n v="8000449338"/>
    <x v="0"/>
    <x v="3"/>
    <s v="CONJUNTO RESIDENCIAL TONOLI PH"/>
    <x v="1"/>
    <x v="1"/>
  </r>
  <r>
    <x v="0"/>
    <x v="0"/>
    <x v="7"/>
    <x v="4"/>
    <n v="6709884"/>
    <n v="9005327384"/>
    <x v="0"/>
    <x v="1"/>
    <s v="EDIFICIO BALCONES DE SEVILLA"/>
    <x v="1"/>
    <x v="1"/>
  </r>
  <r>
    <x v="0"/>
    <x v="0"/>
    <x v="7"/>
    <x v="1"/>
    <n v="6709897"/>
    <n v="9003080585"/>
    <x v="0"/>
    <x v="1"/>
    <s v="CONJUNTO RESIDENCIAL GRANADA CLUB ETAPA I PH"/>
    <x v="1"/>
    <x v="1"/>
  </r>
  <r>
    <x v="0"/>
    <x v="0"/>
    <x v="7"/>
    <x v="4"/>
    <n v="6709898"/>
    <n v="8000449338"/>
    <x v="0"/>
    <x v="3"/>
    <s v="CONJUNTO RESIDENCIAL TONOLI PH"/>
    <x v="1"/>
    <x v="1"/>
  </r>
  <r>
    <x v="0"/>
    <x v="0"/>
    <x v="7"/>
    <x v="4"/>
    <n v="6709907"/>
    <n v="9008436413"/>
    <x v="0"/>
    <x v="2"/>
    <s v="BALCONES DE MODELIA RESERVADO"/>
    <x v="1"/>
    <x v="1"/>
  </r>
  <r>
    <x v="0"/>
    <x v="0"/>
    <x v="7"/>
    <x v="4"/>
    <n v="6709926"/>
    <n v="8000449338"/>
    <x v="0"/>
    <x v="3"/>
    <s v="CONJUNTO RESIDENCIAL TONOLI PH"/>
    <x v="1"/>
    <x v="1"/>
  </r>
  <r>
    <x v="0"/>
    <x v="0"/>
    <x v="7"/>
    <x v="1"/>
    <n v="6709929"/>
    <n v="8300107556"/>
    <x v="0"/>
    <x v="3"/>
    <s v="URBANIZACION ATARDECERES DE SUBA ETAPAS III Y IV PH"/>
    <x v="1"/>
    <x v="1"/>
  </r>
  <r>
    <x v="0"/>
    <x v="0"/>
    <x v="7"/>
    <x v="4"/>
    <n v="6709974"/>
    <n v="9011690187"/>
    <x v="0"/>
    <x v="3"/>
    <s v="PARQUE RESIDENCIAL ORO NEGRO ATARDECER"/>
    <x v="7"/>
    <x v="7"/>
  </r>
  <r>
    <x v="0"/>
    <x v="0"/>
    <x v="7"/>
    <x v="1"/>
    <n v="6709985"/>
    <n v="8301269393"/>
    <x v="0"/>
    <x v="5"/>
    <s v="CONJUNTO RESIDENCIAL RECREO DE SAN IGNACIO"/>
    <x v="1"/>
    <x v="1"/>
  </r>
  <r>
    <x v="0"/>
    <x v="0"/>
    <x v="7"/>
    <x v="1"/>
    <n v="6710013"/>
    <n v="9007650371"/>
    <x v="0"/>
    <x v="3"/>
    <s v="LA ILUSION II CONJUNTO RESIDENCIAL- PROPIEDAD HORIZONTAL"/>
    <x v="4"/>
    <x v="4"/>
  </r>
  <r>
    <x v="0"/>
    <x v="0"/>
    <x v="7"/>
    <x v="1"/>
    <n v="6710031"/>
    <n v="8000937996"/>
    <x v="0"/>
    <x v="1"/>
    <s v="AGRUPACION DE VIVIENDA ALCALA CONJUNTO BPROPIEDAD HORIZONTA"/>
    <x v="1"/>
    <x v="1"/>
  </r>
  <r>
    <x v="0"/>
    <x v="0"/>
    <x v="7"/>
    <x v="4"/>
    <n v="6710048"/>
    <n v="8110409250"/>
    <x v="0"/>
    <x v="1"/>
    <s v="CONJUNTO RESIDENCIAL ALIZARES ETAPAS 1 Y 2 PH"/>
    <x v="14"/>
    <x v="5"/>
  </r>
  <r>
    <x v="0"/>
    <x v="0"/>
    <x v="7"/>
    <x v="4"/>
    <n v="6710066"/>
    <n v="9004206740"/>
    <x v="0"/>
    <x v="1"/>
    <s v="EDIFICIO PUENTE LARGO"/>
    <x v="1"/>
    <x v="1"/>
  </r>
  <r>
    <x v="0"/>
    <x v="0"/>
    <x v="7"/>
    <x v="4"/>
    <n v="6710097"/>
    <n v="8300310423"/>
    <x v="0"/>
    <x v="1"/>
    <s v="AGRUPACION DE VIVIENDA MARANTA 1 PH"/>
    <x v="1"/>
    <x v="1"/>
  </r>
  <r>
    <x v="0"/>
    <x v="0"/>
    <x v="7"/>
    <x v="4"/>
    <n v="6710143"/>
    <n v="9007820790"/>
    <x v="0"/>
    <x v="3"/>
    <s v="EDIFICIO AREA CABLE"/>
    <x v="6"/>
    <x v="6"/>
  </r>
  <r>
    <x v="0"/>
    <x v="0"/>
    <x v="7"/>
    <x v="4"/>
    <n v="6710180"/>
    <n v="8900027797"/>
    <x v="0"/>
    <x v="4"/>
    <s v="CONJUNTO RESIDENCIAL PROVITEQ UNIDAD UNO"/>
    <x v="7"/>
    <x v="7"/>
  </r>
  <r>
    <x v="0"/>
    <x v="0"/>
    <x v="7"/>
    <x v="1"/>
    <n v="6710254"/>
    <n v="8001431677"/>
    <x v="0"/>
    <x v="1"/>
    <s v="AGRUPACION  DE VIVIENDA METROPOLIS UNIDAD 25 PH"/>
    <x v="1"/>
    <x v="1"/>
  </r>
  <r>
    <x v="0"/>
    <x v="0"/>
    <x v="7"/>
    <x v="1"/>
    <n v="6710283"/>
    <n v="8300435924"/>
    <x v="0"/>
    <x v="2"/>
    <s v="EDIFICIO VILLA VENETTO PROPIEDAD HORIZONTAL"/>
    <x v="1"/>
    <x v="1"/>
  </r>
  <r>
    <x v="0"/>
    <x v="0"/>
    <x v="7"/>
    <x v="4"/>
    <n v="6710302"/>
    <n v="9011515734"/>
    <x v="0"/>
    <x v="2"/>
    <s v="CONJUNTO RESIDENCIAL KUNDAE PROPIEDAD HORIZON"/>
    <x v="3"/>
    <x v="3"/>
  </r>
  <r>
    <x v="0"/>
    <x v="0"/>
    <x v="7"/>
    <x v="1"/>
    <n v="6710310"/>
    <n v="8002147238"/>
    <x v="0"/>
    <x v="0"/>
    <s v="AGRUPACION RESIDENCIAL TEJARES DEL NORTE IV - PROPIEDAD HORI"/>
    <x v="1"/>
    <x v="1"/>
  </r>
  <r>
    <x v="0"/>
    <x v="0"/>
    <x v="7"/>
    <x v="1"/>
    <n v="6710321"/>
    <n v="8300524282"/>
    <x v="0"/>
    <x v="1"/>
    <s v="CONJUNTO RESIDENCIAL EL PORTAL DE LA COFRADIA PH"/>
    <x v="1"/>
    <x v="1"/>
  </r>
  <r>
    <x v="0"/>
    <x v="0"/>
    <x v="7"/>
    <x v="1"/>
    <n v="6710338"/>
    <n v="9002203519"/>
    <x v="0"/>
    <x v="5"/>
    <s v="CONJUNTO HABITACIONAL ALTOS DEL VERGEL - PROPIEDAD HORIZ"/>
    <x v="6"/>
    <x v="6"/>
  </r>
  <r>
    <x v="0"/>
    <x v="0"/>
    <x v="7"/>
    <x v="1"/>
    <n v="6710355"/>
    <n v="8300524282"/>
    <x v="0"/>
    <x v="2"/>
    <s v="CONJUNTO RESIDENCIAL EL PORTAL DE LA COFRADIA PH"/>
    <x v="1"/>
    <x v="1"/>
  </r>
  <r>
    <x v="0"/>
    <x v="0"/>
    <x v="7"/>
    <x v="1"/>
    <n v="6710400"/>
    <n v="9002203519"/>
    <x v="0"/>
    <x v="1"/>
    <s v="CONJUNTO HABITACIONAL ALTOS DEL VERGEL - PROPIEDAD HORIZ"/>
    <x v="6"/>
    <x v="6"/>
  </r>
  <r>
    <x v="0"/>
    <x v="0"/>
    <x v="7"/>
    <x v="1"/>
    <n v="6710408"/>
    <n v="8002369862"/>
    <x v="0"/>
    <x v="1"/>
    <s v="CONJUNTO RESIDENCIAL LA RESERVA"/>
    <x v="1"/>
    <x v="1"/>
  </r>
  <r>
    <x v="0"/>
    <x v="0"/>
    <x v="7"/>
    <x v="1"/>
    <n v="6710455"/>
    <n v="9009181527"/>
    <x v="0"/>
    <x v="1"/>
    <s v="CONJUNTO DE USO MIXTO PIZARRA PROPIEDAD HORIZONTAL"/>
    <x v="14"/>
    <x v="5"/>
  </r>
  <r>
    <x v="0"/>
    <x v="0"/>
    <x v="7"/>
    <x v="1"/>
    <n v="6710456"/>
    <n v="9002272465"/>
    <x v="0"/>
    <x v="3"/>
    <s v="AGRUPACION VIGIA DEL PARQUE ETAPA 1 PH"/>
    <x v="1"/>
    <x v="1"/>
  </r>
  <r>
    <x v="0"/>
    <x v="0"/>
    <x v="7"/>
    <x v="4"/>
    <n v="6710484"/>
    <n v="8900027797"/>
    <x v="0"/>
    <x v="4"/>
    <s v="CONJUNTO RESIDENCIAL PROVITEQ UNIDAD UNO"/>
    <x v="7"/>
    <x v="7"/>
  </r>
  <r>
    <x v="0"/>
    <x v="0"/>
    <x v="7"/>
    <x v="1"/>
    <n v="6710488"/>
    <n v="8050030684"/>
    <x v="0"/>
    <x v="1"/>
    <s v="CONJUNTO RESIDENCIAL MULTIFAMILIARES LA BASE"/>
    <x v="0"/>
    <x v="0"/>
  </r>
  <r>
    <x v="0"/>
    <x v="0"/>
    <x v="7"/>
    <x v="1"/>
    <n v="6710495"/>
    <n v="9011398191"/>
    <x v="0"/>
    <x v="1"/>
    <s v="CONJUNTO DE USO MIXTO CUARZO -PROPIEDAD HORIZONTAL"/>
    <x v="14"/>
    <x v="5"/>
  </r>
  <r>
    <x v="0"/>
    <x v="0"/>
    <x v="7"/>
    <x v="4"/>
    <n v="6710523"/>
    <n v="8900027797"/>
    <x v="0"/>
    <x v="4"/>
    <s v="CONJUNTO RESIDENCIAL PROVITEQ UNIDAD UNO"/>
    <x v="7"/>
    <x v="7"/>
  </r>
  <r>
    <x v="0"/>
    <x v="0"/>
    <x v="7"/>
    <x v="4"/>
    <n v="6710524"/>
    <n v="8900027797"/>
    <x v="0"/>
    <x v="4"/>
    <s v="CONJUNTO RESIDENCIAL PROVITEQ UNIDAD UNO"/>
    <x v="7"/>
    <x v="7"/>
  </r>
  <r>
    <x v="0"/>
    <x v="0"/>
    <x v="7"/>
    <x v="4"/>
    <n v="6710525"/>
    <n v="8900027797"/>
    <x v="0"/>
    <x v="4"/>
    <s v="CONJUNTO RESIDENCIAL PROVITEQ UNIDAD UNO"/>
    <x v="7"/>
    <x v="7"/>
  </r>
  <r>
    <x v="0"/>
    <x v="0"/>
    <x v="7"/>
    <x v="4"/>
    <n v="6710545"/>
    <n v="8301476682"/>
    <x v="0"/>
    <x v="3"/>
    <s v="CONJUNTO RESIDENCIAL  SANTA MARIA  RESERVADO 4 PH"/>
    <x v="1"/>
    <x v="1"/>
  </r>
  <r>
    <x v="0"/>
    <x v="0"/>
    <x v="7"/>
    <x v="1"/>
    <n v="6710663"/>
    <n v="8002332831"/>
    <x v="0"/>
    <x v="5"/>
    <s v="AGRUPACION SUPERMANZANA 7- I ETAPA URBANIZACION BOCHICA MULT"/>
    <x v="1"/>
    <x v="1"/>
  </r>
  <r>
    <x v="0"/>
    <x v="0"/>
    <x v="7"/>
    <x v="1"/>
    <n v="6710682"/>
    <n v="9000233410"/>
    <x v="0"/>
    <x v="1"/>
    <s v="CONJUNTO RESIDENCIAL ARBOLEDA DEL SEMINARIO DE LAS SUBETAPA"/>
    <x v="14"/>
    <x v="5"/>
  </r>
  <r>
    <x v="0"/>
    <x v="0"/>
    <x v="7"/>
    <x v="1"/>
    <n v="6710763"/>
    <n v="8300841285"/>
    <x v="0"/>
    <x v="1"/>
    <s v="CONJUNTO RESIDENCIAL PARQUES DE PRIMAVERA I ETAPAS I Y II -"/>
    <x v="1"/>
    <x v="1"/>
  </r>
  <r>
    <x v="0"/>
    <x v="0"/>
    <x v="7"/>
    <x v="1"/>
    <n v="6710810"/>
    <n v="8050121555"/>
    <x v="0"/>
    <x v="1"/>
    <s v="CONJUNTO N 1 LAS MARGARITAS - PROPIEDAD HORIZONTAL"/>
    <x v="0"/>
    <x v="0"/>
  </r>
  <r>
    <x v="0"/>
    <x v="0"/>
    <x v="7"/>
    <x v="4"/>
    <n v="6710859"/>
    <n v="8900027797"/>
    <x v="0"/>
    <x v="4"/>
    <s v="CONJUNTO RESIDENCIAL PROVITEQ UNIDAD UNO"/>
    <x v="7"/>
    <x v="7"/>
  </r>
  <r>
    <x v="0"/>
    <x v="0"/>
    <x v="7"/>
    <x v="4"/>
    <n v="6710905"/>
    <n v="8605096441"/>
    <x v="0"/>
    <x v="1"/>
    <s v="CONJUNTO RESIDENCIAL SANTA BARBARA NORTE"/>
    <x v="1"/>
    <x v="1"/>
  </r>
  <r>
    <x v="0"/>
    <x v="0"/>
    <x v="7"/>
    <x v="5"/>
    <n v="6710930"/>
    <n v="16284144"/>
    <x v="0"/>
    <x v="1"/>
    <s v="MORENO PATIÑO OSCAR FERNANDO"/>
    <x v="0"/>
    <x v="0"/>
  </r>
  <r>
    <x v="0"/>
    <x v="0"/>
    <x v="7"/>
    <x v="4"/>
    <n v="6710932"/>
    <n v="8002037169"/>
    <x v="0"/>
    <x v="1"/>
    <s v="AGRUPACION DE VIVIENDA NUEVA TIBABUYES SECTOR B PROPIEDAD HO"/>
    <x v="1"/>
    <x v="1"/>
  </r>
  <r>
    <x v="0"/>
    <x v="0"/>
    <x v="7"/>
    <x v="4"/>
    <n v="6710946"/>
    <n v="9005282349"/>
    <x v="0"/>
    <x v="1"/>
    <s v="COCORA PARQUE RESIDENCIAL"/>
    <x v="7"/>
    <x v="7"/>
  </r>
  <r>
    <x v="0"/>
    <x v="0"/>
    <x v="7"/>
    <x v="1"/>
    <n v="6710983"/>
    <n v="8301394478"/>
    <x v="0"/>
    <x v="1"/>
    <s v="CONJUNTO BOSQUE DE LOS COMUNEROS SEGUNDA ETAPA- PROPHTAL"/>
    <x v="1"/>
    <x v="1"/>
  </r>
  <r>
    <x v="0"/>
    <x v="0"/>
    <x v="7"/>
    <x v="4"/>
    <n v="6711004"/>
    <n v="9000752461"/>
    <x v="0"/>
    <x v="1"/>
    <s v="CONDOMINIO CAMPESTRE ALEJANDRIA"/>
    <x v="11"/>
    <x v="9"/>
  </r>
  <r>
    <x v="0"/>
    <x v="0"/>
    <x v="7"/>
    <x v="1"/>
    <n v="6711025"/>
    <n v="9011398191"/>
    <x v="0"/>
    <x v="1"/>
    <s v="CONJUNTO DE USO MIXTO CUARZO -PROPIEDAD HORIZONTAL"/>
    <x v="14"/>
    <x v="5"/>
  </r>
  <r>
    <x v="0"/>
    <x v="0"/>
    <x v="7"/>
    <x v="1"/>
    <n v="6711150"/>
    <n v="9002272465"/>
    <x v="0"/>
    <x v="3"/>
    <s v="AGRUPACION VIGIA DEL PARQUE ETAPA 1 PH"/>
    <x v="1"/>
    <x v="1"/>
  </r>
  <r>
    <x v="0"/>
    <x v="0"/>
    <x v="7"/>
    <x v="1"/>
    <n v="6711183"/>
    <n v="8002313577"/>
    <x v="0"/>
    <x v="3"/>
    <s v="UNIDAD RESIDENCIAL LA CANDELARIA"/>
    <x v="12"/>
    <x v="2"/>
  </r>
  <r>
    <x v="0"/>
    <x v="0"/>
    <x v="7"/>
    <x v="4"/>
    <n v="6711233"/>
    <n v="8605344678"/>
    <x v="0"/>
    <x v="1"/>
    <s v="MULTIFAMILIAR HUILA"/>
    <x v="1"/>
    <x v="1"/>
  </r>
  <r>
    <x v="0"/>
    <x v="0"/>
    <x v="7"/>
    <x v="1"/>
    <n v="6711321"/>
    <n v="9000446676"/>
    <x v="0"/>
    <x v="1"/>
    <s v="CONJUNTO RESIDENCIAL LA ALEJANDRA III"/>
    <x v="1"/>
    <x v="1"/>
  </r>
  <r>
    <x v="0"/>
    <x v="0"/>
    <x v="7"/>
    <x v="4"/>
    <n v="6711401"/>
    <n v="9004800612"/>
    <x v="0"/>
    <x v="1"/>
    <s v="EDIFICIO PORTON DEL ANGEL PH"/>
    <x v="14"/>
    <x v="5"/>
  </r>
  <r>
    <x v="0"/>
    <x v="0"/>
    <x v="7"/>
    <x v="4"/>
    <n v="6711414"/>
    <n v="8110446279"/>
    <x v="0"/>
    <x v="1"/>
    <s v="EDIFICIO SANTAMARIA DEL MAR PH"/>
    <x v="14"/>
    <x v="5"/>
  </r>
  <r>
    <x v="0"/>
    <x v="0"/>
    <x v="7"/>
    <x v="4"/>
    <n v="6711435"/>
    <n v="9004741806"/>
    <x v="0"/>
    <x v="1"/>
    <s v="CONJUNTO RESIDENCIAL AGAPANTO I PROPIEDAD HORIZONTAL"/>
    <x v="4"/>
    <x v="4"/>
  </r>
  <r>
    <x v="0"/>
    <x v="0"/>
    <x v="7"/>
    <x v="1"/>
    <n v="6711577"/>
    <n v="9009146759"/>
    <x v="0"/>
    <x v="0"/>
    <s v="CONJUNTO RESIDENCIAL PARQUES DE BOLIVAR ARMENIA N° 1 VIP"/>
    <x v="7"/>
    <x v="7"/>
  </r>
  <r>
    <x v="0"/>
    <x v="0"/>
    <x v="7"/>
    <x v="1"/>
    <n v="6711600"/>
    <n v="8914117874"/>
    <x v="0"/>
    <x v="0"/>
    <s v="URBANIZACION MULTIFAMILIARES LOS CEDROS BLOQUE 9A"/>
    <x v="11"/>
    <x v="9"/>
  </r>
  <r>
    <x v="0"/>
    <x v="0"/>
    <x v="7"/>
    <x v="4"/>
    <n v="6711807"/>
    <n v="9004840911"/>
    <x v="0"/>
    <x v="3"/>
    <s v="EDIFICIO 27"/>
    <x v="2"/>
    <x v="2"/>
  </r>
  <r>
    <x v="0"/>
    <x v="0"/>
    <x v="7"/>
    <x v="1"/>
    <n v="6711871"/>
    <n v="9009134006"/>
    <x v="0"/>
    <x v="1"/>
    <s v="CONJUNTO RESIDENCIAL ARBOLEDA DEL CAMPESTRE ALMENDRO - PROPI"/>
    <x v="3"/>
    <x v="3"/>
  </r>
  <r>
    <x v="0"/>
    <x v="0"/>
    <x v="7"/>
    <x v="4"/>
    <n v="6711970"/>
    <n v="8301254398"/>
    <x v="0"/>
    <x v="0"/>
    <s v="AGRUPACION URBANIZACION TECHO"/>
    <x v="1"/>
    <x v="1"/>
  </r>
  <r>
    <x v="0"/>
    <x v="0"/>
    <x v="7"/>
    <x v="1"/>
    <n v="6712076"/>
    <n v="8001847791"/>
    <x v="0"/>
    <x v="0"/>
    <s v="EDIFICIO EL MARQUES DE LOS ALPES PROPIEDAD HORIZONTAL"/>
    <x v="11"/>
    <x v="9"/>
  </r>
  <r>
    <x v="0"/>
    <x v="0"/>
    <x v="7"/>
    <x v="1"/>
    <n v="6712085"/>
    <n v="8000420381"/>
    <x v="0"/>
    <x v="1"/>
    <s v="CONJUNTO RESIDENCIAL SANTA LUCIA PACARA III ETAPA"/>
    <x v="0"/>
    <x v="0"/>
  </r>
  <r>
    <x v="0"/>
    <x v="0"/>
    <x v="7"/>
    <x v="1"/>
    <n v="6712094"/>
    <n v="8300755992"/>
    <x v="0"/>
    <x v="1"/>
    <s v="PORTON DE GRATAMIRA PH"/>
    <x v="1"/>
    <x v="1"/>
  </r>
  <r>
    <x v="0"/>
    <x v="0"/>
    <x v="7"/>
    <x v="4"/>
    <n v="6712097"/>
    <n v="9008605771"/>
    <x v="0"/>
    <x v="0"/>
    <s v="EDIFICIO MULTIFAMILIAR TRENTTO"/>
    <x v="2"/>
    <x v="2"/>
  </r>
  <r>
    <x v="0"/>
    <x v="0"/>
    <x v="7"/>
    <x v="4"/>
    <n v="6712103"/>
    <n v="9010284906"/>
    <x v="0"/>
    <x v="1"/>
    <s v="CONJUNTO MIXTO USATAMA RESERVADO PROPIEDAD HO"/>
    <x v="1"/>
    <x v="1"/>
  </r>
  <r>
    <x v="0"/>
    <x v="0"/>
    <x v="7"/>
    <x v="4"/>
    <n v="6712125"/>
    <n v="9010034836"/>
    <x v="0"/>
    <x v="3"/>
    <s v="FORTEZZA PARQUE RESIDENCIAL - PROPIEDAD HORIZONTAL"/>
    <x v="3"/>
    <x v="3"/>
  </r>
  <r>
    <x v="0"/>
    <x v="0"/>
    <x v="7"/>
    <x v="4"/>
    <n v="6712139"/>
    <n v="8300353671"/>
    <x v="0"/>
    <x v="2"/>
    <s v="CONJUNTO RESIDENCIAL MONTERREY II"/>
    <x v="1"/>
    <x v="1"/>
  </r>
  <r>
    <x v="0"/>
    <x v="0"/>
    <x v="7"/>
    <x v="1"/>
    <n v="6712202"/>
    <n v="9002203519"/>
    <x v="0"/>
    <x v="5"/>
    <s v="CONJUNTO HABITACIONAL ALTOS DEL VERGEL - PROPIEDAD HORIZ"/>
    <x v="6"/>
    <x v="6"/>
  </r>
  <r>
    <x v="0"/>
    <x v="0"/>
    <x v="7"/>
    <x v="1"/>
    <n v="6712238"/>
    <n v="9000176592"/>
    <x v="0"/>
    <x v="1"/>
    <s v="EDIFICIO SANTA HELENA PROPIEDAD HORIZONTAL"/>
    <x v="61"/>
    <x v="6"/>
  </r>
  <r>
    <x v="0"/>
    <x v="0"/>
    <x v="7"/>
    <x v="1"/>
    <n v="6712284"/>
    <n v="8301423148"/>
    <x v="0"/>
    <x v="1"/>
    <s v="CONJUNTO RESIDENCIAL PORTAL DE MODELIA III"/>
    <x v="1"/>
    <x v="1"/>
  </r>
  <r>
    <x v="0"/>
    <x v="0"/>
    <x v="7"/>
    <x v="4"/>
    <n v="6712301"/>
    <n v="8300557273"/>
    <x v="0"/>
    <x v="1"/>
    <s v="CONJUNTO RESIDENCIAL CERRO ARACURY PH"/>
    <x v="1"/>
    <x v="1"/>
  </r>
  <r>
    <x v="0"/>
    <x v="0"/>
    <x v="7"/>
    <x v="4"/>
    <n v="6712303"/>
    <n v="8100069705"/>
    <x v="0"/>
    <x v="4"/>
    <s v="CONJUNTO HABITACIONAL SANTANA"/>
    <x v="6"/>
    <x v="6"/>
  </r>
  <r>
    <x v="0"/>
    <x v="0"/>
    <x v="7"/>
    <x v="4"/>
    <n v="6712359"/>
    <n v="8301254398"/>
    <x v="0"/>
    <x v="1"/>
    <s v="AGRUPACION URBANIZACION TECHO"/>
    <x v="1"/>
    <x v="1"/>
  </r>
  <r>
    <x v="0"/>
    <x v="0"/>
    <x v="7"/>
    <x v="1"/>
    <n v="6712379"/>
    <n v="9004680011"/>
    <x v="0"/>
    <x v="1"/>
    <s v="EDIFICIO ECO NEVADO PH"/>
    <x v="1"/>
    <x v="1"/>
  </r>
  <r>
    <x v="0"/>
    <x v="0"/>
    <x v="7"/>
    <x v="1"/>
    <n v="6712386"/>
    <n v="9006026649"/>
    <x v="0"/>
    <x v="3"/>
    <s v="PROPIEDAD HORIZONTAL BALCONES DE LA VILLA II ETAPA BLOQUES 1"/>
    <x v="23"/>
    <x v="6"/>
  </r>
  <r>
    <x v="0"/>
    <x v="0"/>
    <x v="7"/>
    <x v="1"/>
    <n v="6712388"/>
    <n v="9000006337"/>
    <x v="0"/>
    <x v="1"/>
    <s v="AGRUPACION TONOLI III LOTE RC -2 CELULA  D  URBANIZACION TIM"/>
    <x v="1"/>
    <x v="1"/>
  </r>
  <r>
    <x v="0"/>
    <x v="0"/>
    <x v="7"/>
    <x v="1"/>
    <n v="6712394"/>
    <n v="8001018635"/>
    <x v="0"/>
    <x v="1"/>
    <s v="EDIFICIO ORIHUELA I PH"/>
    <x v="14"/>
    <x v="5"/>
  </r>
  <r>
    <x v="0"/>
    <x v="0"/>
    <x v="7"/>
    <x v="1"/>
    <n v="6712400"/>
    <n v="8001454932"/>
    <x v="0"/>
    <x v="3"/>
    <s v="URBANIZACION MIRANDELA AGRUPACION 11 PROPIEDAD HORIZONTAL"/>
    <x v="1"/>
    <x v="1"/>
  </r>
  <r>
    <x v="0"/>
    <x v="0"/>
    <x v="7"/>
    <x v="4"/>
    <n v="6712418"/>
    <n v="9002370067"/>
    <x v="0"/>
    <x v="1"/>
    <s v="EDIFICIO KALA - PROPIEDAD HORIZONTAL"/>
    <x v="1"/>
    <x v="1"/>
  </r>
  <r>
    <x v="0"/>
    <x v="0"/>
    <x v="7"/>
    <x v="1"/>
    <n v="6712424"/>
    <n v="8002414331"/>
    <x v="0"/>
    <x v="1"/>
    <s v="EDIFICIO TORRES DE PINARES"/>
    <x v="11"/>
    <x v="9"/>
  </r>
  <r>
    <x v="0"/>
    <x v="0"/>
    <x v="7"/>
    <x v="1"/>
    <n v="6712429"/>
    <n v="8300413001"/>
    <x v="0"/>
    <x v="1"/>
    <s v="PARQUES DE LA COLINA ETAPA 1 Y 2 PH"/>
    <x v="1"/>
    <x v="1"/>
  </r>
  <r>
    <x v="0"/>
    <x v="0"/>
    <x v="7"/>
    <x v="1"/>
    <n v="6712445"/>
    <n v="8002207422"/>
    <x v="0"/>
    <x v="1"/>
    <s v="EDIFICIO MANILA PROPIEDAD HORIZONTAL"/>
    <x v="6"/>
    <x v="6"/>
  </r>
  <r>
    <x v="0"/>
    <x v="0"/>
    <x v="7"/>
    <x v="1"/>
    <n v="6712462"/>
    <n v="8300022963"/>
    <x v="0"/>
    <x v="1"/>
    <s v="EDIFICIO TAMINANGO PROPIEDAD HORIZONTAL"/>
    <x v="1"/>
    <x v="1"/>
  </r>
  <r>
    <x v="0"/>
    <x v="0"/>
    <x v="7"/>
    <x v="4"/>
    <n v="6712465"/>
    <n v="9010034836"/>
    <x v="0"/>
    <x v="2"/>
    <s v="FORTEZZA PARQUE RESIDENCIAL - PROPIEDAD HORIZONTAL"/>
    <x v="3"/>
    <x v="3"/>
  </r>
  <r>
    <x v="0"/>
    <x v="0"/>
    <x v="7"/>
    <x v="1"/>
    <n v="6712481"/>
    <n v="9009146759"/>
    <x v="0"/>
    <x v="3"/>
    <s v="CONJUNTO RESIDENCIAL PARQUES DE BOLIVAR ARMENIA N° 1 VIP"/>
    <x v="7"/>
    <x v="7"/>
  </r>
  <r>
    <x v="0"/>
    <x v="0"/>
    <x v="7"/>
    <x v="1"/>
    <n v="6712501"/>
    <n v="8301189368"/>
    <x v="0"/>
    <x v="3"/>
    <s v="EDIFICIO XOCHILT"/>
    <x v="1"/>
    <x v="1"/>
  </r>
  <r>
    <x v="0"/>
    <x v="0"/>
    <x v="7"/>
    <x v="4"/>
    <n v="6712536"/>
    <n v="9006761351"/>
    <x v="0"/>
    <x v="3"/>
    <s v="CONDOMINIO B CLUB RINCON DE FATIMA"/>
    <x v="0"/>
    <x v="0"/>
  </r>
  <r>
    <x v="0"/>
    <x v="0"/>
    <x v="7"/>
    <x v="1"/>
    <n v="6712554"/>
    <n v="8000415729"/>
    <x v="0"/>
    <x v="1"/>
    <s v="CONJUNTO RESIDENCIAL SAN LUCAS DE LA SERRANIA"/>
    <x v="14"/>
    <x v="5"/>
  </r>
  <r>
    <x v="0"/>
    <x v="0"/>
    <x v="7"/>
    <x v="4"/>
    <n v="6712555"/>
    <n v="9003923175"/>
    <x v="0"/>
    <x v="2"/>
    <s v="CONJUNTO RESIDENCIAL CAMINOS DEL PORVENIR 1 - PROPIEDAD HORI"/>
    <x v="1"/>
    <x v="1"/>
  </r>
  <r>
    <x v="0"/>
    <x v="0"/>
    <x v="7"/>
    <x v="1"/>
    <n v="6712580"/>
    <n v="9001670399"/>
    <x v="0"/>
    <x v="3"/>
    <s v="CONJUNTO TIERRAGRATA 2 AGRUPACION 3 ETAPA 1 Y 2 PH"/>
    <x v="1"/>
    <x v="1"/>
  </r>
  <r>
    <x v="0"/>
    <x v="0"/>
    <x v="7"/>
    <x v="4"/>
    <n v="6712593"/>
    <n v="9002953005"/>
    <x v="0"/>
    <x v="3"/>
    <s v="ALTAMIRA CONJUNTO CERRADO 1 ETAPA PH"/>
    <x v="11"/>
    <x v="9"/>
  </r>
  <r>
    <x v="0"/>
    <x v="0"/>
    <x v="7"/>
    <x v="1"/>
    <n v="6712594"/>
    <n v="9001658141"/>
    <x v="0"/>
    <x v="1"/>
    <s v="CONJUNTO RESIDENCIAL BALCONES DE PROVENZA SECTOR B"/>
    <x v="33"/>
    <x v="2"/>
  </r>
  <r>
    <x v="0"/>
    <x v="0"/>
    <x v="7"/>
    <x v="1"/>
    <n v="6712603"/>
    <n v="9001658141"/>
    <x v="0"/>
    <x v="3"/>
    <s v="CONJUNTO RESIDENCIAL BALCONES DE PROVENZA SECTOR B"/>
    <x v="33"/>
    <x v="2"/>
  </r>
  <r>
    <x v="0"/>
    <x v="0"/>
    <x v="7"/>
    <x v="4"/>
    <n v="6712606"/>
    <n v="9009092369"/>
    <x v="0"/>
    <x v="1"/>
    <s v="CONJUNTO RESIDENCIAL TORRES PORTAL DEL PARQUE PH"/>
    <x v="17"/>
    <x v="2"/>
  </r>
  <r>
    <x v="0"/>
    <x v="0"/>
    <x v="7"/>
    <x v="4"/>
    <n v="6712608"/>
    <n v="9004146968"/>
    <x v="0"/>
    <x v="3"/>
    <s v="CONJUNTO RESIDENCIAL MONTEBONITO"/>
    <x v="3"/>
    <x v="3"/>
  </r>
  <r>
    <x v="0"/>
    <x v="0"/>
    <x v="7"/>
    <x v="4"/>
    <n v="6712625"/>
    <n v="8000258321"/>
    <x v="0"/>
    <x v="1"/>
    <s v="EDIFICIO GUAYACANES"/>
    <x v="14"/>
    <x v="5"/>
  </r>
  <r>
    <x v="0"/>
    <x v="0"/>
    <x v="7"/>
    <x v="4"/>
    <n v="6712626"/>
    <n v="8300770011"/>
    <x v="0"/>
    <x v="3"/>
    <s v="CONJUNTO RESIDENCIAL SANTANA"/>
    <x v="1"/>
    <x v="1"/>
  </r>
  <r>
    <x v="0"/>
    <x v="0"/>
    <x v="7"/>
    <x v="1"/>
    <n v="6712627"/>
    <n v="8300993359"/>
    <x v="0"/>
    <x v="3"/>
    <s v="EDIFICIO YERBAMORA PH"/>
    <x v="1"/>
    <x v="1"/>
  </r>
  <r>
    <x v="0"/>
    <x v="0"/>
    <x v="7"/>
    <x v="1"/>
    <n v="6712709"/>
    <n v="9003223341"/>
    <x v="0"/>
    <x v="2"/>
    <s v="PROPIEDAD HORIZONTAL EDIFICIO MIRADOR DE LA 28"/>
    <x v="6"/>
    <x v="6"/>
  </r>
  <r>
    <x v="0"/>
    <x v="0"/>
    <x v="7"/>
    <x v="1"/>
    <n v="6712736"/>
    <n v="9003618451"/>
    <x v="0"/>
    <x v="1"/>
    <s v="CONJUNTO RESIDENCIAL APALINOS PH"/>
    <x v="1"/>
    <x v="1"/>
  </r>
  <r>
    <x v="0"/>
    <x v="0"/>
    <x v="7"/>
    <x v="4"/>
    <n v="6712767"/>
    <n v="8900037365"/>
    <x v="0"/>
    <x v="4"/>
    <s v="URBANIZACION LOS CRISTALES"/>
    <x v="7"/>
    <x v="7"/>
  </r>
  <r>
    <x v="0"/>
    <x v="0"/>
    <x v="7"/>
    <x v="4"/>
    <n v="6712785"/>
    <n v="8600915706"/>
    <x v="0"/>
    <x v="2"/>
    <s v="EDIFICIO LUCIA"/>
    <x v="1"/>
    <x v="1"/>
  </r>
  <r>
    <x v="0"/>
    <x v="0"/>
    <x v="7"/>
    <x v="1"/>
    <n v="6712822"/>
    <n v="9012509978"/>
    <x v="0"/>
    <x v="5"/>
    <s v="CONJUNTO CERRADO NATTURA I Y II ETAPA"/>
    <x v="6"/>
    <x v="6"/>
  </r>
  <r>
    <x v="0"/>
    <x v="0"/>
    <x v="7"/>
    <x v="4"/>
    <n v="6712827"/>
    <n v="9004104315"/>
    <x v="0"/>
    <x v="1"/>
    <s v="CONJUNTO RESIDENCIAL PORTAL DE MADELENA PROPIEDAD HORIZO"/>
    <x v="1"/>
    <x v="1"/>
  </r>
  <r>
    <x v="0"/>
    <x v="0"/>
    <x v="7"/>
    <x v="1"/>
    <n v="6712840"/>
    <n v="8300392995"/>
    <x v="0"/>
    <x v="1"/>
    <s v="CONJUNTO MULTIFAMILIAR COMPARTIR BOCHICA LOTE 2 ETAPA I"/>
    <x v="1"/>
    <x v="1"/>
  </r>
  <r>
    <x v="0"/>
    <x v="0"/>
    <x v="7"/>
    <x v="4"/>
    <n v="6712845"/>
    <n v="8110072555"/>
    <x v="0"/>
    <x v="0"/>
    <s v="EDIFICIO AMERICANO 2 PH"/>
    <x v="14"/>
    <x v="5"/>
  </r>
  <r>
    <x v="0"/>
    <x v="0"/>
    <x v="7"/>
    <x v="1"/>
    <n v="6712938"/>
    <n v="9002332294"/>
    <x v="0"/>
    <x v="1"/>
    <s v="CONJUNTO HABITACIONAL EL CAMPIN III ETAPA PH"/>
    <x v="11"/>
    <x v="9"/>
  </r>
  <r>
    <x v="0"/>
    <x v="0"/>
    <x v="7"/>
    <x v="4"/>
    <n v="6712959"/>
    <n v="8001557313"/>
    <x v="0"/>
    <x v="1"/>
    <s v="UNIDAD RESIDENCIAL COOMEVA"/>
    <x v="7"/>
    <x v="7"/>
  </r>
  <r>
    <x v="0"/>
    <x v="0"/>
    <x v="7"/>
    <x v="1"/>
    <n v="6712976"/>
    <n v="8001521080"/>
    <x v="0"/>
    <x v="1"/>
    <s v="CONJUNTO RESIDENCIAL IBIZA PH"/>
    <x v="1"/>
    <x v="1"/>
  </r>
  <r>
    <x v="0"/>
    <x v="0"/>
    <x v="7"/>
    <x v="4"/>
    <n v="6712979"/>
    <n v="8002517686"/>
    <x v="0"/>
    <x v="0"/>
    <s v="EDIFICIO SANTORINI PH"/>
    <x v="11"/>
    <x v="9"/>
  </r>
  <r>
    <x v="0"/>
    <x v="0"/>
    <x v="7"/>
    <x v="1"/>
    <n v="6712987"/>
    <n v="9002355993"/>
    <x v="0"/>
    <x v="1"/>
    <s v="EDIFICIO URANSA I - PROPIEDAD HORIZONTAL"/>
    <x v="1"/>
    <x v="1"/>
  </r>
  <r>
    <x v="0"/>
    <x v="0"/>
    <x v="7"/>
    <x v="4"/>
    <n v="6713022"/>
    <n v="8300172191"/>
    <x v="0"/>
    <x v="1"/>
    <s v="EDIFICIO CIMENTAR PROPIEDAD HORIZONTAL"/>
    <x v="1"/>
    <x v="1"/>
  </r>
  <r>
    <x v="0"/>
    <x v="0"/>
    <x v="7"/>
    <x v="1"/>
    <n v="6713038"/>
    <n v="8300108056"/>
    <x v="0"/>
    <x v="1"/>
    <s v="EDIFICIO RESIDENCIAL RIVIERA NORTE 3 PROPIEDAD HORIZONTAL"/>
    <x v="1"/>
    <x v="1"/>
  </r>
  <r>
    <x v="0"/>
    <x v="0"/>
    <x v="7"/>
    <x v="1"/>
    <n v="6713052"/>
    <n v="8110031652"/>
    <x v="0"/>
    <x v="1"/>
    <s v="CONJUNTO RESIDENCIAL VILLA ROMERO  P H"/>
    <x v="14"/>
    <x v="5"/>
  </r>
  <r>
    <x v="0"/>
    <x v="0"/>
    <x v="7"/>
    <x v="1"/>
    <n v="6713082"/>
    <n v="8001768225"/>
    <x v="0"/>
    <x v="1"/>
    <s v="CONJUNTO RESIDENCIAL COUNTRY PLAZA PH"/>
    <x v="1"/>
    <x v="1"/>
  </r>
  <r>
    <x v="0"/>
    <x v="0"/>
    <x v="7"/>
    <x v="4"/>
    <n v="6713089"/>
    <n v="8300672876"/>
    <x v="0"/>
    <x v="1"/>
    <s v="EDIFICIO  MULTIFAMILIAR   CESAR"/>
    <x v="1"/>
    <x v="1"/>
  </r>
  <r>
    <x v="0"/>
    <x v="0"/>
    <x v="7"/>
    <x v="1"/>
    <n v="6713108"/>
    <n v="8002021237"/>
    <x v="0"/>
    <x v="1"/>
    <s v="CONJUNTO RESIDENCIAL BOLIVIA XVI PH"/>
    <x v="1"/>
    <x v="1"/>
  </r>
  <r>
    <x v="0"/>
    <x v="0"/>
    <x v="7"/>
    <x v="4"/>
    <n v="6713157"/>
    <n v="8300860611"/>
    <x v="0"/>
    <x v="1"/>
    <s v="CONJUNTO RESIDENCIAL EL RECREO DEL CORTIJO PROPIEDAD HORIZON"/>
    <x v="1"/>
    <x v="1"/>
  </r>
  <r>
    <x v="0"/>
    <x v="0"/>
    <x v="7"/>
    <x v="1"/>
    <n v="6713243"/>
    <n v="9001536870"/>
    <x v="0"/>
    <x v="3"/>
    <s v="CAMPO VERDE  PROPIEDAD HORIZONTAL"/>
    <x v="14"/>
    <x v="5"/>
  </r>
  <r>
    <x v="0"/>
    <x v="0"/>
    <x v="7"/>
    <x v="4"/>
    <n v="6713245"/>
    <n v="9010567806"/>
    <x v="0"/>
    <x v="1"/>
    <s v="CONJUNTO RESIDENCIAL SMART 17"/>
    <x v="2"/>
    <x v="2"/>
  </r>
  <r>
    <x v="0"/>
    <x v="0"/>
    <x v="7"/>
    <x v="4"/>
    <n v="6713267"/>
    <n v="8010016934"/>
    <x v="0"/>
    <x v="1"/>
    <s v="CONJUNTO RESIDENCIAL BOSQUES DE PALERMO"/>
    <x v="7"/>
    <x v="7"/>
  </r>
  <r>
    <x v="0"/>
    <x v="0"/>
    <x v="7"/>
    <x v="4"/>
    <n v="6713320"/>
    <n v="9009992428"/>
    <x v="0"/>
    <x v="0"/>
    <s v="CONJUNTO RESIDENCIAL CR 3 BLOQUE O EDIFICIO A PROPIEDAD HORI"/>
    <x v="6"/>
    <x v="6"/>
  </r>
  <r>
    <x v="0"/>
    <x v="0"/>
    <x v="7"/>
    <x v="4"/>
    <n v="6713436"/>
    <n v="8090074341"/>
    <x v="0"/>
    <x v="3"/>
    <s v="CONJUNTO RESIDENCIAL LA ARBOLEDA - PROPIEDAD HORIZONTAL"/>
    <x v="3"/>
    <x v="3"/>
  </r>
  <r>
    <x v="0"/>
    <x v="0"/>
    <x v="7"/>
    <x v="4"/>
    <n v="6713440"/>
    <n v="8001849947"/>
    <x v="0"/>
    <x v="1"/>
    <s v="ASOCIACION DE COPROPIETARIOS DEL EDIFICIO CARTAGENA PRINCESS"/>
    <x v="52"/>
    <x v="18"/>
  </r>
  <r>
    <x v="0"/>
    <x v="0"/>
    <x v="7"/>
    <x v="1"/>
    <n v="6713482"/>
    <n v="8300192121"/>
    <x v="0"/>
    <x v="1"/>
    <s v="CONJUNTO RESIDENCIAL LAS GALIAS"/>
    <x v="1"/>
    <x v="1"/>
  </r>
  <r>
    <x v="0"/>
    <x v="0"/>
    <x v="7"/>
    <x v="1"/>
    <n v="6713485"/>
    <n v="8300714394"/>
    <x v="0"/>
    <x v="1"/>
    <s v="CONJUNTO RESIDENCIAL EL PATIO DE SAN DIEGO"/>
    <x v="1"/>
    <x v="1"/>
  </r>
  <r>
    <x v="0"/>
    <x v="0"/>
    <x v="7"/>
    <x v="1"/>
    <n v="6713540"/>
    <n v="9001474070"/>
    <x v="0"/>
    <x v="1"/>
    <s v="EDIFICIO SIGLO XXI PROPIEDAD HORIZONTAL"/>
    <x v="11"/>
    <x v="9"/>
  </r>
  <r>
    <x v="0"/>
    <x v="0"/>
    <x v="7"/>
    <x v="1"/>
    <n v="6713541"/>
    <n v="9006656584"/>
    <x v="0"/>
    <x v="1"/>
    <s v="PROYECTO BELLO HORIZONTE"/>
    <x v="1"/>
    <x v="1"/>
  </r>
  <r>
    <x v="0"/>
    <x v="0"/>
    <x v="7"/>
    <x v="4"/>
    <n v="6713564"/>
    <n v="8902103581"/>
    <x v="0"/>
    <x v="1"/>
    <s v="EDIFICIO BELVEDERE"/>
    <x v="2"/>
    <x v="2"/>
  </r>
  <r>
    <x v="0"/>
    <x v="0"/>
    <x v="7"/>
    <x v="1"/>
    <n v="6713963"/>
    <n v="8914109228"/>
    <x v="0"/>
    <x v="3"/>
    <s v="CENTRO COMERCIAL ALCIDES AREVALO PH"/>
    <x v="11"/>
    <x v="9"/>
  </r>
  <r>
    <x v="0"/>
    <x v="0"/>
    <x v="7"/>
    <x v="1"/>
    <n v="6713985"/>
    <n v="8300575459"/>
    <x v="0"/>
    <x v="3"/>
    <s v="CONJUNTO RESIDENCIAL LA ALEJANDRIA II PH"/>
    <x v="1"/>
    <x v="1"/>
  </r>
  <r>
    <x v="0"/>
    <x v="0"/>
    <x v="7"/>
    <x v="4"/>
    <n v="6714118"/>
    <n v="8000258321"/>
    <x v="0"/>
    <x v="1"/>
    <s v="EDIFICIO GUAYACANES"/>
    <x v="14"/>
    <x v="5"/>
  </r>
  <r>
    <x v="0"/>
    <x v="0"/>
    <x v="7"/>
    <x v="4"/>
    <n v="6714131"/>
    <n v="9010297872"/>
    <x v="0"/>
    <x v="0"/>
    <s v="CONJUNTO CERRADO BAMBU PH"/>
    <x v="13"/>
    <x v="9"/>
  </r>
  <r>
    <x v="0"/>
    <x v="0"/>
    <x v="7"/>
    <x v="4"/>
    <n v="6714162"/>
    <n v="9006189500"/>
    <x v="0"/>
    <x v="1"/>
    <s v="CONJUNTO RESIDENCIAL BALCONES DE SAN JUAN"/>
    <x v="9"/>
    <x v="8"/>
  </r>
  <r>
    <x v="0"/>
    <x v="0"/>
    <x v="7"/>
    <x v="1"/>
    <n v="6714208"/>
    <n v="9005774701"/>
    <x v="0"/>
    <x v="0"/>
    <s v="EDIFICIO PORTÓN DE ALAMEDA PH"/>
    <x v="14"/>
    <x v="5"/>
  </r>
  <r>
    <x v="0"/>
    <x v="0"/>
    <x v="7"/>
    <x v="4"/>
    <n v="6714309"/>
    <n v="8090087055"/>
    <x v="0"/>
    <x v="0"/>
    <s v="CLUB RESIDENCIAL ALAMEDA"/>
    <x v="3"/>
    <x v="3"/>
  </r>
  <r>
    <x v="0"/>
    <x v="0"/>
    <x v="7"/>
    <x v="1"/>
    <n v="6714495"/>
    <n v="8050081811"/>
    <x v="0"/>
    <x v="1"/>
    <s v="CONJUNTO RESIDENCIAL TORRES DE COMFANDI I ETAPA"/>
    <x v="0"/>
    <x v="0"/>
  </r>
  <r>
    <x v="0"/>
    <x v="0"/>
    <x v="7"/>
    <x v="1"/>
    <n v="6714505"/>
    <n v="8002404390"/>
    <x v="0"/>
    <x v="2"/>
    <s v="CONJUNTO RESIDENCIAL BALCONES DEL SALITRE PROP HORIZ"/>
    <x v="1"/>
    <x v="1"/>
  </r>
  <r>
    <x v="0"/>
    <x v="0"/>
    <x v="7"/>
    <x v="4"/>
    <n v="6714600"/>
    <n v="9007275838"/>
    <x v="0"/>
    <x v="1"/>
    <s v="EDIFICIO CENTENARIO  PROPIEDAD HORIZONTAL"/>
    <x v="6"/>
    <x v="6"/>
  </r>
  <r>
    <x v="0"/>
    <x v="0"/>
    <x v="7"/>
    <x v="2"/>
    <n v="6714649"/>
    <n v="30393638"/>
    <x v="0"/>
    <x v="2"/>
    <s v="DUQUE GIRALDO FRANCIA ELENA"/>
    <x v="11"/>
    <x v="9"/>
  </r>
  <r>
    <x v="0"/>
    <x v="0"/>
    <x v="7"/>
    <x v="1"/>
    <n v="6714781"/>
    <n v="8001521080"/>
    <x v="0"/>
    <x v="1"/>
    <s v="CONJUNTO RESIDENCIAL IBIZA PH"/>
    <x v="1"/>
    <x v="1"/>
  </r>
  <r>
    <x v="0"/>
    <x v="0"/>
    <x v="7"/>
    <x v="4"/>
    <n v="6714795"/>
    <n v="9001197653"/>
    <x v="0"/>
    <x v="0"/>
    <s v="CONJUNTO RESIDENCIAL Y COMERCIAL PINARES DE ARAGON PH"/>
    <x v="11"/>
    <x v="9"/>
  </r>
  <r>
    <x v="0"/>
    <x v="0"/>
    <x v="7"/>
    <x v="4"/>
    <n v="6714971"/>
    <n v="9000337684"/>
    <x v="0"/>
    <x v="1"/>
    <s v="EDIFICIO QUITO"/>
    <x v="1"/>
    <x v="1"/>
  </r>
  <r>
    <x v="0"/>
    <x v="0"/>
    <x v="7"/>
    <x v="4"/>
    <n v="6715068"/>
    <n v="8300134856"/>
    <x v="0"/>
    <x v="1"/>
    <s v="AGRUPACION DE VIVIENDA CIUDADELA NUEVA TIBABUYES SC"/>
    <x v="1"/>
    <x v="1"/>
  </r>
  <r>
    <x v="0"/>
    <x v="0"/>
    <x v="7"/>
    <x v="1"/>
    <n v="6715138"/>
    <n v="8300524282"/>
    <x v="0"/>
    <x v="0"/>
    <s v="CONJUNTO RESIDENCIAL EL PORTAL DE LA COFRADIA PH"/>
    <x v="1"/>
    <x v="1"/>
  </r>
  <r>
    <x v="0"/>
    <x v="0"/>
    <x v="7"/>
    <x v="4"/>
    <n v="6715191"/>
    <n v="8040160322"/>
    <x v="0"/>
    <x v="0"/>
    <s v="EDIFICIO UNIDAD RESIDENCIAL PROCYON"/>
    <x v="2"/>
    <x v="2"/>
  </r>
  <r>
    <x v="0"/>
    <x v="0"/>
    <x v="7"/>
    <x v="4"/>
    <n v="6715264"/>
    <n v="8050129529"/>
    <x v="0"/>
    <x v="1"/>
    <s v="CONJUNTO RESIDENCIAL LOS SAUCES PASEO LA FLORA 4 SECTOR"/>
    <x v="0"/>
    <x v="0"/>
  </r>
  <r>
    <x v="0"/>
    <x v="0"/>
    <x v="7"/>
    <x v="4"/>
    <n v="6715271"/>
    <n v="8000409901"/>
    <x v="0"/>
    <x v="1"/>
    <s v="EDIFICIO TORRES DE PUNTACANA - PROPIEDAD HORIZONTAL"/>
    <x v="1"/>
    <x v="1"/>
  </r>
  <r>
    <x v="0"/>
    <x v="0"/>
    <x v="7"/>
    <x v="4"/>
    <n v="6715318"/>
    <n v="9007745551"/>
    <x v="0"/>
    <x v="1"/>
    <s v="LOMA LINDA APARTAMENTOS PROPIEDAD HORIZONTAL"/>
    <x v="13"/>
    <x v="9"/>
  </r>
  <r>
    <x v="0"/>
    <x v="0"/>
    <x v="7"/>
    <x v="4"/>
    <n v="6715319"/>
    <n v="9005768525"/>
    <x v="0"/>
    <x v="1"/>
    <s v="CONJUNTO RESIDENCIAL LA MORADA DEL VIENTO"/>
    <x v="29"/>
    <x v="14"/>
  </r>
  <r>
    <x v="0"/>
    <x v="0"/>
    <x v="7"/>
    <x v="4"/>
    <n v="6715357"/>
    <n v="9000219600"/>
    <x v="0"/>
    <x v="1"/>
    <s v="CONJUNTO RESIDENCIAL SAN JOSE PLAZA"/>
    <x v="1"/>
    <x v="1"/>
  </r>
  <r>
    <x v="0"/>
    <x v="0"/>
    <x v="7"/>
    <x v="1"/>
    <n v="6715359"/>
    <n v="8002472855"/>
    <x v="0"/>
    <x v="3"/>
    <s v="CONJUNTO RESIDENCIAL PORTALES DEL PRADO"/>
    <x v="1"/>
    <x v="1"/>
  </r>
  <r>
    <x v="0"/>
    <x v="0"/>
    <x v="7"/>
    <x v="1"/>
    <n v="6715368"/>
    <n v="8001855308"/>
    <x v="0"/>
    <x v="5"/>
    <s v="EDIFICIO PLAZUELA DE MILAN PROPIEDAD HORIZONTAL"/>
    <x v="6"/>
    <x v="6"/>
  </r>
  <r>
    <x v="0"/>
    <x v="0"/>
    <x v="7"/>
    <x v="1"/>
    <n v="6715390"/>
    <n v="8301414919"/>
    <x v="0"/>
    <x v="1"/>
    <s v="CONJUNTO RESIDENCIAL CAMINOS DE MAGDALA PH"/>
    <x v="1"/>
    <x v="1"/>
  </r>
  <r>
    <x v="0"/>
    <x v="0"/>
    <x v="7"/>
    <x v="1"/>
    <n v="6715409"/>
    <n v="8050081811"/>
    <x v="0"/>
    <x v="1"/>
    <s v="CONJUNTO RESIDENCIAL TORRES DE COMFANDI I ETAPA"/>
    <x v="0"/>
    <x v="0"/>
  </r>
  <r>
    <x v="0"/>
    <x v="0"/>
    <x v="7"/>
    <x v="1"/>
    <n v="6715413"/>
    <n v="9000233410"/>
    <x v="0"/>
    <x v="1"/>
    <s v="CONJUNTO RESIDENCIAL ARBOLEDA DEL SEMINARIO DE LAS SUBETAPA"/>
    <x v="14"/>
    <x v="5"/>
  </r>
  <r>
    <x v="0"/>
    <x v="0"/>
    <x v="7"/>
    <x v="1"/>
    <n v="6715437"/>
    <n v="9002332294"/>
    <x v="0"/>
    <x v="5"/>
    <s v="CONJUNTO HABITACIONAL EL CAMPIN III ETAPA PH"/>
    <x v="11"/>
    <x v="9"/>
  </r>
  <r>
    <x v="0"/>
    <x v="0"/>
    <x v="7"/>
    <x v="1"/>
    <n v="6715478"/>
    <n v="9002927455"/>
    <x v="0"/>
    <x v="1"/>
    <s v="EDIFICO PALOS VERDES - PROPIEDAD HORIZONTAL"/>
    <x v="6"/>
    <x v="6"/>
  </r>
  <r>
    <x v="0"/>
    <x v="0"/>
    <x v="7"/>
    <x v="1"/>
    <n v="6715488"/>
    <n v="9007738780"/>
    <x v="0"/>
    <x v="3"/>
    <s v="CONDOMINIO COLINAS DEL BOSQUE PROPIEDAD HORIZONTAL"/>
    <x v="8"/>
    <x v="4"/>
  </r>
  <r>
    <x v="0"/>
    <x v="0"/>
    <x v="7"/>
    <x v="1"/>
    <n v="6715517"/>
    <n v="8301423148"/>
    <x v="0"/>
    <x v="3"/>
    <s v="CONJUNTO RESIDENCIAL PORTAL DE MODELIA III"/>
    <x v="1"/>
    <x v="1"/>
  </r>
  <r>
    <x v="0"/>
    <x v="0"/>
    <x v="7"/>
    <x v="4"/>
    <n v="6715539"/>
    <n v="9000691326"/>
    <x v="0"/>
    <x v="0"/>
    <s v="EDIFICIO TORRE LUNA PH"/>
    <x v="10"/>
    <x v="5"/>
  </r>
  <r>
    <x v="0"/>
    <x v="0"/>
    <x v="7"/>
    <x v="1"/>
    <n v="6715544"/>
    <n v="8300268830"/>
    <x v="0"/>
    <x v="1"/>
    <s v="CONJUNTO RESIDENCIALTORRES DE SANTA BARBARA ALTA FASE III"/>
    <x v="1"/>
    <x v="1"/>
  </r>
  <r>
    <x v="0"/>
    <x v="0"/>
    <x v="7"/>
    <x v="1"/>
    <n v="6715575"/>
    <n v="9002332294"/>
    <x v="0"/>
    <x v="5"/>
    <s v="CONJUNTO HABITACIONAL EL CAMPIN III ETAPA PH"/>
    <x v="11"/>
    <x v="9"/>
  </r>
  <r>
    <x v="0"/>
    <x v="0"/>
    <x v="7"/>
    <x v="1"/>
    <n v="6715630"/>
    <n v="9000475521"/>
    <x v="0"/>
    <x v="1"/>
    <s v="CONJUNTO VICENZA PARQUE RESIDENCIAL SALITRE PH"/>
    <x v="1"/>
    <x v="1"/>
  </r>
  <r>
    <x v="0"/>
    <x v="0"/>
    <x v="7"/>
    <x v="4"/>
    <n v="6715634"/>
    <n v="8160060561"/>
    <x v="0"/>
    <x v="2"/>
    <s v="UNIDAD RESIDENCIAL LA CORUÑA PH"/>
    <x v="11"/>
    <x v="9"/>
  </r>
  <r>
    <x v="0"/>
    <x v="0"/>
    <x v="7"/>
    <x v="1"/>
    <n v="6715648"/>
    <n v="8603514370"/>
    <x v="0"/>
    <x v="1"/>
    <s v="EDIFICIO TIFFANY PROPIEDAD HORIZONTAL"/>
    <x v="1"/>
    <x v="1"/>
  </r>
  <r>
    <x v="0"/>
    <x v="0"/>
    <x v="7"/>
    <x v="4"/>
    <n v="6715650"/>
    <n v="8001846523"/>
    <x v="0"/>
    <x v="0"/>
    <s v="CONJUNTO RESIDENCIAL CATALUÑA PH"/>
    <x v="1"/>
    <x v="1"/>
  </r>
  <r>
    <x v="0"/>
    <x v="0"/>
    <x v="7"/>
    <x v="4"/>
    <n v="6715705"/>
    <n v="8002441513"/>
    <x v="0"/>
    <x v="1"/>
    <s v="EDIFICIO PLAZA CENTRO"/>
    <x v="6"/>
    <x v="6"/>
  </r>
  <r>
    <x v="0"/>
    <x v="0"/>
    <x v="7"/>
    <x v="4"/>
    <n v="6715720"/>
    <n v="8908056036"/>
    <x v="0"/>
    <x v="1"/>
    <s v="MULTICENTRO ESTRELLA - PROPIEDAD HORIZONTAL"/>
    <x v="6"/>
    <x v="6"/>
  </r>
  <r>
    <x v="0"/>
    <x v="0"/>
    <x v="7"/>
    <x v="4"/>
    <n v="6715758"/>
    <n v="9003410221"/>
    <x v="0"/>
    <x v="1"/>
    <s v="EDIFICIO VERSALLES IMPERIAL"/>
    <x v="2"/>
    <x v="2"/>
  </r>
  <r>
    <x v="0"/>
    <x v="0"/>
    <x v="7"/>
    <x v="1"/>
    <n v="6715763"/>
    <n v="8301423148"/>
    <x v="0"/>
    <x v="3"/>
    <s v="CONJUNTO RESIDENCIAL PORTAL DE MODELIA III"/>
    <x v="1"/>
    <x v="1"/>
  </r>
  <r>
    <x v="0"/>
    <x v="0"/>
    <x v="7"/>
    <x v="4"/>
    <n v="6715786"/>
    <n v="8100048691"/>
    <x v="0"/>
    <x v="1"/>
    <s v="EDIFICIO MARIA LUISA PROPIEDAD HORIZONTAL"/>
    <x v="6"/>
    <x v="6"/>
  </r>
  <r>
    <x v="0"/>
    <x v="0"/>
    <x v="7"/>
    <x v="4"/>
    <n v="6715789"/>
    <n v="9005894916"/>
    <x v="0"/>
    <x v="1"/>
    <s v="EDIFICIO MATIZZ - PROPIEDAD HORIZONTAL"/>
    <x v="6"/>
    <x v="6"/>
  </r>
  <r>
    <x v="0"/>
    <x v="0"/>
    <x v="7"/>
    <x v="1"/>
    <n v="6715808"/>
    <n v="8001768225"/>
    <x v="0"/>
    <x v="1"/>
    <s v="CONJUNTO RESIDENCIAL COUNTRY PLAZA PH"/>
    <x v="1"/>
    <x v="1"/>
  </r>
  <r>
    <x v="0"/>
    <x v="0"/>
    <x v="7"/>
    <x v="1"/>
    <n v="6715830"/>
    <n v="9009360541"/>
    <x v="0"/>
    <x v="1"/>
    <s v="YUMA CIUDADELA RESIDENCIAL"/>
    <x v="29"/>
    <x v="14"/>
  </r>
  <r>
    <x v="0"/>
    <x v="0"/>
    <x v="7"/>
    <x v="1"/>
    <n v="6715832"/>
    <n v="9006751300"/>
    <x v="0"/>
    <x v="0"/>
    <s v="EDIFICIO TORRES DE BARCELONA PROPIEDAD HORIZONTAL"/>
    <x v="6"/>
    <x v="6"/>
  </r>
  <r>
    <x v="0"/>
    <x v="0"/>
    <x v="7"/>
    <x v="1"/>
    <n v="6715866"/>
    <n v="9007650371"/>
    <x v="0"/>
    <x v="3"/>
    <s v="LA ILUSION II CONJUNTO RESIDENCIAL- PROPIEDAD HORIZONTAL"/>
    <x v="4"/>
    <x v="4"/>
  </r>
  <r>
    <x v="0"/>
    <x v="0"/>
    <x v="7"/>
    <x v="1"/>
    <n v="6715871"/>
    <n v="9004206740"/>
    <x v="0"/>
    <x v="1"/>
    <s v="EDIFICIO PUENTE LARGO"/>
    <x v="1"/>
    <x v="1"/>
  </r>
  <r>
    <x v="0"/>
    <x v="0"/>
    <x v="7"/>
    <x v="4"/>
    <n v="6715889"/>
    <n v="9004185001"/>
    <x v="0"/>
    <x v="3"/>
    <s v="CONJUNTO RESIDENCIAL BOSQUES DE ZAPAN 5 - PROPIEDAD HORIZONT"/>
    <x v="4"/>
    <x v="4"/>
  </r>
  <r>
    <x v="0"/>
    <x v="0"/>
    <x v="7"/>
    <x v="1"/>
    <n v="6715894"/>
    <n v="8002472855"/>
    <x v="0"/>
    <x v="3"/>
    <s v="CONJUNTO RESIDENCIAL PORTALES DEL PRADO"/>
    <x v="1"/>
    <x v="1"/>
  </r>
  <r>
    <x v="0"/>
    <x v="0"/>
    <x v="7"/>
    <x v="4"/>
    <n v="6715972"/>
    <n v="8100056999"/>
    <x v="0"/>
    <x v="1"/>
    <s v="CONJUNTO HABITACIONAL PINARES DEL RIO II"/>
    <x v="23"/>
    <x v="6"/>
  </r>
  <r>
    <x v="0"/>
    <x v="0"/>
    <x v="7"/>
    <x v="1"/>
    <n v="6715975"/>
    <n v="8110007848"/>
    <x v="0"/>
    <x v="1"/>
    <s v="TERMINAL SUR DE MEDELLIN PH"/>
    <x v="14"/>
    <x v="5"/>
  </r>
  <r>
    <x v="0"/>
    <x v="0"/>
    <x v="7"/>
    <x v="1"/>
    <n v="6716032"/>
    <n v="9008072504"/>
    <x v="0"/>
    <x v="1"/>
    <s v="CONJUNTO RESIDENCIAL MONTPELLIER PROPIEDAD HORIZONTAL"/>
    <x v="14"/>
    <x v="5"/>
  </r>
  <r>
    <x v="0"/>
    <x v="0"/>
    <x v="7"/>
    <x v="4"/>
    <n v="6716089"/>
    <n v="8090074341"/>
    <x v="0"/>
    <x v="1"/>
    <s v="CONJUNTO RESIDENCIAL LA ARBOLEDA - PROPIEDAD HORIZONTAL"/>
    <x v="3"/>
    <x v="3"/>
  </r>
  <r>
    <x v="0"/>
    <x v="0"/>
    <x v="7"/>
    <x v="4"/>
    <n v="6716136"/>
    <n v="9004185001"/>
    <x v="0"/>
    <x v="3"/>
    <s v="CONJUNTO RESIDENCIAL BOSQUES DE ZAPAN 5 - PROPIEDAD HORIZONT"/>
    <x v="4"/>
    <x v="4"/>
  </r>
  <r>
    <x v="0"/>
    <x v="0"/>
    <x v="7"/>
    <x v="4"/>
    <n v="6716139"/>
    <n v="8301018025"/>
    <x v="0"/>
    <x v="3"/>
    <s v="CONJUNTO RESIDENCIAL EL PORTAL DEL MORTIÑO PROPIEDAD HORIZON"/>
    <x v="1"/>
    <x v="1"/>
  </r>
  <r>
    <x v="0"/>
    <x v="0"/>
    <x v="7"/>
    <x v="4"/>
    <n v="6716140"/>
    <n v="9001630851"/>
    <x v="0"/>
    <x v="1"/>
    <s v="URBANIZACION PARAISO DE COLORES PH"/>
    <x v="14"/>
    <x v="5"/>
  </r>
  <r>
    <x v="0"/>
    <x v="0"/>
    <x v="7"/>
    <x v="4"/>
    <n v="6716141"/>
    <n v="9011202024"/>
    <x v="0"/>
    <x v="3"/>
    <s v="CONJUNTO R PARQUES DE BOGOTA MANZANO PH"/>
    <x v="1"/>
    <x v="1"/>
  </r>
  <r>
    <x v="0"/>
    <x v="0"/>
    <x v="7"/>
    <x v="4"/>
    <n v="6716192"/>
    <n v="9004185001"/>
    <x v="0"/>
    <x v="3"/>
    <s v="CONJUNTO RESIDENCIAL BOSQUES DE ZAPAN 5 - PROPIEDAD HORIZONT"/>
    <x v="4"/>
    <x v="4"/>
  </r>
  <r>
    <x v="0"/>
    <x v="0"/>
    <x v="7"/>
    <x v="4"/>
    <n v="6716279"/>
    <n v="8301252449"/>
    <x v="0"/>
    <x v="1"/>
    <s v="EDIFICIO PIMPINELA"/>
    <x v="1"/>
    <x v="1"/>
  </r>
  <r>
    <x v="0"/>
    <x v="0"/>
    <x v="7"/>
    <x v="1"/>
    <n v="6716283"/>
    <n v="8050121555"/>
    <x v="0"/>
    <x v="1"/>
    <s v="CONJUNTO N 1 LAS MARGARITAS - PROPIEDAD HORIZONTAL"/>
    <x v="0"/>
    <x v="0"/>
  </r>
  <r>
    <x v="0"/>
    <x v="0"/>
    <x v="7"/>
    <x v="1"/>
    <n v="6716316"/>
    <n v="8300582821"/>
    <x v="0"/>
    <x v="3"/>
    <s v="EDIFICIO ABADIA 146 PROPIEDAD HORIZONTAL"/>
    <x v="1"/>
    <x v="1"/>
  </r>
  <r>
    <x v="0"/>
    <x v="0"/>
    <x v="7"/>
    <x v="4"/>
    <n v="6716383"/>
    <n v="8160041189"/>
    <x v="0"/>
    <x v="0"/>
    <s v="CONJUNTO RESIDENCIAL TORRES DE ALCANTARA"/>
    <x v="11"/>
    <x v="9"/>
  </r>
  <r>
    <x v="0"/>
    <x v="0"/>
    <x v="7"/>
    <x v="4"/>
    <n v="6716561"/>
    <n v="8300008379"/>
    <x v="0"/>
    <x v="0"/>
    <s v="EDIFICIO CENTRO COMERCIAL LOS CRISTALES - PROPIEDAD HORIZONT"/>
    <x v="1"/>
    <x v="1"/>
  </r>
  <r>
    <x v="0"/>
    <x v="0"/>
    <x v="7"/>
    <x v="1"/>
    <n v="6716618"/>
    <n v="8001250017"/>
    <x v="0"/>
    <x v="1"/>
    <s v="AGRUPACION RESIDENCIAL LA BASTILLA"/>
    <x v="1"/>
    <x v="1"/>
  </r>
  <r>
    <x v="0"/>
    <x v="0"/>
    <x v="7"/>
    <x v="4"/>
    <n v="6716669"/>
    <n v="9008519364"/>
    <x v="0"/>
    <x v="0"/>
    <s v="EDIFICIO BALMORAL 70 PROPIEDAD HORIZONTAL"/>
    <x v="6"/>
    <x v="6"/>
  </r>
  <r>
    <x v="0"/>
    <x v="0"/>
    <x v="7"/>
    <x v="1"/>
    <n v="6716697"/>
    <n v="9004680011"/>
    <x v="0"/>
    <x v="3"/>
    <s v="EDIFICIO ECO NEVADO PH"/>
    <x v="1"/>
    <x v="1"/>
  </r>
  <r>
    <x v="0"/>
    <x v="0"/>
    <x v="7"/>
    <x v="4"/>
    <n v="6716780"/>
    <n v="8010042548"/>
    <x v="0"/>
    <x v="4"/>
    <s v="CONDOMINIO SAN CARLOS"/>
    <x v="7"/>
    <x v="7"/>
  </r>
  <r>
    <x v="0"/>
    <x v="0"/>
    <x v="7"/>
    <x v="4"/>
    <n v="6716856"/>
    <n v="9006874719"/>
    <x v="0"/>
    <x v="1"/>
    <s v="CONJUNTO RESIDENCIAL LA EVOLUCION"/>
    <x v="4"/>
    <x v="4"/>
  </r>
  <r>
    <x v="0"/>
    <x v="0"/>
    <x v="7"/>
    <x v="1"/>
    <n v="6716864"/>
    <n v="9003476321"/>
    <x v="0"/>
    <x v="1"/>
    <s v="CONJUNTO CERRADO CIUDADELA VILLA DE LEYVA PH"/>
    <x v="11"/>
    <x v="9"/>
  </r>
  <r>
    <x v="0"/>
    <x v="0"/>
    <x v="7"/>
    <x v="4"/>
    <n v="6716905"/>
    <n v="9008705735"/>
    <x v="0"/>
    <x v="1"/>
    <s v="EDIFICIO SEPPHIA PROPIEDAD HORIZONTAL"/>
    <x v="6"/>
    <x v="6"/>
  </r>
  <r>
    <x v="0"/>
    <x v="0"/>
    <x v="7"/>
    <x v="1"/>
    <n v="6716912"/>
    <n v="9009146759"/>
    <x v="0"/>
    <x v="5"/>
    <s v="CONJUNTO RESIDENCIAL PARQUES DE BOLIVAR ARMENIA N° 1 VIP"/>
    <x v="7"/>
    <x v="7"/>
  </r>
  <r>
    <x v="0"/>
    <x v="0"/>
    <x v="7"/>
    <x v="4"/>
    <n v="6716917"/>
    <n v="8605096441"/>
    <x v="0"/>
    <x v="1"/>
    <s v="CONJUNTO RESIDENCIAL SANTA BARBARA NORTE"/>
    <x v="1"/>
    <x v="1"/>
  </r>
  <r>
    <x v="0"/>
    <x v="0"/>
    <x v="7"/>
    <x v="1"/>
    <n v="6716926"/>
    <n v="9009121798"/>
    <x v="0"/>
    <x v="1"/>
    <s v="SOLERI PARQUE RESIDENCIAL"/>
    <x v="2"/>
    <x v="2"/>
  </r>
  <r>
    <x v="0"/>
    <x v="0"/>
    <x v="7"/>
    <x v="4"/>
    <n v="6716944"/>
    <n v="8010015707"/>
    <x v="0"/>
    <x v="4"/>
    <s v="EDIFICIO LOMA LINDA"/>
    <x v="7"/>
    <x v="7"/>
  </r>
  <r>
    <x v="0"/>
    <x v="0"/>
    <x v="7"/>
    <x v="1"/>
    <n v="6716975"/>
    <n v="8909289426"/>
    <x v="0"/>
    <x v="1"/>
    <s v="NUCLEO DE VIVIENDA N°2 CIUDAD SAN DIEGO"/>
    <x v="14"/>
    <x v="5"/>
  </r>
  <r>
    <x v="0"/>
    <x v="0"/>
    <x v="7"/>
    <x v="1"/>
    <n v="6716977"/>
    <n v="9004221494"/>
    <x v="0"/>
    <x v="1"/>
    <s v="CONJUNTO RESIDENCIAL PARQUES DE CASTILLA 2 PH"/>
    <x v="1"/>
    <x v="1"/>
  </r>
  <r>
    <x v="0"/>
    <x v="0"/>
    <x v="7"/>
    <x v="1"/>
    <n v="6717155"/>
    <n v="8300046578"/>
    <x v="0"/>
    <x v="3"/>
    <s v="AGRUPACION DE VIVIENDA LAS CEIBAS MANZANA 25"/>
    <x v="1"/>
    <x v="1"/>
  </r>
  <r>
    <x v="0"/>
    <x v="0"/>
    <x v="7"/>
    <x v="4"/>
    <n v="6717192"/>
    <n v="8010016934"/>
    <x v="0"/>
    <x v="0"/>
    <s v="CONJUNTO RESIDENCIAL BOSQUES DE PALERMO"/>
    <x v="7"/>
    <x v="7"/>
  </r>
  <r>
    <x v="0"/>
    <x v="0"/>
    <x v="7"/>
    <x v="1"/>
    <n v="6717193"/>
    <n v="9011157935"/>
    <x v="0"/>
    <x v="1"/>
    <s v="CONJUNTO RESIDENCIAL LA ARBOLEDA DE SANTA ANA - PROPIEDAD HO"/>
    <x v="4"/>
    <x v="4"/>
  </r>
  <r>
    <x v="0"/>
    <x v="0"/>
    <x v="7"/>
    <x v="1"/>
    <n v="6717213"/>
    <n v="9011150375"/>
    <x v="0"/>
    <x v="1"/>
    <s v="URBANIZACION RESERVA DE BUCAROS"/>
    <x v="21"/>
    <x v="5"/>
  </r>
  <r>
    <x v="0"/>
    <x v="0"/>
    <x v="7"/>
    <x v="4"/>
    <n v="6717265"/>
    <n v="9001047579"/>
    <x v="0"/>
    <x v="0"/>
    <s v="EDIFICIO CIBELES PH"/>
    <x v="14"/>
    <x v="5"/>
  </r>
  <r>
    <x v="0"/>
    <x v="0"/>
    <x v="7"/>
    <x v="4"/>
    <n v="6717344"/>
    <n v="8300676245"/>
    <x v="0"/>
    <x v="1"/>
    <s v="EDIFICIO ANTIGUA REAL - PROPIEDAD HORIZONTAL"/>
    <x v="1"/>
    <x v="1"/>
  </r>
  <r>
    <x v="0"/>
    <x v="0"/>
    <x v="7"/>
    <x v="4"/>
    <n v="6717497"/>
    <n v="8301349571"/>
    <x v="0"/>
    <x v="1"/>
    <s v="CONJUNTO RESIDENCIAL LOIRA REAL - PROPIEDAD HORIZONTAL"/>
    <x v="1"/>
    <x v="1"/>
  </r>
  <r>
    <x v="0"/>
    <x v="0"/>
    <x v="7"/>
    <x v="1"/>
    <n v="6717499"/>
    <n v="9008735121"/>
    <x v="3"/>
    <x v="10"/>
    <s v="CONJUNTO RESIDENCIAL HELICONIA - PROPIEDAD HORIZONTAL"/>
    <x v="4"/>
    <x v="4"/>
  </r>
  <r>
    <x v="0"/>
    <x v="0"/>
    <x v="7"/>
    <x v="1"/>
    <n v="6717634"/>
    <n v="9005282159"/>
    <x v="0"/>
    <x v="0"/>
    <s v="EDIFICIO LA MARIANA PH"/>
    <x v="11"/>
    <x v="9"/>
  </r>
  <r>
    <x v="0"/>
    <x v="0"/>
    <x v="7"/>
    <x v="4"/>
    <n v="6718306"/>
    <n v="8040074058"/>
    <x v="0"/>
    <x v="1"/>
    <s v="URBANIZACION BOSQUES DE LA FLORIDA"/>
    <x v="2"/>
    <x v="2"/>
  </r>
  <r>
    <x v="0"/>
    <x v="0"/>
    <x v="7"/>
    <x v="1"/>
    <n v="6718362"/>
    <n v="9002068314"/>
    <x v="0"/>
    <x v="2"/>
    <s v="EDIFICIO MIRADOR DE GUAYACANES - PROPIEDAD HORIZONTAL"/>
    <x v="6"/>
    <x v="6"/>
  </r>
  <r>
    <x v="0"/>
    <x v="0"/>
    <x v="7"/>
    <x v="1"/>
    <n v="6718524"/>
    <n v="8100003526"/>
    <x v="0"/>
    <x v="1"/>
    <s v="EDIFICIO TORRES DE BELEN PROPIEDAD HORIZONTAL"/>
    <x v="6"/>
    <x v="6"/>
  </r>
  <r>
    <x v="0"/>
    <x v="0"/>
    <x v="7"/>
    <x v="4"/>
    <n v="6718563"/>
    <n v="8090061215"/>
    <x v="0"/>
    <x v="3"/>
    <s v="CONJUNTO CERRADO TORRES DEL BOSQUE-PROPIEDAD HORIZONTAL"/>
    <x v="3"/>
    <x v="3"/>
  </r>
  <r>
    <x v="0"/>
    <x v="0"/>
    <x v="7"/>
    <x v="4"/>
    <n v="6718675"/>
    <n v="8100010200"/>
    <x v="0"/>
    <x v="1"/>
    <s v="CONJUNTO RESIDENCIAL SAN GABRIEL - PROPIEDAD HORIZONTAL"/>
    <x v="6"/>
    <x v="6"/>
  </r>
  <r>
    <x v="0"/>
    <x v="0"/>
    <x v="7"/>
    <x v="1"/>
    <n v="6718725"/>
    <n v="9002332294"/>
    <x v="0"/>
    <x v="1"/>
    <s v="CONJUNTO HABITACIONAL EL CAMPIN III ETAPA PH"/>
    <x v="11"/>
    <x v="9"/>
  </r>
  <r>
    <x v="0"/>
    <x v="0"/>
    <x v="7"/>
    <x v="4"/>
    <n v="6718745"/>
    <n v="9003923175"/>
    <x v="0"/>
    <x v="3"/>
    <s v="CONJUNTO RESIDENCIAL CAMINOS DEL PORVENIR 1 - PROPIEDAD HORI"/>
    <x v="1"/>
    <x v="1"/>
  </r>
  <r>
    <x v="0"/>
    <x v="0"/>
    <x v="7"/>
    <x v="4"/>
    <n v="6718806"/>
    <n v="9006561499"/>
    <x v="0"/>
    <x v="1"/>
    <s v="EDIFICIO MASTER MEDICAL Y BUSSINES CENTER PH"/>
    <x v="1"/>
    <x v="1"/>
  </r>
  <r>
    <x v="0"/>
    <x v="0"/>
    <x v="7"/>
    <x v="4"/>
    <n v="6718831"/>
    <n v="8090122296"/>
    <x v="0"/>
    <x v="1"/>
    <s v="EDIFICIO CENTRO COMERCIAL POPULAR II SANANDRESITOS PH"/>
    <x v="3"/>
    <x v="3"/>
  </r>
  <r>
    <x v="0"/>
    <x v="0"/>
    <x v="7"/>
    <x v="1"/>
    <n v="6718852"/>
    <n v="9011385716"/>
    <x v="0"/>
    <x v="1"/>
    <s v="EDIFICIO ALTAGRACIA P H"/>
    <x v="1"/>
    <x v="1"/>
  </r>
  <r>
    <x v="0"/>
    <x v="0"/>
    <x v="7"/>
    <x v="1"/>
    <n v="6718922"/>
    <n v="9009146759"/>
    <x v="0"/>
    <x v="3"/>
    <s v="CONJUNTO RESIDENCIAL PARQUES DE BOLIVAR ARMENIA N° 1 VIP"/>
    <x v="7"/>
    <x v="7"/>
  </r>
  <r>
    <x v="0"/>
    <x v="0"/>
    <x v="7"/>
    <x v="1"/>
    <n v="6718988"/>
    <n v="9003370793"/>
    <x v="0"/>
    <x v="0"/>
    <s v="CONJUNTO RESIDENCIAL BOSQUES DE CANTABRIA PH"/>
    <x v="11"/>
    <x v="9"/>
  </r>
  <r>
    <x v="0"/>
    <x v="0"/>
    <x v="7"/>
    <x v="1"/>
    <n v="6719016"/>
    <n v="8300841285"/>
    <x v="0"/>
    <x v="1"/>
    <s v="CONJUNTO RESIDENCIAL PARQUES DE PRIMAVERA I ETAPAS I Y II -"/>
    <x v="1"/>
    <x v="1"/>
  </r>
  <r>
    <x v="0"/>
    <x v="0"/>
    <x v="7"/>
    <x v="4"/>
    <n v="6719042"/>
    <n v="8001917821"/>
    <x v="0"/>
    <x v="1"/>
    <s v="EDIFICIO SANTA ISABEL PH"/>
    <x v="11"/>
    <x v="9"/>
  </r>
  <r>
    <x v="0"/>
    <x v="0"/>
    <x v="7"/>
    <x v="1"/>
    <n v="6719075"/>
    <n v="9005735226"/>
    <x v="0"/>
    <x v="5"/>
    <s v="CONJUNTO TORRE ALMERIA APARTAMENTOS PH"/>
    <x v="7"/>
    <x v="7"/>
  </r>
  <r>
    <x v="0"/>
    <x v="0"/>
    <x v="7"/>
    <x v="1"/>
    <n v="6719076"/>
    <n v="9005359732"/>
    <x v="0"/>
    <x v="1"/>
    <s v="EDIFICIO MEDITERRANEO PROPIEDAD HORIZONTAL"/>
    <x v="3"/>
    <x v="3"/>
  </r>
  <r>
    <x v="0"/>
    <x v="0"/>
    <x v="7"/>
    <x v="2"/>
    <n v="6719098"/>
    <n v="41902006"/>
    <x v="0"/>
    <x v="1"/>
    <s v="MONTOYA VANEGAS MYRIAM DEL CARMEN"/>
    <x v="7"/>
    <x v="7"/>
  </r>
  <r>
    <x v="0"/>
    <x v="0"/>
    <x v="7"/>
    <x v="1"/>
    <n v="6719160"/>
    <n v="8605189410"/>
    <x v="0"/>
    <x v="1"/>
    <s v="CONJUNTO RESIDENCIAL LA PALMA I"/>
    <x v="1"/>
    <x v="1"/>
  </r>
  <r>
    <x v="0"/>
    <x v="0"/>
    <x v="7"/>
    <x v="1"/>
    <n v="6719246"/>
    <n v="9006828631"/>
    <x v="0"/>
    <x v="3"/>
    <s v="CONJUNTO RESIDENCIAL OPALO PROPIEDAD HORIZONTAL"/>
    <x v="7"/>
    <x v="7"/>
  </r>
  <r>
    <x v="0"/>
    <x v="0"/>
    <x v="7"/>
    <x v="1"/>
    <n v="6719251"/>
    <n v="8301254398"/>
    <x v="0"/>
    <x v="1"/>
    <s v="AGRUPACION URBANIZACION TECHO"/>
    <x v="1"/>
    <x v="1"/>
  </r>
  <r>
    <x v="0"/>
    <x v="0"/>
    <x v="7"/>
    <x v="4"/>
    <n v="6719255"/>
    <n v="8300471682"/>
    <x v="0"/>
    <x v="1"/>
    <s v="CONDOMINIO ALTILLOS DE LOMBARDIA - PROPIEDAD"/>
    <x v="1"/>
    <x v="1"/>
  </r>
  <r>
    <x v="0"/>
    <x v="0"/>
    <x v="7"/>
    <x v="4"/>
    <n v="6719256"/>
    <n v="9007961743"/>
    <x v="0"/>
    <x v="1"/>
    <s v="EDIFICIO HOUSE CENTER"/>
    <x v="2"/>
    <x v="2"/>
  </r>
  <r>
    <x v="0"/>
    <x v="0"/>
    <x v="7"/>
    <x v="4"/>
    <n v="6719377"/>
    <n v="8002005019"/>
    <x v="0"/>
    <x v="4"/>
    <s v="PARQUE RESIDENCIAL PALMAS DE SORRENTO"/>
    <x v="7"/>
    <x v="7"/>
  </r>
  <r>
    <x v="0"/>
    <x v="0"/>
    <x v="7"/>
    <x v="4"/>
    <n v="6719388"/>
    <n v="8300753355"/>
    <x v="0"/>
    <x v="1"/>
    <s v="EDIFICIO MULTIFAMILIAR TORRES DE AGUAS CLARAS PH"/>
    <x v="1"/>
    <x v="1"/>
  </r>
  <r>
    <x v="0"/>
    <x v="0"/>
    <x v="7"/>
    <x v="4"/>
    <n v="6719559"/>
    <n v="9012064361"/>
    <x v="0"/>
    <x v="0"/>
    <s v="EDIFICIO ARA CONDOMINIO CLUB PROPIEDAD HORIZONTAL"/>
    <x v="2"/>
    <x v="2"/>
  </r>
  <r>
    <x v="0"/>
    <x v="0"/>
    <x v="7"/>
    <x v="4"/>
    <n v="6719585"/>
    <n v="8300471682"/>
    <x v="0"/>
    <x v="1"/>
    <s v="CONDOMINIO ALTILLOS DE LOMBARDIA - PROPIEDAD"/>
    <x v="1"/>
    <x v="1"/>
  </r>
  <r>
    <x v="0"/>
    <x v="0"/>
    <x v="7"/>
    <x v="4"/>
    <n v="6719815"/>
    <n v="9008982021"/>
    <x v="0"/>
    <x v="1"/>
    <s v="EDIFICIO CONDOMINIO FUERTEVENTURA"/>
    <x v="2"/>
    <x v="2"/>
  </r>
  <r>
    <x v="0"/>
    <x v="0"/>
    <x v="7"/>
    <x v="1"/>
    <n v="6719835"/>
    <n v="8002332831"/>
    <x v="0"/>
    <x v="5"/>
    <s v="AGRUPACION SUPERMANZANA 7- I ETAPA URBANIZACION BOCHICA MULT"/>
    <x v="1"/>
    <x v="1"/>
  </r>
  <r>
    <x v="0"/>
    <x v="0"/>
    <x v="7"/>
    <x v="4"/>
    <n v="6719856"/>
    <n v="9007961743"/>
    <x v="0"/>
    <x v="2"/>
    <s v="EDIFICIO HOUSE CENTER"/>
    <x v="2"/>
    <x v="2"/>
  </r>
  <r>
    <x v="0"/>
    <x v="0"/>
    <x v="7"/>
    <x v="4"/>
    <n v="6719870"/>
    <n v="9011359161"/>
    <x v="0"/>
    <x v="1"/>
    <s v="CONJUNTO RESIDENCIAL MULTICENTRO ETAPA I"/>
    <x v="29"/>
    <x v="14"/>
  </r>
  <r>
    <x v="0"/>
    <x v="0"/>
    <x v="7"/>
    <x v="4"/>
    <n v="6719920"/>
    <n v="9003602187"/>
    <x v="0"/>
    <x v="1"/>
    <s v="CONJUNTO RESIDENCIAL BOSQUE DE PINOS ETAPA I Y II"/>
    <x v="2"/>
    <x v="2"/>
  </r>
  <r>
    <x v="0"/>
    <x v="0"/>
    <x v="7"/>
    <x v="4"/>
    <n v="6720137"/>
    <n v="9002267952"/>
    <x v="0"/>
    <x v="0"/>
    <s v="EDIFICIO ALTAMAR PH"/>
    <x v="14"/>
    <x v="5"/>
  </r>
  <r>
    <x v="0"/>
    <x v="0"/>
    <x v="7"/>
    <x v="4"/>
    <n v="6720267"/>
    <n v="8110342470"/>
    <x v="0"/>
    <x v="0"/>
    <s v="CONJUNTO RESIDENCIAL PROVIDENCIA DE CASTROPOLO PH"/>
    <x v="14"/>
    <x v="5"/>
  </r>
  <r>
    <x v="0"/>
    <x v="0"/>
    <x v="7"/>
    <x v="4"/>
    <n v="6720323"/>
    <n v="8301384283"/>
    <x v="0"/>
    <x v="0"/>
    <s v="EDIFICIO SANTA BARBARA 118 P H"/>
    <x v="1"/>
    <x v="1"/>
  </r>
  <r>
    <x v="0"/>
    <x v="0"/>
    <x v="7"/>
    <x v="4"/>
    <n v="6720369"/>
    <n v="9003062955"/>
    <x v="0"/>
    <x v="1"/>
    <s v="VIGIA DEL PARQUE 2 PROPIEDAD HORIZONTAL"/>
    <x v="1"/>
    <x v="1"/>
  </r>
  <r>
    <x v="0"/>
    <x v="0"/>
    <x v="7"/>
    <x v="5"/>
    <n v="6720384"/>
    <n v="10238339"/>
    <x v="0"/>
    <x v="5"/>
    <s v="JIMENEZ MEJIA CARLOS ALBERTO"/>
    <x v="7"/>
    <x v="7"/>
  </r>
  <r>
    <x v="0"/>
    <x v="0"/>
    <x v="7"/>
    <x v="4"/>
    <n v="6720557"/>
    <n v="8000238687"/>
    <x v="0"/>
    <x v="1"/>
    <s v="CONJUNTO RESIDENCIAL BADALONA PH"/>
    <x v="14"/>
    <x v="5"/>
  </r>
  <r>
    <x v="0"/>
    <x v="0"/>
    <x v="7"/>
    <x v="1"/>
    <n v="6720717"/>
    <n v="9004803119"/>
    <x v="0"/>
    <x v="0"/>
    <s v="EDIFICIO RESIDENCIAL MANTIS PH"/>
    <x v="34"/>
    <x v="5"/>
  </r>
  <r>
    <x v="0"/>
    <x v="0"/>
    <x v="7"/>
    <x v="4"/>
    <n v="6721246"/>
    <n v="9007006781"/>
    <x v="0"/>
    <x v="0"/>
    <s v="EDIFICIO PALMEIRAS PH"/>
    <x v="5"/>
    <x v="5"/>
  </r>
  <r>
    <x v="0"/>
    <x v="0"/>
    <x v="7"/>
    <x v="1"/>
    <n v="6721526"/>
    <n v="9004803119"/>
    <x v="0"/>
    <x v="1"/>
    <s v="EDIFICIO RESIDENCIAL MANTIS PH"/>
    <x v="34"/>
    <x v="5"/>
  </r>
  <r>
    <x v="0"/>
    <x v="0"/>
    <x v="7"/>
    <x v="4"/>
    <n v="6721832"/>
    <n v="9005660534"/>
    <x v="0"/>
    <x v="1"/>
    <s v="CONJUNTO RESIDENCIAL EL NOGAL DE SUBA PROPIEDAD HORIZONTAL"/>
    <x v="1"/>
    <x v="1"/>
  </r>
  <r>
    <x v="0"/>
    <x v="0"/>
    <x v="7"/>
    <x v="4"/>
    <n v="6721924"/>
    <n v="8000695451"/>
    <x v="0"/>
    <x v="1"/>
    <s v="CONJUNTO RESIDENCIALTAOKA II"/>
    <x v="1"/>
    <x v="1"/>
  </r>
  <r>
    <x v="0"/>
    <x v="0"/>
    <x v="7"/>
    <x v="1"/>
    <n v="6721964"/>
    <n v="9010104810"/>
    <x v="0"/>
    <x v="1"/>
    <s v="CONJUNTO RESIDENCIAL TORRES DE VILLA VERDE - PROPIEDAD HORIZ"/>
    <x v="11"/>
    <x v="9"/>
  </r>
  <r>
    <x v="0"/>
    <x v="0"/>
    <x v="7"/>
    <x v="1"/>
    <n v="6722002"/>
    <n v="8909363151"/>
    <x v="0"/>
    <x v="1"/>
    <s v="URBANIZACION SURAMERICANA ENVIGADO PH"/>
    <x v="14"/>
    <x v="5"/>
  </r>
  <r>
    <x v="0"/>
    <x v="0"/>
    <x v="7"/>
    <x v="4"/>
    <n v="6722084"/>
    <n v="9010981892"/>
    <x v="0"/>
    <x v="1"/>
    <s v="EDIFICIO TORELLO - PROPIEDAD HORIZONTAL"/>
    <x v="1"/>
    <x v="1"/>
  </r>
  <r>
    <x v="0"/>
    <x v="0"/>
    <x v="7"/>
    <x v="4"/>
    <n v="6722106"/>
    <n v="9003821832"/>
    <x v="0"/>
    <x v="1"/>
    <s v="CONJUNTO RESIDENCIAL MIRADOR DEL PINAR PH"/>
    <x v="1"/>
    <x v="1"/>
  </r>
  <r>
    <x v="0"/>
    <x v="0"/>
    <x v="7"/>
    <x v="4"/>
    <n v="6722127"/>
    <n v="8001766773"/>
    <x v="0"/>
    <x v="1"/>
    <s v="EDIFICIO CASTELLON DE LA PE¥A PH"/>
    <x v="11"/>
    <x v="9"/>
  </r>
  <r>
    <x v="0"/>
    <x v="0"/>
    <x v="7"/>
    <x v="4"/>
    <n v="6722200"/>
    <n v="9000842040"/>
    <x v="0"/>
    <x v="7"/>
    <s v="EDIFICIO SIENNA PROPIEDAD HORIZONTAL"/>
    <x v="1"/>
    <x v="1"/>
  </r>
  <r>
    <x v="0"/>
    <x v="0"/>
    <x v="7"/>
    <x v="4"/>
    <n v="6722266"/>
    <n v="9000842040"/>
    <x v="0"/>
    <x v="7"/>
    <s v="EDIFICIO SIENNA PROPIEDAD HORIZONTAL"/>
    <x v="1"/>
    <x v="1"/>
  </r>
  <r>
    <x v="0"/>
    <x v="0"/>
    <x v="7"/>
    <x v="1"/>
    <n v="6722410"/>
    <n v="9005782826"/>
    <x v="0"/>
    <x v="1"/>
    <s v="EDIFICIO LA RIOJA - PROPIEDAD HORIZONTAL"/>
    <x v="6"/>
    <x v="6"/>
  </r>
  <r>
    <x v="0"/>
    <x v="0"/>
    <x v="7"/>
    <x v="4"/>
    <n v="6722417"/>
    <n v="9009658223"/>
    <x v="0"/>
    <x v="0"/>
    <s v="EDIFICIO DISTRITO 65 PH"/>
    <x v="14"/>
    <x v="5"/>
  </r>
  <r>
    <x v="0"/>
    <x v="0"/>
    <x v="7"/>
    <x v="1"/>
    <n v="6722442"/>
    <n v="9004803119"/>
    <x v="0"/>
    <x v="1"/>
    <s v="EDIFICIO RESIDENCIAL MANTIS PH"/>
    <x v="34"/>
    <x v="5"/>
  </r>
  <r>
    <x v="0"/>
    <x v="0"/>
    <x v="7"/>
    <x v="4"/>
    <n v="6722585"/>
    <n v="8110123442"/>
    <x v="0"/>
    <x v="1"/>
    <s v="CONJUNTO RESIDENCIAL ALMODAR DEL CAMPO"/>
    <x v="14"/>
    <x v="5"/>
  </r>
  <r>
    <x v="0"/>
    <x v="0"/>
    <x v="7"/>
    <x v="1"/>
    <n v="6722661"/>
    <n v="9000025021"/>
    <x v="0"/>
    <x v="5"/>
    <s v="CONJUNTO RESIDENCIAL VENECIA IV ETAPA"/>
    <x v="31"/>
    <x v="3"/>
  </r>
  <r>
    <x v="0"/>
    <x v="0"/>
    <x v="7"/>
    <x v="1"/>
    <n v="6722723"/>
    <n v="8002346195"/>
    <x v="0"/>
    <x v="1"/>
    <s v="EDIFICIO SANTA AURORA PH"/>
    <x v="11"/>
    <x v="9"/>
  </r>
  <r>
    <x v="0"/>
    <x v="0"/>
    <x v="7"/>
    <x v="1"/>
    <n v="6722751"/>
    <n v="8301414919"/>
    <x v="0"/>
    <x v="1"/>
    <s v="CONJUNTO RESIDENCIAL CAMINOS DE MAGDALA PH"/>
    <x v="1"/>
    <x v="1"/>
  </r>
  <r>
    <x v="0"/>
    <x v="0"/>
    <x v="7"/>
    <x v="4"/>
    <n v="6722824"/>
    <n v="9000013011"/>
    <x v="0"/>
    <x v="4"/>
    <s v="CONJUNTO CERRADO PORTAL DE SAN LUIS"/>
    <x v="6"/>
    <x v="6"/>
  </r>
  <r>
    <x v="0"/>
    <x v="0"/>
    <x v="7"/>
    <x v="4"/>
    <n v="6723062"/>
    <n v="8070024633"/>
    <x v="0"/>
    <x v="0"/>
    <s v="CONJUNTO RESIDENCIAL GRATAMIRA"/>
    <x v="18"/>
    <x v="10"/>
  </r>
  <r>
    <x v="0"/>
    <x v="0"/>
    <x v="7"/>
    <x v="4"/>
    <n v="6723104"/>
    <n v="9005262705"/>
    <x v="0"/>
    <x v="1"/>
    <s v="EDIFICIO MURANO"/>
    <x v="2"/>
    <x v="2"/>
  </r>
  <r>
    <x v="0"/>
    <x v="0"/>
    <x v="7"/>
    <x v="4"/>
    <n v="6723201"/>
    <n v="9005289464"/>
    <x v="0"/>
    <x v="1"/>
    <s v="CONJUNTO RESIDENCIAL TAYRONA II"/>
    <x v="17"/>
    <x v="2"/>
  </r>
  <r>
    <x v="0"/>
    <x v="0"/>
    <x v="7"/>
    <x v="1"/>
    <n v="6723642"/>
    <n v="9000192171"/>
    <x v="0"/>
    <x v="0"/>
    <s v="EDIFICIO ALEJANDRA - PROPIEDAD HORIZONTAL -"/>
    <x v="6"/>
    <x v="6"/>
  </r>
  <r>
    <x v="0"/>
    <x v="0"/>
    <x v="7"/>
    <x v="4"/>
    <n v="6723716"/>
    <n v="8000566414"/>
    <x v="0"/>
    <x v="1"/>
    <s v="EDIFICIO SAN FELIPE DE ALGECIRAS PROPIEDAD HO"/>
    <x v="1"/>
    <x v="1"/>
  </r>
  <r>
    <x v="0"/>
    <x v="0"/>
    <x v="7"/>
    <x v="4"/>
    <n v="6723741"/>
    <n v="9000361940"/>
    <x v="0"/>
    <x v="1"/>
    <s v="CONJUNTO RESIDENCIAL JARDINES DE GRATAMIRA"/>
    <x v="1"/>
    <x v="1"/>
  </r>
  <r>
    <x v="0"/>
    <x v="0"/>
    <x v="7"/>
    <x v="4"/>
    <n v="6723798"/>
    <n v="9008982021"/>
    <x v="0"/>
    <x v="1"/>
    <s v="EDIFICIO CONDOMINIO FUERTEVENTURA"/>
    <x v="2"/>
    <x v="2"/>
  </r>
  <r>
    <x v="0"/>
    <x v="0"/>
    <x v="7"/>
    <x v="1"/>
    <n v="6723899"/>
    <n v="8909223182"/>
    <x v="0"/>
    <x v="0"/>
    <s v="EDIFICIO CASTROPOL PH"/>
    <x v="14"/>
    <x v="5"/>
  </r>
  <r>
    <x v="0"/>
    <x v="0"/>
    <x v="7"/>
    <x v="1"/>
    <n v="6723934"/>
    <n v="8100010920"/>
    <x v="0"/>
    <x v="1"/>
    <s v="EDIFICIO VILLA PILAR 2 BLOQUE 1 PROPIEDAD HORIZONTAL"/>
    <x v="6"/>
    <x v="6"/>
  </r>
  <r>
    <x v="0"/>
    <x v="0"/>
    <x v="7"/>
    <x v="1"/>
    <n v="6723951"/>
    <n v="9011528091"/>
    <x v="0"/>
    <x v="1"/>
    <s v="EDIFICIO BAHIA PLAZA"/>
    <x v="7"/>
    <x v="7"/>
  </r>
  <r>
    <x v="0"/>
    <x v="0"/>
    <x v="7"/>
    <x v="1"/>
    <n v="6723976"/>
    <n v="8301210333"/>
    <x v="0"/>
    <x v="1"/>
    <s v="CONJUNTO RESIDENCIAL VERSALLES REAL I URBANIZACION VERSALLES"/>
    <x v="1"/>
    <x v="1"/>
  </r>
  <r>
    <x v="0"/>
    <x v="0"/>
    <x v="7"/>
    <x v="4"/>
    <n v="6723992"/>
    <n v="8604049641"/>
    <x v="0"/>
    <x v="1"/>
    <s v="EDIFICIO LOTERIA DE BOGOTA"/>
    <x v="1"/>
    <x v="1"/>
  </r>
  <r>
    <x v="0"/>
    <x v="0"/>
    <x v="7"/>
    <x v="1"/>
    <n v="6724042"/>
    <n v="8301444675"/>
    <x v="0"/>
    <x v="1"/>
    <s v="CONJUNTO RESIDENCIAL MODELIA IMPERIAL II MZ 85  PH"/>
    <x v="1"/>
    <x v="1"/>
  </r>
  <r>
    <x v="0"/>
    <x v="0"/>
    <x v="7"/>
    <x v="1"/>
    <n v="6724043"/>
    <n v="8300481481"/>
    <x v="0"/>
    <x v="3"/>
    <s v="CONJUNTO RESIDENCIAL SAN ANDRES AFIDRO MANZANA 3 ETAPA - PRO"/>
    <x v="1"/>
    <x v="1"/>
  </r>
  <r>
    <x v="0"/>
    <x v="0"/>
    <x v="7"/>
    <x v="4"/>
    <n v="6724049"/>
    <n v="8002378267"/>
    <x v="0"/>
    <x v="1"/>
    <s v="CONJUNTO RESIDENCIAL PORTALES DEL COUNTRY"/>
    <x v="1"/>
    <x v="1"/>
  </r>
  <r>
    <x v="0"/>
    <x v="0"/>
    <x v="7"/>
    <x v="4"/>
    <n v="6724052"/>
    <n v="8002555735"/>
    <x v="0"/>
    <x v="0"/>
    <s v="EDIFICIO APARTAESTUDIOS LA CORUÑA   PH"/>
    <x v="6"/>
    <x v="6"/>
  </r>
  <r>
    <x v="0"/>
    <x v="0"/>
    <x v="7"/>
    <x v="1"/>
    <n v="6724119"/>
    <n v="8050274594"/>
    <x v="0"/>
    <x v="1"/>
    <s v="CONDOMINIO SAN DIEGO PROPIEDAD HORIZONTAL"/>
    <x v="0"/>
    <x v="0"/>
  </r>
  <r>
    <x v="0"/>
    <x v="0"/>
    <x v="7"/>
    <x v="1"/>
    <n v="6724143"/>
    <n v="9006175194"/>
    <x v="0"/>
    <x v="1"/>
    <s v="EDIFICIO RESERVA DE COLINA PH"/>
    <x v="1"/>
    <x v="1"/>
  </r>
  <r>
    <x v="0"/>
    <x v="0"/>
    <x v="7"/>
    <x v="4"/>
    <n v="6724154"/>
    <n v="9004597716"/>
    <x v="0"/>
    <x v="1"/>
    <s v="EDIFICIO MERIDIANO PROPIEDAD HORIZONTAL"/>
    <x v="6"/>
    <x v="6"/>
  </r>
  <r>
    <x v="0"/>
    <x v="0"/>
    <x v="7"/>
    <x v="4"/>
    <n v="6724157"/>
    <n v="9002316241"/>
    <x v="0"/>
    <x v="3"/>
    <s v="EDIFICIO BERNALEJAS - PH"/>
    <x v="14"/>
    <x v="5"/>
  </r>
  <r>
    <x v="0"/>
    <x v="0"/>
    <x v="7"/>
    <x v="1"/>
    <n v="6724241"/>
    <n v="9006283631"/>
    <x v="0"/>
    <x v="0"/>
    <s v="EDIFICIO LAURELES DEL RIO I ETAPA PH"/>
    <x v="6"/>
    <x v="6"/>
  </r>
  <r>
    <x v="0"/>
    <x v="0"/>
    <x v="7"/>
    <x v="4"/>
    <n v="6724260"/>
    <n v="8001966819"/>
    <x v="0"/>
    <x v="3"/>
    <s v="CONJUNTO MULTIFAMILIAR YULIMA ETAPA II UNIDAD F"/>
    <x v="7"/>
    <x v="7"/>
  </r>
  <r>
    <x v="0"/>
    <x v="0"/>
    <x v="7"/>
    <x v="1"/>
    <n v="6724271"/>
    <n v="8301423148"/>
    <x v="0"/>
    <x v="1"/>
    <s v="CONJUNTO RESIDENCIAL PORTAL DE MODELIA III"/>
    <x v="1"/>
    <x v="1"/>
  </r>
  <r>
    <x v="0"/>
    <x v="0"/>
    <x v="7"/>
    <x v="1"/>
    <n v="6724273"/>
    <n v="9013511256"/>
    <x v="0"/>
    <x v="1"/>
    <s v="EDIFICIO MALIBU REAL PH"/>
    <x v="14"/>
    <x v="5"/>
  </r>
  <r>
    <x v="0"/>
    <x v="0"/>
    <x v="7"/>
    <x v="1"/>
    <n v="6724332"/>
    <n v="8002086890"/>
    <x v="0"/>
    <x v="1"/>
    <s v="CONJUNTO RESIDENCIAL RECREO DE MODELIA P H"/>
    <x v="1"/>
    <x v="1"/>
  </r>
  <r>
    <x v="0"/>
    <x v="0"/>
    <x v="7"/>
    <x v="1"/>
    <n v="6724387"/>
    <n v="8920014219"/>
    <x v="0"/>
    <x v="1"/>
    <s v="CONJUNTO RESIDENCIAL EL PRADO"/>
    <x v="37"/>
    <x v="16"/>
  </r>
  <r>
    <x v="0"/>
    <x v="0"/>
    <x v="7"/>
    <x v="1"/>
    <n v="6724388"/>
    <n v="8002143765"/>
    <x v="0"/>
    <x v="1"/>
    <s v="EDIFICIO LETONIA PH"/>
    <x v="14"/>
    <x v="5"/>
  </r>
  <r>
    <x v="0"/>
    <x v="0"/>
    <x v="7"/>
    <x v="4"/>
    <n v="6724434"/>
    <n v="8130112336"/>
    <x v="0"/>
    <x v="1"/>
    <s v="EDIFICIO TORRELADERA"/>
    <x v="29"/>
    <x v="14"/>
  </r>
  <r>
    <x v="0"/>
    <x v="0"/>
    <x v="7"/>
    <x v="4"/>
    <n v="6724444"/>
    <n v="8130112336"/>
    <x v="0"/>
    <x v="2"/>
    <s v="EDIFICIO TORRELADERA"/>
    <x v="29"/>
    <x v="14"/>
  </r>
  <r>
    <x v="0"/>
    <x v="0"/>
    <x v="7"/>
    <x v="1"/>
    <n v="6724476"/>
    <n v="8903299798"/>
    <x v="0"/>
    <x v="1"/>
    <s v="UNIDAD RESIDENCIAL SANTIAGO DE CALI II ETAPA"/>
    <x v="0"/>
    <x v="0"/>
  </r>
  <r>
    <x v="0"/>
    <x v="0"/>
    <x v="7"/>
    <x v="5"/>
    <n v="6724481"/>
    <n v="41902006"/>
    <x v="0"/>
    <x v="5"/>
    <s v="MONTOYA VANEGAS MYRIAM DEL CARMEN"/>
    <x v="7"/>
    <x v="7"/>
  </r>
  <r>
    <x v="0"/>
    <x v="0"/>
    <x v="7"/>
    <x v="4"/>
    <n v="6724486"/>
    <n v="8301042535"/>
    <x v="0"/>
    <x v="3"/>
    <s v="EDIFICIO HACIENDA SANTA TERESA PROPIEDAD HORIZONTAL"/>
    <x v="1"/>
    <x v="1"/>
  </r>
  <r>
    <x v="0"/>
    <x v="0"/>
    <x v="7"/>
    <x v="4"/>
    <n v="6724495"/>
    <n v="9006492513"/>
    <x v="0"/>
    <x v="3"/>
    <s v="EDIFICACION MIXTA LAGO PLAZA II PH"/>
    <x v="11"/>
    <x v="9"/>
  </r>
  <r>
    <x v="0"/>
    <x v="0"/>
    <x v="7"/>
    <x v="4"/>
    <n v="6724496"/>
    <n v="8605109011"/>
    <x v="0"/>
    <x v="1"/>
    <s v="CONJUNTO RESIDENCIAL EL BOSQUE"/>
    <x v="1"/>
    <x v="1"/>
  </r>
  <r>
    <x v="0"/>
    <x v="0"/>
    <x v="7"/>
    <x v="4"/>
    <n v="6724513"/>
    <n v="8160040442"/>
    <x v="0"/>
    <x v="1"/>
    <s v="EDIFICIO SAN JOSE PH"/>
    <x v="11"/>
    <x v="9"/>
  </r>
  <r>
    <x v="0"/>
    <x v="0"/>
    <x v="7"/>
    <x v="1"/>
    <n v="6724532"/>
    <n v="8300249134"/>
    <x v="0"/>
    <x v="3"/>
    <s v="CONJUNTO RESIDENCIAL VILLA EUROPA"/>
    <x v="1"/>
    <x v="1"/>
  </r>
  <r>
    <x v="0"/>
    <x v="0"/>
    <x v="7"/>
    <x v="4"/>
    <n v="6724544"/>
    <n v="8300052895"/>
    <x v="0"/>
    <x v="3"/>
    <s v="CONJUNTO RESIDENCIAL SURALA I PROPIEDAD HORIZONTAL"/>
    <x v="1"/>
    <x v="1"/>
  </r>
  <r>
    <x v="0"/>
    <x v="0"/>
    <x v="7"/>
    <x v="1"/>
    <n v="6724582"/>
    <n v="8090052953"/>
    <x v="0"/>
    <x v="1"/>
    <s v="EDIFICIO CAMINO DORADO PROPIEDAD  HORIZONTAL"/>
    <x v="3"/>
    <x v="3"/>
  </r>
  <r>
    <x v="0"/>
    <x v="0"/>
    <x v="7"/>
    <x v="1"/>
    <n v="6724586"/>
    <n v="8300993359"/>
    <x v="0"/>
    <x v="3"/>
    <s v="EDIFICIO YERBAMORA PH"/>
    <x v="1"/>
    <x v="1"/>
  </r>
  <r>
    <x v="0"/>
    <x v="0"/>
    <x v="7"/>
    <x v="1"/>
    <n v="6724587"/>
    <n v="8300993359"/>
    <x v="0"/>
    <x v="3"/>
    <s v="EDIFICIO YERBAMORA PH"/>
    <x v="1"/>
    <x v="1"/>
  </r>
  <r>
    <x v="0"/>
    <x v="0"/>
    <x v="7"/>
    <x v="4"/>
    <n v="6724656"/>
    <n v="8050308115"/>
    <x v="0"/>
    <x v="1"/>
    <s v="CONJUNTO MULTIFAMILIAR EL ARADO"/>
    <x v="0"/>
    <x v="0"/>
  </r>
  <r>
    <x v="0"/>
    <x v="0"/>
    <x v="7"/>
    <x v="4"/>
    <n v="6724673"/>
    <n v="8160003320"/>
    <x v="0"/>
    <x v="1"/>
    <s v="EDIFICIO LAURA PROPIEDAD HORIZONTAL"/>
    <x v="11"/>
    <x v="9"/>
  </r>
  <r>
    <x v="0"/>
    <x v="0"/>
    <x v="7"/>
    <x v="1"/>
    <n v="6724686"/>
    <n v="9003034958"/>
    <x v="0"/>
    <x v="1"/>
    <s v="SAN JUANITO PROPIEDAD HORIZONTAL"/>
    <x v="9"/>
    <x v="8"/>
  </r>
  <r>
    <x v="0"/>
    <x v="0"/>
    <x v="7"/>
    <x v="1"/>
    <n v="6724691"/>
    <n v="8903282678"/>
    <x v="0"/>
    <x v="3"/>
    <s v="EDIFICIO CENTRO COMERCIAL PLAZA NORTE - PROPIEDAD HORIZONTAL"/>
    <x v="0"/>
    <x v="0"/>
  </r>
  <r>
    <x v="0"/>
    <x v="0"/>
    <x v="7"/>
    <x v="4"/>
    <n v="6724695"/>
    <n v="9002753640"/>
    <x v="0"/>
    <x v="1"/>
    <s v="EDIFICIO ATALAYA DEL NORTE PROPIEDAD HORIZONTAL"/>
    <x v="6"/>
    <x v="6"/>
  </r>
  <r>
    <x v="0"/>
    <x v="0"/>
    <x v="7"/>
    <x v="1"/>
    <n v="6724698"/>
    <n v="8001017977"/>
    <x v="0"/>
    <x v="3"/>
    <s v="AGRUPACION VIVIENDA PONYLANDIA"/>
    <x v="8"/>
    <x v="4"/>
  </r>
  <r>
    <x v="0"/>
    <x v="0"/>
    <x v="7"/>
    <x v="1"/>
    <n v="6724752"/>
    <n v="9003514382"/>
    <x v="0"/>
    <x v="1"/>
    <s v="CONJUNTO RESIDENCIAL TORRES DE MORAVIA"/>
    <x v="2"/>
    <x v="2"/>
  </r>
  <r>
    <x v="0"/>
    <x v="0"/>
    <x v="7"/>
    <x v="4"/>
    <n v="6724765"/>
    <n v="8001011161"/>
    <x v="0"/>
    <x v="1"/>
    <s v="CONJUNTO RESIDENCIAL QUINTANILLA  DE LA FLORA"/>
    <x v="1"/>
    <x v="1"/>
  </r>
  <r>
    <x v="0"/>
    <x v="0"/>
    <x v="7"/>
    <x v="1"/>
    <n v="6724805"/>
    <n v="8002147238"/>
    <x v="0"/>
    <x v="1"/>
    <s v="AGRUPACION RESIDENCIAL TEJARES DEL NORTE IV - PROPIEDAD HORI"/>
    <x v="1"/>
    <x v="1"/>
  </r>
  <r>
    <x v="0"/>
    <x v="0"/>
    <x v="7"/>
    <x v="1"/>
    <n v="6724832"/>
    <n v="8605154154"/>
    <x v="0"/>
    <x v="5"/>
    <s v="CONJUNTO RESIDENCIAL USATAMA MANZANA K"/>
    <x v="1"/>
    <x v="1"/>
  </r>
  <r>
    <x v="0"/>
    <x v="0"/>
    <x v="7"/>
    <x v="4"/>
    <n v="6724937"/>
    <n v="8001087187"/>
    <x v="0"/>
    <x v="3"/>
    <s v="AGRUPACION DE VIVIENDA JARDINES DE ORIENTE I - PROPIEDAD HOR"/>
    <x v="1"/>
    <x v="1"/>
  </r>
  <r>
    <x v="0"/>
    <x v="0"/>
    <x v="7"/>
    <x v="1"/>
    <n v="6724950"/>
    <n v="8300841285"/>
    <x v="0"/>
    <x v="3"/>
    <s v="CONJUNTO RESIDENCIAL PARQUES DE PRIMAVERA I ETAPAS I Y II -"/>
    <x v="1"/>
    <x v="1"/>
  </r>
  <r>
    <x v="0"/>
    <x v="0"/>
    <x v="7"/>
    <x v="4"/>
    <n v="6724956"/>
    <n v="9001501321"/>
    <x v="0"/>
    <x v="1"/>
    <s v="CONJUNTO RESIDENCIAL PUERTO BAHIA I ETAPA"/>
    <x v="31"/>
    <x v="3"/>
  </r>
  <r>
    <x v="0"/>
    <x v="0"/>
    <x v="7"/>
    <x v="4"/>
    <n v="6724982"/>
    <n v="9007266831"/>
    <x v="0"/>
    <x v="1"/>
    <s v="CONJUNTO DE VIVIENDA ECOHAUS PH"/>
    <x v="8"/>
    <x v="4"/>
  </r>
  <r>
    <x v="0"/>
    <x v="0"/>
    <x v="7"/>
    <x v="1"/>
    <n v="6725003"/>
    <n v="9005107523"/>
    <x v="0"/>
    <x v="4"/>
    <s v="EDIFICIO ROYAL - PROPIEDAD HORIZONTAL"/>
    <x v="6"/>
    <x v="6"/>
  </r>
  <r>
    <x v="0"/>
    <x v="0"/>
    <x v="7"/>
    <x v="1"/>
    <n v="6725027"/>
    <n v="8300884342"/>
    <x v="0"/>
    <x v="3"/>
    <s v="CONJUNTO RESIDENCIAL SABANAGRANDE SUPERLOTE 2 PH"/>
    <x v="1"/>
    <x v="1"/>
  </r>
  <r>
    <x v="0"/>
    <x v="0"/>
    <x v="7"/>
    <x v="1"/>
    <n v="6725031"/>
    <n v="9001265015"/>
    <x v="0"/>
    <x v="3"/>
    <s v="URBANIZACION CAMINOS DE MONTICELLO P-H"/>
    <x v="14"/>
    <x v="5"/>
  </r>
  <r>
    <x v="0"/>
    <x v="0"/>
    <x v="7"/>
    <x v="1"/>
    <n v="6725040"/>
    <n v="9002203519"/>
    <x v="0"/>
    <x v="3"/>
    <s v="CONJUNTO HABITACIONAL ALTOS DEL VERGEL - PROPIEDAD HORIZ"/>
    <x v="6"/>
    <x v="6"/>
  </r>
  <r>
    <x v="0"/>
    <x v="0"/>
    <x v="7"/>
    <x v="4"/>
    <n v="6725045"/>
    <n v="8000597161"/>
    <x v="0"/>
    <x v="1"/>
    <s v="AGRUPACION DE VIVIENDA BELMIRA PROPIEDAD HORIZONTAL"/>
    <x v="1"/>
    <x v="1"/>
  </r>
  <r>
    <x v="0"/>
    <x v="0"/>
    <x v="7"/>
    <x v="1"/>
    <n v="6725046"/>
    <n v="9003080585"/>
    <x v="0"/>
    <x v="1"/>
    <s v="CONJUNTO RESIDENCIAL GRANADA CLUB ETAPA I PH"/>
    <x v="1"/>
    <x v="1"/>
  </r>
  <r>
    <x v="0"/>
    <x v="0"/>
    <x v="7"/>
    <x v="4"/>
    <n v="6725138"/>
    <n v="9002578233"/>
    <x v="0"/>
    <x v="1"/>
    <s v="URBANIZACIÓN VITENZA PH"/>
    <x v="14"/>
    <x v="5"/>
  </r>
  <r>
    <x v="0"/>
    <x v="0"/>
    <x v="7"/>
    <x v="4"/>
    <n v="6725142"/>
    <n v="8000053973"/>
    <x v="0"/>
    <x v="7"/>
    <s v="AGRUPACION DE VIVIENDA CAMPANELLA III-PROPIEDAD HORIZONTAL"/>
    <x v="1"/>
    <x v="1"/>
  </r>
  <r>
    <x v="0"/>
    <x v="0"/>
    <x v="7"/>
    <x v="4"/>
    <n v="6725163"/>
    <n v="8050236560"/>
    <x v="0"/>
    <x v="0"/>
    <s v="UNIDAD RESIDENCIAL SANTIAGO DE CALI ETAPA III CONJUNTO 1"/>
    <x v="0"/>
    <x v="0"/>
  </r>
  <r>
    <x v="0"/>
    <x v="0"/>
    <x v="7"/>
    <x v="4"/>
    <n v="6725180"/>
    <n v="9014239695"/>
    <x v="0"/>
    <x v="1"/>
    <s v="jorge idarraga   admon"/>
    <x v="7"/>
    <x v="7"/>
  </r>
  <r>
    <x v="0"/>
    <x v="0"/>
    <x v="7"/>
    <x v="4"/>
    <n v="6725188"/>
    <n v="8110125922"/>
    <x v="0"/>
    <x v="3"/>
    <s v="CR POBLADO DE SANTA MONICA"/>
    <x v="14"/>
    <x v="5"/>
  </r>
  <r>
    <x v="0"/>
    <x v="0"/>
    <x v="7"/>
    <x v="1"/>
    <n v="6725224"/>
    <n v="9011861607"/>
    <x v="0"/>
    <x v="1"/>
    <s v="EDIFICIO ESKEMA"/>
    <x v="1"/>
    <x v="1"/>
  </r>
  <r>
    <x v="0"/>
    <x v="0"/>
    <x v="7"/>
    <x v="4"/>
    <n v="6725275"/>
    <n v="9000960053"/>
    <x v="0"/>
    <x v="1"/>
    <s v="PROYECTO MIRO APARTAMENTOS ETAPA II TORRE 2PH"/>
    <x v="14"/>
    <x v="5"/>
  </r>
  <r>
    <x v="0"/>
    <x v="0"/>
    <x v="7"/>
    <x v="4"/>
    <n v="6725312"/>
    <n v="9001408548"/>
    <x v="0"/>
    <x v="1"/>
    <s v="EDIFICIO TORRES DE ANDORRA - PROPIEDAD HORIZONTAL"/>
    <x v="6"/>
    <x v="6"/>
  </r>
  <r>
    <x v="0"/>
    <x v="0"/>
    <x v="7"/>
    <x v="4"/>
    <n v="6725336"/>
    <n v="8002245130"/>
    <x v="0"/>
    <x v="0"/>
    <s v="EDIFICIO GIRARDOT - PH-"/>
    <x v="14"/>
    <x v="5"/>
  </r>
  <r>
    <x v="0"/>
    <x v="0"/>
    <x v="7"/>
    <x v="4"/>
    <n v="6725399"/>
    <n v="8002068139"/>
    <x v="0"/>
    <x v="1"/>
    <s v="EDIFICIO CASTILLETE REAL - PROPIEDAD HORIZONT"/>
    <x v="1"/>
    <x v="1"/>
  </r>
  <r>
    <x v="0"/>
    <x v="0"/>
    <x v="7"/>
    <x v="4"/>
    <n v="6725625"/>
    <n v="8301473181"/>
    <x v="0"/>
    <x v="1"/>
    <s v="EDIFICIO COPIHUE PROPIEDAD HORIZONTAL"/>
    <x v="1"/>
    <x v="1"/>
  </r>
  <r>
    <x v="0"/>
    <x v="0"/>
    <x v="7"/>
    <x v="4"/>
    <n v="6725664"/>
    <n v="8001212925"/>
    <x v="0"/>
    <x v="1"/>
    <s v="CONJUNTO RESIDENCIAL ALTAMIRA III ETAPA"/>
    <x v="17"/>
    <x v="2"/>
  </r>
  <r>
    <x v="0"/>
    <x v="0"/>
    <x v="7"/>
    <x v="4"/>
    <n v="6725701"/>
    <n v="9001501654"/>
    <x v="0"/>
    <x v="1"/>
    <s v="AGRUPACION TORRES NUEVA CASTILLA I"/>
    <x v="1"/>
    <x v="1"/>
  </r>
  <r>
    <x v="0"/>
    <x v="0"/>
    <x v="7"/>
    <x v="4"/>
    <n v="6725723"/>
    <n v="9011592768"/>
    <x v="0"/>
    <x v="7"/>
    <s v="JUAN PABLO II P H TORRE 7"/>
    <x v="25"/>
    <x v="5"/>
  </r>
  <r>
    <x v="0"/>
    <x v="0"/>
    <x v="7"/>
    <x v="4"/>
    <n v="6725733"/>
    <n v="8900027797"/>
    <x v="0"/>
    <x v="1"/>
    <s v="CONJUNTO RESIDENCIAL PROVITEQ UNIDAD UNO"/>
    <x v="7"/>
    <x v="7"/>
  </r>
  <r>
    <x v="0"/>
    <x v="0"/>
    <x v="7"/>
    <x v="1"/>
    <n v="6725745"/>
    <n v="9003476321"/>
    <x v="0"/>
    <x v="1"/>
    <s v="CONJUNTO CERRADO CIUDADELA VILLA DE LEYVA PH"/>
    <x v="11"/>
    <x v="9"/>
  </r>
  <r>
    <x v="0"/>
    <x v="0"/>
    <x v="7"/>
    <x v="1"/>
    <n v="6725792"/>
    <n v="8002239501"/>
    <x v="0"/>
    <x v="5"/>
    <s v="PH EDIFICIO DOS ALAMOS"/>
    <x v="6"/>
    <x v="6"/>
  </r>
  <r>
    <x v="0"/>
    <x v="0"/>
    <x v="7"/>
    <x v="4"/>
    <n v="6725822"/>
    <n v="8100062367"/>
    <x v="0"/>
    <x v="1"/>
    <s v="PROPIEDAD HORIZONTAL UNIDAD RESIDENCIAL EL OLIVAR"/>
    <x v="6"/>
    <x v="6"/>
  </r>
  <r>
    <x v="0"/>
    <x v="0"/>
    <x v="7"/>
    <x v="4"/>
    <n v="6725873"/>
    <n v="8605109011"/>
    <x v="0"/>
    <x v="1"/>
    <s v="CONJUNTO RESIDENCIAL EL BOSQUE"/>
    <x v="1"/>
    <x v="1"/>
  </r>
  <r>
    <x v="0"/>
    <x v="0"/>
    <x v="7"/>
    <x v="1"/>
    <n v="6725903"/>
    <n v="9001135651"/>
    <x v="0"/>
    <x v="1"/>
    <s v="EDIFICIO BALCONES DE LA COLINA PH"/>
    <x v="1"/>
    <x v="1"/>
  </r>
  <r>
    <x v="0"/>
    <x v="0"/>
    <x v="7"/>
    <x v="4"/>
    <n v="6725908"/>
    <n v="8001494496"/>
    <x v="0"/>
    <x v="1"/>
    <s v="CONJUNTO RESIDENCIAL MULTIFAMILIARES ENTRE RIOS II BLOQUE 1"/>
    <x v="3"/>
    <x v="3"/>
  </r>
  <r>
    <x v="0"/>
    <x v="0"/>
    <x v="7"/>
    <x v="1"/>
    <n v="6725919"/>
    <n v="8100003794"/>
    <x v="0"/>
    <x v="2"/>
    <s v="EDIFICIO METROPOLIS PROPIEDAD HORIZONTAL"/>
    <x v="6"/>
    <x v="6"/>
  </r>
  <r>
    <x v="0"/>
    <x v="0"/>
    <x v="7"/>
    <x v="1"/>
    <n v="6725951"/>
    <n v="9008994020"/>
    <x v="0"/>
    <x v="1"/>
    <s v="EDIFICIO BALCONES DE VIZCAYA"/>
    <x v="2"/>
    <x v="2"/>
  </r>
  <r>
    <x v="0"/>
    <x v="0"/>
    <x v="7"/>
    <x v="1"/>
    <n v="6725973"/>
    <n v="8300309920"/>
    <x v="0"/>
    <x v="1"/>
    <s v="CONJUNTO RESIDENCIAL  EL SALITRE MONSERRATE"/>
    <x v="1"/>
    <x v="1"/>
  </r>
  <r>
    <x v="0"/>
    <x v="0"/>
    <x v="7"/>
    <x v="4"/>
    <n v="6725977"/>
    <n v="8001499891"/>
    <x v="0"/>
    <x v="0"/>
    <s v="EDIFICIO ALCAPARROS 90"/>
    <x v="1"/>
    <x v="1"/>
  </r>
  <r>
    <x v="0"/>
    <x v="0"/>
    <x v="7"/>
    <x v="4"/>
    <n v="6726066"/>
    <n v="8001846523"/>
    <x v="0"/>
    <x v="1"/>
    <s v="CONJUNTO RESIDENCIAL CATALUÑA PH"/>
    <x v="1"/>
    <x v="1"/>
  </r>
  <r>
    <x v="0"/>
    <x v="0"/>
    <x v="7"/>
    <x v="1"/>
    <n v="6726153"/>
    <n v="8160029232"/>
    <x v="0"/>
    <x v="1"/>
    <s v="EDIFICIO MANACOR PH"/>
    <x v="11"/>
    <x v="9"/>
  </r>
  <r>
    <x v="0"/>
    <x v="0"/>
    <x v="7"/>
    <x v="4"/>
    <n v="6726163"/>
    <n v="8603543881"/>
    <x v="0"/>
    <x v="1"/>
    <s v="AGRUPACION DE VIVIENDA METROPOLIS UNIDAD 7"/>
    <x v="1"/>
    <x v="1"/>
  </r>
  <r>
    <x v="0"/>
    <x v="0"/>
    <x v="7"/>
    <x v="4"/>
    <n v="6726356"/>
    <n v="9005277361"/>
    <x v="0"/>
    <x v="4"/>
    <s v="EDIFICIO MIRADOR DE LA SUIZA PROPIEDAD HORIZONTAL"/>
    <x v="6"/>
    <x v="6"/>
  </r>
  <r>
    <x v="0"/>
    <x v="0"/>
    <x v="7"/>
    <x v="4"/>
    <n v="6726549"/>
    <n v="9001882111"/>
    <x v="0"/>
    <x v="1"/>
    <s v="UNIDAD RESIDENCIAL MULTIFAMILIAR OLIVAR DE LOS VIENTOS"/>
    <x v="11"/>
    <x v="9"/>
  </r>
  <r>
    <x v="0"/>
    <x v="0"/>
    <x v="7"/>
    <x v="4"/>
    <n v="6726635"/>
    <n v="9009586353"/>
    <x v="0"/>
    <x v="1"/>
    <s v="EDIFICIO LA LICUADORA - PROPIEDAD HORIZONTAL"/>
    <x v="6"/>
    <x v="6"/>
  </r>
  <r>
    <x v="0"/>
    <x v="0"/>
    <x v="7"/>
    <x v="4"/>
    <n v="6726706"/>
    <n v="9005894916"/>
    <x v="0"/>
    <x v="1"/>
    <s v="EDIFICIO MATIZZ - PROPIEDAD HORIZONTAL"/>
    <x v="6"/>
    <x v="6"/>
  </r>
  <r>
    <x v="0"/>
    <x v="0"/>
    <x v="7"/>
    <x v="4"/>
    <n v="6726716"/>
    <n v="8603543881"/>
    <x v="0"/>
    <x v="1"/>
    <s v="AGRUPACION DE VIVIENDA METROPOLIS UNIDAD 7"/>
    <x v="1"/>
    <x v="1"/>
  </r>
  <r>
    <x v="0"/>
    <x v="0"/>
    <x v="7"/>
    <x v="1"/>
    <n v="6726723"/>
    <n v="8110304422"/>
    <x v="0"/>
    <x v="1"/>
    <s v="UNIDAD RESIDENCIAL MANANTIALES DE ROBLEDO PH"/>
    <x v="14"/>
    <x v="5"/>
  </r>
  <r>
    <x v="0"/>
    <x v="0"/>
    <x v="7"/>
    <x v="1"/>
    <n v="6726811"/>
    <n v="8605213490"/>
    <x v="0"/>
    <x v="1"/>
    <s v="CONJUNTO RESIDENCIAL PIJAO DE ORO"/>
    <x v="1"/>
    <x v="1"/>
  </r>
  <r>
    <x v="0"/>
    <x v="0"/>
    <x v="7"/>
    <x v="4"/>
    <n v="6726961"/>
    <n v="9008689471"/>
    <x v="0"/>
    <x v="1"/>
    <s v="CONJUNTO RESIDENCIAL RESERVA DE AVICHENTE"/>
    <x v="29"/>
    <x v="14"/>
  </r>
  <r>
    <x v="0"/>
    <x v="0"/>
    <x v="7"/>
    <x v="1"/>
    <n v="6727023"/>
    <n v="9006999782"/>
    <x v="0"/>
    <x v="0"/>
    <s v="URBANIZACION EL ROSAL I ETAPA PH"/>
    <x v="14"/>
    <x v="5"/>
  </r>
  <r>
    <x v="0"/>
    <x v="0"/>
    <x v="7"/>
    <x v="4"/>
    <n v="6727143"/>
    <n v="8110174482"/>
    <x v="0"/>
    <x v="1"/>
    <s v="URBANIZACION VELEROS PH"/>
    <x v="14"/>
    <x v="5"/>
  </r>
  <r>
    <x v="0"/>
    <x v="0"/>
    <x v="7"/>
    <x v="4"/>
    <n v="6727146"/>
    <n v="8100010264"/>
    <x v="0"/>
    <x v="1"/>
    <s v="EDIFICIO MACANÁ PROPIEDAD HORIZONTAL"/>
    <x v="6"/>
    <x v="6"/>
  </r>
  <r>
    <x v="0"/>
    <x v="0"/>
    <x v="7"/>
    <x v="4"/>
    <n v="6727165"/>
    <n v="8100009217"/>
    <x v="0"/>
    <x v="1"/>
    <s v="PROPIEDAD HORIZONTAL PORTAL DE LAURELES"/>
    <x v="6"/>
    <x v="6"/>
  </r>
  <r>
    <x v="0"/>
    <x v="0"/>
    <x v="7"/>
    <x v="1"/>
    <n v="6727185"/>
    <n v="9000741057"/>
    <x v="0"/>
    <x v="5"/>
    <s v="CONJUNTO CERRADO MULTIFAMILIAR SANTA LUCIA PROPIEDAD HORIZON"/>
    <x v="6"/>
    <x v="6"/>
  </r>
  <r>
    <x v="0"/>
    <x v="0"/>
    <x v="7"/>
    <x v="4"/>
    <n v="6727219"/>
    <n v="9010984177"/>
    <x v="0"/>
    <x v="1"/>
    <s v="CONJUNTO RESIDENCIAL QUEBRADA"/>
    <x v="90"/>
    <x v="4"/>
  </r>
  <r>
    <x v="0"/>
    <x v="0"/>
    <x v="7"/>
    <x v="4"/>
    <n v="6727223"/>
    <n v="8100006047"/>
    <x v="0"/>
    <x v="0"/>
    <s v="CONDCONJCERRADO ACROPOLIS ALTA SUIZA TUNO PH"/>
    <x v="6"/>
    <x v="6"/>
  </r>
  <r>
    <x v="0"/>
    <x v="0"/>
    <x v="7"/>
    <x v="1"/>
    <n v="6727288"/>
    <n v="9011385716"/>
    <x v="0"/>
    <x v="1"/>
    <s v="EDIFICIO ALTAGRACIA P H"/>
    <x v="1"/>
    <x v="1"/>
  </r>
  <r>
    <x v="0"/>
    <x v="0"/>
    <x v="7"/>
    <x v="1"/>
    <n v="6727321"/>
    <n v="8300887931"/>
    <x v="0"/>
    <x v="3"/>
    <s v="CONJUNTO RESIDENCIAL SABANAGRANDE SUPERLOTE UNO PH"/>
    <x v="1"/>
    <x v="1"/>
  </r>
  <r>
    <x v="0"/>
    <x v="0"/>
    <x v="7"/>
    <x v="4"/>
    <n v="6727418"/>
    <n v="9010984177"/>
    <x v="0"/>
    <x v="3"/>
    <s v="CONJUNTO RESIDENCIAL QUEBRADA"/>
    <x v="90"/>
    <x v="4"/>
  </r>
  <r>
    <x v="0"/>
    <x v="0"/>
    <x v="7"/>
    <x v="4"/>
    <n v="6727432"/>
    <n v="8100009611"/>
    <x v="0"/>
    <x v="1"/>
    <s v="EDIFICIO VILLAPILAR 2 BLOQUE 2 - PROPIEDAD HORIZONTAL"/>
    <x v="6"/>
    <x v="6"/>
  </r>
  <r>
    <x v="0"/>
    <x v="0"/>
    <x v="7"/>
    <x v="1"/>
    <n v="6727475"/>
    <n v="9006434085"/>
    <x v="0"/>
    <x v="1"/>
    <s v="EDIFICIO BELL 134 A PROPIEDAD HORIZONTAL"/>
    <x v="1"/>
    <x v="1"/>
  </r>
  <r>
    <x v="0"/>
    <x v="0"/>
    <x v="7"/>
    <x v="1"/>
    <n v="6727479"/>
    <n v="9008999204"/>
    <x v="0"/>
    <x v="1"/>
    <s v="CONJUNTO RESIDENCIAL ALTOS DE TATIKA TATIKA PH"/>
    <x v="17"/>
    <x v="2"/>
  </r>
  <r>
    <x v="0"/>
    <x v="0"/>
    <x v="7"/>
    <x v="1"/>
    <n v="6727489"/>
    <n v="8002414331"/>
    <x v="0"/>
    <x v="1"/>
    <s v="EDIFICIO TORRES DE PINARES"/>
    <x v="11"/>
    <x v="9"/>
  </r>
  <r>
    <x v="0"/>
    <x v="0"/>
    <x v="7"/>
    <x v="1"/>
    <n v="6727514"/>
    <n v="9007223015"/>
    <x v="0"/>
    <x v="1"/>
    <s v="CONJUNTO RESIDENCIAL CERATTO ETAPA I - PROPIEDAD HORIZONTAL"/>
    <x v="14"/>
    <x v="5"/>
  </r>
  <r>
    <x v="0"/>
    <x v="0"/>
    <x v="7"/>
    <x v="4"/>
    <n v="6727527"/>
    <n v="8100009217"/>
    <x v="0"/>
    <x v="2"/>
    <s v="PROPIEDAD HORIZONTAL PORTAL DE LAURELES"/>
    <x v="6"/>
    <x v="6"/>
  </r>
  <r>
    <x v="0"/>
    <x v="0"/>
    <x v="7"/>
    <x v="4"/>
    <n v="6727530"/>
    <n v="8080010890"/>
    <x v="0"/>
    <x v="3"/>
    <s v="CONDOMINIO PORTAL DE LA HACIENDA LOS CAUCHOS"/>
    <x v="38"/>
    <x v="4"/>
  </r>
  <r>
    <x v="0"/>
    <x v="0"/>
    <x v="7"/>
    <x v="4"/>
    <n v="6727574"/>
    <n v="8001319506"/>
    <x v="0"/>
    <x v="3"/>
    <s v="CONJUNTO RESIDENCIAL PROVITEQ UNIDAD 5"/>
    <x v="7"/>
    <x v="7"/>
  </r>
  <r>
    <x v="0"/>
    <x v="0"/>
    <x v="7"/>
    <x v="1"/>
    <n v="6727597"/>
    <n v="8300549694"/>
    <x v="0"/>
    <x v="2"/>
    <s v="AGRUPACION DE VIVIENDA SANTA MARIA DEL CAMPO ETAPA I - PROPI"/>
    <x v="1"/>
    <x v="1"/>
  </r>
  <r>
    <x v="0"/>
    <x v="0"/>
    <x v="7"/>
    <x v="4"/>
    <n v="6727612"/>
    <n v="8080010890"/>
    <x v="0"/>
    <x v="1"/>
    <s v="CONDOMINIO.PORTALHACIENDA"/>
    <x v="38"/>
    <x v="4"/>
  </r>
  <r>
    <x v="0"/>
    <x v="0"/>
    <x v="7"/>
    <x v="4"/>
    <n v="6727660"/>
    <n v="9009836294"/>
    <x v="0"/>
    <x v="1"/>
    <s v="CONJUNTO RESIDENCIAL SENDERO VERDE PH"/>
    <x v="5"/>
    <x v="5"/>
  </r>
  <r>
    <x v="0"/>
    <x v="0"/>
    <x v="7"/>
    <x v="4"/>
    <n v="6727661"/>
    <n v="8110072555"/>
    <x v="0"/>
    <x v="1"/>
    <s v="EDIFICIO AMERICANO 2 PH"/>
    <x v="14"/>
    <x v="5"/>
  </r>
  <r>
    <x v="0"/>
    <x v="0"/>
    <x v="7"/>
    <x v="4"/>
    <n v="6727664"/>
    <n v="8110072555"/>
    <x v="0"/>
    <x v="1"/>
    <s v="EDIFICIO AMERICANO 2 PH"/>
    <x v="14"/>
    <x v="5"/>
  </r>
  <r>
    <x v="0"/>
    <x v="0"/>
    <x v="7"/>
    <x v="4"/>
    <n v="6727675"/>
    <n v="8001883383"/>
    <x v="0"/>
    <x v="1"/>
    <s v="URBANIZACION EL VALLE DE USAQUEN-PROPIEDAD HORIZONTAL"/>
    <x v="1"/>
    <x v="1"/>
  </r>
  <r>
    <x v="0"/>
    <x v="0"/>
    <x v="7"/>
    <x v="5"/>
    <n v="6727690"/>
    <n v="25079524"/>
    <x v="0"/>
    <x v="1"/>
    <s v="QUINTANA OSORIO MARIA DEYANIRA"/>
    <x v="11"/>
    <x v="9"/>
  </r>
  <r>
    <x v="0"/>
    <x v="0"/>
    <x v="7"/>
    <x v="1"/>
    <n v="6727707"/>
    <n v="9010514371"/>
    <x v="0"/>
    <x v="0"/>
    <s v="EDIFICIO ALICANTE - PROPIEDAD HORIZONTAL"/>
    <x v="1"/>
    <x v="1"/>
  </r>
  <r>
    <x v="0"/>
    <x v="0"/>
    <x v="7"/>
    <x v="1"/>
    <n v="6727755"/>
    <n v="8605213490"/>
    <x v="0"/>
    <x v="3"/>
    <s v="CONJUNTO RESIDENCIAL PIJAO DE ORO"/>
    <x v="1"/>
    <x v="1"/>
  </r>
  <r>
    <x v="0"/>
    <x v="0"/>
    <x v="7"/>
    <x v="1"/>
    <n v="6727827"/>
    <n v="9000018401"/>
    <x v="0"/>
    <x v="7"/>
    <s v="CONJUNTO RESIDENCIAL ALTOS DE CASTILLA PROPIEDAD HORIZON"/>
    <x v="6"/>
    <x v="6"/>
  </r>
  <r>
    <x v="0"/>
    <x v="0"/>
    <x v="7"/>
    <x v="4"/>
    <n v="6727890"/>
    <n v="8001322449"/>
    <x v="0"/>
    <x v="1"/>
    <s v="EDIFICIO DE USO RESIDENCIAL CARIARI PROPIEDAD"/>
    <x v="1"/>
    <x v="1"/>
  </r>
  <r>
    <x v="0"/>
    <x v="0"/>
    <x v="7"/>
    <x v="4"/>
    <n v="6727932"/>
    <n v="9009393530"/>
    <x v="0"/>
    <x v="1"/>
    <s v="CONJUNTO RESIDENCIAL SACROMONTE PROPIEDAD HORIZONTAL"/>
    <x v="17"/>
    <x v="2"/>
  </r>
  <r>
    <x v="0"/>
    <x v="0"/>
    <x v="7"/>
    <x v="4"/>
    <n v="6727956"/>
    <n v="9003266788"/>
    <x v="0"/>
    <x v="1"/>
    <s v="CONJUNTO CERRADO MIRADOR DE PIAMONTE- PROPIEDAD HORIZONT"/>
    <x v="6"/>
    <x v="6"/>
  </r>
  <r>
    <x v="0"/>
    <x v="0"/>
    <x v="7"/>
    <x v="4"/>
    <n v="6728031"/>
    <n v="9008092660"/>
    <x v="0"/>
    <x v="1"/>
    <s v="EDIFICIO CHIADO"/>
    <x v="1"/>
    <x v="1"/>
  </r>
  <r>
    <x v="0"/>
    <x v="0"/>
    <x v="7"/>
    <x v="1"/>
    <n v="6728094"/>
    <n v="8300575459"/>
    <x v="0"/>
    <x v="1"/>
    <s v="CONJUNTO RESIDENCIAL LA ALEJANDRIA II PH"/>
    <x v="1"/>
    <x v="1"/>
  </r>
  <r>
    <x v="0"/>
    <x v="0"/>
    <x v="7"/>
    <x v="4"/>
    <n v="6728107"/>
    <n v="9011531723"/>
    <x v="0"/>
    <x v="1"/>
    <s v="CONJUNTO RESIDENCIAL TEREKAY 2 PROPIEDAD HORIZONTAL"/>
    <x v="3"/>
    <x v="3"/>
  </r>
  <r>
    <x v="0"/>
    <x v="0"/>
    <x v="7"/>
    <x v="4"/>
    <n v="6728112"/>
    <n v="8300423425"/>
    <x v="0"/>
    <x v="1"/>
    <s v="AGRUP DE VIVIENDA AV CENTENARIO ETAPA III LOTE 1"/>
    <x v="1"/>
    <x v="1"/>
  </r>
  <r>
    <x v="0"/>
    <x v="0"/>
    <x v="7"/>
    <x v="4"/>
    <n v="6728191"/>
    <n v="8300140407"/>
    <x v="0"/>
    <x v="3"/>
    <s v="CONJUNTO RESIDENCIAL VILANOVA III CASAS - PROPIEDAD HORIZONT"/>
    <x v="1"/>
    <x v="1"/>
  </r>
  <r>
    <x v="0"/>
    <x v="0"/>
    <x v="7"/>
    <x v="1"/>
    <n v="6728210"/>
    <n v="9000270897"/>
    <x v="0"/>
    <x v="1"/>
    <s v="UNIDAD INMOBILIARIA CERRADA BOSQUES DE LA SIERRA"/>
    <x v="6"/>
    <x v="6"/>
  </r>
  <r>
    <x v="0"/>
    <x v="0"/>
    <x v="7"/>
    <x v="4"/>
    <n v="6728246"/>
    <n v="9005894916"/>
    <x v="0"/>
    <x v="1"/>
    <s v="EDIFICIO MATIZZ - PROPIEDAD HORIZONTAL"/>
    <x v="6"/>
    <x v="6"/>
  </r>
  <r>
    <x v="0"/>
    <x v="0"/>
    <x v="7"/>
    <x v="4"/>
    <n v="6728303"/>
    <n v="8000409901"/>
    <x v="0"/>
    <x v="1"/>
    <s v="EDIFICIO TORRES DE PUNTACANA - PROPIEDAD HORIZONTAL"/>
    <x v="1"/>
    <x v="1"/>
  </r>
  <r>
    <x v="0"/>
    <x v="0"/>
    <x v="7"/>
    <x v="4"/>
    <n v="6728311"/>
    <n v="8300860611"/>
    <x v="0"/>
    <x v="1"/>
    <s v="CONJUNTO RESIDENCIAL EL RECREO DEL CORTIJO PROPIEDAD HORIZON"/>
    <x v="1"/>
    <x v="1"/>
  </r>
  <r>
    <x v="0"/>
    <x v="0"/>
    <x v="7"/>
    <x v="4"/>
    <n v="6728385"/>
    <n v="8300472182"/>
    <x v="0"/>
    <x v="1"/>
    <s v="EDIFICIO CANOVA PROPIEDAD HORIZONTAL"/>
    <x v="1"/>
    <x v="1"/>
  </r>
  <r>
    <x v="0"/>
    <x v="0"/>
    <x v="7"/>
    <x v="4"/>
    <n v="6728492"/>
    <n v="8002395910"/>
    <x v="0"/>
    <x v="3"/>
    <s v="CENTRO COMERCIAL CIUDAD JARDIN"/>
    <x v="0"/>
    <x v="0"/>
  </r>
  <r>
    <x v="0"/>
    <x v="0"/>
    <x v="7"/>
    <x v="4"/>
    <n v="6728521"/>
    <n v="8110174482"/>
    <x v="0"/>
    <x v="1"/>
    <s v="URBANIZACION VELEROS PH"/>
    <x v="14"/>
    <x v="5"/>
  </r>
  <r>
    <x v="0"/>
    <x v="0"/>
    <x v="7"/>
    <x v="4"/>
    <n v="6728619"/>
    <n v="8040068024"/>
    <x v="0"/>
    <x v="1"/>
    <s v="CONJUNTO RESIDENCIAL RINCON DE LOS CABALLEROS EDIFICIO D"/>
    <x v="2"/>
    <x v="2"/>
  </r>
  <r>
    <x v="0"/>
    <x v="0"/>
    <x v="7"/>
    <x v="1"/>
    <n v="6728740"/>
    <n v="8605361776"/>
    <x v="0"/>
    <x v="1"/>
    <s v="CONJUNTO RESIDENCIAL NUEVA VILLEMAR PH"/>
    <x v="1"/>
    <x v="1"/>
  </r>
  <r>
    <x v="0"/>
    <x v="0"/>
    <x v="7"/>
    <x v="1"/>
    <n v="6728750"/>
    <n v="8914109228"/>
    <x v="0"/>
    <x v="0"/>
    <s v="CENTRO COMERCIAL ALCIDES AREVALO PH"/>
    <x v="11"/>
    <x v="9"/>
  </r>
  <r>
    <x v="0"/>
    <x v="0"/>
    <x v="7"/>
    <x v="4"/>
    <n v="6728754"/>
    <n v="9007363919"/>
    <x v="0"/>
    <x v="1"/>
    <s v="TORRE 8CORVILAR COMUNEROS PH"/>
    <x v="2"/>
    <x v="2"/>
  </r>
  <r>
    <x v="0"/>
    <x v="0"/>
    <x v="7"/>
    <x v="1"/>
    <n v="6728766"/>
    <n v="9009771661"/>
    <x v="0"/>
    <x v="1"/>
    <s v="EDIFICIO ENTREVERDE - PROPIEDAD HORIZONTAL"/>
    <x v="1"/>
    <x v="1"/>
  </r>
  <r>
    <x v="0"/>
    <x v="0"/>
    <x v="7"/>
    <x v="4"/>
    <n v="6728777"/>
    <n v="8100009611"/>
    <x v="0"/>
    <x v="0"/>
    <s v="EDIFICIO VILLAPILAR 2 BLOQUE 2 - PROPIEDAD HORIZONTAL"/>
    <x v="6"/>
    <x v="6"/>
  </r>
  <r>
    <x v="0"/>
    <x v="0"/>
    <x v="7"/>
    <x v="4"/>
    <n v="6728801"/>
    <n v="8040159195"/>
    <x v="0"/>
    <x v="0"/>
    <s v="URBANIZACION EL GIRASOL"/>
    <x v="2"/>
    <x v="2"/>
  </r>
  <r>
    <x v="0"/>
    <x v="0"/>
    <x v="7"/>
    <x v="4"/>
    <n v="6728837"/>
    <n v="9000657968"/>
    <x v="0"/>
    <x v="1"/>
    <s v="EDIFICIO TERRAMORA PROPIEDAD HORIZONTAL"/>
    <x v="1"/>
    <x v="1"/>
  </r>
  <r>
    <x v="0"/>
    <x v="0"/>
    <x v="7"/>
    <x v="1"/>
    <n v="6728862"/>
    <n v="8909223182"/>
    <x v="0"/>
    <x v="1"/>
    <s v="EDIFICIO CASTROPOL PH"/>
    <x v="14"/>
    <x v="5"/>
  </r>
  <r>
    <x v="0"/>
    <x v="0"/>
    <x v="7"/>
    <x v="4"/>
    <n v="6728938"/>
    <n v="9006375706"/>
    <x v="0"/>
    <x v="1"/>
    <s v="URBANIZACION NUEVO MILENIO PH PRIMERA ETAPA TORRE 2"/>
    <x v="21"/>
    <x v="5"/>
  </r>
  <r>
    <x v="0"/>
    <x v="0"/>
    <x v="7"/>
    <x v="1"/>
    <n v="6728961"/>
    <n v="9002451313"/>
    <x v="0"/>
    <x v="3"/>
    <s v="CONJUNTO RESIDENCIAL BOSQUES DEL ZAPAN MZ 5 - 2A PH"/>
    <x v="4"/>
    <x v="4"/>
  </r>
  <r>
    <x v="0"/>
    <x v="0"/>
    <x v="7"/>
    <x v="4"/>
    <n v="6729083"/>
    <n v="9008889167"/>
    <x v="0"/>
    <x v="0"/>
    <s v="EDIFICIO AD65 PROPIEDAD HORIZONTAL"/>
    <x v="3"/>
    <x v="3"/>
  </r>
  <r>
    <x v="0"/>
    <x v="0"/>
    <x v="7"/>
    <x v="1"/>
    <n v="6729102"/>
    <n v="8300309920"/>
    <x v="0"/>
    <x v="1"/>
    <s v="CONJUNTO RESIDENCIAL  EL SALITRE MONSERRATE"/>
    <x v="1"/>
    <x v="1"/>
  </r>
  <r>
    <x v="0"/>
    <x v="0"/>
    <x v="7"/>
    <x v="4"/>
    <n v="6729179"/>
    <n v="9005262705"/>
    <x v="0"/>
    <x v="0"/>
    <s v="EDIFICIO MURANO"/>
    <x v="2"/>
    <x v="2"/>
  </r>
  <r>
    <x v="0"/>
    <x v="0"/>
    <x v="7"/>
    <x v="1"/>
    <n v="6729183"/>
    <n v="8001618695"/>
    <x v="0"/>
    <x v="1"/>
    <s v="EDIFICIO EL CEDRAL 6"/>
    <x v="1"/>
    <x v="1"/>
  </r>
  <r>
    <x v="0"/>
    <x v="0"/>
    <x v="7"/>
    <x v="4"/>
    <n v="6729201"/>
    <n v="8300423425"/>
    <x v="0"/>
    <x v="1"/>
    <s v="AGRUP DE VIVIENDA AV CENTENARIO ETAPA III LOTE 1"/>
    <x v="1"/>
    <x v="1"/>
  </r>
  <r>
    <x v="0"/>
    <x v="0"/>
    <x v="7"/>
    <x v="1"/>
    <n v="6729290"/>
    <n v="8301381676"/>
    <x v="0"/>
    <x v="2"/>
    <s v="CONJUNTO RESIDENCIAL MAZUREN AGRUPACION 06 ETAPAS A B Y C P"/>
    <x v="1"/>
    <x v="1"/>
  </r>
  <r>
    <x v="0"/>
    <x v="0"/>
    <x v="7"/>
    <x v="4"/>
    <n v="6729383"/>
    <n v="8908056036"/>
    <x v="0"/>
    <x v="1"/>
    <s v="MULTICENTRO ESTRELLA - PROPIEDAD HORIZONTAL"/>
    <x v="6"/>
    <x v="6"/>
  </r>
  <r>
    <x v="0"/>
    <x v="0"/>
    <x v="7"/>
    <x v="4"/>
    <n v="6729386"/>
    <n v="9011859693"/>
    <x v="0"/>
    <x v="2"/>
    <s v="CONJUNTO FLORIDA RESERVADA CONDOMINIO CAMPESTRE PROPIEDAD HO"/>
    <x v="3"/>
    <x v="3"/>
  </r>
  <r>
    <x v="0"/>
    <x v="0"/>
    <x v="7"/>
    <x v="1"/>
    <n v="6729471"/>
    <n v="8301353489"/>
    <x v="0"/>
    <x v="3"/>
    <s v="CONJUNTO COMPARTIR LA MARGARITA MANZANA 14 ETAPA 2"/>
    <x v="1"/>
    <x v="1"/>
  </r>
  <r>
    <x v="0"/>
    <x v="0"/>
    <x v="7"/>
    <x v="1"/>
    <n v="6729494"/>
    <n v="8605154154"/>
    <x v="0"/>
    <x v="5"/>
    <s v="CONJUNTO RESIDENCIAL USATAMA MANZANA K"/>
    <x v="1"/>
    <x v="1"/>
  </r>
  <r>
    <x v="0"/>
    <x v="0"/>
    <x v="7"/>
    <x v="1"/>
    <n v="6729552"/>
    <n v="9007993198"/>
    <x v="0"/>
    <x v="1"/>
    <s v="URBANIZACION INDIGO PH"/>
    <x v="34"/>
    <x v="5"/>
  </r>
  <r>
    <x v="0"/>
    <x v="0"/>
    <x v="7"/>
    <x v="1"/>
    <n v="6729569"/>
    <n v="8160002623"/>
    <x v="0"/>
    <x v="1"/>
    <s v="EDIFICIO MOLINOS DE ARAGON"/>
    <x v="11"/>
    <x v="9"/>
  </r>
  <r>
    <x v="0"/>
    <x v="0"/>
    <x v="7"/>
    <x v="4"/>
    <n v="6729858"/>
    <n v="8002381841"/>
    <x v="0"/>
    <x v="1"/>
    <s v="CONJUNTO RESIDENCIAL MULTIFAMILIARES LOS ANDES SEGUNDA ETAPA"/>
    <x v="1"/>
    <x v="1"/>
  </r>
  <r>
    <x v="0"/>
    <x v="0"/>
    <x v="7"/>
    <x v="1"/>
    <n v="6729939"/>
    <n v="8300435924"/>
    <x v="0"/>
    <x v="2"/>
    <s v="EDIFICIO VILLA VENETTO PROPIEDAD HORIZONTAL"/>
    <x v="1"/>
    <x v="1"/>
  </r>
  <r>
    <x v="0"/>
    <x v="0"/>
    <x v="7"/>
    <x v="5"/>
    <n v="6729997"/>
    <n v="10132839"/>
    <x v="0"/>
    <x v="1"/>
    <s v="PALACIO  VELEZ GUSTAVO ADOLFO"/>
    <x v="11"/>
    <x v="9"/>
  </r>
  <r>
    <x v="0"/>
    <x v="0"/>
    <x v="7"/>
    <x v="1"/>
    <n v="6729999"/>
    <n v="8605189410"/>
    <x v="0"/>
    <x v="0"/>
    <s v="CONJUNTO RESIDENCIAL LA PALMA I"/>
    <x v="1"/>
    <x v="1"/>
  </r>
  <r>
    <x v="0"/>
    <x v="0"/>
    <x v="7"/>
    <x v="4"/>
    <n v="6730007"/>
    <n v="9000009553"/>
    <x v="0"/>
    <x v="2"/>
    <s v="EDIFICIO VILLA UNIVERSITARIA CUTUCUMAY IV ETAPA PROPIEDAD HO"/>
    <x v="3"/>
    <x v="3"/>
  </r>
  <r>
    <x v="0"/>
    <x v="0"/>
    <x v="7"/>
    <x v="4"/>
    <n v="6730066"/>
    <n v="9002953005"/>
    <x v="0"/>
    <x v="3"/>
    <s v="ALTAMIRA CONJUNTO CERRADO 1 ETAPA PH"/>
    <x v="11"/>
    <x v="9"/>
  </r>
  <r>
    <x v="0"/>
    <x v="0"/>
    <x v="7"/>
    <x v="1"/>
    <n v="6730067"/>
    <n v="9005059282"/>
    <x v="0"/>
    <x v="4"/>
    <s v="CONJUNTO MULTIFAMILIAR EL CARMELO PROPIEDAD HORIZONTAL"/>
    <x v="6"/>
    <x v="6"/>
  </r>
  <r>
    <x v="0"/>
    <x v="0"/>
    <x v="7"/>
    <x v="4"/>
    <n v="6730125"/>
    <n v="8100023034"/>
    <x v="0"/>
    <x v="1"/>
    <s v="PROPIEDAD HORIZONTAL EDIFICIO BUENAVISTA"/>
    <x v="6"/>
    <x v="6"/>
  </r>
  <r>
    <x v="0"/>
    <x v="0"/>
    <x v="7"/>
    <x v="4"/>
    <n v="6730283"/>
    <n v="9000284024"/>
    <x v="0"/>
    <x v="1"/>
    <s v="EDIFICIO QUINBAYA PH"/>
    <x v="1"/>
    <x v="1"/>
  </r>
  <r>
    <x v="0"/>
    <x v="0"/>
    <x v="7"/>
    <x v="4"/>
    <n v="6730295"/>
    <n v="9005009376"/>
    <x v="0"/>
    <x v="1"/>
    <s v="CONJ RES MIRADOR DE LOS BERNAL PH"/>
    <x v="14"/>
    <x v="5"/>
  </r>
  <r>
    <x v="0"/>
    <x v="0"/>
    <x v="7"/>
    <x v="1"/>
    <n v="6730317"/>
    <n v="9004712968"/>
    <x v="0"/>
    <x v="1"/>
    <s v="EDAIFICIO TORRE VERONA - PROPIEDAD HORIZONTAL"/>
    <x v="6"/>
    <x v="6"/>
  </r>
  <r>
    <x v="0"/>
    <x v="0"/>
    <x v="7"/>
    <x v="4"/>
    <n v="6730447"/>
    <n v="9008133410"/>
    <x v="0"/>
    <x v="1"/>
    <s v="BIRIKAIRA CONJUNTO HABITACIONAL PROPIEDAD HORIZONTAL NULL NULL"/>
    <x v="11"/>
    <x v="9"/>
  </r>
  <r>
    <x v="0"/>
    <x v="0"/>
    <x v="7"/>
    <x v="1"/>
    <n v="6730452"/>
    <n v="9003498135"/>
    <x v="0"/>
    <x v="3"/>
    <s v="EDIFICIO IKU 86A"/>
    <x v="1"/>
    <x v="1"/>
  </r>
  <r>
    <x v="0"/>
    <x v="0"/>
    <x v="7"/>
    <x v="4"/>
    <n v="6730462"/>
    <n v="8110153571"/>
    <x v="0"/>
    <x v="3"/>
    <s v="EDIFICIO SAN JUAN DE LA LUZ P-H"/>
    <x v="14"/>
    <x v="5"/>
  </r>
  <r>
    <x v="0"/>
    <x v="0"/>
    <x v="7"/>
    <x v="1"/>
    <n v="6730476"/>
    <n v="9000889189"/>
    <x v="0"/>
    <x v="1"/>
    <s v="AGRUPACION DE VIVIENDA FONTIBON RESERVADO - PROPIEDAD HORIZO"/>
    <x v="1"/>
    <x v="1"/>
  </r>
  <r>
    <x v="0"/>
    <x v="0"/>
    <x v="7"/>
    <x v="1"/>
    <n v="6730499"/>
    <n v="9000889189"/>
    <x v="0"/>
    <x v="0"/>
    <s v="AGRUPACION DE VIVIENDA FONTIBON RESERVADO - PROPIEDAD HORIZO"/>
    <x v="1"/>
    <x v="1"/>
  </r>
  <r>
    <x v="0"/>
    <x v="0"/>
    <x v="7"/>
    <x v="1"/>
    <n v="6730544"/>
    <n v="9007596840"/>
    <x v="0"/>
    <x v="3"/>
    <s v="CONJUNTO RESIDENCIAL DALIA - PROPIEDAD HORIZONTAL"/>
    <x v="4"/>
    <x v="4"/>
  </r>
  <r>
    <x v="0"/>
    <x v="0"/>
    <x v="7"/>
    <x v="1"/>
    <n v="6730562"/>
    <n v="8002507334"/>
    <x v="0"/>
    <x v="1"/>
    <s v="CONUNTO RESIDENCIAL PARQUE TAKAY A1 - A2"/>
    <x v="1"/>
    <x v="1"/>
  </r>
  <r>
    <x v="0"/>
    <x v="0"/>
    <x v="7"/>
    <x v="1"/>
    <n v="6730567"/>
    <n v="8000306450"/>
    <x v="0"/>
    <x v="1"/>
    <s v="UNIDAD RESIDENCIAL CASTAÑARES PH"/>
    <x v="11"/>
    <x v="9"/>
  </r>
  <r>
    <x v="0"/>
    <x v="0"/>
    <x v="7"/>
    <x v="2"/>
    <n v="6730569"/>
    <n v="19260343"/>
    <x v="0"/>
    <x v="1"/>
    <s v="BOTIA SILVA NESTOR RICARDO"/>
    <x v="7"/>
    <x v="7"/>
  </r>
  <r>
    <x v="0"/>
    <x v="0"/>
    <x v="7"/>
    <x v="1"/>
    <n v="6730579"/>
    <n v="8002404390"/>
    <x v="0"/>
    <x v="1"/>
    <s v="CONJUNTO RESIDENCIAL BALCONES DEL SALITRE PROP HORIZ"/>
    <x v="1"/>
    <x v="1"/>
  </r>
  <r>
    <x v="0"/>
    <x v="0"/>
    <x v="7"/>
    <x v="1"/>
    <n v="6730626"/>
    <n v="9009121798"/>
    <x v="0"/>
    <x v="1"/>
    <s v="SOLERI PARQUE RESIDENCIAL"/>
    <x v="2"/>
    <x v="2"/>
  </r>
  <r>
    <x v="0"/>
    <x v="0"/>
    <x v="7"/>
    <x v="4"/>
    <n v="6730710"/>
    <n v="8002168869"/>
    <x v="0"/>
    <x v="1"/>
    <s v="EDIFICIO ALMENARA PH"/>
    <x v="14"/>
    <x v="5"/>
  </r>
  <r>
    <x v="0"/>
    <x v="0"/>
    <x v="7"/>
    <x v="4"/>
    <n v="6730717"/>
    <n v="8001472634"/>
    <x v="0"/>
    <x v="3"/>
    <s v="EDIFICIO ERA 2003 TORRE B - PROPIEDAD HORIZONTAL"/>
    <x v="1"/>
    <x v="1"/>
  </r>
  <r>
    <x v="0"/>
    <x v="0"/>
    <x v="7"/>
    <x v="4"/>
    <n v="6730891"/>
    <n v="8001719879"/>
    <x v="0"/>
    <x v="1"/>
    <s v="URBANIZACION ARCO IRIS ETAPA 1"/>
    <x v="34"/>
    <x v="5"/>
  </r>
  <r>
    <x v="0"/>
    <x v="0"/>
    <x v="7"/>
    <x v="1"/>
    <n v="6730911"/>
    <n v="8300032721"/>
    <x v="0"/>
    <x v="3"/>
    <s v="CONJUNTO RESIDENCIAL ENTRE RIOS UNIDAD NUEVE-PROPHORIZ"/>
    <x v="1"/>
    <x v="1"/>
  </r>
  <r>
    <x v="0"/>
    <x v="0"/>
    <x v="7"/>
    <x v="4"/>
    <n v="6730917"/>
    <n v="9000284024"/>
    <x v="0"/>
    <x v="1"/>
    <s v="EDIFICIO QUINBAYA PH"/>
    <x v="1"/>
    <x v="1"/>
  </r>
  <r>
    <x v="0"/>
    <x v="0"/>
    <x v="7"/>
    <x v="4"/>
    <n v="6730924"/>
    <n v="9000284024"/>
    <x v="0"/>
    <x v="1"/>
    <s v="EDIFICIO QUINBAYA PH"/>
    <x v="1"/>
    <x v="1"/>
  </r>
  <r>
    <x v="0"/>
    <x v="0"/>
    <x v="7"/>
    <x v="4"/>
    <n v="6730943"/>
    <n v="9002224247"/>
    <x v="0"/>
    <x v="2"/>
    <s v="EDIFICIO PASEO VERSALLES TORRE B- PROPIEDAD HORIZONTAL"/>
    <x v="6"/>
    <x v="6"/>
  </r>
  <r>
    <x v="0"/>
    <x v="0"/>
    <x v="7"/>
    <x v="1"/>
    <n v="6731019"/>
    <n v="8300841285"/>
    <x v="0"/>
    <x v="3"/>
    <s v="CONJUNTO RESIDENCIAL PARQUES DE PRIMAVERA I ETAPAS I Y II -"/>
    <x v="1"/>
    <x v="1"/>
  </r>
  <r>
    <x v="0"/>
    <x v="0"/>
    <x v="7"/>
    <x v="4"/>
    <n v="6731048"/>
    <n v="9001408548"/>
    <x v="0"/>
    <x v="0"/>
    <s v="EDIFICIO TORRES DE ANDORRA - PROPIEDAD HORIZONTAL"/>
    <x v="6"/>
    <x v="6"/>
  </r>
  <r>
    <x v="0"/>
    <x v="0"/>
    <x v="7"/>
    <x v="4"/>
    <n v="6731061"/>
    <n v="8605315024"/>
    <x v="1"/>
    <x v="6"/>
    <s v="AGRUPACION ANTIGUA HELVETIA"/>
    <x v="1"/>
    <x v="1"/>
  </r>
  <r>
    <x v="0"/>
    <x v="0"/>
    <x v="7"/>
    <x v="4"/>
    <n v="6731155"/>
    <n v="9012185956"/>
    <x v="0"/>
    <x v="1"/>
    <s v="EDIFICIO AL LADO DEL CENTRO PH"/>
    <x v="1"/>
    <x v="1"/>
  </r>
  <r>
    <x v="0"/>
    <x v="0"/>
    <x v="7"/>
    <x v="4"/>
    <n v="6731165"/>
    <n v="9003062955"/>
    <x v="0"/>
    <x v="1"/>
    <s v="VIGIA DEL PARQUE 2 PROPIEDAD HORIZONTAL"/>
    <x v="1"/>
    <x v="1"/>
  </r>
  <r>
    <x v="0"/>
    <x v="0"/>
    <x v="7"/>
    <x v="1"/>
    <n v="6731181"/>
    <n v="9004876430"/>
    <x v="0"/>
    <x v="1"/>
    <s v="EDIFICIO  HOME AND  OFICCE PH"/>
    <x v="1"/>
    <x v="1"/>
  </r>
  <r>
    <x v="0"/>
    <x v="0"/>
    <x v="7"/>
    <x v="1"/>
    <n v="6731313"/>
    <n v="8000194134"/>
    <x v="0"/>
    <x v="1"/>
    <s v="MULTIFAMILIARES CAUCA"/>
    <x v="1"/>
    <x v="1"/>
  </r>
  <r>
    <x v="0"/>
    <x v="0"/>
    <x v="7"/>
    <x v="1"/>
    <n v="6731348"/>
    <n v="8002507334"/>
    <x v="0"/>
    <x v="1"/>
    <s v="CONUNTO RESIDENCIAL PARQUE TAKAY A1 - A2"/>
    <x v="1"/>
    <x v="1"/>
  </r>
  <r>
    <x v="0"/>
    <x v="0"/>
    <x v="7"/>
    <x v="1"/>
    <n v="6731361"/>
    <n v="8300653194"/>
    <x v="0"/>
    <x v="3"/>
    <s v="AGRUPACION DE VIVIENDA MAZUREN AGRUPACION 08 PH"/>
    <x v="1"/>
    <x v="1"/>
  </r>
  <r>
    <x v="0"/>
    <x v="0"/>
    <x v="7"/>
    <x v="4"/>
    <n v="6731370"/>
    <n v="9000142589"/>
    <x v="0"/>
    <x v="1"/>
    <s v="CONJUNTO RESIDENCIAL CERRONORTE PH"/>
    <x v="14"/>
    <x v="5"/>
  </r>
  <r>
    <x v="0"/>
    <x v="0"/>
    <x v="7"/>
    <x v="4"/>
    <n v="6731443"/>
    <n v="9006993894"/>
    <x v="0"/>
    <x v="0"/>
    <s v="EDIFICIO REFUGIO DE GRATAMIRA PROPIEDAD HORIZ"/>
    <x v="1"/>
    <x v="1"/>
  </r>
  <r>
    <x v="0"/>
    <x v="0"/>
    <x v="7"/>
    <x v="1"/>
    <n v="6731514"/>
    <n v="8002404390"/>
    <x v="0"/>
    <x v="1"/>
    <s v="CONJUNTO RESIDENCIAL BALCONES DEL SALITRE PROP HORIZ"/>
    <x v="1"/>
    <x v="1"/>
  </r>
  <r>
    <x v="0"/>
    <x v="0"/>
    <x v="7"/>
    <x v="1"/>
    <n v="6731537"/>
    <n v="8002025910"/>
    <x v="0"/>
    <x v="1"/>
    <s v="MULTIFAMILIAR CUNDINAMARCA PROPIEDAD HORIZONTAL"/>
    <x v="1"/>
    <x v="1"/>
  </r>
  <r>
    <x v="0"/>
    <x v="0"/>
    <x v="7"/>
    <x v="1"/>
    <n v="6731550"/>
    <n v="9007596840"/>
    <x v="0"/>
    <x v="3"/>
    <s v="CONJUNTO RESIDENCIAL DALIA - PROPIEDAD HORIZONTAL"/>
    <x v="4"/>
    <x v="4"/>
  </r>
  <r>
    <x v="0"/>
    <x v="0"/>
    <x v="7"/>
    <x v="4"/>
    <n v="6731559"/>
    <n v="8903313661"/>
    <x v="0"/>
    <x v="1"/>
    <s v="UNIDAD RESIDENCIAL EL LIMONAR 1 ETAPA B PROPIEDAD HORIZONTAL"/>
    <x v="0"/>
    <x v="0"/>
  </r>
  <r>
    <x v="0"/>
    <x v="0"/>
    <x v="7"/>
    <x v="1"/>
    <n v="6731582"/>
    <n v="9000889189"/>
    <x v="0"/>
    <x v="0"/>
    <s v="AGRUPACION DE VIVIENDA FONTIBON RESERVADO - PROPIEDAD HORIZO"/>
    <x v="1"/>
    <x v="1"/>
  </r>
  <r>
    <x v="0"/>
    <x v="0"/>
    <x v="7"/>
    <x v="1"/>
    <n v="6731590"/>
    <n v="9000889189"/>
    <x v="0"/>
    <x v="0"/>
    <s v="AGRUPACION DE VIVIENDA FONTIBON RESERVADO - PROPIEDAD HORIZO"/>
    <x v="1"/>
    <x v="1"/>
  </r>
  <r>
    <x v="0"/>
    <x v="0"/>
    <x v="7"/>
    <x v="1"/>
    <n v="6731596"/>
    <n v="9000889189"/>
    <x v="0"/>
    <x v="0"/>
    <s v="AGRUPACION DE VIVIENDA FONTIBON RESERVADO - PROPIEDAD HORIZO"/>
    <x v="1"/>
    <x v="1"/>
  </r>
  <r>
    <x v="0"/>
    <x v="0"/>
    <x v="7"/>
    <x v="1"/>
    <n v="6731601"/>
    <n v="9000889189"/>
    <x v="0"/>
    <x v="0"/>
    <s v="AGRUPACION DE VIVIENDA FONTIBON RESERVADO - PROPIEDAD HORIZO"/>
    <x v="1"/>
    <x v="1"/>
  </r>
  <r>
    <x v="0"/>
    <x v="0"/>
    <x v="7"/>
    <x v="4"/>
    <n v="6731603"/>
    <n v="8605344678"/>
    <x v="0"/>
    <x v="1"/>
    <s v="MULTIFAMILIAR HUILA"/>
    <x v="1"/>
    <x v="1"/>
  </r>
  <r>
    <x v="0"/>
    <x v="0"/>
    <x v="7"/>
    <x v="4"/>
    <n v="6731659"/>
    <n v="9009092369"/>
    <x v="0"/>
    <x v="1"/>
    <s v="CONJUNTO RESIDENCIAL TORRES PORTAL DEL PARQUE PH"/>
    <x v="17"/>
    <x v="2"/>
  </r>
  <r>
    <x v="0"/>
    <x v="0"/>
    <x v="7"/>
    <x v="1"/>
    <n v="6731677"/>
    <n v="8160024439"/>
    <x v="0"/>
    <x v="1"/>
    <s v="EDIFICIO PINARES DE LOS ANDES P H"/>
    <x v="11"/>
    <x v="9"/>
  </r>
  <r>
    <x v="0"/>
    <x v="0"/>
    <x v="7"/>
    <x v="1"/>
    <n v="6731712"/>
    <n v="8090041230"/>
    <x v="0"/>
    <x v="5"/>
    <s v="CONJUNTO RESIDENCIAL ARAGON II ETAPA DE FLANDES TOLIMA"/>
    <x v="31"/>
    <x v="3"/>
  </r>
  <r>
    <x v="0"/>
    <x v="0"/>
    <x v="7"/>
    <x v="1"/>
    <n v="6731731"/>
    <n v="9009579679"/>
    <x v="0"/>
    <x v="0"/>
    <s v="CONJUNTO RESIDENCIAL TORRES DE CASTILLA"/>
    <x v="33"/>
    <x v="2"/>
  </r>
  <r>
    <x v="0"/>
    <x v="0"/>
    <x v="7"/>
    <x v="4"/>
    <n v="6731829"/>
    <n v="9007820790"/>
    <x v="0"/>
    <x v="0"/>
    <s v="EDIFICIO AREA CABLE"/>
    <x v="6"/>
    <x v="6"/>
  </r>
  <r>
    <x v="0"/>
    <x v="0"/>
    <x v="7"/>
    <x v="1"/>
    <n v="6731851"/>
    <n v="8300283900"/>
    <x v="0"/>
    <x v="1"/>
    <s v="URBANIZACIÓN ATLANTA II ETAPA SEGUNDO SECTOR"/>
    <x v="1"/>
    <x v="1"/>
  </r>
  <r>
    <x v="0"/>
    <x v="0"/>
    <x v="7"/>
    <x v="4"/>
    <n v="6731894"/>
    <n v="9007820790"/>
    <x v="0"/>
    <x v="0"/>
    <s v="EDIFICIO AREA CABLE"/>
    <x v="6"/>
    <x v="6"/>
  </r>
  <r>
    <x v="0"/>
    <x v="0"/>
    <x v="7"/>
    <x v="4"/>
    <n v="6731941"/>
    <n v="8100048691"/>
    <x v="0"/>
    <x v="7"/>
    <s v="EDIFICIO MARIA LUISA PROPIEDAD HORIZONTAL"/>
    <x v="6"/>
    <x v="6"/>
  </r>
  <r>
    <x v="0"/>
    <x v="0"/>
    <x v="7"/>
    <x v="4"/>
    <n v="6731943"/>
    <n v="9003151948"/>
    <x v="0"/>
    <x v="0"/>
    <s v="CONJUNTO HABITACIONAL ALTOS DE CIPRES PROPIEDAD HORIZONTAL"/>
    <x v="6"/>
    <x v="6"/>
  </r>
  <r>
    <x v="0"/>
    <x v="0"/>
    <x v="7"/>
    <x v="4"/>
    <n v="6731986"/>
    <n v="8902103581"/>
    <x v="0"/>
    <x v="1"/>
    <s v="EDIFICIO BELVEDERE"/>
    <x v="2"/>
    <x v="2"/>
  </r>
  <r>
    <x v="0"/>
    <x v="0"/>
    <x v="7"/>
    <x v="1"/>
    <n v="6732033"/>
    <n v="8002021237"/>
    <x v="0"/>
    <x v="1"/>
    <s v="CONJUNTO RESIDENCIAL BOLIVIA XVI PH"/>
    <x v="1"/>
    <x v="1"/>
  </r>
  <r>
    <x v="0"/>
    <x v="0"/>
    <x v="7"/>
    <x v="1"/>
    <n v="6732193"/>
    <n v="9005001435"/>
    <x v="0"/>
    <x v="2"/>
    <s v="EDIFICIO TORRES DE SAN MIGUEL BLOQUE 2 PROPIEDAD HORIZONTAL"/>
    <x v="6"/>
    <x v="6"/>
  </r>
  <r>
    <x v="0"/>
    <x v="0"/>
    <x v="7"/>
    <x v="1"/>
    <n v="6732292"/>
    <n v="8001250017"/>
    <x v="0"/>
    <x v="1"/>
    <s v="AGRUPACION RESIDENCIAL LA BASTILLA"/>
    <x v="1"/>
    <x v="1"/>
  </r>
  <r>
    <x v="0"/>
    <x v="0"/>
    <x v="7"/>
    <x v="1"/>
    <n v="6732304"/>
    <n v="8001250017"/>
    <x v="0"/>
    <x v="1"/>
    <s v="AGRUPACION RESIDENCIAL LA BASTILLA"/>
    <x v="1"/>
    <x v="1"/>
  </r>
  <r>
    <x v="0"/>
    <x v="0"/>
    <x v="7"/>
    <x v="1"/>
    <n v="6732324"/>
    <n v="8001250017"/>
    <x v="0"/>
    <x v="1"/>
    <s v="AGRUPACION RESIDENCIAL LA BASTILLA"/>
    <x v="1"/>
    <x v="1"/>
  </r>
  <r>
    <x v="0"/>
    <x v="0"/>
    <x v="7"/>
    <x v="1"/>
    <n v="6732522"/>
    <n v="8160009701"/>
    <x v="0"/>
    <x v="1"/>
    <s v="UNIDAD RESIDENCIAL VILLAS DE LA MADRID PROPIEDAD HORIZONTAL"/>
    <x v="11"/>
    <x v="9"/>
  </r>
  <r>
    <x v="0"/>
    <x v="0"/>
    <x v="7"/>
    <x v="4"/>
    <n v="6732609"/>
    <n v="8300516743"/>
    <x v="0"/>
    <x v="1"/>
    <s v="CONJUNTO RESIDENCIAL HACIENDA DE LA COLINA PH"/>
    <x v="1"/>
    <x v="1"/>
  </r>
  <r>
    <x v="0"/>
    <x v="0"/>
    <x v="7"/>
    <x v="1"/>
    <n v="6732806"/>
    <n v="8002414331"/>
    <x v="0"/>
    <x v="1"/>
    <s v="EDIFICIO TORRES DE PINARES"/>
    <x v="11"/>
    <x v="9"/>
  </r>
  <r>
    <x v="0"/>
    <x v="0"/>
    <x v="7"/>
    <x v="4"/>
    <n v="6733020"/>
    <n v="9010960041"/>
    <x v="0"/>
    <x v="1"/>
    <s v="CONJUNTO RESIDENCIAL TORRES DE MILAN PROPIEDAD HORIZONTAL"/>
    <x v="6"/>
    <x v="6"/>
  </r>
  <r>
    <x v="0"/>
    <x v="0"/>
    <x v="7"/>
    <x v="1"/>
    <n v="6733030"/>
    <n v="8300699525"/>
    <x v="0"/>
    <x v="1"/>
    <s v="CONJUNTO RESIDENCIAL EL PINAR DEL COUNTRY PH"/>
    <x v="1"/>
    <x v="1"/>
  </r>
  <r>
    <x v="0"/>
    <x v="0"/>
    <x v="7"/>
    <x v="1"/>
    <n v="6733130"/>
    <n v="8917004941"/>
    <x v="1"/>
    <x v="6"/>
    <s v="EDIFICIO PATUCA"/>
    <x v="57"/>
    <x v="19"/>
  </r>
  <r>
    <x v="0"/>
    <x v="0"/>
    <x v="7"/>
    <x v="4"/>
    <n v="6733143"/>
    <n v="8160017881"/>
    <x v="0"/>
    <x v="1"/>
    <s v="CONJUNTO RESIDENCIAL COODELMAR II ETAPA PH"/>
    <x v="11"/>
    <x v="9"/>
  </r>
  <r>
    <x v="0"/>
    <x v="0"/>
    <x v="7"/>
    <x v="4"/>
    <n v="6733195"/>
    <n v="8110409250"/>
    <x v="0"/>
    <x v="1"/>
    <s v="CONJUNTO RESIDENCIAL ALIZARES ETAPAS 1 Y 2 PH"/>
    <x v="14"/>
    <x v="5"/>
  </r>
  <r>
    <x v="0"/>
    <x v="0"/>
    <x v="7"/>
    <x v="4"/>
    <n v="6733200"/>
    <n v="8070043222"/>
    <x v="0"/>
    <x v="1"/>
    <s v="CONDOMINIO CINERA"/>
    <x v="18"/>
    <x v="10"/>
  </r>
  <r>
    <x v="0"/>
    <x v="0"/>
    <x v="7"/>
    <x v="1"/>
    <n v="6733213"/>
    <n v="8301035456"/>
    <x v="0"/>
    <x v="2"/>
    <s v="EDIFICIO OPORTO PROPIEDAD HORIZONTAL"/>
    <x v="1"/>
    <x v="1"/>
  </r>
  <r>
    <x v="0"/>
    <x v="0"/>
    <x v="7"/>
    <x v="4"/>
    <n v="6733219"/>
    <n v="8000449338"/>
    <x v="0"/>
    <x v="3"/>
    <s v="CONJUNTO RESIDENCIAL TONOLI PH"/>
    <x v="1"/>
    <x v="1"/>
  </r>
  <r>
    <x v="0"/>
    <x v="0"/>
    <x v="7"/>
    <x v="4"/>
    <n v="6733233"/>
    <n v="9005262705"/>
    <x v="0"/>
    <x v="1"/>
    <s v="EDIFICIO MURANO"/>
    <x v="2"/>
    <x v="2"/>
  </r>
  <r>
    <x v="0"/>
    <x v="0"/>
    <x v="7"/>
    <x v="1"/>
    <n v="6733302"/>
    <n v="8301367311"/>
    <x v="0"/>
    <x v="3"/>
    <s v="AGRUPACION DE VIVIENDA QUINTAS DE TIMIZA II PH"/>
    <x v="1"/>
    <x v="1"/>
  </r>
  <r>
    <x v="0"/>
    <x v="0"/>
    <x v="7"/>
    <x v="1"/>
    <n v="6733305"/>
    <n v="8090041230"/>
    <x v="0"/>
    <x v="5"/>
    <s v="CONJUNTO RESIDENCIAL ARAGON II ETAPA DE FLANDES TOLIMA"/>
    <x v="31"/>
    <x v="3"/>
  </r>
  <r>
    <x v="0"/>
    <x v="0"/>
    <x v="7"/>
    <x v="4"/>
    <n v="6733335"/>
    <n v="9005929728"/>
    <x v="0"/>
    <x v="1"/>
    <s v="CONJUNTO CAMPESTRE COUNTRY COLORS CONDOMINIO"/>
    <x v="12"/>
    <x v="2"/>
  </r>
  <r>
    <x v="0"/>
    <x v="0"/>
    <x v="7"/>
    <x v="4"/>
    <n v="6733378"/>
    <n v="9009092369"/>
    <x v="0"/>
    <x v="0"/>
    <s v="CONJUNTO RESIDENCIAL TORRES PORTAL DEL PARQUE PH"/>
    <x v="17"/>
    <x v="2"/>
  </r>
  <r>
    <x v="0"/>
    <x v="0"/>
    <x v="7"/>
    <x v="4"/>
    <n v="6733469"/>
    <n v="8300845819"/>
    <x v="0"/>
    <x v="1"/>
    <s v="EDIFICIO CASA TOLEDO - PROPIEDAD HORIZONTAL"/>
    <x v="1"/>
    <x v="1"/>
  </r>
  <r>
    <x v="0"/>
    <x v="0"/>
    <x v="7"/>
    <x v="4"/>
    <n v="6733519"/>
    <n v="8000449338"/>
    <x v="0"/>
    <x v="3"/>
    <s v="CONJUNTO RESIDENCIAL TONOLI PH"/>
    <x v="1"/>
    <x v="1"/>
  </r>
  <r>
    <x v="0"/>
    <x v="0"/>
    <x v="7"/>
    <x v="4"/>
    <n v="6733537"/>
    <n v="9005451500"/>
    <x v="0"/>
    <x v="1"/>
    <s v="CONJUNTO RESERVA DE LA FLORIDA"/>
    <x v="23"/>
    <x v="6"/>
  </r>
  <r>
    <x v="0"/>
    <x v="0"/>
    <x v="7"/>
    <x v="4"/>
    <n v="6733567"/>
    <n v="9008133410"/>
    <x v="0"/>
    <x v="3"/>
    <s v="BIRIKAIRA CONJUNTO HABITACIONAL PROPIEDAD HORIZONTAL NULL NULL"/>
    <x v="11"/>
    <x v="9"/>
  </r>
  <r>
    <x v="0"/>
    <x v="0"/>
    <x v="7"/>
    <x v="1"/>
    <n v="6733649"/>
    <n v="9006283631"/>
    <x v="0"/>
    <x v="1"/>
    <s v="EDIFICIO LAURELES DEL RIO I ETAPA PH"/>
    <x v="6"/>
    <x v="6"/>
  </r>
  <r>
    <x v="0"/>
    <x v="0"/>
    <x v="7"/>
    <x v="4"/>
    <n v="6733685"/>
    <n v="9011901381"/>
    <x v="0"/>
    <x v="1"/>
    <s v="CONJUNTO RESIDENCIAL NATIVO ARENA PH"/>
    <x v="10"/>
    <x v="5"/>
  </r>
  <r>
    <x v="0"/>
    <x v="0"/>
    <x v="7"/>
    <x v="1"/>
    <n v="6733699"/>
    <n v="9007993198"/>
    <x v="0"/>
    <x v="1"/>
    <s v="URBANIZACION INDIGO PH"/>
    <x v="34"/>
    <x v="5"/>
  </r>
  <r>
    <x v="0"/>
    <x v="0"/>
    <x v="7"/>
    <x v="1"/>
    <n v="6733708"/>
    <n v="9007993198"/>
    <x v="0"/>
    <x v="0"/>
    <s v="URBANIZACION INDIGO PH"/>
    <x v="34"/>
    <x v="5"/>
  </r>
  <r>
    <x v="0"/>
    <x v="0"/>
    <x v="7"/>
    <x v="4"/>
    <n v="6733768"/>
    <n v="8000368991"/>
    <x v="0"/>
    <x v="3"/>
    <s v="EDIFICIO EL YARUMAL- PH-"/>
    <x v="14"/>
    <x v="5"/>
  </r>
  <r>
    <x v="0"/>
    <x v="0"/>
    <x v="7"/>
    <x v="4"/>
    <n v="6733907"/>
    <n v="8300631601"/>
    <x v="0"/>
    <x v="1"/>
    <s v="CR VILLA ALSACIA MZ NUEVE LOTE TRES Y CUATRO EDIFICIO SANTA"/>
    <x v="1"/>
    <x v="1"/>
  </r>
  <r>
    <x v="0"/>
    <x v="0"/>
    <x v="7"/>
    <x v="4"/>
    <n v="6733925"/>
    <n v="8110028379"/>
    <x v="0"/>
    <x v="0"/>
    <s v="CONJUNTO RESIDENCIAL ASTIPALEA PH"/>
    <x v="14"/>
    <x v="5"/>
  </r>
  <r>
    <x v="0"/>
    <x v="0"/>
    <x v="7"/>
    <x v="4"/>
    <n v="6733935"/>
    <n v="8301254398"/>
    <x v="0"/>
    <x v="7"/>
    <s v="AGRUPACION URBANIZACION TECHO"/>
    <x v="1"/>
    <x v="1"/>
  </r>
  <r>
    <x v="0"/>
    <x v="0"/>
    <x v="7"/>
    <x v="1"/>
    <n v="6733947"/>
    <n v="9007760202"/>
    <x v="0"/>
    <x v="1"/>
    <s v="EDIFICIO SOTO 52"/>
    <x v="2"/>
    <x v="2"/>
  </r>
  <r>
    <x v="0"/>
    <x v="0"/>
    <x v="7"/>
    <x v="1"/>
    <n v="6734002"/>
    <n v="9003514382"/>
    <x v="0"/>
    <x v="1"/>
    <s v="CONJUNTO RESIDENCIAL TORRES DE MORAVIA"/>
    <x v="2"/>
    <x v="2"/>
  </r>
  <r>
    <x v="0"/>
    <x v="0"/>
    <x v="7"/>
    <x v="4"/>
    <n v="6734071"/>
    <n v="8300303312"/>
    <x v="0"/>
    <x v="2"/>
    <s v="CONJUNTO RESIDENCIAL BUGANVILIA"/>
    <x v="1"/>
    <x v="1"/>
  </r>
  <r>
    <x v="0"/>
    <x v="0"/>
    <x v="7"/>
    <x v="5"/>
    <n v="6734115"/>
    <n v="16715395"/>
    <x v="0"/>
    <x v="1"/>
    <s v="CORRALES CORREA JHON FREDI"/>
    <x v="11"/>
    <x v="9"/>
  </r>
  <r>
    <x v="0"/>
    <x v="0"/>
    <x v="7"/>
    <x v="1"/>
    <n v="6734153"/>
    <n v="8300887931"/>
    <x v="0"/>
    <x v="3"/>
    <s v="CONJUNTO RESIDENCIAL SABANAGRANDE SUPERLOTE UNO PH"/>
    <x v="1"/>
    <x v="1"/>
  </r>
  <r>
    <x v="0"/>
    <x v="0"/>
    <x v="7"/>
    <x v="1"/>
    <n v="6734170"/>
    <n v="9006211119"/>
    <x v="0"/>
    <x v="0"/>
    <s v="PARQUE CENTRAL - APARTAMENTOS"/>
    <x v="3"/>
    <x v="3"/>
  </r>
  <r>
    <x v="0"/>
    <x v="0"/>
    <x v="7"/>
    <x v="4"/>
    <n v="6734204"/>
    <n v="8110153571"/>
    <x v="0"/>
    <x v="3"/>
    <s v="EDIFICIO SAN JUAN DE LA LUZ P-H"/>
    <x v="14"/>
    <x v="5"/>
  </r>
  <r>
    <x v="0"/>
    <x v="0"/>
    <x v="7"/>
    <x v="4"/>
    <n v="6734444"/>
    <n v="8001849947"/>
    <x v="0"/>
    <x v="1"/>
    <s v="ASOCIACION DE COPROPIETARIOS DEL EDIFICIO CARTAGENA PRINCESS"/>
    <x v="52"/>
    <x v="18"/>
  </r>
  <r>
    <x v="0"/>
    <x v="0"/>
    <x v="7"/>
    <x v="1"/>
    <n v="6734486"/>
    <n v="8090052953"/>
    <x v="0"/>
    <x v="1"/>
    <s v="EDIFICIO CAMINO DORADO PROPIEDAD  HORIZONTAL"/>
    <x v="3"/>
    <x v="3"/>
  </r>
  <r>
    <x v="0"/>
    <x v="0"/>
    <x v="7"/>
    <x v="4"/>
    <n v="6734516"/>
    <n v="8001936062"/>
    <x v="0"/>
    <x v="1"/>
    <s v="CONJUNTO RESIDENCIAL LOS ELISEOS ETAPAS I Y II PH"/>
    <x v="1"/>
    <x v="1"/>
  </r>
  <r>
    <x v="0"/>
    <x v="0"/>
    <x v="7"/>
    <x v="4"/>
    <n v="6734618"/>
    <n v="8301017833"/>
    <x v="0"/>
    <x v="1"/>
    <s v="EDIFICIO PALMACERA - PROPIEDAD HORIZONTAL"/>
    <x v="1"/>
    <x v="1"/>
  </r>
  <r>
    <x v="0"/>
    <x v="0"/>
    <x v="7"/>
    <x v="4"/>
    <n v="6734678"/>
    <n v="9007236100"/>
    <x v="0"/>
    <x v="1"/>
    <s v="CONJUNTO RESIDENCIAL RESERVA DE SAN FELIPE PH"/>
    <x v="1"/>
    <x v="1"/>
  </r>
  <r>
    <x v="0"/>
    <x v="0"/>
    <x v="7"/>
    <x v="4"/>
    <n v="6734702"/>
    <n v="9001259765"/>
    <x v="0"/>
    <x v="0"/>
    <s v="CONJUNTO RESIDENCIAL LOS CENTAUROS"/>
    <x v="2"/>
    <x v="2"/>
  </r>
  <r>
    <x v="0"/>
    <x v="0"/>
    <x v="7"/>
    <x v="1"/>
    <n v="6735617"/>
    <n v="9011655244"/>
    <x v="0"/>
    <x v="1"/>
    <s v="EDIFICIO INDIANA PH"/>
    <x v="21"/>
    <x v="5"/>
  </r>
  <r>
    <x v="0"/>
    <x v="0"/>
    <x v="7"/>
    <x v="1"/>
    <n v="6735664"/>
    <n v="9000176592"/>
    <x v="0"/>
    <x v="5"/>
    <s v="EDIFICIO SANTA HELENA PROPIEDAD HORIZONTAL"/>
    <x v="6"/>
    <x v="6"/>
  </r>
  <r>
    <x v="0"/>
    <x v="0"/>
    <x v="7"/>
    <x v="4"/>
    <n v="6735704"/>
    <n v="9001602616"/>
    <x v="0"/>
    <x v="1"/>
    <s v="CONJUNTO RESIDENCIAL SAN FERMIN"/>
    <x v="2"/>
    <x v="2"/>
  </r>
  <r>
    <x v="0"/>
    <x v="0"/>
    <x v="7"/>
    <x v="1"/>
    <n v="6735723"/>
    <n v="8300888700"/>
    <x v="0"/>
    <x v="1"/>
    <s v="AGRUPACION DE VIVIENDA LAS GAVIOTAS DE LA SEGUNDA ETAPA DE"/>
    <x v="1"/>
    <x v="1"/>
  </r>
  <r>
    <x v="0"/>
    <x v="0"/>
    <x v="7"/>
    <x v="1"/>
    <n v="6735727"/>
    <n v="8002353987"/>
    <x v="0"/>
    <x v="1"/>
    <s v="PARQUE RESIDENCIAL ALBURQUERQUE PH"/>
    <x v="11"/>
    <x v="9"/>
  </r>
  <r>
    <x v="0"/>
    <x v="0"/>
    <x v="7"/>
    <x v="1"/>
    <n v="6735743"/>
    <n v="9006026649"/>
    <x v="0"/>
    <x v="5"/>
    <s v="PROPIEDAD HORIZONTAL BALCONES DE LA VILLA II ETAPA BLOQUES 1"/>
    <x v="23"/>
    <x v="6"/>
  </r>
  <r>
    <x v="0"/>
    <x v="0"/>
    <x v="7"/>
    <x v="4"/>
    <n v="6735794"/>
    <n v="8002157827"/>
    <x v="0"/>
    <x v="4"/>
    <s v="CONJUNTO RESIDENCIAL EL PINAR DE SUBA I AGRUPACION A SECTOR"/>
    <x v="1"/>
    <x v="1"/>
  </r>
  <r>
    <x v="0"/>
    <x v="0"/>
    <x v="7"/>
    <x v="1"/>
    <n v="6735838"/>
    <n v="8110398236"/>
    <x v="0"/>
    <x v="1"/>
    <s v="EDIFICIO PE?ALOMA P H"/>
    <x v="14"/>
    <x v="5"/>
  </r>
  <r>
    <x v="0"/>
    <x v="0"/>
    <x v="7"/>
    <x v="4"/>
    <n v="6735871"/>
    <n v="8300423020"/>
    <x v="0"/>
    <x v="0"/>
    <s v="CONJUNTO RESIDENCIAL SANTA MARIA DE LAS CARBELAS"/>
    <x v="1"/>
    <x v="1"/>
  </r>
  <r>
    <x v="0"/>
    <x v="0"/>
    <x v="7"/>
    <x v="4"/>
    <n v="6735883"/>
    <n v="8100009611"/>
    <x v="0"/>
    <x v="1"/>
    <s v="EDIFICIO VILLAPILAR 2 BLOQUE 2 - PROPIEDAD HORIZONTAL"/>
    <x v="6"/>
    <x v="6"/>
  </r>
  <r>
    <x v="0"/>
    <x v="0"/>
    <x v="7"/>
    <x v="4"/>
    <n v="6735896"/>
    <n v="9012376013"/>
    <x v="0"/>
    <x v="1"/>
    <s v="VERDU PARQUE RESIDENCIAL PRO"/>
    <x v="7"/>
    <x v="7"/>
  </r>
  <r>
    <x v="0"/>
    <x v="0"/>
    <x v="7"/>
    <x v="1"/>
    <n v="6736070"/>
    <n v="9006283631"/>
    <x v="0"/>
    <x v="0"/>
    <s v="EDIFICIO LAURELES DEL RIO I ETAPA PH"/>
    <x v="6"/>
    <x v="6"/>
  </r>
  <r>
    <x v="0"/>
    <x v="0"/>
    <x v="7"/>
    <x v="1"/>
    <n v="6736197"/>
    <n v="8050136156"/>
    <x v="0"/>
    <x v="1"/>
    <s v="EDIFICIO CRISTAL  PH"/>
    <x v="0"/>
    <x v="0"/>
  </r>
  <r>
    <x v="0"/>
    <x v="0"/>
    <x v="7"/>
    <x v="1"/>
    <n v="6736410"/>
    <n v="8002079844"/>
    <x v="0"/>
    <x v="1"/>
    <s v="EDIFICIO PALOMAR PROPIEDAD HORIZONTAL"/>
    <x v="11"/>
    <x v="9"/>
  </r>
  <r>
    <x v="0"/>
    <x v="0"/>
    <x v="7"/>
    <x v="1"/>
    <n v="6736424"/>
    <n v="8301217860"/>
    <x v="0"/>
    <x v="1"/>
    <s v="EDIFICIO PALERMO I PROPIEDAD HORIZONTAL"/>
    <x v="1"/>
    <x v="1"/>
  </r>
  <r>
    <x v="0"/>
    <x v="0"/>
    <x v="7"/>
    <x v="4"/>
    <n v="6736438"/>
    <n v="8110184351"/>
    <x v="0"/>
    <x v="4"/>
    <s v="UNIDAD RESIDENCIAL BOSQUES DE SAN BERNARDO PH"/>
    <x v="14"/>
    <x v="5"/>
  </r>
  <r>
    <x v="0"/>
    <x v="0"/>
    <x v="7"/>
    <x v="1"/>
    <n v="6736443"/>
    <n v="9006064024"/>
    <x v="0"/>
    <x v="3"/>
    <s v="EDIFICIO SAN ANTONIO"/>
    <x v="0"/>
    <x v="0"/>
  </r>
  <r>
    <x v="0"/>
    <x v="0"/>
    <x v="7"/>
    <x v="1"/>
    <n v="6736448"/>
    <n v="8000415729"/>
    <x v="0"/>
    <x v="1"/>
    <s v="CONJUNTO RESIDENCIAL SAN LUCAS DE LA SERRANIA"/>
    <x v="14"/>
    <x v="5"/>
  </r>
  <r>
    <x v="0"/>
    <x v="0"/>
    <x v="7"/>
    <x v="1"/>
    <n v="6736540"/>
    <n v="9012049704"/>
    <x v="0"/>
    <x v="1"/>
    <s v="TORRE OLAYA PLAZA - PROPIDAD HORIZONTAL"/>
    <x v="1"/>
    <x v="1"/>
  </r>
  <r>
    <x v="0"/>
    <x v="0"/>
    <x v="7"/>
    <x v="1"/>
    <n v="6736558"/>
    <n v="9001195261"/>
    <x v="0"/>
    <x v="3"/>
    <s v="CONJUNTO RESIDENCIAL PARQUE ARAGON PRIMERA ETAPA PH"/>
    <x v="1"/>
    <x v="1"/>
  </r>
  <r>
    <x v="0"/>
    <x v="0"/>
    <x v="7"/>
    <x v="4"/>
    <n v="6736586"/>
    <n v="9009201326"/>
    <x v="0"/>
    <x v="1"/>
    <s v="CONJUNTO RESIDENCIAL CALATAY PARQUE RESIDENCIAL - PROPIEDAD"/>
    <x v="3"/>
    <x v="3"/>
  </r>
  <r>
    <x v="0"/>
    <x v="0"/>
    <x v="7"/>
    <x v="1"/>
    <n v="6736740"/>
    <n v="8300543348"/>
    <x v="0"/>
    <x v="0"/>
    <s v="CONJUNTO MULTIFAMILIAR LOS PINOS PH"/>
    <x v="1"/>
    <x v="1"/>
  </r>
  <r>
    <x v="0"/>
    <x v="0"/>
    <x v="7"/>
    <x v="1"/>
    <n v="6736796"/>
    <n v="9005767344"/>
    <x v="0"/>
    <x v="5"/>
    <s v="CONJUNTO RESIDENCIAL SENDEROS DE ACAYA"/>
    <x v="7"/>
    <x v="7"/>
  </r>
  <r>
    <x v="0"/>
    <x v="0"/>
    <x v="7"/>
    <x v="4"/>
    <n v="6736876"/>
    <n v="9013173345"/>
    <x v="0"/>
    <x v="0"/>
    <s v="CONJUNTO CERRADO CIPRES DE BELLA SUIZA PROPIEDAD HORIZONTAL"/>
    <x v="6"/>
    <x v="6"/>
  </r>
  <r>
    <x v="0"/>
    <x v="0"/>
    <x v="7"/>
    <x v="4"/>
    <n v="6736877"/>
    <n v="9010284906"/>
    <x v="0"/>
    <x v="1"/>
    <s v="CONJUNTO MIXTO USATAMA RESERVADO PROPIEDAD HO"/>
    <x v="1"/>
    <x v="1"/>
  </r>
  <r>
    <x v="0"/>
    <x v="0"/>
    <x v="7"/>
    <x v="4"/>
    <n v="6736985"/>
    <n v="8902110551"/>
    <x v="0"/>
    <x v="3"/>
    <s v="EDIFICIO BANCO MERCANTIL"/>
    <x v="2"/>
    <x v="2"/>
  </r>
  <r>
    <x v="0"/>
    <x v="0"/>
    <x v="7"/>
    <x v="1"/>
    <n v="6737007"/>
    <n v="8002129314"/>
    <x v="0"/>
    <x v="2"/>
    <s v="CONJUNTO RESIDENCIAL ARCO IRIS"/>
    <x v="2"/>
    <x v="2"/>
  </r>
  <r>
    <x v="0"/>
    <x v="0"/>
    <x v="7"/>
    <x v="4"/>
    <n v="6737055"/>
    <n v="9007275838"/>
    <x v="0"/>
    <x v="0"/>
    <s v="EDIFICIO CENTENARIO  PROPIEDAD HORIZONTAL"/>
    <x v="6"/>
    <x v="6"/>
  </r>
  <r>
    <x v="0"/>
    <x v="0"/>
    <x v="7"/>
    <x v="5"/>
    <n v="6737070"/>
    <n v="72134873"/>
    <x v="0"/>
    <x v="1"/>
    <s v="ISAZA  HABEYCH MANUEL JOSE"/>
    <x v="0"/>
    <x v="0"/>
  </r>
  <r>
    <x v="0"/>
    <x v="0"/>
    <x v="7"/>
    <x v="1"/>
    <n v="6737160"/>
    <n v="8300373441"/>
    <x v="0"/>
    <x v="1"/>
    <s v="CONJUNTO RESIDENCIAL VENTURA PROPIEDAD HORIZONTAL"/>
    <x v="1"/>
    <x v="1"/>
  </r>
  <r>
    <x v="0"/>
    <x v="0"/>
    <x v="7"/>
    <x v="1"/>
    <n v="6737174"/>
    <n v="8010004023"/>
    <x v="0"/>
    <x v="5"/>
    <s v="CONDOMINIO PLAZA CENTENARIO PRIMERA ETP EDFS 3 Y 4"/>
    <x v="7"/>
    <x v="7"/>
  </r>
  <r>
    <x v="0"/>
    <x v="0"/>
    <x v="7"/>
    <x v="4"/>
    <n v="6737198"/>
    <n v="9010034836"/>
    <x v="0"/>
    <x v="0"/>
    <s v="FORTEZZA PARQUE RESIDENCIAL - PROPIEDAD HORIZONTAL"/>
    <x v="3"/>
    <x v="3"/>
  </r>
  <r>
    <x v="0"/>
    <x v="0"/>
    <x v="7"/>
    <x v="4"/>
    <n v="6737204"/>
    <n v="9005445293"/>
    <x v="0"/>
    <x v="1"/>
    <s v="CONJUNTO CERRADO CERROS DE NIZA PROPIEDAD HORIZONTAL"/>
    <x v="6"/>
    <x v="6"/>
  </r>
  <r>
    <x v="0"/>
    <x v="0"/>
    <x v="7"/>
    <x v="4"/>
    <n v="6737236"/>
    <n v="9003260044"/>
    <x v="0"/>
    <x v="1"/>
    <s v="CONJUNTO RESIDENCIAL KYOTO TORRE 4 PROPIEDAD HORIZONTAL"/>
    <x v="1"/>
    <x v="1"/>
  </r>
  <r>
    <x v="0"/>
    <x v="0"/>
    <x v="7"/>
    <x v="2"/>
    <n v="6737294"/>
    <n v="18501734"/>
    <x v="0"/>
    <x v="1"/>
    <s v="GOMEZ MESA GUSTAVO"/>
    <x v="11"/>
    <x v="9"/>
  </r>
  <r>
    <x v="0"/>
    <x v="0"/>
    <x v="7"/>
    <x v="4"/>
    <n v="6737340"/>
    <n v="9002218451"/>
    <x v="0"/>
    <x v="1"/>
    <s v="CONJUNTO CERRADO RONDA DEL VERGEL"/>
    <x v="3"/>
    <x v="3"/>
  </r>
  <r>
    <x v="0"/>
    <x v="0"/>
    <x v="7"/>
    <x v="1"/>
    <n v="6737343"/>
    <n v="8001933179"/>
    <x v="0"/>
    <x v="1"/>
    <s v="AGRUPACION DE VIVIENDA 4A LOS GUALANDAYES"/>
    <x v="1"/>
    <x v="1"/>
  </r>
  <r>
    <x v="0"/>
    <x v="0"/>
    <x v="7"/>
    <x v="4"/>
    <n v="6737371"/>
    <n v="8100023034"/>
    <x v="0"/>
    <x v="1"/>
    <s v="PROPIEDAD HORIZONTAL EDIFICIO BUENAVISTA"/>
    <x v="6"/>
    <x v="6"/>
  </r>
  <r>
    <x v="0"/>
    <x v="0"/>
    <x v="7"/>
    <x v="1"/>
    <n v="6737394"/>
    <n v="8300042006"/>
    <x v="0"/>
    <x v="3"/>
    <s v="ED MULTIFAMILIAR LA ZERREZUELA SANTA VERONICA P H"/>
    <x v="1"/>
    <x v="1"/>
  </r>
  <r>
    <x v="0"/>
    <x v="0"/>
    <x v="7"/>
    <x v="4"/>
    <n v="6737400"/>
    <n v="9009880162"/>
    <x v="0"/>
    <x v="1"/>
    <s v="CONJUNTO CERRADO GIRASOLES"/>
    <x v="18"/>
    <x v="10"/>
  </r>
  <r>
    <x v="0"/>
    <x v="0"/>
    <x v="7"/>
    <x v="1"/>
    <n v="6737417"/>
    <n v="8002021237"/>
    <x v="0"/>
    <x v="1"/>
    <s v="CONJUNTO RESIDENCIAL BOLIVIA XVI PH"/>
    <x v="1"/>
    <x v="1"/>
  </r>
  <r>
    <x v="0"/>
    <x v="0"/>
    <x v="7"/>
    <x v="1"/>
    <n v="6737422"/>
    <n v="9010884579"/>
    <x v="1"/>
    <x v="6"/>
    <s v="EDIFICIO UXMAL RIVIERA MAYA- PROPIEDAD HORIZONTAL"/>
    <x v="2"/>
    <x v="2"/>
  </r>
  <r>
    <x v="0"/>
    <x v="0"/>
    <x v="7"/>
    <x v="4"/>
    <n v="6737506"/>
    <n v="9001172510"/>
    <x v="0"/>
    <x v="1"/>
    <s v="CONJUNTO RESIDENCIAL JARDIN DE LAS AMERICAS I ETAPA"/>
    <x v="7"/>
    <x v="7"/>
  </r>
  <r>
    <x v="0"/>
    <x v="0"/>
    <x v="7"/>
    <x v="4"/>
    <n v="6737534"/>
    <n v="9011515734"/>
    <x v="0"/>
    <x v="1"/>
    <s v="CONJUNTO RESIDENCIAL KUNDAE PROPIEDAD HORIZON"/>
    <x v="3"/>
    <x v="3"/>
  </r>
  <r>
    <x v="0"/>
    <x v="0"/>
    <x v="7"/>
    <x v="4"/>
    <n v="6737545"/>
    <n v="9007542100"/>
    <x v="0"/>
    <x v="4"/>
    <s v="ATIKA APARTAMENTOS"/>
    <x v="7"/>
    <x v="7"/>
  </r>
  <r>
    <x v="0"/>
    <x v="0"/>
    <x v="7"/>
    <x v="1"/>
    <n v="6737552"/>
    <n v="9010462762"/>
    <x v="0"/>
    <x v="1"/>
    <s v="CONJUNTO CERRADO BRISAS DEL BOSQUE"/>
    <x v="7"/>
    <x v="7"/>
  </r>
  <r>
    <x v="0"/>
    <x v="0"/>
    <x v="7"/>
    <x v="4"/>
    <n v="6737585"/>
    <n v="8100016636"/>
    <x v="0"/>
    <x v="0"/>
    <s v="EDIFICIO MULTIFAMILIARES VENECIA I PROPIEDAD HORIZONTAL"/>
    <x v="6"/>
    <x v="6"/>
  </r>
  <r>
    <x v="0"/>
    <x v="0"/>
    <x v="7"/>
    <x v="4"/>
    <n v="6737688"/>
    <n v="9000742030"/>
    <x v="0"/>
    <x v="1"/>
    <s v="CONDOMINIO CAMPESTRE BOSQUES DE NORMANDIA"/>
    <x v="12"/>
    <x v="2"/>
  </r>
  <r>
    <x v="0"/>
    <x v="0"/>
    <x v="7"/>
    <x v="4"/>
    <n v="6737724"/>
    <n v="8002368144"/>
    <x v="0"/>
    <x v="1"/>
    <s v="EDIFICIO TORRES DE ALTAMIRA"/>
    <x v="7"/>
    <x v="7"/>
  </r>
  <r>
    <x v="0"/>
    <x v="0"/>
    <x v="7"/>
    <x v="4"/>
    <n v="6737751"/>
    <n v="8300472412"/>
    <x v="0"/>
    <x v="2"/>
    <s v="EDIFICIO CEDRO BOLIVAR I - PROPIEDAD HORIZONTAL"/>
    <x v="1"/>
    <x v="1"/>
  </r>
  <r>
    <x v="0"/>
    <x v="0"/>
    <x v="7"/>
    <x v="4"/>
    <n v="6737777"/>
    <n v="9009992791"/>
    <x v="0"/>
    <x v="0"/>
    <s v="CONJUNTO RESIDENCIAL CR 3  BLOQUE O EDIFICO H PROPIEDAD HORI"/>
    <x v="6"/>
    <x v="6"/>
  </r>
  <r>
    <x v="0"/>
    <x v="0"/>
    <x v="7"/>
    <x v="4"/>
    <n v="6737817"/>
    <n v="9012064361"/>
    <x v="0"/>
    <x v="0"/>
    <s v="EDIFICIO ARA CONDOMINIO CLUB PROPIEDAD HORIZONTAL"/>
    <x v="2"/>
    <x v="2"/>
  </r>
  <r>
    <x v="0"/>
    <x v="0"/>
    <x v="7"/>
    <x v="4"/>
    <n v="6737870"/>
    <n v="9003495961"/>
    <x v="0"/>
    <x v="7"/>
    <s v="CONJUNTO DE USO MIXTO URBANIZACION JARDIN DE COLORES PH"/>
    <x v="14"/>
    <x v="5"/>
  </r>
  <r>
    <x v="0"/>
    <x v="0"/>
    <x v="7"/>
    <x v="1"/>
    <n v="6737896"/>
    <n v="9000179311"/>
    <x v="0"/>
    <x v="1"/>
    <s v="CONJUNTO RESIDENCIAL SAUCES DE LA CONCHA"/>
    <x v="10"/>
    <x v="5"/>
  </r>
  <r>
    <x v="0"/>
    <x v="0"/>
    <x v="7"/>
    <x v="1"/>
    <n v="6737901"/>
    <n v="9000671477"/>
    <x v="0"/>
    <x v="5"/>
    <s v="CONJUNTO CERRADO TORRES DE BUENA VISTA PROPIEDAD HORIZONTAL"/>
    <x v="6"/>
    <x v="6"/>
  </r>
  <r>
    <x v="0"/>
    <x v="0"/>
    <x v="7"/>
    <x v="4"/>
    <n v="6737954"/>
    <n v="8160034609"/>
    <x v="0"/>
    <x v="3"/>
    <s v="CONJUNTO RESIDENCIAL ZAGUAN DE LAS VILLAS PH"/>
    <x v="13"/>
    <x v="9"/>
  </r>
  <r>
    <x v="0"/>
    <x v="0"/>
    <x v="7"/>
    <x v="1"/>
    <n v="6737980"/>
    <n v="8300373441"/>
    <x v="0"/>
    <x v="1"/>
    <s v="CONJUNTO RESIDENCIAL VENTURA PROPIEDAD HORIZONTAL"/>
    <x v="1"/>
    <x v="1"/>
  </r>
  <r>
    <x v="0"/>
    <x v="0"/>
    <x v="7"/>
    <x v="1"/>
    <n v="6738020"/>
    <n v="8002325618"/>
    <x v="0"/>
    <x v="1"/>
    <s v="EDIFICIO BALCONES LA BELLA SUIZA"/>
    <x v="7"/>
    <x v="7"/>
  </r>
  <r>
    <x v="0"/>
    <x v="0"/>
    <x v="7"/>
    <x v="4"/>
    <n v="6738050"/>
    <n v="9005282349"/>
    <x v="0"/>
    <x v="1"/>
    <s v="COCORA PARQUE RESIDENCIAL"/>
    <x v="7"/>
    <x v="7"/>
  </r>
  <r>
    <x v="0"/>
    <x v="0"/>
    <x v="7"/>
    <x v="4"/>
    <n v="6738080"/>
    <n v="9013173345"/>
    <x v="0"/>
    <x v="1"/>
    <s v="CONJUNTO CERRADO CIPRES DE BELLA SUIZA PROPIEDAD HORIZONTAL"/>
    <x v="6"/>
    <x v="6"/>
  </r>
  <r>
    <x v="0"/>
    <x v="0"/>
    <x v="7"/>
    <x v="4"/>
    <n v="6738090"/>
    <n v="8000367718"/>
    <x v="0"/>
    <x v="1"/>
    <s v="EDIFICIO LOS ALMENDROS PROPIEDAD HORIZONTAL"/>
    <x v="3"/>
    <x v="3"/>
  </r>
  <r>
    <x v="0"/>
    <x v="0"/>
    <x v="7"/>
    <x v="4"/>
    <n v="6738096"/>
    <n v="9004890835"/>
    <x v="0"/>
    <x v="1"/>
    <s v="EDIFICIO JG-53 PROPIEDAD HORIZONTAL"/>
    <x v="1"/>
    <x v="1"/>
  </r>
  <r>
    <x v="0"/>
    <x v="0"/>
    <x v="7"/>
    <x v="1"/>
    <n v="6738097"/>
    <n v="9010941633"/>
    <x v="0"/>
    <x v="1"/>
    <s v="EDIFICIO SANTA MARIA DE LA ARBOLEDA"/>
    <x v="6"/>
    <x v="6"/>
  </r>
  <r>
    <x v="0"/>
    <x v="0"/>
    <x v="7"/>
    <x v="4"/>
    <n v="6738120"/>
    <n v="8909297599"/>
    <x v="0"/>
    <x v="2"/>
    <s v="EDIFICIO LOS CERROS PH"/>
    <x v="14"/>
    <x v="5"/>
  </r>
  <r>
    <x v="0"/>
    <x v="0"/>
    <x v="7"/>
    <x v="4"/>
    <n v="6738131"/>
    <n v="9008621065"/>
    <x v="0"/>
    <x v="1"/>
    <s v="PARQUE RESIDENCIAL PORTAL DE ALAMEDA"/>
    <x v="7"/>
    <x v="7"/>
  </r>
  <r>
    <x v="0"/>
    <x v="0"/>
    <x v="7"/>
    <x v="1"/>
    <n v="6738237"/>
    <n v="8001829622"/>
    <x v="0"/>
    <x v="2"/>
    <s v="EDIFICIO ALTOS DE LA POLA"/>
    <x v="3"/>
    <x v="3"/>
  </r>
  <r>
    <x v="0"/>
    <x v="0"/>
    <x v="7"/>
    <x v="1"/>
    <n v="6738249"/>
    <n v="9000176592"/>
    <x v="0"/>
    <x v="5"/>
    <s v="EDIFICIO SANTA HELENA PROPIEDAD HORIZONTAL"/>
    <x v="6"/>
    <x v="6"/>
  </r>
  <r>
    <x v="0"/>
    <x v="0"/>
    <x v="7"/>
    <x v="1"/>
    <n v="6738269"/>
    <n v="9000889189"/>
    <x v="0"/>
    <x v="1"/>
    <s v="AGRUPACION DE VIVIENDA FONTIBON RESERVADO - PROPIEDAD HORIZO"/>
    <x v="1"/>
    <x v="1"/>
  </r>
  <r>
    <x v="0"/>
    <x v="0"/>
    <x v="7"/>
    <x v="1"/>
    <n v="6738285"/>
    <n v="8909369208"/>
    <x v="0"/>
    <x v="1"/>
    <s v="EDIFICIO PORTOALEGRE PH"/>
    <x v="14"/>
    <x v="5"/>
  </r>
  <r>
    <x v="0"/>
    <x v="0"/>
    <x v="7"/>
    <x v="4"/>
    <n v="6738302"/>
    <n v="9009836294"/>
    <x v="0"/>
    <x v="0"/>
    <s v="CONJUNTO RESIDENCIAL SENDERO VERDE PH"/>
    <x v="5"/>
    <x v="5"/>
  </r>
  <r>
    <x v="0"/>
    <x v="0"/>
    <x v="7"/>
    <x v="4"/>
    <n v="6738322"/>
    <n v="8001480055"/>
    <x v="0"/>
    <x v="1"/>
    <s v="URBANIZACION LA VILLA"/>
    <x v="7"/>
    <x v="7"/>
  </r>
  <r>
    <x v="0"/>
    <x v="0"/>
    <x v="7"/>
    <x v="4"/>
    <n v="6738352"/>
    <n v="8001828853"/>
    <x v="0"/>
    <x v="1"/>
    <s v="EDIFICIO FERRINI 81 PH"/>
    <x v="14"/>
    <x v="5"/>
  </r>
  <r>
    <x v="0"/>
    <x v="0"/>
    <x v="7"/>
    <x v="1"/>
    <n v="6738382"/>
    <n v="9000452313"/>
    <x v="0"/>
    <x v="0"/>
    <s v="EDIFICIO LA BARCELONETA"/>
    <x v="2"/>
    <x v="2"/>
  </r>
  <r>
    <x v="0"/>
    <x v="0"/>
    <x v="7"/>
    <x v="1"/>
    <n v="6738440"/>
    <n v="8000646392"/>
    <x v="0"/>
    <x v="0"/>
    <s v="PROPIEDAD HORIZONTAL EDIFICIO LAS GARZAS"/>
    <x v="6"/>
    <x v="6"/>
  </r>
  <r>
    <x v="0"/>
    <x v="0"/>
    <x v="7"/>
    <x v="4"/>
    <n v="6738494"/>
    <n v="9007083672"/>
    <x v="0"/>
    <x v="1"/>
    <s v="CONJUNTO RESIDENCIAL PALMAS DE LA FRONTERA ETAPA I PROPIEDAD"/>
    <x v="17"/>
    <x v="2"/>
  </r>
  <r>
    <x v="0"/>
    <x v="0"/>
    <x v="7"/>
    <x v="2"/>
    <n v="6738518"/>
    <n v="41951631"/>
    <x v="0"/>
    <x v="0"/>
    <s v="CIRO ARSTIZABAL ELISABETH"/>
    <x v="7"/>
    <x v="7"/>
  </r>
  <r>
    <x v="0"/>
    <x v="0"/>
    <x v="7"/>
    <x v="1"/>
    <n v="6738529"/>
    <n v="9007167962"/>
    <x v="0"/>
    <x v="1"/>
    <s v="EDIFICIO OZONO"/>
    <x v="7"/>
    <x v="7"/>
  </r>
  <r>
    <x v="0"/>
    <x v="0"/>
    <x v="7"/>
    <x v="4"/>
    <n v="6738582"/>
    <n v="8040034408"/>
    <x v="0"/>
    <x v="1"/>
    <s v="EDIFICIO URAPANES"/>
    <x v="2"/>
    <x v="2"/>
  </r>
  <r>
    <x v="0"/>
    <x v="0"/>
    <x v="7"/>
    <x v="1"/>
    <n v="6738649"/>
    <n v="8300435924"/>
    <x v="0"/>
    <x v="4"/>
    <s v="EDIFICIO VILLA VENETTO PROPIEDAD HORIZONTAL"/>
    <x v="1"/>
    <x v="1"/>
  </r>
  <r>
    <x v="0"/>
    <x v="0"/>
    <x v="7"/>
    <x v="4"/>
    <n v="6738655"/>
    <n v="9005437027"/>
    <x v="0"/>
    <x v="1"/>
    <s v="URBANIZACI N LA VEGA PARQUE RESIDENCIAL P H"/>
    <x v="34"/>
    <x v="5"/>
  </r>
  <r>
    <x v="0"/>
    <x v="0"/>
    <x v="7"/>
    <x v="1"/>
    <n v="6738663"/>
    <n v="8050274784"/>
    <x v="0"/>
    <x v="0"/>
    <s v="UNIDAD RESIDENCIAL SANTIAGO DE CALI I ETAPA"/>
    <x v="0"/>
    <x v="0"/>
  </r>
  <r>
    <x v="0"/>
    <x v="0"/>
    <x v="7"/>
    <x v="5"/>
    <n v="6738693"/>
    <n v="18496978"/>
    <x v="0"/>
    <x v="5"/>
    <s v="HURTADO LEON JHON FERLEY"/>
    <x v="7"/>
    <x v="7"/>
  </r>
  <r>
    <x v="0"/>
    <x v="0"/>
    <x v="7"/>
    <x v="4"/>
    <n v="6738703"/>
    <n v="8301009598"/>
    <x v="0"/>
    <x v="2"/>
    <s v="CONJUNTO RESIDENCIAL PORTAL DE MODELIA 1 PROP"/>
    <x v="1"/>
    <x v="1"/>
  </r>
  <r>
    <x v="0"/>
    <x v="0"/>
    <x v="7"/>
    <x v="4"/>
    <n v="6738824"/>
    <n v="8040034408"/>
    <x v="0"/>
    <x v="1"/>
    <s v="EDIFICIO URAPANES"/>
    <x v="2"/>
    <x v="2"/>
  </r>
  <r>
    <x v="0"/>
    <x v="0"/>
    <x v="7"/>
    <x v="4"/>
    <n v="6738835"/>
    <n v="9008140560"/>
    <x v="0"/>
    <x v="2"/>
    <s v="CONJUNTO RESIDENCIAL AURA PROPIEDAD HORIZONTAL"/>
    <x v="14"/>
    <x v="5"/>
  </r>
  <r>
    <x v="0"/>
    <x v="0"/>
    <x v="7"/>
    <x v="4"/>
    <n v="6738922"/>
    <n v="8000846491"/>
    <x v="0"/>
    <x v="0"/>
    <s v="UNIDAD RESIDENCIAL LOS CEDROS - PROPIEDAD HORIZONTAL"/>
    <x v="0"/>
    <x v="0"/>
  </r>
  <r>
    <x v="0"/>
    <x v="0"/>
    <x v="7"/>
    <x v="4"/>
    <n v="6739037"/>
    <n v="8002005019"/>
    <x v="0"/>
    <x v="4"/>
    <s v="PARQUE RESIDENCIAL PALMAS DE SORRENTO"/>
    <x v="7"/>
    <x v="7"/>
  </r>
  <r>
    <x v="0"/>
    <x v="0"/>
    <x v="7"/>
    <x v="4"/>
    <n v="6739066"/>
    <n v="8050202184"/>
    <x v="0"/>
    <x v="1"/>
    <s v="MULTIFAMILIARES EL PARAISO DE COMFANDI-CONJUNTO A"/>
    <x v="0"/>
    <x v="0"/>
  </r>
  <r>
    <x v="0"/>
    <x v="0"/>
    <x v="7"/>
    <x v="4"/>
    <n v="6739162"/>
    <n v="9009144562"/>
    <x v="0"/>
    <x v="1"/>
    <s v="LECK 93 PROPIEDAD HORIZONTAL"/>
    <x v="1"/>
    <x v="1"/>
  </r>
  <r>
    <x v="0"/>
    <x v="0"/>
    <x v="7"/>
    <x v="4"/>
    <n v="6739591"/>
    <n v="9011647601"/>
    <x v="0"/>
    <x v="3"/>
    <s v="EDIFICIO CATANZARO PH"/>
    <x v="10"/>
    <x v="5"/>
  </r>
  <r>
    <x v="0"/>
    <x v="0"/>
    <x v="7"/>
    <x v="1"/>
    <n v="6739627"/>
    <n v="9003106258"/>
    <x v="0"/>
    <x v="1"/>
    <s v="EDIFICIO KARIBE"/>
    <x v="2"/>
    <x v="2"/>
  </r>
  <r>
    <x v="0"/>
    <x v="0"/>
    <x v="7"/>
    <x v="2"/>
    <n v="6739668"/>
    <n v="79322256"/>
    <x v="0"/>
    <x v="1"/>
    <s v="TOBON CASTRO FERNANDO"/>
    <x v="11"/>
    <x v="9"/>
  </r>
  <r>
    <x v="0"/>
    <x v="0"/>
    <x v="7"/>
    <x v="4"/>
    <n v="6739890"/>
    <n v="8914097941"/>
    <x v="0"/>
    <x v="2"/>
    <s v="CONJUNTO RESIDENCIAL NIZA UNO UIC PH"/>
    <x v="11"/>
    <x v="9"/>
  </r>
  <r>
    <x v="0"/>
    <x v="0"/>
    <x v="7"/>
    <x v="1"/>
    <n v="6739928"/>
    <n v="9002809625"/>
    <x v="0"/>
    <x v="1"/>
    <s v="CONJUNTO RESIDENCIAL LOS ARCES ROJOS"/>
    <x v="1"/>
    <x v="1"/>
  </r>
  <r>
    <x v="0"/>
    <x v="0"/>
    <x v="7"/>
    <x v="4"/>
    <n v="6740116"/>
    <n v="8300628073"/>
    <x v="0"/>
    <x v="2"/>
    <s v="EDIFICIO BOSQUES DE SAN VICENTE  PH"/>
    <x v="1"/>
    <x v="1"/>
  </r>
  <r>
    <x v="0"/>
    <x v="0"/>
    <x v="7"/>
    <x v="4"/>
    <n v="6740361"/>
    <n v="9000055958"/>
    <x v="0"/>
    <x v="0"/>
    <s v="EDIFICIO VILLACORA"/>
    <x v="2"/>
    <x v="2"/>
  </r>
  <r>
    <x v="0"/>
    <x v="0"/>
    <x v="7"/>
    <x v="4"/>
    <n v="6740437"/>
    <n v="9002535556"/>
    <x v="0"/>
    <x v="1"/>
    <s v="CONJUNTO RESIDENCIAL PARQUES DE CASTILLA 3 - PROPIEDAD HORIZ"/>
    <x v="1"/>
    <x v="1"/>
  </r>
  <r>
    <x v="0"/>
    <x v="0"/>
    <x v="7"/>
    <x v="4"/>
    <n v="6740491"/>
    <n v="9011123068"/>
    <x v="0"/>
    <x v="1"/>
    <s v="CONJUNTO RESIDENCIAL PARQUES DE BOGOTA GUAYAC"/>
    <x v="1"/>
    <x v="1"/>
  </r>
  <r>
    <x v="0"/>
    <x v="0"/>
    <x v="7"/>
    <x v="1"/>
    <n v="6740493"/>
    <n v="8002202059"/>
    <x v="0"/>
    <x v="1"/>
    <s v="CONJUNTO RESIDENCIAL MIRANDELA AGRUPACION 2 PH"/>
    <x v="1"/>
    <x v="1"/>
  </r>
  <r>
    <x v="0"/>
    <x v="0"/>
    <x v="7"/>
    <x v="1"/>
    <n v="6740559"/>
    <n v="9007334952"/>
    <x v="0"/>
    <x v="1"/>
    <s v="CONJUNTO RESIDENCIAL PUERTO BAHIA II ETAPA"/>
    <x v="31"/>
    <x v="3"/>
  </r>
  <r>
    <x v="0"/>
    <x v="0"/>
    <x v="7"/>
    <x v="4"/>
    <n v="6740582"/>
    <n v="8110457519"/>
    <x v="0"/>
    <x v="0"/>
    <s v="EDIFICIO MIRAMONTE PH"/>
    <x v="14"/>
    <x v="5"/>
  </r>
  <r>
    <x v="0"/>
    <x v="0"/>
    <x v="7"/>
    <x v="4"/>
    <n v="6740614"/>
    <n v="9007275838"/>
    <x v="0"/>
    <x v="0"/>
    <s v="EDIFICIO CENTENARIO  PROPIEDAD HORIZONTAL"/>
    <x v="6"/>
    <x v="6"/>
  </r>
  <r>
    <x v="0"/>
    <x v="0"/>
    <x v="7"/>
    <x v="4"/>
    <n v="6740708"/>
    <n v="9001723100"/>
    <x v="0"/>
    <x v="1"/>
    <s v="CONJUNTO RESIDENCIAL RINCON DE LA SAMARIA"/>
    <x v="7"/>
    <x v="7"/>
  </r>
  <r>
    <x v="0"/>
    <x v="0"/>
    <x v="7"/>
    <x v="1"/>
    <n v="6740799"/>
    <n v="8050001062"/>
    <x v="0"/>
    <x v="2"/>
    <s v="UNIDAD RESIDENCIAL NUEVA TEQUENDAMA IV ETAPA"/>
    <x v="0"/>
    <x v="0"/>
  </r>
  <r>
    <x v="0"/>
    <x v="0"/>
    <x v="7"/>
    <x v="1"/>
    <n v="6740912"/>
    <n v="9007760202"/>
    <x v="0"/>
    <x v="1"/>
    <s v="EDIFICIO SOTO 52"/>
    <x v="2"/>
    <x v="2"/>
  </r>
  <r>
    <x v="0"/>
    <x v="0"/>
    <x v="7"/>
    <x v="5"/>
    <n v="6741258"/>
    <n v="7544253"/>
    <x v="0"/>
    <x v="5"/>
    <s v="ROJAS DUQUE GUILLERMO LEON"/>
    <x v="7"/>
    <x v="7"/>
  </r>
  <r>
    <x v="0"/>
    <x v="0"/>
    <x v="7"/>
    <x v="4"/>
    <n v="6741259"/>
    <n v="9009200715"/>
    <x v="0"/>
    <x v="0"/>
    <s v="EDIFICIO COMPOSTELA PROPIEDAD HORIZONTAL"/>
    <x v="6"/>
    <x v="6"/>
  </r>
  <r>
    <x v="0"/>
    <x v="0"/>
    <x v="7"/>
    <x v="4"/>
    <n v="6741260"/>
    <n v="9004592557"/>
    <x v="0"/>
    <x v="0"/>
    <s v="EDIFICIO GUAYACAN DE PORTOBELO PROPIEDAD HORIZONTAL"/>
    <x v="6"/>
    <x v="6"/>
  </r>
  <r>
    <x v="0"/>
    <x v="0"/>
    <x v="7"/>
    <x v="1"/>
    <n v="6741289"/>
    <n v="9011070088"/>
    <x v="0"/>
    <x v="1"/>
    <s v="EDIFICIO ANTARA 135 PH"/>
    <x v="1"/>
    <x v="1"/>
  </r>
  <r>
    <x v="0"/>
    <x v="0"/>
    <x v="7"/>
    <x v="4"/>
    <n v="6741303"/>
    <n v="9000906166"/>
    <x v="0"/>
    <x v="1"/>
    <s v="EDIFICIO RINCON DEL PARQUE PROPIEDAD HORIZONT"/>
    <x v="1"/>
    <x v="1"/>
  </r>
  <r>
    <x v="0"/>
    <x v="0"/>
    <x v="7"/>
    <x v="1"/>
    <n v="6741364"/>
    <n v="9010462762"/>
    <x v="0"/>
    <x v="2"/>
    <s v="CONJUNTO CERRADO BRISAS DEL BOSQUE"/>
    <x v="7"/>
    <x v="7"/>
  </r>
  <r>
    <x v="0"/>
    <x v="0"/>
    <x v="7"/>
    <x v="4"/>
    <n v="6741551"/>
    <n v="8300353671"/>
    <x v="0"/>
    <x v="1"/>
    <s v="CONJUNTO RESIDENCIAL MONTERREY II"/>
    <x v="1"/>
    <x v="1"/>
  </r>
  <r>
    <x v="0"/>
    <x v="0"/>
    <x v="7"/>
    <x v="1"/>
    <n v="6741604"/>
    <n v="8001269584"/>
    <x v="0"/>
    <x v="1"/>
    <s v="CONJUNTO RESIDENCIAL MONTELAR PH"/>
    <x v="14"/>
    <x v="5"/>
  </r>
  <r>
    <x v="0"/>
    <x v="0"/>
    <x v="7"/>
    <x v="1"/>
    <n v="6741628"/>
    <n v="8300887931"/>
    <x v="0"/>
    <x v="3"/>
    <s v="CONJUNTO RESIDENCIAL SABANAGRANDE SUPERLOTE UNO PH"/>
    <x v="1"/>
    <x v="1"/>
  </r>
  <r>
    <x v="0"/>
    <x v="0"/>
    <x v="7"/>
    <x v="4"/>
    <n v="6741895"/>
    <n v="8040074058"/>
    <x v="0"/>
    <x v="1"/>
    <s v="URBANIZACION BOSQUES DE LA FLORIDA"/>
    <x v="17"/>
    <x v="2"/>
  </r>
  <r>
    <x v="0"/>
    <x v="0"/>
    <x v="7"/>
    <x v="1"/>
    <n v="6741909"/>
    <n v="9003319926"/>
    <x v="0"/>
    <x v="1"/>
    <s v="EDIFICIO SURGIMEDICA PROPIEDAD HORIZONTAL"/>
    <x v="3"/>
    <x v="3"/>
  </r>
  <r>
    <x v="0"/>
    <x v="0"/>
    <x v="7"/>
    <x v="4"/>
    <n v="6741929"/>
    <n v="9000923748"/>
    <x v="0"/>
    <x v="1"/>
    <s v="EDIFICIO NASSMO PROPIEDAD HORIZONTAL"/>
    <x v="1"/>
    <x v="1"/>
  </r>
  <r>
    <x v="0"/>
    <x v="0"/>
    <x v="7"/>
    <x v="4"/>
    <n v="6741977"/>
    <n v="9003216445"/>
    <x v="0"/>
    <x v="1"/>
    <s v="LA HACIENDA CONDOMINIO CAMPESTRE - PROPIEDAD HORIZONTAL"/>
    <x v="3"/>
    <x v="3"/>
  </r>
  <r>
    <x v="0"/>
    <x v="0"/>
    <x v="7"/>
    <x v="4"/>
    <n v="6741998"/>
    <n v="8001153026"/>
    <x v="0"/>
    <x v="1"/>
    <s v="CONJUNTO RESIDENCIAL PONTEVEDRA PROPIEDAD HORIZONTAL"/>
    <x v="1"/>
    <x v="1"/>
  </r>
  <r>
    <x v="0"/>
    <x v="0"/>
    <x v="7"/>
    <x v="4"/>
    <n v="6742033"/>
    <n v="9011901381"/>
    <x v="0"/>
    <x v="1"/>
    <s v="CONJUNTO RESIDENCIAL NATIVO ARENA PH"/>
    <x v="10"/>
    <x v="5"/>
  </r>
  <r>
    <x v="0"/>
    <x v="0"/>
    <x v="7"/>
    <x v="1"/>
    <n v="6742044"/>
    <n v="8110007848"/>
    <x v="0"/>
    <x v="1"/>
    <s v="TERMINAL SUR DE MEDELLIN PH"/>
    <x v="14"/>
    <x v="5"/>
  </r>
  <r>
    <x v="0"/>
    <x v="0"/>
    <x v="7"/>
    <x v="1"/>
    <n v="6742069"/>
    <n v="8000158834"/>
    <x v="0"/>
    <x v="4"/>
    <s v="PROPIEDAD HORIZONTAL CEDROS DE VILLAPILAR"/>
    <x v="6"/>
    <x v="6"/>
  </r>
  <r>
    <x v="0"/>
    <x v="0"/>
    <x v="7"/>
    <x v="4"/>
    <n v="6742076"/>
    <n v="9006375706"/>
    <x v="0"/>
    <x v="0"/>
    <s v="URBANIZACION NUEVO MILENIO PH PRIMERA ETAPA TORRE 2"/>
    <x v="21"/>
    <x v="5"/>
  </r>
  <r>
    <x v="0"/>
    <x v="0"/>
    <x v="7"/>
    <x v="4"/>
    <n v="6742129"/>
    <n v="8010016934"/>
    <x v="0"/>
    <x v="1"/>
    <s v="CONJUNTO RESIDENCIAL BOSQUES DE PALERMO"/>
    <x v="7"/>
    <x v="7"/>
  </r>
  <r>
    <x v="0"/>
    <x v="0"/>
    <x v="7"/>
    <x v="1"/>
    <n v="6742175"/>
    <n v="8050274784"/>
    <x v="0"/>
    <x v="0"/>
    <s v="UNIDAD RESIDENCIAL SANTIAGO DE CALI I ETAPA"/>
    <x v="0"/>
    <x v="0"/>
  </r>
  <r>
    <x v="0"/>
    <x v="0"/>
    <x v="7"/>
    <x v="1"/>
    <n v="6742288"/>
    <n v="9002343068"/>
    <x v="0"/>
    <x v="1"/>
    <s v="EDIFICIO ALTAGRACIA PH"/>
    <x v="14"/>
    <x v="5"/>
  </r>
  <r>
    <x v="0"/>
    <x v="0"/>
    <x v="7"/>
    <x v="4"/>
    <n v="6742311"/>
    <n v="9008239326"/>
    <x v="0"/>
    <x v="1"/>
    <s v="EDIFICIO VIALE - PROPIEDAD HORIZONTAL"/>
    <x v="6"/>
    <x v="6"/>
  </r>
  <r>
    <x v="0"/>
    <x v="0"/>
    <x v="7"/>
    <x v="1"/>
    <n v="6742329"/>
    <n v="8100033949"/>
    <x v="0"/>
    <x v="1"/>
    <s v="CONJUNTO CERRADO BELLA MONTANA"/>
    <x v="6"/>
    <x v="6"/>
  </r>
  <r>
    <x v="0"/>
    <x v="0"/>
    <x v="7"/>
    <x v="4"/>
    <n v="6742339"/>
    <n v="9002316241"/>
    <x v="0"/>
    <x v="3"/>
    <s v="EDIFICIO BERNALEJAS - PH"/>
    <x v="14"/>
    <x v="5"/>
  </r>
  <r>
    <x v="0"/>
    <x v="0"/>
    <x v="7"/>
    <x v="4"/>
    <n v="6742346"/>
    <n v="8050128172"/>
    <x v="0"/>
    <x v="2"/>
    <s v="CONJUNTO RESIDENCIAL BOSQUES DE LA MARTINA"/>
    <x v="0"/>
    <x v="0"/>
  </r>
  <r>
    <x v="0"/>
    <x v="0"/>
    <x v="7"/>
    <x v="4"/>
    <n v="6742353"/>
    <n v="9002316241"/>
    <x v="0"/>
    <x v="1"/>
    <s v="EDIFICIO BERNALEJAS - PH"/>
    <x v="14"/>
    <x v="5"/>
  </r>
  <r>
    <x v="0"/>
    <x v="0"/>
    <x v="7"/>
    <x v="2"/>
    <n v="6742384"/>
    <n v="24486950"/>
    <x v="0"/>
    <x v="5"/>
    <s v="ARIAS WALTEROS MARIA ENOC"/>
    <x v="7"/>
    <x v="7"/>
  </r>
  <r>
    <x v="0"/>
    <x v="0"/>
    <x v="7"/>
    <x v="4"/>
    <n v="6742439"/>
    <n v="9000239269"/>
    <x v="0"/>
    <x v="1"/>
    <s v="CONJUNTO RESIDENCIAL BOSQUES DE SAN MARTIN"/>
    <x v="13"/>
    <x v="9"/>
  </r>
  <r>
    <x v="0"/>
    <x v="0"/>
    <x v="7"/>
    <x v="1"/>
    <n v="6742471"/>
    <n v="9001691619"/>
    <x v="0"/>
    <x v="1"/>
    <s v="CONJUNTO RESIDENCIAL QUINTAS DE ARANJUEZ PRIMERA ETAPA PH"/>
    <x v="1"/>
    <x v="1"/>
  </r>
  <r>
    <x v="0"/>
    <x v="0"/>
    <x v="7"/>
    <x v="4"/>
    <n v="6742476"/>
    <n v="9005346631"/>
    <x v="0"/>
    <x v="2"/>
    <s v="CONJUNTO RESIDENCIAL URBANIZACIÓN TIERRA CLARA PH"/>
    <x v="14"/>
    <x v="5"/>
  </r>
  <r>
    <x v="0"/>
    <x v="0"/>
    <x v="7"/>
    <x v="1"/>
    <n v="6742495"/>
    <n v="8110305183"/>
    <x v="0"/>
    <x v="2"/>
    <s v="URBANIZACION PARQUE RESIDENCIAL LA CAMPIÑA PH"/>
    <x v="14"/>
    <x v="5"/>
  </r>
  <r>
    <x v="0"/>
    <x v="0"/>
    <x v="7"/>
    <x v="4"/>
    <n v="6742520"/>
    <n v="8605096441"/>
    <x v="0"/>
    <x v="1"/>
    <s v="CONJUNTO RESIDENCIAL SANTA BARBARA NORTE"/>
    <x v="1"/>
    <x v="1"/>
  </r>
  <r>
    <x v="0"/>
    <x v="0"/>
    <x v="7"/>
    <x v="1"/>
    <n v="6742557"/>
    <n v="9011419361"/>
    <x v="0"/>
    <x v="1"/>
    <s v="EDIFICIO OVAL MEDICA PH"/>
    <x v="11"/>
    <x v="9"/>
  </r>
  <r>
    <x v="0"/>
    <x v="0"/>
    <x v="7"/>
    <x v="4"/>
    <n v="6742561"/>
    <n v="9013173345"/>
    <x v="0"/>
    <x v="0"/>
    <s v="CONJUNTO CERRADO CIPRES DE BELLA SUIZA PROPIEDAD HORIZONTAL"/>
    <x v="6"/>
    <x v="6"/>
  </r>
  <r>
    <x v="0"/>
    <x v="0"/>
    <x v="7"/>
    <x v="4"/>
    <n v="6742586"/>
    <n v="8110072555"/>
    <x v="0"/>
    <x v="1"/>
    <s v="EDIFICIO AMERICANO 2 PH"/>
    <x v="14"/>
    <x v="5"/>
  </r>
  <r>
    <x v="0"/>
    <x v="0"/>
    <x v="7"/>
    <x v="4"/>
    <n v="6742609"/>
    <n v="8090061437"/>
    <x v="0"/>
    <x v="2"/>
    <s v="AGRUPACION DE VIVIENDA RINCON DE LAS MARGARITAS"/>
    <x v="3"/>
    <x v="3"/>
  </r>
  <r>
    <x v="0"/>
    <x v="0"/>
    <x v="7"/>
    <x v="1"/>
    <n v="6742613"/>
    <n v="8300590188"/>
    <x v="0"/>
    <x v="1"/>
    <s v="CONJUNTO RESIDENCIAL LA ESTANCIA III PH"/>
    <x v="1"/>
    <x v="1"/>
  </r>
  <r>
    <x v="0"/>
    <x v="0"/>
    <x v="7"/>
    <x v="4"/>
    <n v="6742614"/>
    <n v="8090061437"/>
    <x v="0"/>
    <x v="1"/>
    <s v="AGRUPACION DE VIVIENDA RINCON DE LAS MARGARITAS"/>
    <x v="3"/>
    <x v="3"/>
  </r>
  <r>
    <x v="0"/>
    <x v="0"/>
    <x v="7"/>
    <x v="1"/>
    <n v="6742634"/>
    <n v="8001529441"/>
    <x v="0"/>
    <x v="0"/>
    <s v="EDIFICIO VIGOVAL 30 PH"/>
    <x v="1"/>
    <x v="1"/>
  </r>
  <r>
    <x v="0"/>
    <x v="0"/>
    <x v="7"/>
    <x v="4"/>
    <n v="6742652"/>
    <n v="8002281000"/>
    <x v="0"/>
    <x v="4"/>
    <s v="EDIFICIO CAMINO REAL PROPIEDAD HORIZONTAL"/>
    <x v="3"/>
    <x v="3"/>
  </r>
  <r>
    <x v="0"/>
    <x v="0"/>
    <x v="7"/>
    <x v="1"/>
    <n v="6742665"/>
    <n v="8002484340"/>
    <x v="0"/>
    <x v="3"/>
    <s v="URBANIZACION EL TULCAN II ETAPA"/>
    <x v="11"/>
    <x v="9"/>
  </r>
  <r>
    <x v="0"/>
    <x v="0"/>
    <x v="7"/>
    <x v="4"/>
    <n v="6742685"/>
    <n v="8010046350"/>
    <x v="0"/>
    <x v="4"/>
    <s v="CONJUNTO RESIDENCIAL Y COMERCIAL BOSQUE DE CATALUÑA"/>
    <x v="7"/>
    <x v="7"/>
  </r>
  <r>
    <x v="0"/>
    <x v="0"/>
    <x v="7"/>
    <x v="1"/>
    <n v="6742695"/>
    <n v="8605189410"/>
    <x v="0"/>
    <x v="3"/>
    <s v="CONJUNTO RESIDENCIAL LA PALMA I"/>
    <x v="1"/>
    <x v="1"/>
  </r>
  <r>
    <x v="0"/>
    <x v="0"/>
    <x v="7"/>
    <x v="4"/>
    <n v="6742726"/>
    <n v="9007388822"/>
    <x v="0"/>
    <x v="0"/>
    <s v="EDIFICIO MULTIFAMILIAR LA CORUÑA 2"/>
    <x v="7"/>
    <x v="7"/>
  </r>
  <r>
    <x v="0"/>
    <x v="0"/>
    <x v="7"/>
    <x v="5"/>
    <n v="6742731"/>
    <n v="24465241"/>
    <x v="0"/>
    <x v="5"/>
    <s v="MEJIA ZULETA LUCILA"/>
    <x v="7"/>
    <x v="7"/>
  </r>
  <r>
    <x v="0"/>
    <x v="0"/>
    <x v="7"/>
    <x v="4"/>
    <n v="6742736"/>
    <n v="8160011690"/>
    <x v="0"/>
    <x v="3"/>
    <s v="EL PORTAL DE TERRANOVA PH"/>
    <x v="11"/>
    <x v="9"/>
  </r>
  <r>
    <x v="0"/>
    <x v="0"/>
    <x v="7"/>
    <x v="4"/>
    <n v="6742752"/>
    <n v="9012804176"/>
    <x v="0"/>
    <x v="1"/>
    <s v="EDIFICIO EMPRESARIAL PROHUILA"/>
    <x v="29"/>
    <x v="14"/>
  </r>
  <r>
    <x v="0"/>
    <x v="0"/>
    <x v="7"/>
    <x v="1"/>
    <n v="6742794"/>
    <n v="8908046531"/>
    <x v="0"/>
    <x v="0"/>
    <s v="PROPIEDAD HORIZONTAL EDIFICIO LA LEONORA"/>
    <x v="6"/>
    <x v="6"/>
  </r>
  <r>
    <x v="0"/>
    <x v="0"/>
    <x v="7"/>
    <x v="4"/>
    <n v="6742926"/>
    <n v="8000883503"/>
    <x v="0"/>
    <x v="1"/>
    <s v="CONJUNTO RESIDENCIAL COLINA DE CHIPRE PH"/>
    <x v="14"/>
    <x v="5"/>
  </r>
  <r>
    <x v="0"/>
    <x v="0"/>
    <x v="7"/>
    <x v="1"/>
    <n v="6742927"/>
    <n v="9009799208"/>
    <x v="0"/>
    <x v="0"/>
    <s v="EDIFICIO SAUKARA CONJUNTO CERRADO"/>
    <x v="6"/>
    <x v="6"/>
  </r>
  <r>
    <x v="0"/>
    <x v="0"/>
    <x v="7"/>
    <x v="4"/>
    <n v="6742993"/>
    <n v="8000149838"/>
    <x v="0"/>
    <x v="0"/>
    <s v="EDIFICIO BALCONES DE MILAN - PROPIEDAD HORIZONTAL"/>
    <x v="6"/>
    <x v="6"/>
  </r>
  <r>
    <x v="0"/>
    <x v="0"/>
    <x v="7"/>
    <x v="4"/>
    <n v="6742994"/>
    <n v="9005768525"/>
    <x v="0"/>
    <x v="1"/>
    <s v="CONJUNTO RESIDENCIAL LA MORADA DEL VIENTO"/>
    <x v="29"/>
    <x v="14"/>
  </r>
  <r>
    <x v="0"/>
    <x v="0"/>
    <x v="7"/>
    <x v="1"/>
    <n v="6743001"/>
    <n v="9006979095"/>
    <x v="0"/>
    <x v="1"/>
    <s v="EDIFICIO ARTIO 118 PH"/>
    <x v="1"/>
    <x v="1"/>
  </r>
  <r>
    <x v="0"/>
    <x v="0"/>
    <x v="7"/>
    <x v="4"/>
    <n v="6743007"/>
    <n v="8000149838"/>
    <x v="0"/>
    <x v="3"/>
    <s v="EDIFICIO BALCONES DE MILAN - PROPIEDAD HORIZONTAL"/>
    <x v="6"/>
    <x v="6"/>
  </r>
  <r>
    <x v="0"/>
    <x v="0"/>
    <x v="7"/>
    <x v="1"/>
    <n v="6743012"/>
    <n v="8902111042"/>
    <x v="0"/>
    <x v="1"/>
    <s v="CONJUNTO RESIDENCIAL EL BOSQUE III ETAPA SECTOR E-1"/>
    <x v="2"/>
    <x v="2"/>
  </r>
  <r>
    <x v="0"/>
    <x v="0"/>
    <x v="7"/>
    <x v="1"/>
    <n v="6743026"/>
    <n v="9011022540"/>
    <x v="0"/>
    <x v="0"/>
    <s v="URBANIZACION CONSOTA 1"/>
    <x v="7"/>
    <x v="7"/>
  </r>
  <r>
    <x v="0"/>
    <x v="0"/>
    <x v="7"/>
    <x v="4"/>
    <n v="6743036"/>
    <n v="9001335838"/>
    <x v="0"/>
    <x v="1"/>
    <s v="AGRUPACION DE VIVIENDA MIRADOR DE VILLAPILAR- PROPIEDAD"/>
    <x v="6"/>
    <x v="6"/>
  </r>
  <r>
    <x v="0"/>
    <x v="0"/>
    <x v="7"/>
    <x v="4"/>
    <n v="6743060"/>
    <n v="8110395201"/>
    <x v="0"/>
    <x v="0"/>
    <s v="CONJUNTO RESIDENCIAL MIRADOR DE GUADALCANAL PH"/>
    <x v="10"/>
    <x v="5"/>
  </r>
  <r>
    <x v="0"/>
    <x v="0"/>
    <x v="7"/>
    <x v="4"/>
    <n v="6743066"/>
    <n v="8301262300"/>
    <x v="0"/>
    <x v="1"/>
    <s v="CONJUNTO RESIDENCIAL LA PALMA PROPIEDAD HORIZONTAL"/>
    <x v="1"/>
    <x v="1"/>
  </r>
  <r>
    <x v="0"/>
    <x v="0"/>
    <x v="7"/>
    <x v="1"/>
    <n v="6743083"/>
    <n v="9010152634"/>
    <x v="0"/>
    <x v="1"/>
    <s v="CONDOMINIO RESIDENCIAL LOS SAMANES"/>
    <x v="96"/>
    <x v="4"/>
  </r>
  <r>
    <x v="0"/>
    <x v="0"/>
    <x v="7"/>
    <x v="4"/>
    <n v="6743103"/>
    <n v="9010034836"/>
    <x v="0"/>
    <x v="1"/>
    <s v="FORTEZZA PARQUE RESIDENCIAL - PROPIEDAD HORIZONTAL"/>
    <x v="3"/>
    <x v="3"/>
  </r>
  <r>
    <x v="0"/>
    <x v="0"/>
    <x v="7"/>
    <x v="1"/>
    <n v="6743122"/>
    <n v="8301394478"/>
    <x v="0"/>
    <x v="1"/>
    <s v="CONJUNTO BOSQUE DE LOS COMUNEROS SEGUNDA ETAPA- PROPHTAL"/>
    <x v="1"/>
    <x v="1"/>
  </r>
  <r>
    <x v="0"/>
    <x v="0"/>
    <x v="7"/>
    <x v="4"/>
    <n v="6743212"/>
    <n v="8010016934"/>
    <x v="0"/>
    <x v="0"/>
    <s v="CONJUNTO RESIDENCIAL BOSQUES DE PALERMO"/>
    <x v="7"/>
    <x v="7"/>
  </r>
  <r>
    <x v="0"/>
    <x v="0"/>
    <x v="7"/>
    <x v="1"/>
    <n v="6743217"/>
    <n v="9006443977"/>
    <x v="0"/>
    <x v="1"/>
    <s v="EDIFICIO 10-12 CIRCUNVALAR PH"/>
    <x v="11"/>
    <x v="9"/>
  </r>
  <r>
    <x v="0"/>
    <x v="0"/>
    <x v="7"/>
    <x v="1"/>
    <n v="6743263"/>
    <n v="9000233410"/>
    <x v="0"/>
    <x v="1"/>
    <s v="CONJUNTO RESIDENCIAL ARBOLEDA DEL SEMINARIO DE LAS SUBETAPA"/>
    <x v="14"/>
    <x v="5"/>
  </r>
  <r>
    <x v="0"/>
    <x v="0"/>
    <x v="7"/>
    <x v="4"/>
    <n v="6743289"/>
    <n v="9012470436"/>
    <x v="0"/>
    <x v="0"/>
    <s v="CONJUNTO HABITACIONAL BOSQUES DE VILLA CAFE PROPIEDAD HORIZO"/>
    <x v="6"/>
    <x v="6"/>
  </r>
  <r>
    <x v="0"/>
    <x v="0"/>
    <x v="7"/>
    <x v="5"/>
    <n v="6743326"/>
    <n v="72134873"/>
    <x v="0"/>
    <x v="1"/>
    <s v="ISAZA  HABEYCH MANUEL JOSE"/>
    <x v="0"/>
    <x v="0"/>
  </r>
  <r>
    <x v="0"/>
    <x v="0"/>
    <x v="7"/>
    <x v="4"/>
    <n v="6743354"/>
    <n v="8100023041"/>
    <x v="0"/>
    <x v="0"/>
    <s v="EDIFICIO TORREMOLINOS PH"/>
    <x v="6"/>
    <x v="6"/>
  </r>
  <r>
    <x v="0"/>
    <x v="0"/>
    <x v="7"/>
    <x v="1"/>
    <n v="6743367"/>
    <n v="8090023782"/>
    <x v="0"/>
    <x v="3"/>
    <s v="EDIFICIO VILLA DE SAN IGNACIO"/>
    <x v="3"/>
    <x v="3"/>
  </r>
  <r>
    <x v="0"/>
    <x v="0"/>
    <x v="7"/>
    <x v="1"/>
    <n v="6743376"/>
    <n v="9000631787"/>
    <x v="0"/>
    <x v="3"/>
    <s v="CONJUNTO CERRADO LA ESTANCIA DEL VERGEL PROP HORIZONTAL"/>
    <x v="3"/>
    <x v="3"/>
  </r>
  <r>
    <x v="0"/>
    <x v="0"/>
    <x v="7"/>
    <x v="4"/>
    <n v="6743411"/>
    <n v="9013702841"/>
    <x v="0"/>
    <x v="1"/>
    <s v="CONJUNTO RESIDENCIAL RINCON DE LA PRADERA PH"/>
    <x v="13"/>
    <x v="9"/>
  </r>
  <r>
    <x v="0"/>
    <x v="0"/>
    <x v="7"/>
    <x v="1"/>
    <n v="6743423"/>
    <n v="8010012282"/>
    <x v="0"/>
    <x v="5"/>
    <s v="CONJUNTO RESIDENCIAL ALTOS DE SOTAVENTO"/>
    <x v="7"/>
    <x v="7"/>
  </r>
  <r>
    <x v="0"/>
    <x v="0"/>
    <x v="7"/>
    <x v="4"/>
    <n v="6743437"/>
    <n v="8000446999"/>
    <x v="0"/>
    <x v="1"/>
    <s v="EDIFICIO GARCIA ROVIRA"/>
    <x v="2"/>
    <x v="2"/>
  </r>
  <r>
    <x v="0"/>
    <x v="0"/>
    <x v="7"/>
    <x v="1"/>
    <n v="6743484"/>
    <n v="8908046531"/>
    <x v="0"/>
    <x v="0"/>
    <s v="PROPIEDAD HORIZONTAL EDIFICIO LA LEONORA"/>
    <x v="6"/>
    <x v="6"/>
  </r>
  <r>
    <x v="0"/>
    <x v="0"/>
    <x v="7"/>
    <x v="4"/>
    <n v="6743486"/>
    <n v="8130021956"/>
    <x v="0"/>
    <x v="1"/>
    <s v="EDIFICIO ANTARES"/>
    <x v="29"/>
    <x v="14"/>
  </r>
  <r>
    <x v="0"/>
    <x v="0"/>
    <x v="7"/>
    <x v="4"/>
    <n v="6743506"/>
    <n v="9009058187"/>
    <x v="0"/>
    <x v="1"/>
    <s v="EDIFICIO ELEONORAPROPIEDAD HORIZONTAL"/>
    <x v="6"/>
    <x v="6"/>
  </r>
  <r>
    <x v="0"/>
    <x v="0"/>
    <x v="7"/>
    <x v="1"/>
    <n v="6743509"/>
    <n v="8300707941"/>
    <x v="0"/>
    <x v="1"/>
    <s v="CONJUNTO MULTIFAMILIAR COMPARTIR BOCHICA IV ETAPA - PROPIEDA"/>
    <x v="1"/>
    <x v="1"/>
  </r>
  <r>
    <x v="0"/>
    <x v="0"/>
    <x v="7"/>
    <x v="1"/>
    <n v="6743533"/>
    <n v="9006979095"/>
    <x v="0"/>
    <x v="1"/>
    <s v="EDIFICIO ARTIO 118 PH"/>
    <x v="1"/>
    <x v="1"/>
  </r>
  <r>
    <x v="0"/>
    <x v="0"/>
    <x v="7"/>
    <x v="1"/>
    <n v="6743538"/>
    <n v="9006979095"/>
    <x v="0"/>
    <x v="1"/>
    <s v="EDIFICIO ARTIO 118 PH"/>
    <x v="1"/>
    <x v="1"/>
  </r>
  <r>
    <x v="0"/>
    <x v="0"/>
    <x v="7"/>
    <x v="1"/>
    <n v="6743542"/>
    <n v="9006979095"/>
    <x v="0"/>
    <x v="1"/>
    <s v="EDIFICIO ARTIO 118 PH"/>
    <x v="1"/>
    <x v="1"/>
  </r>
  <r>
    <x v="0"/>
    <x v="0"/>
    <x v="7"/>
    <x v="4"/>
    <n v="6743617"/>
    <n v="8110308536"/>
    <x v="0"/>
    <x v="0"/>
    <s v="CONJUNTO RESIDENCIAL ESTADIO DE LA PLAZA"/>
    <x v="14"/>
    <x v="5"/>
  </r>
  <r>
    <x v="0"/>
    <x v="0"/>
    <x v="7"/>
    <x v="4"/>
    <n v="6743710"/>
    <n v="8002511963"/>
    <x v="0"/>
    <x v="1"/>
    <s v="CONJUNTO RESIDENCIAL TORRES DEL SOL PH"/>
    <x v="13"/>
    <x v="9"/>
  </r>
  <r>
    <x v="0"/>
    <x v="0"/>
    <x v="7"/>
    <x v="4"/>
    <n v="6743765"/>
    <n v="9002346641"/>
    <x v="0"/>
    <x v="1"/>
    <s v="CONJUNTO CERRADO ACUARELA DE CAMPOHERMOSO PROPIEDAD HORIZONT"/>
    <x v="6"/>
    <x v="6"/>
  </r>
  <r>
    <x v="0"/>
    <x v="0"/>
    <x v="7"/>
    <x v="4"/>
    <n v="6743851"/>
    <n v="8001279636"/>
    <x v="0"/>
    <x v="3"/>
    <s v="EDIFICIO SERRANILLA-PROPIEDAD HORIZONTAL"/>
    <x v="1"/>
    <x v="1"/>
  </r>
  <r>
    <x v="0"/>
    <x v="0"/>
    <x v="7"/>
    <x v="5"/>
    <n v="6743872"/>
    <n v="34041918"/>
    <x v="0"/>
    <x v="1"/>
    <s v="HENAO ROBLEDO GLORIA HELENA"/>
    <x v="11"/>
    <x v="9"/>
  </r>
  <r>
    <x v="0"/>
    <x v="0"/>
    <x v="7"/>
    <x v="1"/>
    <n v="6743890"/>
    <n v="9013426044"/>
    <x v="0"/>
    <x v="5"/>
    <s v="EDIFICIO RESERVA DE LA 50 PROPIEDAD HORIZONTAL"/>
    <x v="6"/>
    <x v="6"/>
  </r>
  <r>
    <x v="0"/>
    <x v="0"/>
    <x v="7"/>
    <x v="1"/>
    <n v="6743892"/>
    <n v="8110255341"/>
    <x v="0"/>
    <x v="3"/>
    <s v="CONJUNTO RESIDENCIAL JARDINES DE SANTA MONICA"/>
    <x v="14"/>
    <x v="5"/>
  </r>
  <r>
    <x v="0"/>
    <x v="0"/>
    <x v="7"/>
    <x v="1"/>
    <n v="6743913"/>
    <n v="9003548973"/>
    <x v="0"/>
    <x v="1"/>
    <s v="TREBOLIS CAPELLANIA CENTRO COMERCIAL PH"/>
    <x v="1"/>
    <x v="1"/>
  </r>
  <r>
    <x v="0"/>
    <x v="0"/>
    <x v="7"/>
    <x v="4"/>
    <n v="6743959"/>
    <n v="8909414911"/>
    <x v="0"/>
    <x v="0"/>
    <s v="CONJUNTO RESIDENCIAL LOMAS DEL PILAR ETAPA 4 PH"/>
    <x v="14"/>
    <x v="5"/>
  </r>
  <r>
    <x v="0"/>
    <x v="0"/>
    <x v="7"/>
    <x v="4"/>
    <n v="6743962"/>
    <n v="8110125922"/>
    <x v="0"/>
    <x v="3"/>
    <s v="CR POBLADO DE SANTA MONICA"/>
    <x v="14"/>
    <x v="5"/>
  </r>
  <r>
    <x v="0"/>
    <x v="0"/>
    <x v="7"/>
    <x v="1"/>
    <n v="6743964"/>
    <n v="8002363483"/>
    <x v="0"/>
    <x v="1"/>
    <s v="CONJRESIDENCIAL EL REMANSO DE COOMEVA"/>
    <x v="0"/>
    <x v="0"/>
  </r>
  <r>
    <x v="0"/>
    <x v="0"/>
    <x v="7"/>
    <x v="1"/>
    <n v="6743971"/>
    <n v="8000573944"/>
    <x v="0"/>
    <x v="3"/>
    <s v="CONJUNTO RESIDENCIAL MONTANA"/>
    <x v="1"/>
    <x v="1"/>
  </r>
  <r>
    <x v="0"/>
    <x v="0"/>
    <x v="7"/>
    <x v="4"/>
    <n v="6743974"/>
    <n v="9011242197"/>
    <x v="0"/>
    <x v="1"/>
    <s v="CONJUNTO CERRADO ARBOLEDA DEL PARQUE - PROPIEDAD HORIZONTAL"/>
    <x v="6"/>
    <x v="6"/>
  </r>
  <r>
    <x v="0"/>
    <x v="0"/>
    <x v="7"/>
    <x v="1"/>
    <n v="6743980"/>
    <n v="8000573944"/>
    <x v="0"/>
    <x v="3"/>
    <s v="CONJUNTO RESIDENCIAL MONTANA"/>
    <x v="1"/>
    <x v="1"/>
  </r>
  <r>
    <x v="0"/>
    <x v="0"/>
    <x v="7"/>
    <x v="4"/>
    <n v="6744007"/>
    <n v="9009092369"/>
    <x v="0"/>
    <x v="1"/>
    <s v="CONJUNTO RESIDENCIAL TORRES PORTAL DEL PARQUE PH"/>
    <x v="17"/>
    <x v="2"/>
  </r>
  <r>
    <x v="0"/>
    <x v="0"/>
    <x v="7"/>
    <x v="1"/>
    <n v="6744045"/>
    <n v="8000712335"/>
    <x v="0"/>
    <x v="3"/>
    <s v="CONJUNTO RESIDENCIAL BOLIVIA XII PH"/>
    <x v="1"/>
    <x v="1"/>
  </r>
  <r>
    <x v="0"/>
    <x v="0"/>
    <x v="7"/>
    <x v="1"/>
    <n v="6744064"/>
    <n v="8001368912"/>
    <x v="0"/>
    <x v="3"/>
    <s v="CONJUNTO RESIDENCIAL BOLIVIA XIII"/>
    <x v="1"/>
    <x v="1"/>
  </r>
  <r>
    <x v="0"/>
    <x v="0"/>
    <x v="7"/>
    <x v="4"/>
    <n v="6744126"/>
    <n v="8301078031"/>
    <x v="0"/>
    <x v="4"/>
    <s v="EDIFICIO SAN LUIS P H"/>
    <x v="1"/>
    <x v="1"/>
  </r>
  <r>
    <x v="0"/>
    <x v="0"/>
    <x v="7"/>
    <x v="1"/>
    <n v="6744148"/>
    <n v="9002355993"/>
    <x v="1"/>
    <x v="6"/>
    <s v="EDIFICIO URANSA I - PROPIEDAD HORIZONTAL"/>
    <x v="1"/>
    <x v="1"/>
  </r>
  <r>
    <x v="0"/>
    <x v="0"/>
    <x v="7"/>
    <x v="4"/>
    <n v="6744166"/>
    <n v="9011690187"/>
    <x v="0"/>
    <x v="1"/>
    <s v="PARQUE RESIDENCIAL ORO NEGRO ATARDECER"/>
    <x v="7"/>
    <x v="7"/>
  </r>
  <r>
    <x v="0"/>
    <x v="0"/>
    <x v="7"/>
    <x v="4"/>
    <n v="6744200"/>
    <n v="8909272401"/>
    <x v="0"/>
    <x v="1"/>
    <s v="EDIFICIO EL MANANTIAL PH"/>
    <x v="14"/>
    <x v="5"/>
  </r>
  <r>
    <x v="0"/>
    <x v="0"/>
    <x v="7"/>
    <x v="1"/>
    <n v="6744205"/>
    <n v="9007993198"/>
    <x v="0"/>
    <x v="1"/>
    <s v="URBANIZACION INDIGO PH"/>
    <x v="34"/>
    <x v="5"/>
  </r>
  <r>
    <x v="0"/>
    <x v="0"/>
    <x v="7"/>
    <x v="4"/>
    <n v="6744313"/>
    <n v="8301187759"/>
    <x v="0"/>
    <x v="1"/>
    <s v="EDIFICIO LUBI PROPIEDAD  HORIZONTAL"/>
    <x v="1"/>
    <x v="1"/>
  </r>
  <r>
    <x v="0"/>
    <x v="0"/>
    <x v="7"/>
    <x v="4"/>
    <n v="6744324"/>
    <n v="9001501654"/>
    <x v="0"/>
    <x v="1"/>
    <s v="AGRUPACION TORRES NUEVA CASTILLA I"/>
    <x v="1"/>
    <x v="1"/>
  </r>
  <r>
    <x v="0"/>
    <x v="0"/>
    <x v="7"/>
    <x v="4"/>
    <n v="6744328"/>
    <n v="8909359504"/>
    <x v="0"/>
    <x v="0"/>
    <s v="CONJUNTO RESIDENCIAL PALMA DE MALLORCA ETAPAS"/>
    <x v="10"/>
    <x v="5"/>
  </r>
  <r>
    <x v="0"/>
    <x v="0"/>
    <x v="7"/>
    <x v="4"/>
    <n v="6744422"/>
    <n v="9009144562"/>
    <x v="0"/>
    <x v="1"/>
    <s v="LECK 93 PROPIEDAD HORIZONTAL"/>
    <x v="1"/>
    <x v="1"/>
  </r>
  <r>
    <x v="0"/>
    <x v="0"/>
    <x v="7"/>
    <x v="5"/>
    <n v="6744448"/>
    <n v="10132839"/>
    <x v="0"/>
    <x v="1"/>
    <s v="PALACIO  VELEZ GUSTAVO ADOLFO"/>
    <x v="11"/>
    <x v="9"/>
  </r>
  <r>
    <x v="0"/>
    <x v="0"/>
    <x v="7"/>
    <x v="4"/>
    <n v="6744518"/>
    <n v="9008030904"/>
    <x v="0"/>
    <x v="1"/>
    <s v="CONJUNTO RESIDENCIAL ANDINO PH"/>
    <x v="1"/>
    <x v="1"/>
  </r>
  <r>
    <x v="0"/>
    <x v="0"/>
    <x v="7"/>
    <x v="1"/>
    <n v="6744549"/>
    <n v="9008071860"/>
    <x v="0"/>
    <x v="1"/>
    <s v="CONJUNTO RESIDENCIAL BELVERDE II PH"/>
    <x v="43"/>
    <x v="4"/>
  </r>
  <r>
    <x v="0"/>
    <x v="0"/>
    <x v="7"/>
    <x v="4"/>
    <n v="6744686"/>
    <n v="8907047791"/>
    <x v="0"/>
    <x v="4"/>
    <s v="EDIFICIO CENTRO COMERCIAL SAN ANDRESITO PROPIEDAD HORIZONTAL"/>
    <x v="3"/>
    <x v="3"/>
  </r>
  <r>
    <x v="0"/>
    <x v="0"/>
    <x v="7"/>
    <x v="1"/>
    <n v="6744751"/>
    <n v="9005059282"/>
    <x v="0"/>
    <x v="1"/>
    <s v="CONJUNTO MULTIFAMILIAR EL CARMELO PROPIEDAD HORIZONTAL"/>
    <x v="6"/>
    <x v="6"/>
  </r>
  <r>
    <x v="0"/>
    <x v="0"/>
    <x v="7"/>
    <x v="4"/>
    <n v="6744767"/>
    <n v="9011690187"/>
    <x v="0"/>
    <x v="1"/>
    <s v="PARQUE RESIDENCIAL ORO NEGRO ATARDECER"/>
    <x v="7"/>
    <x v="7"/>
  </r>
  <r>
    <x v="0"/>
    <x v="0"/>
    <x v="7"/>
    <x v="1"/>
    <n v="6744768"/>
    <n v="8010012282"/>
    <x v="0"/>
    <x v="7"/>
    <s v="CONJUNTO RESIDENCIAL ALTOS DE SOTAVENTO"/>
    <x v="7"/>
    <x v="7"/>
  </r>
  <r>
    <x v="0"/>
    <x v="0"/>
    <x v="7"/>
    <x v="1"/>
    <n v="6744775"/>
    <n v="9003476321"/>
    <x v="0"/>
    <x v="1"/>
    <s v="CONJUNTO CERRADO CIUDADELA VILLA DE LEYVA PH"/>
    <x v="11"/>
    <x v="9"/>
  </r>
  <r>
    <x v="0"/>
    <x v="0"/>
    <x v="7"/>
    <x v="1"/>
    <n v="6744849"/>
    <n v="9003538116"/>
    <x v="0"/>
    <x v="1"/>
    <s v="CONJUNTO MULTIFAMILIAR JARDINES DE LA PALMA-PROPIEDAD HO"/>
    <x v="6"/>
    <x v="6"/>
  </r>
  <r>
    <x v="0"/>
    <x v="0"/>
    <x v="7"/>
    <x v="1"/>
    <n v="6744926"/>
    <n v="9005787493"/>
    <x v="0"/>
    <x v="1"/>
    <s v="EDIFICIO PARQUE 108 PH"/>
    <x v="1"/>
    <x v="1"/>
  </r>
  <r>
    <x v="0"/>
    <x v="0"/>
    <x v="7"/>
    <x v="1"/>
    <n v="6744946"/>
    <n v="8002542791"/>
    <x v="0"/>
    <x v="5"/>
    <s v="UNIDAD RESIDENCIAL EL PARQUECITO PH"/>
    <x v="11"/>
    <x v="9"/>
  </r>
  <r>
    <x v="0"/>
    <x v="0"/>
    <x v="7"/>
    <x v="1"/>
    <n v="6744954"/>
    <n v="8050274594"/>
    <x v="0"/>
    <x v="1"/>
    <s v="CONDOMINIO SAN DIEGO PROPIEDAD HORIZONTAL"/>
    <x v="0"/>
    <x v="0"/>
  </r>
  <r>
    <x v="0"/>
    <x v="0"/>
    <x v="7"/>
    <x v="1"/>
    <n v="6745100"/>
    <n v="8002021237"/>
    <x v="0"/>
    <x v="1"/>
    <s v="CONJUNTO RESIDENCIAL BOLIVIA XVI PH"/>
    <x v="1"/>
    <x v="1"/>
  </r>
  <r>
    <x v="0"/>
    <x v="0"/>
    <x v="7"/>
    <x v="1"/>
    <n v="6745157"/>
    <n v="9010263242"/>
    <x v="0"/>
    <x v="0"/>
    <s v="EDIFICIO MULTIFAMILIAR ARCO IRIS PROPIEDAD HORIZONTAL"/>
    <x v="6"/>
    <x v="6"/>
  </r>
  <r>
    <x v="0"/>
    <x v="0"/>
    <x v="7"/>
    <x v="1"/>
    <n v="6745212"/>
    <n v="9002710229"/>
    <x v="0"/>
    <x v="0"/>
    <s v="CONJUNTO RESIDENCIAL SAN PEDRO PLAZA III PH"/>
    <x v="1"/>
    <x v="1"/>
  </r>
  <r>
    <x v="0"/>
    <x v="0"/>
    <x v="7"/>
    <x v="4"/>
    <n v="6745252"/>
    <n v="9010501706"/>
    <x v="0"/>
    <x v="1"/>
    <s v="CONJUNTO RESIDENCIAL RESERVA CANAVERAL CONDOM"/>
    <x v="17"/>
    <x v="2"/>
  </r>
  <r>
    <x v="0"/>
    <x v="0"/>
    <x v="7"/>
    <x v="1"/>
    <n v="6745294"/>
    <n v="8600403353"/>
    <x v="0"/>
    <x v="3"/>
    <s v="CONJUNTO RESIDENCIAL BOSQUES DE KENNEDY"/>
    <x v="1"/>
    <x v="1"/>
  </r>
  <r>
    <x v="0"/>
    <x v="0"/>
    <x v="7"/>
    <x v="4"/>
    <n v="6745429"/>
    <n v="8300516743"/>
    <x v="0"/>
    <x v="1"/>
    <s v="CONJUNTO RESIDENCIAL HACIENDA DE LA COLINA PH"/>
    <x v="1"/>
    <x v="1"/>
  </r>
  <r>
    <x v="0"/>
    <x v="0"/>
    <x v="7"/>
    <x v="4"/>
    <n v="6745541"/>
    <n v="8909333545"/>
    <x v="0"/>
    <x v="1"/>
    <s v="CONJUNTO RESIDENCIAL NUEVA ANDALUCIA AGRUPACIONES 6-7 PH"/>
    <x v="14"/>
    <x v="5"/>
  </r>
  <r>
    <x v="0"/>
    <x v="0"/>
    <x v="7"/>
    <x v="5"/>
    <n v="6745612"/>
    <n v="34043257"/>
    <x v="0"/>
    <x v="0"/>
    <s v="MARIN  BUITRAGO ROSALBA"/>
    <x v="11"/>
    <x v="9"/>
  </r>
  <r>
    <x v="0"/>
    <x v="0"/>
    <x v="7"/>
    <x v="4"/>
    <n v="6745616"/>
    <n v="8000846491"/>
    <x v="0"/>
    <x v="1"/>
    <s v="UNIDAD RESIDENCIAL LOS CEDROS - PROPIEDAD HORIZONTAL"/>
    <x v="0"/>
    <x v="0"/>
  </r>
  <r>
    <x v="0"/>
    <x v="0"/>
    <x v="7"/>
    <x v="1"/>
    <n v="6745623"/>
    <n v="8300481481"/>
    <x v="0"/>
    <x v="3"/>
    <s v="CONJUNTO RESIDENCIAL SAN ANDRES AFIDRO MANZANA 3 ETAPA - PRO"/>
    <x v="1"/>
    <x v="1"/>
  </r>
  <r>
    <x v="0"/>
    <x v="0"/>
    <x v="7"/>
    <x v="1"/>
    <n v="6745641"/>
    <n v="8000049075"/>
    <x v="0"/>
    <x v="1"/>
    <s v="EDIFICIO ANTARES PROPIEDAD HORIZONTAL"/>
    <x v="6"/>
    <x v="6"/>
  </r>
  <r>
    <x v="0"/>
    <x v="0"/>
    <x v="7"/>
    <x v="4"/>
    <n v="6745644"/>
    <n v="8000238472"/>
    <x v="0"/>
    <x v="1"/>
    <s v="UNIDAD RESIDENCIAL NIZA IX-1 - PROPIEDAD HORIZONTAL"/>
    <x v="1"/>
    <x v="1"/>
  </r>
  <r>
    <x v="0"/>
    <x v="0"/>
    <x v="7"/>
    <x v="4"/>
    <n v="6745666"/>
    <n v="9002412194"/>
    <x v="0"/>
    <x v="7"/>
    <s v="URBANIZACION EL PORTAL DE LOS CORALES PROPIEDAD HORIZONTAL"/>
    <x v="11"/>
    <x v="9"/>
  </r>
  <r>
    <x v="0"/>
    <x v="0"/>
    <x v="7"/>
    <x v="4"/>
    <n v="6745667"/>
    <n v="9001536870"/>
    <x v="0"/>
    <x v="1"/>
    <s v="CAMPOVERDE PH"/>
    <x v="14"/>
    <x v="5"/>
  </r>
  <r>
    <x v="0"/>
    <x v="0"/>
    <x v="7"/>
    <x v="4"/>
    <n v="6745676"/>
    <n v="8080020150"/>
    <x v="0"/>
    <x v="1"/>
    <s v="PARCELACION LOS  ALMENDROS"/>
    <x v="82"/>
    <x v="4"/>
  </r>
  <r>
    <x v="0"/>
    <x v="0"/>
    <x v="7"/>
    <x v="4"/>
    <n v="6745700"/>
    <n v="9003760854"/>
    <x v="0"/>
    <x v="1"/>
    <s v="EDIFICIO PARK WAY AVENIDA II"/>
    <x v="1"/>
    <x v="1"/>
  </r>
  <r>
    <x v="0"/>
    <x v="0"/>
    <x v="7"/>
    <x v="1"/>
    <n v="6745756"/>
    <n v="8917004941"/>
    <x v="1"/>
    <x v="6"/>
    <s v="EDIFICIO PATUCA"/>
    <x v="57"/>
    <x v="19"/>
  </r>
  <r>
    <x v="0"/>
    <x v="0"/>
    <x v="7"/>
    <x v="4"/>
    <n v="6745829"/>
    <n v="8050024439"/>
    <x v="0"/>
    <x v="7"/>
    <s v="CONJUNTO RESIDENCIAL TORRES DE LA FONTANA PROPIEDAD HORI"/>
    <x v="0"/>
    <x v="0"/>
  </r>
  <r>
    <x v="0"/>
    <x v="0"/>
    <x v="7"/>
    <x v="1"/>
    <n v="6745830"/>
    <n v="8905030474"/>
    <x v="0"/>
    <x v="2"/>
    <s v="CONJUNTO RESIDENCIAL LA RINCONADA -PROPIEDAD HORIZONTAL"/>
    <x v="18"/>
    <x v="10"/>
  </r>
  <r>
    <x v="0"/>
    <x v="0"/>
    <x v="7"/>
    <x v="4"/>
    <n v="6745849"/>
    <n v="8070041108"/>
    <x v="0"/>
    <x v="1"/>
    <s v="CONDOMINIO EDIFICIO EL CARRETERO"/>
    <x v="18"/>
    <x v="10"/>
  </r>
  <r>
    <x v="0"/>
    <x v="0"/>
    <x v="7"/>
    <x v="4"/>
    <n v="6745877"/>
    <n v="8000970111"/>
    <x v="0"/>
    <x v="1"/>
    <s v="EDIFICIO LOS FLAMINGOS PROPIEDAD HORIZONTAL"/>
    <x v="1"/>
    <x v="1"/>
  </r>
  <r>
    <x v="0"/>
    <x v="0"/>
    <x v="7"/>
    <x v="4"/>
    <n v="6745892"/>
    <n v="8090070164"/>
    <x v="0"/>
    <x v="1"/>
    <s v="MULTIFAMILIARES RINCON DEL CAMPESTRE PROPIEDAD HORIZONTA"/>
    <x v="3"/>
    <x v="3"/>
  </r>
  <r>
    <x v="0"/>
    <x v="0"/>
    <x v="7"/>
    <x v="4"/>
    <n v="6745900"/>
    <n v="9004399770"/>
    <x v="0"/>
    <x v="1"/>
    <s v="EDIFICIO NAVARRA III PROPIEDAD HORIZONTAL"/>
    <x v="1"/>
    <x v="1"/>
  </r>
  <r>
    <x v="0"/>
    <x v="0"/>
    <x v="7"/>
    <x v="1"/>
    <n v="6745907"/>
    <n v="8300983282"/>
    <x v="0"/>
    <x v="1"/>
    <s v="EDIFICIO OFICENTRO PH"/>
    <x v="1"/>
    <x v="1"/>
  </r>
  <r>
    <x v="0"/>
    <x v="0"/>
    <x v="7"/>
    <x v="4"/>
    <n v="6745943"/>
    <n v="9002405424"/>
    <x v="0"/>
    <x v="4"/>
    <s v="UNIDAD RESIDENCIAL TORRES DE VERACRUZ PH"/>
    <x v="11"/>
    <x v="9"/>
  </r>
  <r>
    <x v="0"/>
    <x v="0"/>
    <x v="7"/>
    <x v="4"/>
    <n v="6745958"/>
    <n v="8001279636"/>
    <x v="0"/>
    <x v="3"/>
    <s v="EDIFICIO SERRANILLA-PROPIEDAD HORIZONTAL"/>
    <x v="1"/>
    <x v="1"/>
  </r>
  <r>
    <x v="0"/>
    <x v="0"/>
    <x v="7"/>
    <x v="1"/>
    <n v="6745962"/>
    <n v="8902115543"/>
    <x v="0"/>
    <x v="1"/>
    <s v="CONJ RESIDENCIAL EL BOSQUE SECTOR G1"/>
    <x v="17"/>
    <x v="2"/>
  </r>
  <r>
    <x v="0"/>
    <x v="0"/>
    <x v="7"/>
    <x v="4"/>
    <n v="6745974"/>
    <n v="8001279636"/>
    <x v="0"/>
    <x v="3"/>
    <s v="EDIFICIO SERRANILLA-PROPIEDAD HORIZONTAL"/>
    <x v="1"/>
    <x v="1"/>
  </r>
  <r>
    <x v="0"/>
    <x v="0"/>
    <x v="7"/>
    <x v="4"/>
    <n v="6746001"/>
    <n v="9004261439"/>
    <x v="0"/>
    <x v="1"/>
    <s v="CONJUNTO GRANADA CLUB RESIDENCIAL ETAPA III"/>
    <x v="1"/>
    <x v="1"/>
  </r>
  <r>
    <x v="0"/>
    <x v="0"/>
    <x v="7"/>
    <x v="4"/>
    <n v="6746002"/>
    <n v="9005013658"/>
    <x v="0"/>
    <x v="3"/>
    <s v="CONDOMINIO AGUA MARINA CLUB CAMPESTRE"/>
    <x v="31"/>
    <x v="3"/>
  </r>
  <r>
    <x v="0"/>
    <x v="0"/>
    <x v="7"/>
    <x v="1"/>
    <n v="6746012"/>
    <n v="8300595419"/>
    <x v="0"/>
    <x v="1"/>
    <s v="CONJUNTO RESIDENCIAL ALAMEDA DE SANTA CLARA II"/>
    <x v="1"/>
    <x v="1"/>
  </r>
  <r>
    <x v="0"/>
    <x v="0"/>
    <x v="7"/>
    <x v="4"/>
    <n v="6746041"/>
    <n v="8001279636"/>
    <x v="0"/>
    <x v="3"/>
    <s v="EDIFICIO SERRANILLA-PROPIEDAD HORIZONTAL"/>
    <x v="1"/>
    <x v="1"/>
  </r>
  <r>
    <x v="0"/>
    <x v="0"/>
    <x v="7"/>
    <x v="4"/>
    <n v="6746052"/>
    <n v="8001279636"/>
    <x v="0"/>
    <x v="3"/>
    <s v="EDIFICIO SERRANILLA-PROPIEDAD HORIZONTAL"/>
    <x v="1"/>
    <x v="1"/>
  </r>
  <r>
    <x v="0"/>
    <x v="0"/>
    <x v="7"/>
    <x v="4"/>
    <n v="6746059"/>
    <n v="8300423425"/>
    <x v="0"/>
    <x v="3"/>
    <s v="AGRUP DE VIVIENDA AV CENTENARIO ETAPA III LOTE 1"/>
    <x v="1"/>
    <x v="1"/>
  </r>
  <r>
    <x v="0"/>
    <x v="0"/>
    <x v="7"/>
    <x v="1"/>
    <n v="6746083"/>
    <n v="9000025021"/>
    <x v="0"/>
    <x v="3"/>
    <s v="CONJUNTO RESIDENCIAL VENECIA IV ETAPA"/>
    <x v="31"/>
    <x v="3"/>
  </r>
  <r>
    <x v="0"/>
    <x v="0"/>
    <x v="7"/>
    <x v="4"/>
    <n v="6746090"/>
    <n v="8090051837"/>
    <x v="0"/>
    <x v="1"/>
    <s v="EDIFICIO TORRELADERA"/>
    <x v="3"/>
    <x v="3"/>
  </r>
  <r>
    <x v="0"/>
    <x v="0"/>
    <x v="7"/>
    <x v="4"/>
    <n v="6746094"/>
    <n v="9010892591"/>
    <x v="0"/>
    <x v="7"/>
    <s v="EDIFICIO ALCAZAR DE ALAMEDA PH"/>
    <x v="14"/>
    <x v="5"/>
  </r>
  <r>
    <x v="0"/>
    <x v="0"/>
    <x v="7"/>
    <x v="4"/>
    <n v="6746157"/>
    <n v="9001823341"/>
    <x v="0"/>
    <x v="1"/>
    <s v="EDIFICIO EL PORTAL PROPIEDAD HORIZONTAL"/>
    <x v="9"/>
    <x v="8"/>
  </r>
  <r>
    <x v="0"/>
    <x v="0"/>
    <x v="7"/>
    <x v="1"/>
    <n v="6746172"/>
    <n v="9005134515"/>
    <x v="0"/>
    <x v="3"/>
    <s v="ALONDRA CONJUNTO RESIDENCIAL PH"/>
    <x v="1"/>
    <x v="1"/>
  </r>
  <r>
    <x v="0"/>
    <x v="0"/>
    <x v="7"/>
    <x v="1"/>
    <n v="6746235"/>
    <n v="9007993198"/>
    <x v="0"/>
    <x v="1"/>
    <s v="URBANIZACION INDIGO PH"/>
    <x v="34"/>
    <x v="5"/>
  </r>
  <r>
    <x v="0"/>
    <x v="0"/>
    <x v="7"/>
    <x v="4"/>
    <n v="6746241"/>
    <n v="8000314411"/>
    <x v="0"/>
    <x v="1"/>
    <s v="MULTIFAMILIAR NORTE DE SANTANDER"/>
    <x v="1"/>
    <x v="1"/>
  </r>
  <r>
    <x v="0"/>
    <x v="0"/>
    <x v="7"/>
    <x v="4"/>
    <n v="6746243"/>
    <n v="8300434736"/>
    <x v="0"/>
    <x v="1"/>
    <s v="AGRUPACION DE VIVIENDA CALLE 2000 I ETAPA"/>
    <x v="1"/>
    <x v="1"/>
  </r>
  <r>
    <x v="0"/>
    <x v="0"/>
    <x v="7"/>
    <x v="4"/>
    <n v="6746246"/>
    <n v="9005062874"/>
    <x v="0"/>
    <x v="4"/>
    <s v="CONDOMINIO QUINTAS DE SAN FRANCISCO"/>
    <x v="31"/>
    <x v="3"/>
  </r>
  <r>
    <x v="0"/>
    <x v="0"/>
    <x v="7"/>
    <x v="4"/>
    <n v="6746276"/>
    <n v="8160006887"/>
    <x v="0"/>
    <x v="2"/>
    <s v="CONJUNTO RESIDENCIAL RINCON DE LA VILLA ETAPA I"/>
    <x v="11"/>
    <x v="9"/>
  </r>
  <r>
    <x v="0"/>
    <x v="0"/>
    <x v="7"/>
    <x v="4"/>
    <n v="6746320"/>
    <n v="9003107342"/>
    <x v="0"/>
    <x v="1"/>
    <s v="CONJUNTO RESIDENCIAL CERRADO LA TOSCANA PRIMERA ETAPA BL"/>
    <x v="6"/>
    <x v="6"/>
  </r>
  <r>
    <x v="0"/>
    <x v="0"/>
    <x v="7"/>
    <x v="4"/>
    <n v="6746374"/>
    <n v="9009664723"/>
    <x v="0"/>
    <x v="1"/>
    <s v="EDIFICIO SPIRELLO PROPIEDAD HORIZONTAL"/>
    <x v="6"/>
    <x v="6"/>
  </r>
  <r>
    <x v="0"/>
    <x v="0"/>
    <x v="7"/>
    <x v="1"/>
    <n v="6746402"/>
    <n v="8000536641"/>
    <x v="0"/>
    <x v="1"/>
    <s v="CONJUNTO RESIDENCIAL BARRIO OLIMPICO DE PEREIRA II ETAPA PH"/>
    <x v="11"/>
    <x v="9"/>
  </r>
  <r>
    <x v="0"/>
    <x v="0"/>
    <x v="7"/>
    <x v="1"/>
    <n v="6746468"/>
    <n v="8050081811"/>
    <x v="0"/>
    <x v="1"/>
    <s v="CONJUNTO RESIDENCIAL TORRES DE COMFANDI I ETAPA"/>
    <x v="0"/>
    <x v="0"/>
  </r>
  <r>
    <x v="0"/>
    <x v="0"/>
    <x v="7"/>
    <x v="1"/>
    <n v="6746492"/>
    <n v="9000889189"/>
    <x v="0"/>
    <x v="0"/>
    <s v="AGRUPACION DE VIVIENDA FONTIBON RESERVADO - PROPIEDAD HORIZO"/>
    <x v="1"/>
    <x v="1"/>
  </r>
  <r>
    <x v="0"/>
    <x v="0"/>
    <x v="7"/>
    <x v="4"/>
    <n v="6746496"/>
    <n v="8080004770"/>
    <x v="0"/>
    <x v="3"/>
    <s v="CONDOMINIO CASA DE CAMPO LOS OCOBOS"/>
    <x v="82"/>
    <x v="4"/>
  </r>
  <r>
    <x v="0"/>
    <x v="0"/>
    <x v="7"/>
    <x v="4"/>
    <n v="6746552"/>
    <n v="9001668771"/>
    <x v="0"/>
    <x v="3"/>
    <s v="EDIFICIO TORRE DE BARLOVENTO"/>
    <x v="6"/>
    <x v="6"/>
  </r>
  <r>
    <x v="0"/>
    <x v="0"/>
    <x v="7"/>
    <x v="4"/>
    <n v="6746571"/>
    <n v="9007961743"/>
    <x v="0"/>
    <x v="1"/>
    <s v="EDIFICIO HOUSE CENTER"/>
    <x v="2"/>
    <x v="2"/>
  </r>
  <r>
    <x v="0"/>
    <x v="0"/>
    <x v="7"/>
    <x v="1"/>
    <n v="6746636"/>
    <n v="8300481662"/>
    <x v="0"/>
    <x v="1"/>
    <s v="MULTIFAMILIAR CORDOBA"/>
    <x v="1"/>
    <x v="1"/>
  </r>
  <r>
    <x v="0"/>
    <x v="0"/>
    <x v="7"/>
    <x v="4"/>
    <n v="6746655"/>
    <n v="8100029072"/>
    <x v="0"/>
    <x v="1"/>
    <s v="EDIFICIO TORRES DE LA SUIZA"/>
    <x v="6"/>
    <x v="6"/>
  </r>
  <r>
    <x v="0"/>
    <x v="0"/>
    <x v="7"/>
    <x v="4"/>
    <n v="6746774"/>
    <n v="8300605632"/>
    <x v="0"/>
    <x v="1"/>
    <s v="CONJUNTO RESIDENCIAL PARQUES DE MILENTA"/>
    <x v="1"/>
    <x v="1"/>
  </r>
  <r>
    <x v="0"/>
    <x v="0"/>
    <x v="7"/>
    <x v="1"/>
    <n v="6746835"/>
    <n v="8002363483"/>
    <x v="0"/>
    <x v="1"/>
    <s v="CONJRESIDENCIAL EL REMANSO DE COOMEVA"/>
    <x v="0"/>
    <x v="0"/>
  </r>
  <r>
    <x v="0"/>
    <x v="0"/>
    <x v="7"/>
    <x v="1"/>
    <n v="6746848"/>
    <n v="9002203519"/>
    <x v="0"/>
    <x v="5"/>
    <s v="CONJUNTO HABITACIONAL ALTOS DEL VERGEL - PROPIEDAD HORIZ"/>
    <x v="6"/>
    <x v="6"/>
  </r>
  <r>
    <x v="0"/>
    <x v="0"/>
    <x v="7"/>
    <x v="1"/>
    <n v="6746862"/>
    <n v="9009890482"/>
    <x v="0"/>
    <x v="1"/>
    <s v="URBANIZACION VILLAPILAR CELULA 16 SECTOR II NUCLEO 3 PROPIED"/>
    <x v="6"/>
    <x v="6"/>
  </r>
  <r>
    <x v="0"/>
    <x v="0"/>
    <x v="7"/>
    <x v="4"/>
    <n v="6746909"/>
    <n v="9000923748"/>
    <x v="0"/>
    <x v="1"/>
    <s v="EDIFICIO NASSMO PROPIEDAD HORIZONTAL"/>
    <x v="1"/>
    <x v="1"/>
  </r>
  <r>
    <x v="0"/>
    <x v="0"/>
    <x v="7"/>
    <x v="4"/>
    <n v="6746967"/>
    <n v="9005445293"/>
    <x v="0"/>
    <x v="0"/>
    <s v="CONJUNTO CERRADO CERROS DE NIZA PROPIEDAD HORIZONTAL"/>
    <x v="6"/>
    <x v="6"/>
  </r>
  <r>
    <x v="0"/>
    <x v="0"/>
    <x v="7"/>
    <x v="1"/>
    <n v="6746968"/>
    <n v="9009146759"/>
    <x v="0"/>
    <x v="5"/>
    <s v="CONJUNTO RESIDENCIAL PARQUES DE BOLIVAR ARMENIA N° 1 VIP"/>
    <x v="7"/>
    <x v="7"/>
  </r>
  <r>
    <x v="0"/>
    <x v="0"/>
    <x v="7"/>
    <x v="4"/>
    <n v="6746976"/>
    <n v="8301435163"/>
    <x v="0"/>
    <x v="3"/>
    <s v="EDIFICIO EL PORTAL PH"/>
    <x v="1"/>
    <x v="1"/>
  </r>
  <r>
    <x v="0"/>
    <x v="0"/>
    <x v="7"/>
    <x v="4"/>
    <n v="6746999"/>
    <n v="9005129360"/>
    <x v="0"/>
    <x v="1"/>
    <s v="EDIFICIO MULTIFAMILIAR ALTOS DEL VERGEL"/>
    <x v="3"/>
    <x v="3"/>
  </r>
  <r>
    <x v="0"/>
    <x v="0"/>
    <x v="7"/>
    <x v="1"/>
    <n v="6747024"/>
    <n v="9012622324"/>
    <x v="0"/>
    <x v="0"/>
    <s v="CONJUNTO RESIDENCIAL MIRADOR DE LA PRADERA PH"/>
    <x v="13"/>
    <x v="9"/>
  </r>
  <r>
    <x v="0"/>
    <x v="0"/>
    <x v="7"/>
    <x v="4"/>
    <n v="6747077"/>
    <n v="9011359161"/>
    <x v="0"/>
    <x v="1"/>
    <s v="CONJUNTO RESIDENCIAL MULTICENTRO ETAPA I"/>
    <x v="29"/>
    <x v="14"/>
  </r>
  <r>
    <x v="0"/>
    <x v="0"/>
    <x v="7"/>
    <x v="1"/>
    <n v="6747097"/>
    <n v="9005782761"/>
    <x v="0"/>
    <x v="0"/>
    <s v="CONJUNTO RESIDENCIAL MOLINO VERDE PROPIEDAD HORIZONTAL"/>
    <x v="1"/>
    <x v="1"/>
  </r>
  <r>
    <x v="0"/>
    <x v="0"/>
    <x v="7"/>
    <x v="4"/>
    <n v="6747111"/>
    <n v="9001342963"/>
    <x v="0"/>
    <x v="1"/>
    <s v="COLORES DE LA VILLA PH"/>
    <x v="11"/>
    <x v="9"/>
  </r>
  <r>
    <x v="0"/>
    <x v="0"/>
    <x v="7"/>
    <x v="4"/>
    <n v="6747118"/>
    <n v="9005660534"/>
    <x v="0"/>
    <x v="1"/>
    <s v="CONJUNTO RESIDENCIAL EL NOGAL DE SUBA PROPIEDAD HORIZONTAL"/>
    <x v="1"/>
    <x v="1"/>
  </r>
  <r>
    <x v="0"/>
    <x v="0"/>
    <x v="7"/>
    <x v="1"/>
    <n v="6747153"/>
    <n v="8300590188"/>
    <x v="0"/>
    <x v="1"/>
    <s v="CONJUNTO RESIDENCIAL LA ESTANCIA III PH"/>
    <x v="1"/>
    <x v="1"/>
  </r>
  <r>
    <x v="0"/>
    <x v="0"/>
    <x v="7"/>
    <x v="4"/>
    <n v="6747174"/>
    <n v="8090087055"/>
    <x v="0"/>
    <x v="4"/>
    <s v="CLUB RESIDENCIAL ALAMEDA"/>
    <x v="3"/>
    <x v="3"/>
  </r>
  <r>
    <x v="0"/>
    <x v="0"/>
    <x v="7"/>
    <x v="4"/>
    <n v="6747229"/>
    <n v="9010284906"/>
    <x v="0"/>
    <x v="1"/>
    <s v="CONJUNTO MIXTO USATAMA RESERVADO PROPIEDAD HO"/>
    <x v="1"/>
    <x v="1"/>
  </r>
  <r>
    <x v="0"/>
    <x v="0"/>
    <x v="7"/>
    <x v="1"/>
    <n v="6747233"/>
    <n v="8110419216"/>
    <x v="0"/>
    <x v="1"/>
    <s v="CONJUNTO RESIDENCIAL SANTA JUANA DEL RODEO PH"/>
    <x v="14"/>
    <x v="5"/>
  </r>
  <r>
    <x v="0"/>
    <x v="0"/>
    <x v="7"/>
    <x v="4"/>
    <n v="6747268"/>
    <n v="8110409250"/>
    <x v="0"/>
    <x v="1"/>
    <s v="CONJUNTO RESIDENCIAL ALIZARES ETAPAS 1 Y 2 PH"/>
    <x v="14"/>
    <x v="5"/>
  </r>
  <r>
    <x v="0"/>
    <x v="0"/>
    <x v="7"/>
    <x v="1"/>
    <n v="6747329"/>
    <n v="9001070661"/>
    <x v="0"/>
    <x v="1"/>
    <s v="CONJUNTO RESIDENCIAL ZUITAMA P H"/>
    <x v="13"/>
    <x v="9"/>
  </r>
  <r>
    <x v="0"/>
    <x v="0"/>
    <x v="7"/>
    <x v="4"/>
    <n v="6747349"/>
    <n v="9004163228"/>
    <x v="0"/>
    <x v="1"/>
    <s v="CONJUNTO BALEARES RESERVADO PH"/>
    <x v="1"/>
    <x v="1"/>
  </r>
  <r>
    <x v="0"/>
    <x v="0"/>
    <x v="7"/>
    <x v="4"/>
    <n v="6747357"/>
    <n v="8090070164"/>
    <x v="0"/>
    <x v="1"/>
    <s v="MULTIFAMILIARES RINCON DEL CAMPESTRE PROPIEDAD HORIZONTA"/>
    <x v="3"/>
    <x v="3"/>
  </r>
  <r>
    <x v="0"/>
    <x v="0"/>
    <x v="7"/>
    <x v="4"/>
    <n v="6747362"/>
    <n v="8301381676"/>
    <x v="0"/>
    <x v="1"/>
    <s v="CONJUNTO RESIDENCIAL MAZUREN AGRUPACION 06 ETAPAS A B Y C P"/>
    <x v="1"/>
    <x v="1"/>
  </r>
  <r>
    <x v="0"/>
    <x v="0"/>
    <x v="7"/>
    <x v="4"/>
    <n v="6747420"/>
    <n v="9005390128"/>
    <x v="0"/>
    <x v="1"/>
    <s v="CONJUNTO LA CAPILLA DE SUBA PH"/>
    <x v="1"/>
    <x v="1"/>
  </r>
  <r>
    <x v="0"/>
    <x v="0"/>
    <x v="7"/>
    <x v="4"/>
    <n v="6747444"/>
    <n v="9003923175"/>
    <x v="0"/>
    <x v="1"/>
    <s v="CONJUNTO RESIDENCIAL CAMINOS DEL PORVENIR 1 - PROPIEDAD HORI"/>
    <x v="1"/>
    <x v="1"/>
  </r>
  <r>
    <x v="0"/>
    <x v="0"/>
    <x v="7"/>
    <x v="1"/>
    <n v="6747469"/>
    <n v="8908046531"/>
    <x v="0"/>
    <x v="0"/>
    <s v="PROPIEDAD HORIZONTAL EDIFICIO LA LEONORA"/>
    <x v="6"/>
    <x v="6"/>
  </r>
  <r>
    <x v="0"/>
    <x v="0"/>
    <x v="7"/>
    <x v="4"/>
    <n v="6747472"/>
    <n v="9010034836"/>
    <x v="0"/>
    <x v="2"/>
    <s v="FORTEZZA PARQUE RESIDENCIAL - PROPIEDAD HORIZONTAL"/>
    <x v="3"/>
    <x v="3"/>
  </r>
  <r>
    <x v="0"/>
    <x v="0"/>
    <x v="7"/>
    <x v="1"/>
    <n v="6747568"/>
    <n v="8110255341"/>
    <x v="0"/>
    <x v="3"/>
    <s v="CONJUNTO RESIDENCIAL JARDINES DE SANTA MONICA"/>
    <x v="14"/>
    <x v="5"/>
  </r>
  <r>
    <x v="0"/>
    <x v="0"/>
    <x v="7"/>
    <x v="4"/>
    <n v="6747612"/>
    <n v="9005013658"/>
    <x v="0"/>
    <x v="3"/>
    <s v="CONDOMINIO AGUA MARINA CLUB CAMPESTRE"/>
    <x v="31"/>
    <x v="3"/>
  </r>
  <r>
    <x v="0"/>
    <x v="0"/>
    <x v="7"/>
    <x v="4"/>
    <n v="6747625"/>
    <n v="9000697207"/>
    <x v="0"/>
    <x v="4"/>
    <s v="CONJUNTO RESIDENCIAL SENDEROS DEL SALITRE"/>
    <x v="1"/>
    <x v="1"/>
  </r>
  <r>
    <x v="0"/>
    <x v="0"/>
    <x v="7"/>
    <x v="1"/>
    <n v="6747638"/>
    <n v="9002631294"/>
    <x v="0"/>
    <x v="3"/>
    <s v="CONJUNTO RESIDENCIAL TAYRONA MANZANA C"/>
    <x v="1"/>
    <x v="1"/>
  </r>
  <r>
    <x v="0"/>
    <x v="0"/>
    <x v="7"/>
    <x v="1"/>
    <n v="6747711"/>
    <n v="8001847791"/>
    <x v="0"/>
    <x v="0"/>
    <s v="EDIFICIO EL MARQUES DE LOS ALPES PROPIEDAD HORIZONTAL"/>
    <x v="11"/>
    <x v="9"/>
  </r>
  <r>
    <x v="0"/>
    <x v="0"/>
    <x v="7"/>
    <x v="4"/>
    <n v="6747728"/>
    <n v="9002218451"/>
    <x v="0"/>
    <x v="1"/>
    <s v="CONJUNTO CERRADO RONDA DEL VERGEL"/>
    <x v="3"/>
    <x v="3"/>
  </r>
  <r>
    <x v="0"/>
    <x v="0"/>
    <x v="7"/>
    <x v="1"/>
    <n v="6747729"/>
    <n v="9006443977"/>
    <x v="0"/>
    <x v="2"/>
    <s v="EDIFICIO 10-12 CIRCUNVALAR PH"/>
    <x v="11"/>
    <x v="9"/>
  </r>
  <r>
    <x v="0"/>
    <x v="0"/>
    <x v="7"/>
    <x v="1"/>
    <n v="6747748"/>
    <n v="9006443977"/>
    <x v="0"/>
    <x v="1"/>
    <s v="EDIFICIO 10-12 CIRCUNVALAR PH"/>
    <x v="11"/>
    <x v="9"/>
  </r>
  <r>
    <x v="0"/>
    <x v="0"/>
    <x v="7"/>
    <x v="4"/>
    <n v="6747809"/>
    <n v="9003923175"/>
    <x v="0"/>
    <x v="1"/>
    <s v="CONJUNTO RESIDENCIAL CAMINOS DEL PORVENIR 1 - PROPIEDAD HORI"/>
    <x v="1"/>
    <x v="1"/>
  </r>
  <r>
    <x v="0"/>
    <x v="0"/>
    <x v="7"/>
    <x v="1"/>
    <n v="6747826"/>
    <n v="8320108465"/>
    <x v="0"/>
    <x v="3"/>
    <s v="CONJUNTO CERRADO LA ARBOLEDA - PROPIEDAD HORIZONTAL"/>
    <x v="4"/>
    <x v="4"/>
  </r>
  <r>
    <x v="0"/>
    <x v="0"/>
    <x v="7"/>
    <x v="2"/>
    <n v="6747837"/>
    <n v="41914978"/>
    <x v="0"/>
    <x v="1"/>
    <s v="ARBELAEZ OCAMPO ISABEL CRISTINA"/>
    <x v="7"/>
    <x v="7"/>
  </r>
  <r>
    <x v="0"/>
    <x v="0"/>
    <x v="7"/>
    <x v="1"/>
    <n v="6747991"/>
    <n v="8300983282"/>
    <x v="0"/>
    <x v="2"/>
    <s v="EDIFICIO OFICENTRO PH"/>
    <x v="1"/>
    <x v="1"/>
  </r>
  <r>
    <x v="0"/>
    <x v="0"/>
    <x v="7"/>
    <x v="1"/>
    <n v="6748020"/>
    <n v="8300283900"/>
    <x v="0"/>
    <x v="1"/>
    <s v="URBANIZACIÓN ATLANTA II ETAPA SEGUNDO SECTOR"/>
    <x v="1"/>
    <x v="1"/>
  </r>
  <r>
    <x v="0"/>
    <x v="0"/>
    <x v="7"/>
    <x v="1"/>
    <n v="6748052"/>
    <n v="9000176592"/>
    <x v="0"/>
    <x v="1"/>
    <s v="EDIFICIO SANTA HELENA PROPIEDAD HORIZONTAL"/>
    <x v="6"/>
    <x v="6"/>
  </r>
  <r>
    <x v="0"/>
    <x v="0"/>
    <x v="7"/>
    <x v="1"/>
    <n v="6748082"/>
    <n v="9000925547"/>
    <x v="0"/>
    <x v="3"/>
    <s v="AGRUPACION RESIDENCIAL ALAMEDA SANTA MONICA ETAPA UNO PH"/>
    <x v="1"/>
    <x v="1"/>
  </r>
  <r>
    <x v="0"/>
    <x v="0"/>
    <x v="7"/>
    <x v="4"/>
    <n v="6748104"/>
    <n v="9000376953"/>
    <x v="0"/>
    <x v="1"/>
    <s v="EDIFICIO BRISAS DEL INGENIO - PROPIEDAD HORIZONTAL"/>
    <x v="0"/>
    <x v="0"/>
  </r>
  <r>
    <x v="0"/>
    <x v="0"/>
    <x v="7"/>
    <x v="1"/>
    <n v="6748268"/>
    <n v="9008071860"/>
    <x v="0"/>
    <x v="1"/>
    <s v="CONJUNTO RESIDENCIAL BELVERDE II PH"/>
    <x v="43"/>
    <x v="4"/>
  </r>
  <r>
    <x v="0"/>
    <x v="0"/>
    <x v="7"/>
    <x v="4"/>
    <n v="6748323"/>
    <n v="8160003320"/>
    <x v="0"/>
    <x v="1"/>
    <s v="EDIFICIO LAURA PROPIEDAD HORIZONTAL"/>
    <x v="11"/>
    <x v="9"/>
  </r>
  <r>
    <x v="0"/>
    <x v="0"/>
    <x v="7"/>
    <x v="4"/>
    <n v="6748331"/>
    <n v="9005451500"/>
    <x v="0"/>
    <x v="1"/>
    <s v="CONJUNTO RESERVA DE LA FLORIDA"/>
    <x v="23"/>
    <x v="6"/>
  </r>
  <r>
    <x v="0"/>
    <x v="0"/>
    <x v="7"/>
    <x v="4"/>
    <n v="6748350"/>
    <n v="8110125922"/>
    <x v="0"/>
    <x v="0"/>
    <s v="CR POBLADO DE SANTA MONICA"/>
    <x v="14"/>
    <x v="5"/>
  </r>
  <r>
    <x v="0"/>
    <x v="0"/>
    <x v="7"/>
    <x v="1"/>
    <n v="6748460"/>
    <n v="8110304422"/>
    <x v="0"/>
    <x v="1"/>
    <s v="UNIDAD RESIDENCIAL MANANTIALES DE ROBLEDO PH"/>
    <x v="14"/>
    <x v="5"/>
  </r>
  <r>
    <x v="0"/>
    <x v="0"/>
    <x v="7"/>
    <x v="4"/>
    <n v="6748552"/>
    <n v="9000820772"/>
    <x v="0"/>
    <x v="1"/>
    <s v="J Y P CONSTRUCCIONES LIMITADA"/>
    <x v="6"/>
    <x v="6"/>
  </r>
  <r>
    <x v="0"/>
    <x v="0"/>
    <x v="7"/>
    <x v="4"/>
    <n v="6748561"/>
    <n v="8000901836"/>
    <x v="0"/>
    <x v="1"/>
    <s v="CONJUNTO RESIDENCIAL MULTIFAMILIARES LAGO TIMIZA II ETAPA"/>
    <x v="1"/>
    <x v="1"/>
  </r>
  <r>
    <x v="0"/>
    <x v="0"/>
    <x v="7"/>
    <x v="1"/>
    <n v="6748604"/>
    <n v="9001195750"/>
    <x v="0"/>
    <x v="1"/>
    <s v="CONDOMINIO VILLAS DEL COUNTRY PIJAO ETAPA I Y II PH"/>
    <x v="0"/>
    <x v="0"/>
  </r>
  <r>
    <x v="0"/>
    <x v="0"/>
    <x v="7"/>
    <x v="1"/>
    <n v="6748690"/>
    <n v="8100010920"/>
    <x v="0"/>
    <x v="1"/>
    <s v="EDIFICIO VILLA PILAR 2 BLOQUE 1 PROPIEDAD HORIZONTAL"/>
    <x v="6"/>
    <x v="6"/>
  </r>
  <r>
    <x v="0"/>
    <x v="0"/>
    <x v="7"/>
    <x v="1"/>
    <n v="6748719"/>
    <n v="9005780772"/>
    <x v="0"/>
    <x v="1"/>
    <s v="EDIFICIO COLINA IMPERIAL"/>
    <x v="2"/>
    <x v="2"/>
  </r>
  <r>
    <x v="0"/>
    <x v="0"/>
    <x v="7"/>
    <x v="4"/>
    <n v="6748729"/>
    <n v="8000491098"/>
    <x v="0"/>
    <x v="0"/>
    <s v="COPROPIETARIOS CONJUNTO RESIDENCIAL LA VICTOR"/>
    <x v="2"/>
    <x v="2"/>
  </r>
  <r>
    <x v="0"/>
    <x v="0"/>
    <x v="7"/>
    <x v="4"/>
    <n v="6748802"/>
    <n v="9006438887"/>
    <x v="0"/>
    <x v="3"/>
    <s v="CONJUNTO RESIDENCIAL POBLADO DEL HATO PH"/>
    <x v="67"/>
    <x v="5"/>
  </r>
  <r>
    <x v="0"/>
    <x v="0"/>
    <x v="7"/>
    <x v="1"/>
    <n v="6748853"/>
    <n v="9009799208"/>
    <x v="0"/>
    <x v="1"/>
    <s v="EDIFICIO SAUKARA CONJUNTO CERRADO"/>
    <x v="6"/>
    <x v="6"/>
  </r>
  <r>
    <x v="0"/>
    <x v="0"/>
    <x v="7"/>
    <x v="1"/>
    <n v="6748872"/>
    <n v="8000346688"/>
    <x v="0"/>
    <x v="1"/>
    <s v="EDIFICIO MONTESORO PH"/>
    <x v="14"/>
    <x v="5"/>
  </r>
  <r>
    <x v="0"/>
    <x v="0"/>
    <x v="7"/>
    <x v="4"/>
    <n v="6748885"/>
    <n v="9001022998"/>
    <x v="0"/>
    <x v="1"/>
    <s v="EDIFICIO TORRE ORQUIDEA PH"/>
    <x v="14"/>
    <x v="5"/>
  </r>
  <r>
    <x v="0"/>
    <x v="0"/>
    <x v="7"/>
    <x v="1"/>
    <n v="6748918"/>
    <n v="8110253503"/>
    <x v="0"/>
    <x v="1"/>
    <s v="URBANIZACION SANTA MARIA DEL CAMPO PH"/>
    <x v="5"/>
    <x v="5"/>
  </r>
  <r>
    <x v="0"/>
    <x v="0"/>
    <x v="7"/>
    <x v="4"/>
    <n v="6748955"/>
    <n v="9002218451"/>
    <x v="0"/>
    <x v="1"/>
    <s v="CONJUNTO CERRADO RONDA DEL VERGEL"/>
    <x v="3"/>
    <x v="3"/>
  </r>
  <r>
    <x v="0"/>
    <x v="0"/>
    <x v="7"/>
    <x v="4"/>
    <n v="6749016"/>
    <n v="8301262300"/>
    <x v="0"/>
    <x v="1"/>
    <s v="CONJUNTO RESIDENCIAL LA PALMA PROPIEDAD HORIZONTAL"/>
    <x v="1"/>
    <x v="1"/>
  </r>
  <r>
    <x v="0"/>
    <x v="0"/>
    <x v="7"/>
    <x v="1"/>
    <n v="6749039"/>
    <n v="8914127499"/>
    <x v="0"/>
    <x v="1"/>
    <s v="EDIFICIO FAVI PH"/>
    <x v="11"/>
    <x v="9"/>
  </r>
  <r>
    <x v="0"/>
    <x v="0"/>
    <x v="7"/>
    <x v="4"/>
    <n v="6749075"/>
    <n v="8002168869"/>
    <x v="0"/>
    <x v="1"/>
    <s v="EDIFICIO ALMENARA PH"/>
    <x v="14"/>
    <x v="5"/>
  </r>
  <r>
    <x v="0"/>
    <x v="0"/>
    <x v="7"/>
    <x v="1"/>
    <n v="6749099"/>
    <n v="9008071860"/>
    <x v="0"/>
    <x v="1"/>
    <s v="CONJUNTO RESIDENCIAL BELVERDE II PH"/>
    <x v="43"/>
    <x v="4"/>
  </r>
  <r>
    <x v="0"/>
    <x v="0"/>
    <x v="7"/>
    <x v="5"/>
    <n v="6749104"/>
    <n v="41919904"/>
    <x v="0"/>
    <x v="1"/>
    <s v="ROJAS  CERON OLGA LUCIA"/>
    <x v="7"/>
    <x v="7"/>
  </r>
  <r>
    <x v="0"/>
    <x v="0"/>
    <x v="7"/>
    <x v="4"/>
    <n v="6749127"/>
    <n v="8160075003"/>
    <x v="0"/>
    <x v="3"/>
    <s v="EDIFICIO VASQUEZ PH"/>
    <x v="11"/>
    <x v="9"/>
  </r>
  <r>
    <x v="0"/>
    <x v="0"/>
    <x v="7"/>
    <x v="4"/>
    <n v="6749129"/>
    <n v="8090056949"/>
    <x v="0"/>
    <x v="3"/>
    <s v="CONJUNTO RESIDENCIAL ALTOS DE SAN FELIPE"/>
    <x v="3"/>
    <x v="3"/>
  </r>
  <r>
    <x v="0"/>
    <x v="0"/>
    <x v="7"/>
    <x v="4"/>
    <n v="6749137"/>
    <n v="9010111978"/>
    <x v="0"/>
    <x v="1"/>
    <s v="PARQUE RESIDENCIAL ORO NEGRO AMANECER"/>
    <x v="7"/>
    <x v="7"/>
  </r>
  <r>
    <x v="0"/>
    <x v="0"/>
    <x v="7"/>
    <x v="4"/>
    <n v="6749192"/>
    <n v="8300172191"/>
    <x v="0"/>
    <x v="1"/>
    <s v="EDIFICIO CIMENTAR PROPIEDAD HORIZONTAL"/>
    <x v="1"/>
    <x v="1"/>
  </r>
  <r>
    <x v="0"/>
    <x v="0"/>
    <x v="7"/>
    <x v="1"/>
    <n v="6749230"/>
    <n v="8002021237"/>
    <x v="0"/>
    <x v="1"/>
    <s v="CONJUNTO RESIDENCIAL BOLIVIA XVI PH"/>
    <x v="1"/>
    <x v="1"/>
  </r>
  <r>
    <x v="0"/>
    <x v="0"/>
    <x v="7"/>
    <x v="4"/>
    <n v="6749247"/>
    <n v="9008865371"/>
    <x v="0"/>
    <x v="1"/>
    <s v="PARQUE RESIDENCIAL INTER PLAZA SUR"/>
    <x v="7"/>
    <x v="7"/>
  </r>
  <r>
    <x v="0"/>
    <x v="0"/>
    <x v="7"/>
    <x v="1"/>
    <n v="6749343"/>
    <n v="8300108056"/>
    <x v="0"/>
    <x v="7"/>
    <s v="EDIFICIO RESIDENCIAL RIVIERA NORTE 3 PROPIEDAD HORIZONTAL"/>
    <x v="1"/>
    <x v="1"/>
  </r>
  <r>
    <x v="0"/>
    <x v="0"/>
    <x v="7"/>
    <x v="4"/>
    <n v="6749346"/>
    <n v="8090126251"/>
    <x v="0"/>
    <x v="1"/>
    <s v="CONJUNTO  RESIDENCIAL   PRADOS  DE  SAN  REMO"/>
    <x v="31"/>
    <x v="3"/>
  </r>
  <r>
    <x v="0"/>
    <x v="0"/>
    <x v="7"/>
    <x v="1"/>
    <n v="6749377"/>
    <n v="8001768225"/>
    <x v="0"/>
    <x v="2"/>
    <s v="CONJUNTO RESIDENCIAL COUNTRY PLAZA PH"/>
    <x v="1"/>
    <x v="1"/>
  </r>
  <r>
    <x v="0"/>
    <x v="0"/>
    <x v="7"/>
    <x v="4"/>
    <n v="6749378"/>
    <n v="8300070621"/>
    <x v="0"/>
    <x v="1"/>
    <s v="MARCELA TORRES (ADM)"/>
    <x v="1"/>
    <x v="1"/>
  </r>
  <r>
    <x v="0"/>
    <x v="0"/>
    <x v="7"/>
    <x v="1"/>
    <n v="6749398"/>
    <n v="9013589056"/>
    <x v="0"/>
    <x v="1"/>
    <s v="CERRITOS  RESERVADO  PARQUE  RESIDENCIAL  PH"/>
    <x v="11"/>
    <x v="9"/>
  </r>
  <r>
    <x v="0"/>
    <x v="0"/>
    <x v="7"/>
    <x v="4"/>
    <n v="6749409"/>
    <n v="8000788343"/>
    <x v="0"/>
    <x v="1"/>
    <s v="CENTRO MEDICO DE LA SABANA P H"/>
    <x v="1"/>
    <x v="1"/>
  </r>
  <r>
    <x v="0"/>
    <x v="0"/>
    <x v="7"/>
    <x v="1"/>
    <n v="6749410"/>
    <n v="8001848537"/>
    <x v="0"/>
    <x v="1"/>
    <s v="CONJUNTO RESIDENCIAL CAMBULOS DEL COUNTRY"/>
    <x v="1"/>
    <x v="1"/>
  </r>
  <r>
    <x v="0"/>
    <x v="0"/>
    <x v="7"/>
    <x v="4"/>
    <n v="6749431"/>
    <n v="8300584914"/>
    <x v="0"/>
    <x v="2"/>
    <s v="LA RIVIERA PROPIEDAD HORIZONTAL"/>
    <x v="1"/>
    <x v="1"/>
  </r>
  <r>
    <x v="0"/>
    <x v="0"/>
    <x v="7"/>
    <x v="4"/>
    <n v="6749456"/>
    <n v="8300551504"/>
    <x v="0"/>
    <x v="3"/>
    <s v="CONJUNTO RESIDENCIAL LAS FLORES LOTE 1"/>
    <x v="1"/>
    <x v="1"/>
  </r>
  <r>
    <x v="0"/>
    <x v="0"/>
    <x v="7"/>
    <x v="4"/>
    <n v="6749458"/>
    <n v="8914112264"/>
    <x v="0"/>
    <x v="1"/>
    <s v="UNIDAD RESIDENCIAL BARRIO OLIMPICO MZ 28 Y 31 PH"/>
    <x v="11"/>
    <x v="9"/>
  </r>
  <r>
    <x v="0"/>
    <x v="0"/>
    <x v="7"/>
    <x v="1"/>
    <n v="6749476"/>
    <n v="9007514561"/>
    <x v="0"/>
    <x v="1"/>
    <s v="CONJUNTO RESIDENCIAL MIRADOR DE LOS HAYUELOS ETAPA I PH"/>
    <x v="1"/>
    <x v="1"/>
  </r>
  <r>
    <x v="0"/>
    <x v="0"/>
    <x v="7"/>
    <x v="1"/>
    <n v="6749496"/>
    <n v="8000536641"/>
    <x v="0"/>
    <x v="1"/>
    <s v="CONJUNTO RESIDENCIAL BARRIO OLIMPICO DE PEREIRA II ETAPA PH"/>
    <x v="11"/>
    <x v="9"/>
  </r>
  <r>
    <x v="0"/>
    <x v="0"/>
    <x v="7"/>
    <x v="1"/>
    <n v="6749506"/>
    <n v="8002098924"/>
    <x v="0"/>
    <x v="1"/>
    <s v="AGRUPACION DE VIVIENDA MILENTA IV PROPIEDAD HORIZONTAL"/>
    <x v="1"/>
    <x v="1"/>
  </r>
  <r>
    <x v="0"/>
    <x v="0"/>
    <x v="7"/>
    <x v="4"/>
    <n v="6749509"/>
    <n v="9003185801"/>
    <x v="0"/>
    <x v="2"/>
    <s v="CONDOMINIO TIZIANO RESORT"/>
    <x v="15"/>
    <x v="4"/>
  </r>
  <r>
    <x v="0"/>
    <x v="0"/>
    <x v="7"/>
    <x v="1"/>
    <n v="6749512"/>
    <n v="9007873861"/>
    <x v="0"/>
    <x v="1"/>
    <s v="LOMA LINDA CONJUNTO RESIDENCIAL VIS VIP TOORRE 9"/>
    <x v="0"/>
    <x v="0"/>
  </r>
  <r>
    <x v="0"/>
    <x v="0"/>
    <x v="7"/>
    <x v="1"/>
    <n v="6749563"/>
    <n v="8301367311"/>
    <x v="0"/>
    <x v="0"/>
    <s v="AGRUPACION DE VIVIENDA QUINTAS DE TIMIZA II PH"/>
    <x v="1"/>
    <x v="1"/>
  </r>
  <r>
    <x v="0"/>
    <x v="0"/>
    <x v="7"/>
    <x v="4"/>
    <n v="6749599"/>
    <n v="8000085110"/>
    <x v="0"/>
    <x v="1"/>
    <s v="CONJUNTO RESIDENCIAL PORTAL DEL VALLE PH"/>
    <x v="10"/>
    <x v="5"/>
  </r>
  <r>
    <x v="0"/>
    <x v="0"/>
    <x v="7"/>
    <x v="4"/>
    <n v="6749640"/>
    <n v="8301393677"/>
    <x v="0"/>
    <x v="3"/>
    <s v="AGRUPACION DE VIVIENDA BALMORAL NORTE III ETAPA-PH"/>
    <x v="1"/>
    <x v="1"/>
  </r>
  <r>
    <x v="0"/>
    <x v="0"/>
    <x v="7"/>
    <x v="1"/>
    <n v="6749651"/>
    <n v="9006211119"/>
    <x v="0"/>
    <x v="1"/>
    <s v="PARQUE CENTRAL - APARTAMENTOS"/>
    <x v="3"/>
    <x v="3"/>
  </r>
  <r>
    <x v="0"/>
    <x v="0"/>
    <x v="7"/>
    <x v="4"/>
    <n v="6749679"/>
    <n v="9002578233"/>
    <x v="0"/>
    <x v="3"/>
    <s v="URBANIZACIÓN VITENZA PH"/>
    <x v="14"/>
    <x v="5"/>
  </r>
  <r>
    <x v="0"/>
    <x v="0"/>
    <x v="7"/>
    <x v="4"/>
    <n v="6749690"/>
    <n v="9011202024"/>
    <x v="0"/>
    <x v="1"/>
    <s v="CONJUNTO R PARQUES DE BOGOTA MANZANO PH"/>
    <x v="1"/>
    <x v="1"/>
  </r>
  <r>
    <x v="0"/>
    <x v="0"/>
    <x v="7"/>
    <x v="4"/>
    <n v="6749746"/>
    <n v="9011359161"/>
    <x v="0"/>
    <x v="5"/>
    <s v="CONJUNTO RESIDENCIAL MULTICENTRO ETAPA I"/>
    <x v="29"/>
    <x v="14"/>
  </r>
  <r>
    <x v="0"/>
    <x v="0"/>
    <x v="7"/>
    <x v="1"/>
    <n v="6749759"/>
    <n v="8902115543"/>
    <x v="0"/>
    <x v="3"/>
    <s v="CONJ RESIDENCIAL EL BOSQUE SECTOR G1"/>
    <x v="17"/>
    <x v="2"/>
  </r>
  <r>
    <x v="0"/>
    <x v="0"/>
    <x v="7"/>
    <x v="4"/>
    <n v="6749770"/>
    <n v="9002550751"/>
    <x v="0"/>
    <x v="1"/>
    <s v="CONJUNTO RESIDENCIAL MONTEVERDE"/>
    <x v="2"/>
    <x v="2"/>
  </r>
  <r>
    <x v="0"/>
    <x v="0"/>
    <x v="7"/>
    <x v="1"/>
    <n v="6749781"/>
    <n v="9012361279"/>
    <x v="0"/>
    <x v="1"/>
    <s v="EQUILIBRIUM ETAPA I - PROPIEDAD HORIZONTAL"/>
    <x v="1"/>
    <x v="1"/>
  </r>
  <r>
    <x v="0"/>
    <x v="0"/>
    <x v="7"/>
    <x v="1"/>
    <n v="6749872"/>
    <n v="9006751300"/>
    <x v="0"/>
    <x v="0"/>
    <s v="EDIFICIO TORRES DE BARCELONA PROPIEDAD HORIZONTAL"/>
    <x v="6"/>
    <x v="6"/>
  </r>
  <r>
    <x v="0"/>
    <x v="0"/>
    <x v="7"/>
    <x v="1"/>
    <n v="6749909"/>
    <n v="9008264866"/>
    <x v="0"/>
    <x v="0"/>
    <s v="ANTARA APARTAMENTOS PH"/>
    <x v="11"/>
    <x v="9"/>
  </r>
  <r>
    <x v="0"/>
    <x v="0"/>
    <x v="7"/>
    <x v="4"/>
    <n v="6749945"/>
    <n v="9001408548"/>
    <x v="0"/>
    <x v="1"/>
    <s v="EDIFICIO TORRES DE ANDORRA - PROPIEDAD HORIZONTAL"/>
    <x v="6"/>
    <x v="6"/>
  </r>
  <r>
    <x v="0"/>
    <x v="0"/>
    <x v="7"/>
    <x v="1"/>
    <n v="6749957"/>
    <n v="8000158834"/>
    <x v="0"/>
    <x v="4"/>
    <s v="PROPIEDAD HORIZONTAL CEDROS DE VILLAPILAR"/>
    <x v="61"/>
    <x v="6"/>
  </r>
  <r>
    <x v="0"/>
    <x v="0"/>
    <x v="7"/>
    <x v="1"/>
    <n v="6749984"/>
    <n v="9004306159"/>
    <x v="0"/>
    <x v="1"/>
    <s v="EDIFICIO PRANA PH"/>
    <x v="1"/>
    <x v="1"/>
  </r>
  <r>
    <x v="0"/>
    <x v="0"/>
    <x v="7"/>
    <x v="4"/>
    <n v="6750004"/>
    <n v="8090114882"/>
    <x v="0"/>
    <x v="4"/>
    <s v="CONDOMINIO PARQUES DE PAKISTAN I ETAPA"/>
    <x v="31"/>
    <x v="3"/>
  </r>
  <r>
    <x v="0"/>
    <x v="0"/>
    <x v="7"/>
    <x v="4"/>
    <n v="6750032"/>
    <n v="8100003035"/>
    <x v="0"/>
    <x v="1"/>
    <s v="PROPIEDAD HORIZONTAL EDIFICIO PLAZA 51"/>
    <x v="6"/>
    <x v="6"/>
  </r>
  <r>
    <x v="0"/>
    <x v="0"/>
    <x v="7"/>
    <x v="4"/>
    <n v="6750040"/>
    <n v="8001472634"/>
    <x v="0"/>
    <x v="3"/>
    <s v="EDIFICIO ERA 2003 TORRE B - PROPIEDAD HORIZONTAL"/>
    <x v="1"/>
    <x v="1"/>
  </r>
  <r>
    <x v="0"/>
    <x v="0"/>
    <x v="7"/>
    <x v="4"/>
    <n v="6750046"/>
    <n v="8001472634"/>
    <x v="0"/>
    <x v="3"/>
    <s v="EDIFICIO ERA 2003 TORRE B - PROPIEDAD HORIZONTAL"/>
    <x v="1"/>
    <x v="1"/>
  </r>
  <r>
    <x v="0"/>
    <x v="0"/>
    <x v="7"/>
    <x v="1"/>
    <n v="6750052"/>
    <n v="8002138691"/>
    <x v="0"/>
    <x v="1"/>
    <s v="CONJUNTO RESIDENCIAL TORRES DE PAYANDE"/>
    <x v="0"/>
    <x v="0"/>
  </r>
  <r>
    <x v="0"/>
    <x v="0"/>
    <x v="7"/>
    <x v="1"/>
    <n v="6750081"/>
    <n v="8300632767"/>
    <x v="0"/>
    <x v="3"/>
    <s v="AGRUPACIÓN DE VIVIENDA BOSQUES DE CASTILLA"/>
    <x v="1"/>
    <x v="1"/>
  </r>
  <r>
    <x v="0"/>
    <x v="0"/>
    <x v="7"/>
    <x v="4"/>
    <n v="6750172"/>
    <n v="9000251287"/>
    <x v="0"/>
    <x v="3"/>
    <s v="EDIFICIO  CALLEGA  PARK III"/>
    <x v="1"/>
    <x v="1"/>
  </r>
  <r>
    <x v="0"/>
    <x v="0"/>
    <x v="7"/>
    <x v="4"/>
    <n v="6750176"/>
    <n v="9006581086"/>
    <x v="0"/>
    <x v="1"/>
    <s v="CONJUNTO CERRADO BALCONES DE VERSALLES - PROPIEDAD HORIZONTA"/>
    <x v="18"/>
    <x v="10"/>
  </r>
  <r>
    <x v="0"/>
    <x v="0"/>
    <x v="7"/>
    <x v="1"/>
    <n v="6750225"/>
    <n v="9002608076"/>
    <x v="0"/>
    <x v="1"/>
    <s v="CONJUNTO RESIDENCIAL ARBOLEDA DE SAN GABRIEL V"/>
    <x v="1"/>
    <x v="1"/>
  </r>
  <r>
    <x v="0"/>
    <x v="0"/>
    <x v="7"/>
    <x v="1"/>
    <n v="6750294"/>
    <n v="8002098924"/>
    <x v="0"/>
    <x v="1"/>
    <s v="AGRUPACION DE VIVIENDA MILENTA IV PROPIEDAD HORIZONTAL"/>
    <x v="1"/>
    <x v="1"/>
  </r>
  <r>
    <x v="0"/>
    <x v="0"/>
    <x v="7"/>
    <x v="1"/>
    <n v="6750352"/>
    <n v="8914123321"/>
    <x v="0"/>
    <x v="0"/>
    <s v="CENTRO COMERCIAL Y CULTURAL DE PEREIRA FIDUCENTRO Y TEATRO M"/>
    <x v="11"/>
    <x v="9"/>
  </r>
  <r>
    <x v="0"/>
    <x v="0"/>
    <x v="7"/>
    <x v="1"/>
    <n v="6750359"/>
    <n v="8914123321"/>
    <x v="0"/>
    <x v="3"/>
    <s v="CENTRO COMERCIAL Y CULTURAL DE PEREIRA FIDUCENTRO Y TEATRO M"/>
    <x v="11"/>
    <x v="9"/>
  </r>
  <r>
    <x v="0"/>
    <x v="0"/>
    <x v="7"/>
    <x v="4"/>
    <n v="6750399"/>
    <n v="8603534323"/>
    <x v="0"/>
    <x v="1"/>
    <s v="CONJUNTO RESIDENCIAL VALDEPEÑAS PH"/>
    <x v="1"/>
    <x v="1"/>
  </r>
  <r>
    <x v="0"/>
    <x v="0"/>
    <x v="7"/>
    <x v="1"/>
    <n v="6750400"/>
    <n v="8600403353"/>
    <x v="0"/>
    <x v="3"/>
    <s v="CONJUNTO RESIDENCIAL BOSQUES DE KENNEDY"/>
    <x v="1"/>
    <x v="1"/>
  </r>
  <r>
    <x v="0"/>
    <x v="0"/>
    <x v="7"/>
    <x v="1"/>
    <n v="6750429"/>
    <n v="8909223182"/>
    <x v="0"/>
    <x v="1"/>
    <s v="EDIFICIO CASTROPOL PH"/>
    <x v="14"/>
    <x v="5"/>
  </r>
  <r>
    <x v="0"/>
    <x v="0"/>
    <x v="7"/>
    <x v="4"/>
    <n v="6750433"/>
    <n v="9007388822"/>
    <x v="0"/>
    <x v="4"/>
    <s v="EDIFICIO MULTIFAMILIAR LA CORUÑA 2"/>
    <x v="7"/>
    <x v="7"/>
  </r>
  <r>
    <x v="0"/>
    <x v="0"/>
    <x v="7"/>
    <x v="4"/>
    <n v="6750448"/>
    <n v="8002126556"/>
    <x v="0"/>
    <x v="1"/>
    <s v="CONJUNTO MULTIFAMILIAR FUNDADORES II"/>
    <x v="2"/>
    <x v="2"/>
  </r>
  <r>
    <x v="0"/>
    <x v="0"/>
    <x v="7"/>
    <x v="5"/>
    <n v="6750474"/>
    <n v="24321640"/>
    <x v="0"/>
    <x v="0"/>
    <s v="GONZALEZ BUITRAGO LUZ MARLENY"/>
    <x v="6"/>
    <x v="6"/>
  </r>
  <r>
    <x v="0"/>
    <x v="0"/>
    <x v="7"/>
    <x v="4"/>
    <n v="6750493"/>
    <n v="9000663501"/>
    <x v="0"/>
    <x v="1"/>
    <s v="CONJUNTO RESIDENCIAL BALCONES DE SAN MARTIN"/>
    <x v="1"/>
    <x v="1"/>
  </r>
  <r>
    <x v="0"/>
    <x v="0"/>
    <x v="7"/>
    <x v="5"/>
    <n v="6750532"/>
    <n v="1094882274"/>
    <x v="0"/>
    <x v="1"/>
    <s v="CASTAÑO GOMEZ CARLOS ANDRES"/>
    <x v="7"/>
    <x v="7"/>
  </r>
  <r>
    <x v="0"/>
    <x v="0"/>
    <x v="7"/>
    <x v="4"/>
    <n v="6750535"/>
    <n v="8301393677"/>
    <x v="0"/>
    <x v="3"/>
    <s v="AGRUPACION DE VIVIENDA BALMORAL NORTE III ETAPA-PH"/>
    <x v="1"/>
    <x v="1"/>
  </r>
  <r>
    <x v="0"/>
    <x v="0"/>
    <x v="7"/>
    <x v="1"/>
    <n v="6750538"/>
    <n v="8090041230"/>
    <x v="0"/>
    <x v="5"/>
    <s v="CONJUNTO RESIDENCIAL ARAGON II ETAPA DE FLANDES TOLIMA"/>
    <x v="31"/>
    <x v="3"/>
  </r>
  <r>
    <x v="0"/>
    <x v="0"/>
    <x v="7"/>
    <x v="1"/>
    <n v="6750593"/>
    <n v="9010347161"/>
    <x v="1"/>
    <x v="6"/>
    <s v="CONJUNTO RESIDENCIAL CIUDADELA REAL JORGE RIOS CORTES PH"/>
    <x v="69"/>
    <x v="2"/>
  </r>
  <r>
    <x v="0"/>
    <x v="0"/>
    <x v="7"/>
    <x v="1"/>
    <n v="6750718"/>
    <n v="8000913149"/>
    <x v="0"/>
    <x v="2"/>
    <s v="EDIFICIO AROSSA P H"/>
    <x v="11"/>
    <x v="9"/>
  </r>
  <r>
    <x v="0"/>
    <x v="0"/>
    <x v="7"/>
    <x v="5"/>
    <n v="6750810"/>
    <n v="24496115"/>
    <x v="0"/>
    <x v="5"/>
    <s v="HERNANDEZ  BERNAL LUZ STELLA"/>
    <x v="7"/>
    <x v="7"/>
  </r>
  <r>
    <x v="0"/>
    <x v="0"/>
    <x v="7"/>
    <x v="1"/>
    <n v="6750821"/>
    <n v="9011513437"/>
    <x v="0"/>
    <x v="3"/>
    <s v="CONJUNTO RESIDENCIAL PARQUE TUPARRO I PROPIEDAD HORIZONTAL"/>
    <x v="1"/>
    <x v="1"/>
  </r>
  <r>
    <x v="0"/>
    <x v="0"/>
    <x v="7"/>
    <x v="1"/>
    <n v="6750860"/>
    <n v="9002203519"/>
    <x v="0"/>
    <x v="1"/>
    <s v="CONJUNTO HABITACIONAL ALTOS DEL VERGEL - PROPIEDAD HORIZ"/>
    <x v="6"/>
    <x v="6"/>
  </r>
  <r>
    <x v="0"/>
    <x v="0"/>
    <x v="7"/>
    <x v="1"/>
    <n v="6750871"/>
    <n v="9006026649"/>
    <x v="0"/>
    <x v="3"/>
    <s v="PROPIEDAD HORIZONTAL BALCONES DE LA VILLA II ETAPA BLOQUES 1"/>
    <x v="23"/>
    <x v="6"/>
  </r>
  <r>
    <x v="0"/>
    <x v="0"/>
    <x v="7"/>
    <x v="1"/>
    <n v="6750877"/>
    <n v="9009817530"/>
    <x v="0"/>
    <x v="1"/>
    <s v="GUADUALES DEL CAFE PH"/>
    <x v="54"/>
    <x v="7"/>
  </r>
  <r>
    <x v="0"/>
    <x v="0"/>
    <x v="7"/>
    <x v="1"/>
    <n v="6750881"/>
    <n v="8000770572"/>
    <x v="0"/>
    <x v="1"/>
    <s v="EDIFICIO EL PORTICO PH"/>
    <x v="11"/>
    <x v="9"/>
  </r>
  <r>
    <x v="0"/>
    <x v="0"/>
    <x v="7"/>
    <x v="1"/>
    <n v="6751133"/>
    <n v="8320038309"/>
    <x v="0"/>
    <x v="1"/>
    <s v="CONJUNTO RESIDENCIAL SAN SEBASTIAN"/>
    <x v="8"/>
    <x v="4"/>
  </r>
  <r>
    <x v="0"/>
    <x v="0"/>
    <x v="7"/>
    <x v="4"/>
    <n v="6751202"/>
    <n v="9005390128"/>
    <x v="0"/>
    <x v="1"/>
    <s v="CONJUNTO LA CAPILLA DE SUBA PH"/>
    <x v="1"/>
    <x v="1"/>
  </r>
  <r>
    <x v="0"/>
    <x v="0"/>
    <x v="7"/>
    <x v="1"/>
    <n v="6751349"/>
    <n v="9000042318"/>
    <x v="0"/>
    <x v="2"/>
    <s v="CENTRO HOTELERO Y DE NEGOCIOS LA CASCADA"/>
    <x v="7"/>
    <x v="7"/>
  </r>
  <r>
    <x v="0"/>
    <x v="0"/>
    <x v="7"/>
    <x v="1"/>
    <n v="6751365"/>
    <n v="8000116782"/>
    <x v="0"/>
    <x v="2"/>
    <s v="CONJUNTO RESIDENCIAL MULTIFAMILIARES ANTIOQUIA PH"/>
    <x v="1"/>
    <x v="1"/>
  </r>
  <r>
    <x v="0"/>
    <x v="0"/>
    <x v="7"/>
    <x v="1"/>
    <n v="6751703"/>
    <n v="9007334952"/>
    <x v="0"/>
    <x v="5"/>
    <s v="CONJUNTO RESIDENCIAL PUERTO BAHIA II ETAPA"/>
    <x v="31"/>
    <x v="3"/>
  </r>
  <r>
    <x v="0"/>
    <x v="0"/>
    <x v="7"/>
    <x v="1"/>
    <n v="6751746"/>
    <n v="9005402799"/>
    <x v="0"/>
    <x v="1"/>
    <s v="CONJUNTO RESIDENCIAL FRAILEJON III PH"/>
    <x v="4"/>
    <x v="4"/>
  </r>
  <r>
    <x v="0"/>
    <x v="0"/>
    <x v="7"/>
    <x v="1"/>
    <n v="6751752"/>
    <n v="8300481481"/>
    <x v="0"/>
    <x v="3"/>
    <s v="CONJUNTO RESIDENCIAL SAN ANDRES AFIDRO MANZANA 3 ETAPA - PRO"/>
    <x v="1"/>
    <x v="1"/>
  </r>
  <r>
    <x v="0"/>
    <x v="0"/>
    <x v="7"/>
    <x v="1"/>
    <n v="6751757"/>
    <n v="9002010860"/>
    <x v="0"/>
    <x v="5"/>
    <s v="CONDOMINIO PARQUES DE PAKISTAN IV ETAPA"/>
    <x v="31"/>
    <x v="3"/>
  </r>
  <r>
    <x v="0"/>
    <x v="0"/>
    <x v="7"/>
    <x v="1"/>
    <n v="6751792"/>
    <n v="9006184019"/>
    <x v="0"/>
    <x v="1"/>
    <s v="GRUPO HABITACIONAL EDIFICIO BLUE TOWER Y ADMINISTRADOR"/>
    <x v="45"/>
    <x v="10"/>
  </r>
  <r>
    <x v="0"/>
    <x v="0"/>
    <x v="7"/>
    <x v="1"/>
    <n v="6751823"/>
    <n v="8000346688"/>
    <x v="0"/>
    <x v="1"/>
    <s v="EDIFICIO MONTESORO PH"/>
    <x v="14"/>
    <x v="5"/>
  </r>
  <r>
    <x v="0"/>
    <x v="0"/>
    <x v="7"/>
    <x v="4"/>
    <n v="6751918"/>
    <n v="8110220007"/>
    <x v="0"/>
    <x v="2"/>
    <s v="UNIDAD CERRADA MONTESUR I"/>
    <x v="34"/>
    <x v="5"/>
  </r>
  <r>
    <x v="0"/>
    <x v="0"/>
    <x v="7"/>
    <x v="4"/>
    <n v="6751935"/>
    <n v="9010297872"/>
    <x v="0"/>
    <x v="1"/>
    <s v="CONJUNTO CERRADO BAMBU PH"/>
    <x v="13"/>
    <x v="9"/>
  </r>
  <r>
    <x v="0"/>
    <x v="0"/>
    <x v="7"/>
    <x v="4"/>
    <n v="6751951"/>
    <n v="8300628073"/>
    <x v="0"/>
    <x v="0"/>
    <s v="EDIFICIO BOSQUES DE SAN VICENTE  PH"/>
    <x v="1"/>
    <x v="1"/>
  </r>
  <r>
    <x v="0"/>
    <x v="0"/>
    <x v="7"/>
    <x v="4"/>
    <n v="6751967"/>
    <n v="9002286409"/>
    <x v="0"/>
    <x v="1"/>
    <s v="ALTOS DEL PARQUE"/>
    <x v="0"/>
    <x v="0"/>
  </r>
  <r>
    <x v="0"/>
    <x v="0"/>
    <x v="7"/>
    <x v="1"/>
    <n v="6751978"/>
    <n v="8301444675"/>
    <x v="0"/>
    <x v="1"/>
    <s v="CONJUNTO RESIDENCIAL MODELIA IMPERIAL II MZ 85  PH"/>
    <x v="1"/>
    <x v="1"/>
  </r>
  <r>
    <x v="0"/>
    <x v="0"/>
    <x v="7"/>
    <x v="1"/>
    <n v="6752043"/>
    <n v="8001424770"/>
    <x v="0"/>
    <x v="1"/>
    <s v="PARQUE RESIDENCIAL LA ALQUERIA SAN ISIDRO PH"/>
    <x v="10"/>
    <x v="5"/>
  </r>
  <r>
    <x v="0"/>
    <x v="0"/>
    <x v="7"/>
    <x v="1"/>
    <n v="6752064"/>
    <n v="9002601663"/>
    <x v="0"/>
    <x v="3"/>
    <s v="CONJUNTO RESIDENCIAL KYOTO TORRE 1 PH"/>
    <x v="1"/>
    <x v="1"/>
  </r>
  <r>
    <x v="0"/>
    <x v="0"/>
    <x v="7"/>
    <x v="4"/>
    <n v="6752114"/>
    <n v="8300040593"/>
    <x v="0"/>
    <x v="1"/>
    <s v="CONJUNTO PARQUE RESIDENCIAL CALLE 100 PROPIEDAD HORIZONTAL"/>
    <x v="1"/>
    <x v="1"/>
  </r>
  <r>
    <x v="0"/>
    <x v="0"/>
    <x v="7"/>
    <x v="1"/>
    <n v="6752121"/>
    <n v="8301414919"/>
    <x v="0"/>
    <x v="1"/>
    <s v="CONJUNTO RESIDENCIAL CAMINOS DE MAGDALA PH"/>
    <x v="1"/>
    <x v="1"/>
  </r>
  <r>
    <x v="0"/>
    <x v="0"/>
    <x v="7"/>
    <x v="1"/>
    <n v="6752140"/>
    <n v="9005402799"/>
    <x v="0"/>
    <x v="1"/>
    <s v="CONJUNTO RESIDENCIAL FRAILEJON III PH"/>
    <x v="4"/>
    <x v="4"/>
  </r>
  <r>
    <x v="0"/>
    <x v="0"/>
    <x v="7"/>
    <x v="4"/>
    <n v="6752217"/>
    <n v="8090126251"/>
    <x v="0"/>
    <x v="1"/>
    <s v="CONJUNTO  RESIDENCIAL   PRADOS  DE  SAN  REMO"/>
    <x v="31"/>
    <x v="3"/>
  </r>
  <r>
    <x v="0"/>
    <x v="0"/>
    <x v="7"/>
    <x v="1"/>
    <n v="6752338"/>
    <n v="9006600124"/>
    <x v="0"/>
    <x v="1"/>
    <s v="CR URBANIZACION SENDERO DEL PARQUE PH"/>
    <x v="14"/>
    <x v="5"/>
  </r>
  <r>
    <x v="0"/>
    <x v="0"/>
    <x v="7"/>
    <x v="1"/>
    <n v="6752345"/>
    <n v="8301367311"/>
    <x v="0"/>
    <x v="0"/>
    <s v="AGRUPACION DE VIVIENDA QUINTAS DE TIMIZA II PH"/>
    <x v="1"/>
    <x v="1"/>
  </r>
  <r>
    <x v="0"/>
    <x v="0"/>
    <x v="7"/>
    <x v="4"/>
    <n v="6752404"/>
    <n v="9003043660"/>
    <x v="0"/>
    <x v="1"/>
    <s v="CONJUNTO RESIDENCIAL IGUAZU - P  H"/>
    <x v="11"/>
    <x v="9"/>
  </r>
  <r>
    <x v="0"/>
    <x v="0"/>
    <x v="7"/>
    <x v="4"/>
    <n v="6752405"/>
    <n v="8300070621"/>
    <x v="0"/>
    <x v="1"/>
    <s v="CONJUNTO BOSQUES DE SUBA AGR IV"/>
    <x v="1"/>
    <x v="1"/>
  </r>
  <r>
    <x v="0"/>
    <x v="0"/>
    <x v="7"/>
    <x v="4"/>
    <n v="6752419"/>
    <n v="9003043660"/>
    <x v="0"/>
    <x v="2"/>
    <s v="CONJUNTO RESIDENCIAL IGUAZU - P  H"/>
    <x v="11"/>
    <x v="9"/>
  </r>
  <r>
    <x v="0"/>
    <x v="0"/>
    <x v="7"/>
    <x v="1"/>
    <n v="6752443"/>
    <n v="8300312516"/>
    <x v="0"/>
    <x v="1"/>
    <s v="CONJUNTO RESIDENCIAL LA ALAMEDA TORRE III TERCERA ETAPA PROP"/>
    <x v="1"/>
    <x v="1"/>
  </r>
  <r>
    <x v="0"/>
    <x v="0"/>
    <x v="7"/>
    <x v="1"/>
    <n v="6752526"/>
    <n v="8090052953"/>
    <x v="0"/>
    <x v="1"/>
    <s v="EDIFICIO CAMINO DORADO PROPIEDAD  HORIZONTAL"/>
    <x v="3"/>
    <x v="3"/>
  </r>
  <r>
    <x v="0"/>
    <x v="0"/>
    <x v="7"/>
    <x v="4"/>
    <n v="6752537"/>
    <n v="9004846981"/>
    <x v="0"/>
    <x v="1"/>
    <s v="UNIDAD RESIDENCIAL LOS PINOS PROPIEDAD HORIZONTAL"/>
    <x v="9"/>
    <x v="8"/>
  </r>
  <r>
    <x v="0"/>
    <x v="0"/>
    <x v="7"/>
    <x v="4"/>
    <n v="6752575"/>
    <n v="9013303815"/>
    <x v="0"/>
    <x v="3"/>
    <s v="CONJUNTO RESIDENCIAL PARADISE LIVING"/>
    <x v="72"/>
    <x v="13"/>
  </r>
  <r>
    <x v="0"/>
    <x v="0"/>
    <x v="7"/>
    <x v="1"/>
    <n v="6752665"/>
    <n v="9000889189"/>
    <x v="0"/>
    <x v="1"/>
    <s v="AGRUPACION DE VIVIENDA FONTIBON RESERVADO - PROPIEDAD HORIZO"/>
    <x v="1"/>
    <x v="1"/>
  </r>
  <r>
    <x v="0"/>
    <x v="0"/>
    <x v="7"/>
    <x v="1"/>
    <n v="6752783"/>
    <n v="9005402799"/>
    <x v="0"/>
    <x v="1"/>
    <s v="CONJUNTO RESIDENCIAL FRAILEJON III PH"/>
    <x v="4"/>
    <x v="4"/>
  </r>
  <r>
    <x v="0"/>
    <x v="0"/>
    <x v="7"/>
    <x v="1"/>
    <n v="6752808"/>
    <n v="9011150375"/>
    <x v="0"/>
    <x v="1"/>
    <s v="URBANIZACION RESERVA DE BUCAROS"/>
    <x v="21"/>
    <x v="5"/>
  </r>
  <r>
    <x v="0"/>
    <x v="0"/>
    <x v="7"/>
    <x v="1"/>
    <n v="6752990"/>
    <n v="9001658141"/>
    <x v="0"/>
    <x v="1"/>
    <s v="CONJUNTO RESIDENCIAL BALCONES DE PROVENZA SECTOR B"/>
    <x v="33"/>
    <x v="2"/>
  </r>
  <r>
    <x v="0"/>
    <x v="0"/>
    <x v="7"/>
    <x v="1"/>
    <n v="6753146"/>
    <n v="8000536641"/>
    <x v="0"/>
    <x v="1"/>
    <s v="CONJUNTO RESIDENCIAL BARRIO OLIMPICO DE PEREIRA II ETAPA PH"/>
    <x v="11"/>
    <x v="9"/>
  </r>
  <r>
    <x v="0"/>
    <x v="1"/>
    <x v="8"/>
    <x v="4"/>
    <n v="6753851"/>
    <s v="8603543881"/>
    <x v="0"/>
    <x v="1"/>
    <s v="AGRUPACION DE VIVIENDA METROPOLIS UNIDAD 7"/>
    <x v="1"/>
    <x v="1"/>
  </r>
  <r>
    <x v="0"/>
    <x v="1"/>
    <x v="8"/>
    <x v="5"/>
    <n v="6753910"/>
    <s v="10142490"/>
    <x v="0"/>
    <x v="1"/>
    <s v="MORALES RIZO CESAR AUGUSTO"/>
    <x v="11"/>
    <x v="9"/>
  </r>
  <r>
    <x v="0"/>
    <x v="1"/>
    <x v="8"/>
    <x v="1"/>
    <n v="6753942"/>
    <s v="9012622324"/>
    <x v="0"/>
    <x v="3"/>
    <s v="CONJUNTO RESIDENCIAL MIRADOR DE LA PRADERA PH"/>
    <x v="13"/>
    <x v="9"/>
  </r>
  <r>
    <x v="0"/>
    <x v="1"/>
    <x v="8"/>
    <x v="4"/>
    <n v="6753984"/>
    <s v="9000742030"/>
    <x v="0"/>
    <x v="1"/>
    <s v="CONDOMINIO CAMPESTRE BOSQUES DE NORMANDIA"/>
    <x v="12"/>
    <x v="2"/>
  </r>
  <r>
    <x v="0"/>
    <x v="1"/>
    <x v="8"/>
    <x v="1"/>
    <n v="6754106"/>
    <s v="9009998015"/>
    <x v="0"/>
    <x v="1"/>
    <s v="CONJUNTO VALLESUE - ETAPA 3"/>
    <x v="31"/>
    <x v="3"/>
  </r>
  <r>
    <x v="0"/>
    <x v="1"/>
    <x v="8"/>
    <x v="1"/>
    <n v="6754111"/>
    <s v="9003060790"/>
    <x v="0"/>
    <x v="1"/>
    <s v="CONJUNTO CERRADO CONDOMINIO CAMPESTRE LOS LAGOS"/>
    <x v="3"/>
    <x v="3"/>
  </r>
  <r>
    <x v="0"/>
    <x v="1"/>
    <x v="8"/>
    <x v="1"/>
    <n v="6754211"/>
    <s v="9002846270"/>
    <x v="0"/>
    <x v="1"/>
    <s v="EDIFICIO SANZA PROPIEDAD HORIZONTAL"/>
    <x v="1"/>
    <x v="1"/>
  </r>
  <r>
    <x v="0"/>
    <x v="1"/>
    <x v="8"/>
    <x v="1"/>
    <n v="6754216"/>
    <s v="9009146759"/>
    <x v="0"/>
    <x v="5"/>
    <s v="CONJUNTO RESIDENCIAL PARQUES DE BOLIVAR ARMENIA N° 1 VIP"/>
    <x v="7"/>
    <x v="7"/>
  </r>
  <r>
    <x v="0"/>
    <x v="1"/>
    <x v="8"/>
    <x v="4"/>
    <n v="6754226"/>
    <s v="9010759756"/>
    <x v="0"/>
    <x v="1"/>
    <s v="CONJUNTO GRAN HORIZONTE KERANTA PROPIEDAD HORIZONTAL"/>
    <x v="16"/>
    <x v="4"/>
  </r>
  <r>
    <x v="0"/>
    <x v="1"/>
    <x v="8"/>
    <x v="1"/>
    <n v="6754325"/>
    <s v="9002846270"/>
    <x v="0"/>
    <x v="1"/>
    <s v="EDIFICIO SANZA PROPIEDAD HORIZONTAL"/>
    <x v="1"/>
    <x v="1"/>
  </r>
  <r>
    <x v="0"/>
    <x v="1"/>
    <x v="8"/>
    <x v="1"/>
    <n v="6754372"/>
    <s v="9006026649"/>
    <x v="0"/>
    <x v="0"/>
    <s v="PROPIEDAD HORIZONTAL BALCONES DE LA VILLA II ETAPA BLOQUES 1"/>
    <x v="23"/>
    <x v="6"/>
  </r>
  <r>
    <x v="0"/>
    <x v="1"/>
    <x v="8"/>
    <x v="1"/>
    <n v="6754415"/>
    <s v="8050081811"/>
    <x v="0"/>
    <x v="0"/>
    <s v="CONJUNTO RESIDENCIAL TORRES DE COMFANDI I ETAPA"/>
    <x v="0"/>
    <x v="0"/>
  </r>
  <r>
    <x v="0"/>
    <x v="1"/>
    <x v="8"/>
    <x v="1"/>
    <n v="6754419"/>
    <s v="9006026649"/>
    <x v="0"/>
    <x v="1"/>
    <s v="PROPIEDAD HORIZONTAL BALCONES DE LA VILLA II ETAPA BLOQUES 1"/>
    <x v="23"/>
    <x v="6"/>
  </r>
  <r>
    <x v="0"/>
    <x v="1"/>
    <x v="8"/>
    <x v="4"/>
    <n v="6754520"/>
    <s v="8320063254"/>
    <x v="0"/>
    <x v="1"/>
    <s v="CONJUNTO RESIDENCIAL ATICOS DEL EDEN"/>
    <x v="8"/>
    <x v="4"/>
  </r>
  <r>
    <x v="0"/>
    <x v="1"/>
    <x v="8"/>
    <x v="4"/>
    <n v="6754536"/>
    <s v="9008469491"/>
    <x v="0"/>
    <x v="1"/>
    <s v="CONJUNTO CERRADO MANET"/>
    <x v="45"/>
    <x v="10"/>
  </r>
  <r>
    <x v="0"/>
    <x v="1"/>
    <x v="8"/>
    <x v="4"/>
    <n v="6754664"/>
    <s v="8110335313"/>
    <x v="0"/>
    <x v="2"/>
    <s v="EDIFICIO PORTON DE SANTA TERESA PH"/>
    <x v="14"/>
    <x v="5"/>
  </r>
  <r>
    <x v="0"/>
    <x v="1"/>
    <x v="8"/>
    <x v="1"/>
    <n v="6754789"/>
    <s v="8002332831"/>
    <x v="0"/>
    <x v="3"/>
    <s v="AGRUPACION SUPERMANZANA 7- I ETAPA URBANIZACION BOCHICA MULT"/>
    <x v="1"/>
    <x v="1"/>
  </r>
  <r>
    <x v="0"/>
    <x v="1"/>
    <x v="8"/>
    <x v="4"/>
    <n v="6754798"/>
    <s v="9011316561"/>
    <x v="0"/>
    <x v="3"/>
    <s v="EDIFICIO GUADUALES PROPIEDAD HORIZONTAL"/>
    <x v="23"/>
    <x v="6"/>
  </r>
  <r>
    <x v="0"/>
    <x v="1"/>
    <x v="8"/>
    <x v="4"/>
    <n v="6754803"/>
    <s v="8090061215"/>
    <x v="0"/>
    <x v="0"/>
    <s v="CONJUNTO CERRADO TORRES DEL BOSQUE-PROPIEDAD HORIZONTAL"/>
    <x v="3"/>
    <x v="3"/>
  </r>
  <r>
    <x v="0"/>
    <x v="1"/>
    <x v="8"/>
    <x v="4"/>
    <n v="6754822"/>
    <s v="8110012762"/>
    <x v="0"/>
    <x v="1"/>
    <s v="URBANIZACION VILLA FLORIDA ETAPA 2 PROPIEDAD HORIZONTAL"/>
    <x v="14"/>
    <x v="5"/>
  </r>
  <r>
    <x v="0"/>
    <x v="1"/>
    <x v="8"/>
    <x v="1"/>
    <n v="6754823"/>
    <s v="8040050095"/>
    <x v="0"/>
    <x v="2"/>
    <s v="EDIFICIO MULTIFAMILIAR BOSTON PLAZA"/>
    <x v="2"/>
    <x v="2"/>
  </r>
  <r>
    <x v="0"/>
    <x v="1"/>
    <x v="8"/>
    <x v="1"/>
    <n v="6754848"/>
    <s v="8300312168"/>
    <x v="0"/>
    <x v="1"/>
    <s v="CONJUNTO RESIDENCIAL ASTURIAS PRIMERA ETAPA"/>
    <x v="1"/>
    <x v="1"/>
  </r>
  <r>
    <x v="0"/>
    <x v="1"/>
    <x v="8"/>
    <x v="1"/>
    <n v="6754903"/>
    <s v="9005402799"/>
    <x v="0"/>
    <x v="1"/>
    <s v="CONJUNTO RESIDENCIAL FRAILEJON III PH"/>
    <x v="4"/>
    <x v="4"/>
  </r>
  <r>
    <x v="0"/>
    <x v="1"/>
    <x v="8"/>
    <x v="4"/>
    <n v="6754985"/>
    <s v="9002578233"/>
    <x v="0"/>
    <x v="1"/>
    <s v="URBANIZACIÓN VITENZA PH"/>
    <x v="14"/>
    <x v="5"/>
  </r>
  <r>
    <x v="0"/>
    <x v="1"/>
    <x v="8"/>
    <x v="1"/>
    <n v="6754992"/>
    <s v="8002507334"/>
    <x v="0"/>
    <x v="0"/>
    <s v="CONUNTO RESIDENCIAL PARQUE TAKAY A1 - A2"/>
    <x v="1"/>
    <x v="1"/>
  </r>
  <r>
    <x v="0"/>
    <x v="1"/>
    <x v="8"/>
    <x v="1"/>
    <n v="6755079"/>
    <s v="9012389510"/>
    <x v="0"/>
    <x v="1"/>
    <s v="EDIFICIO LAS PALMAS PH"/>
    <x v="1"/>
    <x v="1"/>
  </r>
  <r>
    <x v="0"/>
    <x v="1"/>
    <x v="8"/>
    <x v="4"/>
    <n v="6755123"/>
    <s v="9000008476"/>
    <x v="0"/>
    <x v="1"/>
    <s v="EDIFICIO PORTAL DEL INGLES"/>
    <x v="1"/>
    <x v="1"/>
  </r>
  <r>
    <x v="0"/>
    <x v="1"/>
    <x v="8"/>
    <x v="1"/>
    <n v="6755302"/>
    <s v="8300481481"/>
    <x v="0"/>
    <x v="3"/>
    <s v="CONJUNTO RESIDENCIAL SAN ANDRES AFIDRO MANZANA 3 ETAPA - PRO"/>
    <x v="1"/>
    <x v="1"/>
  </r>
  <r>
    <x v="0"/>
    <x v="1"/>
    <x v="8"/>
    <x v="4"/>
    <n v="6755308"/>
    <s v="9010284906"/>
    <x v="0"/>
    <x v="1"/>
    <s v="CONJUNTO MIXTO USATAMA RESERVADO PROPIEDAD HO"/>
    <x v="1"/>
    <x v="1"/>
  </r>
  <r>
    <x v="0"/>
    <x v="1"/>
    <x v="8"/>
    <x v="5"/>
    <n v="6755321"/>
    <s v="51864727"/>
    <x v="0"/>
    <x v="3"/>
    <s v="MARCELA  RODRIGUEZ"/>
    <x v="1"/>
    <x v="1"/>
  </r>
  <r>
    <x v="0"/>
    <x v="1"/>
    <x v="8"/>
    <x v="1"/>
    <n v="6755334"/>
    <s v="8301122284"/>
    <x v="0"/>
    <x v="1"/>
    <s v="PUERTA DE ALCALA PROPIEDAD HORIZONTAL"/>
    <x v="1"/>
    <x v="1"/>
  </r>
  <r>
    <x v="0"/>
    <x v="1"/>
    <x v="8"/>
    <x v="1"/>
    <n v="6755348"/>
    <s v="9000025021"/>
    <x v="0"/>
    <x v="3"/>
    <s v="CONJUNTO RESIDENCIAL VENECIA IV ETAPA"/>
    <x v="31"/>
    <x v="3"/>
  </r>
  <r>
    <x v="0"/>
    <x v="1"/>
    <x v="8"/>
    <x v="4"/>
    <n v="6755357"/>
    <s v="9005408039"/>
    <x v="0"/>
    <x v="0"/>
    <s v="EDIFICIO ATALAYA DEL CAMINO"/>
    <x v="6"/>
    <x v="6"/>
  </r>
  <r>
    <x v="0"/>
    <x v="1"/>
    <x v="8"/>
    <x v="4"/>
    <n v="6755361"/>
    <s v="9003468464"/>
    <x v="0"/>
    <x v="3"/>
    <s v="CONJUNTO PARQUE RESIDENCIAL PAISAJE DE SIERRA ALTA - PROPIED"/>
    <x v="6"/>
    <x v="6"/>
  </r>
  <r>
    <x v="0"/>
    <x v="1"/>
    <x v="8"/>
    <x v="1"/>
    <n v="6755375"/>
    <s v="8002225131"/>
    <x v="0"/>
    <x v="1"/>
    <s v="EDIFICIO CENTRO EJECUTIVO PH"/>
    <x v="11"/>
    <x v="9"/>
  </r>
  <r>
    <x v="0"/>
    <x v="1"/>
    <x v="8"/>
    <x v="4"/>
    <n v="6755380"/>
    <s v="9001376343"/>
    <x v="0"/>
    <x v="1"/>
    <s v="CONDOMINIO EL ROSARIO PROPIEDAD HORIZONTAL"/>
    <x v="6"/>
    <x v="6"/>
  </r>
  <r>
    <x v="0"/>
    <x v="1"/>
    <x v="8"/>
    <x v="4"/>
    <n v="6755388"/>
    <s v="9008852071"/>
    <x v="0"/>
    <x v="0"/>
    <s v="EDIFICIO GUAYACAN REAL - PROPIEDAD HORIZONTAL"/>
    <x v="6"/>
    <x v="6"/>
  </r>
  <r>
    <x v="0"/>
    <x v="1"/>
    <x v="8"/>
    <x v="4"/>
    <n v="6755409"/>
    <s v="9008140560"/>
    <x v="0"/>
    <x v="1"/>
    <s v="CONJUNTO RESIDENCIAL AURA PROPIEDAD HORIZONTAL"/>
    <x v="14"/>
    <x v="5"/>
  </r>
  <r>
    <x v="0"/>
    <x v="1"/>
    <x v="8"/>
    <x v="4"/>
    <n v="6755410"/>
    <s v="8070024633"/>
    <x v="0"/>
    <x v="1"/>
    <s v="CONJUNTO RESIDENCIAL GRATAMIRA"/>
    <x v="18"/>
    <x v="10"/>
  </r>
  <r>
    <x v="0"/>
    <x v="1"/>
    <x v="8"/>
    <x v="4"/>
    <n v="6755423"/>
    <s v="9010422352"/>
    <x v="0"/>
    <x v="1"/>
    <s v="CONJUNTO RESIDENCIAL PORTAL DE LA SIERRA ETAPA I"/>
    <x v="29"/>
    <x v="14"/>
  </r>
  <r>
    <x v="0"/>
    <x v="1"/>
    <x v="8"/>
    <x v="1"/>
    <n v="6755471"/>
    <s v="9008126238"/>
    <x v="0"/>
    <x v="1"/>
    <s v="EDIFICIO EL CAUCASO"/>
    <x v="2"/>
    <x v="2"/>
  </r>
  <r>
    <x v="0"/>
    <x v="1"/>
    <x v="8"/>
    <x v="1"/>
    <n v="6755474"/>
    <s v="9002118163"/>
    <x v="0"/>
    <x v="1"/>
    <s v="EDIFICIO SOL DEL ESTE PH"/>
    <x v="11"/>
    <x v="9"/>
  </r>
  <r>
    <x v="0"/>
    <x v="1"/>
    <x v="8"/>
    <x v="1"/>
    <n v="6755484"/>
    <s v="9008071860"/>
    <x v="0"/>
    <x v="1"/>
    <s v="CONJUNTO RESIDENCIAL BELVERDE II PH"/>
    <x v="43"/>
    <x v="4"/>
  </r>
  <r>
    <x v="0"/>
    <x v="1"/>
    <x v="8"/>
    <x v="1"/>
    <n v="6755527"/>
    <s v="8002414331"/>
    <x v="0"/>
    <x v="1"/>
    <s v="EDIFICIO TORRES DE PINARES"/>
    <x v="11"/>
    <x v="9"/>
  </r>
  <r>
    <x v="0"/>
    <x v="1"/>
    <x v="8"/>
    <x v="4"/>
    <n v="6755558"/>
    <s v="9010898433"/>
    <x v="0"/>
    <x v="1"/>
    <s v="PH  CELULA DOCE DE LA URBANIZACION VILLAPILAR"/>
    <x v="6"/>
    <x v="6"/>
  </r>
  <r>
    <x v="0"/>
    <x v="1"/>
    <x v="8"/>
    <x v="4"/>
    <n v="6755573"/>
    <s v="9011359161"/>
    <x v="0"/>
    <x v="1"/>
    <s v="CONJUNTO RESIDENCIAL MULTICENTRO ETAPA I"/>
    <x v="29"/>
    <x v="14"/>
  </r>
  <r>
    <x v="0"/>
    <x v="1"/>
    <x v="8"/>
    <x v="4"/>
    <n v="6755983"/>
    <s v="8001083715"/>
    <x v="0"/>
    <x v="1"/>
    <s v="EDIFICIO ALTOS DE NIZA PH"/>
    <x v="14"/>
    <x v="5"/>
  </r>
  <r>
    <x v="0"/>
    <x v="1"/>
    <x v="8"/>
    <x v="1"/>
    <n v="6756499"/>
    <s v="8160009770"/>
    <x v="0"/>
    <x v="1"/>
    <s v="EDIFICIO MONTEBELLO PH"/>
    <x v="11"/>
    <x v="9"/>
  </r>
  <r>
    <x v="0"/>
    <x v="1"/>
    <x v="8"/>
    <x v="1"/>
    <n v="6756611"/>
    <s v="8002480402"/>
    <x v="0"/>
    <x v="3"/>
    <s v="EDIFICIO SALAMANCA PROPIEDAD HORIZONTAL"/>
    <x v="6"/>
    <x v="6"/>
  </r>
  <r>
    <x v="0"/>
    <x v="1"/>
    <x v="8"/>
    <x v="4"/>
    <n v="6756623"/>
    <s v="8100003074"/>
    <x v="0"/>
    <x v="4"/>
    <s v="EDIFICIO STEPHANIA PROPIEDAD HORIZONTAL"/>
    <x v="6"/>
    <x v="6"/>
  </r>
  <r>
    <x v="0"/>
    <x v="1"/>
    <x v="8"/>
    <x v="1"/>
    <n v="6756828"/>
    <s v="8002369862"/>
    <x v="0"/>
    <x v="1"/>
    <s v="CONJUNTO RESIDENCIAL LA RESERVA"/>
    <x v="1"/>
    <x v="1"/>
  </r>
  <r>
    <x v="0"/>
    <x v="1"/>
    <x v="8"/>
    <x v="4"/>
    <n v="6756862"/>
    <s v="9002000121"/>
    <x v="0"/>
    <x v="2"/>
    <s v="LA UNIDAD INMOBILIARIA ECOLOGICA LA ALQUERIA RESERVADA"/>
    <x v="13"/>
    <x v="9"/>
  </r>
  <r>
    <x v="0"/>
    <x v="1"/>
    <x v="8"/>
    <x v="4"/>
    <n v="6756881"/>
    <s v="9011859693"/>
    <x v="0"/>
    <x v="1"/>
    <s v="CONJUNTO FLORIDA RESERVADA CONDOMINIO CAMPESTRE PROPIEDAD HO"/>
    <x v="3"/>
    <x v="3"/>
  </r>
  <r>
    <x v="0"/>
    <x v="1"/>
    <x v="8"/>
    <x v="4"/>
    <n v="6756898"/>
    <s v="9000663501"/>
    <x v="0"/>
    <x v="1"/>
    <s v="CONJUNTO RESIDENCIAL BALCONES DE SAN MARTIN"/>
    <x v="1"/>
    <x v="1"/>
  </r>
  <r>
    <x v="0"/>
    <x v="1"/>
    <x v="8"/>
    <x v="4"/>
    <n v="6757029"/>
    <s v="9000321182"/>
    <x v="0"/>
    <x v="1"/>
    <s v="CONJUNTO RESIDENCIAL RESERVAS DEL BOSQUE"/>
    <x v="3"/>
    <x v="3"/>
  </r>
  <r>
    <x v="0"/>
    <x v="1"/>
    <x v="8"/>
    <x v="1"/>
    <n v="6757041"/>
    <s v="8002239501"/>
    <x v="0"/>
    <x v="5"/>
    <s v="PH EDIFICIO DOS ALAMOS"/>
    <x v="6"/>
    <x v="6"/>
  </r>
  <r>
    <x v="0"/>
    <x v="1"/>
    <x v="8"/>
    <x v="4"/>
    <n v="6757052"/>
    <s v="9005370136"/>
    <x v="0"/>
    <x v="3"/>
    <s v="EDIFICIO DUBAI PH"/>
    <x v="6"/>
    <x v="6"/>
  </r>
  <r>
    <x v="0"/>
    <x v="1"/>
    <x v="8"/>
    <x v="4"/>
    <n v="6757095"/>
    <s v="8909361764"/>
    <x v="0"/>
    <x v="1"/>
    <s v="EDIFICIOS TORRES DE AVIÑON 1 Y 2 PH"/>
    <x v="14"/>
    <x v="5"/>
  </r>
  <r>
    <x v="0"/>
    <x v="1"/>
    <x v="8"/>
    <x v="4"/>
    <n v="6757227"/>
    <s v="9007527261"/>
    <x v="0"/>
    <x v="0"/>
    <s v="CONJUNTO CERRADO MIRADOR DE LA FRONTERA PROPIEDAD HORIZONTAL"/>
    <x v="6"/>
    <x v="6"/>
  </r>
  <r>
    <x v="0"/>
    <x v="1"/>
    <x v="8"/>
    <x v="1"/>
    <n v="6757284"/>
    <s v="8909363151"/>
    <x v="0"/>
    <x v="1"/>
    <s v="URBANIZACION SURAMERICANA ENVIGADO PH"/>
    <x v="10"/>
    <x v="5"/>
  </r>
  <r>
    <x v="0"/>
    <x v="1"/>
    <x v="8"/>
    <x v="1"/>
    <n v="6757457"/>
    <s v="9007334952"/>
    <x v="0"/>
    <x v="1"/>
    <s v="CONJUNTO RESIDENCIAL PUERTO BAHIA II ETAPA"/>
    <x v="31"/>
    <x v="3"/>
  </r>
  <r>
    <x v="0"/>
    <x v="1"/>
    <x v="8"/>
    <x v="4"/>
    <n v="6757508"/>
    <s v="8300140407"/>
    <x v="0"/>
    <x v="1"/>
    <s v="CONJUNTO RESIDENCIAL VILANOVA III CASAS - PROPIEDAD HORIZONT"/>
    <x v="1"/>
    <x v="1"/>
  </r>
  <r>
    <x v="0"/>
    <x v="1"/>
    <x v="8"/>
    <x v="1"/>
    <n v="6757938"/>
    <s v="8110127327"/>
    <x v="0"/>
    <x v="0"/>
    <s v="URBANIZACION FAROLES PH"/>
    <x v="14"/>
    <x v="5"/>
  </r>
  <r>
    <x v="0"/>
    <x v="1"/>
    <x v="8"/>
    <x v="1"/>
    <n v="6758073"/>
    <s v="8300006611"/>
    <x v="0"/>
    <x v="1"/>
    <s v="CONJUNTO RESIDENCIAL SANTA MARIA DE CALATRAVA PH"/>
    <x v="1"/>
    <x v="1"/>
  </r>
  <r>
    <x v="0"/>
    <x v="1"/>
    <x v="8"/>
    <x v="4"/>
    <n v="6758079"/>
    <s v="8110012762"/>
    <x v="0"/>
    <x v="0"/>
    <s v="URBANIZACION VILLA FLORIDA ETAPA 2 PROPIEDAD HORIZONTAL"/>
    <x v="14"/>
    <x v="5"/>
  </r>
  <r>
    <x v="0"/>
    <x v="1"/>
    <x v="8"/>
    <x v="4"/>
    <n v="6758315"/>
    <s v="8000367718"/>
    <x v="0"/>
    <x v="1"/>
    <s v="EDIFICIO LOS ALMENDROS PROPIEDAD HORIZONTAL"/>
    <x v="3"/>
    <x v="3"/>
  </r>
  <r>
    <x v="0"/>
    <x v="1"/>
    <x v="8"/>
    <x v="4"/>
    <n v="6758471"/>
    <s v="8301267032"/>
    <x v="0"/>
    <x v="1"/>
    <s v="CONJUNTO RESIDENCIAL SALITRE PARK"/>
    <x v="1"/>
    <x v="1"/>
  </r>
  <r>
    <x v="0"/>
    <x v="1"/>
    <x v="8"/>
    <x v="1"/>
    <n v="6758627"/>
    <s v="9007366160"/>
    <x v="0"/>
    <x v="1"/>
    <s v="UNIDAD RESIDENCIAL AREKA PH"/>
    <x v="10"/>
    <x v="5"/>
  </r>
  <r>
    <x v="0"/>
    <x v="1"/>
    <x v="8"/>
    <x v="4"/>
    <n v="6758763"/>
    <s v="8301267032"/>
    <x v="0"/>
    <x v="1"/>
    <s v="CONJUNTO RESIDENCIAL SALITRE PARK"/>
    <x v="1"/>
    <x v="1"/>
  </r>
  <r>
    <x v="0"/>
    <x v="1"/>
    <x v="8"/>
    <x v="4"/>
    <n v="6758858"/>
    <s v="9008562298"/>
    <x v="0"/>
    <x v="3"/>
    <s v="TORRES MEDITERRANEO PROPIEDAD HORIZONTAL"/>
    <x v="6"/>
    <x v="6"/>
  </r>
  <r>
    <x v="0"/>
    <x v="1"/>
    <x v="8"/>
    <x v="4"/>
    <n v="6758862"/>
    <s v="8000231744"/>
    <x v="0"/>
    <x v="1"/>
    <s v="UNIDAD RESIDENCIAL SAN JOSE"/>
    <x v="21"/>
    <x v="5"/>
  </r>
  <r>
    <x v="0"/>
    <x v="1"/>
    <x v="8"/>
    <x v="4"/>
    <n v="6758869"/>
    <s v="8000846491"/>
    <x v="0"/>
    <x v="2"/>
    <s v="UNIDAD RESIDENCIAL LOS CEDROS - PROPIEDAD HORIZONTAL"/>
    <x v="0"/>
    <x v="0"/>
  </r>
  <r>
    <x v="0"/>
    <x v="1"/>
    <x v="8"/>
    <x v="5"/>
    <n v="6758907"/>
    <s v="7530124"/>
    <x v="0"/>
    <x v="5"/>
    <s v="BETANCOURT ERAZO JORGE ALBERTO"/>
    <x v="7"/>
    <x v="7"/>
  </r>
  <r>
    <x v="0"/>
    <x v="1"/>
    <x v="8"/>
    <x v="4"/>
    <n v="6759081"/>
    <s v="9012563571"/>
    <x v="0"/>
    <x v="1"/>
    <s v="CONJUNTO CERRADO LA QUINTA PROPIEDAD HORIZONTAL"/>
    <x v="6"/>
    <x v="6"/>
  </r>
  <r>
    <x v="0"/>
    <x v="1"/>
    <x v="8"/>
    <x v="4"/>
    <n v="6759083"/>
    <s v="9011049260"/>
    <x v="0"/>
    <x v="4"/>
    <s v="EDIFICIO MACADAMIA PROPIEDAD HORIZONTAL"/>
    <x v="23"/>
    <x v="6"/>
  </r>
  <r>
    <x v="0"/>
    <x v="1"/>
    <x v="8"/>
    <x v="2"/>
    <n v="6759100"/>
    <s v="41683446"/>
    <x v="0"/>
    <x v="1"/>
    <s v="CABRERA DIAZ ESPERANZA DEL NIÑO JES"/>
    <x v="0"/>
    <x v="0"/>
  </r>
  <r>
    <x v="0"/>
    <x v="1"/>
    <x v="8"/>
    <x v="4"/>
    <n v="6759144"/>
    <s v="8000898025"/>
    <x v="0"/>
    <x v="1"/>
    <s v="CONJUNTO RESIDENCIAL LOS GERANIOS PROPIEDAD HORIZONTAL"/>
    <x v="0"/>
    <x v="0"/>
  </r>
  <r>
    <x v="0"/>
    <x v="1"/>
    <x v="8"/>
    <x v="4"/>
    <n v="6759167"/>
    <s v="9000923748"/>
    <x v="0"/>
    <x v="7"/>
    <s v="EDIFICIO NASSMO PROPIEDAD HORIZONTAL"/>
    <x v="1"/>
    <x v="1"/>
  </r>
  <r>
    <x v="0"/>
    <x v="1"/>
    <x v="8"/>
    <x v="1"/>
    <n v="6759207"/>
    <s v="9004339157"/>
    <x v="0"/>
    <x v="1"/>
    <s v="EDIFICIO TORRE BALCANES"/>
    <x v="7"/>
    <x v="7"/>
  </r>
  <r>
    <x v="0"/>
    <x v="1"/>
    <x v="8"/>
    <x v="4"/>
    <n v="6759211"/>
    <s v="9006399041"/>
    <x v="0"/>
    <x v="1"/>
    <s v="CONJUNTO RESIDENCIAL PINARES CAMPESTRE ETAPA I PH"/>
    <x v="11"/>
    <x v="9"/>
  </r>
  <r>
    <x v="0"/>
    <x v="1"/>
    <x v="8"/>
    <x v="4"/>
    <n v="6759274"/>
    <s v="9001183591"/>
    <x v="0"/>
    <x v="0"/>
    <s v="EDIFICIO ALTOS DE PALERMO - PROPIEDAD HORIZONTAL"/>
    <x v="6"/>
    <x v="6"/>
  </r>
  <r>
    <x v="0"/>
    <x v="1"/>
    <x v="8"/>
    <x v="4"/>
    <n v="6759277"/>
    <s v="9008852071"/>
    <x v="0"/>
    <x v="1"/>
    <s v="EDIFICIO GUAYACAN REAL - PROPIEDAD HORIZONTAL"/>
    <x v="6"/>
    <x v="6"/>
  </r>
  <r>
    <x v="0"/>
    <x v="1"/>
    <x v="8"/>
    <x v="4"/>
    <n v="6759285"/>
    <s v="9006279888"/>
    <x v="0"/>
    <x v="1"/>
    <s v="CONDOMINIO PALOS VERDES HACIENDA RESIDENCIAL-PROPIEDAD HORIZ"/>
    <x v="3"/>
    <x v="3"/>
  </r>
  <r>
    <x v="0"/>
    <x v="1"/>
    <x v="8"/>
    <x v="1"/>
    <n v="6759299"/>
    <s v="8301224061"/>
    <x v="0"/>
    <x v="3"/>
    <s v="CONJUNTO RESIDENCIAL LANCASTRIA LOTE B"/>
    <x v="1"/>
    <x v="1"/>
  </r>
  <r>
    <x v="0"/>
    <x v="1"/>
    <x v="8"/>
    <x v="5"/>
    <n v="6759301"/>
    <s v="7706411"/>
    <x v="0"/>
    <x v="1"/>
    <s v="GARZON BELTRAN EDWIN"/>
    <x v="29"/>
    <x v="14"/>
  </r>
  <r>
    <x v="0"/>
    <x v="1"/>
    <x v="8"/>
    <x v="4"/>
    <n v="6759316"/>
    <s v="9007527261"/>
    <x v="0"/>
    <x v="1"/>
    <s v="CONJUNTO CERRADO MIRADOR DE LA FRONTERA PROPIEDAD HORIZONTAL"/>
    <x v="6"/>
    <x v="6"/>
  </r>
  <r>
    <x v="0"/>
    <x v="1"/>
    <x v="8"/>
    <x v="4"/>
    <n v="6759344"/>
    <s v="8301267032"/>
    <x v="0"/>
    <x v="1"/>
    <s v="CONJUNTO RESIDENCIAL SALITRE PARK"/>
    <x v="1"/>
    <x v="1"/>
  </r>
  <r>
    <x v="0"/>
    <x v="1"/>
    <x v="8"/>
    <x v="4"/>
    <n v="6759352"/>
    <s v="9000003357"/>
    <x v="0"/>
    <x v="0"/>
    <s v="EDIFICIO RECREO DE SANTA PAULA PROPIEDAD HORI"/>
    <x v="1"/>
    <x v="1"/>
  </r>
  <r>
    <x v="0"/>
    <x v="1"/>
    <x v="8"/>
    <x v="1"/>
    <n v="6759377"/>
    <s v="9000671477"/>
    <x v="0"/>
    <x v="5"/>
    <s v="CONJUNTO CERRADO TORRES DE BUENA VISTA PROPIEDAD HORIZONTAL"/>
    <x v="6"/>
    <x v="6"/>
  </r>
  <r>
    <x v="0"/>
    <x v="1"/>
    <x v="8"/>
    <x v="1"/>
    <n v="6759407"/>
    <s v="9002651397"/>
    <x v="0"/>
    <x v="2"/>
    <s v="EDIFICIO SAN SEBASTIAN PH"/>
    <x v="14"/>
    <x v="5"/>
  </r>
  <r>
    <x v="0"/>
    <x v="1"/>
    <x v="8"/>
    <x v="1"/>
    <n v="6759454"/>
    <s v="8090052953"/>
    <x v="0"/>
    <x v="3"/>
    <s v="EDIFICIO CAMINO DORADO PROPIEDAD  HORIZONTAL"/>
    <x v="3"/>
    <x v="3"/>
  </r>
  <r>
    <x v="0"/>
    <x v="1"/>
    <x v="8"/>
    <x v="1"/>
    <n v="6759480"/>
    <s v="9010098811"/>
    <x v="0"/>
    <x v="1"/>
    <s v="CONJUNTO RESIDENCIAL ARBOLEDA CAMPESTRE - CAMBULO PROPIEDAD"/>
    <x v="3"/>
    <x v="3"/>
  </r>
  <r>
    <x v="0"/>
    <x v="1"/>
    <x v="8"/>
    <x v="4"/>
    <n v="6759515"/>
    <s v="9009201326"/>
    <x v="0"/>
    <x v="7"/>
    <s v="CONJUNTO RESIDENCIAL CALATAY PARQUE RESIDENCIAL - PROPIEDAD"/>
    <x v="3"/>
    <x v="3"/>
  </r>
  <r>
    <x v="0"/>
    <x v="1"/>
    <x v="8"/>
    <x v="4"/>
    <n v="6759524"/>
    <s v="8002157827"/>
    <x v="0"/>
    <x v="1"/>
    <s v="CONJUNTO RESIDENCIAL EL PINAR DE SUBA I AGRUPACION A SECTOR"/>
    <x v="1"/>
    <x v="1"/>
  </r>
  <r>
    <x v="0"/>
    <x v="1"/>
    <x v="8"/>
    <x v="1"/>
    <n v="6759534"/>
    <s v="9003876273"/>
    <x v="0"/>
    <x v="1"/>
    <s v="CONJUNTO RESIDENCIAL ALAMEDA DEL PORVENIR SEGUNDA ETAPA PH"/>
    <x v="1"/>
    <x v="1"/>
  </r>
  <r>
    <x v="0"/>
    <x v="1"/>
    <x v="8"/>
    <x v="4"/>
    <n v="6759547"/>
    <s v="8090030886"/>
    <x v="0"/>
    <x v="4"/>
    <s v="CONJUNTO RESIDENCIAL ARAGON ETAPA I"/>
    <x v="31"/>
    <x v="3"/>
  </r>
  <r>
    <x v="0"/>
    <x v="1"/>
    <x v="8"/>
    <x v="1"/>
    <n v="6759563"/>
    <s v="8001872058"/>
    <x v="0"/>
    <x v="1"/>
    <s v="CONJUNTO RESIDENCIAL SAN DIEGO - PROPIEDAD HORIZONTAL"/>
    <x v="1"/>
    <x v="1"/>
  </r>
  <r>
    <x v="0"/>
    <x v="1"/>
    <x v="8"/>
    <x v="4"/>
    <n v="6759604"/>
    <s v="9010417366"/>
    <x v="0"/>
    <x v="3"/>
    <s v="CONJUNTO RESIDENCIAL HACIENDA PEÑALISA TAGUA"/>
    <x v="15"/>
    <x v="4"/>
  </r>
  <r>
    <x v="0"/>
    <x v="1"/>
    <x v="8"/>
    <x v="1"/>
    <n v="6759643"/>
    <s v="8000911482"/>
    <x v="0"/>
    <x v="3"/>
    <s v="CONJUNTO RESIDENCIAL CASTELLANA REAL PH"/>
    <x v="14"/>
    <x v="5"/>
  </r>
  <r>
    <x v="0"/>
    <x v="1"/>
    <x v="8"/>
    <x v="1"/>
    <n v="6759657"/>
    <s v="8000911482"/>
    <x v="0"/>
    <x v="1"/>
    <s v="CONJUNTO RESIDENCIAL CASTELLANA REAL PH"/>
    <x v="14"/>
    <x v="5"/>
  </r>
  <r>
    <x v="0"/>
    <x v="1"/>
    <x v="8"/>
    <x v="4"/>
    <n v="6759772"/>
    <s v="8010007709"/>
    <x v="0"/>
    <x v="4"/>
    <s v="EDIFICIO MAROA"/>
    <x v="7"/>
    <x v="7"/>
  </r>
  <r>
    <x v="0"/>
    <x v="1"/>
    <x v="8"/>
    <x v="4"/>
    <n v="6759849"/>
    <s v="9007789821"/>
    <x v="0"/>
    <x v="1"/>
    <s v="EDIFICIO SIERRA DEL ESTE PROPIEDAD HORIZONTAL"/>
    <x v="6"/>
    <x v="6"/>
  </r>
  <r>
    <x v="0"/>
    <x v="1"/>
    <x v="8"/>
    <x v="1"/>
    <n v="6759922"/>
    <s v="9003146066"/>
    <x v="0"/>
    <x v="0"/>
    <s v="CONJUNTO RESIDENCIALSALTAMONTE PH"/>
    <x v="10"/>
    <x v="5"/>
  </r>
  <r>
    <x v="0"/>
    <x v="1"/>
    <x v="8"/>
    <x v="4"/>
    <n v="6759933"/>
    <s v="8100065053"/>
    <x v="0"/>
    <x v="3"/>
    <s v="CONJUNTO CERRADO PORTAL DE LA ALHAMBRA"/>
    <x v="6"/>
    <x v="6"/>
  </r>
  <r>
    <x v="0"/>
    <x v="1"/>
    <x v="8"/>
    <x v="4"/>
    <n v="6759956"/>
    <s v="9012389211"/>
    <x v="0"/>
    <x v="1"/>
    <s v="URBANIZACION SENDERO DE BOSQUE VERDE PH"/>
    <x v="14"/>
    <x v="5"/>
  </r>
  <r>
    <x v="0"/>
    <x v="1"/>
    <x v="8"/>
    <x v="4"/>
    <n v="6759984"/>
    <s v="8090114882"/>
    <x v="0"/>
    <x v="3"/>
    <s v="CONDOMINIO PARQUES DE PAKISTAN I ETAPA"/>
    <x v="31"/>
    <x v="3"/>
  </r>
  <r>
    <x v="0"/>
    <x v="1"/>
    <x v="8"/>
    <x v="4"/>
    <n v="6760048"/>
    <s v="8090030886"/>
    <x v="0"/>
    <x v="1"/>
    <s v="CONJUNTO RESIDENCIAL ARAGON ETAPA I"/>
    <x v="31"/>
    <x v="3"/>
  </r>
  <r>
    <x v="0"/>
    <x v="1"/>
    <x v="8"/>
    <x v="4"/>
    <n v="6760051"/>
    <s v="9009489434"/>
    <x v="0"/>
    <x v="1"/>
    <s v="EDIFICIO  TORRE EPIC"/>
    <x v="7"/>
    <x v="7"/>
  </r>
  <r>
    <x v="0"/>
    <x v="1"/>
    <x v="8"/>
    <x v="4"/>
    <n v="6760098"/>
    <s v="8300549419"/>
    <x v="0"/>
    <x v="3"/>
    <s v="AGRUPACION DE VIVIENDA MARANTA 5-PROPIEDAD HORIZONTAL"/>
    <x v="1"/>
    <x v="1"/>
  </r>
  <r>
    <x v="0"/>
    <x v="1"/>
    <x v="8"/>
    <x v="4"/>
    <n v="6760115"/>
    <s v="9008239326"/>
    <x v="0"/>
    <x v="1"/>
    <s v="EDIFICIO VIALE - PROPIEDAD HORIZONTAL"/>
    <x v="6"/>
    <x v="6"/>
  </r>
  <r>
    <x v="0"/>
    <x v="1"/>
    <x v="8"/>
    <x v="4"/>
    <n v="6760124"/>
    <s v="9003254311"/>
    <x v="0"/>
    <x v="3"/>
    <s v="EDIFICIO PLATINO"/>
    <x v="57"/>
    <x v="19"/>
  </r>
  <r>
    <x v="0"/>
    <x v="1"/>
    <x v="8"/>
    <x v="4"/>
    <n v="6760231"/>
    <s v="9000742030"/>
    <x v="0"/>
    <x v="3"/>
    <s v="CONDOMINIO CAMPESTRE BOSQUES DE NORMANDIA"/>
    <x v="12"/>
    <x v="2"/>
  </r>
  <r>
    <x v="0"/>
    <x v="1"/>
    <x v="8"/>
    <x v="4"/>
    <n v="6760306"/>
    <s v="9012563571"/>
    <x v="0"/>
    <x v="0"/>
    <s v="CONJUNTO CERRADO LA QUINTA PROPIEDAD HORIZONTAL"/>
    <x v="6"/>
    <x v="6"/>
  </r>
  <r>
    <x v="0"/>
    <x v="1"/>
    <x v="8"/>
    <x v="1"/>
    <n v="6760325"/>
    <s v="9002673890"/>
    <x v="0"/>
    <x v="1"/>
    <s v="CONJUNTO RESIDENCIAL PALOS DE MOGUER"/>
    <x v="2"/>
    <x v="2"/>
  </r>
  <r>
    <x v="0"/>
    <x v="1"/>
    <x v="8"/>
    <x v="4"/>
    <n v="6760326"/>
    <s v="9009992428"/>
    <x v="0"/>
    <x v="3"/>
    <s v="CONJUNTO RESIDENCIAL CR 3 BLOQUE O EDIFICIO A PROPIEDAD HORI"/>
    <x v="6"/>
    <x v="6"/>
  </r>
  <r>
    <x v="0"/>
    <x v="1"/>
    <x v="8"/>
    <x v="1"/>
    <n v="6760351"/>
    <s v="8100057750"/>
    <x v="0"/>
    <x v="5"/>
    <s v="CONJUNTO CERRADO LOTE A BOSQUES DE LA LIVONIA PROPIEDAD"/>
    <x v="6"/>
    <x v="6"/>
  </r>
  <r>
    <x v="0"/>
    <x v="1"/>
    <x v="8"/>
    <x v="1"/>
    <n v="6760365"/>
    <s v="9005782184"/>
    <x v="0"/>
    <x v="3"/>
    <s v="EDIFICIO AVENIDA PEPE SIERRA 18-97 LOS ANDES PH"/>
    <x v="1"/>
    <x v="1"/>
  </r>
  <r>
    <x v="0"/>
    <x v="1"/>
    <x v="8"/>
    <x v="4"/>
    <n v="6760370"/>
    <s v="8160017881"/>
    <x v="0"/>
    <x v="1"/>
    <s v="CONJUNTO RESIDENCIAL COODELMAR II ETAPA PH"/>
    <x v="11"/>
    <x v="9"/>
  </r>
  <r>
    <x v="0"/>
    <x v="1"/>
    <x v="8"/>
    <x v="1"/>
    <n v="6760395"/>
    <s v="8110022957"/>
    <x v="0"/>
    <x v="0"/>
    <s v="CONJUNTO RESIDENCIAL PORTONES DE SANTA MARIA PH"/>
    <x v="14"/>
    <x v="5"/>
  </r>
  <r>
    <x v="0"/>
    <x v="1"/>
    <x v="8"/>
    <x v="4"/>
    <n v="6760405"/>
    <s v="8301460940"/>
    <x v="0"/>
    <x v="3"/>
    <s v="AGRUPACION DE VIVIENDA QUINTAS DE CASTILLA I"/>
    <x v="1"/>
    <x v="1"/>
  </r>
  <r>
    <x v="0"/>
    <x v="1"/>
    <x v="8"/>
    <x v="4"/>
    <n v="6760453"/>
    <s v="8090114882"/>
    <x v="0"/>
    <x v="4"/>
    <s v="CONDOMINIO PARQUES DE PAKISTAN I ETAPA"/>
    <x v="31"/>
    <x v="3"/>
  </r>
  <r>
    <x v="0"/>
    <x v="1"/>
    <x v="8"/>
    <x v="4"/>
    <n v="6760570"/>
    <s v="9014059033"/>
    <x v="0"/>
    <x v="1"/>
    <s v="EDIFICIO PREMIUM PROPIEDAD HORIZONTAL"/>
    <x v="11"/>
    <x v="9"/>
  </r>
  <r>
    <x v="0"/>
    <x v="1"/>
    <x v="8"/>
    <x v="4"/>
    <n v="6760572"/>
    <s v="8300303312"/>
    <x v="0"/>
    <x v="1"/>
    <s v="CONJUNTO RESIDENCIAL BUGANVILIA"/>
    <x v="1"/>
    <x v="1"/>
  </r>
  <r>
    <x v="0"/>
    <x v="1"/>
    <x v="8"/>
    <x v="4"/>
    <n v="6760694"/>
    <s v="8160041189"/>
    <x v="0"/>
    <x v="1"/>
    <s v="CONJUNTO RESIDENCIAL TORRES DE ALCANTARA"/>
    <x v="11"/>
    <x v="9"/>
  </r>
  <r>
    <x v="0"/>
    <x v="1"/>
    <x v="8"/>
    <x v="4"/>
    <n v="6760837"/>
    <s v="9007527261"/>
    <x v="0"/>
    <x v="5"/>
    <s v="CONJUNTO CERRADO MIRADOR DE LA FRONTERA PROPIEDAD HORIZONTAL"/>
    <x v="6"/>
    <x v="6"/>
  </r>
  <r>
    <x v="0"/>
    <x v="1"/>
    <x v="8"/>
    <x v="4"/>
    <n v="6760849"/>
    <s v="8000233719"/>
    <x v="0"/>
    <x v="1"/>
    <s v="CONJUNTO RESIDENCIAL CARACOLI - PROPIEDAD HORIZONTAL"/>
    <x v="3"/>
    <x v="3"/>
  </r>
  <r>
    <x v="0"/>
    <x v="1"/>
    <x v="8"/>
    <x v="4"/>
    <n v="6760919"/>
    <s v="8080012059"/>
    <x v="0"/>
    <x v="2"/>
    <s v="SANTA MONICA I ETAPA"/>
    <x v="15"/>
    <x v="4"/>
  </r>
  <r>
    <x v="0"/>
    <x v="1"/>
    <x v="8"/>
    <x v="4"/>
    <n v="6761009"/>
    <s v="9003892714"/>
    <x v="0"/>
    <x v="1"/>
    <s v="EDIFICIO BOSTON PARK ETAPAS I Y II PH"/>
    <x v="14"/>
    <x v="5"/>
  </r>
  <r>
    <x v="0"/>
    <x v="1"/>
    <x v="8"/>
    <x v="5"/>
    <n v="6761029"/>
    <s v="42105668"/>
    <x v="0"/>
    <x v="1"/>
    <s v="ORTIZ MONCADA SANDRA MILENA"/>
    <x v="11"/>
    <x v="9"/>
  </r>
  <r>
    <x v="0"/>
    <x v="1"/>
    <x v="8"/>
    <x v="4"/>
    <n v="6761047"/>
    <s v="9004401641"/>
    <x v="0"/>
    <x v="1"/>
    <s v="CONJUNTO RESIDENCIAL CERRADO QUINTA SANTANA"/>
    <x v="20"/>
    <x v="11"/>
  </r>
  <r>
    <x v="0"/>
    <x v="1"/>
    <x v="8"/>
    <x v="1"/>
    <n v="6761193"/>
    <s v="8300747061"/>
    <x v="1"/>
    <x v="6"/>
    <s v="EDIFICIO SUITE CROWN BUILDING"/>
    <x v="1"/>
    <x v="1"/>
  </r>
  <r>
    <x v="0"/>
    <x v="1"/>
    <x v="8"/>
    <x v="1"/>
    <n v="6761204"/>
    <s v="8002239501"/>
    <x v="0"/>
    <x v="5"/>
    <s v="PH EDIFICIO DOS ALAMOS"/>
    <x v="6"/>
    <x v="6"/>
  </r>
  <r>
    <x v="0"/>
    <x v="1"/>
    <x v="8"/>
    <x v="4"/>
    <n v="6761301"/>
    <s v="8914097941"/>
    <x v="0"/>
    <x v="1"/>
    <s v="CONJUNTO RESIDENCIAL NIZA UNO UIC PH"/>
    <x v="11"/>
    <x v="9"/>
  </r>
  <r>
    <x v="0"/>
    <x v="1"/>
    <x v="8"/>
    <x v="1"/>
    <n v="6761354"/>
    <s v="9006750628"/>
    <x v="0"/>
    <x v="0"/>
    <s v="EDIFICIO ALCANTARA PH"/>
    <x v="14"/>
    <x v="5"/>
  </r>
  <r>
    <x v="0"/>
    <x v="1"/>
    <x v="8"/>
    <x v="4"/>
    <n v="6761452"/>
    <s v="8040159195"/>
    <x v="0"/>
    <x v="0"/>
    <s v="URBANIZACION EL GIRASOL"/>
    <x v="2"/>
    <x v="2"/>
  </r>
  <r>
    <x v="0"/>
    <x v="1"/>
    <x v="8"/>
    <x v="1"/>
    <n v="6761456"/>
    <s v="8002272376"/>
    <x v="0"/>
    <x v="3"/>
    <s v="CONJUNTO RESIDENCIAL PALMA DE MALLORCA"/>
    <x v="11"/>
    <x v="9"/>
  </r>
  <r>
    <x v="0"/>
    <x v="1"/>
    <x v="8"/>
    <x v="4"/>
    <n v="6761473"/>
    <s v="9003923175"/>
    <x v="0"/>
    <x v="3"/>
    <s v="CONJUNTO RESIDENCIAL CAMINOS DEL PORVENIR 1 - PROPIEDAD HORI"/>
    <x v="1"/>
    <x v="1"/>
  </r>
  <r>
    <x v="0"/>
    <x v="1"/>
    <x v="8"/>
    <x v="4"/>
    <n v="6761477"/>
    <s v="9011202024"/>
    <x v="0"/>
    <x v="3"/>
    <s v="CONJUNTO R PARQUES DE BOGOTA MANZANO PH"/>
    <x v="1"/>
    <x v="1"/>
  </r>
  <r>
    <x v="0"/>
    <x v="1"/>
    <x v="8"/>
    <x v="1"/>
    <n v="6761489"/>
    <s v="9012629077"/>
    <x v="0"/>
    <x v="5"/>
    <s v="CONJUNTO RESIDENCIAL LAS PALMERAS PH"/>
    <x v="81"/>
    <x v="4"/>
  </r>
  <r>
    <x v="0"/>
    <x v="1"/>
    <x v="8"/>
    <x v="4"/>
    <n v="6761522"/>
    <s v="8160010692"/>
    <x v="0"/>
    <x v="0"/>
    <s v="CONJUNTO RESIDENCIAL BOSQUES DE LA SALLE PH"/>
    <x v="11"/>
    <x v="9"/>
  </r>
  <r>
    <x v="0"/>
    <x v="1"/>
    <x v="8"/>
    <x v="1"/>
    <n v="6761574"/>
    <s v="8040067991"/>
    <x v="0"/>
    <x v="2"/>
    <s v="CONDOMINIO LA ZAFRA"/>
    <x v="17"/>
    <x v="2"/>
  </r>
  <r>
    <x v="0"/>
    <x v="1"/>
    <x v="8"/>
    <x v="1"/>
    <n v="6761609"/>
    <s v="9000671477"/>
    <x v="0"/>
    <x v="5"/>
    <s v="CONJUNTO CERRADO TORRES DE BUENA VISTA PROPIEDAD HORIZONTAL"/>
    <x v="6"/>
    <x v="6"/>
  </r>
  <r>
    <x v="0"/>
    <x v="1"/>
    <x v="8"/>
    <x v="1"/>
    <n v="6761671"/>
    <s v="9011157935"/>
    <x v="0"/>
    <x v="2"/>
    <s v="CONJUNTO RESIDENCIAL LA ARBOLEDA DE SANTA ANA - PROPIEDAD HO"/>
    <x v="4"/>
    <x v="4"/>
  </r>
  <r>
    <x v="0"/>
    <x v="1"/>
    <x v="8"/>
    <x v="4"/>
    <n v="6761715"/>
    <s v="9007336070"/>
    <x v="0"/>
    <x v="1"/>
    <s v="EDIFICIO TORRE SAN ANTONIO PH"/>
    <x v="14"/>
    <x v="5"/>
  </r>
  <r>
    <x v="0"/>
    <x v="1"/>
    <x v="8"/>
    <x v="1"/>
    <n v="6761744"/>
    <s v="8909363151"/>
    <x v="0"/>
    <x v="0"/>
    <s v="URBANIZACION SURAMERICANA ENVIGADO PH"/>
    <x v="10"/>
    <x v="5"/>
  </r>
  <r>
    <x v="0"/>
    <x v="1"/>
    <x v="8"/>
    <x v="1"/>
    <n v="6761786"/>
    <s v="8301269393"/>
    <x v="0"/>
    <x v="5"/>
    <s v="CONJUNTO RESIDENCIAL RECREO DE SAN IGNACIO"/>
    <x v="1"/>
    <x v="1"/>
  </r>
  <r>
    <x v="0"/>
    <x v="1"/>
    <x v="8"/>
    <x v="1"/>
    <n v="6761789"/>
    <s v="8301269393"/>
    <x v="0"/>
    <x v="5"/>
    <s v="CONJUNTO RESIDENCIAL RECREO DE SAN IGNACIO"/>
    <x v="1"/>
    <x v="1"/>
  </r>
  <r>
    <x v="0"/>
    <x v="1"/>
    <x v="8"/>
    <x v="1"/>
    <n v="6761876"/>
    <s v="8160006579"/>
    <x v="0"/>
    <x v="3"/>
    <s v="EDIFICIO ROBLE CLARO"/>
    <x v="11"/>
    <x v="9"/>
  </r>
  <r>
    <x v="0"/>
    <x v="1"/>
    <x v="8"/>
    <x v="1"/>
    <n v="6761880"/>
    <s v="8301269393"/>
    <x v="0"/>
    <x v="5"/>
    <s v="CONJUNTO RESIDENCIAL RECREO DE SAN IGNACIO"/>
    <x v="1"/>
    <x v="1"/>
  </r>
  <r>
    <x v="0"/>
    <x v="1"/>
    <x v="8"/>
    <x v="1"/>
    <n v="6761960"/>
    <s v="8300575459"/>
    <x v="0"/>
    <x v="1"/>
    <s v="CONJUNTO RESIDENCIAL LA ALEJANDRIA II PH"/>
    <x v="1"/>
    <x v="1"/>
  </r>
  <r>
    <x v="0"/>
    <x v="1"/>
    <x v="8"/>
    <x v="2"/>
    <n v="6762188"/>
    <s v="30274976"/>
    <x v="0"/>
    <x v="1"/>
    <s v="GOMEZ RIOS MARIA ORLANDA"/>
    <x v="7"/>
    <x v="7"/>
  </r>
  <r>
    <x v="0"/>
    <x v="1"/>
    <x v="8"/>
    <x v="1"/>
    <n v="6762300"/>
    <s v="8001739710"/>
    <x v="0"/>
    <x v="0"/>
    <s v="EDIFICIO BOLIVIA PH"/>
    <x v="14"/>
    <x v="5"/>
  </r>
  <r>
    <x v="0"/>
    <x v="1"/>
    <x v="8"/>
    <x v="4"/>
    <n v="6762375"/>
    <s v="8160003320"/>
    <x v="0"/>
    <x v="1"/>
    <s v="EDIFICIO LAURA PROPIEDAD HORIZONTAL"/>
    <x v="11"/>
    <x v="9"/>
  </r>
  <r>
    <x v="0"/>
    <x v="1"/>
    <x v="8"/>
    <x v="4"/>
    <n v="6762427"/>
    <s v="9002969919"/>
    <x v="0"/>
    <x v="1"/>
    <s v="EDIFICIO MULTIFAMILIAR MONTEVEDRA-PROPIEDAD H"/>
    <x v="6"/>
    <x v="6"/>
  </r>
  <r>
    <x v="0"/>
    <x v="1"/>
    <x v="8"/>
    <x v="1"/>
    <n v="6762492"/>
    <s v="9000536531"/>
    <x v="0"/>
    <x v="1"/>
    <s v="URBANIZACION COLORES DEL MEDITERRANEO PH"/>
    <x v="14"/>
    <x v="5"/>
  </r>
  <r>
    <x v="0"/>
    <x v="1"/>
    <x v="8"/>
    <x v="4"/>
    <n v="6762501"/>
    <s v="9000239269"/>
    <x v="0"/>
    <x v="3"/>
    <s v="CONJUNTO RESIDENCIAL BOSQUES DE SAN MARTIN"/>
    <x v="13"/>
    <x v="9"/>
  </r>
  <r>
    <x v="0"/>
    <x v="1"/>
    <x v="8"/>
    <x v="4"/>
    <n v="6762532"/>
    <s v="8320014052"/>
    <x v="0"/>
    <x v="3"/>
    <s v="CONJUNTO RESIDENCIAL OASIS DE SAN MATEO"/>
    <x v="4"/>
    <x v="4"/>
  </r>
  <r>
    <x v="0"/>
    <x v="1"/>
    <x v="8"/>
    <x v="4"/>
    <n v="6762537"/>
    <s v="8160029913"/>
    <x v="0"/>
    <x v="1"/>
    <s v="EDIFICIO LA ALQUERIA PROPIEDAD HORIZONTAL"/>
    <x v="11"/>
    <x v="9"/>
  </r>
  <r>
    <x v="0"/>
    <x v="1"/>
    <x v="8"/>
    <x v="4"/>
    <n v="6762538"/>
    <s v="9008870058"/>
    <x v="0"/>
    <x v="1"/>
    <s v="EDIFICIO MADRIGAL PROPIEDAD HORIZONTAL"/>
    <x v="6"/>
    <x v="6"/>
  </r>
  <r>
    <x v="0"/>
    <x v="1"/>
    <x v="8"/>
    <x v="2"/>
    <n v="6762566"/>
    <s v="24684188"/>
    <x v="0"/>
    <x v="1"/>
    <s v="MORALES DE DUQUE MARIA BELSA"/>
    <x v="7"/>
    <x v="7"/>
  </r>
  <r>
    <x v="0"/>
    <x v="1"/>
    <x v="8"/>
    <x v="4"/>
    <n v="6762674"/>
    <s v="8301304800"/>
    <x v="0"/>
    <x v="1"/>
    <s v="AGRUPACION DE VIVIENDA SANTA MARIA DEL PARQUE PH"/>
    <x v="1"/>
    <x v="1"/>
  </r>
  <r>
    <x v="0"/>
    <x v="1"/>
    <x v="8"/>
    <x v="1"/>
    <n v="6762684"/>
    <s v="9000025021"/>
    <x v="0"/>
    <x v="3"/>
    <s v="CONJUNTO RESIDENCIAL VENECIA IV ETAPA"/>
    <x v="31"/>
    <x v="3"/>
  </r>
  <r>
    <x v="0"/>
    <x v="1"/>
    <x v="8"/>
    <x v="4"/>
    <n v="6762730"/>
    <s v="8909374455"/>
    <x v="0"/>
    <x v="1"/>
    <s v="EDIFICIO TRANSVERSAL PH"/>
    <x v="14"/>
    <x v="5"/>
  </r>
  <r>
    <x v="0"/>
    <x v="1"/>
    <x v="8"/>
    <x v="4"/>
    <n v="6762739"/>
    <s v="8320014052"/>
    <x v="0"/>
    <x v="3"/>
    <s v="CONJUNTO RESIDENCIAL OASIS DE SAN MATEO"/>
    <x v="4"/>
    <x v="4"/>
  </r>
  <r>
    <x v="0"/>
    <x v="1"/>
    <x v="8"/>
    <x v="1"/>
    <n v="6762740"/>
    <s v="8909393155"/>
    <x v="0"/>
    <x v="1"/>
    <s v="URBANIZACIÓN ENTRECOLINAS PRIMERA ETAPA"/>
    <x v="5"/>
    <x v="5"/>
  </r>
  <r>
    <x v="0"/>
    <x v="1"/>
    <x v="8"/>
    <x v="4"/>
    <n v="6762775"/>
    <s v="8300306467"/>
    <x v="0"/>
    <x v="1"/>
    <s v="CONJUNTO RESIDENCIAL POTOSI II SECTOR PH"/>
    <x v="1"/>
    <x v="1"/>
  </r>
  <r>
    <x v="0"/>
    <x v="1"/>
    <x v="8"/>
    <x v="1"/>
    <n v="6762793"/>
    <s v="9005107523"/>
    <x v="0"/>
    <x v="1"/>
    <s v="EDIFICIO ROYAL - PROPIEDAD HORIZONTAL"/>
    <x v="6"/>
    <x v="6"/>
  </r>
  <r>
    <x v="0"/>
    <x v="1"/>
    <x v="8"/>
    <x v="4"/>
    <n v="6762811"/>
    <s v="9002412194"/>
    <x v="0"/>
    <x v="2"/>
    <s v="URBANIZACION EL PORTAL DE LOS CORALES PROPIEDAD HORIZONTAL"/>
    <x v="11"/>
    <x v="9"/>
  </r>
  <r>
    <x v="0"/>
    <x v="1"/>
    <x v="8"/>
    <x v="4"/>
    <n v="6762820"/>
    <s v="8160017881"/>
    <x v="0"/>
    <x v="1"/>
    <s v="CONJUNTO RESIDENCIAL COODELMAR II ETAPA PH"/>
    <x v="11"/>
    <x v="9"/>
  </r>
  <r>
    <x v="0"/>
    <x v="1"/>
    <x v="8"/>
    <x v="1"/>
    <n v="6762847"/>
    <s v="9008071860"/>
    <x v="0"/>
    <x v="1"/>
    <s v="CONJUNTO RESIDENCIAL BELVERDE II PH"/>
    <x v="43"/>
    <x v="4"/>
  </r>
  <r>
    <x v="0"/>
    <x v="1"/>
    <x v="8"/>
    <x v="4"/>
    <n v="6762856"/>
    <s v="8605109011"/>
    <x v="0"/>
    <x v="1"/>
    <s v="CONJUNTO RESIDENCIAL EL BOSQUE"/>
    <x v="1"/>
    <x v="1"/>
  </r>
  <r>
    <x v="0"/>
    <x v="1"/>
    <x v="8"/>
    <x v="4"/>
    <n v="6762866"/>
    <s v="9013078558"/>
    <x v="0"/>
    <x v="1"/>
    <s v="EDIFICIO ARARAT - PROPIEDAD HORIZONTAL"/>
    <x v="2"/>
    <x v="2"/>
  </r>
  <r>
    <x v="0"/>
    <x v="1"/>
    <x v="8"/>
    <x v="4"/>
    <n v="6762903"/>
    <s v="8100056999"/>
    <x v="0"/>
    <x v="4"/>
    <s v="CONJUNTO HABITACIONAL PINARES DEL RIO II"/>
    <x v="23"/>
    <x v="6"/>
  </r>
  <r>
    <x v="0"/>
    <x v="1"/>
    <x v="8"/>
    <x v="4"/>
    <n v="6762913"/>
    <s v="8040047351"/>
    <x v="0"/>
    <x v="1"/>
    <s v="EDIFICIO MILANO XXIII"/>
    <x v="2"/>
    <x v="2"/>
  </r>
  <r>
    <x v="0"/>
    <x v="1"/>
    <x v="8"/>
    <x v="4"/>
    <n v="6762947"/>
    <s v="8090024711"/>
    <x v="0"/>
    <x v="1"/>
    <s v="CONDOMINIO RESIDENCIAL VILLA FLOR"/>
    <x v="66"/>
    <x v="3"/>
  </r>
  <r>
    <x v="0"/>
    <x v="1"/>
    <x v="8"/>
    <x v="1"/>
    <n v="6762952"/>
    <s v="8300309920"/>
    <x v="0"/>
    <x v="1"/>
    <s v="CONJUNTO RESIDENCIAL  EL SALITRE MONSERRATE"/>
    <x v="1"/>
    <x v="1"/>
  </r>
  <r>
    <x v="0"/>
    <x v="1"/>
    <x v="8"/>
    <x v="1"/>
    <n v="6762962"/>
    <s v="9000018401"/>
    <x v="0"/>
    <x v="5"/>
    <s v="CONJUNTO RESIDENCIAL ALTOS DE CASTILLA PROPIEDAD HORIZON"/>
    <x v="6"/>
    <x v="6"/>
  </r>
  <r>
    <x v="0"/>
    <x v="1"/>
    <x v="8"/>
    <x v="4"/>
    <n v="6763034"/>
    <s v="9010800326"/>
    <x v="0"/>
    <x v="1"/>
    <s v="CONJUNTO RESIDENCIAL CIUDAD CENTRAL PH"/>
    <x v="1"/>
    <x v="1"/>
  </r>
  <r>
    <x v="0"/>
    <x v="1"/>
    <x v="8"/>
    <x v="4"/>
    <n v="6763049"/>
    <s v="8000053973"/>
    <x v="0"/>
    <x v="1"/>
    <s v="AGRUPACION DE VIVIENDA CAMPANELLA III-PROPIEDAD HORIZONTAL"/>
    <x v="1"/>
    <x v="1"/>
  </r>
  <r>
    <x v="0"/>
    <x v="1"/>
    <x v="8"/>
    <x v="4"/>
    <n v="6763121"/>
    <s v="8909380464"/>
    <x v="0"/>
    <x v="1"/>
    <s v="EDIFICIO PROPIEDAD HORIZONTAL EL ESCORIAL N 3"/>
    <x v="14"/>
    <x v="5"/>
  </r>
  <r>
    <x v="0"/>
    <x v="1"/>
    <x v="8"/>
    <x v="1"/>
    <n v="6763131"/>
    <s v="9006026649"/>
    <x v="0"/>
    <x v="1"/>
    <s v="PROPIEDAD HORIZONTAL BALCONES DE LA VILLA II ETAPA BLOQUES 1"/>
    <x v="23"/>
    <x v="6"/>
  </r>
  <r>
    <x v="0"/>
    <x v="1"/>
    <x v="8"/>
    <x v="4"/>
    <n v="6763133"/>
    <s v="8000367718"/>
    <x v="0"/>
    <x v="4"/>
    <s v="EDIFICIO LOS ALMENDROS PROPIEDAD HORIZONTAL"/>
    <x v="3"/>
    <x v="3"/>
  </r>
  <r>
    <x v="0"/>
    <x v="1"/>
    <x v="8"/>
    <x v="1"/>
    <n v="6763150"/>
    <s v="9005521438"/>
    <x v="0"/>
    <x v="1"/>
    <s v="EDIFICIO VILLA CARMENZA X1 BLOQUE 1 PROPIEDAD HORIZONTAL"/>
    <x v="6"/>
    <x v="6"/>
  </r>
  <r>
    <x v="0"/>
    <x v="1"/>
    <x v="8"/>
    <x v="4"/>
    <n v="6763161"/>
    <s v="8110342470"/>
    <x v="0"/>
    <x v="3"/>
    <s v="CONJUNTO RESIDENCIAL PROVIDENCIA DE CASTROPOLO PH"/>
    <x v="14"/>
    <x v="5"/>
  </r>
  <r>
    <x v="0"/>
    <x v="1"/>
    <x v="8"/>
    <x v="4"/>
    <n v="6763171"/>
    <s v="9011359161"/>
    <x v="0"/>
    <x v="1"/>
    <s v="CONJUNTO RESIDENCIAL MULTICENTRO ETAPA I"/>
    <x v="29"/>
    <x v="14"/>
  </r>
  <r>
    <x v="0"/>
    <x v="1"/>
    <x v="8"/>
    <x v="1"/>
    <n v="6763184"/>
    <s v="8300312516"/>
    <x v="0"/>
    <x v="3"/>
    <s v="CONJUNTO RESIDENCIAL LA ALAMEDA TORRE III TERCERA ETAPA PROP"/>
    <x v="1"/>
    <x v="1"/>
  </r>
  <r>
    <x v="0"/>
    <x v="1"/>
    <x v="8"/>
    <x v="4"/>
    <n v="6763190"/>
    <s v="8100008390"/>
    <x v="0"/>
    <x v="4"/>
    <s v="EDIFICIO TORRES DE BELEN II PROPIEDAD HORIZONTAL"/>
    <x v="6"/>
    <x v="6"/>
  </r>
  <r>
    <x v="0"/>
    <x v="1"/>
    <x v="8"/>
    <x v="1"/>
    <n v="6763202"/>
    <s v="8603539395"/>
    <x v="0"/>
    <x v="1"/>
    <s v="EDIFICIO NIZA VIII-32"/>
    <x v="1"/>
    <x v="1"/>
  </r>
  <r>
    <x v="0"/>
    <x v="1"/>
    <x v="8"/>
    <x v="1"/>
    <n v="6763209"/>
    <s v="8300435924"/>
    <x v="0"/>
    <x v="4"/>
    <s v="EDIFICIO VILLA VENETTO PROPIEDAD HORIZONTAL"/>
    <x v="1"/>
    <x v="1"/>
  </r>
  <r>
    <x v="0"/>
    <x v="1"/>
    <x v="8"/>
    <x v="4"/>
    <n v="6763211"/>
    <s v="9006614952"/>
    <x v="0"/>
    <x v="4"/>
    <s v="PARQUE RESIDENCIAL CALLEJA DE SAN JOSE PRIMERA ETAPA"/>
    <x v="7"/>
    <x v="7"/>
  </r>
  <r>
    <x v="0"/>
    <x v="1"/>
    <x v="8"/>
    <x v="1"/>
    <n v="6763239"/>
    <s v="8110253503"/>
    <x v="0"/>
    <x v="3"/>
    <s v="URBANIZACION SANTA MARIA DEL CAMPO PH"/>
    <x v="5"/>
    <x v="5"/>
  </r>
  <r>
    <x v="0"/>
    <x v="1"/>
    <x v="8"/>
    <x v="4"/>
    <n v="6763242"/>
    <s v="8001936062"/>
    <x v="0"/>
    <x v="3"/>
    <s v="CONJUNTO RESIDENCIAL LOS ELISEOS ETAPAS I Y II PH"/>
    <x v="1"/>
    <x v="1"/>
  </r>
  <r>
    <x v="0"/>
    <x v="1"/>
    <x v="8"/>
    <x v="4"/>
    <n v="6763290"/>
    <s v="9000923748"/>
    <x v="0"/>
    <x v="7"/>
    <s v="EDIFICIO NASSMO PROPIEDAD HORIZONTAL"/>
    <x v="1"/>
    <x v="1"/>
  </r>
  <r>
    <x v="0"/>
    <x v="1"/>
    <x v="8"/>
    <x v="1"/>
    <n v="6763317"/>
    <s v="8300340781"/>
    <x v="0"/>
    <x v="1"/>
    <s v="CONJUNTO RESIDENCIAL BOLIVIA REAL III ETAPA PH"/>
    <x v="1"/>
    <x v="1"/>
  </r>
  <r>
    <x v="0"/>
    <x v="1"/>
    <x v="8"/>
    <x v="1"/>
    <n v="6763371"/>
    <s v="8110433271"/>
    <x v="0"/>
    <x v="1"/>
    <s v="CONJUNTO RESIDENCIAL SAN MIGUEL PH"/>
    <x v="14"/>
    <x v="5"/>
  </r>
  <r>
    <x v="0"/>
    <x v="1"/>
    <x v="8"/>
    <x v="1"/>
    <n v="6763380"/>
    <s v="9003060790"/>
    <x v="0"/>
    <x v="1"/>
    <s v="CONJUNTO CERRADO CONDOMINIO CAMPESTRE LOS LAGOS"/>
    <x v="3"/>
    <x v="3"/>
  </r>
  <r>
    <x v="0"/>
    <x v="1"/>
    <x v="8"/>
    <x v="1"/>
    <n v="6763381"/>
    <s v="8300309920"/>
    <x v="0"/>
    <x v="1"/>
    <s v="CONJUNTO RESIDENCIAL  EL SALITRE MONSERRATE"/>
    <x v="1"/>
    <x v="1"/>
  </r>
  <r>
    <x v="0"/>
    <x v="1"/>
    <x v="8"/>
    <x v="4"/>
    <n v="6763463"/>
    <s v="9008239326"/>
    <x v="0"/>
    <x v="1"/>
    <s v="EDIFICIO VIALE - PROPIEDAD HORIZONTAL"/>
    <x v="6"/>
    <x v="6"/>
  </r>
  <r>
    <x v="0"/>
    <x v="1"/>
    <x v="8"/>
    <x v="4"/>
    <n v="6763489"/>
    <s v="8001936062"/>
    <x v="0"/>
    <x v="3"/>
    <s v="CONJUNTO RESIDENCIAL LOS ELISEOS ETAPAS I Y II PH"/>
    <x v="1"/>
    <x v="1"/>
  </r>
  <r>
    <x v="0"/>
    <x v="1"/>
    <x v="8"/>
    <x v="4"/>
    <n v="6763606"/>
    <s v="8002284922"/>
    <x v="0"/>
    <x v="1"/>
    <s v="CONJUNTO RESIDENCIAL ALAMEDA DE SANTA CLARA I"/>
    <x v="1"/>
    <x v="1"/>
  </r>
  <r>
    <x v="0"/>
    <x v="1"/>
    <x v="8"/>
    <x v="1"/>
    <n v="6763618"/>
    <s v="9011279291"/>
    <x v="0"/>
    <x v="1"/>
    <s v="EDIFICIO ARBORETTO DE SAN LUIS PROPIEDAD HORIZONTAL"/>
    <x v="6"/>
    <x v="6"/>
  </r>
  <r>
    <x v="0"/>
    <x v="1"/>
    <x v="8"/>
    <x v="4"/>
    <n v="6763634"/>
    <s v="8002341915"/>
    <x v="0"/>
    <x v="1"/>
    <s v="EDIFICIO FINLANDIA 80"/>
    <x v="14"/>
    <x v="5"/>
  </r>
  <r>
    <x v="0"/>
    <x v="1"/>
    <x v="8"/>
    <x v="4"/>
    <n v="6763699"/>
    <s v="8001855092"/>
    <x v="0"/>
    <x v="1"/>
    <s v="EDIFICIO EL VIRREY"/>
    <x v="7"/>
    <x v="7"/>
  </r>
  <r>
    <x v="0"/>
    <x v="1"/>
    <x v="8"/>
    <x v="1"/>
    <n v="6763733"/>
    <s v="8000536641"/>
    <x v="0"/>
    <x v="1"/>
    <s v="CONJUNTO RESIDENCIAL BARRIO OLIMPICO DE PEREIRA II ETAPA PH"/>
    <x v="11"/>
    <x v="9"/>
  </r>
  <r>
    <x v="0"/>
    <x v="1"/>
    <x v="8"/>
    <x v="1"/>
    <n v="6763745"/>
    <s v="8140063155"/>
    <x v="0"/>
    <x v="3"/>
    <s v="CONDOMINIO RINCON DEL VALLE DE ATRIZ PH"/>
    <x v="9"/>
    <x v="8"/>
  </r>
  <r>
    <x v="0"/>
    <x v="1"/>
    <x v="8"/>
    <x v="1"/>
    <n v="6763746"/>
    <s v="8110019611"/>
    <x v="0"/>
    <x v="1"/>
    <s v="EDIFICIO ALTOS DE ALEJANDRIA PH"/>
    <x v="14"/>
    <x v="5"/>
  </r>
  <r>
    <x v="0"/>
    <x v="1"/>
    <x v="8"/>
    <x v="4"/>
    <n v="6763755"/>
    <s v="9010034836"/>
    <x v="0"/>
    <x v="3"/>
    <s v="FORTEZZA PARQUE RESIDENCIAL - PROPIEDAD HORIZONTAL"/>
    <x v="3"/>
    <x v="3"/>
  </r>
  <r>
    <x v="0"/>
    <x v="1"/>
    <x v="8"/>
    <x v="4"/>
    <n v="6763764"/>
    <s v="9010034836"/>
    <x v="0"/>
    <x v="1"/>
    <s v="FORTEZZA PARQUE RESIDENCIAL - PROPIEDAD HORIZONTAL"/>
    <x v="3"/>
    <x v="3"/>
  </r>
  <r>
    <x v="0"/>
    <x v="1"/>
    <x v="8"/>
    <x v="1"/>
    <n v="6763828"/>
    <s v="8300590188"/>
    <x v="0"/>
    <x v="1"/>
    <s v="CONJUNTO RESIDENCIAL LA ESTANCIA III PH"/>
    <x v="1"/>
    <x v="1"/>
  </r>
  <r>
    <x v="0"/>
    <x v="1"/>
    <x v="8"/>
    <x v="1"/>
    <n v="6763853"/>
    <s v="8100011255"/>
    <x v="0"/>
    <x v="2"/>
    <s v="EDIFICIO VILLAPILAR 2 BLOQUE 3 PROPIEDAD HORIZONTAL"/>
    <x v="6"/>
    <x v="6"/>
  </r>
  <r>
    <x v="0"/>
    <x v="1"/>
    <x v="8"/>
    <x v="1"/>
    <n v="6763891"/>
    <s v="8160000791"/>
    <x v="0"/>
    <x v="1"/>
    <s v="EDIFICIO PLAZUELA DE LOS ALPES II"/>
    <x v="11"/>
    <x v="9"/>
  </r>
  <r>
    <x v="0"/>
    <x v="1"/>
    <x v="8"/>
    <x v="4"/>
    <n v="6763908"/>
    <s v="8100023041"/>
    <x v="0"/>
    <x v="1"/>
    <s v="EDIFICIO TORREMOLINOS PH"/>
    <x v="6"/>
    <x v="6"/>
  </r>
  <r>
    <x v="0"/>
    <x v="1"/>
    <x v="8"/>
    <x v="4"/>
    <n v="6763991"/>
    <s v="9007521823"/>
    <x v="0"/>
    <x v="0"/>
    <s v="EDIFICIO DISTRITO SESENTA (60) PROPIEDAD HORIZONTAL"/>
    <x v="3"/>
    <x v="3"/>
  </r>
  <r>
    <x v="0"/>
    <x v="1"/>
    <x v="8"/>
    <x v="4"/>
    <n v="6764045"/>
    <s v="8300008379"/>
    <x v="0"/>
    <x v="3"/>
    <s v="EDIFICIO CENTRO COMERCIAL LOS CRISTALES - PROPIEDAD HORIZONT"/>
    <x v="1"/>
    <x v="1"/>
  </r>
  <r>
    <x v="0"/>
    <x v="1"/>
    <x v="8"/>
    <x v="4"/>
    <n v="6764075"/>
    <s v="8000686430"/>
    <x v="0"/>
    <x v="1"/>
    <s v="URBANIZACION VILLA FLORIDA ETAPA 1 PH"/>
    <x v="14"/>
    <x v="5"/>
  </r>
  <r>
    <x v="0"/>
    <x v="1"/>
    <x v="8"/>
    <x v="1"/>
    <n v="6764099"/>
    <s v="9000638175"/>
    <x v="0"/>
    <x v="3"/>
    <s v="URBANIZACION RESIDENCIAL ZAGUAN DE LAS VILLAS II ETAPA PH"/>
    <x v="13"/>
    <x v="9"/>
  </r>
  <r>
    <x v="0"/>
    <x v="1"/>
    <x v="8"/>
    <x v="1"/>
    <n v="6764107"/>
    <s v="8040067991"/>
    <x v="0"/>
    <x v="1"/>
    <s v="CONDOMINIO LA ZAFRA"/>
    <x v="17"/>
    <x v="2"/>
  </r>
  <r>
    <x v="0"/>
    <x v="1"/>
    <x v="8"/>
    <x v="1"/>
    <n v="6764284"/>
    <s v="9011133180"/>
    <x v="0"/>
    <x v="5"/>
    <s v="CONJUNTO RESIDENCIAL HACIENDA MADRID ARANJUEZ"/>
    <x v="36"/>
    <x v="4"/>
  </r>
  <r>
    <x v="0"/>
    <x v="1"/>
    <x v="8"/>
    <x v="4"/>
    <n v="6764309"/>
    <s v="9003450568"/>
    <x v="0"/>
    <x v="1"/>
    <s v="EDIFICIO OPORTO 93"/>
    <x v="1"/>
    <x v="1"/>
  </r>
  <r>
    <x v="0"/>
    <x v="1"/>
    <x v="8"/>
    <x v="4"/>
    <n v="6764318"/>
    <s v="8002157827"/>
    <x v="0"/>
    <x v="4"/>
    <s v="CONJUNTO RESIDENCIAL EL PINAR DE SUBA I AGRUPACION A SECTOR"/>
    <x v="1"/>
    <x v="1"/>
  </r>
  <r>
    <x v="0"/>
    <x v="1"/>
    <x v="8"/>
    <x v="1"/>
    <n v="6764365"/>
    <s v="8002204657"/>
    <x v="0"/>
    <x v="1"/>
    <s v="AGRUPACION RESIDENCIAL ZARZAMORA CAFAM ETAPA I"/>
    <x v="1"/>
    <x v="1"/>
  </r>
  <r>
    <x v="0"/>
    <x v="1"/>
    <x v="8"/>
    <x v="4"/>
    <n v="6764457"/>
    <s v="9000757867"/>
    <x v="0"/>
    <x v="4"/>
    <s v="EDIFICIO MARRUECOS PROPIEDAD HORIZONTAL"/>
    <x v="6"/>
    <x v="6"/>
  </r>
  <r>
    <x v="0"/>
    <x v="1"/>
    <x v="8"/>
    <x v="4"/>
    <n v="6764465"/>
    <s v="9008870058"/>
    <x v="0"/>
    <x v="4"/>
    <s v="EDIFICIO MADRIGAL PROPIEDAD HORIZONTAL"/>
    <x v="6"/>
    <x v="6"/>
  </r>
  <r>
    <x v="0"/>
    <x v="1"/>
    <x v="8"/>
    <x v="4"/>
    <n v="6764470"/>
    <s v="8001855092"/>
    <x v="0"/>
    <x v="1"/>
    <s v="EDIFICIO EL VIRREY"/>
    <x v="7"/>
    <x v="7"/>
  </r>
  <r>
    <x v="0"/>
    <x v="1"/>
    <x v="8"/>
    <x v="4"/>
    <n v="6764697"/>
    <s v="8090116753"/>
    <x v="0"/>
    <x v="5"/>
    <s v="CONJUNTO RESIDENCIAL MIRAFLORES - PROPIEDAD HORIZONTAL"/>
    <x v="3"/>
    <x v="3"/>
  </r>
  <r>
    <x v="0"/>
    <x v="1"/>
    <x v="8"/>
    <x v="1"/>
    <n v="6764733"/>
    <s v="8110413263"/>
    <x v="0"/>
    <x v="1"/>
    <s v="CONJUNTO RESIDENCIAL LAS CASAS DE COMFENALCO PH"/>
    <x v="21"/>
    <x v="5"/>
  </r>
  <r>
    <x v="0"/>
    <x v="1"/>
    <x v="8"/>
    <x v="1"/>
    <n v="6764739"/>
    <s v="8110413263"/>
    <x v="0"/>
    <x v="1"/>
    <s v="CONJUNTO RESIDENCIAL LAS CASAS DE COMFENALCO PH"/>
    <x v="21"/>
    <x v="5"/>
  </r>
  <r>
    <x v="0"/>
    <x v="1"/>
    <x v="8"/>
    <x v="4"/>
    <n v="6764746"/>
    <s v="8909359504"/>
    <x v="0"/>
    <x v="1"/>
    <s v="CONJUNTO RESIDENCIAL PALMA DE MALLORCA ETAPAS"/>
    <x v="10"/>
    <x v="5"/>
  </r>
  <r>
    <x v="0"/>
    <x v="1"/>
    <x v="8"/>
    <x v="1"/>
    <n v="6764754"/>
    <s v="9000889189"/>
    <x v="0"/>
    <x v="1"/>
    <s v="AGRUPACION DE VIVIENDA FONTIBON RESERVADO - PROPIEDAD HORIZO"/>
    <x v="1"/>
    <x v="1"/>
  </r>
  <r>
    <x v="0"/>
    <x v="1"/>
    <x v="8"/>
    <x v="4"/>
    <n v="6764759"/>
    <s v="9003450568"/>
    <x v="0"/>
    <x v="1"/>
    <s v="EDIFICIO OPORTO 93"/>
    <x v="1"/>
    <x v="1"/>
  </r>
  <r>
    <x v="0"/>
    <x v="1"/>
    <x v="8"/>
    <x v="4"/>
    <n v="6764838"/>
    <s v="9007266831"/>
    <x v="0"/>
    <x v="2"/>
    <s v="CONJUNTO DE VIVIENDA ECOHAUS PH"/>
    <x v="8"/>
    <x v="4"/>
  </r>
  <r>
    <x v="0"/>
    <x v="1"/>
    <x v="8"/>
    <x v="1"/>
    <n v="6764930"/>
    <s v="8300294191"/>
    <x v="0"/>
    <x v="1"/>
    <s v="CONJUNTO RESIDENCIAL ALAMEDA DE SANTA CLARA III - PROPIEDAD"/>
    <x v="1"/>
    <x v="1"/>
  </r>
  <r>
    <x v="0"/>
    <x v="1"/>
    <x v="8"/>
    <x v="4"/>
    <n v="6764933"/>
    <s v="8002284922"/>
    <x v="0"/>
    <x v="1"/>
    <s v="CONJUNTO RESIDENCIAL ALAMEDA DE SANTA CLARA I"/>
    <x v="1"/>
    <x v="1"/>
  </r>
  <r>
    <x v="0"/>
    <x v="1"/>
    <x v="8"/>
    <x v="1"/>
    <n v="6764962"/>
    <s v="9008209727"/>
    <x v="0"/>
    <x v="2"/>
    <s v="CONJUNTO RESIDENCIAL TORRES DE LAS AMERICAS PH"/>
    <x v="11"/>
    <x v="9"/>
  </r>
  <r>
    <x v="0"/>
    <x v="1"/>
    <x v="8"/>
    <x v="4"/>
    <n v="6765080"/>
    <s v="9003821832"/>
    <x v="0"/>
    <x v="1"/>
    <s v="CONJUNTO RESIDENCIAL MIRADOR DEL PINAR PH"/>
    <x v="1"/>
    <x v="1"/>
  </r>
  <r>
    <x v="0"/>
    <x v="1"/>
    <x v="8"/>
    <x v="1"/>
    <n v="6765205"/>
    <s v="9006750628"/>
    <x v="0"/>
    <x v="1"/>
    <s v="EDIFICIO ALCANTARA PH"/>
    <x v="34"/>
    <x v="5"/>
  </r>
  <r>
    <x v="0"/>
    <x v="1"/>
    <x v="8"/>
    <x v="4"/>
    <n v="6765213"/>
    <s v="8090061437"/>
    <x v="0"/>
    <x v="1"/>
    <s v="AGRUPACION DE VIVIENDA RINCON DE LAS MARGARITAS"/>
    <x v="3"/>
    <x v="3"/>
  </r>
  <r>
    <x v="0"/>
    <x v="1"/>
    <x v="8"/>
    <x v="4"/>
    <n v="6765228"/>
    <s v="9004542522"/>
    <x v="0"/>
    <x v="1"/>
    <s v="EDIFICIO CANTAGIRONE CU4TRO PH"/>
    <x v="14"/>
    <x v="5"/>
  </r>
  <r>
    <x v="0"/>
    <x v="1"/>
    <x v="8"/>
    <x v="4"/>
    <n v="6765246"/>
    <s v="9001501654"/>
    <x v="0"/>
    <x v="1"/>
    <s v="AGRUPACION TORRES NUEVA CASTILLA I"/>
    <x v="1"/>
    <x v="1"/>
  </r>
  <r>
    <x v="0"/>
    <x v="1"/>
    <x v="8"/>
    <x v="1"/>
    <n v="6765290"/>
    <s v="8080022196"/>
    <x v="0"/>
    <x v="1"/>
    <s v="CONJUNTO RESIDENCIAL LOS MANGOS"/>
    <x v="38"/>
    <x v="4"/>
  </r>
  <r>
    <x v="0"/>
    <x v="1"/>
    <x v="8"/>
    <x v="4"/>
    <n v="6765306"/>
    <s v="8300472182"/>
    <x v="0"/>
    <x v="1"/>
    <s v="EDIFICIO CANOVA PROPIEDAD HORIZONTAL"/>
    <x v="1"/>
    <x v="1"/>
  </r>
  <r>
    <x v="0"/>
    <x v="1"/>
    <x v="8"/>
    <x v="1"/>
    <n v="6765331"/>
    <s v="9006404114"/>
    <x v="0"/>
    <x v="1"/>
    <s v="EDIFICIO MAYORCA FLAST PH"/>
    <x v="34"/>
    <x v="5"/>
  </r>
  <r>
    <x v="0"/>
    <x v="1"/>
    <x v="8"/>
    <x v="4"/>
    <n v="6765346"/>
    <s v="9004433752"/>
    <x v="0"/>
    <x v="1"/>
    <s v="EDIFICIO DAGUA - PROPIEDAD HORIZONTAL"/>
    <x v="6"/>
    <x v="6"/>
  </r>
  <r>
    <x v="0"/>
    <x v="1"/>
    <x v="8"/>
    <x v="4"/>
    <n v="6765425"/>
    <s v="8301254398"/>
    <x v="0"/>
    <x v="3"/>
    <s v="AGRUPACION URBANIZACION TECHO"/>
    <x v="1"/>
    <x v="1"/>
  </r>
  <r>
    <x v="0"/>
    <x v="1"/>
    <x v="8"/>
    <x v="1"/>
    <n v="6765456"/>
    <s v="9009890482"/>
    <x v="0"/>
    <x v="1"/>
    <s v="URBANIZACION VILLAPILAR CELULA 16 SECTOR II NUCLEO 3 PROPIED"/>
    <x v="6"/>
    <x v="6"/>
  </r>
  <r>
    <x v="0"/>
    <x v="1"/>
    <x v="8"/>
    <x v="1"/>
    <n v="6765460"/>
    <s v="9009890482"/>
    <x v="0"/>
    <x v="3"/>
    <s v="URBANIZACION VILLAPILAR CELULA 16 SECTOR II NUCLEO 3 PROPIED"/>
    <x v="6"/>
    <x v="6"/>
  </r>
  <r>
    <x v="0"/>
    <x v="1"/>
    <x v="8"/>
    <x v="4"/>
    <n v="6765490"/>
    <s v="8090070164"/>
    <x v="0"/>
    <x v="1"/>
    <s v="MULTIFAMILIARES RINCON DEL CAMPESTRE PROPIEDAD HORIZONTA"/>
    <x v="3"/>
    <x v="3"/>
  </r>
  <r>
    <x v="0"/>
    <x v="1"/>
    <x v="8"/>
    <x v="1"/>
    <n v="6765562"/>
    <s v="9002608076"/>
    <x v="0"/>
    <x v="1"/>
    <s v="CONJUNTO RESIDENCIAL ARBOLEDA DE SAN GABRIEL V"/>
    <x v="1"/>
    <x v="1"/>
  </r>
  <r>
    <x v="0"/>
    <x v="1"/>
    <x v="8"/>
    <x v="1"/>
    <n v="6765564"/>
    <s v="9002608076"/>
    <x v="0"/>
    <x v="1"/>
    <s v="CONJUNTO RESIDENCIAL ARBOLEDA DE SAN GABRIEL V"/>
    <x v="1"/>
    <x v="1"/>
  </r>
  <r>
    <x v="0"/>
    <x v="1"/>
    <x v="8"/>
    <x v="4"/>
    <n v="6765565"/>
    <s v="8300676245"/>
    <x v="0"/>
    <x v="1"/>
    <s v="EDIFICIO ANTIGUA REAL - PROPIEDAD HORIZONTAL"/>
    <x v="1"/>
    <x v="1"/>
  </r>
  <r>
    <x v="0"/>
    <x v="1"/>
    <x v="8"/>
    <x v="1"/>
    <n v="6765572"/>
    <s v="8000415729"/>
    <x v="0"/>
    <x v="3"/>
    <s v="CONJUNTO RESIDENCIAL SAN LUCAS DE LA SERRANIA"/>
    <x v="14"/>
    <x v="5"/>
  </r>
  <r>
    <x v="0"/>
    <x v="1"/>
    <x v="8"/>
    <x v="1"/>
    <n v="6765602"/>
    <s v="9006999782"/>
    <x v="0"/>
    <x v="1"/>
    <s v="URBANIZACION EL ROSAL I ETAPA PH"/>
    <x v="14"/>
    <x v="5"/>
  </r>
  <r>
    <x v="0"/>
    <x v="1"/>
    <x v="8"/>
    <x v="1"/>
    <n v="6765615"/>
    <s v="8914117874"/>
    <x v="0"/>
    <x v="2"/>
    <s v="URBANIZACION MULTIFAMILIARES LOS CEDROS BLOQUE 9A"/>
    <x v="11"/>
    <x v="9"/>
  </r>
  <r>
    <x v="0"/>
    <x v="1"/>
    <x v="8"/>
    <x v="4"/>
    <n v="6765645"/>
    <s v="9003923175"/>
    <x v="0"/>
    <x v="3"/>
    <s v="CONJUNTO RESIDENCIAL CAMINOS DEL PORVENIR 1 - PROPIEDAD HORI"/>
    <x v="1"/>
    <x v="1"/>
  </r>
  <r>
    <x v="0"/>
    <x v="1"/>
    <x v="8"/>
    <x v="4"/>
    <n v="6765732"/>
    <s v="9007668008"/>
    <x v="0"/>
    <x v="1"/>
    <s v="MULTIFAMILIAR SAN AGUSTIN"/>
    <x v="20"/>
    <x v="11"/>
  </r>
  <r>
    <x v="0"/>
    <x v="1"/>
    <x v="8"/>
    <x v="4"/>
    <n v="6765786"/>
    <s v="8100062367"/>
    <x v="0"/>
    <x v="1"/>
    <s v="PROPIEDAD HORIZONTAL UNIDAD RESIDENCIAL EL OLIVAR"/>
    <x v="6"/>
    <x v="6"/>
  </r>
  <r>
    <x v="0"/>
    <x v="1"/>
    <x v="8"/>
    <x v="1"/>
    <n v="6765789"/>
    <s v="9002332294"/>
    <x v="0"/>
    <x v="7"/>
    <s v="CONJUNTO HABITACIONAL EL CAMPIN III ETAPA PH"/>
    <x v="11"/>
    <x v="9"/>
  </r>
  <r>
    <x v="0"/>
    <x v="1"/>
    <x v="8"/>
    <x v="4"/>
    <n v="6765831"/>
    <s v="8300434736"/>
    <x v="0"/>
    <x v="1"/>
    <s v="AGRUPACION DE VIVIENDA CALLE 2000 I ETAPA"/>
    <x v="1"/>
    <x v="1"/>
  </r>
  <r>
    <x v="0"/>
    <x v="1"/>
    <x v="8"/>
    <x v="5"/>
    <n v="6765843"/>
    <s v="16654389"/>
    <x v="0"/>
    <x v="1"/>
    <s v="CANO VARGAS CARLOS EDUARDO"/>
    <x v="0"/>
    <x v="0"/>
  </r>
  <r>
    <x v="0"/>
    <x v="1"/>
    <x v="8"/>
    <x v="1"/>
    <n v="6765867"/>
    <s v="9008930781"/>
    <x v="0"/>
    <x v="0"/>
    <s v="CONJUNTO CERRADO ENTREVERDE"/>
    <x v="23"/>
    <x v="6"/>
  </r>
  <r>
    <x v="0"/>
    <x v="1"/>
    <x v="8"/>
    <x v="4"/>
    <n v="6765870"/>
    <s v="9010034836"/>
    <x v="0"/>
    <x v="2"/>
    <s v="FORTEZZA PARQUE RESIDENCIAL - PROPIEDAD HORIZONTAL"/>
    <x v="3"/>
    <x v="3"/>
  </r>
  <r>
    <x v="0"/>
    <x v="1"/>
    <x v="8"/>
    <x v="2"/>
    <n v="6765988"/>
    <s v="24920706"/>
    <x v="0"/>
    <x v="1"/>
    <s v="HURTADO   MARIA MARGARITA"/>
    <x v="7"/>
    <x v="7"/>
  </r>
  <r>
    <x v="0"/>
    <x v="1"/>
    <x v="8"/>
    <x v="1"/>
    <n v="6766082"/>
    <s v="9007678041"/>
    <x v="0"/>
    <x v="1"/>
    <s v="CONJUNTO DE VIVIENDA MULTIFAMILIAR MIRADOR DE BETANIA - PROP"/>
    <x v="6"/>
    <x v="6"/>
  </r>
  <r>
    <x v="0"/>
    <x v="1"/>
    <x v="8"/>
    <x v="4"/>
    <n v="6766148"/>
    <s v="8300494045"/>
    <x v="0"/>
    <x v="1"/>
    <s v="EDIFICIO MIRA  SIERRA"/>
    <x v="1"/>
    <x v="1"/>
  </r>
  <r>
    <x v="0"/>
    <x v="1"/>
    <x v="8"/>
    <x v="4"/>
    <n v="6766199"/>
    <s v="9001739301"/>
    <x v="0"/>
    <x v="1"/>
    <s v="EDIFICIO MARABU TORRE A - PROPIEDAD HORIZONTAL"/>
    <x v="6"/>
    <x v="6"/>
  </r>
  <r>
    <x v="0"/>
    <x v="1"/>
    <x v="8"/>
    <x v="5"/>
    <n v="6766323"/>
    <s v="23144237"/>
    <x v="0"/>
    <x v="1"/>
    <s v="PIÑERES  MEJIA YENNYS DEL CARMEN"/>
    <x v="52"/>
    <x v="18"/>
  </r>
  <r>
    <x v="0"/>
    <x v="1"/>
    <x v="8"/>
    <x v="5"/>
    <n v="6766324"/>
    <s v="23144237"/>
    <x v="0"/>
    <x v="0"/>
    <s v="PIÑERES  MEJIA YENNYS DEL CARMEN"/>
    <x v="52"/>
    <x v="18"/>
  </r>
  <r>
    <x v="0"/>
    <x v="1"/>
    <x v="8"/>
    <x v="1"/>
    <n v="6766325"/>
    <s v="8160009770"/>
    <x v="0"/>
    <x v="5"/>
    <s v="EDIFICIO MONTEBELLO PH"/>
    <x v="11"/>
    <x v="9"/>
  </r>
  <r>
    <x v="0"/>
    <x v="1"/>
    <x v="8"/>
    <x v="4"/>
    <n v="6766379"/>
    <s v="9011592768"/>
    <x v="0"/>
    <x v="7"/>
    <s v="JUAN PABLO II P H TORRE 7"/>
    <x v="25"/>
    <x v="5"/>
  </r>
  <r>
    <x v="0"/>
    <x v="1"/>
    <x v="8"/>
    <x v="4"/>
    <n v="6766385"/>
    <s v="9008964041"/>
    <x v="0"/>
    <x v="1"/>
    <s v="EDIFICIO MULTIFAMILIAR ALTOS DE SANTA CECILIA"/>
    <x v="3"/>
    <x v="3"/>
  </r>
  <r>
    <x v="0"/>
    <x v="1"/>
    <x v="8"/>
    <x v="1"/>
    <n v="6766441"/>
    <s v="8050030684"/>
    <x v="0"/>
    <x v="0"/>
    <s v="CONJUNTO RESIDENCIAL MULTIFAMILIARES LA BASE"/>
    <x v="0"/>
    <x v="0"/>
  </r>
  <r>
    <x v="0"/>
    <x v="1"/>
    <x v="8"/>
    <x v="2"/>
    <n v="6766444"/>
    <s v="41896130"/>
    <x v="0"/>
    <x v="1"/>
    <s v="MARTINEZ  MARTINEZ LUZ MERY"/>
    <x v="7"/>
    <x v="7"/>
  </r>
  <r>
    <x v="0"/>
    <x v="1"/>
    <x v="8"/>
    <x v="4"/>
    <n v="6766459"/>
    <s v="9005827499"/>
    <x v="0"/>
    <x v="1"/>
    <s v="MULTIFAMILIAR BALCONES DE PROVENZA - PROPIEDAD HORIZONTAL"/>
    <x v="3"/>
    <x v="3"/>
  </r>
  <r>
    <x v="0"/>
    <x v="1"/>
    <x v="8"/>
    <x v="4"/>
    <n v="6766484"/>
    <s v="8001087187"/>
    <x v="0"/>
    <x v="0"/>
    <s v="AGRUPACION DE VIVIENDA JARDINES DE ORIENTE I - PROPIEDAD HOR"/>
    <x v="1"/>
    <x v="1"/>
  </r>
  <r>
    <x v="0"/>
    <x v="1"/>
    <x v="8"/>
    <x v="2"/>
    <n v="6766493"/>
    <s v="7534735"/>
    <x v="0"/>
    <x v="0"/>
    <s v="SANCHEZ SANCHEZ HUGO"/>
    <x v="7"/>
    <x v="7"/>
  </r>
  <r>
    <x v="0"/>
    <x v="1"/>
    <x v="8"/>
    <x v="4"/>
    <n v="6766506"/>
    <s v="8010016934"/>
    <x v="0"/>
    <x v="0"/>
    <s v="CONJUNTO RESIDENCIAL BOSQUES DE PALERMO"/>
    <x v="7"/>
    <x v="7"/>
  </r>
  <r>
    <x v="0"/>
    <x v="1"/>
    <x v="8"/>
    <x v="4"/>
    <n v="6766564"/>
    <s v="8001379241"/>
    <x v="0"/>
    <x v="1"/>
    <s v="UNIDAD RESIDENCIAL CAMINO DE ALAMOS PH"/>
    <x v="11"/>
    <x v="9"/>
  </r>
  <r>
    <x v="0"/>
    <x v="1"/>
    <x v="8"/>
    <x v="4"/>
    <n v="6766600"/>
    <s v="9000671477"/>
    <x v="0"/>
    <x v="4"/>
    <s v="CONJUNTO CERRADO TORRES DE BUENA VISTA PROPIEDAD HORIZONTAL"/>
    <x v="6"/>
    <x v="6"/>
  </r>
  <r>
    <x v="0"/>
    <x v="1"/>
    <x v="8"/>
    <x v="1"/>
    <n v="6766602"/>
    <s v="9003764216"/>
    <x v="0"/>
    <x v="1"/>
    <s v="EDIFICIO FARALLONES - PROPIEDAD HORIZONTAL"/>
    <x v="0"/>
    <x v="0"/>
  </r>
  <r>
    <x v="0"/>
    <x v="1"/>
    <x v="8"/>
    <x v="4"/>
    <n v="6766613"/>
    <s v="9008930781"/>
    <x v="0"/>
    <x v="1"/>
    <s v="CONJUNTO CERRADO ENTREVERDE"/>
    <x v="23"/>
    <x v="6"/>
  </r>
  <r>
    <x v="0"/>
    <x v="1"/>
    <x v="8"/>
    <x v="2"/>
    <n v="6766624"/>
    <s v="7534735"/>
    <x v="0"/>
    <x v="4"/>
    <s v="SANCHEZ SANCHEZ HUGO"/>
    <x v="7"/>
    <x v="7"/>
  </r>
  <r>
    <x v="0"/>
    <x v="1"/>
    <x v="8"/>
    <x v="4"/>
    <n v="6766645"/>
    <s v="9009992618"/>
    <x v="0"/>
    <x v="3"/>
    <s v="CONJUNTO RESIDENCIAL CR 3 BLOQUE O EDIFICIO C PROPIEDAD HORI"/>
    <x v="6"/>
    <x v="6"/>
  </r>
  <r>
    <x v="0"/>
    <x v="1"/>
    <x v="8"/>
    <x v="4"/>
    <n v="6766656"/>
    <s v="8300152146"/>
    <x v="0"/>
    <x v="1"/>
    <s v="CONJUNTO MULTIFAMILIAR RINCON DE TECHO II ETAPA"/>
    <x v="1"/>
    <x v="1"/>
  </r>
  <r>
    <x v="0"/>
    <x v="1"/>
    <x v="8"/>
    <x v="5"/>
    <n v="6766663"/>
    <s v="34040898"/>
    <x v="0"/>
    <x v="0"/>
    <s v="COBALEDA VARON ANA LUCIA"/>
    <x v="11"/>
    <x v="9"/>
  </r>
  <r>
    <x v="0"/>
    <x v="1"/>
    <x v="8"/>
    <x v="4"/>
    <n v="6766670"/>
    <s v="8090087055"/>
    <x v="0"/>
    <x v="1"/>
    <s v="CLUB RESIDENCIAL ALAMEDA"/>
    <x v="3"/>
    <x v="3"/>
  </r>
  <r>
    <x v="0"/>
    <x v="1"/>
    <x v="8"/>
    <x v="4"/>
    <n v="6766676"/>
    <s v="8300152146"/>
    <x v="0"/>
    <x v="3"/>
    <s v="CONJUNTO MULTIFAMILIAR RINCON DE TECHO II ETAPA"/>
    <x v="1"/>
    <x v="1"/>
  </r>
  <r>
    <x v="0"/>
    <x v="1"/>
    <x v="8"/>
    <x v="4"/>
    <n v="6766683"/>
    <s v="9004597716"/>
    <x v="0"/>
    <x v="1"/>
    <s v="EDIFICIO MERIDIANO PROPIEDAD HORIZONTAL"/>
    <x v="6"/>
    <x v="6"/>
  </r>
  <r>
    <x v="0"/>
    <x v="1"/>
    <x v="8"/>
    <x v="1"/>
    <n v="6766695"/>
    <s v="8110127327"/>
    <x v="0"/>
    <x v="0"/>
    <s v="URBANIZACION FAROLES PH"/>
    <x v="14"/>
    <x v="5"/>
  </r>
  <r>
    <x v="0"/>
    <x v="1"/>
    <x v="8"/>
    <x v="1"/>
    <n v="6766698"/>
    <s v="8100058852"/>
    <x v="0"/>
    <x v="2"/>
    <s v="EDIFICIO MIRADOR LA PALMA II"/>
    <x v="6"/>
    <x v="6"/>
  </r>
  <r>
    <x v="0"/>
    <x v="1"/>
    <x v="8"/>
    <x v="1"/>
    <n v="6766733"/>
    <s v="9001524411"/>
    <x v="0"/>
    <x v="2"/>
    <s v="-ENCENILLOS DE SINDAMANOI MULTIJUNTAS"/>
    <x v="8"/>
    <x v="4"/>
  </r>
  <r>
    <x v="0"/>
    <x v="1"/>
    <x v="8"/>
    <x v="4"/>
    <n v="6766739"/>
    <s v="9010297872"/>
    <x v="0"/>
    <x v="3"/>
    <s v="CONJUNTO CERRADO BAMBU PH"/>
    <x v="13"/>
    <x v="9"/>
  </r>
  <r>
    <x v="0"/>
    <x v="1"/>
    <x v="8"/>
    <x v="1"/>
    <n v="6766769"/>
    <s v="9009146759"/>
    <x v="0"/>
    <x v="5"/>
    <s v="CONJUNTO RESIDENCIAL PARQUES DE BOLIVAR ARMENIA N° 1 VIP"/>
    <x v="7"/>
    <x v="7"/>
  </r>
  <r>
    <x v="0"/>
    <x v="1"/>
    <x v="8"/>
    <x v="1"/>
    <n v="6766832"/>
    <s v="9009799208"/>
    <x v="0"/>
    <x v="0"/>
    <s v="EDIFICIO SAUKARA CONJUNTO CERRADO"/>
    <x v="6"/>
    <x v="6"/>
  </r>
  <r>
    <x v="0"/>
    <x v="1"/>
    <x v="8"/>
    <x v="1"/>
    <n v="6766851"/>
    <s v="8002239501"/>
    <x v="0"/>
    <x v="5"/>
    <s v="PH EDIFICIO DOS ALAMOS"/>
    <x v="6"/>
    <x v="6"/>
  </r>
  <r>
    <x v="0"/>
    <x v="1"/>
    <x v="8"/>
    <x v="4"/>
    <n v="6766907"/>
    <s v="9011206399"/>
    <x v="0"/>
    <x v="1"/>
    <s v="MULTIFAMILIAR IRAKA PROPIEDAD HORIZONTAL"/>
    <x v="1"/>
    <x v="1"/>
  </r>
  <r>
    <x v="0"/>
    <x v="1"/>
    <x v="8"/>
    <x v="4"/>
    <n v="6766909"/>
    <s v="8301396822"/>
    <x v="0"/>
    <x v="3"/>
    <s v="AGRUPACION RESIDENCIAL PRIMAVERA DEL TINTAL 2"/>
    <x v="1"/>
    <x v="1"/>
  </r>
  <r>
    <x v="0"/>
    <x v="1"/>
    <x v="8"/>
    <x v="2"/>
    <n v="6766910"/>
    <s v="7534735"/>
    <x v="0"/>
    <x v="0"/>
    <s v="SANCHEZ SANCHEZ HUGO"/>
    <x v="7"/>
    <x v="7"/>
  </r>
  <r>
    <x v="0"/>
    <x v="1"/>
    <x v="8"/>
    <x v="4"/>
    <n v="6766954"/>
    <s v="9006026649"/>
    <x v="0"/>
    <x v="4"/>
    <s v="PROPIEDAD HORIZONTAL BALCONES DE LA VILLA II ETAPA BLOQUES 1"/>
    <x v="23"/>
    <x v="6"/>
  </r>
  <r>
    <x v="0"/>
    <x v="1"/>
    <x v="8"/>
    <x v="4"/>
    <n v="6766970"/>
    <s v="8110470510"/>
    <x v="0"/>
    <x v="1"/>
    <s v="CONJUNTO RESIDENCIAL CERCANIAS DE LA MOTA PH"/>
    <x v="14"/>
    <x v="5"/>
  </r>
  <r>
    <x v="0"/>
    <x v="1"/>
    <x v="8"/>
    <x v="4"/>
    <n v="6767000"/>
    <s v="9002001121"/>
    <x v="0"/>
    <x v="4"/>
    <s v="UNIDAD INMOBILIARIA  CERRADA MONTE VERDE - PROPIEDAD HOR"/>
    <x v="6"/>
    <x v="6"/>
  </r>
  <r>
    <x v="0"/>
    <x v="1"/>
    <x v="8"/>
    <x v="4"/>
    <n v="6767044"/>
    <s v="8001872058"/>
    <x v="0"/>
    <x v="3"/>
    <s v="CONJUNTO RESIDENCIAL SAN DIEGO - PROPIEDAD HORIZONTAL"/>
    <x v="1"/>
    <x v="1"/>
  </r>
  <r>
    <x v="0"/>
    <x v="1"/>
    <x v="8"/>
    <x v="4"/>
    <n v="6767127"/>
    <s v="8300676245"/>
    <x v="0"/>
    <x v="1"/>
    <s v="EDIFICIO ANTIGUA REAL - PROPIEDAD HORIZONTAL"/>
    <x v="1"/>
    <x v="1"/>
  </r>
  <r>
    <x v="0"/>
    <x v="1"/>
    <x v="8"/>
    <x v="4"/>
    <n v="6767142"/>
    <s v="9003440294"/>
    <x v="0"/>
    <x v="2"/>
    <s v="CONJUNTO RESIDENCIAL Y COMERCIAL PASEO DE LA CASTELLANA PH"/>
    <x v="11"/>
    <x v="9"/>
  </r>
  <r>
    <x v="0"/>
    <x v="1"/>
    <x v="8"/>
    <x v="4"/>
    <n v="6767178"/>
    <s v="9005408039"/>
    <x v="0"/>
    <x v="1"/>
    <s v="EDIFICIO ATALAYA DEL CAMINO"/>
    <x v="6"/>
    <x v="6"/>
  </r>
  <r>
    <x v="0"/>
    <x v="1"/>
    <x v="8"/>
    <x v="4"/>
    <n v="6767241"/>
    <s v="8301224119"/>
    <x v="0"/>
    <x v="1"/>
    <s v="EDIFICIO PEÑA VERDE - PROPIEDAD HORIZONTAL"/>
    <x v="1"/>
    <x v="1"/>
  </r>
  <r>
    <x v="0"/>
    <x v="1"/>
    <x v="8"/>
    <x v="4"/>
    <n v="6767243"/>
    <s v="8301224119"/>
    <x v="0"/>
    <x v="2"/>
    <s v="EDIFICIO PEÑA VERDE - PROPIEDAD HORIZONTAL"/>
    <x v="1"/>
    <x v="1"/>
  </r>
  <r>
    <x v="0"/>
    <x v="1"/>
    <x v="8"/>
    <x v="1"/>
    <n v="6767256"/>
    <s v="9008803756"/>
    <x v="0"/>
    <x v="1"/>
    <s v="EDIFICIO OXUS CENTRO EMPRESARIAL PH"/>
    <x v="83"/>
    <x v="4"/>
  </r>
  <r>
    <x v="0"/>
    <x v="1"/>
    <x v="8"/>
    <x v="1"/>
    <n v="6767292"/>
    <s v="9007678041"/>
    <x v="0"/>
    <x v="0"/>
    <s v="CONJUNTO DE VIVIENDA MULTIFAMILIAR MIRADOR DE BETANIA - PROP"/>
    <x v="6"/>
    <x v="6"/>
  </r>
  <r>
    <x v="0"/>
    <x v="1"/>
    <x v="8"/>
    <x v="1"/>
    <n v="6767295"/>
    <s v="9002487427"/>
    <x v="0"/>
    <x v="0"/>
    <s v="URBANIZACION SANTA MARIA DE LAS LOMAS PH"/>
    <x v="10"/>
    <x v="5"/>
  </r>
  <r>
    <x v="0"/>
    <x v="1"/>
    <x v="8"/>
    <x v="1"/>
    <n v="6767381"/>
    <s v="8050081811"/>
    <x v="0"/>
    <x v="0"/>
    <s v="CONJUNTO RESIDENCIAL TORRES DE COMFANDI I ETAPA"/>
    <x v="0"/>
    <x v="0"/>
  </r>
  <r>
    <x v="0"/>
    <x v="1"/>
    <x v="8"/>
    <x v="4"/>
    <n v="6767387"/>
    <s v="9008973474"/>
    <x v="0"/>
    <x v="0"/>
    <s v="EDIFICIO TORRE ZERO"/>
    <x v="2"/>
    <x v="2"/>
  </r>
  <r>
    <x v="0"/>
    <x v="1"/>
    <x v="8"/>
    <x v="1"/>
    <n v="6767408"/>
    <s v="9000859178"/>
    <x v="0"/>
    <x v="0"/>
    <s v="CONJUNTO RESIDENCIAL AMATISTA"/>
    <x v="14"/>
    <x v="5"/>
  </r>
  <r>
    <x v="0"/>
    <x v="1"/>
    <x v="8"/>
    <x v="1"/>
    <n v="6767464"/>
    <s v="8301254398"/>
    <x v="0"/>
    <x v="1"/>
    <s v="AGRUPACION URBANIZACION TECHO"/>
    <x v="1"/>
    <x v="1"/>
  </r>
  <r>
    <x v="0"/>
    <x v="1"/>
    <x v="8"/>
    <x v="4"/>
    <n v="6767742"/>
    <s v="9004840911"/>
    <x v="0"/>
    <x v="3"/>
    <s v="EDIFICIO 27"/>
    <x v="2"/>
    <x v="2"/>
  </r>
  <r>
    <x v="0"/>
    <x v="1"/>
    <x v="8"/>
    <x v="4"/>
    <n v="6767757"/>
    <s v="8110446279"/>
    <x v="0"/>
    <x v="1"/>
    <s v="EDIFICIO SANTAMARIA DEL MAR PH"/>
    <x v="14"/>
    <x v="5"/>
  </r>
  <r>
    <x v="0"/>
    <x v="1"/>
    <x v="8"/>
    <x v="1"/>
    <n v="6767771"/>
    <s v="9009998015"/>
    <x v="0"/>
    <x v="2"/>
    <s v="CONJUNTO VALLESUE - ETAPA 3"/>
    <x v="31"/>
    <x v="3"/>
  </r>
  <r>
    <x v="0"/>
    <x v="1"/>
    <x v="8"/>
    <x v="4"/>
    <n v="6767810"/>
    <s v="9000321182"/>
    <x v="0"/>
    <x v="1"/>
    <s v="CONJUNTO RESIDENCIAL RESERVAS DEL BOSQUE"/>
    <x v="3"/>
    <x v="3"/>
  </r>
  <r>
    <x v="0"/>
    <x v="1"/>
    <x v="8"/>
    <x v="4"/>
    <n v="6767812"/>
    <s v="8301267032"/>
    <x v="0"/>
    <x v="1"/>
    <s v="MARIA DEL ROSARIO"/>
    <x v="1"/>
    <x v="1"/>
  </r>
  <r>
    <x v="0"/>
    <x v="1"/>
    <x v="8"/>
    <x v="4"/>
    <n v="6767860"/>
    <s v="9006279888"/>
    <x v="0"/>
    <x v="1"/>
    <s v="CONDOMINIO PALOS VERDES HACIENDA RESIDENCIAL-PROPIEDAD HORIZ"/>
    <x v="3"/>
    <x v="3"/>
  </r>
  <r>
    <x v="0"/>
    <x v="1"/>
    <x v="8"/>
    <x v="4"/>
    <n v="6767875"/>
    <s v="9006279888"/>
    <x v="0"/>
    <x v="1"/>
    <s v="CONDOMINIO PALOS VERDES HACIENDA RESIDENCIAL-PROPIEDAD HORIZ"/>
    <x v="3"/>
    <x v="3"/>
  </r>
  <r>
    <x v="0"/>
    <x v="1"/>
    <x v="8"/>
    <x v="4"/>
    <n v="6767901"/>
    <s v="9006026649"/>
    <x v="0"/>
    <x v="1"/>
    <s v="PROPIEDAD HORIZONTAL BALCONES DE LA VILLA II ETAPA BLOQUES 1"/>
    <x v="23"/>
    <x v="6"/>
  </r>
  <r>
    <x v="0"/>
    <x v="1"/>
    <x v="8"/>
    <x v="4"/>
    <n v="6767905"/>
    <s v="8090110525"/>
    <x v="0"/>
    <x v="1"/>
    <s v="EDIFICIO MULTIFAMILIAR VILLA ARKADIA II"/>
    <x v="3"/>
    <x v="3"/>
  </r>
  <r>
    <x v="0"/>
    <x v="1"/>
    <x v="8"/>
    <x v="5"/>
    <n v="6767939"/>
    <s v="12982695"/>
    <x v="0"/>
    <x v="1"/>
    <s v="ENRIQUEZ ZAMBRANO JAVIER GUILLERMO"/>
    <x v="9"/>
    <x v="8"/>
  </r>
  <r>
    <x v="0"/>
    <x v="1"/>
    <x v="8"/>
    <x v="1"/>
    <n v="6767976"/>
    <s v="9000987526"/>
    <x v="0"/>
    <x v="3"/>
    <s v="CONJUNTO RESIDENCIAL TERRAZAS DE CASTILLA PH"/>
    <x v="1"/>
    <x v="1"/>
  </r>
  <r>
    <x v="0"/>
    <x v="1"/>
    <x v="8"/>
    <x v="4"/>
    <n v="6768028"/>
    <s v="9001389557"/>
    <x v="0"/>
    <x v="3"/>
    <s v="CONDOMINIO VILLA MARCELA"/>
    <x v="6"/>
    <x v="6"/>
  </r>
  <r>
    <x v="0"/>
    <x v="1"/>
    <x v="8"/>
    <x v="4"/>
    <n v="6768066"/>
    <s v="9009393530"/>
    <x v="0"/>
    <x v="1"/>
    <s v="CONJUNTO RESIDENCIAL SACROMONTE PROPIEDAD HORIZONTAL"/>
    <x v="17"/>
    <x v="2"/>
  </r>
  <r>
    <x v="0"/>
    <x v="1"/>
    <x v="8"/>
    <x v="4"/>
    <n v="6768072"/>
    <s v="8160017881"/>
    <x v="0"/>
    <x v="1"/>
    <s v="CONJUNTO RESIDENCIAL COODELMAR II ETAPA PH"/>
    <x v="11"/>
    <x v="9"/>
  </r>
  <r>
    <x v="0"/>
    <x v="1"/>
    <x v="8"/>
    <x v="4"/>
    <n v="6768108"/>
    <s v="9012296421"/>
    <x v="0"/>
    <x v="3"/>
    <s v="TORRE 5 BLOQUE 1 Y BLOQUE 2 URBANIZACION SANTA CLARA PROPIED"/>
    <x v="11"/>
    <x v="9"/>
  </r>
  <r>
    <x v="0"/>
    <x v="1"/>
    <x v="8"/>
    <x v="4"/>
    <n v="6768113"/>
    <s v="8002441513"/>
    <x v="0"/>
    <x v="3"/>
    <s v="EDIFICIO PLAZA CENTRO"/>
    <x v="6"/>
    <x v="6"/>
  </r>
  <r>
    <x v="0"/>
    <x v="1"/>
    <x v="8"/>
    <x v="1"/>
    <n v="6768158"/>
    <s v="8909223182"/>
    <x v="0"/>
    <x v="1"/>
    <s v="EDIFICIO CASTROPOL PH"/>
    <x v="14"/>
    <x v="5"/>
  </r>
  <r>
    <x v="0"/>
    <x v="1"/>
    <x v="8"/>
    <x v="4"/>
    <n v="6768178"/>
    <s v="9005437027"/>
    <x v="0"/>
    <x v="1"/>
    <s v="URBANIZACI N LA VEGA PARQUE RESIDENCIAL P H"/>
    <x v="34"/>
    <x v="5"/>
  </r>
  <r>
    <x v="0"/>
    <x v="1"/>
    <x v="8"/>
    <x v="1"/>
    <n v="6768185"/>
    <s v="9009022564"/>
    <x v="0"/>
    <x v="1"/>
    <s v="EDIFICIO LA PRIMAVERA"/>
    <x v="2"/>
    <x v="2"/>
  </r>
  <r>
    <x v="0"/>
    <x v="1"/>
    <x v="8"/>
    <x v="4"/>
    <n v="6768212"/>
    <s v="9003195132"/>
    <x v="0"/>
    <x v="2"/>
    <s v="CONDOMINIO CAMPOS DE SAN FELIPE PH"/>
    <x v="8"/>
    <x v="4"/>
  </r>
  <r>
    <x v="0"/>
    <x v="1"/>
    <x v="8"/>
    <x v="4"/>
    <n v="6768234"/>
    <s v="8001668784"/>
    <x v="0"/>
    <x v="5"/>
    <s v="URBANIZACION MI FUTURO I ETAPA"/>
    <x v="38"/>
    <x v="4"/>
  </r>
  <r>
    <x v="0"/>
    <x v="1"/>
    <x v="8"/>
    <x v="1"/>
    <n v="6768250"/>
    <s v="9010629473"/>
    <x v="0"/>
    <x v="1"/>
    <s v="URBANIZACION  SAN JOAQUIN BLOQUE 1 PH"/>
    <x v="11"/>
    <x v="9"/>
  </r>
  <r>
    <x v="0"/>
    <x v="1"/>
    <x v="8"/>
    <x v="4"/>
    <n v="6768269"/>
    <s v="8300605632"/>
    <x v="0"/>
    <x v="3"/>
    <s v="CONJUNTO RESIDENCIAL PARQUES DE MILENTA"/>
    <x v="1"/>
    <x v="1"/>
  </r>
  <r>
    <x v="0"/>
    <x v="1"/>
    <x v="8"/>
    <x v="4"/>
    <n v="6768290"/>
    <s v="9001501321"/>
    <x v="0"/>
    <x v="1"/>
    <s v="CONJUNTO RESIDENCIAL PUERTO BAHIA I ETAPA"/>
    <x v="31"/>
    <x v="3"/>
  </r>
  <r>
    <x v="0"/>
    <x v="1"/>
    <x v="8"/>
    <x v="4"/>
    <n v="6768319"/>
    <s v="8300676245"/>
    <x v="0"/>
    <x v="1"/>
    <s v="EDIFICIO ANTIGUA REAL - PROPIEDAD HORIZONTAL"/>
    <x v="1"/>
    <x v="1"/>
  </r>
  <r>
    <x v="0"/>
    <x v="1"/>
    <x v="8"/>
    <x v="4"/>
    <n v="6768323"/>
    <s v="8900022771"/>
    <x v="0"/>
    <x v="3"/>
    <s v="EDIFICIO SANTA CLARA"/>
    <x v="7"/>
    <x v="7"/>
  </r>
  <r>
    <x v="0"/>
    <x v="1"/>
    <x v="8"/>
    <x v="1"/>
    <n v="6768324"/>
    <s v="8140063155"/>
    <x v="0"/>
    <x v="3"/>
    <s v="CONDOMINIO RINCON DEL VALLE DE ATRIZ PH"/>
    <x v="9"/>
    <x v="8"/>
  </r>
  <r>
    <x v="0"/>
    <x v="1"/>
    <x v="8"/>
    <x v="1"/>
    <n v="6768357"/>
    <s v="9008095128"/>
    <x v="0"/>
    <x v="1"/>
    <s v="CONJUNTO RESIDENCIAL LABRANTI RESERVADO ETAPA 3"/>
    <x v="43"/>
    <x v="4"/>
  </r>
  <r>
    <x v="0"/>
    <x v="1"/>
    <x v="8"/>
    <x v="1"/>
    <n v="6768421"/>
    <s v="9003060790"/>
    <x v="0"/>
    <x v="1"/>
    <s v="CONJUNTO CERRADO CONDOMINIO CAMPESTRE LOS LAGOS"/>
    <x v="3"/>
    <x v="3"/>
  </r>
  <r>
    <x v="0"/>
    <x v="1"/>
    <x v="8"/>
    <x v="4"/>
    <n v="6768434"/>
    <s v="9006399041"/>
    <x v="0"/>
    <x v="3"/>
    <s v="CONJUNTO RESIDENCIAL PINARES CAMPESTRE ETAPA I PH"/>
    <x v="11"/>
    <x v="9"/>
  </r>
  <r>
    <x v="0"/>
    <x v="1"/>
    <x v="8"/>
    <x v="4"/>
    <n v="6768444"/>
    <s v="9000119321"/>
    <x v="0"/>
    <x v="1"/>
    <s v="CONJUNTO MULTIFAMILIAR CIUDADELA COMFENALCO"/>
    <x v="12"/>
    <x v="2"/>
  </r>
  <r>
    <x v="0"/>
    <x v="1"/>
    <x v="8"/>
    <x v="1"/>
    <n v="6768446"/>
    <s v="9007678041"/>
    <x v="0"/>
    <x v="1"/>
    <s v="CONJUNTO DE VIVIENDA MULTIFAMILIAR MIRADOR DE BETANIA - PROP"/>
    <x v="6"/>
    <x v="6"/>
  </r>
  <r>
    <x v="0"/>
    <x v="1"/>
    <x v="8"/>
    <x v="1"/>
    <n v="6768447"/>
    <s v="8909223182"/>
    <x v="0"/>
    <x v="1"/>
    <s v="EDIFICIO CASTROPOL PH"/>
    <x v="14"/>
    <x v="5"/>
  </r>
  <r>
    <x v="0"/>
    <x v="1"/>
    <x v="8"/>
    <x v="1"/>
    <n v="6768454"/>
    <s v="9007678041"/>
    <x v="0"/>
    <x v="2"/>
    <s v="CONJUNTO DE VIVIENDA MULTIFAMILIAR MIRADOR DE BETANIA - PROP"/>
    <x v="6"/>
    <x v="6"/>
  </r>
  <r>
    <x v="0"/>
    <x v="1"/>
    <x v="8"/>
    <x v="1"/>
    <n v="6768583"/>
    <s v="8301153784"/>
    <x v="0"/>
    <x v="3"/>
    <s v="CONJUNTO RESIDENCIAL ALAMEDA DE SAN JOSE II - PROPIEDAD HORI"/>
    <x v="1"/>
    <x v="1"/>
  </r>
  <r>
    <x v="0"/>
    <x v="1"/>
    <x v="8"/>
    <x v="4"/>
    <n v="6768665"/>
    <s v="8300040593"/>
    <x v="0"/>
    <x v="1"/>
    <s v="CONJUNTO PARQUE RESIDENCIAL CALLE 100 PROPIEDAD HORIZONTAL"/>
    <x v="1"/>
    <x v="1"/>
  </r>
  <r>
    <x v="0"/>
    <x v="1"/>
    <x v="8"/>
    <x v="4"/>
    <n v="6768708"/>
    <s v="9009796117"/>
    <x v="0"/>
    <x v="1"/>
    <s v="GALATEA PARQUE RESIDENCIAL PH"/>
    <x v="11"/>
    <x v="9"/>
  </r>
  <r>
    <x v="0"/>
    <x v="1"/>
    <x v="8"/>
    <x v="1"/>
    <n v="6768738"/>
    <s v="8100033949"/>
    <x v="0"/>
    <x v="5"/>
    <s v="CONJUNTO CERRADO BELLA MONTANA"/>
    <x v="6"/>
    <x v="6"/>
  </r>
  <r>
    <x v="0"/>
    <x v="1"/>
    <x v="8"/>
    <x v="1"/>
    <n v="6768776"/>
    <s v="8908046207"/>
    <x v="0"/>
    <x v="1"/>
    <s v="PROPIEDAD HORIZONTAL EDIFICIO LA ARBOLEDA"/>
    <x v="6"/>
    <x v="6"/>
  </r>
  <r>
    <x v="0"/>
    <x v="1"/>
    <x v="8"/>
    <x v="4"/>
    <n v="6768788"/>
    <s v="8001304098"/>
    <x v="0"/>
    <x v="3"/>
    <s v="URBANIZACION MIRANDELA 10 PH"/>
    <x v="1"/>
    <x v="1"/>
  </r>
  <r>
    <x v="0"/>
    <x v="1"/>
    <x v="8"/>
    <x v="4"/>
    <n v="6768790"/>
    <s v="8909327909"/>
    <x v="0"/>
    <x v="1"/>
    <s v="CONJUNTO RESIDENCIAL SORRENTO 1 PH"/>
    <x v="14"/>
    <x v="5"/>
  </r>
  <r>
    <x v="0"/>
    <x v="1"/>
    <x v="8"/>
    <x v="4"/>
    <n v="6768822"/>
    <s v="9005129360"/>
    <x v="0"/>
    <x v="1"/>
    <s v="EDIFICIO MULTIFAMILIAR ALTOS DEL VERGEL"/>
    <x v="3"/>
    <x v="3"/>
  </r>
  <r>
    <x v="0"/>
    <x v="1"/>
    <x v="8"/>
    <x v="4"/>
    <n v="6768823"/>
    <s v="8000053973"/>
    <x v="0"/>
    <x v="1"/>
    <s v="AGRUPACION DE VIVIENDA CAMPANELLA III-PROPIEDAD HORIZONTAL"/>
    <x v="1"/>
    <x v="1"/>
  </r>
  <r>
    <x v="0"/>
    <x v="1"/>
    <x v="8"/>
    <x v="4"/>
    <n v="6768915"/>
    <s v="8090087055"/>
    <x v="0"/>
    <x v="1"/>
    <s v="CLUB RESIDENCIAL ALAMEDA"/>
    <x v="3"/>
    <x v="3"/>
  </r>
  <r>
    <x v="0"/>
    <x v="1"/>
    <x v="8"/>
    <x v="4"/>
    <n v="6768943"/>
    <s v="8002341915"/>
    <x v="0"/>
    <x v="1"/>
    <s v="EDIFICIO FINLANDIA 80"/>
    <x v="14"/>
    <x v="5"/>
  </r>
  <r>
    <x v="0"/>
    <x v="1"/>
    <x v="8"/>
    <x v="1"/>
    <n v="6768980"/>
    <s v="8301153784"/>
    <x v="0"/>
    <x v="3"/>
    <s v="CONJUNTO RESIDENCIAL ALAMEDA DE SAN JOSE II - PROPIEDAD HORI"/>
    <x v="1"/>
    <x v="1"/>
  </r>
  <r>
    <x v="0"/>
    <x v="1"/>
    <x v="8"/>
    <x v="4"/>
    <n v="6768987"/>
    <s v="8050041931"/>
    <x v="0"/>
    <x v="3"/>
    <s v="CONJUNTO RESIDENCIAL TORRES DE COMFANDI II ETAPA PROPIED"/>
    <x v="0"/>
    <x v="0"/>
  </r>
  <r>
    <x v="0"/>
    <x v="1"/>
    <x v="8"/>
    <x v="4"/>
    <n v="6769084"/>
    <s v="9010026671"/>
    <x v="0"/>
    <x v="1"/>
    <s v="CONJUNTO CERRADO MONTEVERDE"/>
    <x v="29"/>
    <x v="14"/>
  </r>
  <r>
    <x v="0"/>
    <x v="1"/>
    <x v="8"/>
    <x v="4"/>
    <n v="6769103"/>
    <s v="9010026671"/>
    <x v="0"/>
    <x v="1"/>
    <s v="CONJUNTO CERRADO MONTEVERDE"/>
    <x v="29"/>
    <x v="14"/>
  </r>
  <r>
    <x v="0"/>
    <x v="1"/>
    <x v="8"/>
    <x v="1"/>
    <n v="6769111"/>
    <s v="9012049704"/>
    <x v="0"/>
    <x v="2"/>
    <s v="TORRE OLAYA PLAZA - PROPIDAD HORIZONTAL"/>
    <x v="1"/>
    <x v="1"/>
  </r>
  <r>
    <x v="0"/>
    <x v="1"/>
    <x v="8"/>
    <x v="1"/>
    <n v="6769131"/>
    <s v="9006750628"/>
    <x v="0"/>
    <x v="1"/>
    <s v="EDIFICIO ALCANTARA PH"/>
    <x v="34"/>
    <x v="5"/>
  </r>
  <r>
    <x v="0"/>
    <x v="1"/>
    <x v="8"/>
    <x v="4"/>
    <n v="6769175"/>
    <s v="8160074384"/>
    <x v="0"/>
    <x v="1"/>
    <s v="EDIFICIO MEDITERRANEO PH"/>
    <x v="11"/>
    <x v="9"/>
  </r>
  <r>
    <x v="0"/>
    <x v="1"/>
    <x v="8"/>
    <x v="4"/>
    <n v="6769196"/>
    <s v="9006399041"/>
    <x v="0"/>
    <x v="0"/>
    <s v="CONJUNTO RESIDENCIAL PINARES CAMPESTRE ETAPA I PH"/>
    <x v="11"/>
    <x v="9"/>
  </r>
  <r>
    <x v="0"/>
    <x v="1"/>
    <x v="8"/>
    <x v="4"/>
    <n v="6769235"/>
    <s v="8605096441"/>
    <x v="0"/>
    <x v="0"/>
    <s v="CONJUNTO RESIDENCIAL SANTA BARBARA NORTE"/>
    <x v="1"/>
    <x v="1"/>
  </r>
  <r>
    <x v="0"/>
    <x v="1"/>
    <x v="8"/>
    <x v="4"/>
    <n v="6769244"/>
    <s v="8110174482"/>
    <x v="0"/>
    <x v="1"/>
    <s v="URBANIZACION VELEROS PH"/>
    <x v="14"/>
    <x v="5"/>
  </r>
  <r>
    <x v="0"/>
    <x v="1"/>
    <x v="8"/>
    <x v="4"/>
    <n v="6769293"/>
    <s v="8000116782"/>
    <x v="0"/>
    <x v="1"/>
    <s v="CONJUNTO RESIDENCIAL MULTIFAMILIARES ANTIOQUIA PH"/>
    <x v="1"/>
    <x v="1"/>
  </r>
  <r>
    <x v="0"/>
    <x v="1"/>
    <x v="8"/>
    <x v="4"/>
    <n v="6769298"/>
    <s v="8300183155"/>
    <x v="0"/>
    <x v="0"/>
    <s v="UNIDAD RESIDENCIAL EL PORTAL Y SANTA MARIA DE LOS ANGELES"/>
    <x v="1"/>
    <x v="1"/>
  </r>
  <r>
    <x v="0"/>
    <x v="1"/>
    <x v="8"/>
    <x v="4"/>
    <n v="6769336"/>
    <s v="8002005019"/>
    <x v="0"/>
    <x v="7"/>
    <s v="PARQUE RESIDENCIAL PALMAS DE SORRENTO"/>
    <x v="7"/>
    <x v="7"/>
  </r>
  <r>
    <x v="0"/>
    <x v="1"/>
    <x v="8"/>
    <x v="1"/>
    <n v="6769348"/>
    <s v="9003344255"/>
    <x v="0"/>
    <x v="1"/>
    <s v="CONJUNTO RESIDENCIAL BOSQUELADERA PH"/>
    <x v="1"/>
    <x v="1"/>
  </r>
  <r>
    <x v="0"/>
    <x v="1"/>
    <x v="8"/>
    <x v="1"/>
    <n v="6769378"/>
    <s v="8301124338"/>
    <x v="0"/>
    <x v="1"/>
    <s v="CONJUNTO RESIDENCIAL TORRECAMPO VI 1RA ETAPA PH"/>
    <x v="1"/>
    <x v="1"/>
  </r>
  <r>
    <x v="0"/>
    <x v="1"/>
    <x v="8"/>
    <x v="4"/>
    <n v="6769391"/>
    <s v="8301267032"/>
    <x v="0"/>
    <x v="1"/>
    <s v="CONJUNTO RESIDENCIAL SALITRE PARK"/>
    <x v="1"/>
    <x v="1"/>
  </r>
  <r>
    <x v="0"/>
    <x v="1"/>
    <x v="8"/>
    <x v="4"/>
    <n v="6769430"/>
    <s v="9001335838"/>
    <x v="0"/>
    <x v="3"/>
    <s v="AGRUPACION DE VIVIENDA MIRADOR DE VILLAPILAR- PROPIEDAD"/>
    <x v="6"/>
    <x v="6"/>
  </r>
  <r>
    <x v="0"/>
    <x v="1"/>
    <x v="8"/>
    <x v="1"/>
    <n v="6769480"/>
    <s v="9010064782"/>
    <x v="0"/>
    <x v="1"/>
    <s v="CEDRO CONJUNTO RESIDENCIAL - PROPIEDAD HORIZONTAL"/>
    <x v="4"/>
    <x v="4"/>
  </r>
  <r>
    <x v="0"/>
    <x v="1"/>
    <x v="8"/>
    <x v="1"/>
    <n v="6769522"/>
    <s v="9007675853"/>
    <x v="0"/>
    <x v="3"/>
    <s v="CONJUNTO RESIDENCIAL CERRADO VERACRUZ - PROPIEDAD HORIZONTAL"/>
    <x v="3"/>
    <x v="3"/>
  </r>
  <r>
    <x v="0"/>
    <x v="1"/>
    <x v="8"/>
    <x v="4"/>
    <n v="6769546"/>
    <s v="9002527723"/>
    <x v="0"/>
    <x v="4"/>
    <s v="CONJUNTO RESIDENCIAL EL MIRADOR PH"/>
    <x v="9"/>
    <x v="8"/>
  </r>
  <r>
    <x v="0"/>
    <x v="1"/>
    <x v="8"/>
    <x v="1"/>
    <n v="6769576"/>
    <s v="9009146759"/>
    <x v="0"/>
    <x v="1"/>
    <s v="CONJUNTO RESIDENCIAL PARQUES DE BOLIVAR ARMENIA N° 1 VIP"/>
    <x v="7"/>
    <x v="7"/>
  </r>
  <r>
    <x v="0"/>
    <x v="1"/>
    <x v="8"/>
    <x v="1"/>
    <n v="6769667"/>
    <s v="9011150375"/>
    <x v="0"/>
    <x v="0"/>
    <s v="URBANIZACION RESERVA DE BUCAROS"/>
    <x v="14"/>
    <x v="5"/>
  </r>
  <r>
    <x v="0"/>
    <x v="1"/>
    <x v="8"/>
    <x v="1"/>
    <n v="6769711"/>
    <s v="8605270257"/>
    <x v="0"/>
    <x v="1"/>
    <s v="URBANIZACION MAZUREN AGRUPACION 05 PROPIEDAD HORIZONTAL"/>
    <x v="1"/>
    <x v="1"/>
  </r>
  <r>
    <x v="0"/>
    <x v="1"/>
    <x v="8"/>
    <x v="4"/>
    <n v="6769717"/>
    <s v="8909359504"/>
    <x v="0"/>
    <x v="1"/>
    <s v="CONJUNTO RESIDENCIAL PALMA DE MALLORCA ETAPAS"/>
    <x v="10"/>
    <x v="5"/>
  </r>
  <r>
    <x v="0"/>
    <x v="1"/>
    <x v="8"/>
    <x v="4"/>
    <n v="6769744"/>
    <s v="9000337684"/>
    <x v="0"/>
    <x v="0"/>
    <s v="EDIFICIO QUITO"/>
    <x v="1"/>
    <x v="1"/>
  </r>
  <r>
    <x v="0"/>
    <x v="1"/>
    <x v="8"/>
    <x v="4"/>
    <n v="6769844"/>
    <s v="8000121184"/>
    <x v="0"/>
    <x v="0"/>
    <s v="CONJUNTO RESIDENCIAL PROVITEQ UNIDAD DOS"/>
    <x v="7"/>
    <x v="7"/>
  </r>
  <r>
    <x v="0"/>
    <x v="1"/>
    <x v="8"/>
    <x v="4"/>
    <n v="6769851"/>
    <s v="9009880162"/>
    <x v="0"/>
    <x v="1"/>
    <s v="CONJUNTO CERRADO GIRASOLES"/>
    <x v="18"/>
    <x v="10"/>
  </r>
  <r>
    <x v="0"/>
    <x v="1"/>
    <x v="8"/>
    <x v="4"/>
    <n v="6769878"/>
    <s v="8914120334"/>
    <x v="0"/>
    <x v="4"/>
    <s v="EDIFICIO MARIA GAID PROPIEDAD HORIZONTAL"/>
    <x v="11"/>
    <x v="9"/>
  </r>
  <r>
    <x v="0"/>
    <x v="1"/>
    <x v="8"/>
    <x v="1"/>
    <n v="6769940"/>
    <s v="8300543348"/>
    <x v="0"/>
    <x v="0"/>
    <s v="CONJUNTO MULTIFAMILIAR LOS PINOS PH"/>
    <x v="1"/>
    <x v="1"/>
  </r>
  <r>
    <x v="0"/>
    <x v="1"/>
    <x v="8"/>
    <x v="4"/>
    <n v="6769960"/>
    <s v="8002106328"/>
    <x v="0"/>
    <x v="1"/>
    <s v="EDIFICIO LOURDES CALLE 65 PH"/>
    <x v="1"/>
    <x v="1"/>
  </r>
  <r>
    <x v="0"/>
    <x v="1"/>
    <x v="8"/>
    <x v="4"/>
    <n v="6769971"/>
    <s v="9000321182"/>
    <x v="0"/>
    <x v="1"/>
    <s v="CONJUNTO RESIDENCIAL RESERVAS DEL BOSQUE"/>
    <x v="3"/>
    <x v="3"/>
  </r>
  <r>
    <x v="0"/>
    <x v="1"/>
    <x v="8"/>
    <x v="4"/>
    <n v="6769979"/>
    <s v="9000321182"/>
    <x v="0"/>
    <x v="1"/>
    <s v="CONJUNTO RESIDENCIAL RESERVAS DEL BOSQUE"/>
    <x v="3"/>
    <x v="3"/>
  </r>
  <r>
    <x v="0"/>
    <x v="1"/>
    <x v="8"/>
    <x v="4"/>
    <n v="6769984"/>
    <s v="9000321182"/>
    <x v="0"/>
    <x v="1"/>
    <s v="CONJUNTO RESIDENCIAL RESERVAS DEL BOSQUE"/>
    <x v="3"/>
    <x v="3"/>
  </r>
  <r>
    <x v="0"/>
    <x v="1"/>
    <x v="8"/>
    <x v="4"/>
    <n v="6769993"/>
    <s v="9000321182"/>
    <x v="0"/>
    <x v="1"/>
    <s v="CONJUNTO RESIDENCIAL RESERVAS DEL BOSQUE"/>
    <x v="3"/>
    <x v="3"/>
  </r>
  <r>
    <x v="0"/>
    <x v="1"/>
    <x v="8"/>
    <x v="4"/>
    <n v="6770067"/>
    <s v="9002286409"/>
    <x v="0"/>
    <x v="2"/>
    <s v="ALTOS DEL PARQUE"/>
    <x v="0"/>
    <x v="0"/>
  </r>
  <r>
    <x v="0"/>
    <x v="1"/>
    <x v="8"/>
    <x v="1"/>
    <n v="6770080"/>
    <s v="9008361871"/>
    <x v="0"/>
    <x v="7"/>
    <s v="EDIFICIO NAVARRA 103 - PROPIEDAD HORIZONTAL"/>
    <x v="1"/>
    <x v="1"/>
  </r>
  <r>
    <x v="0"/>
    <x v="1"/>
    <x v="8"/>
    <x v="4"/>
    <n v="6770095"/>
    <s v="8914120334"/>
    <x v="0"/>
    <x v="1"/>
    <s v="EDIFICIO MARIA GAID PROPIEDAD HORIZONTAL"/>
    <x v="11"/>
    <x v="9"/>
  </r>
  <r>
    <x v="0"/>
    <x v="1"/>
    <x v="8"/>
    <x v="4"/>
    <n v="6770352"/>
    <s v="8002098924"/>
    <x v="0"/>
    <x v="1"/>
    <s v="AGRUPACION DE VIVIENDA MILENTA IV PROPIEDAD HORIZONTAL"/>
    <x v="1"/>
    <x v="1"/>
  </r>
  <r>
    <x v="0"/>
    <x v="1"/>
    <x v="8"/>
    <x v="1"/>
    <n v="6770357"/>
    <s v="9005107523"/>
    <x v="0"/>
    <x v="0"/>
    <s v="EDIFICIO ROYAL - PROPIEDAD HORIZONTAL"/>
    <x v="6"/>
    <x v="6"/>
  </r>
  <r>
    <x v="0"/>
    <x v="1"/>
    <x v="8"/>
    <x v="4"/>
    <n v="6770392"/>
    <s v="8000799805"/>
    <x v="0"/>
    <x v="2"/>
    <s v="CONDOMINIO LA PLAZUELA II Y III - PROPIEDAD HORIZONTAL"/>
    <x v="1"/>
    <x v="1"/>
  </r>
  <r>
    <x v="0"/>
    <x v="1"/>
    <x v="8"/>
    <x v="4"/>
    <n v="6770429"/>
    <s v="8301459172"/>
    <x v="0"/>
    <x v="1"/>
    <s v="CONJUNTO RESIDENCIAL REDIL DE CASTILLA III PH"/>
    <x v="1"/>
    <x v="1"/>
  </r>
  <r>
    <x v="0"/>
    <x v="1"/>
    <x v="8"/>
    <x v="4"/>
    <n v="6770433"/>
    <s v="8110362881"/>
    <x v="0"/>
    <x v="3"/>
    <s v="URBANIZACION CIUDADELA SEVILLA PH"/>
    <x v="14"/>
    <x v="5"/>
  </r>
  <r>
    <x v="0"/>
    <x v="1"/>
    <x v="8"/>
    <x v="1"/>
    <n v="6770443"/>
    <s v="9008586157"/>
    <x v="0"/>
    <x v="1"/>
    <s v="EDIFICIO AGUALINDA PROPIEDAD HORIZONTAL"/>
    <x v="3"/>
    <x v="3"/>
  </r>
  <r>
    <x v="0"/>
    <x v="1"/>
    <x v="8"/>
    <x v="4"/>
    <n v="6770454"/>
    <s v="9007569461"/>
    <x v="0"/>
    <x v="0"/>
    <s v="EDIFICIO DE USO MIXTO PORTAL DE SAN IGNACIO PH"/>
    <x v="14"/>
    <x v="5"/>
  </r>
  <r>
    <x v="0"/>
    <x v="1"/>
    <x v="8"/>
    <x v="4"/>
    <n v="6770472"/>
    <s v="9000206776"/>
    <x v="0"/>
    <x v="1"/>
    <s v="EDIFICIO PLAZUELA VIZCAYA - PROPIEDAD HORIZONTAL"/>
    <x v="6"/>
    <x v="6"/>
  </r>
  <r>
    <x v="0"/>
    <x v="1"/>
    <x v="8"/>
    <x v="4"/>
    <n v="6770476"/>
    <s v="9000206776"/>
    <x v="0"/>
    <x v="3"/>
    <s v="EDIFICIO PLAZUELA VIZCAYA - PROPIEDAD HORIZONTAL"/>
    <x v="6"/>
    <x v="6"/>
  </r>
  <r>
    <x v="0"/>
    <x v="1"/>
    <x v="8"/>
    <x v="4"/>
    <n v="6770489"/>
    <s v="8002251236"/>
    <x v="0"/>
    <x v="1"/>
    <s v="CONJUNTO MULTIFAMILIAR TORRES DE CAÑAVERAL II"/>
    <x v="17"/>
    <x v="2"/>
  </r>
  <r>
    <x v="0"/>
    <x v="1"/>
    <x v="8"/>
    <x v="4"/>
    <n v="6770490"/>
    <s v="8908056036"/>
    <x v="0"/>
    <x v="1"/>
    <s v="MULTICENTRO ESTRELLA - PROPIEDAD HORIZONTAL"/>
    <x v="6"/>
    <x v="6"/>
  </r>
  <r>
    <x v="0"/>
    <x v="1"/>
    <x v="8"/>
    <x v="4"/>
    <n v="6770495"/>
    <s v="8002251236"/>
    <x v="0"/>
    <x v="0"/>
    <s v="CONJUNTO MULTIFAMILIAR TORRES DE CAÑAVERAL II"/>
    <x v="17"/>
    <x v="2"/>
  </r>
  <r>
    <x v="0"/>
    <x v="1"/>
    <x v="8"/>
    <x v="4"/>
    <n v="6770498"/>
    <s v="8110409250"/>
    <x v="0"/>
    <x v="1"/>
    <s v="CONJUNTO RESIDENCIAL ALIZARES ETAPAS 1 Y 2 PH"/>
    <x v="14"/>
    <x v="5"/>
  </r>
  <r>
    <x v="0"/>
    <x v="1"/>
    <x v="8"/>
    <x v="1"/>
    <n v="6770500"/>
    <s v="9000889189"/>
    <x v="0"/>
    <x v="0"/>
    <s v="AGRUPACION DE VIVIENDA FONTIBON RESERVADO - PROPIEDAD HORIZO"/>
    <x v="1"/>
    <x v="1"/>
  </r>
  <r>
    <x v="0"/>
    <x v="1"/>
    <x v="8"/>
    <x v="4"/>
    <n v="6770521"/>
    <s v="8160017571"/>
    <x v="0"/>
    <x v="1"/>
    <s v="EDIFICIO LOS CISNES"/>
    <x v="11"/>
    <x v="9"/>
  </r>
  <r>
    <x v="0"/>
    <x v="1"/>
    <x v="8"/>
    <x v="4"/>
    <n v="6770565"/>
    <s v="9001408548"/>
    <x v="0"/>
    <x v="1"/>
    <s v="EDIFICIO TORRES DE ANDORRA - PROPIEDAD HORIZONTAL"/>
    <x v="6"/>
    <x v="6"/>
  </r>
  <r>
    <x v="0"/>
    <x v="1"/>
    <x v="8"/>
    <x v="4"/>
    <n v="6770689"/>
    <s v="8908078031"/>
    <x v="0"/>
    <x v="3"/>
    <s v="CENTRO COMERCIAL PARQUE CALDAS"/>
    <x v="6"/>
    <x v="6"/>
  </r>
  <r>
    <x v="0"/>
    <x v="1"/>
    <x v="8"/>
    <x v="4"/>
    <n v="6770730"/>
    <s v="8110470510"/>
    <x v="0"/>
    <x v="1"/>
    <s v="CONJUNTO RESIDENCIAL CERCANIAS DE LA MOTA PH"/>
    <x v="14"/>
    <x v="5"/>
  </r>
  <r>
    <x v="0"/>
    <x v="1"/>
    <x v="8"/>
    <x v="1"/>
    <n v="6770753"/>
    <s v="8909289426"/>
    <x v="0"/>
    <x v="1"/>
    <s v="NUCLEO DE VIVIENDA N°2 CIUDAD SAN DIEGO"/>
    <x v="14"/>
    <x v="5"/>
  </r>
  <r>
    <x v="0"/>
    <x v="1"/>
    <x v="8"/>
    <x v="4"/>
    <n v="6770754"/>
    <s v="9009073114"/>
    <x v="0"/>
    <x v="1"/>
    <s v="CONJUNTO CERRADO ALTO DE MOLINOS"/>
    <x v="11"/>
    <x v="9"/>
  </r>
  <r>
    <x v="0"/>
    <x v="1"/>
    <x v="8"/>
    <x v="4"/>
    <n v="6770801"/>
    <s v="9010034836"/>
    <x v="0"/>
    <x v="1"/>
    <s v="FORTEZZA PARQUE RESIDENCIAL - PROPIEDAD HORIZONTAL"/>
    <x v="3"/>
    <x v="3"/>
  </r>
  <r>
    <x v="0"/>
    <x v="1"/>
    <x v="8"/>
    <x v="1"/>
    <n v="6770802"/>
    <s v="9012509978"/>
    <x v="0"/>
    <x v="1"/>
    <s v="CONJUNTO CERRADO NATTURA I Y II ETAPA"/>
    <x v="23"/>
    <x v="6"/>
  </r>
  <r>
    <x v="0"/>
    <x v="1"/>
    <x v="8"/>
    <x v="5"/>
    <n v="6770805"/>
    <s v="1044426932"/>
    <x v="0"/>
    <x v="1"/>
    <s v="CORREA LOBO JAIME ANDRES"/>
    <x v="27"/>
    <x v="13"/>
  </r>
  <r>
    <x v="0"/>
    <x v="1"/>
    <x v="8"/>
    <x v="1"/>
    <n v="6770848"/>
    <s v="9007993198"/>
    <x v="0"/>
    <x v="3"/>
    <s v="URBANIZACION INDIGO PH"/>
    <x v="34"/>
    <x v="5"/>
  </r>
  <r>
    <x v="0"/>
    <x v="1"/>
    <x v="8"/>
    <x v="1"/>
    <n v="6770861"/>
    <s v="9009890482"/>
    <x v="0"/>
    <x v="1"/>
    <s v="URBANIZACION VILLAPILAR CELULA 16 SECTOR II NUCLEO 3 PROPIED"/>
    <x v="6"/>
    <x v="6"/>
  </r>
  <r>
    <x v="0"/>
    <x v="1"/>
    <x v="8"/>
    <x v="1"/>
    <n v="6770864"/>
    <s v="8110213988"/>
    <x v="1"/>
    <x v="11"/>
    <s v="CONJUNTO RESIDENCIAL VILLA NUEVA DE LA AYURA"/>
    <x v="10"/>
    <x v="5"/>
  </r>
  <r>
    <x v="0"/>
    <x v="1"/>
    <x v="8"/>
    <x v="4"/>
    <n v="6770931"/>
    <s v="8908044368"/>
    <x v="0"/>
    <x v="1"/>
    <s v="EDIFICIO LOS ANDES"/>
    <x v="6"/>
    <x v="6"/>
  </r>
  <r>
    <x v="0"/>
    <x v="1"/>
    <x v="8"/>
    <x v="4"/>
    <n v="6770935"/>
    <s v="8320000481"/>
    <x v="0"/>
    <x v="3"/>
    <s v="CONJUNTO DE VIVIENDA EL PALMAR DE LA CORUÑA"/>
    <x v="8"/>
    <x v="4"/>
  </r>
  <r>
    <x v="0"/>
    <x v="1"/>
    <x v="8"/>
    <x v="4"/>
    <n v="6770939"/>
    <s v="8110308536"/>
    <x v="0"/>
    <x v="1"/>
    <s v="CONJUNTO RESIDENCIAL ESTADIO DE LA PLAZA"/>
    <x v="14"/>
    <x v="5"/>
  </r>
  <r>
    <x v="0"/>
    <x v="1"/>
    <x v="8"/>
    <x v="4"/>
    <n v="6770977"/>
    <s v="9011901381"/>
    <x v="0"/>
    <x v="0"/>
    <s v="CONJUNTO RESIDENCIAL NATIVO ARENA PH"/>
    <x v="10"/>
    <x v="5"/>
  </r>
  <r>
    <x v="0"/>
    <x v="1"/>
    <x v="8"/>
    <x v="1"/>
    <n v="6771009"/>
    <s v="9002118163"/>
    <x v="0"/>
    <x v="1"/>
    <s v="EDIFICIO SOL DEL ESTE PH"/>
    <x v="11"/>
    <x v="9"/>
  </r>
  <r>
    <x v="0"/>
    <x v="1"/>
    <x v="8"/>
    <x v="4"/>
    <n v="6771032"/>
    <s v="8300121327"/>
    <x v="0"/>
    <x v="1"/>
    <s v="CONJUNTO MULTIFAMILIAR PLAZUELAS DEL HIPODROM"/>
    <x v="1"/>
    <x v="1"/>
  </r>
  <r>
    <x v="0"/>
    <x v="1"/>
    <x v="8"/>
    <x v="1"/>
    <n v="6771045"/>
    <s v="9003207352"/>
    <x v="0"/>
    <x v="1"/>
    <s v="CONJUNTO RESIDENCIAL ABACO PH"/>
    <x v="1"/>
    <x v="1"/>
  </r>
  <r>
    <x v="0"/>
    <x v="1"/>
    <x v="8"/>
    <x v="1"/>
    <n v="6771071"/>
    <s v="8300192982"/>
    <x v="0"/>
    <x v="3"/>
    <s v="AGRUPACION RESIDENCIAL NUEVA TIBABUYES SECTOR A"/>
    <x v="1"/>
    <x v="1"/>
  </r>
  <r>
    <x v="0"/>
    <x v="1"/>
    <x v="8"/>
    <x v="1"/>
    <n v="6771087"/>
    <s v="9005191793"/>
    <x v="0"/>
    <x v="1"/>
    <s v="CONJUNTO CERRADO ZANDALO PH"/>
    <x v="13"/>
    <x v="9"/>
  </r>
  <r>
    <x v="0"/>
    <x v="1"/>
    <x v="8"/>
    <x v="1"/>
    <n v="6771099"/>
    <s v="9006750628"/>
    <x v="0"/>
    <x v="1"/>
    <s v="EDIFICIO ALCANTARA PH"/>
    <x v="34"/>
    <x v="5"/>
  </r>
  <r>
    <x v="0"/>
    <x v="1"/>
    <x v="8"/>
    <x v="4"/>
    <n v="6771155"/>
    <s v="9005282349"/>
    <x v="0"/>
    <x v="2"/>
    <s v="COCORA PARQUE RESIDENCIAL"/>
    <x v="7"/>
    <x v="7"/>
  </r>
  <r>
    <x v="0"/>
    <x v="1"/>
    <x v="8"/>
    <x v="4"/>
    <n v="6771157"/>
    <s v="9005359732"/>
    <x v="0"/>
    <x v="1"/>
    <s v="EDIFICIO MEDITERRANEO PROPIEDAD HORIZONTAL"/>
    <x v="3"/>
    <x v="3"/>
  </r>
  <r>
    <x v="0"/>
    <x v="1"/>
    <x v="8"/>
    <x v="4"/>
    <n v="6771166"/>
    <s v="9010111978"/>
    <x v="0"/>
    <x v="2"/>
    <s v="PARQUE RESIDENCIAL ORO NEGRO AMANECER"/>
    <x v="7"/>
    <x v="7"/>
  </r>
  <r>
    <x v="0"/>
    <x v="1"/>
    <x v="8"/>
    <x v="4"/>
    <n v="6771169"/>
    <s v="9003043660"/>
    <x v="0"/>
    <x v="1"/>
    <s v="CONJUNTO RESIDENCIAL IGUAZU - P  H"/>
    <x v="11"/>
    <x v="9"/>
  </r>
  <r>
    <x v="0"/>
    <x v="1"/>
    <x v="8"/>
    <x v="4"/>
    <n v="6771186"/>
    <s v="8160040442"/>
    <x v="0"/>
    <x v="0"/>
    <s v="EDIFICIO SAN JOSE PH"/>
    <x v="11"/>
    <x v="9"/>
  </r>
  <r>
    <x v="0"/>
    <x v="1"/>
    <x v="8"/>
    <x v="1"/>
    <n v="6771216"/>
    <s v="8300888700"/>
    <x v="0"/>
    <x v="3"/>
    <s v="AGRUPACION DE VIVIENDA LAS GAVIOTAS DE LA SEGUNDA ETAPA DE"/>
    <x v="1"/>
    <x v="1"/>
  </r>
  <r>
    <x v="0"/>
    <x v="1"/>
    <x v="8"/>
    <x v="4"/>
    <n v="6771224"/>
    <s v="9003107342"/>
    <x v="0"/>
    <x v="2"/>
    <s v="CONJUNTO RESIDENCIAL CERRADO LA TOSCANA PRIMERA ETAPA BL"/>
    <x v="6"/>
    <x v="6"/>
  </r>
  <r>
    <x v="0"/>
    <x v="1"/>
    <x v="8"/>
    <x v="4"/>
    <n v="6771241"/>
    <s v="8040047351"/>
    <x v="0"/>
    <x v="3"/>
    <s v="EDIFICIO MILANO XXIII"/>
    <x v="2"/>
    <x v="2"/>
  </r>
  <r>
    <x v="0"/>
    <x v="1"/>
    <x v="8"/>
    <x v="4"/>
    <n v="6771262"/>
    <s v="8110470510"/>
    <x v="0"/>
    <x v="0"/>
    <s v="CONJUNTO RESIDENCIAL CERCANIAS DE LA MOTA PH"/>
    <x v="14"/>
    <x v="5"/>
  </r>
  <r>
    <x v="0"/>
    <x v="1"/>
    <x v="8"/>
    <x v="4"/>
    <n v="6771320"/>
    <s v="9008994020"/>
    <x v="0"/>
    <x v="1"/>
    <s v="EDIFICIO BALCONES DE VIZCAYA"/>
    <x v="2"/>
    <x v="2"/>
  </r>
  <r>
    <x v="0"/>
    <x v="1"/>
    <x v="8"/>
    <x v="1"/>
    <n v="6771325"/>
    <s v="9007738780"/>
    <x v="0"/>
    <x v="3"/>
    <s v="CONDOMINIO COLINAS DEL BOSQUE PROPIEDAD HORIZONTAL"/>
    <x v="8"/>
    <x v="4"/>
  </r>
  <r>
    <x v="0"/>
    <x v="1"/>
    <x v="8"/>
    <x v="4"/>
    <n v="6771392"/>
    <s v="8100009611"/>
    <x v="0"/>
    <x v="3"/>
    <s v="EDIFICIO VILLAPILAR 2 BLOQUE 2 - PROPIEDAD HORIZONTAL"/>
    <x v="6"/>
    <x v="6"/>
  </r>
  <r>
    <x v="0"/>
    <x v="1"/>
    <x v="8"/>
    <x v="1"/>
    <n v="6771454"/>
    <s v="8300192982"/>
    <x v="0"/>
    <x v="3"/>
    <s v="AGRUPACION RESIDENCIAL NUEVA TIBABUYES SECTOR A"/>
    <x v="1"/>
    <x v="1"/>
  </r>
  <r>
    <x v="0"/>
    <x v="1"/>
    <x v="8"/>
    <x v="1"/>
    <n v="6771456"/>
    <s v="8300192982"/>
    <x v="0"/>
    <x v="3"/>
    <s v="AGRUPACION RESIDENCIAL NUEVA TIBABUYES SECTOR A"/>
    <x v="1"/>
    <x v="1"/>
  </r>
  <r>
    <x v="0"/>
    <x v="1"/>
    <x v="8"/>
    <x v="4"/>
    <n v="6771500"/>
    <s v="8100069941"/>
    <x v="0"/>
    <x v="4"/>
    <s v="EDIFICIO MULTIFAMILIAR SILVANIA PROPIEDAD HORIZONTAL"/>
    <x v="6"/>
    <x v="6"/>
  </r>
  <r>
    <x v="0"/>
    <x v="1"/>
    <x v="8"/>
    <x v="5"/>
    <n v="6771515"/>
    <s v="10249187"/>
    <x v="0"/>
    <x v="1"/>
    <s v="CORREA BETANCUR GUILLERMO DE JESUS"/>
    <x v="14"/>
    <x v="5"/>
  </r>
  <r>
    <x v="0"/>
    <x v="1"/>
    <x v="8"/>
    <x v="4"/>
    <n v="6771552"/>
    <s v="8000690070"/>
    <x v="0"/>
    <x v="1"/>
    <s v="EDIFICIO PASADENA PLAZA - PROPIEDAD HORIZONTAL"/>
    <x v="1"/>
    <x v="1"/>
  </r>
  <r>
    <x v="0"/>
    <x v="1"/>
    <x v="8"/>
    <x v="4"/>
    <n v="6771629"/>
    <s v="9005277361"/>
    <x v="0"/>
    <x v="7"/>
    <s v="EDIFICIO MIRADOR DE LA SUIZA PROPIEDAD HORIZONTAL"/>
    <x v="6"/>
    <x v="6"/>
  </r>
  <r>
    <x v="0"/>
    <x v="1"/>
    <x v="8"/>
    <x v="4"/>
    <n v="6771639"/>
    <s v="9005277361"/>
    <x v="0"/>
    <x v="1"/>
    <s v="EDIFICIO MIRADOR DE LA SUIZA PROPIEDAD HORIZONTAL"/>
    <x v="6"/>
    <x v="6"/>
  </r>
  <r>
    <x v="0"/>
    <x v="1"/>
    <x v="8"/>
    <x v="1"/>
    <n v="6771643"/>
    <s v="8160008615"/>
    <x v="0"/>
    <x v="7"/>
    <s v="EDIFICIO BASTION DE LOS ALPES PH"/>
    <x v="11"/>
    <x v="9"/>
  </r>
  <r>
    <x v="0"/>
    <x v="1"/>
    <x v="8"/>
    <x v="1"/>
    <n v="6771655"/>
    <s v="9006750628"/>
    <x v="0"/>
    <x v="1"/>
    <s v="EDIFICIO ALCANTARA PH"/>
    <x v="34"/>
    <x v="5"/>
  </r>
  <r>
    <x v="0"/>
    <x v="1"/>
    <x v="8"/>
    <x v="4"/>
    <n v="6771731"/>
    <s v="9011359161"/>
    <x v="0"/>
    <x v="1"/>
    <s v="CONJUNTO RESIDENCIAL MULTICENTRO ETAPA I"/>
    <x v="29"/>
    <x v="14"/>
  </r>
  <r>
    <x v="0"/>
    <x v="1"/>
    <x v="8"/>
    <x v="4"/>
    <n v="6771779"/>
    <s v="9009796117"/>
    <x v="0"/>
    <x v="3"/>
    <s v="GALATEA PARQUE RESIDENCIAL PH"/>
    <x v="13"/>
    <x v="9"/>
  </r>
  <r>
    <x v="0"/>
    <x v="1"/>
    <x v="8"/>
    <x v="1"/>
    <n v="6771802"/>
    <s v="9000198082"/>
    <x v="0"/>
    <x v="1"/>
    <s v="EDIFICIO TERRAZAS DE LAURELES - PROPIEDAD HORIZONTAL -"/>
    <x v="6"/>
    <x v="6"/>
  </r>
  <r>
    <x v="0"/>
    <x v="1"/>
    <x v="8"/>
    <x v="1"/>
    <n v="6771885"/>
    <s v="9005782826"/>
    <x v="0"/>
    <x v="3"/>
    <s v="EDIFICIO LA RIOJA - PROPIEDAD HORIZONTAL"/>
    <x v="6"/>
    <x v="6"/>
  </r>
  <r>
    <x v="0"/>
    <x v="1"/>
    <x v="8"/>
    <x v="1"/>
    <n v="6771922"/>
    <s v="8000881893"/>
    <x v="0"/>
    <x v="1"/>
    <s v="CONJUNTO RESIDENCIAL VALDERROBLES PROPIEDAD HORIZONTAL"/>
    <x v="14"/>
    <x v="5"/>
  </r>
  <r>
    <x v="0"/>
    <x v="1"/>
    <x v="8"/>
    <x v="1"/>
    <n v="6771959"/>
    <s v="8909279976"/>
    <x v="0"/>
    <x v="3"/>
    <s v="CONJUNTO RESIDENCIAL EL CARIBE PH"/>
    <x v="14"/>
    <x v="5"/>
  </r>
  <r>
    <x v="0"/>
    <x v="1"/>
    <x v="8"/>
    <x v="4"/>
    <n v="6771980"/>
    <s v="9005062874"/>
    <x v="0"/>
    <x v="4"/>
    <s v="CONDOMINIO QUINTAS DE SAN FRANCISCO"/>
    <x v="31"/>
    <x v="3"/>
  </r>
  <r>
    <x v="0"/>
    <x v="1"/>
    <x v="8"/>
    <x v="4"/>
    <n v="6772012"/>
    <s v="8320000481"/>
    <x v="0"/>
    <x v="3"/>
    <s v="CONJUNTO DE VIVIENDA EL PALMAR DE LA CORUÑA"/>
    <x v="8"/>
    <x v="4"/>
  </r>
  <r>
    <x v="0"/>
    <x v="1"/>
    <x v="8"/>
    <x v="4"/>
    <n v="6772084"/>
    <s v="9007789821"/>
    <x v="0"/>
    <x v="1"/>
    <s v="EDIFICIO SIERRA DEL ESTE PROPIEDAD HORIZONTAL"/>
    <x v="6"/>
    <x v="6"/>
  </r>
  <r>
    <x v="0"/>
    <x v="1"/>
    <x v="8"/>
    <x v="4"/>
    <n v="6772164"/>
    <s v="8301396822"/>
    <x v="0"/>
    <x v="3"/>
    <s v="AGRUPACION RESIDENCIAL PRIMAVERA DEL TINTAL 2"/>
    <x v="1"/>
    <x v="1"/>
  </r>
  <r>
    <x v="0"/>
    <x v="1"/>
    <x v="8"/>
    <x v="4"/>
    <n v="6772176"/>
    <s v="8301396822"/>
    <x v="0"/>
    <x v="3"/>
    <s v="AGRUPACION RESIDENCIAL PRIMAVERA DEL TINTAL 2"/>
    <x v="1"/>
    <x v="1"/>
  </r>
  <r>
    <x v="0"/>
    <x v="1"/>
    <x v="8"/>
    <x v="4"/>
    <n v="6772235"/>
    <s v="9007028519"/>
    <x v="0"/>
    <x v="1"/>
    <s v="EDIFICIO UNIDAD RESIDENCIAL 24 URBANO"/>
    <x v="2"/>
    <x v="2"/>
  </r>
  <r>
    <x v="0"/>
    <x v="1"/>
    <x v="8"/>
    <x v="4"/>
    <n v="6772329"/>
    <s v="9002346641"/>
    <x v="0"/>
    <x v="2"/>
    <s v="CONJUNTO CERRADO ACUARELA DE CAMPOHERMOSO PROPIEDAD HORIZONT"/>
    <x v="6"/>
    <x v="6"/>
  </r>
  <r>
    <x v="0"/>
    <x v="1"/>
    <x v="8"/>
    <x v="1"/>
    <n v="6772336"/>
    <s v="8300590188"/>
    <x v="0"/>
    <x v="2"/>
    <s v="CONJUNTO RESIDENCIAL LA ESTANCIA III PH"/>
    <x v="1"/>
    <x v="1"/>
  </r>
  <r>
    <x v="0"/>
    <x v="1"/>
    <x v="8"/>
    <x v="1"/>
    <n v="6772352"/>
    <s v="9009366484"/>
    <x v="0"/>
    <x v="3"/>
    <s v="CONJUNTO  CERRADO PUERTO  AZUL PH"/>
    <x v="13"/>
    <x v="9"/>
  </r>
  <r>
    <x v="0"/>
    <x v="1"/>
    <x v="8"/>
    <x v="4"/>
    <n v="6772509"/>
    <s v="9002811538"/>
    <x v="0"/>
    <x v="1"/>
    <s v="CONJUNTO QUINTAS DE CAFELIA- PROPIEDAD HORIZONTAL"/>
    <x v="85"/>
    <x v="9"/>
  </r>
  <r>
    <x v="0"/>
    <x v="1"/>
    <x v="8"/>
    <x v="2"/>
    <n v="6772647"/>
    <s v="24286457"/>
    <x v="0"/>
    <x v="1"/>
    <s v="HOYOS MESA LUCIA"/>
    <x v="6"/>
    <x v="6"/>
  </r>
  <r>
    <x v="0"/>
    <x v="1"/>
    <x v="8"/>
    <x v="4"/>
    <n v="6772666"/>
    <s v="8160041189"/>
    <x v="0"/>
    <x v="1"/>
    <s v="CONJUNTO RESIDENCIAL TORRES DE ALCANTARA"/>
    <x v="11"/>
    <x v="9"/>
  </r>
  <r>
    <x v="0"/>
    <x v="1"/>
    <x v="8"/>
    <x v="4"/>
    <n v="6772674"/>
    <s v="9001882111"/>
    <x v="0"/>
    <x v="1"/>
    <s v="UNIDAD RESIDENCIAL MULTIFAMILIAR OLIVAR DE LOS VIENTOS"/>
    <x v="11"/>
    <x v="9"/>
  </r>
  <r>
    <x v="0"/>
    <x v="1"/>
    <x v="8"/>
    <x v="4"/>
    <n v="6772695"/>
    <s v="9003216445"/>
    <x v="0"/>
    <x v="1"/>
    <s v="LA HACIENDA CONDOMINIO CAMPESTRE - PROPIEDAD HORIZONTAL"/>
    <x v="3"/>
    <x v="3"/>
  </r>
  <r>
    <x v="0"/>
    <x v="1"/>
    <x v="8"/>
    <x v="1"/>
    <n v="6772699"/>
    <s v="8001829622"/>
    <x v="0"/>
    <x v="3"/>
    <s v="EDIFICIO ALTOS DE LA POLA"/>
    <x v="3"/>
    <x v="3"/>
  </r>
  <r>
    <x v="0"/>
    <x v="1"/>
    <x v="8"/>
    <x v="4"/>
    <n v="6772734"/>
    <s v="9010973278"/>
    <x v="0"/>
    <x v="1"/>
    <s v="GIRARDOT 628 - PROPIEDAD HORIZONTAL"/>
    <x v="2"/>
    <x v="2"/>
  </r>
  <r>
    <x v="0"/>
    <x v="1"/>
    <x v="8"/>
    <x v="4"/>
    <n v="6772767"/>
    <s v="8002338742"/>
    <x v="0"/>
    <x v="1"/>
    <s v="PROPIEDAD HORIZONTAL CERROS DE VERSALLES"/>
    <x v="6"/>
    <x v="6"/>
  </r>
  <r>
    <x v="0"/>
    <x v="1"/>
    <x v="8"/>
    <x v="4"/>
    <n v="6772773"/>
    <s v="9005099456"/>
    <x v="0"/>
    <x v="1"/>
    <s v="EDIFICIO CANCUN CLUB"/>
    <x v="45"/>
    <x v="10"/>
  </r>
  <r>
    <x v="0"/>
    <x v="1"/>
    <x v="8"/>
    <x v="4"/>
    <n v="6772777"/>
    <s v="8300229278"/>
    <x v="0"/>
    <x v="3"/>
    <s v="PINAR DE SUBA AGRUPACION C 2"/>
    <x v="1"/>
    <x v="1"/>
  </r>
  <r>
    <x v="0"/>
    <x v="1"/>
    <x v="8"/>
    <x v="4"/>
    <n v="6772788"/>
    <s v="9006443977"/>
    <x v="0"/>
    <x v="1"/>
    <s v="EDIFICIO 10-12 CIRCUNVALAR PH"/>
    <x v="11"/>
    <x v="9"/>
  </r>
  <r>
    <x v="0"/>
    <x v="1"/>
    <x v="8"/>
    <x v="4"/>
    <n v="6772858"/>
    <s v="8100008390"/>
    <x v="0"/>
    <x v="3"/>
    <s v="EDIFICIO TORRES DE BELEN II PROPIEDAD HORIZONTAL"/>
    <x v="6"/>
    <x v="6"/>
  </r>
  <r>
    <x v="0"/>
    <x v="1"/>
    <x v="8"/>
    <x v="1"/>
    <n v="6772878"/>
    <s v="9005107523"/>
    <x v="0"/>
    <x v="0"/>
    <s v="EDIFICIO ROYAL - PROPIEDAD HORIZONTA"/>
    <x v="6"/>
    <x v="6"/>
  </r>
  <r>
    <x v="0"/>
    <x v="1"/>
    <x v="8"/>
    <x v="4"/>
    <n v="6772909"/>
    <s v="9003450568"/>
    <x v="0"/>
    <x v="1"/>
    <s v="EDIFICIO OPORTO 93"/>
    <x v="1"/>
    <x v="1"/>
  </r>
  <r>
    <x v="0"/>
    <x v="1"/>
    <x v="8"/>
    <x v="4"/>
    <n v="6772953"/>
    <s v="8001719879"/>
    <x v="0"/>
    <x v="1"/>
    <s v="URBANIZACION ARCO IRIS ETAPA 1"/>
    <x v="34"/>
    <x v="5"/>
  </r>
  <r>
    <x v="0"/>
    <x v="1"/>
    <x v="8"/>
    <x v="1"/>
    <n v="6773021"/>
    <s v="9009890482"/>
    <x v="0"/>
    <x v="1"/>
    <s v="URBANIZACION VILLAPILAR CELULA 16 SECTOR II NUCLEO 3 PROPIED"/>
    <x v="6"/>
    <x v="6"/>
  </r>
  <r>
    <x v="0"/>
    <x v="1"/>
    <x v="8"/>
    <x v="4"/>
    <n v="6773022"/>
    <s v="9004267642"/>
    <x v="0"/>
    <x v="1"/>
    <s v="CONJUNTO RESIDENCIAL ALTOS DE LA LEYENDA"/>
    <x v="29"/>
    <x v="14"/>
  </r>
  <r>
    <x v="0"/>
    <x v="1"/>
    <x v="8"/>
    <x v="1"/>
    <n v="6773038"/>
    <s v="8301322835"/>
    <x v="0"/>
    <x v="3"/>
    <s v="CONJUNTO RESIDENCIAL HATO CHICO RESERVADO PROPIEDAD HORIZONT"/>
    <x v="1"/>
    <x v="1"/>
  </r>
  <r>
    <x v="0"/>
    <x v="1"/>
    <x v="8"/>
    <x v="4"/>
    <n v="6773045"/>
    <s v="8300152146"/>
    <x v="0"/>
    <x v="1"/>
    <s v="CONJUNTO MULTIFAMILIAR RINCON DE TECHO II ETAPA"/>
    <x v="1"/>
    <x v="1"/>
  </r>
  <r>
    <x v="0"/>
    <x v="1"/>
    <x v="8"/>
    <x v="4"/>
    <n v="6773056"/>
    <s v="8300152146"/>
    <x v="0"/>
    <x v="1"/>
    <s v="CONJUNTO MULTIFAMILIAR RINCON DE TECHO II ETAPA"/>
    <x v="1"/>
    <x v="1"/>
  </r>
  <r>
    <x v="0"/>
    <x v="1"/>
    <x v="8"/>
    <x v="1"/>
    <n v="6773073"/>
    <s v="9005782826"/>
    <x v="0"/>
    <x v="3"/>
    <s v="EDIFICIO LA RIOJA - PROPIEDAD HORIZONTAL"/>
    <x v="6"/>
    <x v="6"/>
  </r>
  <r>
    <x v="0"/>
    <x v="1"/>
    <x v="8"/>
    <x v="4"/>
    <n v="6773080"/>
    <s v="8300152146"/>
    <x v="0"/>
    <x v="1"/>
    <s v="CONJUNTO MULTIFAMILIAR RINCON DE TECHO II ETAPA"/>
    <x v="1"/>
    <x v="1"/>
  </r>
  <r>
    <x v="0"/>
    <x v="1"/>
    <x v="8"/>
    <x v="1"/>
    <n v="6773100"/>
    <s v="9000025021"/>
    <x v="0"/>
    <x v="5"/>
    <s v="CONJUNTO RESIDENCIAL VENECIA IV ETAPA"/>
    <x v="31"/>
    <x v="3"/>
  </r>
  <r>
    <x v="0"/>
    <x v="1"/>
    <x v="8"/>
    <x v="4"/>
    <n v="6773125"/>
    <s v="8908046531"/>
    <x v="0"/>
    <x v="1"/>
    <s v="PROPIEDAD HORIZONTAL EDIFICIO LA LEONORA"/>
    <x v="6"/>
    <x v="6"/>
  </r>
  <r>
    <x v="0"/>
    <x v="1"/>
    <x v="8"/>
    <x v="1"/>
    <n v="6773141"/>
    <s v="9000889189"/>
    <x v="0"/>
    <x v="1"/>
    <s v="AGRUPACION DE VIVIENDA FONTIBON RESERVADO - PROPIEDAD HORIZO"/>
    <x v="1"/>
    <x v="1"/>
  </r>
  <r>
    <x v="0"/>
    <x v="1"/>
    <x v="8"/>
    <x v="1"/>
    <n v="6773151"/>
    <s v="9012509978"/>
    <x v="0"/>
    <x v="1"/>
    <s v="CONJUNTO CERRADO NATTURA I Y II ETAPA"/>
    <x v="23"/>
    <x v="6"/>
  </r>
  <r>
    <x v="0"/>
    <x v="1"/>
    <x v="8"/>
    <x v="4"/>
    <n v="6773179"/>
    <s v="9003450568"/>
    <x v="0"/>
    <x v="1"/>
    <s v="EDIFICIO OPORTO 93"/>
    <x v="1"/>
    <x v="1"/>
  </r>
  <r>
    <x v="0"/>
    <x v="1"/>
    <x v="8"/>
    <x v="4"/>
    <n v="6773200"/>
    <s v="9010034836"/>
    <x v="0"/>
    <x v="1"/>
    <s v="FORTEZZA PARQUE RESIDENCIAL - PROPIEDAD HORIZONTAL"/>
    <x v="3"/>
    <x v="3"/>
  </r>
  <r>
    <x v="0"/>
    <x v="1"/>
    <x v="8"/>
    <x v="4"/>
    <n v="6773235"/>
    <s v="9008621065"/>
    <x v="0"/>
    <x v="1"/>
    <s v="PARQUE RESIDENCIAL PORTAL DE ALAMEDA"/>
    <x v="7"/>
    <x v="7"/>
  </r>
  <r>
    <x v="0"/>
    <x v="1"/>
    <x v="8"/>
    <x v="1"/>
    <n v="6773274"/>
    <s v="9012049704"/>
    <x v="0"/>
    <x v="1"/>
    <s v="TORRE OLAYA PLAZA - PROPIDAD HORIZONTAL"/>
    <x v="1"/>
    <x v="1"/>
  </r>
  <r>
    <x v="0"/>
    <x v="1"/>
    <x v="8"/>
    <x v="4"/>
    <n v="6773302"/>
    <s v="8909361764"/>
    <x v="0"/>
    <x v="0"/>
    <s v="EDIFICIOS TORRES DE AVIÑON 1 Y 2 PH"/>
    <x v="14"/>
    <x v="5"/>
  </r>
  <r>
    <x v="0"/>
    <x v="1"/>
    <x v="8"/>
    <x v="1"/>
    <n v="6773370"/>
    <s v="9000650921"/>
    <x v="0"/>
    <x v="1"/>
    <s v="EDIFICIO PORTAL DE LOS NOGALES PROPIEDAD HORIZONTAL"/>
    <x v="6"/>
    <x v="6"/>
  </r>
  <r>
    <x v="0"/>
    <x v="1"/>
    <x v="8"/>
    <x v="1"/>
    <n v="6773408"/>
    <s v="8100011255"/>
    <x v="0"/>
    <x v="2"/>
    <s v="EDIFICIO VILLAPILAR 2 BLOQUE 3 PROPIEDAD HORIZONTAL"/>
    <x v="6"/>
    <x v="6"/>
  </r>
  <r>
    <x v="0"/>
    <x v="1"/>
    <x v="8"/>
    <x v="4"/>
    <n v="6773410"/>
    <s v="9000009553"/>
    <x v="0"/>
    <x v="2"/>
    <s v="EDIFICIO VILLA UNIVERSITARIA CUTUCUMAY IV ETAPA PROPIEDAD HO"/>
    <x v="3"/>
    <x v="3"/>
  </r>
  <r>
    <x v="0"/>
    <x v="1"/>
    <x v="8"/>
    <x v="4"/>
    <n v="6773590"/>
    <s v="8160032680"/>
    <x v="0"/>
    <x v="1"/>
    <s v="EDIFICIO SANTAMARIA PH"/>
    <x v="11"/>
    <x v="9"/>
  </r>
  <r>
    <x v="0"/>
    <x v="1"/>
    <x v="8"/>
    <x v="4"/>
    <n v="6773619"/>
    <s v="9009928797"/>
    <x v="0"/>
    <x v="1"/>
    <s v="CONJUNTO RESIDENCIAL TORRES AMBAR APARTAMENTOS PH"/>
    <x v="13"/>
    <x v="9"/>
  </r>
  <r>
    <x v="0"/>
    <x v="1"/>
    <x v="8"/>
    <x v="1"/>
    <n v="6773653"/>
    <s v="8301444675"/>
    <x v="0"/>
    <x v="1"/>
    <s v="CONJUNTO RESIDENCIAL MODELIA IMPERIAL II MZ 85  PH"/>
    <x v="1"/>
    <x v="1"/>
  </r>
  <r>
    <x v="0"/>
    <x v="1"/>
    <x v="8"/>
    <x v="4"/>
    <n v="6773708"/>
    <s v="8300229278"/>
    <x v="0"/>
    <x v="3"/>
    <s v="PINAR DE SUBA AGRUPACION C 2"/>
    <x v="1"/>
    <x v="1"/>
  </r>
  <r>
    <x v="0"/>
    <x v="1"/>
    <x v="8"/>
    <x v="4"/>
    <n v="6773793"/>
    <s v="8080012059"/>
    <x v="0"/>
    <x v="1"/>
    <s v="SANTA MONICA I ETAPA"/>
    <x v="15"/>
    <x v="4"/>
  </r>
  <r>
    <x v="0"/>
    <x v="1"/>
    <x v="8"/>
    <x v="4"/>
    <n v="6773805"/>
    <s v="8160017571"/>
    <x v="0"/>
    <x v="1"/>
    <s v="EDIFICIO LOS CISNES"/>
    <x v="11"/>
    <x v="9"/>
  </r>
  <r>
    <x v="0"/>
    <x v="1"/>
    <x v="8"/>
    <x v="4"/>
    <n v="6773858"/>
    <s v="9003266788"/>
    <x v="0"/>
    <x v="1"/>
    <s v="CONJUNTO CERRADO MIRADOR DE PIAMONTE- PROPIEDAD HORIZONT"/>
    <x v="6"/>
    <x v="6"/>
  </r>
  <r>
    <x v="0"/>
    <x v="1"/>
    <x v="8"/>
    <x v="1"/>
    <n v="6773881"/>
    <s v="8300309920"/>
    <x v="0"/>
    <x v="1"/>
    <s v="CONJUNTO RESIDENCIAL  EL SALITRE MONSERRATE"/>
    <x v="1"/>
    <x v="1"/>
  </r>
  <r>
    <x v="0"/>
    <x v="1"/>
    <x v="8"/>
    <x v="4"/>
    <n v="6773954"/>
    <s v="8100006047"/>
    <x v="0"/>
    <x v="1"/>
    <s v="CONDCONJCERRADO ACROPOLIS ALTA SUIZA TUNO PH"/>
    <x v="6"/>
    <x v="6"/>
  </r>
  <r>
    <x v="0"/>
    <x v="1"/>
    <x v="8"/>
    <x v="4"/>
    <n v="6774053"/>
    <s v="9013165949"/>
    <x v="0"/>
    <x v="0"/>
    <s v="CONJUNTO RESIDENCIAL AMBAR RESERVA PROPIEDAD"/>
    <x v="7"/>
    <x v="7"/>
  </r>
  <r>
    <x v="0"/>
    <x v="1"/>
    <x v="8"/>
    <x v="4"/>
    <n v="6774219"/>
    <s v="9006003416"/>
    <x v="0"/>
    <x v="1"/>
    <s v="CONJUNTO RESIDENCIAL MIRADOR DE LA COLINA"/>
    <x v="20"/>
    <x v="11"/>
  </r>
  <r>
    <x v="0"/>
    <x v="1"/>
    <x v="8"/>
    <x v="5"/>
    <n v="6774384"/>
    <s v="10116165"/>
    <x v="0"/>
    <x v="1"/>
    <s v="LOPEZ LOPEZ HOBERNEY"/>
    <x v="13"/>
    <x v="9"/>
  </r>
  <r>
    <x v="0"/>
    <x v="1"/>
    <x v="8"/>
    <x v="4"/>
    <n v="6774414"/>
    <s v="9012099753"/>
    <x v="0"/>
    <x v="1"/>
    <s v="CONJUNTO RESIDENCIAL TANGARA"/>
    <x v="29"/>
    <x v="14"/>
  </r>
  <r>
    <x v="0"/>
    <x v="1"/>
    <x v="8"/>
    <x v="4"/>
    <n v="6774435"/>
    <s v="8909333545"/>
    <x v="0"/>
    <x v="1"/>
    <s v="CONJUNTO RESIDENCIAL NUEVA ANDALUCIA AGRUPACIONES 6-7 PH"/>
    <x v="14"/>
    <x v="5"/>
  </r>
  <r>
    <x v="0"/>
    <x v="1"/>
    <x v="8"/>
    <x v="1"/>
    <n v="6774436"/>
    <s v="8040076577"/>
    <x v="0"/>
    <x v="2"/>
    <s v="CONJUNTO RESIDENCIAL PARQUE DEL CACIQUE ETAPA I"/>
    <x v="2"/>
    <x v="2"/>
  </r>
  <r>
    <x v="0"/>
    <x v="1"/>
    <x v="8"/>
    <x v="1"/>
    <n v="6774492"/>
    <s v="8000911482"/>
    <x v="0"/>
    <x v="1"/>
    <s v="CONJUNTO RESIDENCIAL CASTELLANA REAL PH"/>
    <x v="14"/>
    <x v="5"/>
  </r>
  <r>
    <x v="0"/>
    <x v="1"/>
    <x v="8"/>
    <x v="1"/>
    <n v="6774552"/>
    <s v="8300309920"/>
    <x v="0"/>
    <x v="1"/>
    <s v="CONJUNTO RESIDENCIAL  EL SALITRE MONSERRATE"/>
    <x v="1"/>
    <x v="1"/>
  </r>
  <r>
    <x v="0"/>
    <x v="1"/>
    <x v="8"/>
    <x v="4"/>
    <n v="6774575"/>
    <s v="9010737301"/>
    <x v="0"/>
    <x v="1"/>
    <s v="TORRE 2 BLOQUE 3 Y BLOQUE 4  URBANIZACION CABAÑUELAS SANTA C"/>
    <x v="11"/>
    <x v="9"/>
  </r>
  <r>
    <x v="0"/>
    <x v="1"/>
    <x v="8"/>
    <x v="4"/>
    <n v="6774591"/>
    <s v="9003062955"/>
    <x v="0"/>
    <x v="1"/>
    <s v="VIGIA DEL PARQUE 2 PROPIEDAD HORIZONTAL"/>
    <x v="1"/>
    <x v="1"/>
  </r>
  <r>
    <x v="0"/>
    <x v="1"/>
    <x v="8"/>
    <x v="2"/>
    <n v="6774592"/>
    <s v="79419194"/>
    <x v="0"/>
    <x v="1"/>
    <s v="ZULUAGA CARDONA HERNAN MAURICIO"/>
    <x v="40"/>
    <x v="0"/>
  </r>
  <r>
    <x v="0"/>
    <x v="1"/>
    <x v="8"/>
    <x v="4"/>
    <n v="6774598"/>
    <s v="9011278340"/>
    <x v="0"/>
    <x v="1"/>
    <s v="EDIFICIO JULIANA PROPIEDAD HORIZONTAL"/>
    <x v="6"/>
    <x v="6"/>
  </r>
  <r>
    <x v="0"/>
    <x v="1"/>
    <x v="8"/>
    <x v="2"/>
    <n v="6774624"/>
    <s v="41683446"/>
    <x v="0"/>
    <x v="1"/>
    <s v="CABRERA DIAZ ESPERANZA DEL NIÑO JES"/>
    <x v="0"/>
    <x v="0"/>
  </r>
  <r>
    <x v="0"/>
    <x v="1"/>
    <x v="8"/>
    <x v="4"/>
    <n v="6774679"/>
    <s v="8300006611"/>
    <x v="0"/>
    <x v="1"/>
    <s v="CONJUNTO RESIDENCIAL SANTA MARIA DE CALATRAVA PH"/>
    <x v="1"/>
    <x v="1"/>
  </r>
  <r>
    <x v="0"/>
    <x v="1"/>
    <x v="8"/>
    <x v="1"/>
    <n v="6774690"/>
    <s v="9005165413"/>
    <x v="0"/>
    <x v="3"/>
    <s v="EDIFICIO LA TOSCANA"/>
    <x v="0"/>
    <x v="0"/>
  </r>
  <r>
    <x v="0"/>
    <x v="1"/>
    <x v="8"/>
    <x v="1"/>
    <n v="6774769"/>
    <s v="9009998015"/>
    <x v="0"/>
    <x v="3"/>
    <s v="CONJUNTO VALLESUE - ETAPA 3"/>
    <x v="31"/>
    <x v="3"/>
  </r>
  <r>
    <x v="0"/>
    <x v="1"/>
    <x v="8"/>
    <x v="4"/>
    <n v="6774775"/>
    <s v="9001939536"/>
    <x v="0"/>
    <x v="3"/>
    <s v="CONJUNTO MIRARRIOS"/>
    <x v="15"/>
    <x v="4"/>
  </r>
  <r>
    <x v="0"/>
    <x v="1"/>
    <x v="8"/>
    <x v="4"/>
    <n v="6774798"/>
    <s v="8002037169"/>
    <x v="0"/>
    <x v="1"/>
    <s v="AGRUPACION DE VIVIENDA NUEVA TIBABUYES SECTOR B PROPIEDAD HO"/>
    <x v="1"/>
    <x v="1"/>
  </r>
  <r>
    <x v="0"/>
    <x v="1"/>
    <x v="8"/>
    <x v="4"/>
    <n v="6774803"/>
    <s v="9001497938"/>
    <x v="0"/>
    <x v="2"/>
    <s v="CONJUNTO RESIDENCIAL LA GRAN MANZANA II PH"/>
    <x v="1"/>
    <x v="1"/>
  </r>
  <r>
    <x v="0"/>
    <x v="1"/>
    <x v="8"/>
    <x v="4"/>
    <n v="6774816"/>
    <s v="8010029370"/>
    <x v="0"/>
    <x v="3"/>
    <s v="EDIFICIO PANORAMA"/>
    <x v="26"/>
    <x v="7"/>
  </r>
  <r>
    <x v="0"/>
    <x v="1"/>
    <x v="8"/>
    <x v="1"/>
    <n v="6774927"/>
    <s v="9005165413"/>
    <x v="0"/>
    <x v="5"/>
    <s v="EDIFICIO LA TOSCANA"/>
    <x v="0"/>
    <x v="0"/>
  </r>
  <r>
    <x v="0"/>
    <x v="1"/>
    <x v="8"/>
    <x v="4"/>
    <n v="6774984"/>
    <s v="9012185956"/>
    <x v="0"/>
    <x v="2"/>
    <s v="EDIFICIO AL LADO DEL CENTRO PH"/>
    <x v="1"/>
    <x v="1"/>
  </r>
  <r>
    <x v="0"/>
    <x v="1"/>
    <x v="8"/>
    <x v="4"/>
    <n v="6774990"/>
    <s v="9006546713"/>
    <x v="0"/>
    <x v="3"/>
    <s v="AGRUPACION DE VIVIENDA CAMPO REAL ETAPA I"/>
    <x v="1"/>
    <x v="1"/>
  </r>
  <r>
    <x v="0"/>
    <x v="1"/>
    <x v="8"/>
    <x v="4"/>
    <n v="6775024"/>
    <s v="8100023675"/>
    <x v="0"/>
    <x v="1"/>
    <s v="PROPIEDAD HORIZONTAL VILLA CARMENZA"/>
    <x v="6"/>
    <x v="6"/>
  </r>
  <r>
    <x v="0"/>
    <x v="1"/>
    <x v="8"/>
    <x v="4"/>
    <n v="6775028"/>
    <s v="8100023675"/>
    <x v="0"/>
    <x v="3"/>
    <s v="PROPIEDAD HORIZONTAL VILLA CARMENZA"/>
    <x v="6"/>
    <x v="6"/>
  </r>
  <r>
    <x v="0"/>
    <x v="1"/>
    <x v="8"/>
    <x v="1"/>
    <n v="6775047"/>
    <s v="9009181527"/>
    <x v="0"/>
    <x v="1"/>
    <s v="CONJUNTO DE USO MIXTO PIZARRA PROPIEDAD HORIZONTAL"/>
    <x v="14"/>
    <x v="5"/>
  </r>
  <r>
    <x v="0"/>
    <x v="1"/>
    <x v="8"/>
    <x v="4"/>
    <n v="6775083"/>
    <s v="9002543278"/>
    <x v="0"/>
    <x v="1"/>
    <s v="CONDOMINIO TERRA ALTA"/>
    <x v="2"/>
    <x v="2"/>
  </r>
  <r>
    <x v="0"/>
    <x v="1"/>
    <x v="8"/>
    <x v="5"/>
    <n v="6775173"/>
    <s v="1121824470"/>
    <x v="0"/>
    <x v="0"/>
    <s v="GOMEZ PARRADO JUAN DIEGO"/>
    <x v="37"/>
    <x v="16"/>
  </r>
  <r>
    <x v="0"/>
    <x v="1"/>
    <x v="8"/>
    <x v="4"/>
    <n v="6775242"/>
    <s v="9009200715"/>
    <x v="0"/>
    <x v="0"/>
    <s v="EDIFICIO COMPOSTELA PROPIEDAD HORIZONTAL"/>
    <x v="6"/>
    <x v="6"/>
  </r>
  <r>
    <x v="0"/>
    <x v="1"/>
    <x v="8"/>
    <x v="4"/>
    <n v="6775453"/>
    <s v="9007275838"/>
    <x v="0"/>
    <x v="2"/>
    <s v="EDIFICIO CENTENARIO  PROPIEDAD HORIZONTAL"/>
    <x v="6"/>
    <x v="6"/>
  </r>
  <r>
    <x v="0"/>
    <x v="1"/>
    <x v="8"/>
    <x v="4"/>
    <n v="6775503"/>
    <s v="8110342470"/>
    <x v="0"/>
    <x v="1"/>
    <s v="CONJUNTO RESIDENCIAL PROVIDENCIA DE CASTROPOLO PH"/>
    <x v="14"/>
    <x v="5"/>
  </r>
  <r>
    <x v="0"/>
    <x v="1"/>
    <x v="8"/>
    <x v="4"/>
    <n v="6775534"/>
    <s v="8050308115"/>
    <x v="0"/>
    <x v="1"/>
    <s v="CONJUNTO MULTIFAMILIAR EL ARADO"/>
    <x v="0"/>
    <x v="0"/>
  </r>
  <r>
    <x v="0"/>
    <x v="1"/>
    <x v="8"/>
    <x v="4"/>
    <n v="6775558"/>
    <s v="9003477761"/>
    <x v="0"/>
    <x v="1"/>
    <s v="CONJUNTO HABITACIONAL LA CASCADA UNIDAD UNO"/>
    <x v="0"/>
    <x v="0"/>
  </r>
  <r>
    <x v="0"/>
    <x v="1"/>
    <x v="8"/>
    <x v="5"/>
    <n v="6775604"/>
    <s v="7530124"/>
    <x v="0"/>
    <x v="14"/>
    <s v="BETANCOURT ERAZO JORGE ALBERTO"/>
    <x v="7"/>
    <x v="7"/>
  </r>
  <r>
    <x v="0"/>
    <x v="1"/>
    <x v="8"/>
    <x v="1"/>
    <n v="6775606"/>
    <s v="9004221494"/>
    <x v="0"/>
    <x v="1"/>
    <s v="CONJUNTO RESIDENCIAL PARQUES DE CASTILLA 2 PH"/>
    <x v="1"/>
    <x v="1"/>
  </r>
  <r>
    <x v="0"/>
    <x v="1"/>
    <x v="8"/>
    <x v="4"/>
    <n v="6775656"/>
    <s v="8090087055"/>
    <x v="0"/>
    <x v="0"/>
    <s v="CLUB RESIDENCIAL ALAMEDA"/>
    <x v="3"/>
    <x v="3"/>
  </r>
  <r>
    <x v="0"/>
    <x v="1"/>
    <x v="8"/>
    <x v="4"/>
    <n v="6775693"/>
    <s v="9008196666"/>
    <x v="0"/>
    <x v="1"/>
    <s v="EDIFICIO MULTIFAMILIAR BAHIA MORENA"/>
    <x v="57"/>
    <x v="19"/>
  </r>
  <r>
    <x v="0"/>
    <x v="1"/>
    <x v="8"/>
    <x v="1"/>
    <n v="6775718"/>
    <s v="9000650921"/>
    <x v="0"/>
    <x v="3"/>
    <s v="EDIFICIO PORTAL DE LOS NOGALES PROPIEDAD HORIZONTAL"/>
    <x v="6"/>
    <x v="6"/>
  </r>
  <r>
    <x v="0"/>
    <x v="1"/>
    <x v="8"/>
    <x v="4"/>
    <n v="6775758"/>
    <s v="9001922305"/>
    <x v="0"/>
    <x v="1"/>
    <s v="CONJUNTO RESIDENCIAL KANATA PH"/>
    <x v="11"/>
    <x v="9"/>
  </r>
  <r>
    <x v="0"/>
    <x v="1"/>
    <x v="8"/>
    <x v="4"/>
    <n v="6775836"/>
    <s v="8001057968"/>
    <x v="0"/>
    <x v="3"/>
    <s v="CONJUNTO RESIDENCIAL LA MONEDA"/>
    <x v="1"/>
    <x v="1"/>
  </r>
  <r>
    <x v="0"/>
    <x v="1"/>
    <x v="8"/>
    <x v="4"/>
    <n v="6775944"/>
    <s v="8909361764"/>
    <x v="0"/>
    <x v="0"/>
    <s v="EDIFICIOS TORRES DE AVIÑON 1 Y 2 PH"/>
    <x v="14"/>
    <x v="5"/>
  </r>
  <r>
    <x v="0"/>
    <x v="1"/>
    <x v="8"/>
    <x v="4"/>
    <n v="6776093"/>
    <s v="8160041189"/>
    <x v="0"/>
    <x v="1"/>
    <s v="CONJUNTO RESIDENCIAL TORRES DE ALCANTARA"/>
    <x v="11"/>
    <x v="9"/>
  </r>
  <r>
    <x v="0"/>
    <x v="1"/>
    <x v="8"/>
    <x v="1"/>
    <n v="6776135"/>
    <s v="8001269584"/>
    <x v="0"/>
    <x v="1"/>
    <s v="CONJUNTO RESIDENCIAL MONTELAR PH"/>
    <x v="14"/>
    <x v="5"/>
  </r>
  <r>
    <x v="0"/>
    <x v="1"/>
    <x v="8"/>
    <x v="4"/>
    <n v="6776269"/>
    <s v="9001047579"/>
    <x v="0"/>
    <x v="0"/>
    <s v="EDIFICIO CIBELES PH"/>
    <x v="14"/>
    <x v="5"/>
  </r>
  <r>
    <x v="0"/>
    <x v="1"/>
    <x v="8"/>
    <x v="4"/>
    <n v="6776315"/>
    <s v="9003734276"/>
    <x v="0"/>
    <x v="1"/>
    <s v="CONJUNTO RESIDENCIAL URBANIZACION ALEGRIAS DE LA VILLA PH"/>
    <x v="11"/>
    <x v="9"/>
  </r>
  <r>
    <x v="0"/>
    <x v="1"/>
    <x v="8"/>
    <x v="4"/>
    <n v="6776372"/>
    <s v="8040050095"/>
    <x v="0"/>
    <x v="0"/>
    <s v="EDIFICIO MULTIFAMILIAR BOSTON PLAZA"/>
    <x v="2"/>
    <x v="2"/>
  </r>
  <r>
    <x v="0"/>
    <x v="1"/>
    <x v="8"/>
    <x v="4"/>
    <n v="6776419"/>
    <s v="8090061437"/>
    <x v="0"/>
    <x v="0"/>
    <s v="AGRUPACION DE VIVIENDA RINCON DE LAS MARGARITAS"/>
    <x v="3"/>
    <x v="3"/>
  </r>
  <r>
    <x v="0"/>
    <x v="1"/>
    <x v="8"/>
    <x v="4"/>
    <n v="6776427"/>
    <s v="8090061437"/>
    <x v="0"/>
    <x v="3"/>
    <s v="AGRUPACION DE VIVIENDA RINCON DE LAS MARGARITAS"/>
    <x v="3"/>
    <x v="3"/>
  </r>
  <r>
    <x v="0"/>
    <x v="1"/>
    <x v="8"/>
    <x v="4"/>
    <n v="6776466"/>
    <s v="8300707079"/>
    <x v="0"/>
    <x v="1"/>
    <s v="EDIFICIO  PLAZA NAVARRA"/>
    <x v="1"/>
    <x v="1"/>
  </r>
  <r>
    <x v="0"/>
    <x v="1"/>
    <x v="8"/>
    <x v="4"/>
    <n v="6776506"/>
    <s v="9000741680"/>
    <x v="0"/>
    <x v="1"/>
    <s v="SAN JACINTO APARTAMENTOS - PROPIEDAD HORIZONTAL"/>
    <x v="3"/>
    <x v="3"/>
  </r>
  <r>
    <x v="0"/>
    <x v="1"/>
    <x v="8"/>
    <x v="4"/>
    <n v="6776517"/>
    <s v="9003734276"/>
    <x v="0"/>
    <x v="1"/>
    <s v="CONJUNTO RESIDENCIAL URBANIZACION ALEGRIAS DE LA VILLA PH"/>
    <x v="11"/>
    <x v="9"/>
  </r>
  <r>
    <x v="0"/>
    <x v="1"/>
    <x v="8"/>
    <x v="1"/>
    <n v="6776554"/>
    <s v="9000852228"/>
    <x v="0"/>
    <x v="1"/>
    <s v="EDIFICIO ITUANGO"/>
    <x v="1"/>
    <x v="1"/>
  </r>
  <r>
    <x v="0"/>
    <x v="1"/>
    <x v="8"/>
    <x v="4"/>
    <n v="6776585"/>
    <s v="8000279984"/>
    <x v="0"/>
    <x v="0"/>
    <s v="URBANIZACION CITARA"/>
    <x v="14"/>
    <x v="5"/>
  </r>
  <r>
    <x v="0"/>
    <x v="1"/>
    <x v="8"/>
    <x v="1"/>
    <n v="6776618"/>
    <s v="8914107357"/>
    <x v="0"/>
    <x v="2"/>
    <s v="CONJUNTO MULTIFAMILIAR NIZA SEGUNDO SECTOR PH"/>
    <x v="11"/>
    <x v="9"/>
  </r>
  <r>
    <x v="0"/>
    <x v="1"/>
    <x v="8"/>
    <x v="4"/>
    <n v="6776744"/>
    <s v="9005445293"/>
    <x v="0"/>
    <x v="0"/>
    <s v="CONJUNTO CERRADO CERROS DE NIZA PROPIEDAD HORIZONTAL"/>
    <x v="6"/>
    <x v="6"/>
  </r>
  <r>
    <x v="0"/>
    <x v="1"/>
    <x v="8"/>
    <x v="4"/>
    <n v="6776894"/>
    <s v="8002204657"/>
    <x v="0"/>
    <x v="1"/>
    <s v="AGRUPACION RESIDENCIAL ZARZAMORA CAFAM ETAPA I"/>
    <x v="1"/>
    <x v="1"/>
  </r>
  <r>
    <x v="0"/>
    <x v="1"/>
    <x v="8"/>
    <x v="1"/>
    <n v="6776938"/>
    <s v="9000018401"/>
    <x v="0"/>
    <x v="1"/>
    <s v="CONJUNTO RESIDENCIAL ALTOS DE CASTILLA PROPIEDAD HORIZON"/>
    <x v="6"/>
    <x v="6"/>
  </r>
  <r>
    <x v="0"/>
    <x v="1"/>
    <x v="8"/>
    <x v="4"/>
    <n v="6777005"/>
    <s v="8001828853"/>
    <x v="0"/>
    <x v="1"/>
    <s v="EDIFICIO FERRINI 81 PH"/>
    <x v="14"/>
    <x v="5"/>
  </r>
  <r>
    <x v="0"/>
    <x v="1"/>
    <x v="8"/>
    <x v="4"/>
    <n v="6777072"/>
    <s v="8909344634"/>
    <x v="0"/>
    <x v="1"/>
    <s v="CONJUNTO RESIDENCIAL SORRENTO 2 PH"/>
    <x v="14"/>
    <x v="5"/>
  </r>
  <r>
    <x v="0"/>
    <x v="1"/>
    <x v="8"/>
    <x v="1"/>
    <n v="6777083"/>
    <s v="8110413263"/>
    <x v="0"/>
    <x v="1"/>
    <s v="CONJUNTO RESIDENCIAL LAS CASAS DE COMFENALCO PH"/>
    <x v="21"/>
    <x v="5"/>
  </r>
  <r>
    <x v="0"/>
    <x v="1"/>
    <x v="8"/>
    <x v="1"/>
    <n v="6777113"/>
    <s v="8001855308"/>
    <x v="0"/>
    <x v="1"/>
    <s v="EDIFICIO PLAZUELA DE MILAN PROPIEDAD HORIZONTAL"/>
    <x v="6"/>
    <x v="6"/>
  </r>
  <r>
    <x v="0"/>
    <x v="1"/>
    <x v="8"/>
    <x v="4"/>
    <n v="6777140"/>
    <s v="9013078558"/>
    <x v="0"/>
    <x v="1"/>
    <s v="EDIFICIO ARARAT - PROPIEDAD HORIZONTAL"/>
    <x v="2"/>
    <x v="2"/>
  </r>
  <r>
    <x v="0"/>
    <x v="1"/>
    <x v="8"/>
    <x v="1"/>
    <n v="6777145"/>
    <s v="9000986836"/>
    <x v="0"/>
    <x v="0"/>
    <s v="EL PORTAL DE BOCACOLINA PROPIEDAD HORIZONTAL"/>
    <x v="1"/>
    <x v="1"/>
  </r>
  <r>
    <x v="0"/>
    <x v="1"/>
    <x v="8"/>
    <x v="4"/>
    <n v="6777245"/>
    <s v="8160088335"/>
    <x v="0"/>
    <x v="3"/>
    <s v="CONJUNTO RESIDENCIAL VILLAS DEL JARDIN II ETAPA PH"/>
    <x v="11"/>
    <x v="9"/>
  </r>
  <r>
    <x v="0"/>
    <x v="1"/>
    <x v="8"/>
    <x v="4"/>
    <n v="6777269"/>
    <s v="9008865371"/>
    <x v="0"/>
    <x v="3"/>
    <s v="PARQUE RESIDENCIAL INTER PLAZA SUR"/>
    <x v="7"/>
    <x v="7"/>
  </r>
  <r>
    <x v="0"/>
    <x v="1"/>
    <x v="8"/>
    <x v="1"/>
    <n v="6777342"/>
    <s v="9003091137"/>
    <x v="0"/>
    <x v="1"/>
    <s v="EDIFICIO EL LIMONAR PROPIEDAD HORIZONTAL"/>
    <x v="1"/>
    <x v="1"/>
  </r>
  <r>
    <x v="0"/>
    <x v="1"/>
    <x v="8"/>
    <x v="4"/>
    <n v="6777410"/>
    <s v="8000367718"/>
    <x v="0"/>
    <x v="4"/>
    <s v="EDIFICIO LOS ALMENDROS PROPIEDAD HORIZONTAL"/>
    <x v="3"/>
    <x v="3"/>
  </r>
  <r>
    <x v="0"/>
    <x v="1"/>
    <x v="8"/>
    <x v="4"/>
    <n v="6777468"/>
    <s v="9001574066"/>
    <x v="0"/>
    <x v="2"/>
    <s v="CONJUNTO CERRADO GUADUALES DE CANAAN PH"/>
    <x v="11"/>
    <x v="9"/>
  </r>
  <r>
    <x v="0"/>
    <x v="1"/>
    <x v="8"/>
    <x v="4"/>
    <n v="6777496"/>
    <s v="8040177048"/>
    <x v="0"/>
    <x v="0"/>
    <s v="UNIDAD RESIDENCIAL COOPMAGISTERIO X"/>
    <x v="2"/>
    <x v="2"/>
  </r>
  <r>
    <x v="0"/>
    <x v="1"/>
    <x v="8"/>
    <x v="1"/>
    <n v="6777521"/>
    <s v="8300108056"/>
    <x v="0"/>
    <x v="1"/>
    <s v="EDIFICIO RESIDENCIAL RIVIERA NORTE 3 PROPIEDAD HORIZONTAL"/>
    <x v="1"/>
    <x v="1"/>
  </r>
  <r>
    <x v="0"/>
    <x v="1"/>
    <x v="8"/>
    <x v="1"/>
    <n v="6777555"/>
    <s v="8300434600"/>
    <x v="0"/>
    <x v="1"/>
    <s v="CONJUNTO RESIDENCIAL TORRES DE VALENCIA-PROPIEDAD HORIZONTAL"/>
    <x v="1"/>
    <x v="1"/>
  </r>
  <r>
    <x v="0"/>
    <x v="1"/>
    <x v="8"/>
    <x v="4"/>
    <n v="6777568"/>
    <s v="8914120334"/>
    <x v="0"/>
    <x v="4"/>
    <s v="EDIFICIO MARIA GAID PROPIEDAD HORIZONTAL"/>
    <x v="11"/>
    <x v="9"/>
  </r>
  <r>
    <x v="0"/>
    <x v="1"/>
    <x v="8"/>
    <x v="4"/>
    <n v="6777626"/>
    <s v="8140008356"/>
    <x v="0"/>
    <x v="1"/>
    <s v="CONDOMINIO VALLE DE ATRIZ PROPIEDAD HORIZONTAL"/>
    <x v="9"/>
    <x v="8"/>
  </r>
  <r>
    <x v="0"/>
    <x v="1"/>
    <x v="8"/>
    <x v="1"/>
    <n v="6777634"/>
    <s v="8605321753"/>
    <x v="0"/>
    <x v="1"/>
    <s v="AGRUPACION DE VIVIENDA METROPOLIS  UNIDAD 6"/>
    <x v="1"/>
    <x v="1"/>
  </r>
  <r>
    <x v="0"/>
    <x v="1"/>
    <x v="8"/>
    <x v="4"/>
    <n v="6777671"/>
    <s v="9001922305"/>
    <x v="0"/>
    <x v="1"/>
    <s v="CONJUNTO RESIDENCIAL KANATA PH"/>
    <x v="11"/>
    <x v="9"/>
  </r>
  <r>
    <x v="0"/>
    <x v="1"/>
    <x v="8"/>
    <x v="1"/>
    <n v="6777679"/>
    <s v="8301444675"/>
    <x v="0"/>
    <x v="1"/>
    <s v="CONJUNTO RESIDENCIAL MODELIA IMPERIAL II MZ 85  PH"/>
    <x v="1"/>
    <x v="1"/>
  </r>
  <r>
    <x v="0"/>
    <x v="1"/>
    <x v="8"/>
    <x v="4"/>
    <n v="6777744"/>
    <s v="9004597716"/>
    <x v="0"/>
    <x v="1"/>
    <s v="EDIFICIO MERIDIANO PROPIEDAD HORIZONTAL"/>
    <x v="6"/>
    <x v="6"/>
  </r>
  <r>
    <x v="0"/>
    <x v="1"/>
    <x v="8"/>
    <x v="4"/>
    <n v="6777755"/>
    <s v="9009200715"/>
    <x v="0"/>
    <x v="0"/>
    <s v="EDIFICIO COMPOSTELA PROPIEDAD HORIZONTAL"/>
    <x v="6"/>
    <x v="6"/>
  </r>
  <r>
    <x v="0"/>
    <x v="1"/>
    <x v="8"/>
    <x v="1"/>
    <n v="6777770"/>
    <s v="9003370793"/>
    <x v="0"/>
    <x v="0"/>
    <s v="CONJUNTO RESIDENCIAL BOSQUES DE CANTABRIA PH"/>
    <x v="11"/>
    <x v="9"/>
  </r>
  <r>
    <x v="0"/>
    <x v="1"/>
    <x v="8"/>
    <x v="1"/>
    <n v="6777864"/>
    <s v="8300297463"/>
    <x v="0"/>
    <x v="3"/>
    <s v="EDIFICIO EUCALIPTOS DE LA COLINA - PROPIEDAD HORIZONTAL"/>
    <x v="1"/>
    <x v="1"/>
  </r>
  <r>
    <x v="0"/>
    <x v="1"/>
    <x v="8"/>
    <x v="4"/>
    <n v="6777870"/>
    <s v="9012563571"/>
    <x v="0"/>
    <x v="1"/>
    <s v="CONJUNTO CERRADO LA QUINTA PROPIEDAD HORIZONTAL"/>
    <x v="6"/>
    <x v="6"/>
  </r>
  <r>
    <x v="0"/>
    <x v="1"/>
    <x v="8"/>
    <x v="4"/>
    <n v="6777942"/>
    <s v="9008338979"/>
    <x v="0"/>
    <x v="1"/>
    <s v="CONJUNTO HABITACIONAL NARANJAL ETAPA I PH"/>
    <x v="11"/>
    <x v="9"/>
  </r>
  <r>
    <x v="0"/>
    <x v="1"/>
    <x v="8"/>
    <x v="1"/>
    <n v="6777955"/>
    <s v="8001647605"/>
    <x v="0"/>
    <x v="3"/>
    <s v="CONJUNTO RESIDENCIAL LAS TERRAZAS"/>
    <x v="1"/>
    <x v="1"/>
  </r>
  <r>
    <x v="0"/>
    <x v="1"/>
    <x v="8"/>
    <x v="5"/>
    <n v="6777956"/>
    <s v="51883553"/>
    <x v="0"/>
    <x v="0"/>
    <s v="PULIDO  ARTUNDUAGA ANA AZUCENA"/>
    <x v="1"/>
    <x v="1"/>
  </r>
  <r>
    <x v="0"/>
    <x v="1"/>
    <x v="8"/>
    <x v="4"/>
    <n v="6777962"/>
    <s v="8000465452"/>
    <x v="0"/>
    <x v="1"/>
    <s v="UNIDAD RESIDENCIAL SANTA CATALINA I"/>
    <x v="11"/>
    <x v="9"/>
  </r>
  <r>
    <x v="0"/>
    <x v="1"/>
    <x v="8"/>
    <x v="1"/>
    <n v="6777970"/>
    <s v="8301444675"/>
    <x v="0"/>
    <x v="1"/>
    <s v="CONJUNTO RESIDENCIAL MODELIA IMPERIAL II MZ 85  PH"/>
    <x v="1"/>
    <x v="1"/>
  </r>
  <r>
    <x v="0"/>
    <x v="1"/>
    <x v="8"/>
    <x v="4"/>
    <n v="6778018"/>
    <s v="9011861607"/>
    <x v="0"/>
    <x v="1"/>
    <s v="EDIFICIO ESKEMA"/>
    <x v="1"/>
    <x v="1"/>
  </r>
  <r>
    <x v="0"/>
    <x v="1"/>
    <x v="8"/>
    <x v="1"/>
    <n v="6778041"/>
    <s v="9000987526"/>
    <x v="0"/>
    <x v="3"/>
    <s v="CONJUNTO RESIDENCIAL TERRAZAS DE CASTILLA PH"/>
    <x v="1"/>
    <x v="1"/>
  </r>
  <r>
    <x v="0"/>
    <x v="1"/>
    <x v="8"/>
    <x v="4"/>
    <n v="6778048"/>
    <s v="8001855092"/>
    <x v="0"/>
    <x v="1"/>
    <s v="EDIFICIO EL VIRREY"/>
    <x v="7"/>
    <x v="7"/>
  </r>
  <r>
    <x v="0"/>
    <x v="1"/>
    <x v="8"/>
    <x v="1"/>
    <n v="6778072"/>
    <s v="9000650921"/>
    <x v="0"/>
    <x v="1"/>
    <s v="EDIFICIO PORTAL DE LOS NOGALES PROPIEDAD HORIZONTAL"/>
    <x v="6"/>
    <x v="6"/>
  </r>
  <r>
    <x v="0"/>
    <x v="1"/>
    <x v="8"/>
    <x v="4"/>
    <n v="6778135"/>
    <s v="9010501706"/>
    <x v="0"/>
    <x v="1"/>
    <s v="CONJUNTO RESIDENCIAL RESERVA CANAVERAL CONDOM"/>
    <x v="17"/>
    <x v="2"/>
  </r>
  <r>
    <x v="0"/>
    <x v="1"/>
    <x v="8"/>
    <x v="5"/>
    <n v="6778137"/>
    <s v="41897804"/>
    <x v="0"/>
    <x v="3"/>
    <s v="MOLINA DE CARDONA SIXTA TULIA"/>
    <x v="7"/>
    <x v="7"/>
  </r>
  <r>
    <x v="0"/>
    <x v="1"/>
    <x v="8"/>
    <x v="5"/>
    <n v="6778150"/>
    <s v="41897804"/>
    <x v="0"/>
    <x v="3"/>
    <s v="MOLINA DE CARDONA SIXTA TULIA"/>
    <x v="7"/>
    <x v="7"/>
  </r>
  <r>
    <x v="0"/>
    <x v="1"/>
    <x v="8"/>
    <x v="4"/>
    <n v="6778172"/>
    <s v="9001536870"/>
    <x v="0"/>
    <x v="1"/>
    <s v="CAMPOVERDE PH"/>
    <x v="14"/>
    <x v="5"/>
  </r>
  <r>
    <x v="0"/>
    <x v="1"/>
    <x v="8"/>
    <x v="4"/>
    <n v="6778266"/>
    <s v="8908056036"/>
    <x v="0"/>
    <x v="1"/>
    <s v="MULTICENTRO ESTRELLA - PROPIEDAD HORIZONTAL"/>
    <x v="6"/>
    <x v="6"/>
  </r>
  <r>
    <x v="0"/>
    <x v="1"/>
    <x v="8"/>
    <x v="1"/>
    <n v="6778298"/>
    <s v="9012509978"/>
    <x v="0"/>
    <x v="5"/>
    <s v="CONJUNTO CERRADO NATTURA I Y II ETAPA"/>
    <x v="23"/>
    <x v="6"/>
  </r>
  <r>
    <x v="0"/>
    <x v="1"/>
    <x v="8"/>
    <x v="4"/>
    <n v="6778303"/>
    <s v="8909344634"/>
    <x v="0"/>
    <x v="1"/>
    <s v="CONJUNTO RESIDENCIAL SORRENTO 2 PH"/>
    <x v="14"/>
    <x v="5"/>
  </r>
  <r>
    <x v="0"/>
    <x v="1"/>
    <x v="8"/>
    <x v="1"/>
    <n v="6778346"/>
    <s v="8909289426"/>
    <x v="0"/>
    <x v="1"/>
    <s v="NUCLEO DE VIVIENDA N°2 CIUDAD SAN DIEGO"/>
    <x v="14"/>
    <x v="5"/>
  </r>
  <r>
    <x v="0"/>
    <x v="1"/>
    <x v="8"/>
    <x v="4"/>
    <n v="6778380"/>
    <s v="8090087055"/>
    <x v="0"/>
    <x v="1"/>
    <s v="CLUB RESIDENCIAL ALAMEDA"/>
    <x v="3"/>
    <x v="3"/>
  </r>
  <r>
    <x v="0"/>
    <x v="1"/>
    <x v="8"/>
    <x v="4"/>
    <n v="6778397"/>
    <s v="8002517686"/>
    <x v="0"/>
    <x v="1"/>
    <s v="EDIFICIO SANTORINI PH"/>
    <x v="11"/>
    <x v="9"/>
  </r>
  <r>
    <x v="0"/>
    <x v="1"/>
    <x v="8"/>
    <x v="4"/>
    <n v="6778401"/>
    <s v="9005129360"/>
    <x v="0"/>
    <x v="1"/>
    <s v="EDIFICIO MULTIFAMILIAR ALTOS DEL VERGEL"/>
    <x v="3"/>
    <x v="3"/>
  </r>
  <r>
    <x v="0"/>
    <x v="1"/>
    <x v="8"/>
    <x v="4"/>
    <n v="6778438"/>
    <s v="9010412791"/>
    <x v="0"/>
    <x v="1"/>
    <s v="EDIFICIO PALLADIO CONDOMINIO"/>
    <x v="2"/>
    <x v="2"/>
  </r>
  <r>
    <x v="0"/>
    <x v="1"/>
    <x v="8"/>
    <x v="1"/>
    <n v="6778446"/>
    <s v="8301423148"/>
    <x v="0"/>
    <x v="1"/>
    <s v="CONJUNTO RESIDENCIAL PORTAL DE MODELIA III"/>
    <x v="1"/>
    <x v="1"/>
  </r>
  <r>
    <x v="0"/>
    <x v="1"/>
    <x v="8"/>
    <x v="1"/>
    <n v="6778453"/>
    <s v="8905030474"/>
    <x v="0"/>
    <x v="1"/>
    <s v="CONJUNTO RESIDENCIAL LA RINCONADA -PROPIEDAD HORIZONTAL"/>
    <x v="18"/>
    <x v="10"/>
  </r>
  <r>
    <x v="0"/>
    <x v="1"/>
    <x v="8"/>
    <x v="4"/>
    <n v="6778516"/>
    <s v="8605344678"/>
    <x v="0"/>
    <x v="1"/>
    <s v="MULTIFAMILIAR HUILA"/>
    <x v="1"/>
    <x v="1"/>
  </r>
  <r>
    <x v="0"/>
    <x v="1"/>
    <x v="8"/>
    <x v="1"/>
    <n v="6778523"/>
    <s v="8300707941"/>
    <x v="0"/>
    <x v="1"/>
    <s v="CONJUNTO MULTIFAMILIAR COMPARTIR BOCHICA IV ETAPA - PROPIEDA"/>
    <x v="1"/>
    <x v="1"/>
  </r>
  <r>
    <x v="0"/>
    <x v="1"/>
    <x v="8"/>
    <x v="1"/>
    <n v="6778539"/>
    <s v="8002082991"/>
    <x v="0"/>
    <x v="1"/>
    <s v="EDIFICIO ALICANTE PROPIEDAD HORIZONTAL"/>
    <x v="11"/>
    <x v="9"/>
  </r>
  <r>
    <x v="0"/>
    <x v="1"/>
    <x v="8"/>
    <x v="4"/>
    <n v="6778542"/>
    <s v="9001342963"/>
    <x v="0"/>
    <x v="1"/>
    <s v="COLORES DE LA VILLA PH"/>
    <x v="11"/>
    <x v="9"/>
  </r>
  <r>
    <x v="0"/>
    <x v="1"/>
    <x v="8"/>
    <x v="4"/>
    <n v="6778571"/>
    <s v="9013951001"/>
    <x v="0"/>
    <x v="1"/>
    <s v="EDIFICIO CALATAYUD PROPIEDA HO"/>
    <x v="6"/>
    <x v="6"/>
  </r>
  <r>
    <x v="0"/>
    <x v="1"/>
    <x v="8"/>
    <x v="4"/>
    <n v="6778587"/>
    <s v="8130049651"/>
    <x v="0"/>
    <x v="1"/>
    <s v="CONJUNTO RESIDENCIAL TORRES DE VAREGAL"/>
    <x v="29"/>
    <x v="14"/>
  </r>
  <r>
    <x v="0"/>
    <x v="1"/>
    <x v="8"/>
    <x v="4"/>
    <n v="6778661"/>
    <s v="8050093504"/>
    <x v="0"/>
    <x v="2"/>
    <s v="UNIDAD RESIDENCIAL MARCO FIDEL SUAREZ"/>
    <x v="0"/>
    <x v="0"/>
  </r>
  <r>
    <x v="0"/>
    <x v="1"/>
    <x v="8"/>
    <x v="4"/>
    <n v="6778674"/>
    <s v="9008611354"/>
    <x v="0"/>
    <x v="1"/>
    <s v="CONJUNTO CERRADO SANTO DOMINGO PROPIEDAD HORIZONTAL"/>
    <x v="3"/>
    <x v="3"/>
  </r>
  <r>
    <x v="0"/>
    <x v="1"/>
    <x v="8"/>
    <x v="4"/>
    <n v="6778691"/>
    <s v="8909361764"/>
    <x v="0"/>
    <x v="0"/>
    <s v="EDIFICIOS TORRES DE AVIÑON 1 Y 2 PH"/>
    <x v="14"/>
    <x v="5"/>
  </r>
  <r>
    <x v="0"/>
    <x v="1"/>
    <x v="8"/>
    <x v="4"/>
    <n v="6778699"/>
    <s v="8300149418"/>
    <x v="0"/>
    <x v="1"/>
    <s v="CONJUNTO RESIDENCIAL INGRUMA II ETAPA"/>
    <x v="1"/>
    <x v="1"/>
  </r>
  <r>
    <x v="0"/>
    <x v="1"/>
    <x v="8"/>
    <x v="4"/>
    <n v="6778714"/>
    <s v="8000491098"/>
    <x v="0"/>
    <x v="1"/>
    <s v="COPROPIETARIOS CONJUNTO RESIDENCIAL LA VICTOR"/>
    <x v="2"/>
    <x v="2"/>
  </r>
  <r>
    <x v="0"/>
    <x v="1"/>
    <x v="8"/>
    <x v="4"/>
    <n v="6778741"/>
    <s v="8002037169"/>
    <x v="0"/>
    <x v="1"/>
    <s v="AGRUPACION DE VIVIENDA NUEVA TIBABUYES SECTOR B PROPIEDAD HO"/>
    <x v="1"/>
    <x v="1"/>
  </r>
  <r>
    <x v="0"/>
    <x v="1"/>
    <x v="8"/>
    <x v="4"/>
    <n v="6778766"/>
    <s v="8914097941"/>
    <x v="0"/>
    <x v="1"/>
    <s v="CONJUNTO RESIDENCIAL NIZA UNO UIC PH"/>
    <x v="11"/>
    <x v="9"/>
  </r>
  <r>
    <x v="0"/>
    <x v="1"/>
    <x v="8"/>
    <x v="5"/>
    <n v="6778774"/>
    <s v="41898241"/>
    <x v="0"/>
    <x v="1"/>
    <s v="ARCILA SANCHEZ MARTHA CECILIA"/>
    <x v="7"/>
    <x v="7"/>
  </r>
  <r>
    <x v="0"/>
    <x v="1"/>
    <x v="8"/>
    <x v="4"/>
    <n v="6778787"/>
    <s v="9005346631"/>
    <x v="0"/>
    <x v="1"/>
    <s v="CONJUNTO RESIDENCIAL URBANIZACIÓN TIERRA CLARA PH"/>
    <x v="14"/>
    <x v="5"/>
  </r>
  <r>
    <x v="0"/>
    <x v="1"/>
    <x v="8"/>
    <x v="1"/>
    <n v="6778828"/>
    <s v="8160036067"/>
    <x v="0"/>
    <x v="3"/>
    <s v="UNIDAD RESIDENCIAL EL TULCAN CASAS PROPIEDAD HORIZONTAL"/>
    <x v="11"/>
    <x v="9"/>
  </r>
  <r>
    <x v="0"/>
    <x v="1"/>
    <x v="8"/>
    <x v="1"/>
    <n v="6778890"/>
    <s v="9000421748"/>
    <x v="0"/>
    <x v="3"/>
    <s v="AGRUPACION DE VIVIENDA COMPARTIR LA MARGARITA ETAPA 5 PH"/>
    <x v="1"/>
    <x v="1"/>
  </r>
  <r>
    <x v="0"/>
    <x v="1"/>
    <x v="8"/>
    <x v="4"/>
    <n v="6778899"/>
    <s v="9004720561"/>
    <x v="0"/>
    <x v="1"/>
    <s v="EDIFICIO CELESTE PH"/>
    <x v="11"/>
    <x v="9"/>
  </r>
  <r>
    <x v="0"/>
    <x v="1"/>
    <x v="8"/>
    <x v="4"/>
    <n v="6778937"/>
    <s v="8000221021"/>
    <x v="0"/>
    <x v="1"/>
    <s v="MULTIFAMILIARES META CIUDAD TUNAL II"/>
    <x v="1"/>
    <x v="1"/>
  </r>
  <r>
    <x v="0"/>
    <x v="1"/>
    <x v="8"/>
    <x v="4"/>
    <n v="6778980"/>
    <s v="8070024633"/>
    <x v="0"/>
    <x v="1"/>
    <s v="CONJUNTO RESIDENCIAL GRATAMIRA"/>
    <x v="18"/>
    <x v="10"/>
  </r>
  <r>
    <x v="0"/>
    <x v="1"/>
    <x v="8"/>
    <x v="4"/>
    <n v="6778988"/>
    <s v="9001984751"/>
    <x v="0"/>
    <x v="1"/>
    <s v="URBANIZACIÓN CAMPO DE VERANO PH"/>
    <x v="14"/>
    <x v="5"/>
  </r>
  <r>
    <x v="0"/>
    <x v="1"/>
    <x v="8"/>
    <x v="4"/>
    <n v="6779007"/>
    <s v="8301384054"/>
    <x v="0"/>
    <x v="3"/>
    <s v="CONJUNTO RESIDENCIAL TUNAL CENTRAL SUPER LOTE"/>
    <x v="1"/>
    <x v="1"/>
  </r>
  <r>
    <x v="0"/>
    <x v="1"/>
    <x v="8"/>
    <x v="4"/>
    <n v="6779036"/>
    <s v="9004824384"/>
    <x v="0"/>
    <x v="2"/>
    <s v="CONJUNTO CERRADO VERSALLES PROPIEDAD HORIZONTAL"/>
    <x v="18"/>
    <x v="10"/>
  </r>
  <r>
    <x v="0"/>
    <x v="1"/>
    <x v="8"/>
    <x v="4"/>
    <n v="6779064"/>
    <s v="9006283631"/>
    <x v="0"/>
    <x v="4"/>
    <s v="EDIFICIO LAURELES DEL RIO I ETAPA PH"/>
    <x v="6"/>
    <x v="6"/>
  </r>
  <r>
    <x v="0"/>
    <x v="1"/>
    <x v="8"/>
    <x v="1"/>
    <n v="6779131"/>
    <s v="8300031146"/>
    <x v="0"/>
    <x v="1"/>
    <s v="EDIFICIO GUIMOX-PROPIEDAD HORIZONTAL"/>
    <x v="1"/>
    <x v="1"/>
  </r>
  <r>
    <x v="0"/>
    <x v="1"/>
    <x v="8"/>
    <x v="4"/>
    <n v="6779149"/>
    <s v="8090074341"/>
    <x v="0"/>
    <x v="3"/>
    <s v="CONJUNTO RESIDENCIAL LA ARBOLEDA - PROPIEDAD HORIZONTAL"/>
    <x v="3"/>
    <x v="3"/>
  </r>
  <r>
    <x v="0"/>
    <x v="1"/>
    <x v="8"/>
    <x v="4"/>
    <n v="6779155"/>
    <s v="8900027797"/>
    <x v="0"/>
    <x v="4"/>
    <s v="CONJUNTO RESIDENCIAL PROVITEQ UNIDAD UNO"/>
    <x v="7"/>
    <x v="7"/>
  </r>
  <r>
    <x v="0"/>
    <x v="1"/>
    <x v="8"/>
    <x v="4"/>
    <n v="6779179"/>
    <s v="9001809522"/>
    <x v="0"/>
    <x v="1"/>
    <s v="CONJUNTO RESIDENCIAL CALENDULA"/>
    <x v="1"/>
    <x v="1"/>
  </r>
  <r>
    <x v="0"/>
    <x v="1"/>
    <x v="8"/>
    <x v="1"/>
    <n v="6779232"/>
    <s v="8300297463"/>
    <x v="0"/>
    <x v="3"/>
    <s v="EDIFICIO EUCALIPTOS DE LA COLINA - PROPIEDAD HORIZONTAL"/>
    <x v="1"/>
    <x v="1"/>
  </r>
  <r>
    <x v="0"/>
    <x v="1"/>
    <x v="8"/>
    <x v="4"/>
    <n v="6779244"/>
    <s v="8000053973"/>
    <x v="0"/>
    <x v="4"/>
    <s v="AGRUPACION DE VIVIENDA CAMPANELLA III-PROPIEDAD HORIZONTAL"/>
    <x v="1"/>
    <x v="1"/>
  </r>
  <r>
    <x v="0"/>
    <x v="1"/>
    <x v="8"/>
    <x v="4"/>
    <n v="6779300"/>
    <s v="9005099456"/>
    <x v="0"/>
    <x v="1"/>
    <s v="EDIFICIO CANCUN CLUB"/>
    <x v="45"/>
    <x v="10"/>
  </r>
  <r>
    <x v="0"/>
    <x v="1"/>
    <x v="8"/>
    <x v="4"/>
    <n v="6779326"/>
    <s v="9005126262"/>
    <x v="0"/>
    <x v="1"/>
    <s v="EDIFICIO SANTA CECILIA PROPIEDAD HORIZONTAL"/>
    <x v="1"/>
    <x v="1"/>
  </r>
  <r>
    <x v="0"/>
    <x v="1"/>
    <x v="8"/>
    <x v="4"/>
    <n v="6779372"/>
    <s v="8130049651"/>
    <x v="0"/>
    <x v="1"/>
    <s v="CONJUNTO RESIDENCIAL TORRES DE VAREGAL"/>
    <x v="29"/>
    <x v="14"/>
  </r>
  <r>
    <x v="0"/>
    <x v="1"/>
    <x v="8"/>
    <x v="1"/>
    <n v="6779549"/>
    <s v="8001647605"/>
    <x v="0"/>
    <x v="3"/>
    <s v="CONJUNTO RESIDENCIAL LAS TERRAZAS"/>
    <x v="1"/>
    <x v="1"/>
  </r>
  <r>
    <x v="0"/>
    <x v="1"/>
    <x v="8"/>
    <x v="1"/>
    <n v="6779583"/>
    <s v="8300568821"/>
    <x v="0"/>
    <x v="1"/>
    <s v="AGRUPACION DE VIVIENDA TORRECAMPO II PH"/>
    <x v="1"/>
    <x v="1"/>
  </r>
  <r>
    <x v="0"/>
    <x v="1"/>
    <x v="8"/>
    <x v="4"/>
    <n v="6779626"/>
    <s v="8909380464"/>
    <x v="0"/>
    <x v="1"/>
    <s v="EDIFICIO PROPIEDAD HORIZONTAL EL ESCORIAL N 3"/>
    <x v="14"/>
    <x v="5"/>
  </r>
  <r>
    <x v="0"/>
    <x v="1"/>
    <x v="8"/>
    <x v="1"/>
    <n v="6779643"/>
    <s v="9000198082"/>
    <x v="0"/>
    <x v="1"/>
    <s v="EDIFICIO TERRAZAS DE LAURELES - PROPIEDAD HORIZONTAL -"/>
    <x v="6"/>
    <x v="6"/>
  </r>
  <r>
    <x v="0"/>
    <x v="1"/>
    <x v="8"/>
    <x v="4"/>
    <n v="6779648"/>
    <s v="8301065173"/>
    <x v="0"/>
    <x v="3"/>
    <s v="CONJUNTO RESIDENCIAL VILLAS DE ALCALA SUPER LOTE 2"/>
    <x v="1"/>
    <x v="1"/>
  </r>
  <r>
    <x v="0"/>
    <x v="1"/>
    <x v="8"/>
    <x v="5"/>
    <n v="6779652"/>
    <s v="41900717"/>
    <x v="0"/>
    <x v="1"/>
    <s v="CLAVIJO VALENCIA MARIA CLAUDIA"/>
    <x v="7"/>
    <x v="7"/>
  </r>
  <r>
    <x v="0"/>
    <x v="1"/>
    <x v="8"/>
    <x v="4"/>
    <n v="6779659"/>
    <s v="9001836553"/>
    <x v="0"/>
    <x v="1"/>
    <s v="AGRUPACION VILLAS DE VIZCAYA AGRUPACION 6 PH"/>
    <x v="1"/>
    <x v="1"/>
  </r>
  <r>
    <x v="0"/>
    <x v="1"/>
    <x v="8"/>
    <x v="4"/>
    <n v="6779663"/>
    <s v="9001836553"/>
    <x v="0"/>
    <x v="3"/>
    <s v="AGRUPACION VILLAS DE VIZCAYA AGRUPACION 6 PH"/>
    <x v="1"/>
    <x v="1"/>
  </r>
  <r>
    <x v="0"/>
    <x v="1"/>
    <x v="8"/>
    <x v="1"/>
    <n v="6779689"/>
    <s v="9000187746"/>
    <x v="0"/>
    <x v="1"/>
    <s v="EDIFICIO LOS QUINDOS - PROPIEDAD HORIZONTAL"/>
    <x v="6"/>
    <x v="6"/>
  </r>
  <r>
    <x v="0"/>
    <x v="1"/>
    <x v="8"/>
    <x v="5"/>
    <n v="6779700"/>
    <s v="6096286"/>
    <x v="0"/>
    <x v="2"/>
    <s v="GONZALEZ VASQUEZ GUSTAVO"/>
    <x v="0"/>
    <x v="0"/>
  </r>
  <r>
    <x v="0"/>
    <x v="1"/>
    <x v="8"/>
    <x v="4"/>
    <n v="6779745"/>
    <s v="8050090707"/>
    <x v="0"/>
    <x v="1"/>
    <s v="CONDOMINIO GIBRALTAR"/>
    <x v="0"/>
    <x v="0"/>
  </r>
  <r>
    <x v="0"/>
    <x v="1"/>
    <x v="8"/>
    <x v="1"/>
    <n v="6779765"/>
    <s v="8140022403"/>
    <x v="0"/>
    <x v="3"/>
    <s v="RESIDENCIAS MULTIFAMILIARES PUCALPA II PROPIEDAD HORIZONTAL"/>
    <x v="9"/>
    <x v="8"/>
  </r>
  <r>
    <x v="0"/>
    <x v="1"/>
    <x v="8"/>
    <x v="4"/>
    <n v="6779784"/>
    <s v="9003682531"/>
    <x v="0"/>
    <x v="3"/>
    <s v="CONJUNTO RESIDENCIAL LA PRADERA PH"/>
    <x v="17"/>
    <x v="2"/>
  </r>
  <r>
    <x v="0"/>
    <x v="1"/>
    <x v="8"/>
    <x v="4"/>
    <n v="6779794"/>
    <s v="8909363151"/>
    <x v="0"/>
    <x v="1"/>
    <s v="URBANIZACION SURAMERICANA ENVIGADO PH"/>
    <x v="10"/>
    <x v="5"/>
  </r>
  <r>
    <x v="0"/>
    <x v="1"/>
    <x v="8"/>
    <x v="4"/>
    <n v="6779809"/>
    <s v="9011515734"/>
    <x v="0"/>
    <x v="0"/>
    <s v="CONJUNTO RESIDENCIAL KUNDAE PROPIEDAD HORIZON"/>
    <x v="3"/>
    <x v="3"/>
  </r>
  <r>
    <x v="0"/>
    <x v="1"/>
    <x v="8"/>
    <x v="4"/>
    <n v="6779898"/>
    <s v="8000990427"/>
    <x v="0"/>
    <x v="0"/>
    <s v="EDIFICIO ALTOS DEL CEDRITO PROPIEDAD HORIZONTAL"/>
    <x v="1"/>
    <x v="1"/>
  </r>
  <r>
    <x v="0"/>
    <x v="1"/>
    <x v="8"/>
    <x v="4"/>
    <n v="6779931"/>
    <s v="9008471729"/>
    <x v="0"/>
    <x v="1"/>
    <s v="EDIFICIO PALMARU PROPIEDAD HORIZONTAL"/>
    <x v="6"/>
    <x v="6"/>
  </r>
  <r>
    <x v="0"/>
    <x v="1"/>
    <x v="8"/>
    <x v="4"/>
    <n v="6779950"/>
    <s v="9013078558"/>
    <x v="0"/>
    <x v="1"/>
    <s v="EDIFICIO ARARAT - PROPIEDAD HORIZONTAL"/>
    <x v="2"/>
    <x v="2"/>
  </r>
  <r>
    <x v="0"/>
    <x v="1"/>
    <x v="8"/>
    <x v="4"/>
    <n v="6779964"/>
    <s v="8070024633"/>
    <x v="0"/>
    <x v="1"/>
    <s v="CONJUNTO RESIDENCIAL GRATAMIRA"/>
    <x v="18"/>
    <x v="10"/>
  </r>
  <r>
    <x v="0"/>
    <x v="1"/>
    <x v="8"/>
    <x v="4"/>
    <n v="6779996"/>
    <s v="9007006781"/>
    <x v="0"/>
    <x v="0"/>
    <s v="EDIFICIO PALMEIRAS PH"/>
    <x v="14"/>
    <x v="5"/>
  </r>
  <r>
    <x v="0"/>
    <x v="1"/>
    <x v="8"/>
    <x v="4"/>
    <n v="6780142"/>
    <s v="9004824384"/>
    <x v="0"/>
    <x v="1"/>
    <s v="CONJUNTO CERRADO VERSALLES PROPIEDAD HORIZONTAL"/>
    <x v="18"/>
    <x v="10"/>
  </r>
  <r>
    <x v="0"/>
    <x v="1"/>
    <x v="8"/>
    <x v="4"/>
    <n v="6780248"/>
    <s v="9006766123"/>
    <x v="0"/>
    <x v="1"/>
    <s v="EDIFICIO MULTIFAMILIAR ACARIGUA"/>
    <x v="20"/>
    <x v="11"/>
  </r>
  <r>
    <x v="0"/>
    <x v="1"/>
    <x v="8"/>
    <x v="4"/>
    <n v="6780264"/>
    <s v="8160017881"/>
    <x v="0"/>
    <x v="1"/>
    <s v="CONJUNTO RESIDENCIAL COODELMAR II ETAPA PH"/>
    <x v="11"/>
    <x v="9"/>
  </r>
  <r>
    <x v="0"/>
    <x v="1"/>
    <x v="8"/>
    <x v="4"/>
    <n v="6780269"/>
    <s v="9006026649"/>
    <x v="0"/>
    <x v="1"/>
    <s v="PROPIEDAD HORIZONTAL BALCONES DE LA VILLA II ETAPA BLOQUES 1"/>
    <x v="23"/>
    <x v="6"/>
  </r>
  <r>
    <x v="0"/>
    <x v="1"/>
    <x v="8"/>
    <x v="1"/>
    <n v="6780271"/>
    <s v="8908046207"/>
    <x v="0"/>
    <x v="1"/>
    <s v="PROPIEDAD HORIZONTAL EDIFICIO LA ARBOLEDA"/>
    <x v="6"/>
    <x v="6"/>
  </r>
  <r>
    <x v="0"/>
    <x v="1"/>
    <x v="8"/>
    <x v="4"/>
    <n v="6780274"/>
    <s v="9006026649"/>
    <x v="0"/>
    <x v="1"/>
    <s v="PROPIEDAD HORIZONTAL BALCONES DE LA VILLA II ETAPA BLOQUES 1"/>
    <x v="23"/>
    <x v="6"/>
  </r>
  <r>
    <x v="0"/>
    <x v="1"/>
    <x v="8"/>
    <x v="4"/>
    <n v="6780330"/>
    <s v="8300427435"/>
    <x v="0"/>
    <x v="0"/>
    <s v="EDIFICIO PLAZUELAS DE TIBANA IV PROPIEDAD HORIZONTAL"/>
    <x v="1"/>
    <x v="1"/>
  </r>
  <r>
    <x v="0"/>
    <x v="1"/>
    <x v="8"/>
    <x v="1"/>
    <n v="6780331"/>
    <s v="8300147491"/>
    <x v="0"/>
    <x v="1"/>
    <s v="CONJUNTO RESIDENCIAL  SAN  JERONIMO"/>
    <x v="1"/>
    <x v="1"/>
  </r>
  <r>
    <x v="0"/>
    <x v="1"/>
    <x v="8"/>
    <x v="1"/>
    <n v="6780337"/>
    <s v="8300147491"/>
    <x v="0"/>
    <x v="3"/>
    <s v="CONJUNTO RESIDENCIAL  SAN  JERONIMO"/>
    <x v="1"/>
    <x v="1"/>
  </r>
  <r>
    <x v="0"/>
    <x v="1"/>
    <x v="8"/>
    <x v="4"/>
    <n v="6780357"/>
    <s v="9004720561"/>
    <x v="0"/>
    <x v="1"/>
    <s v="EDIFICIO CELESTE PH"/>
    <x v="11"/>
    <x v="9"/>
  </r>
  <r>
    <x v="0"/>
    <x v="1"/>
    <x v="8"/>
    <x v="4"/>
    <n v="6780401"/>
    <s v="9005259374"/>
    <x v="0"/>
    <x v="1"/>
    <s v="CONDOMINIO CAMPESTRE CEDRO NEGRO BOSQUE RESIDENCIAL"/>
    <x v="30"/>
    <x v="7"/>
  </r>
  <r>
    <x v="0"/>
    <x v="1"/>
    <x v="8"/>
    <x v="4"/>
    <n v="6780426"/>
    <s v="9011502821"/>
    <x v="0"/>
    <x v="0"/>
    <s v="EDIFICIO BOREALIX"/>
    <x v="2"/>
    <x v="2"/>
  </r>
  <r>
    <x v="0"/>
    <x v="1"/>
    <x v="8"/>
    <x v="4"/>
    <n v="6780427"/>
    <s v="9011502821"/>
    <x v="0"/>
    <x v="1"/>
    <s v="EDIFICIO BOREALIX"/>
    <x v="2"/>
    <x v="2"/>
  </r>
  <r>
    <x v="0"/>
    <x v="1"/>
    <x v="8"/>
    <x v="4"/>
    <n v="6780439"/>
    <s v="9005437145"/>
    <x v="0"/>
    <x v="4"/>
    <s v="CONJUNTO RESIDENCIAL PITAGORAS PH"/>
    <x v="1"/>
    <x v="1"/>
  </r>
  <r>
    <x v="0"/>
    <x v="1"/>
    <x v="8"/>
    <x v="4"/>
    <n v="6780440"/>
    <s v="9000671477"/>
    <x v="0"/>
    <x v="5"/>
    <s v="CONJUNTO CERRADO TORRES DE BUENA VISTA PROPIEDAD HORIZONTAL"/>
    <x v="6"/>
    <x v="6"/>
  </r>
  <r>
    <x v="0"/>
    <x v="1"/>
    <x v="8"/>
    <x v="1"/>
    <n v="6780476"/>
    <s v="8002414331"/>
    <x v="0"/>
    <x v="1"/>
    <s v="EDIFICIO TORRES DE PINARES"/>
    <x v="11"/>
    <x v="9"/>
  </r>
  <r>
    <x v="0"/>
    <x v="1"/>
    <x v="8"/>
    <x v="1"/>
    <n v="6780477"/>
    <s v="9001854255"/>
    <x v="0"/>
    <x v="1"/>
    <s v="EDIFICIO CHICO 105 PROPIEDAD HORIZONTAL"/>
    <x v="1"/>
    <x v="1"/>
  </r>
  <r>
    <x v="0"/>
    <x v="1"/>
    <x v="8"/>
    <x v="4"/>
    <n v="6780517"/>
    <s v="9012173400"/>
    <x v="0"/>
    <x v="1"/>
    <s v="CONJUNTO RESIDENCIAL SAN SILVESTRE ETAPA 1 PH"/>
    <x v="11"/>
    <x v="9"/>
  </r>
  <r>
    <x v="0"/>
    <x v="1"/>
    <x v="8"/>
    <x v="4"/>
    <n v="6780540"/>
    <s v="9002511672"/>
    <x v="0"/>
    <x v="1"/>
    <s v="CONDOMINIO PLENITUD CONJUNTO A"/>
    <x v="18"/>
    <x v="10"/>
  </r>
  <r>
    <x v="0"/>
    <x v="1"/>
    <x v="8"/>
    <x v="4"/>
    <n v="6780554"/>
    <s v="9005719362"/>
    <x v="0"/>
    <x v="4"/>
    <s v="EDIFICIO MULTIFAMILIAR ALAMOS DE LA RIOJA PH"/>
    <x v="11"/>
    <x v="9"/>
  </r>
  <r>
    <x v="0"/>
    <x v="1"/>
    <x v="8"/>
    <x v="1"/>
    <n v="6780574"/>
    <s v="9011443327"/>
    <x v="0"/>
    <x v="3"/>
    <s v="CONJUNTO CERRADO  ENTREVERDE PH"/>
    <x v="11"/>
    <x v="9"/>
  </r>
  <r>
    <x v="0"/>
    <x v="1"/>
    <x v="8"/>
    <x v="1"/>
    <n v="6780671"/>
    <s v="8002256283"/>
    <x v="0"/>
    <x v="5"/>
    <s v="PROPIEDAD HORIZONTAL PENTAPOLIS"/>
    <x v="6"/>
    <x v="6"/>
  </r>
  <r>
    <x v="0"/>
    <x v="1"/>
    <x v="8"/>
    <x v="1"/>
    <n v="6780679"/>
    <s v="8300726261"/>
    <x v="0"/>
    <x v="5"/>
    <s v="EDIFICIO ILVA"/>
    <x v="1"/>
    <x v="1"/>
  </r>
  <r>
    <x v="0"/>
    <x v="1"/>
    <x v="8"/>
    <x v="1"/>
    <n v="6780730"/>
    <s v="8300392995"/>
    <x v="0"/>
    <x v="1"/>
    <s v="CONJUNTO MULTIFAMILIAR COMPARTIR BOCHICA LOTE 2 ETAPA I"/>
    <x v="1"/>
    <x v="1"/>
  </r>
  <r>
    <x v="0"/>
    <x v="1"/>
    <x v="8"/>
    <x v="4"/>
    <n v="6780808"/>
    <s v="9007450453"/>
    <x v="0"/>
    <x v="1"/>
    <s v="CONJUNTO CERRADO DE VIVIENDA MULTIFAMILIAR RESERVA DEL CERRO"/>
    <x v="6"/>
    <x v="6"/>
  </r>
  <r>
    <x v="0"/>
    <x v="1"/>
    <x v="8"/>
    <x v="4"/>
    <n v="6780820"/>
    <s v="8301299381"/>
    <x v="0"/>
    <x v="1"/>
    <s v="EDIFICIO BAHIA CHICA II PROPIEDAD HORIZONTAL"/>
    <x v="1"/>
    <x v="1"/>
  </r>
  <r>
    <x v="0"/>
    <x v="1"/>
    <x v="8"/>
    <x v="4"/>
    <n v="6780825"/>
    <s v="9009541741"/>
    <x v="0"/>
    <x v="3"/>
    <s v="EDIFICIO TORRES PANORAMIC"/>
    <x v="18"/>
    <x v="10"/>
  </r>
  <r>
    <x v="0"/>
    <x v="1"/>
    <x v="8"/>
    <x v="4"/>
    <n v="6780880"/>
    <s v="8001828853"/>
    <x v="0"/>
    <x v="0"/>
    <s v="EDIFICIO FERRINI 81 PH"/>
    <x v="14"/>
    <x v="5"/>
  </r>
  <r>
    <x v="0"/>
    <x v="1"/>
    <x v="8"/>
    <x v="4"/>
    <n v="6780883"/>
    <s v="8002524471"/>
    <x v="0"/>
    <x v="1"/>
    <s v="PROPIEDAD HORIZONTAL EDIFICIO DA VINCI"/>
    <x v="6"/>
    <x v="6"/>
  </r>
  <r>
    <x v="0"/>
    <x v="1"/>
    <x v="8"/>
    <x v="4"/>
    <n v="6780907"/>
    <s v="8300786307"/>
    <x v="0"/>
    <x v="3"/>
    <s v="CONJUNTO RESIDENCIAL LOS SAUCES PH"/>
    <x v="1"/>
    <x v="1"/>
  </r>
  <r>
    <x v="0"/>
    <x v="1"/>
    <x v="8"/>
    <x v="1"/>
    <n v="6780954"/>
    <s v="9006277835"/>
    <x v="0"/>
    <x v="3"/>
    <s v="CONJUNTO RESIDENCIAL URBANIZACION LA FONTANA MANZANAS B Y C"/>
    <x v="1"/>
    <x v="1"/>
  </r>
  <r>
    <x v="0"/>
    <x v="1"/>
    <x v="8"/>
    <x v="1"/>
    <n v="6781003"/>
    <s v="8909426286"/>
    <x v="0"/>
    <x v="3"/>
    <s v="URBANIZACION VILLA JARDIN ETAPA 2 PH"/>
    <x v="14"/>
    <x v="5"/>
  </r>
  <r>
    <x v="0"/>
    <x v="1"/>
    <x v="8"/>
    <x v="4"/>
    <n v="6781004"/>
    <s v="8301252449"/>
    <x v="0"/>
    <x v="1"/>
    <s v="EDIFICIO PIMPINELA"/>
    <x v="1"/>
    <x v="1"/>
  </r>
  <r>
    <x v="0"/>
    <x v="1"/>
    <x v="8"/>
    <x v="1"/>
    <n v="6781010"/>
    <s v="8001916934"/>
    <x v="0"/>
    <x v="1"/>
    <s v="AGRUPACIÓN RESIDENCIAL DURANGO PH"/>
    <x v="1"/>
    <x v="1"/>
  </r>
  <r>
    <x v="0"/>
    <x v="1"/>
    <x v="8"/>
    <x v="1"/>
    <n v="6781033"/>
    <s v="8000560605"/>
    <x v="0"/>
    <x v="3"/>
    <s v="CONJUNTO  RESIDENCIAL TORRES DE ALEJANDRIA"/>
    <x v="2"/>
    <x v="2"/>
  </r>
  <r>
    <x v="0"/>
    <x v="1"/>
    <x v="8"/>
    <x v="1"/>
    <n v="6781036"/>
    <s v="9000233410"/>
    <x v="0"/>
    <x v="3"/>
    <s v="CONJUNTO RESIDENCIAL ARBOLEDA DEL SEMINARIO DE LAS SUBETAPA"/>
    <x v="14"/>
    <x v="5"/>
  </r>
  <r>
    <x v="0"/>
    <x v="1"/>
    <x v="8"/>
    <x v="4"/>
    <n v="6781047"/>
    <s v="9000948003"/>
    <x v="0"/>
    <x v="1"/>
    <s v="EDIFICIO RINCON DEL PARQUE PROPIEDAD HORIZONTAL"/>
    <x v="1"/>
    <x v="1"/>
  </r>
  <r>
    <x v="0"/>
    <x v="1"/>
    <x v="8"/>
    <x v="1"/>
    <n v="6781060"/>
    <s v="8002480402"/>
    <x v="0"/>
    <x v="1"/>
    <s v="EDIFICIO SALAMANCA PROPIEDAD HORIZONTAL"/>
    <x v="6"/>
    <x v="6"/>
  </r>
  <r>
    <x v="0"/>
    <x v="1"/>
    <x v="8"/>
    <x v="1"/>
    <n v="6781064"/>
    <s v="8002480402"/>
    <x v="0"/>
    <x v="3"/>
    <s v="EDIFICIO SALAMANCA PROPIEDAD HORIZONTAL"/>
    <x v="6"/>
    <x v="6"/>
  </r>
  <r>
    <x v="0"/>
    <x v="1"/>
    <x v="8"/>
    <x v="4"/>
    <n v="6781102"/>
    <s v="9009796117"/>
    <x v="0"/>
    <x v="3"/>
    <s v="GALATEA PARQUE RESIDENCIAL PH"/>
    <x v="13"/>
    <x v="9"/>
  </r>
  <r>
    <x v="0"/>
    <x v="1"/>
    <x v="8"/>
    <x v="1"/>
    <n v="6781121"/>
    <s v="9002332294"/>
    <x v="0"/>
    <x v="3"/>
    <s v="CONJUNTO HABITACIONAL EL CAMPIN III ETAPA PH"/>
    <x v="11"/>
    <x v="9"/>
  </r>
  <r>
    <x v="0"/>
    <x v="1"/>
    <x v="8"/>
    <x v="1"/>
    <n v="6781143"/>
    <s v="9007167962"/>
    <x v="0"/>
    <x v="1"/>
    <s v="EDIFICIO OZONO"/>
    <x v="7"/>
    <x v="7"/>
  </r>
  <r>
    <x v="0"/>
    <x v="1"/>
    <x v="8"/>
    <x v="1"/>
    <n v="6781161"/>
    <s v="8000487741"/>
    <x v="0"/>
    <x v="1"/>
    <s v="EDIFICIO BORINQUEN"/>
    <x v="0"/>
    <x v="0"/>
  </r>
  <r>
    <x v="0"/>
    <x v="1"/>
    <x v="8"/>
    <x v="4"/>
    <n v="6781256"/>
    <s v="8001828853"/>
    <x v="0"/>
    <x v="1"/>
    <s v="EDIFICIO FERRINI 81 PH"/>
    <x v="14"/>
    <x v="5"/>
  </r>
  <r>
    <x v="0"/>
    <x v="1"/>
    <x v="8"/>
    <x v="1"/>
    <n v="6781272"/>
    <s v="8050030684"/>
    <x v="0"/>
    <x v="1"/>
    <s v="CONJUNTO RESIDENCIAL MULTIFAMILIARES LA BASE"/>
    <x v="0"/>
    <x v="0"/>
  </r>
  <r>
    <x v="0"/>
    <x v="1"/>
    <x v="8"/>
    <x v="4"/>
    <n v="6781309"/>
    <s v="9003151948"/>
    <x v="0"/>
    <x v="1"/>
    <s v="CONJUNTO HABITACIONAL ALTOS DE CIPRES PROPIEDAD HORIZONTAL"/>
    <x v="6"/>
    <x v="6"/>
  </r>
  <r>
    <x v="0"/>
    <x v="1"/>
    <x v="8"/>
    <x v="1"/>
    <n v="6781318"/>
    <s v="8001083120"/>
    <x v="0"/>
    <x v="3"/>
    <s v="EDIFICIO CAHICA - PROPIEDAD HORIZONTAL"/>
    <x v="1"/>
    <x v="1"/>
  </r>
  <r>
    <x v="0"/>
    <x v="1"/>
    <x v="8"/>
    <x v="1"/>
    <n v="6781346"/>
    <s v="8100006900"/>
    <x v="0"/>
    <x v="1"/>
    <s v="EDIFICIO CATALINA - PROPIEDAD HORIZONTAL"/>
    <x v="6"/>
    <x v="6"/>
  </r>
  <r>
    <x v="0"/>
    <x v="1"/>
    <x v="8"/>
    <x v="4"/>
    <n v="6781360"/>
    <s v="9005126262"/>
    <x v="0"/>
    <x v="1"/>
    <s v="EDIFICIO SANTA CECILIA PROPIEDAD HORIZONTAL"/>
    <x v="1"/>
    <x v="1"/>
  </r>
  <r>
    <x v="0"/>
    <x v="1"/>
    <x v="8"/>
    <x v="4"/>
    <n v="6781396"/>
    <s v="9004824384"/>
    <x v="0"/>
    <x v="1"/>
    <s v="CONJUNTO CERRADO VERSALLES PROPIEDAD HORIZONTAL"/>
    <x v="18"/>
    <x v="10"/>
  </r>
  <r>
    <x v="0"/>
    <x v="1"/>
    <x v="8"/>
    <x v="1"/>
    <n v="6781412"/>
    <s v="9010941633"/>
    <x v="0"/>
    <x v="0"/>
    <s v="EDIFICIO SANTA MARIA DE LA ARBOLEDA"/>
    <x v="6"/>
    <x v="6"/>
  </r>
  <r>
    <x v="0"/>
    <x v="1"/>
    <x v="8"/>
    <x v="4"/>
    <n v="6781491"/>
    <s v="9011647601"/>
    <x v="0"/>
    <x v="1"/>
    <s v="EDIFICIO CATANZARO PH"/>
    <x v="10"/>
    <x v="5"/>
  </r>
  <r>
    <x v="0"/>
    <x v="1"/>
    <x v="8"/>
    <x v="4"/>
    <n v="6781513"/>
    <s v="9001668771"/>
    <x v="0"/>
    <x v="3"/>
    <s v="EDIFICIO TORRE DE BARLOVENTO"/>
    <x v="6"/>
    <x v="6"/>
  </r>
  <r>
    <x v="0"/>
    <x v="1"/>
    <x v="8"/>
    <x v="4"/>
    <n v="6781518"/>
    <s v="8110084144"/>
    <x v="0"/>
    <x v="1"/>
    <s v="EDIFICIO ALBANIA"/>
    <x v="14"/>
    <x v="5"/>
  </r>
  <r>
    <x v="0"/>
    <x v="1"/>
    <x v="8"/>
    <x v="4"/>
    <n v="6781549"/>
    <s v="9006642261"/>
    <x v="0"/>
    <x v="1"/>
    <s v="EDIFICIO LATORRE MONTECARLO"/>
    <x v="2"/>
    <x v="2"/>
  </r>
  <r>
    <x v="0"/>
    <x v="1"/>
    <x v="8"/>
    <x v="4"/>
    <n v="6781616"/>
    <s v="8909363151"/>
    <x v="0"/>
    <x v="3"/>
    <s v="URBANIZACION SURAMERICANA ENVIGADO PH"/>
    <x v="10"/>
    <x v="5"/>
  </r>
  <r>
    <x v="0"/>
    <x v="1"/>
    <x v="8"/>
    <x v="4"/>
    <n v="6781627"/>
    <s v="8000465452"/>
    <x v="0"/>
    <x v="3"/>
    <s v="UNIDAD RESIDENCIAL SANTA CATALINA I"/>
    <x v="11"/>
    <x v="9"/>
  </r>
  <r>
    <x v="0"/>
    <x v="1"/>
    <x v="8"/>
    <x v="4"/>
    <n v="6781674"/>
    <s v="9004680011"/>
    <x v="0"/>
    <x v="1"/>
    <s v="EDIFICIO ECO NEVADO PH"/>
    <x v="1"/>
    <x v="1"/>
  </r>
  <r>
    <x v="0"/>
    <x v="1"/>
    <x v="8"/>
    <x v="4"/>
    <n v="6781719"/>
    <s v="8301269393"/>
    <x v="0"/>
    <x v="4"/>
    <s v="CONJUNTO RESIDENCIAL RECREO DE SAN IGNACIO"/>
    <x v="1"/>
    <x v="1"/>
  </r>
  <r>
    <x v="0"/>
    <x v="1"/>
    <x v="8"/>
    <x v="1"/>
    <n v="6781743"/>
    <s v="9009998015"/>
    <x v="0"/>
    <x v="1"/>
    <s v="CONJUNTO VALLESUE - ETAPA 3"/>
    <x v="31"/>
    <x v="3"/>
  </r>
  <r>
    <x v="0"/>
    <x v="1"/>
    <x v="8"/>
    <x v="1"/>
    <n v="6781796"/>
    <s v="8002542791"/>
    <x v="0"/>
    <x v="5"/>
    <s v="UNIDAD RESIDENCIAL EL PARQUECITO PH"/>
    <x v="11"/>
    <x v="9"/>
  </r>
  <r>
    <x v="0"/>
    <x v="1"/>
    <x v="8"/>
    <x v="4"/>
    <n v="6781855"/>
    <s v="8110395201"/>
    <x v="0"/>
    <x v="1"/>
    <s v="CONJUNTO RESIDENCIAL MIRADOR DE GUADALCANAL PH"/>
    <x v="10"/>
    <x v="5"/>
  </r>
  <r>
    <x v="0"/>
    <x v="1"/>
    <x v="8"/>
    <x v="4"/>
    <n v="6781856"/>
    <s v="8301384054"/>
    <x v="0"/>
    <x v="3"/>
    <s v="CONJUNTO RESIDENCIAL TUNAL CENTRAL SUPER LOTE"/>
    <x v="1"/>
    <x v="1"/>
  </r>
  <r>
    <x v="0"/>
    <x v="1"/>
    <x v="8"/>
    <x v="4"/>
    <n v="6781862"/>
    <s v="8001855092"/>
    <x v="0"/>
    <x v="1"/>
    <s v="EDIFICIO EL VIRREY"/>
    <x v="7"/>
    <x v="7"/>
  </r>
  <r>
    <x v="0"/>
    <x v="1"/>
    <x v="8"/>
    <x v="4"/>
    <n v="6781880"/>
    <s v="8110409250"/>
    <x v="0"/>
    <x v="0"/>
    <s v="CONJUNTO RESIDENCIAL ALIZARES ETAPAS 1 Y 2 PH"/>
    <x v="14"/>
    <x v="5"/>
  </r>
  <r>
    <x v="0"/>
    <x v="1"/>
    <x v="8"/>
    <x v="1"/>
    <n v="6781885"/>
    <s v="9008110116"/>
    <x v="0"/>
    <x v="0"/>
    <s v="PROPIEDAD HORIZONTAL - EDIFICIO LA RIVIERA"/>
    <x v="6"/>
    <x v="6"/>
  </r>
  <r>
    <x v="0"/>
    <x v="1"/>
    <x v="8"/>
    <x v="1"/>
    <n v="6781893"/>
    <s v="9008110116"/>
    <x v="0"/>
    <x v="2"/>
    <s v="PROPIEDAD HORIZONTAL - EDIFICIO LA RIVIERA"/>
    <x v="6"/>
    <x v="6"/>
  </r>
  <r>
    <x v="0"/>
    <x v="1"/>
    <x v="8"/>
    <x v="4"/>
    <n v="6781903"/>
    <s v="8130006893"/>
    <x v="0"/>
    <x v="1"/>
    <s v="CONJUNTO RESIDENCIAL MEDIA LUNA"/>
    <x v="29"/>
    <x v="14"/>
  </r>
  <r>
    <x v="0"/>
    <x v="1"/>
    <x v="8"/>
    <x v="5"/>
    <n v="6781924"/>
    <s v="23144237"/>
    <x v="0"/>
    <x v="1"/>
    <s v="PIÑERES  MEJIA YENNYS DEL CARMEN"/>
    <x v="52"/>
    <x v="18"/>
  </r>
  <r>
    <x v="0"/>
    <x v="1"/>
    <x v="8"/>
    <x v="1"/>
    <n v="6781966"/>
    <s v="8100057546"/>
    <x v="0"/>
    <x v="1"/>
    <s v="CONJUNTO RESIDENCIAL PARQUE DE CASTILLA - PROPIEDAD HORIZONT"/>
    <x v="6"/>
    <x v="6"/>
  </r>
  <r>
    <x v="0"/>
    <x v="1"/>
    <x v="8"/>
    <x v="4"/>
    <n v="6781969"/>
    <s v="9007668008"/>
    <x v="0"/>
    <x v="3"/>
    <s v="MULTIFAMILIAR SAN AGUSTIN"/>
    <x v="20"/>
    <x v="11"/>
  </r>
  <r>
    <x v="0"/>
    <x v="1"/>
    <x v="8"/>
    <x v="4"/>
    <n v="6781975"/>
    <s v="8000970111"/>
    <x v="0"/>
    <x v="1"/>
    <s v="EDIFICIO LOS FLAMINGOS PROPIEDAD HORIZONTAL"/>
    <x v="1"/>
    <x v="1"/>
  </r>
  <r>
    <x v="0"/>
    <x v="1"/>
    <x v="8"/>
    <x v="4"/>
    <n v="6781980"/>
    <s v="9007668008"/>
    <x v="0"/>
    <x v="7"/>
    <s v="MULTIFAMILIAR SAN AGUSTIN"/>
    <x v="20"/>
    <x v="11"/>
  </r>
  <r>
    <x v="0"/>
    <x v="1"/>
    <x v="8"/>
    <x v="1"/>
    <n v="6782008"/>
    <s v="9006750628"/>
    <x v="0"/>
    <x v="1"/>
    <s v="EDIFICIO ALCANTARA PH"/>
    <x v="34"/>
    <x v="5"/>
  </r>
  <r>
    <x v="0"/>
    <x v="1"/>
    <x v="8"/>
    <x v="4"/>
    <n v="6782014"/>
    <s v="8300786307"/>
    <x v="0"/>
    <x v="3"/>
    <s v="CONJUNTO RESIDENCIAL LOS SAUCES PH"/>
    <x v="1"/>
    <x v="1"/>
  </r>
  <r>
    <x v="0"/>
    <x v="1"/>
    <x v="8"/>
    <x v="1"/>
    <n v="6782027"/>
    <s v="9003498135"/>
    <x v="0"/>
    <x v="1"/>
    <s v="EDIFICIO IKU 86A"/>
    <x v="1"/>
    <x v="1"/>
  </r>
  <r>
    <x v="0"/>
    <x v="1"/>
    <x v="8"/>
    <x v="4"/>
    <n v="6782078"/>
    <s v="9004680011"/>
    <x v="0"/>
    <x v="1"/>
    <s v="EDIFICIO ECO NEVADO PH"/>
    <x v="1"/>
    <x v="1"/>
  </r>
  <r>
    <x v="0"/>
    <x v="1"/>
    <x v="8"/>
    <x v="1"/>
    <n v="6782130"/>
    <s v="8110317897"/>
    <x v="0"/>
    <x v="1"/>
    <s v="URBANIZACION FLORES Y COLORES PH"/>
    <x v="14"/>
    <x v="5"/>
  </r>
  <r>
    <x v="0"/>
    <x v="1"/>
    <x v="8"/>
    <x v="4"/>
    <n v="6782165"/>
    <s v="8909374455"/>
    <x v="0"/>
    <x v="1"/>
    <s v="EDIFICIO TRANSVERSAL PH"/>
    <x v="14"/>
    <x v="5"/>
  </r>
  <r>
    <x v="0"/>
    <x v="1"/>
    <x v="8"/>
    <x v="4"/>
    <n v="6782172"/>
    <s v="8090061437"/>
    <x v="0"/>
    <x v="1"/>
    <s v="AGRUPACION DE VIVIENDA RINCON DE LAS MARGARITAS"/>
    <x v="3"/>
    <x v="3"/>
  </r>
  <r>
    <x v="0"/>
    <x v="1"/>
    <x v="8"/>
    <x v="1"/>
    <n v="6782179"/>
    <s v="9002046738"/>
    <x v="0"/>
    <x v="1"/>
    <s v="EDIFICIO TORRES DE SIENA - PROPIEDAD HORIZONTAL"/>
    <x v="6"/>
    <x v="6"/>
  </r>
  <r>
    <x v="0"/>
    <x v="1"/>
    <x v="8"/>
    <x v="4"/>
    <n v="6782234"/>
    <s v="9011515734"/>
    <x v="0"/>
    <x v="2"/>
    <s v="CONJUNTO RESIDENCIAL KUNDAE PROPIEDAD HORIZON"/>
    <x v="3"/>
    <x v="3"/>
  </r>
  <r>
    <x v="0"/>
    <x v="1"/>
    <x v="8"/>
    <x v="4"/>
    <n v="6782402"/>
    <s v="8300472412"/>
    <x v="0"/>
    <x v="1"/>
    <s v="EDIFICIO CEDRO BOLIVAR I - PROPIEDAD HORIZONTAL"/>
    <x v="1"/>
    <x v="1"/>
  </r>
  <r>
    <x v="0"/>
    <x v="1"/>
    <x v="8"/>
    <x v="1"/>
    <n v="6782522"/>
    <s v="8000415729"/>
    <x v="0"/>
    <x v="2"/>
    <s v="CONJUNTO RESIDENCIAL SAN LUCAS DE LA SERRANIA"/>
    <x v="14"/>
    <x v="5"/>
  </r>
  <r>
    <x v="0"/>
    <x v="1"/>
    <x v="8"/>
    <x v="4"/>
    <n v="6782562"/>
    <s v="9010089363"/>
    <x v="0"/>
    <x v="1"/>
    <s v="EDIFICIO MULTIFAMILIAR TORRE MAIPU - PROPIEDAD HORIZONTAL"/>
    <x v="11"/>
    <x v="9"/>
  </r>
  <r>
    <x v="0"/>
    <x v="1"/>
    <x v="8"/>
    <x v="4"/>
    <n v="6782582"/>
    <s v="9009928797"/>
    <x v="0"/>
    <x v="2"/>
    <s v="CONJUNTO RESIDENCIAL TORRES AMBAR APARTAMENTOS PH"/>
    <x v="13"/>
    <x v="9"/>
  </r>
  <r>
    <x v="0"/>
    <x v="1"/>
    <x v="8"/>
    <x v="2"/>
    <n v="6782654"/>
    <s v="30274976"/>
    <x v="0"/>
    <x v="7"/>
    <s v="GOMEZ RIOS MARIA ORLANDA"/>
    <x v="7"/>
    <x v="7"/>
  </r>
  <r>
    <x v="0"/>
    <x v="1"/>
    <x v="8"/>
    <x v="4"/>
    <n v="6782686"/>
    <s v="9009880162"/>
    <x v="0"/>
    <x v="2"/>
    <s v="CONJUNTO CERRADO GIRASOLES"/>
    <x v="71"/>
    <x v="10"/>
  </r>
  <r>
    <x v="0"/>
    <x v="1"/>
    <x v="8"/>
    <x v="4"/>
    <n v="6782692"/>
    <s v="9004680011"/>
    <x v="0"/>
    <x v="1"/>
    <s v="EDIFICIO ECO NEVADO PH"/>
    <x v="1"/>
    <x v="1"/>
  </r>
  <r>
    <x v="0"/>
    <x v="1"/>
    <x v="8"/>
    <x v="4"/>
    <n v="6782729"/>
    <s v="8002094305"/>
    <x v="0"/>
    <x v="1"/>
    <s v="EDIFICIO AVENIDA 161 PH"/>
    <x v="1"/>
    <x v="1"/>
  </r>
  <r>
    <x v="0"/>
    <x v="1"/>
    <x v="8"/>
    <x v="4"/>
    <n v="6782740"/>
    <s v="8909363151"/>
    <x v="0"/>
    <x v="0"/>
    <s v="URBANIZACION SURAMERICANA ENVIGADO PH"/>
    <x v="10"/>
    <x v="5"/>
  </r>
  <r>
    <x v="0"/>
    <x v="1"/>
    <x v="8"/>
    <x v="4"/>
    <n v="6782762"/>
    <s v="8001961778"/>
    <x v="0"/>
    <x v="1"/>
    <s v="PROPIEDAD HORIZONTAL EDIFICIO NIAGARA"/>
    <x v="6"/>
    <x v="6"/>
  </r>
  <r>
    <x v="0"/>
    <x v="1"/>
    <x v="8"/>
    <x v="4"/>
    <n v="6782767"/>
    <s v="8130049651"/>
    <x v="0"/>
    <x v="1"/>
    <s v="CONJUNTO RESIDENCIAL TORRES DE VAREGAL"/>
    <x v="29"/>
    <x v="14"/>
  </r>
  <r>
    <x v="0"/>
    <x v="1"/>
    <x v="8"/>
    <x v="4"/>
    <n v="6782923"/>
    <s v="9005451500"/>
    <x v="0"/>
    <x v="1"/>
    <s v="CONJUNTO RESERVA DE LA FLORIDA"/>
    <x v="23"/>
    <x v="6"/>
  </r>
  <r>
    <x v="0"/>
    <x v="1"/>
    <x v="8"/>
    <x v="1"/>
    <n v="6782963"/>
    <s v="9005107523"/>
    <x v="0"/>
    <x v="0"/>
    <s v="EDIFICIO ROYAL - PROPIEDAD HORIZONTAL"/>
    <x v="6"/>
    <x v="6"/>
  </r>
  <r>
    <x v="0"/>
    <x v="1"/>
    <x v="8"/>
    <x v="4"/>
    <n v="6782986"/>
    <s v="8160041189"/>
    <x v="0"/>
    <x v="1"/>
    <s v="CONJUNTO RESIDENCIAL TORRES DE ALCANTARA"/>
    <x v="11"/>
    <x v="9"/>
  </r>
  <r>
    <x v="0"/>
    <x v="1"/>
    <x v="8"/>
    <x v="4"/>
    <n v="6782990"/>
    <s v="9000742030"/>
    <x v="0"/>
    <x v="1"/>
    <s v="CONDOMINIO CAMPESTRE BOSQUES DE NORMANDIA"/>
    <x v="12"/>
    <x v="2"/>
  </r>
  <r>
    <x v="0"/>
    <x v="1"/>
    <x v="8"/>
    <x v="4"/>
    <n v="6783027"/>
    <s v="8300172191"/>
    <x v="0"/>
    <x v="1"/>
    <s v="EDIFICIO CIMENTAR PROPIEDAD HORIZONTAL"/>
    <x v="1"/>
    <x v="1"/>
  </r>
  <r>
    <x v="0"/>
    <x v="1"/>
    <x v="8"/>
    <x v="4"/>
    <n v="6783071"/>
    <s v="9005809948"/>
    <x v="0"/>
    <x v="1"/>
    <s v="EDIFICIO ATENEA PROPIEDAD HORIZONTAL"/>
    <x v="6"/>
    <x v="6"/>
  </r>
  <r>
    <x v="0"/>
    <x v="1"/>
    <x v="8"/>
    <x v="4"/>
    <n v="6783095"/>
    <s v="9007533286"/>
    <x v="0"/>
    <x v="1"/>
    <s v="EIFICIO PORTAL DE LA CHIMENEA"/>
    <x v="6"/>
    <x v="6"/>
  </r>
  <r>
    <x v="0"/>
    <x v="1"/>
    <x v="8"/>
    <x v="4"/>
    <n v="6783126"/>
    <s v="9010759756"/>
    <x v="0"/>
    <x v="1"/>
    <s v="CONJUNTO GRAN HORIZONTE KERANTA PROPIEDAD HORIZONTAL"/>
    <x v="16"/>
    <x v="4"/>
  </r>
  <r>
    <x v="0"/>
    <x v="1"/>
    <x v="8"/>
    <x v="4"/>
    <n v="6783170"/>
    <s v="9002543278"/>
    <x v="0"/>
    <x v="1"/>
    <s v="CONDOMINIO TERRA ALTA"/>
    <x v="2"/>
    <x v="2"/>
  </r>
  <r>
    <x v="0"/>
    <x v="1"/>
    <x v="8"/>
    <x v="4"/>
    <n v="6783215"/>
    <s v="8000886318"/>
    <x v="0"/>
    <x v="1"/>
    <s v="CONJUNTO HABITACIONAL COOMULTRASAN"/>
    <x v="2"/>
    <x v="2"/>
  </r>
  <r>
    <x v="0"/>
    <x v="1"/>
    <x v="8"/>
    <x v="4"/>
    <n v="6783218"/>
    <s v="8000886318"/>
    <x v="0"/>
    <x v="1"/>
    <s v="CONJUNTO HABITACIONAL COOMULTRASAN"/>
    <x v="2"/>
    <x v="2"/>
  </r>
  <r>
    <x v="0"/>
    <x v="1"/>
    <x v="8"/>
    <x v="1"/>
    <n v="6783235"/>
    <s v="9005801150"/>
    <x v="0"/>
    <x v="1"/>
    <s v="EDIFICIO GRAN MANZANA PH"/>
    <x v="1"/>
    <x v="1"/>
  </r>
  <r>
    <x v="0"/>
    <x v="1"/>
    <x v="8"/>
    <x v="4"/>
    <n v="6783257"/>
    <s v="8001668784"/>
    <x v="0"/>
    <x v="1"/>
    <s v="URBANIZACION MI FUTURO I ETAPA"/>
    <x v="38"/>
    <x v="4"/>
  </r>
  <r>
    <x v="0"/>
    <x v="1"/>
    <x v="8"/>
    <x v="1"/>
    <n v="6783259"/>
    <s v="9005052404"/>
    <x v="0"/>
    <x v="1"/>
    <s v="EDIFICIO DONATELO PROPIEDAD HORIZONTAL"/>
    <x v="6"/>
    <x v="6"/>
  </r>
  <r>
    <x v="0"/>
    <x v="1"/>
    <x v="8"/>
    <x v="4"/>
    <n v="6783277"/>
    <s v="8300121327"/>
    <x v="0"/>
    <x v="1"/>
    <s v="CONJUNTO MULTIFAMILIAR PLAZUELAS DEL HIPODROM"/>
    <x v="1"/>
    <x v="1"/>
  </r>
  <r>
    <x v="0"/>
    <x v="1"/>
    <x v="8"/>
    <x v="1"/>
    <n v="6783382"/>
    <s v="8300215256"/>
    <x v="0"/>
    <x v="1"/>
    <s v="CONJUNTO RESIDENCIAL PLAZA EL CEDRO"/>
    <x v="1"/>
    <x v="1"/>
  </r>
  <r>
    <x v="0"/>
    <x v="1"/>
    <x v="8"/>
    <x v="4"/>
    <n v="6783384"/>
    <s v="9001529340"/>
    <x v="0"/>
    <x v="3"/>
    <s v="CONJUNTO RESIDENCIAL TIERRA BUENA DEL PORVENIR ETAPA  2 PH"/>
    <x v="1"/>
    <x v="1"/>
  </r>
  <r>
    <x v="0"/>
    <x v="1"/>
    <x v="8"/>
    <x v="4"/>
    <n v="6783440"/>
    <s v="8301252449"/>
    <x v="0"/>
    <x v="1"/>
    <s v="EDIFICIO PIMPINELA"/>
    <x v="1"/>
    <x v="1"/>
  </r>
  <r>
    <x v="0"/>
    <x v="1"/>
    <x v="8"/>
    <x v="1"/>
    <n v="6783453"/>
    <s v="8100006957"/>
    <x v="0"/>
    <x v="1"/>
    <s v="EDIFICIO ZARAGOSA-PROPIEDAD HORIZONTAL"/>
    <x v="6"/>
    <x v="6"/>
  </r>
  <r>
    <x v="0"/>
    <x v="1"/>
    <x v="8"/>
    <x v="4"/>
    <n v="6783469"/>
    <s v="9003682531"/>
    <x v="0"/>
    <x v="1"/>
    <s v="CONJUNTO RESIDENCIAL LA PRADERA PH"/>
    <x v="17"/>
    <x v="2"/>
  </r>
  <r>
    <x v="0"/>
    <x v="1"/>
    <x v="8"/>
    <x v="1"/>
    <n v="6783490"/>
    <s v="9000025021"/>
    <x v="0"/>
    <x v="5"/>
    <s v="CONJUNTO RESIDENCIAL VENECIA IV ETAPA"/>
    <x v="31"/>
    <x v="3"/>
  </r>
  <r>
    <x v="0"/>
    <x v="1"/>
    <x v="8"/>
    <x v="1"/>
    <n v="6783496"/>
    <s v="9000001644"/>
    <x v="0"/>
    <x v="3"/>
    <s v="EDIFICIO LA SALLE"/>
    <x v="1"/>
    <x v="1"/>
  </r>
  <r>
    <x v="0"/>
    <x v="1"/>
    <x v="8"/>
    <x v="1"/>
    <n v="6783570"/>
    <s v="9000889189"/>
    <x v="0"/>
    <x v="3"/>
    <s v="AGRUPACION DE VIVIENDA FONTIBON RESERVADO - PROPIEDAD HORIZO"/>
    <x v="1"/>
    <x v="1"/>
  </r>
  <r>
    <x v="0"/>
    <x v="1"/>
    <x v="8"/>
    <x v="4"/>
    <n v="6783579"/>
    <s v="8603539395"/>
    <x v="0"/>
    <x v="1"/>
    <s v="EDIFICIO NIZA VIII-32"/>
    <x v="1"/>
    <x v="1"/>
  </r>
  <r>
    <x v="0"/>
    <x v="1"/>
    <x v="8"/>
    <x v="1"/>
    <n v="6783603"/>
    <s v="9006064024"/>
    <x v="0"/>
    <x v="0"/>
    <s v="EDIFICIO SAN ANTONIO"/>
    <x v="0"/>
    <x v="0"/>
  </r>
  <r>
    <x v="0"/>
    <x v="1"/>
    <x v="8"/>
    <x v="4"/>
    <n v="6783616"/>
    <s v="9003062955"/>
    <x v="0"/>
    <x v="1"/>
    <s v="VIGIA DEL PARQUE 2 PROPIEDAD HORIZONTAL"/>
    <x v="1"/>
    <x v="1"/>
  </r>
  <r>
    <x v="0"/>
    <x v="1"/>
    <x v="8"/>
    <x v="4"/>
    <n v="6783631"/>
    <s v="8000367718"/>
    <x v="0"/>
    <x v="1"/>
    <s v="EDIFICIO LOS ALMENDROS PROPIEDAD HORIZONTAL"/>
    <x v="3"/>
    <x v="3"/>
  </r>
  <r>
    <x v="0"/>
    <x v="1"/>
    <x v="8"/>
    <x v="4"/>
    <n v="6783671"/>
    <s v="8000886318"/>
    <x v="0"/>
    <x v="1"/>
    <s v="CONJUNTO HABITACIONAL COOMULTRASAN"/>
    <x v="2"/>
    <x v="2"/>
  </r>
  <r>
    <x v="0"/>
    <x v="1"/>
    <x v="8"/>
    <x v="4"/>
    <n v="6783703"/>
    <s v="8300183155"/>
    <x v="0"/>
    <x v="1"/>
    <s v="UNIDAD RESIDENCIAL EL PORTAL Y SANTA MARIA DE LOS ANGELES"/>
    <x v="1"/>
    <x v="1"/>
  </r>
  <r>
    <x v="0"/>
    <x v="1"/>
    <x v="8"/>
    <x v="4"/>
    <n v="6783711"/>
    <s v="9006101761"/>
    <x v="0"/>
    <x v="2"/>
    <s v="CONJUNTO RESIDENCIAL MIRADOR DE LOS CEREZOS IV PH"/>
    <x v="1"/>
    <x v="1"/>
  </r>
  <r>
    <x v="0"/>
    <x v="1"/>
    <x v="8"/>
    <x v="4"/>
    <n v="6783712"/>
    <s v="9010034836"/>
    <x v="0"/>
    <x v="1"/>
    <s v="FORTEZZA PARQUE RESIDENCIAL - PROPIEDAD HORIZONTAL"/>
    <x v="3"/>
    <x v="3"/>
  </r>
  <r>
    <x v="0"/>
    <x v="1"/>
    <x v="8"/>
    <x v="4"/>
    <n v="6783713"/>
    <s v="8002364689"/>
    <x v="0"/>
    <x v="1"/>
    <s v="UNIDAD RESIDENCIAL TORRES DE SAN MATEO PH"/>
    <x v="11"/>
    <x v="9"/>
  </r>
  <r>
    <x v="0"/>
    <x v="1"/>
    <x v="8"/>
    <x v="4"/>
    <n v="6783718"/>
    <s v="8160003320"/>
    <x v="0"/>
    <x v="1"/>
    <s v="EDIFICIO LAURA PROPIEDAD HORIZONTAL"/>
    <x v="11"/>
    <x v="9"/>
  </r>
  <r>
    <x v="0"/>
    <x v="1"/>
    <x v="8"/>
    <x v="4"/>
    <n v="6783734"/>
    <s v="8301340861"/>
    <x v="0"/>
    <x v="3"/>
    <s v="EDIFICIO VILLA ELISA PROPIEDAD HORIZONTAL"/>
    <x v="1"/>
    <x v="1"/>
  </r>
  <r>
    <x v="0"/>
    <x v="1"/>
    <x v="8"/>
    <x v="1"/>
    <n v="6783748"/>
    <s v="9000097859"/>
    <x v="0"/>
    <x v="3"/>
    <s v="CONJUNTO RESIDENCIAL QUINTAS DEL RECREO ETAPA II B SM 13-4"/>
    <x v="1"/>
    <x v="1"/>
  </r>
  <r>
    <x v="0"/>
    <x v="1"/>
    <x v="8"/>
    <x v="4"/>
    <n v="6783775"/>
    <s v="9010030500"/>
    <x v="0"/>
    <x v="0"/>
    <s v="CONJUNTO RESIDENCIAL TIERRA GRATA EL ESMERALDAL PH"/>
    <x v="10"/>
    <x v="5"/>
  </r>
  <r>
    <x v="0"/>
    <x v="1"/>
    <x v="8"/>
    <x v="4"/>
    <n v="6783779"/>
    <s v="8301008772"/>
    <x v="0"/>
    <x v="1"/>
    <s v="UNIDAD RESIDENCIAL ALTAMIRA CAMPESTRE"/>
    <x v="1"/>
    <x v="1"/>
  </r>
  <r>
    <x v="0"/>
    <x v="1"/>
    <x v="8"/>
    <x v="1"/>
    <n v="6783799"/>
    <s v="9005801150"/>
    <x v="0"/>
    <x v="1"/>
    <s v="EDIFICIO GRAN MANZANA PH"/>
    <x v="1"/>
    <x v="1"/>
  </r>
  <r>
    <x v="0"/>
    <x v="1"/>
    <x v="8"/>
    <x v="4"/>
    <n v="6783803"/>
    <s v="8130006893"/>
    <x v="0"/>
    <x v="1"/>
    <s v="CONJUNTO RESIDENCIAL MEDIA LUNA"/>
    <x v="29"/>
    <x v="14"/>
  </r>
  <r>
    <x v="0"/>
    <x v="1"/>
    <x v="8"/>
    <x v="4"/>
    <n v="6783828"/>
    <s v="8040146877"/>
    <x v="0"/>
    <x v="1"/>
    <s v="CONJUNTO RESIDENCIAL ARTEMIS I"/>
    <x v="2"/>
    <x v="2"/>
  </r>
  <r>
    <x v="0"/>
    <x v="1"/>
    <x v="8"/>
    <x v="1"/>
    <n v="6783890"/>
    <s v="8001083120"/>
    <x v="0"/>
    <x v="3"/>
    <s v="EDIFICIO CAHICA - PROPIEDAD HORIZONTAL"/>
    <x v="1"/>
    <x v="1"/>
  </r>
  <r>
    <x v="0"/>
    <x v="1"/>
    <x v="8"/>
    <x v="4"/>
    <n v="6783918"/>
    <s v="9004680011"/>
    <x v="0"/>
    <x v="1"/>
    <s v="EDIFICIO ECO NEVADO PH"/>
    <x v="1"/>
    <x v="1"/>
  </r>
  <r>
    <x v="0"/>
    <x v="1"/>
    <x v="8"/>
    <x v="4"/>
    <n v="6783935"/>
    <s v="9000563942"/>
    <x v="0"/>
    <x v="1"/>
    <s v="EDIFICIO CALLE 91"/>
    <x v="1"/>
    <x v="1"/>
  </r>
  <r>
    <x v="0"/>
    <x v="1"/>
    <x v="8"/>
    <x v="4"/>
    <n v="6783964"/>
    <s v="9002969919"/>
    <x v="0"/>
    <x v="1"/>
    <s v="EDIFICIO MULTIFAMILIAR MONTEVEDRA-PROPIEDAD H"/>
    <x v="6"/>
    <x v="6"/>
  </r>
  <r>
    <x v="0"/>
    <x v="1"/>
    <x v="8"/>
    <x v="1"/>
    <n v="6783969"/>
    <s v="9012606951"/>
    <x v="0"/>
    <x v="1"/>
    <s v="CONJUNTO RESIDENCIAL GUADUALES DEL OTUN PH"/>
    <x v="13"/>
    <x v="9"/>
  </r>
  <r>
    <x v="0"/>
    <x v="1"/>
    <x v="8"/>
    <x v="4"/>
    <n v="6783974"/>
    <s v="8301368190"/>
    <x v="0"/>
    <x v="1"/>
    <s v="EDIFICIO MULTIFAMILIAR TECTUM VII PH"/>
    <x v="1"/>
    <x v="1"/>
  </r>
  <r>
    <x v="0"/>
    <x v="1"/>
    <x v="8"/>
    <x v="4"/>
    <n v="6783986"/>
    <s v="8914091600"/>
    <x v="0"/>
    <x v="1"/>
    <s v="UNIDAD RESIDENCIAL PINARES DE SAN MARTIN"/>
    <x v="11"/>
    <x v="9"/>
  </r>
  <r>
    <x v="0"/>
    <x v="1"/>
    <x v="8"/>
    <x v="1"/>
    <n v="6784010"/>
    <s v="8000380512"/>
    <x v="0"/>
    <x v="1"/>
    <s v="MULTIFAMILIARES BOYACA"/>
    <x v="1"/>
    <x v="1"/>
  </r>
  <r>
    <x v="0"/>
    <x v="1"/>
    <x v="8"/>
    <x v="4"/>
    <n v="6784018"/>
    <s v="8010000432"/>
    <x v="0"/>
    <x v="4"/>
    <s v="CONDOMINIO TARRAGONA"/>
    <x v="7"/>
    <x v="7"/>
  </r>
  <r>
    <x v="0"/>
    <x v="1"/>
    <x v="8"/>
    <x v="4"/>
    <n v="6784021"/>
    <s v="8000993335"/>
    <x v="0"/>
    <x v="1"/>
    <s v="CONJUNTO RESIDENCIAL EL TINAJERO PH"/>
    <x v="14"/>
    <x v="5"/>
  </r>
  <r>
    <x v="0"/>
    <x v="1"/>
    <x v="8"/>
    <x v="1"/>
    <n v="6784061"/>
    <s v="8604505151"/>
    <x v="0"/>
    <x v="3"/>
    <s v="UNIDAD RESIDENCIAL ZONA A LOTE 1 URBANIZACIÓN SANTA CECILIA"/>
    <x v="1"/>
    <x v="1"/>
  </r>
  <r>
    <x v="0"/>
    <x v="1"/>
    <x v="8"/>
    <x v="1"/>
    <n v="6784080"/>
    <s v="9003548973"/>
    <x v="0"/>
    <x v="1"/>
    <s v="TREBOLIS CAPELLANIA CENTRO COMERCIAL PH"/>
    <x v="1"/>
    <x v="1"/>
  </r>
  <r>
    <x v="0"/>
    <x v="1"/>
    <x v="8"/>
    <x v="1"/>
    <n v="6784103"/>
    <s v="9002068314"/>
    <x v="0"/>
    <x v="0"/>
    <s v="EDIFICIO MIRADOR DE GUAYACANES - PROPIEDAD HORIZONTAL"/>
    <x v="6"/>
    <x v="6"/>
  </r>
  <r>
    <x v="0"/>
    <x v="1"/>
    <x v="8"/>
    <x v="1"/>
    <n v="6784112"/>
    <s v="8300959041"/>
    <x v="0"/>
    <x v="1"/>
    <s v="CONJUNTO RESIDENCIAL PUERTA DE HIERRO I Y II  PROPIEDAD HOR"/>
    <x v="1"/>
    <x v="1"/>
  </r>
  <r>
    <x v="0"/>
    <x v="1"/>
    <x v="8"/>
    <x v="4"/>
    <n v="6784139"/>
    <s v="9011118025"/>
    <x v="0"/>
    <x v="1"/>
    <s v="CONJUNTO RESIDENCIAL CERRADO URBANIZACION VILLA ADELA"/>
    <x v="12"/>
    <x v="2"/>
  </r>
  <r>
    <x v="0"/>
    <x v="1"/>
    <x v="8"/>
    <x v="4"/>
    <n v="6784145"/>
    <s v="8140070542"/>
    <x v="0"/>
    <x v="1"/>
    <s v="CONJUNTO RESIDENCIAL SAN IGNACIO PH"/>
    <x v="9"/>
    <x v="8"/>
  </r>
  <r>
    <x v="0"/>
    <x v="1"/>
    <x v="8"/>
    <x v="1"/>
    <n v="6784311"/>
    <s v="9002784753"/>
    <x v="0"/>
    <x v="1"/>
    <s v="CONJUNTO RESIDENCIAL MANDARINO PROPIEDAD HORIZONTAL"/>
    <x v="1"/>
    <x v="1"/>
  </r>
  <r>
    <x v="0"/>
    <x v="1"/>
    <x v="8"/>
    <x v="1"/>
    <n v="6784325"/>
    <s v="8300373441"/>
    <x v="0"/>
    <x v="0"/>
    <s v="CONJUNTO RESIDENCIAL VENTURA PROPIEDAD HORIZONTAL"/>
    <x v="1"/>
    <x v="1"/>
  </r>
  <r>
    <x v="0"/>
    <x v="1"/>
    <x v="8"/>
    <x v="4"/>
    <n v="6784378"/>
    <s v="8001935666"/>
    <x v="0"/>
    <x v="1"/>
    <s v="CONJUNTO RESIDENCIAL PASEO REAL I"/>
    <x v="2"/>
    <x v="2"/>
  </r>
  <r>
    <x v="0"/>
    <x v="1"/>
    <x v="8"/>
    <x v="4"/>
    <n v="6784444"/>
    <s v="9002965061"/>
    <x v="0"/>
    <x v="1"/>
    <s v="CONJUNTO RESIDENCIAL GRATAMIRA CAMPESTRE I PH"/>
    <x v="1"/>
    <x v="1"/>
  </r>
  <r>
    <x v="0"/>
    <x v="1"/>
    <x v="8"/>
    <x v="4"/>
    <n v="6784455"/>
    <s v="9011359161"/>
    <x v="0"/>
    <x v="2"/>
    <s v="CONJUNTO RESIDENCIAL MULTICENTRO ETAPA I"/>
    <x v="29"/>
    <x v="14"/>
  </r>
  <r>
    <x v="0"/>
    <x v="1"/>
    <x v="8"/>
    <x v="1"/>
    <n v="6784484"/>
    <s v="9009559512"/>
    <x v="0"/>
    <x v="1"/>
    <s v="CONJUNTO CERRADO MONTECARLO - PROPIEDAD HORIZONTAL"/>
    <x v="3"/>
    <x v="3"/>
  </r>
  <r>
    <x v="0"/>
    <x v="1"/>
    <x v="8"/>
    <x v="1"/>
    <n v="6784531"/>
    <s v="9000097859"/>
    <x v="0"/>
    <x v="3"/>
    <s v="CONJUNTO RESIDENCIAL QUINTAS DEL RECREO ETAPA II B SM 13-4"/>
    <x v="1"/>
    <x v="1"/>
  </r>
  <r>
    <x v="0"/>
    <x v="1"/>
    <x v="8"/>
    <x v="4"/>
    <n v="6784532"/>
    <s v="8301384158"/>
    <x v="0"/>
    <x v="1"/>
    <s v="EDIFICIO EL ROBLE PROPIEDAD HORIZONTAL"/>
    <x v="1"/>
    <x v="1"/>
  </r>
  <r>
    <x v="0"/>
    <x v="1"/>
    <x v="8"/>
    <x v="1"/>
    <n v="6784540"/>
    <s v="9000097859"/>
    <x v="0"/>
    <x v="3"/>
    <s v="CONJUNTO RESIDENCIAL QUINTAS DEL RECREO ETAPA II B SM 13-4"/>
    <x v="1"/>
    <x v="1"/>
  </r>
  <r>
    <x v="0"/>
    <x v="1"/>
    <x v="8"/>
    <x v="1"/>
    <n v="6784553"/>
    <s v="9000097859"/>
    <x v="0"/>
    <x v="3"/>
    <s v="CONJUNTO RESIDENCIAL QUINTAS DEL RECREO ETAPA II B SM 13-4"/>
    <x v="1"/>
    <x v="1"/>
  </r>
  <r>
    <x v="0"/>
    <x v="1"/>
    <x v="8"/>
    <x v="4"/>
    <n v="6784570"/>
    <s v="8301049571"/>
    <x v="0"/>
    <x v="2"/>
    <s v="EDIFICIO CAOBO PIJAO"/>
    <x v="1"/>
    <x v="1"/>
  </r>
  <r>
    <x v="0"/>
    <x v="1"/>
    <x v="8"/>
    <x v="1"/>
    <n v="6784577"/>
    <s v="9002784753"/>
    <x v="0"/>
    <x v="1"/>
    <s v="CONJUNTO RESIDENCIAL MANDARINO PROPIEDAD HORIZONTAL"/>
    <x v="1"/>
    <x v="1"/>
  </r>
  <r>
    <x v="0"/>
    <x v="1"/>
    <x v="8"/>
    <x v="1"/>
    <n v="6784613"/>
    <s v="9000006337"/>
    <x v="0"/>
    <x v="3"/>
    <s v="AGRUPACION TONOLI III LOTE RC -2 CELULA  D  URBANIZACION TIM"/>
    <x v="1"/>
    <x v="1"/>
  </r>
  <r>
    <x v="0"/>
    <x v="1"/>
    <x v="8"/>
    <x v="4"/>
    <n v="6784624"/>
    <s v="8090061437"/>
    <x v="0"/>
    <x v="1"/>
    <s v="AGRUPACION DE VIVIENDA RINCON DE LAS MARGARITAS"/>
    <x v="3"/>
    <x v="3"/>
  </r>
  <r>
    <x v="0"/>
    <x v="1"/>
    <x v="8"/>
    <x v="1"/>
    <n v="6784636"/>
    <s v="9000006337"/>
    <x v="0"/>
    <x v="1"/>
    <s v="AGRUPACION TONOLI III LOTE RC -2 CELULA  D  URBANIZACION TIM"/>
    <x v="1"/>
    <x v="1"/>
  </r>
  <r>
    <x v="0"/>
    <x v="1"/>
    <x v="8"/>
    <x v="4"/>
    <n v="6784646"/>
    <s v="8001319506"/>
    <x v="0"/>
    <x v="4"/>
    <s v="CONJUNTO RESIDENCIAL PROVITEQ UNIDAD 5"/>
    <x v="7"/>
    <x v="7"/>
  </r>
  <r>
    <x v="0"/>
    <x v="1"/>
    <x v="8"/>
    <x v="1"/>
    <n v="6784666"/>
    <s v="9007514561"/>
    <x v="0"/>
    <x v="1"/>
    <s v="CONJUNTO RESIDENCIAL MIRADOR DE LOS HAYUELOS ETAPA I PH"/>
    <x v="1"/>
    <x v="1"/>
  </r>
  <r>
    <x v="0"/>
    <x v="1"/>
    <x v="8"/>
    <x v="1"/>
    <n v="6784713"/>
    <s v="9000889189"/>
    <x v="0"/>
    <x v="3"/>
    <s v="AGRUPACION DE VIVIENDA FONTIBON RESERVADO - PROPIEDAD HORIZO"/>
    <x v="1"/>
    <x v="1"/>
  </r>
  <r>
    <x v="0"/>
    <x v="1"/>
    <x v="8"/>
    <x v="4"/>
    <n v="6784732"/>
    <s v="9000142589"/>
    <x v="0"/>
    <x v="0"/>
    <s v="CONJUNTO RESIDENCIAL CERRONORTE PH"/>
    <x v="14"/>
    <x v="5"/>
  </r>
  <r>
    <x v="0"/>
    <x v="1"/>
    <x v="8"/>
    <x v="1"/>
    <n v="6784752"/>
    <s v="8300993359"/>
    <x v="0"/>
    <x v="3"/>
    <s v="EDIFICIO YERBAMORA PH"/>
    <x v="1"/>
    <x v="1"/>
  </r>
  <r>
    <x v="0"/>
    <x v="1"/>
    <x v="8"/>
    <x v="4"/>
    <n v="6784789"/>
    <s v="8002341915"/>
    <x v="0"/>
    <x v="1"/>
    <s v="EDIFICIO FINLANDIA 80"/>
    <x v="14"/>
    <x v="5"/>
  </r>
  <r>
    <x v="0"/>
    <x v="1"/>
    <x v="8"/>
    <x v="4"/>
    <n v="6784806"/>
    <s v="8000409901"/>
    <x v="0"/>
    <x v="1"/>
    <s v="EDIFICIO TORRES DE PUNTACANA - PROPIEDAD HORIZONTAL"/>
    <x v="1"/>
    <x v="1"/>
  </r>
  <r>
    <x v="0"/>
    <x v="1"/>
    <x v="8"/>
    <x v="4"/>
    <n v="6784881"/>
    <s v="8110371405"/>
    <x v="0"/>
    <x v="3"/>
    <s v="URBANIZACIN LA COLINA DE ASIS"/>
    <x v="5"/>
    <x v="5"/>
  </r>
  <r>
    <x v="0"/>
    <x v="1"/>
    <x v="8"/>
    <x v="1"/>
    <n v="6784915"/>
    <s v="9003764216"/>
    <x v="0"/>
    <x v="1"/>
    <s v="EDIFICIO FARALLONES - PROPIEDAD HORIZONTAL"/>
    <x v="1"/>
    <x v="1"/>
  </r>
  <r>
    <x v="0"/>
    <x v="1"/>
    <x v="8"/>
    <x v="4"/>
    <n v="6784921"/>
    <s v="8001935666"/>
    <x v="0"/>
    <x v="1"/>
    <s v="CONJUNTO RESIDENCIAL PASEO REAL I"/>
    <x v="2"/>
    <x v="2"/>
  </r>
  <r>
    <x v="0"/>
    <x v="1"/>
    <x v="8"/>
    <x v="4"/>
    <n v="6784941"/>
    <s v="9003447854"/>
    <x v="1"/>
    <x v="6"/>
    <s v="EDIFICIO MULTIFAMILIAR Y COMERCIAL BALCON REAL PROPIEDAD HOR"/>
    <x v="9"/>
    <x v="8"/>
  </r>
  <r>
    <x v="0"/>
    <x v="1"/>
    <x v="8"/>
    <x v="4"/>
    <n v="6784946"/>
    <s v="9001529340"/>
    <x v="0"/>
    <x v="3"/>
    <s v="CONJUNTO RESIDENCIAL TIERRA BUENA DEL PORVENIR ETAPA  2 PH"/>
    <x v="1"/>
    <x v="1"/>
  </r>
  <r>
    <x v="0"/>
    <x v="1"/>
    <x v="8"/>
    <x v="4"/>
    <n v="6784968"/>
    <s v="9011861607"/>
    <x v="0"/>
    <x v="7"/>
    <s v="EDIFICIO ESKEMA"/>
    <x v="1"/>
    <x v="1"/>
  </r>
  <r>
    <x v="0"/>
    <x v="1"/>
    <x v="8"/>
    <x v="4"/>
    <n v="6785018"/>
    <s v="8300183155"/>
    <x v="0"/>
    <x v="1"/>
    <s v="UNIDAD RESIDENCIAL EL PORTAL Y SANTA MARIA DE LOS ANGELES"/>
    <x v="1"/>
    <x v="1"/>
  </r>
  <r>
    <x v="0"/>
    <x v="1"/>
    <x v="8"/>
    <x v="1"/>
    <n v="6785025"/>
    <s v="8000380512"/>
    <x v="0"/>
    <x v="1"/>
    <s v="MULTIFAMILIARES BOYACA"/>
    <x v="1"/>
    <x v="1"/>
  </r>
  <r>
    <x v="0"/>
    <x v="1"/>
    <x v="8"/>
    <x v="4"/>
    <n v="6785030"/>
    <s v="9008469491"/>
    <x v="0"/>
    <x v="1"/>
    <s v="CONJUNTO CERRADO MANET"/>
    <x v="18"/>
    <x v="10"/>
  </r>
  <r>
    <x v="0"/>
    <x v="1"/>
    <x v="8"/>
    <x v="1"/>
    <n v="6785048"/>
    <s v="9000006337"/>
    <x v="0"/>
    <x v="3"/>
    <s v="AGRUPACION TONOLI III LOTE RC -2 CELULA  D  URBANIZACION TIM"/>
    <x v="1"/>
    <x v="1"/>
  </r>
  <r>
    <x v="0"/>
    <x v="1"/>
    <x v="8"/>
    <x v="1"/>
    <n v="6785126"/>
    <s v="8603514750"/>
    <x v="0"/>
    <x v="1"/>
    <s v="AGRUPACION RESIDENCIAL ALCALA CONJUNTO 1 PRIMERA ETAPA PH"/>
    <x v="1"/>
    <x v="1"/>
  </r>
  <r>
    <x v="0"/>
    <x v="1"/>
    <x v="8"/>
    <x v="4"/>
    <n v="6785224"/>
    <s v="8001045381"/>
    <x v="0"/>
    <x v="3"/>
    <s v="CONJUNTO RESIDENCIAL ONTARIO"/>
    <x v="1"/>
    <x v="1"/>
  </r>
  <r>
    <x v="0"/>
    <x v="1"/>
    <x v="8"/>
    <x v="4"/>
    <n v="6785286"/>
    <s v="9000671477"/>
    <x v="0"/>
    <x v="4"/>
    <s v="CONJUNTO CERRADO TORRES DE BUENA VISTA PROPIEDAD HORIZONTAL"/>
    <x v="6"/>
    <x v="6"/>
  </r>
  <r>
    <x v="0"/>
    <x v="1"/>
    <x v="8"/>
    <x v="4"/>
    <n v="6785291"/>
    <s v="9000671477"/>
    <x v="0"/>
    <x v="4"/>
    <s v="CONJUNTO CERRADO TORRES DE BUENA VISTA PROPIEDAD HORIZONTAL"/>
    <x v="6"/>
    <x v="6"/>
  </r>
  <r>
    <x v="0"/>
    <x v="1"/>
    <x v="8"/>
    <x v="2"/>
    <n v="6785355"/>
    <s v="16778549"/>
    <x v="0"/>
    <x v="1"/>
    <s v="JOERNS CASTRO OSCAR"/>
    <x v="40"/>
    <x v="0"/>
  </r>
  <r>
    <x v="0"/>
    <x v="1"/>
    <x v="8"/>
    <x v="1"/>
    <n v="6785448"/>
    <s v="9009890482"/>
    <x v="0"/>
    <x v="1"/>
    <s v="URBANIZACION VILLAPILAR CELULA 16 SECTOR II NUCLEO 3 PROPIED"/>
    <x v="6"/>
    <x v="6"/>
  </r>
  <r>
    <x v="0"/>
    <x v="1"/>
    <x v="8"/>
    <x v="4"/>
    <n v="6785470"/>
    <s v="8001719879"/>
    <x v="0"/>
    <x v="1"/>
    <s v="URBANIZACION ARCO IRIS ETAPA 1"/>
    <x v="34"/>
    <x v="5"/>
  </r>
  <r>
    <x v="0"/>
    <x v="1"/>
    <x v="8"/>
    <x v="4"/>
    <n v="6785547"/>
    <s v="9000119321"/>
    <x v="0"/>
    <x v="1"/>
    <s v="CONJUNTO MULTIFAMILIAR CIUDADELA COMFENALCO"/>
    <x v="2"/>
    <x v="2"/>
  </r>
  <r>
    <x v="0"/>
    <x v="1"/>
    <x v="8"/>
    <x v="4"/>
    <n v="6785549"/>
    <s v="9000119321"/>
    <x v="0"/>
    <x v="1"/>
    <s v="CONJUNTO MULTIFAMILIAR CIUDADELA COMFENALCO"/>
    <x v="2"/>
    <x v="2"/>
  </r>
  <r>
    <x v="0"/>
    <x v="1"/>
    <x v="8"/>
    <x v="1"/>
    <n v="6785719"/>
    <s v="9003060790"/>
    <x v="0"/>
    <x v="1"/>
    <s v="CONJUNTO CERRADO CONDOMINIO CAMPESTRE LOS LAGOS"/>
    <x v="3"/>
    <x v="3"/>
  </r>
  <r>
    <x v="0"/>
    <x v="1"/>
    <x v="8"/>
    <x v="1"/>
    <n v="6785727"/>
    <s v="8300524282"/>
    <x v="0"/>
    <x v="2"/>
    <s v="CONJUNTO RESIDENCIAL EL PORTAL DE LA COFRADIA PH"/>
    <x v="1"/>
    <x v="1"/>
  </r>
  <r>
    <x v="0"/>
    <x v="1"/>
    <x v="8"/>
    <x v="4"/>
    <n v="6785750"/>
    <s v="8001212925"/>
    <x v="0"/>
    <x v="1"/>
    <s v="CONJUNTO RESIDENCIAL ALTAMIRA III ETAPA"/>
    <x v="17"/>
    <x v="2"/>
  </r>
  <r>
    <x v="0"/>
    <x v="1"/>
    <x v="8"/>
    <x v="1"/>
    <n v="6785756"/>
    <s v="9004886071"/>
    <x v="0"/>
    <x v="1"/>
    <s v="EDIFICIO SANTIAMEN ETAPA I Y II PH"/>
    <x v="14"/>
    <x v="5"/>
  </r>
  <r>
    <x v="0"/>
    <x v="1"/>
    <x v="8"/>
    <x v="1"/>
    <n v="6785770"/>
    <s v="8300524282"/>
    <x v="0"/>
    <x v="0"/>
    <s v="CONJUNTO RESIDENCIAL EL PORTAL DE LA COFRADIA PH"/>
    <x v="1"/>
    <x v="1"/>
  </r>
  <r>
    <x v="0"/>
    <x v="1"/>
    <x v="8"/>
    <x v="4"/>
    <n v="6785780"/>
    <s v="9007745551"/>
    <x v="0"/>
    <x v="3"/>
    <s v="LOMA LINDA APARTAMENTOS PROPIEDAD HORIZONTAL"/>
    <x v="13"/>
    <x v="9"/>
  </r>
  <r>
    <x v="0"/>
    <x v="1"/>
    <x v="8"/>
    <x v="1"/>
    <n v="6785785"/>
    <s v="9007514561"/>
    <x v="0"/>
    <x v="1"/>
    <s v="CONJUNTO RESIDENCIAL MIRADOR DE LOS HAYUELOS ETAPA I PH"/>
    <x v="1"/>
    <x v="1"/>
  </r>
  <r>
    <x v="0"/>
    <x v="1"/>
    <x v="8"/>
    <x v="1"/>
    <n v="6785813"/>
    <s v="8000700072"/>
    <x v="0"/>
    <x v="1"/>
    <s v="CONJUNTO RESIDENCIAL ADRIANA DEL PILAR BRITALIA NORTE"/>
    <x v="1"/>
    <x v="1"/>
  </r>
  <r>
    <x v="0"/>
    <x v="1"/>
    <x v="8"/>
    <x v="4"/>
    <n v="6785884"/>
    <s v="9006279888"/>
    <x v="0"/>
    <x v="1"/>
    <s v="CONDOMINIO PALOS VERDES HACIENDA RESIDENCIAL-PROPIEDAD HORIZ"/>
    <x v="3"/>
    <x v="3"/>
  </r>
  <r>
    <x v="0"/>
    <x v="1"/>
    <x v="8"/>
    <x v="4"/>
    <n v="6785909"/>
    <s v="9005099456"/>
    <x v="0"/>
    <x v="1"/>
    <s v="EDIFICIO CANCUN CLUB"/>
    <x v="18"/>
    <x v="10"/>
  </r>
  <r>
    <x v="0"/>
    <x v="1"/>
    <x v="8"/>
    <x v="4"/>
    <n v="6785935"/>
    <s v="9003216445"/>
    <x v="0"/>
    <x v="1"/>
    <s v="LA HACIENDA CONDOMINIO CAMPESTRE - PROPIEDAD HORIZONTAL"/>
    <x v="3"/>
    <x v="3"/>
  </r>
  <r>
    <x v="0"/>
    <x v="1"/>
    <x v="8"/>
    <x v="1"/>
    <n v="6785984"/>
    <s v="9008110116"/>
    <x v="0"/>
    <x v="0"/>
    <s v="PROPIEDAD HORIZONTAL - EDIFICIO LA RIVIERA"/>
    <x v="6"/>
    <x v="6"/>
  </r>
  <r>
    <x v="0"/>
    <x v="1"/>
    <x v="8"/>
    <x v="4"/>
    <n v="6785992"/>
    <s v="9010284906"/>
    <x v="0"/>
    <x v="1"/>
    <s v="CONJUNTO MIXTO USATAMA RESERVADO PROPIEDAD HO"/>
    <x v="1"/>
    <x v="1"/>
  </r>
  <r>
    <x v="0"/>
    <x v="1"/>
    <x v="8"/>
    <x v="1"/>
    <n v="6786005"/>
    <s v="8110127327"/>
    <x v="0"/>
    <x v="3"/>
    <s v="URBANIZACION FAROLES PH"/>
    <x v="14"/>
    <x v="5"/>
  </r>
  <r>
    <x v="0"/>
    <x v="1"/>
    <x v="8"/>
    <x v="4"/>
    <n v="6786007"/>
    <s v="9008964041"/>
    <x v="0"/>
    <x v="1"/>
    <s v="EDIFICIO MULTIFAMILIAR ALTOS DE SANTA CECILIA"/>
    <x v="3"/>
    <x v="3"/>
  </r>
  <r>
    <x v="0"/>
    <x v="1"/>
    <x v="8"/>
    <x v="1"/>
    <n v="6786014"/>
    <s v="9006064024"/>
    <x v="0"/>
    <x v="0"/>
    <s v="EDIFICIO SAN ANTONIO"/>
    <x v="0"/>
    <x v="0"/>
  </r>
  <r>
    <x v="0"/>
    <x v="1"/>
    <x v="8"/>
    <x v="1"/>
    <n v="6786033"/>
    <s v="9000233410"/>
    <x v="0"/>
    <x v="3"/>
    <s v="CONJUNTO RESIDENCIAL ARBOLEDA DEL SEMINARIO DE LAS SUBETAPA"/>
    <x v="14"/>
    <x v="5"/>
  </r>
  <r>
    <x v="0"/>
    <x v="1"/>
    <x v="8"/>
    <x v="4"/>
    <n v="6786046"/>
    <s v="9004430496"/>
    <x v="0"/>
    <x v="1"/>
    <s v="CONJUNTO RESIDENCIAL SOTOMAYOR"/>
    <x v="2"/>
    <x v="2"/>
  </r>
  <r>
    <x v="0"/>
    <x v="1"/>
    <x v="8"/>
    <x v="1"/>
    <n v="6786049"/>
    <s v="9006404114"/>
    <x v="0"/>
    <x v="1"/>
    <s v="EDIFICIO MAYORCA FLAST PH"/>
    <x v="34"/>
    <x v="5"/>
  </r>
  <r>
    <x v="0"/>
    <x v="1"/>
    <x v="8"/>
    <x v="4"/>
    <n v="6786050"/>
    <s v="8260018268"/>
    <x v="0"/>
    <x v="3"/>
    <s v="EDIFICIO PLAZA PROPIEDAD HORIZONTAL"/>
    <x v="28"/>
    <x v="11"/>
  </r>
  <r>
    <x v="0"/>
    <x v="1"/>
    <x v="8"/>
    <x v="4"/>
    <n v="6786161"/>
    <s v="8110371405"/>
    <x v="0"/>
    <x v="1"/>
    <s v="URBANIZACIN LA COLINA DE ASIS"/>
    <x v="5"/>
    <x v="5"/>
  </r>
  <r>
    <x v="0"/>
    <x v="1"/>
    <x v="8"/>
    <x v="4"/>
    <n v="6786223"/>
    <s v="9000733217"/>
    <x v="0"/>
    <x v="0"/>
    <s v="PLAZA OVIEDO PRIMERA ETAPA PH"/>
    <x v="14"/>
    <x v="5"/>
  </r>
  <r>
    <x v="0"/>
    <x v="1"/>
    <x v="8"/>
    <x v="1"/>
    <n v="6786225"/>
    <s v="8002147238"/>
    <x v="0"/>
    <x v="3"/>
    <s v="AGRUPACION RESIDENCIAL TEJARES DEL NORTE IV - PROPIEDAD HORI"/>
    <x v="1"/>
    <x v="1"/>
  </r>
  <r>
    <x v="0"/>
    <x v="1"/>
    <x v="8"/>
    <x v="4"/>
    <n v="6786228"/>
    <s v="9006026649"/>
    <x v="0"/>
    <x v="3"/>
    <s v="PROPIEDAD HORIZONTAL BALCONES DE LA VILLA II ETAPA BLOQUES 1"/>
    <x v="23"/>
    <x v="6"/>
  </r>
  <r>
    <x v="0"/>
    <x v="1"/>
    <x v="8"/>
    <x v="4"/>
    <n v="6786248"/>
    <s v="8160032680"/>
    <x v="0"/>
    <x v="1"/>
    <s v="EDIFICIO SANTAMARIA PH"/>
    <x v="11"/>
    <x v="9"/>
  </r>
  <r>
    <x v="0"/>
    <x v="1"/>
    <x v="8"/>
    <x v="4"/>
    <n v="6786336"/>
    <s v="9002826605"/>
    <x v="0"/>
    <x v="0"/>
    <s v="EDIFICIO METROPOLITAN LOFT - PROPIEDAD HORIZO"/>
    <x v="6"/>
    <x v="6"/>
  </r>
  <r>
    <x v="0"/>
    <x v="1"/>
    <x v="8"/>
    <x v="4"/>
    <n v="6786368"/>
    <s v="9001838401"/>
    <x v="0"/>
    <x v="1"/>
    <s v="CONJUNTO RESIDENCIAL SANTA MONICA II"/>
    <x v="31"/>
    <x v="3"/>
  </r>
  <r>
    <x v="0"/>
    <x v="1"/>
    <x v="8"/>
    <x v="4"/>
    <n v="6786382"/>
    <s v="9007820790"/>
    <x v="0"/>
    <x v="0"/>
    <s v="EDIFICIO AREA CABLE"/>
    <x v="6"/>
    <x v="6"/>
  </r>
  <r>
    <x v="0"/>
    <x v="1"/>
    <x v="8"/>
    <x v="1"/>
    <n v="6786384"/>
    <s v="8002480402"/>
    <x v="0"/>
    <x v="3"/>
    <s v="EDIFICIO SALAMANCA PROPIEDAD HORIZONTAL"/>
    <x v="6"/>
    <x v="6"/>
  </r>
  <r>
    <x v="0"/>
    <x v="1"/>
    <x v="8"/>
    <x v="4"/>
    <n v="6786463"/>
    <s v="8914097941"/>
    <x v="0"/>
    <x v="1"/>
    <s v="CONJUNTO RESIDENCIAL NIZA UNO UIC PH"/>
    <x v="11"/>
    <x v="9"/>
  </r>
  <r>
    <x v="0"/>
    <x v="1"/>
    <x v="8"/>
    <x v="4"/>
    <n v="6786465"/>
    <s v="9002001121"/>
    <x v="0"/>
    <x v="4"/>
    <s v="UNIDAD INMOBILIARIA  CERRADA MONTE VERDE - PROPIEDAD HOR"/>
    <x v="6"/>
    <x v="6"/>
  </r>
  <r>
    <x v="0"/>
    <x v="1"/>
    <x v="8"/>
    <x v="5"/>
    <n v="6786471"/>
    <s v="16654389"/>
    <x v="0"/>
    <x v="7"/>
    <s v="CANO VARGAS CARLOS EDUARDO"/>
    <x v="0"/>
    <x v="0"/>
  </r>
  <r>
    <x v="0"/>
    <x v="1"/>
    <x v="8"/>
    <x v="5"/>
    <n v="6786482"/>
    <s v="16654389"/>
    <x v="0"/>
    <x v="7"/>
    <s v="CANO VARGAS CARLOS EDUARDO"/>
    <x v="0"/>
    <x v="0"/>
  </r>
  <r>
    <x v="0"/>
    <x v="1"/>
    <x v="8"/>
    <x v="4"/>
    <n v="6786513"/>
    <s v="9001159755"/>
    <x v="0"/>
    <x v="0"/>
    <s v="EDIFICIO PALMAR DEL VALLE PH"/>
    <x v="14"/>
    <x v="5"/>
  </r>
  <r>
    <x v="0"/>
    <x v="1"/>
    <x v="8"/>
    <x v="4"/>
    <n v="6786527"/>
    <s v="8001694262"/>
    <x v="0"/>
    <x v="1"/>
    <s v="CONJUNTO RESIDENCIAL SEBASTIAN DE BELALCAZAR"/>
    <x v="0"/>
    <x v="0"/>
  </r>
  <r>
    <x v="0"/>
    <x v="1"/>
    <x v="8"/>
    <x v="1"/>
    <n v="6786569"/>
    <s v="9011457102"/>
    <x v="0"/>
    <x v="1"/>
    <s v="CONJUNTO RESIDENCIAL CASAS DEL CAMPO - PROPIEDAD HORIZONTAL"/>
    <x v="11"/>
    <x v="9"/>
  </r>
  <r>
    <x v="0"/>
    <x v="1"/>
    <x v="8"/>
    <x v="4"/>
    <n v="6786596"/>
    <s v="9011118025"/>
    <x v="0"/>
    <x v="1"/>
    <s v="CONJUNTO RESIDENCIAL CERRADO URBANIZACION VILLA ADELA"/>
    <x v="12"/>
    <x v="2"/>
  </r>
  <r>
    <x v="0"/>
    <x v="1"/>
    <x v="8"/>
    <x v="4"/>
    <n v="6786643"/>
    <s v="8909359504"/>
    <x v="0"/>
    <x v="1"/>
    <s v="CONJUNTO RESIDENCIAL PALMA DE MALLORCA ETAPAS"/>
    <x v="10"/>
    <x v="5"/>
  </r>
  <r>
    <x v="0"/>
    <x v="1"/>
    <x v="8"/>
    <x v="4"/>
    <n v="6786677"/>
    <s v="8001828853"/>
    <x v="0"/>
    <x v="0"/>
    <s v="EDIFICIO FERRINI 81 PH"/>
    <x v="14"/>
    <x v="5"/>
  </r>
  <r>
    <x v="0"/>
    <x v="1"/>
    <x v="8"/>
    <x v="4"/>
    <n v="6786735"/>
    <s v="9003821832"/>
    <x v="0"/>
    <x v="1"/>
    <s v="CONJUNTO RESIDENCIAL MIRADOR DEL PINAR PH"/>
    <x v="1"/>
    <x v="1"/>
  </r>
  <r>
    <x v="0"/>
    <x v="1"/>
    <x v="8"/>
    <x v="4"/>
    <n v="6786738"/>
    <s v="8300947721"/>
    <x v="0"/>
    <x v="1"/>
    <s v="CONJUNTO RESIDENCIAL GUAPI II PROPIEDAD HORIZONTAL"/>
    <x v="1"/>
    <x v="1"/>
  </r>
  <r>
    <x v="0"/>
    <x v="1"/>
    <x v="8"/>
    <x v="1"/>
    <n v="6786777"/>
    <s v="9002565931"/>
    <x v="0"/>
    <x v="3"/>
    <s v="CONJUNTO RESIDENCIAL HAYUELOS RESERVADO"/>
    <x v="1"/>
    <x v="1"/>
  </r>
  <r>
    <x v="0"/>
    <x v="1"/>
    <x v="8"/>
    <x v="4"/>
    <n v="6786807"/>
    <s v="9008735121"/>
    <x v="0"/>
    <x v="1"/>
    <s v="CONJUNTO RESIDENCIAL HELICONIA - PROPIEDAD HORIZONTAL"/>
    <x v="4"/>
    <x v="4"/>
  </r>
  <r>
    <x v="0"/>
    <x v="1"/>
    <x v="8"/>
    <x v="4"/>
    <n v="6786844"/>
    <s v="9005445293"/>
    <x v="0"/>
    <x v="1"/>
    <s v="CONJUNTO CERRADO CERROS DE NIZA PROPIEDAD HORIZONTAL"/>
    <x v="6"/>
    <x v="6"/>
  </r>
  <r>
    <x v="0"/>
    <x v="1"/>
    <x v="8"/>
    <x v="4"/>
    <n v="6786882"/>
    <s v="9001536870"/>
    <x v="0"/>
    <x v="1"/>
    <s v="CAMPOVERDE PH"/>
    <x v="14"/>
    <x v="5"/>
  </r>
  <r>
    <x v="0"/>
    <x v="1"/>
    <x v="8"/>
    <x v="1"/>
    <n v="6786886"/>
    <s v="8300653194"/>
    <x v="0"/>
    <x v="1"/>
    <s v="AGRUPACION DE VIVIENDA MAZUREN AGRUPACION 08 PH"/>
    <x v="1"/>
    <x v="1"/>
  </r>
  <r>
    <x v="0"/>
    <x v="1"/>
    <x v="8"/>
    <x v="1"/>
    <n v="6786887"/>
    <s v="9011022540"/>
    <x v="0"/>
    <x v="1"/>
    <s v="URBANIZACION CONSOTA 1"/>
    <x v="7"/>
    <x v="7"/>
  </r>
  <r>
    <x v="0"/>
    <x v="1"/>
    <x v="8"/>
    <x v="4"/>
    <n v="6786893"/>
    <s v="8110371405"/>
    <x v="0"/>
    <x v="0"/>
    <s v="URBANIZACIN LA COLINA DE ASIS"/>
    <x v="5"/>
    <x v="5"/>
  </r>
  <r>
    <x v="0"/>
    <x v="1"/>
    <x v="8"/>
    <x v="1"/>
    <n v="6786920"/>
    <s v="8050030684"/>
    <x v="0"/>
    <x v="1"/>
    <s v="CONJUNTO RESIDENCIAL MULTIFAMILIARES LA BASE"/>
    <x v="0"/>
    <x v="0"/>
  </r>
  <r>
    <x v="0"/>
    <x v="1"/>
    <x v="8"/>
    <x v="4"/>
    <n v="6786921"/>
    <s v="9011515734"/>
    <x v="0"/>
    <x v="1"/>
    <s v="CONJUNTO RESIDENCIAL KUNDAE PROPIEDAD HORIZON"/>
    <x v="3"/>
    <x v="3"/>
  </r>
  <r>
    <x v="0"/>
    <x v="1"/>
    <x v="8"/>
    <x v="4"/>
    <n v="6786939"/>
    <s v="9001536870"/>
    <x v="0"/>
    <x v="1"/>
    <s v="CAMPOVERDE PH"/>
    <x v="14"/>
    <x v="5"/>
  </r>
  <r>
    <x v="0"/>
    <x v="1"/>
    <x v="8"/>
    <x v="4"/>
    <n v="6786979"/>
    <s v="8110125922"/>
    <x v="0"/>
    <x v="0"/>
    <s v="CR POBLADO DE SANTA MONICA"/>
    <x v="14"/>
    <x v="5"/>
  </r>
  <r>
    <x v="0"/>
    <x v="1"/>
    <x v="8"/>
    <x v="1"/>
    <n v="6786991"/>
    <s v="8300609857"/>
    <x v="0"/>
    <x v="1"/>
    <s v="EDIFICIO MESOPOTAMIA PH"/>
    <x v="1"/>
    <x v="1"/>
  </r>
  <r>
    <x v="0"/>
    <x v="1"/>
    <x v="8"/>
    <x v="4"/>
    <n v="6786996"/>
    <s v="9004104315"/>
    <x v="0"/>
    <x v="1"/>
    <s v="CONJUNTO RESIDENCIAL PORTAL DE MADELENA PROPIEDAD HORIZO"/>
    <x v="1"/>
    <x v="1"/>
  </r>
  <r>
    <x v="0"/>
    <x v="1"/>
    <x v="8"/>
    <x v="1"/>
    <n v="6787014"/>
    <s v="9003538116"/>
    <x v="0"/>
    <x v="3"/>
    <s v="CONJUNTO MULTIFAMILIAR JARDINES DE LA PALMA-PROPIEDAD HO"/>
    <x v="6"/>
    <x v="6"/>
  </r>
  <r>
    <x v="0"/>
    <x v="1"/>
    <x v="8"/>
    <x v="1"/>
    <n v="6787029"/>
    <s v="8140022403"/>
    <x v="0"/>
    <x v="1"/>
    <s v="RESIDENCIAS MULTIFAMILIARES PUCALPA II PROPIEDAD HORIZONTAL"/>
    <x v="9"/>
    <x v="8"/>
  </r>
  <r>
    <x v="0"/>
    <x v="1"/>
    <x v="8"/>
    <x v="4"/>
    <n v="6787087"/>
    <s v="9001335838"/>
    <x v="0"/>
    <x v="1"/>
    <s v="AGRUPACION DE VIVIENDA MIRADOR DE VILLAPILAR- PROPIEDAD"/>
    <x v="6"/>
    <x v="6"/>
  </r>
  <r>
    <x v="0"/>
    <x v="1"/>
    <x v="8"/>
    <x v="4"/>
    <n v="6787102"/>
    <s v="9010412791"/>
    <x v="0"/>
    <x v="1"/>
    <s v="EDIFICIO PALLADIO CONDOMINIO"/>
    <x v="2"/>
    <x v="2"/>
  </r>
  <r>
    <x v="0"/>
    <x v="1"/>
    <x v="8"/>
    <x v="1"/>
    <n v="6787123"/>
    <s v="9001303401"/>
    <x v="0"/>
    <x v="1"/>
    <s v="EDIFICIO CENTRO DE NEGOCIOS EL NOGAL"/>
    <x v="1"/>
    <x v="1"/>
  </r>
  <r>
    <x v="0"/>
    <x v="1"/>
    <x v="8"/>
    <x v="4"/>
    <n v="6787162"/>
    <s v="9011359161"/>
    <x v="0"/>
    <x v="1"/>
    <s v="CONJUNTO RESIDENCIAL MULTICENTRO ETAPA I"/>
    <x v="29"/>
    <x v="14"/>
  </r>
  <r>
    <x v="0"/>
    <x v="1"/>
    <x v="8"/>
    <x v="4"/>
    <n v="6787243"/>
    <s v="8000314411"/>
    <x v="0"/>
    <x v="3"/>
    <s v="MULTIFAMILIAR NORTE DE SANTANDER"/>
    <x v="1"/>
    <x v="1"/>
  </r>
  <r>
    <x v="0"/>
    <x v="1"/>
    <x v="8"/>
    <x v="4"/>
    <n v="6787262"/>
    <s v="8160051746"/>
    <x v="0"/>
    <x v="3"/>
    <s v="CONJUNTO RESIDENCIAL COLMENARES PH"/>
    <x v="13"/>
    <x v="9"/>
  </r>
  <r>
    <x v="0"/>
    <x v="1"/>
    <x v="8"/>
    <x v="1"/>
    <n v="6787266"/>
    <s v="8000937996"/>
    <x v="0"/>
    <x v="3"/>
    <s v="AGRUPACION DE VIVIENDA ALCALA CONJUNTO BPROPIEDAD HORIZONTA"/>
    <x v="1"/>
    <x v="1"/>
  </r>
  <r>
    <x v="0"/>
    <x v="1"/>
    <x v="8"/>
    <x v="4"/>
    <n v="6787267"/>
    <s v="8040005371"/>
    <x v="0"/>
    <x v="1"/>
    <s v="CONJUNTO RESIDENCIAL LOS PIRINEOS"/>
    <x v="17"/>
    <x v="2"/>
  </r>
  <r>
    <x v="0"/>
    <x v="1"/>
    <x v="8"/>
    <x v="4"/>
    <n v="6787278"/>
    <s v="9000960053"/>
    <x v="0"/>
    <x v="3"/>
    <s v="PROYECTO MIRO APARTAMENTOS ETAPA II TORRE 2PH"/>
    <x v="14"/>
    <x v="5"/>
  </r>
  <r>
    <x v="0"/>
    <x v="1"/>
    <x v="8"/>
    <x v="4"/>
    <n v="6787280"/>
    <s v="9005282349"/>
    <x v="0"/>
    <x v="1"/>
    <s v="COCORA PARQUE RESIDENCIAL"/>
    <x v="7"/>
    <x v="7"/>
  </r>
  <r>
    <x v="0"/>
    <x v="1"/>
    <x v="8"/>
    <x v="4"/>
    <n v="6787283"/>
    <s v="9001047579"/>
    <x v="0"/>
    <x v="1"/>
    <s v="EDIFICIO CIBELES PH"/>
    <x v="14"/>
    <x v="5"/>
  </r>
  <r>
    <x v="0"/>
    <x v="1"/>
    <x v="8"/>
    <x v="1"/>
    <n v="6787295"/>
    <s v="9007334952"/>
    <x v="0"/>
    <x v="1"/>
    <s v="CONJUNTO RESIDENCIAL PUERTO BAHIA II ETAPA"/>
    <x v="31"/>
    <x v="3"/>
  </r>
  <r>
    <x v="0"/>
    <x v="1"/>
    <x v="8"/>
    <x v="4"/>
    <n v="6787297"/>
    <s v="9007698019"/>
    <x v="0"/>
    <x v="1"/>
    <s v="CONDOMINIO RESIDENCIAL SAN LUCAS DOWNTOWN PH"/>
    <x v="2"/>
    <x v="2"/>
  </r>
  <r>
    <x v="0"/>
    <x v="1"/>
    <x v="8"/>
    <x v="4"/>
    <n v="6787314"/>
    <s v="9003495961"/>
    <x v="0"/>
    <x v="1"/>
    <s v="CONJUNTO DE USO MIXTO URBANIZACION JARDIN DE COLORES PH"/>
    <x v="14"/>
    <x v="5"/>
  </r>
  <r>
    <x v="0"/>
    <x v="1"/>
    <x v="8"/>
    <x v="4"/>
    <n v="6787338"/>
    <s v="9009836294"/>
    <x v="0"/>
    <x v="0"/>
    <s v="CONJUNTO RESIDENCIAL SENDERO VERDE PH"/>
    <x v="5"/>
    <x v="5"/>
  </r>
  <r>
    <x v="0"/>
    <x v="1"/>
    <x v="8"/>
    <x v="4"/>
    <n v="6787379"/>
    <s v="9001724700"/>
    <x v="0"/>
    <x v="1"/>
    <s v="CONDOMINIO MANANTIAL"/>
    <x v="10"/>
    <x v="5"/>
  </r>
  <r>
    <x v="0"/>
    <x v="1"/>
    <x v="8"/>
    <x v="1"/>
    <n v="6787424"/>
    <s v="8300609857"/>
    <x v="0"/>
    <x v="1"/>
    <s v="EDIFICIO MESOPOTAMIA PH"/>
    <x v="1"/>
    <x v="1"/>
  </r>
  <r>
    <x v="0"/>
    <x v="1"/>
    <x v="8"/>
    <x v="4"/>
    <n v="6787469"/>
    <s v="8301088731"/>
    <x v="0"/>
    <x v="1"/>
    <s v="EDIFICIO SAN SEBASTIAN - PROPIEDAD HORIZONTAL"/>
    <x v="1"/>
    <x v="1"/>
  </r>
  <r>
    <x v="0"/>
    <x v="1"/>
    <x v="8"/>
    <x v="4"/>
    <n v="6787486"/>
    <s v="9002065896"/>
    <x v="0"/>
    <x v="1"/>
    <s v="CONJUNTO RESIDENCIAL Y COMERCIAL CAÑAVERAL II - PH"/>
    <x v="11"/>
    <x v="9"/>
  </r>
  <r>
    <x v="0"/>
    <x v="1"/>
    <x v="8"/>
    <x v="4"/>
    <n v="6787590"/>
    <s v="9009836294"/>
    <x v="0"/>
    <x v="0"/>
    <s v="CONJUNTO RESIDENCIAL SENDERO VERDE PH"/>
    <x v="5"/>
    <x v="5"/>
  </r>
  <r>
    <x v="0"/>
    <x v="1"/>
    <x v="8"/>
    <x v="4"/>
    <n v="6787592"/>
    <s v="9000606483"/>
    <x v="0"/>
    <x v="3"/>
    <s v="URBANIZACION EL BOSQUE"/>
    <x v="7"/>
    <x v="7"/>
  </r>
  <r>
    <x v="0"/>
    <x v="1"/>
    <x v="8"/>
    <x v="4"/>
    <n v="6787610"/>
    <s v="8090087055"/>
    <x v="0"/>
    <x v="0"/>
    <s v="CLUB RESIDENCIAL ALAMEDA"/>
    <x v="3"/>
    <x v="3"/>
  </r>
  <r>
    <x v="0"/>
    <x v="1"/>
    <x v="8"/>
    <x v="4"/>
    <n v="6787644"/>
    <s v="9001408548"/>
    <x v="0"/>
    <x v="0"/>
    <s v="EDIFICIO TORRES DE ANDORRA - PROPIEDAD HORIZONTAL"/>
    <x v="6"/>
    <x v="6"/>
  </r>
  <r>
    <x v="0"/>
    <x v="1"/>
    <x v="8"/>
    <x v="4"/>
    <n v="6787882"/>
    <s v="8200007715"/>
    <x v="0"/>
    <x v="1"/>
    <s v="CONJUNTO MULTIFAMILIARES Y CENTRO COMERCIAL ALTOS DEL CAPITO"/>
    <x v="20"/>
    <x v="11"/>
  </r>
  <r>
    <x v="0"/>
    <x v="1"/>
    <x v="8"/>
    <x v="4"/>
    <n v="6787901"/>
    <s v="8000712557"/>
    <x v="0"/>
    <x v="1"/>
    <s v="EDIFICIO TORRES DEL DANUBIO NRO 1"/>
    <x v="14"/>
    <x v="5"/>
  </r>
  <r>
    <x v="0"/>
    <x v="1"/>
    <x v="8"/>
    <x v="4"/>
    <n v="6787967"/>
    <s v="8001648857"/>
    <x v="0"/>
    <x v="1"/>
    <s v="CONJUNTO RESIDENCIAL PORTAL DE LA SULTANA PROPIEDAD HORIZONT"/>
    <x v="1"/>
    <x v="1"/>
  </r>
  <r>
    <x v="0"/>
    <x v="1"/>
    <x v="8"/>
    <x v="1"/>
    <n v="6788073"/>
    <s v="9007675853"/>
    <x v="0"/>
    <x v="1"/>
    <s v="CONJUNTO RESIDENCIAL CERRADO VERACRUZ - PROPIEDAD HORIZONTAL"/>
    <x v="3"/>
    <x v="3"/>
  </r>
  <r>
    <x v="0"/>
    <x v="1"/>
    <x v="8"/>
    <x v="4"/>
    <n v="6788076"/>
    <s v="8300402775"/>
    <x v="0"/>
    <x v="1"/>
    <s v="EDIFICIO PARQUE 76"/>
    <x v="1"/>
    <x v="1"/>
  </r>
  <r>
    <x v="0"/>
    <x v="1"/>
    <x v="8"/>
    <x v="4"/>
    <n v="6788082"/>
    <s v="9010034836"/>
    <x v="0"/>
    <x v="1"/>
    <s v="FORTEZZA PARQUE RESIDENCIAL - PROPIEDAD HORIZONTAL"/>
    <x v="3"/>
    <x v="3"/>
  </r>
  <r>
    <x v="0"/>
    <x v="1"/>
    <x v="8"/>
    <x v="1"/>
    <n v="6788170"/>
    <s v="8110176948"/>
    <x v="0"/>
    <x v="0"/>
    <s v="CONDOMINIO NUEVA GALICIA PH"/>
    <x v="14"/>
    <x v="5"/>
  </r>
  <r>
    <x v="0"/>
    <x v="1"/>
    <x v="8"/>
    <x v="1"/>
    <n v="6788202"/>
    <s v="9005059282"/>
    <x v="0"/>
    <x v="1"/>
    <s v="CONJUNTO MULTIFAMILIAR EL CARMELO PROPIEDAD HORIZONTAL"/>
    <x v="6"/>
    <x v="6"/>
  </r>
  <r>
    <x v="0"/>
    <x v="1"/>
    <x v="8"/>
    <x v="1"/>
    <n v="6788226"/>
    <s v="8300166064"/>
    <x v="0"/>
    <x v="3"/>
    <s v="CONJUNTO RESIDENCIAL EL PINAR DE LOS ALAMOS II PH"/>
    <x v="1"/>
    <x v="1"/>
  </r>
  <r>
    <x v="0"/>
    <x v="1"/>
    <x v="8"/>
    <x v="1"/>
    <n v="6788229"/>
    <s v="9010602628"/>
    <x v="0"/>
    <x v="3"/>
    <s v="SANTA MÓNICA CONDOMINIO PROPIEDAD HORIZONTAL"/>
    <x v="9"/>
    <x v="8"/>
  </r>
  <r>
    <x v="0"/>
    <x v="1"/>
    <x v="8"/>
    <x v="4"/>
    <n v="6788233"/>
    <s v="9011901381"/>
    <x v="0"/>
    <x v="0"/>
    <s v="CONJUNTO RESIDENCIAL NATIVO ARENA PH"/>
    <x v="10"/>
    <x v="5"/>
  </r>
  <r>
    <x v="0"/>
    <x v="1"/>
    <x v="8"/>
    <x v="5"/>
    <n v="6788238"/>
    <s v="10058159"/>
    <x v="0"/>
    <x v="1"/>
    <s v="RAMIREZ LOPEZ GILBERTO"/>
    <x v="11"/>
    <x v="9"/>
  </r>
  <r>
    <x v="0"/>
    <x v="1"/>
    <x v="8"/>
    <x v="4"/>
    <n v="6788261"/>
    <s v="8160032680"/>
    <x v="0"/>
    <x v="1"/>
    <s v="EDIFICIO SANTAMARIA PH"/>
    <x v="11"/>
    <x v="9"/>
  </r>
  <r>
    <x v="0"/>
    <x v="1"/>
    <x v="8"/>
    <x v="1"/>
    <n v="6788278"/>
    <s v="8002332831"/>
    <x v="0"/>
    <x v="3"/>
    <s v="AGRUPACION SUPERMANZANA 7- I ETAPA URBANIZACION BOCHICA MULT"/>
    <x v="1"/>
    <x v="1"/>
  </r>
  <r>
    <x v="0"/>
    <x v="1"/>
    <x v="8"/>
    <x v="4"/>
    <n v="6788298"/>
    <s v="8100006047"/>
    <x v="0"/>
    <x v="3"/>
    <s v="CONDCONJCERRADO ACROPOLIS ALTA SUIZA TUNO PH"/>
    <x v="6"/>
    <x v="6"/>
  </r>
  <r>
    <x v="0"/>
    <x v="1"/>
    <x v="8"/>
    <x v="5"/>
    <n v="6788321"/>
    <s v="37839353"/>
    <x v="0"/>
    <x v="2"/>
    <s v="CARDENAS CHAPARRO MATILDE"/>
    <x v="2"/>
    <x v="2"/>
  </r>
  <r>
    <x v="0"/>
    <x v="1"/>
    <x v="8"/>
    <x v="1"/>
    <n v="6788438"/>
    <s v="9005801150"/>
    <x v="0"/>
    <x v="1"/>
    <s v="EDIFICIO GRAN MANZANA PH"/>
    <x v="1"/>
    <x v="1"/>
  </r>
  <r>
    <x v="0"/>
    <x v="1"/>
    <x v="8"/>
    <x v="4"/>
    <n v="6788441"/>
    <s v="8301370928"/>
    <x v="0"/>
    <x v="1"/>
    <s v="CONJUNTO RESIDENCIAL TOSCANA 2 PROPIEDAD HORIZONTAL"/>
    <x v="1"/>
    <x v="1"/>
  </r>
  <r>
    <x v="0"/>
    <x v="1"/>
    <x v="8"/>
    <x v="4"/>
    <n v="6788468"/>
    <s v="8001949355"/>
    <x v="0"/>
    <x v="1"/>
    <s v="EDIFICIO VILLAPILAR 2 BLOQUE 4  PROPIEDAD HORIZONTAL"/>
    <x v="6"/>
    <x v="6"/>
  </r>
  <r>
    <x v="0"/>
    <x v="1"/>
    <x v="8"/>
    <x v="4"/>
    <n v="6788480"/>
    <s v="8090073438"/>
    <x v="0"/>
    <x v="1"/>
    <s v="CONDOMINIO TIERRA LINDA PROPIEDAD HORIZONTAL"/>
    <x v="3"/>
    <x v="3"/>
  </r>
  <r>
    <x v="0"/>
    <x v="1"/>
    <x v="8"/>
    <x v="4"/>
    <n v="6788510"/>
    <s v="9003821832"/>
    <x v="0"/>
    <x v="1"/>
    <s v="CONJUNTO RESIDENCIAL MIRADOR DEL PINAR PH"/>
    <x v="1"/>
    <x v="1"/>
  </r>
  <r>
    <x v="0"/>
    <x v="1"/>
    <x v="8"/>
    <x v="4"/>
    <n v="6788523"/>
    <s v="9008689471"/>
    <x v="0"/>
    <x v="1"/>
    <s v="CONJUNTO RESIDENCIAL RESERVA DE AVICHENTE"/>
    <x v="29"/>
    <x v="14"/>
  </r>
  <r>
    <x v="0"/>
    <x v="1"/>
    <x v="8"/>
    <x v="5"/>
    <n v="6788558"/>
    <s v="39386330"/>
    <x v="0"/>
    <x v="1"/>
    <s v="MESA RIOS ALBA CRISTINA"/>
    <x v="52"/>
    <x v="18"/>
  </r>
  <r>
    <x v="0"/>
    <x v="1"/>
    <x v="8"/>
    <x v="4"/>
    <n v="6788574"/>
    <s v="9000021066"/>
    <x v="0"/>
    <x v="3"/>
    <s v="PARQUE RESIDENCIAL SAN SIMON"/>
    <x v="7"/>
    <x v="7"/>
  </r>
  <r>
    <x v="0"/>
    <x v="1"/>
    <x v="8"/>
    <x v="4"/>
    <n v="6788602"/>
    <s v="8300623681"/>
    <x v="0"/>
    <x v="1"/>
    <s v="CONJUNTO MULTIFAMILIAR COMPARTIR BOCHICA LOTE 4 ETAPA III"/>
    <x v="1"/>
    <x v="1"/>
  </r>
  <r>
    <x v="0"/>
    <x v="1"/>
    <x v="8"/>
    <x v="1"/>
    <n v="6788652"/>
    <s v="8001754038"/>
    <x v="0"/>
    <x v="1"/>
    <s v="EDIFICIO SANTA RITA"/>
    <x v="57"/>
    <x v="19"/>
  </r>
  <r>
    <x v="0"/>
    <x v="1"/>
    <x v="8"/>
    <x v="4"/>
    <n v="6788662"/>
    <s v="9003682531"/>
    <x v="0"/>
    <x v="1"/>
    <s v="CONJUNTO RESIDENCIAL LA PRADERA PH"/>
    <x v="17"/>
    <x v="2"/>
  </r>
  <r>
    <x v="0"/>
    <x v="1"/>
    <x v="8"/>
    <x v="4"/>
    <n v="6788672"/>
    <s v="8001115285"/>
    <x v="0"/>
    <x v="1"/>
    <s v="CONJUNTO MULTIFAMILIAR BELHORIZONTE III ETAPA"/>
    <x v="17"/>
    <x v="2"/>
  </r>
  <r>
    <x v="0"/>
    <x v="1"/>
    <x v="8"/>
    <x v="5"/>
    <n v="6788675"/>
    <s v="10142490"/>
    <x v="0"/>
    <x v="1"/>
    <s v="MORALES RIZO CESAR AUGUSTO"/>
    <x v="11"/>
    <x v="9"/>
  </r>
  <r>
    <x v="0"/>
    <x v="1"/>
    <x v="8"/>
    <x v="1"/>
    <n v="6788786"/>
    <s v="8914099344"/>
    <x v="0"/>
    <x v="1"/>
    <s v="UNIDAD RESIDENCIAL MALLORCA PH"/>
    <x v="11"/>
    <x v="9"/>
  </r>
  <r>
    <x v="0"/>
    <x v="1"/>
    <x v="8"/>
    <x v="1"/>
    <n v="6788818"/>
    <s v="9011587954"/>
    <x v="0"/>
    <x v="0"/>
    <s v="EDIFICIO RESTREPO ANGEL PH"/>
    <x v="11"/>
    <x v="9"/>
  </r>
  <r>
    <x v="0"/>
    <x v="1"/>
    <x v="8"/>
    <x v="4"/>
    <n v="6788830"/>
    <s v="9007530400"/>
    <x v="0"/>
    <x v="0"/>
    <s v="CONJUNTO RESIDENCIAL  NAPOLES PH"/>
    <x v="1"/>
    <x v="1"/>
  </r>
  <r>
    <x v="0"/>
    <x v="1"/>
    <x v="8"/>
    <x v="4"/>
    <n v="6788859"/>
    <s v="9000018234"/>
    <x v="0"/>
    <x v="2"/>
    <s v="EDIFICIO LOS ALMENDROS"/>
    <x v="1"/>
    <x v="1"/>
  </r>
  <r>
    <x v="0"/>
    <x v="1"/>
    <x v="8"/>
    <x v="4"/>
    <n v="6788865"/>
    <s v="8090060912"/>
    <x v="0"/>
    <x v="1"/>
    <s v="CONJ RESIDENCIAL ARAGON III ETAPA PH"/>
    <x v="31"/>
    <x v="3"/>
  </r>
  <r>
    <x v="0"/>
    <x v="1"/>
    <x v="8"/>
    <x v="4"/>
    <n v="6788884"/>
    <s v="9003821832"/>
    <x v="0"/>
    <x v="1"/>
    <s v="CONJUNTO RESIDENCIAL MIRADOR DEL PINAR PH"/>
    <x v="1"/>
    <x v="1"/>
  </r>
  <r>
    <x v="0"/>
    <x v="1"/>
    <x v="8"/>
    <x v="1"/>
    <n v="6788889"/>
    <s v="9011457102"/>
    <x v="0"/>
    <x v="1"/>
    <s v="CONJUNTO RESIDENCIAL CASAS DEL CAMPO - PROPIEDAD HORIZONTAL"/>
    <x v="11"/>
    <x v="9"/>
  </r>
  <r>
    <x v="0"/>
    <x v="1"/>
    <x v="8"/>
    <x v="1"/>
    <n v="6788917"/>
    <s v="8300884342"/>
    <x v="0"/>
    <x v="3"/>
    <s v="CONJUNTO RESIDENCIAL SABANAGRANDE SUPERLOTE 2 PH"/>
    <x v="1"/>
    <x v="1"/>
  </r>
  <r>
    <x v="0"/>
    <x v="1"/>
    <x v="8"/>
    <x v="4"/>
    <n v="6788998"/>
    <s v="9010026671"/>
    <x v="0"/>
    <x v="1"/>
    <s v="CONJUNTO CERRADO MONTEVERDE"/>
    <x v="29"/>
    <x v="14"/>
  </r>
  <r>
    <x v="0"/>
    <x v="1"/>
    <x v="8"/>
    <x v="1"/>
    <n v="6789007"/>
    <s v="9005107523"/>
    <x v="0"/>
    <x v="0"/>
    <s v="EDIFICIO ROYAL - PROPIEDAD HORIZONTAL"/>
    <x v="6"/>
    <x v="6"/>
  </r>
  <r>
    <x v="0"/>
    <x v="1"/>
    <x v="8"/>
    <x v="1"/>
    <n v="6789117"/>
    <s v="8300884342"/>
    <x v="0"/>
    <x v="3"/>
    <s v="CONJUNTO RESIDENCIAL SABANAGRANDE SUPERLOTE 2 PH"/>
    <x v="1"/>
    <x v="1"/>
  </r>
  <r>
    <x v="0"/>
    <x v="1"/>
    <x v="8"/>
    <x v="4"/>
    <n v="6789213"/>
    <s v="8300268830"/>
    <x v="0"/>
    <x v="1"/>
    <s v="CONJUNTO RESIDENCIALTORRES DE SANTA BARBARA ALTA FASE III"/>
    <x v="1"/>
    <x v="1"/>
  </r>
  <r>
    <x v="0"/>
    <x v="1"/>
    <x v="8"/>
    <x v="4"/>
    <n v="6789229"/>
    <s v="8300268830"/>
    <x v="0"/>
    <x v="1"/>
    <s v="CONJUNTO RESIDENCIALTORRES DE SANTA BARBARA ALTA FASE III"/>
    <x v="1"/>
    <x v="1"/>
  </r>
  <r>
    <x v="0"/>
    <x v="1"/>
    <x v="8"/>
    <x v="4"/>
    <n v="6789246"/>
    <s v="8300268830"/>
    <x v="0"/>
    <x v="1"/>
    <s v="CONJUNTO RESIDENCIALTORRES DE SANTA BARBARA ALTA FASE III"/>
    <x v="1"/>
    <x v="1"/>
  </r>
  <r>
    <x v="0"/>
    <x v="1"/>
    <x v="8"/>
    <x v="1"/>
    <n v="6789252"/>
    <s v="9009297293"/>
    <x v="0"/>
    <x v="1"/>
    <s v="EDIFICIO PINAMAR  APARTAMENTOS  PROPIEDAD  HORIZONTAL"/>
    <x v="11"/>
    <x v="9"/>
  </r>
  <r>
    <x v="0"/>
    <x v="1"/>
    <x v="8"/>
    <x v="4"/>
    <n v="6789295"/>
    <s v="8301370928"/>
    <x v="0"/>
    <x v="1"/>
    <s v="CONJUNTO RESIDENCIAL TOSCANA 2 PROPIEDAD HORIZONTAL"/>
    <x v="1"/>
    <x v="1"/>
  </r>
  <r>
    <x v="0"/>
    <x v="1"/>
    <x v="8"/>
    <x v="4"/>
    <n v="6789299"/>
    <s v="8301370928"/>
    <x v="0"/>
    <x v="1"/>
    <s v="CONJUNTO RESIDENCIAL TOSCANA 2 PROPIEDAD HORIZONTAL"/>
    <x v="1"/>
    <x v="1"/>
  </r>
  <r>
    <x v="0"/>
    <x v="1"/>
    <x v="8"/>
    <x v="4"/>
    <n v="6789302"/>
    <s v="9005099456"/>
    <x v="0"/>
    <x v="1"/>
    <s v="EDIFICIO CANCUN CLUB"/>
    <x v="45"/>
    <x v="10"/>
  </r>
  <r>
    <x v="0"/>
    <x v="1"/>
    <x v="8"/>
    <x v="4"/>
    <n v="6789520"/>
    <s v="8001849947"/>
    <x v="0"/>
    <x v="1"/>
    <s v="ASOCIACION DE COPROPIETARIOS DEL EDIFICIO CARTAGENA PRINCESS"/>
    <x v="52"/>
    <x v="18"/>
  </r>
  <r>
    <x v="0"/>
    <x v="1"/>
    <x v="8"/>
    <x v="4"/>
    <n v="6789624"/>
    <s v="9003359472"/>
    <x v="0"/>
    <x v="1"/>
    <s v="CONJUNTO RESIDENCIAL MARDEL SOTOMAYOR"/>
    <x v="2"/>
    <x v="2"/>
  </r>
  <r>
    <x v="0"/>
    <x v="1"/>
    <x v="8"/>
    <x v="4"/>
    <n v="6789656"/>
    <s v="9003628913"/>
    <x v="0"/>
    <x v="1"/>
    <s v="EDIFICIO SOTAVENTO PH"/>
    <x v="11"/>
    <x v="9"/>
  </r>
  <r>
    <x v="0"/>
    <x v="1"/>
    <x v="8"/>
    <x v="4"/>
    <n v="6789867"/>
    <s v="8000788343"/>
    <x v="0"/>
    <x v="1"/>
    <s v="CENTRO MEDICO DE LA SABANA P H"/>
    <x v="1"/>
    <x v="1"/>
  </r>
  <r>
    <x v="0"/>
    <x v="1"/>
    <x v="8"/>
    <x v="4"/>
    <n v="6789887"/>
    <s v="9000013011"/>
    <x v="0"/>
    <x v="0"/>
    <s v="CONJUNTO CERRADO PORTAL DE SAN LUIS"/>
    <x v="6"/>
    <x v="6"/>
  </r>
  <r>
    <x v="0"/>
    <x v="1"/>
    <x v="8"/>
    <x v="4"/>
    <n v="6790072"/>
    <s v="8909363151"/>
    <x v="0"/>
    <x v="1"/>
    <s v="URBANIZACION SURAMERICANA ENVIGADO PH"/>
    <x v="10"/>
    <x v="5"/>
  </r>
  <r>
    <x v="0"/>
    <x v="1"/>
    <x v="8"/>
    <x v="4"/>
    <n v="6790101"/>
    <s v="9007949470"/>
    <x v="0"/>
    <x v="1"/>
    <s v="CONJUNTO RESIDENCIAL BOSQUES DEL CASTILLO"/>
    <x v="40"/>
    <x v="0"/>
  </r>
  <r>
    <x v="0"/>
    <x v="1"/>
    <x v="8"/>
    <x v="4"/>
    <n v="6790142"/>
    <s v="8300298107"/>
    <x v="0"/>
    <x v="1"/>
    <s v="CONJUNTO RESIDENCIAL ICATA I PROPIEDAD HORIZONTAL"/>
    <x v="1"/>
    <x v="1"/>
  </r>
  <r>
    <x v="0"/>
    <x v="1"/>
    <x v="8"/>
    <x v="4"/>
    <n v="6790168"/>
    <s v="9000663501"/>
    <x v="0"/>
    <x v="1"/>
    <s v="CONJUNTO RESIDENCIAL BALCONES DE SAN MARTIN"/>
    <x v="1"/>
    <x v="1"/>
  </r>
  <r>
    <x v="0"/>
    <x v="1"/>
    <x v="8"/>
    <x v="4"/>
    <n v="6790177"/>
    <s v="8300306467"/>
    <x v="0"/>
    <x v="1"/>
    <s v="CONJUNTO RESIDENCIAL POTOSI II SECTOR PH"/>
    <x v="1"/>
    <x v="1"/>
  </r>
  <r>
    <x v="0"/>
    <x v="1"/>
    <x v="8"/>
    <x v="4"/>
    <n v="6790184"/>
    <s v="9003003308"/>
    <x v="0"/>
    <x v="0"/>
    <s v="CONJUNTO RESIDENCIAL ARAWAK"/>
    <x v="17"/>
    <x v="2"/>
  </r>
  <r>
    <x v="0"/>
    <x v="1"/>
    <x v="8"/>
    <x v="4"/>
    <n v="6790219"/>
    <s v="8110308536"/>
    <x v="0"/>
    <x v="0"/>
    <s v="estadio de la plaza"/>
    <x v="14"/>
    <x v="5"/>
  </r>
  <r>
    <x v="0"/>
    <x v="1"/>
    <x v="8"/>
    <x v="4"/>
    <n v="6790298"/>
    <s v="9006979095"/>
    <x v="0"/>
    <x v="1"/>
    <s v="EDIFICIO ARTIO 118 PH"/>
    <x v="1"/>
    <x v="1"/>
  </r>
  <r>
    <x v="0"/>
    <x v="1"/>
    <x v="8"/>
    <x v="4"/>
    <n v="6790351"/>
    <s v="9000643701"/>
    <x v="0"/>
    <x v="1"/>
    <s v="EDIFICIO MANGLAR UNO PROPIEDAD HORIZONTAL"/>
    <x v="1"/>
    <x v="1"/>
  </r>
  <r>
    <x v="0"/>
    <x v="1"/>
    <x v="8"/>
    <x v="4"/>
    <n v="6790357"/>
    <s v="9006660028"/>
    <x v="0"/>
    <x v="1"/>
    <s v="CONJUNTO RESIDENCIAL URBANIZACION AGATA PROPIEDAD HORIZONTAL"/>
    <x v="14"/>
    <x v="5"/>
  </r>
  <r>
    <x v="0"/>
    <x v="1"/>
    <x v="8"/>
    <x v="4"/>
    <n v="6790359"/>
    <s v="8040035871"/>
    <x v="0"/>
    <x v="1"/>
    <s v="CONJUNTO RESIDENCIAL TORRES DEL DIAMANTE III ETAPA"/>
    <x v="2"/>
    <x v="2"/>
  </r>
  <r>
    <x v="0"/>
    <x v="1"/>
    <x v="8"/>
    <x v="4"/>
    <n v="6790512"/>
    <s v="8110028379"/>
    <x v="0"/>
    <x v="0"/>
    <s v="CONJUNTO RESIDENCIAL ASTIPALEA PH"/>
    <x v="14"/>
    <x v="5"/>
  </r>
  <r>
    <x v="0"/>
    <x v="1"/>
    <x v="8"/>
    <x v="4"/>
    <n v="6790608"/>
    <s v="9007704490"/>
    <x v="0"/>
    <x v="2"/>
    <s v="MALL COMERCIAL FRONTERA DEL SUR"/>
    <x v="63"/>
    <x v="5"/>
  </r>
  <r>
    <x v="0"/>
    <x v="1"/>
    <x v="8"/>
    <x v="4"/>
    <n v="6790625"/>
    <s v="8300413001"/>
    <x v="0"/>
    <x v="1"/>
    <s v="PARQUES DE LA COLINA ETAPA 1 Y 2 PH"/>
    <x v="1"/>
    <x v="1"/>
  </r>
  <r>
    <x v="0"/>
    <x v="1"/>
    <x v="8"/>
    <x v="4"/>
    <n v="6790869"/>
    <s v="8100017222"/>
    <x v="0"/>
    <x v="1"/>
    <s v="EDIFICIO HORUS PROPIEDAD HORIZONTAL"/>
    <x v="6"/>
    <x v="6"/>
  </r>
  <r>
    <x v="0"/>
    <x v="1"/>
    <x v="8"/>
    <x v="1"/>
    <n v="6790914"/>
    <s v="8001829622"/>
    <x v="0"/>
    <x v="1"/>
    <s v="EDIFICIO ALTOS DE LA POLA"/>
    <x v="3"/>
    <x v="3"/>
  </r>
  <r>
    <x v="0"/>
    <x v="1"/>
    <x v="8"/>
    <x v="5"/>
    <n v="6791011"/>
    <s v="31965434"/>
    <x v="0"/>
    <x v="0"/>
    <s v="CHARRIA SANIN ANA CECILIA"/>
    <x v="0"/>
    <x v="0"/>
  </r>
  <r>
    <x v="0"/>
    <x v="1"/>
    <x v="8"/>
    <x v="5"/>
    <n v="6791014"/>
    <s v="31965434"/>
    <x v="0"/>
    <x v="1"/>
    <s v="CHARRIA SANIN ANA CECILIA"/>
    <x v="0"/>
    <x v="0"/>
  </r>
  <r>
    <x v="0"/>
    <x v="1"/>
    <x v="8"/>
    <x v="4"/>
    <n v="6791135"/>
    <s v="9011861607"/>
    <x v="0"/>
    <x v="1"/>
    <s v="EDIFICIO ESKEMA"/>
    <x v="1"/>
    <x v="1"/>
  </r>
  <r>
    <x v="0"/>
    <x v="1"/>
    <x v="8"/>
    <x v="1"/>
    <n v="6791174"/>
    <s v="9009890482"/>
    <x v="0"/>
    <x v="1"/>
    <s v="URBANIZACION VILLAPILAR CELULA 16 SECTOR II NUCLEO 3 PROPIED"/>
    <x v="6"/>
    <x v="6"/>
  </r>
  <r>
    <x v="0"/>
    <x v="1"/>
    <x v="8"/>
    <x v="4"/>
    <n v="6791211"/>
    <s v="8130049651"/>
    <x v="0"/>
    <x v="1"/>
    <s v="CONJUNTO RESIDENCIAL TORRES DE VAREGAL"/>
    <x v="29"/>
    <x v="14"/>
  </r>
  <r>
    <x v="0"/>
    <x v="1"/>
    <x v="8"/>
    <x v="4"/>
    <n v="6791242"/>
    <s v="9006067559"/>
    <x v="0"/>
    <x v="1"/>
    <s v="EDIFICIO IVENAR II- PROPIEDAD HORIZONTAL"/>
    <x v="1"/>
    <x v="1"/>
  </r>
  <r>
    <x v="0"/>
    <x v="1"/>
    <x v="8"/>
    <x v="1"/>
    <n v="6791274"/>
    <s v="8914123321"/>
    <x v="0"/>
    <x v="1"/>
    <s v="CENTRO COMERCIAL Y CULTURAL DE PEREIRA FIDUCENTRO Y TEATRO M"/>
    <x v="11"/>
    <x v="9"/>
  </r>
  <r>
    <x v="0"/>
    <x v="1"/>
    <x v="8"/>
    <x v="4"/>
    <n v="6791324"/>
    <s v="8300129630"/>
    <x v="0"/>
    <x v="1"/>
    <s v="URBANIZACION VILLAS DE ARAN JUEZ MANZANA 39"/>
    <x v="1"/>
    <x v="1"/>
  </r>
  <r>
    <x v="0"/>
    <x v="1"/>
    <x v="8"/>
    <x v="4"/>
    <n v="6791380"/>
    <s v="8090070164"/>
    <x v="0"/>
    <x v="1"/>
    <s v="MULTIFAMILIARES RINCON DEL CAMPESTRE PROPIEDAD HORIZONTA"/>
    <x v="3"/>
    <x v="3"/>
  </r>
  <r>
    <x v="0"/>
    <x v="1"/>
    <x v="8"/>
    <x v="4"/>
    <n v="6791402"/>
    <s v="8300921637"/>
    <x v="0"/>
    <x v="1"/>
    <s v="EDIFICIO MONICA PROPIEDAD HORIZONTAL"/>
    <x v="1"/>
    <x v="1"/>
  </r>
  <r>
    <x v="0"/>
    <x v="1"/>
    <x v="8"/>
    <x v="1"/>
    <n v="6791421"/>
    <s v="8001473220"/>
    <x v="0"/>
    <x v="1"/>
    <s v="CONJUNTO RESIDENCIAL ESCALERA DE LA REINA P H"/>
    <x v="1"/>
    <x v="1"/>
  </r>
  <r>
    <x v="0"/>
    <x v="1"/>
    <x v="8"/>
    <x v="4"/>
    <n v="6791427"/>
    <s v="8090126251"/>
    <x v="0"/>
    <x v="1"/>
    <s v="CONJUNTO  RESIDENCIAL   PRADOS  DE  SAN  REMO"/>
    <x v="31"/>
    <x v="3"/>
  </r>
  <r>
    <x v="0"/>
    <x v="1"/>
    <x v="8"/>
    <x v="4"/>
    <n v="6792458"/>
    <s v="9010030500"/>
    <x v="0"/>
    <x v="0"/>
    <s v="CONJUNTO RESIDENCIAL TIERRA GRATA EL ESMERALDAL PH"/>
    <x v="10"/>
    <x v="5"/>
  </r>
  <r>
    <x v="0"/>
    <x v="1"/>
    <x v="8"/>
    <x v="1"/>
    <n v="6792514"/>
    <s v="8300575459"/>
    <x v="0"/>
    <x v="1"/>
    <s v="CONJUNTO RESIDENCIAL LA ALEJANDRIA II PH"/>
    <x v="1"/>
    <x v="1"/>
  </r>
  <r>
    <x v="0"/>
    <x v="1"/>
    <x v="8"/>
    <x v="4"/>
    <n v="6792613"/>
    <s v="8002475029"/>
    <x v="0"/>
    <x v="3"/>
    <s v="CONJUNTO RESIDENCIAL CUMBRES DE TIMIZA"/>
    <x v="1"/>
    <x v="1"/>
  </r>
  <r>
    <x v="0"/>
    <x v="1"/>
    <x v="8"/>
    <x v="4"/>
    <n v="6792616"/>
    <s v="8002204657"/>
    <x v="0"/>
    <x v="1"/>
    <s v="AGRUPACION RESIDENCIAL ZARZAMORA CAFAM ETAPA I"/>
    <x v="1"/>
    <x v="1"/>
  </r>
  <r>
    <x v="0"/>
    <x v="1"/>
    <x v="8"/>
    <x v="1"/>
    <n v="6792664"/>
    <s v="8907024171"/>
    <x v="0"/>
    <x v="1"/>
    <s v="UNIDAD HABITACIONAL METAIMA - PROPIEDAD HORIZONTAL"/>
    <x v="3"/>
    <x v="3"/>
  </r>
  <r>
    <x v="0"/>
    <x v="1"/>
    <x v="8"/>
    <x v="5"/>
    <n v="6792673"/>
    <s v="51864727"/>
    <x v="0"/>
    <x v="1"/>
    <s v="RODRIGUEZ LAVERDE CLAUDIA MARCELA"/>
    <x v="1"/>
    <x v="1"/>
  </r>
  <r>
    <x v="0"/>
    <x v="1"/>
    <x v="8"/>
    <x v="4"/>
    <n v="6792691"/>
    <s v="9004473134"/>
    <x v="0"/>
    <x v="2"/>
    <s v="UNIDAD DE ESPECIALISTAS SANTAFE REAL PROPIEDA"/>
    <x v="1"/>
    <x v="1"/>
  </r>
  <r>
    <x v="0"/>
    <x v="1"/>
    <x v="8"/>
    <x v="5"/>
    <n v="6792707"/>
    <s v="63312461"/>
    <x v="0"/>
    <x v="1"/>
    <s v="RUIZ BUENO SOCORRO"/>
    <x v="2"/>
    <x v="2"/>
  </r>
  <r>
    <x v="0"/>
    <x v="1"/>
    <x v="8"/>
    <x v="1"/>
    <n v="6792714"/>
    <s v="8001269584"/>
    <x v="0"/>
    <x v="1"/>
    <s v="CONJUNTO RESIDENCIAL MONTELAR PH"/>
    <x v="14"/>
    <x v="5"/>
  </r>
  <r>
    <x v="0"/>
    <x v="1"/>
    <x v="8"/>
    <x v="1"/>
    <n v="6792735"/>
    <s v="8000263697"/>
    <x v="0"/>
    <x v="0"/>
    <s v="CONDOMINIO EDIFICIO PIAMONTE"/>
    <x v="7"/>
    <x v="7"/>
  </r>
  <r>
    <x v="0"/>
    <x v="1"/>
    <x v="8"/>
    <x v="4"/>
    <n v="6792749"/>
    <s v="9009796117"/>
    <x v="0"/>
    <x v="1"/>
    <s v="GALATEA PARQUE RESIDENCIAL PH"/>
    <x v="13"/>
    <x v="9"/>
  </r>
  <r>
    <x v="0"/>
    <x v="1"/>
    <x v="8"/>
    <x v="1"/>
    <n v="6792764"/>
    <s v="8301224061"/>
    <x v="0"/>
    <x v="1"/>
    <s v="CONJUNTO RESIDENCIAL LANCASTRIA LOTE B"/>
    <x v="1"/>
    <x v="1"/>
  </r>
  <r>
    <x v="0"/>
    <x v="1"/>
    <x v="8"/>
    <x v="4"/>
    <n v="6792766"/>
    <s v="9003682531"/>
    <x v="0"/>
    <x v="1"/>
    <s v="CONJUNTO RESIDENCIAL LA PRADERA PH"/>
    <x v="17"/>
    <x v="2"/>
  </r>
  <r>
    <x v="0"/>
    <x v="1"/>
    <x v="8"/>
    <x v="4"/>
    <n v="6792777"/>
    <s v="9011515734"/>
    <x v="0"/>
    <x v="1"/>
    <s v="CONJUNTO RESIDENCIAL KUNDAE PROPIEDAD HORIZON"/>
    <x v="3"/>
    <x v="3"/>
  </r>
  <r>
    <x v="0"/>
    <x v="1"/>
    <x v="8"/>
    <x v="4"/>
    <n v="6792778"/>
    <s v="8300132851"/>
    <x v="0"/>
    <x v="1"/>
    <s v="CONJUNTO MULTIFAMILIAR PASEO DE LAS AMERICAS"/>
    <x v="1"/>
    <x v="1"/>
  </r>
  <r>
    <x v="0"/>
    <x v="1"/>
    <x v="8"/>
    <x v="1"/>
    <n v="6792785"/>
    <s v="8909246953"/>
    <x v="0"/>
    <x v="0"/>
    <s v="UNIDAD RESIDENCIAL LOS DANUBIOS PH"/>
    <x v="14"/>
    <x v="5"/>
  </r>
  <r>
    <x v="0"/>
    <x v="1"/>
    <x v="8"/>
    <x v="4"/>
    <n v="6792808"/>
    <s v="8902111042"/>
    <x v="0"/>
    <x v="1"/>
    <s v="CONJUNTO RESIDENCIAL EL BOSQUE III ETAPA SECTOR E-1"/>
    <x v="17"/>
    <x v="2"/>
  </r>
  <r>
    <x v="0"/>
    <x v="1"/>
    <x v="8"/>
    <x v="4"/>
    <n v="6792809"/>
    <s v="8300092997"/>
    <x v="0"/>
    <x v="1"/>
    <s v="CONJUNTO RESIDENCIAL SANTA MARIA ALCAZAR"/>
    <x v="1"/>
    <x v="1"/>
  </r>
  <r>
    <x v="0"/>
    <x v="1"/>
    <x v="8"/>
    <x v="4"/>
    <n v="6792842"/>
    <s v="8050121562"/>
    <x v="0"/>
    <x v="1"/>
    <s v="CONJUNTO RESIDENCIAL LOS ALMENDROS DE SAN FELIPE"/>
    <x v="0"/>
    <x v="0"/>
  </r>
  <r>
    <x v="0"/>
    <x v="1"/>
    <x v="8"/>
    <x v="4"/>
    <n v="6792845"/>
    <s v="9007336070"/>
    <x v="0"/>
    <x v="0"/>
    <s v="EDIFICIO TORRE SAN ANTONIO PH"/>
    <x v="5"/>
    <x v="5"/>
  </r>
  <r>
    <x v="0"/>
    <x v="1"/>
    <x v="8"/>
    <x v="4"/>
    <n v="6792855"/>
    <s v="9011647601"/>
    <x v="0"/>
    <x v="1"/>
    <s v="EDIFICIO CATANZARO PH"/>
    <x v="10"/>
    <x v="5"/>
  </r>
  <r>
    <x v="0"/>
    <x v="1"/>
    <x v="8"/>
    <x v="4"/>
    <n v="6792863"/>
    <s v="9009201326"/>
    <x v="0"/>
    <x v="1"/>
    <s v="CONJUNTO RESIDENCIAL CALATAY PARQUE RESIDENCIAL - PROPIEDAD"/>
    <x v="3"/>
    <x v="3"/>
  </r>
  <r>
    <x v="0"/>
    <x v="1"/>
    <x v="8"/>
    <x v="4"/>
    <n v="6792877"/>
    <s v="9009664723"/>
    <x v="0"/>
    <x v="1"/>
    <s v="EDIFICIO SPIRELLO PROPIEDAD HORIZONTAL"/>
    <x v="6"/>
    <x v="6"/>
  </r>
  <r>
    <x v="0"/>
    <x v="1"/>
    <x v="8"/>
    <x v="1"/>
    <n v="6792949"/>
    <s v="9004832771"/>
    <x v="0"/>
    <x v="1"/>
    <s v="EDIFICIO BALCONES DEL RIO LILI"/>
    <x v="0"/>
    <x v="0"/>
  </r>
  <r>
    <x v="0"/>
    <x v="1"/>
    <x v="8"/>
    <x v="4"/>
    <n v="6792973"/>
    <s v="8301252449"/>
    <x v="0"/>
    <x v="1"/>
    <s v="EDIFICIO PIMPINELA"/>
    <x v="1"/>
    <x v="1"/>
  </r>
  <r>
    <x v="0"/>
    <x v="1"/>
    <x v="8"/>
    <x v="4"/>
    <n v="6792982"/>
    <s v="9010507070"/>
    <x v="0"/>
    <x v="4"/>
    <s v="TESALONICA APARTAMENTOS ETAPA I - PROPIEDAD HORIZONTAL"/>
    <x v="7"/>
    <x v="7"/>
  </r>
  <r>
    <x v="0"/>
    <x v="1"/>
    <x v="8"/>
    <x v="4"/>
    <n v="6792985"/>
    <s v="9001475158"/>
    <x v="0"/>
    <x v="1"/>
    <s v="EDIFICIO NUEVA ANDALUCIA - PROPIEDAD HORIZONTAL"/>
    <x v="6"/>
    <x v="6"/>
  </r>
  <r>
    <x v="0"/>
    <x v="1"/>
    <x v="8"/>
    <x v="1"/>
    <n v="6793011"/>
    <s v="8001972770"/>
    <x v="0"/>
    <x v="1"/>
    <s v="UNIDAD RESIDENCIAL SAUSALITO"/>
    <x v="11"/>
    <x v="9"/>
  </r>
  <r>
    <x v="0"/>
    <x v="1"/>
    <x v="8"/>
    <x v="4"/>
    <n v="6793081"/>
    <s v="8001557313"/>
    <x v="0"/>
    <x v="0"/>
    <s v="UNIDAD RESIDENCIAL COOMEVA"/>
    <x v="7"/>
    <x v="7"/>
  </r>
  <r>
    <x v="0"/>
    <x v="1"/>
    <x v="8"/>
    <x v="1"/>
    <n v="6793120"/>
    <s v="9008095128"/>
    <x v="0"/>
    <x v="2"/>
    <s v="CONJUNTO RESIDENCIAL LABRANTI RESERVADO ETAPA 3"/>
    <x v="43"/>
    <x v="4"/>
  </r>
  <r>
    <x v="0"/>
    <x v="1"/>
    <x v="8"/>
    <x v="4"/>
    <n v="6793122"/>
    <s v="9001984751"/>
    <x v="0"/>
    <x v="3"/>
    <s v="URBANIZACIÓN CAMPO DE VERANO PH"/>
    <x v="14"/>
    <x v="5"/>
  </r>
  <r>
    <x v="0"/>
    <x v="1"/>
    <x v="8"/>
    <x v="4"/>
    <n v="6793134"/>
    <s v="9000744771"/>
    <x v="0"/>
    <x v="3"/>
    <s v="AGRUPACION DE VIVIENDA COMPARTIR LA MARGARITA ETAPA 8 P-H"/>
    <x v="1"/>
    <x v="1"/>
  </r>
  <r>
    <x v="0"/>
    <x v="1"/>
    <x v="8"/>
    <x v="4"/>
    <n v="6793141"/>
    <s v="8301349571"/>
    <x v="0"/>
    <x v="1"/>
    <s v="CONJUNTO RESIDENCIAL LOIRA REAL - PROPIEDAD HORIZONTAL"/>
    <x v="1"/>
    <x v="1"/>
  </r>
  <r>
    <x v="0"/>
    <x v="1"/>
    <x v="8"/>
    <x v="1"/>
    <n v="6793165"/>
    <s v="8300271007"/>
    <x v="0"/>
    <x v="1"/>
    <s v="CONJUNTO RESIDENCIAL PARQUES DE ALEJANDRIA"/>
    <x v="1"/>
    <x v="1"/>
  </r>
  <r>
    <x v="0"/>
    <x v="1"/>
    <x v="8"/>
    <x v="1"/>
    <n v="6793196"/>
    <s v="9009297293"/>
    <x v="0"/>
    <x v="1"/>
    <s v="EDIFICIO PINAMAR  APARTAMENTOS  PROPIEDAD  HORIZONTAL"/>
    <x v="11"/>
    <x v="9"/>
  </r>
  <r>
    <x v="0"/>
    <x v="1"/>
    <x v="8"/>
    <x v="1"/>
    <n v="6793202"/>
    <s v="8605321753"/>
    <x v="0"/>
    <x v="1"/>
    <s v="AGRUPACION DE VIVIENDA METROPOLIS  UNIDAD 6"/>
    <x v="1"/>
    <x v="1"/>
  </r>
  <r>
    <x v="0"/>
    <x v="1"/>
    <x v="8"/>
    <x v="4"/>
    <n v="6793229"/>
    <s v="8002364689"/>
    <x v="0"/>
    <x v="1"/>
    <s v="UNIDAD RESIDENCIAL TORRES DE SAN MATEO PH"/>
    <x v="11"/>
    <x v="9"/>
  </r>
  <r>
    <x v="0"/>
    <x v="1"/>
    <x v="8"/>
    <x v="1"/>
    <n v="6793256"/>
    <s v="9009297293"/>
    <x v="0"/>
    <x v="1"/>
    <s v="EDIFICIO PINAMAR  APARTAMENTOS  PROPIEDAD  HORIZONTAL"/>
    <x v="11"/>
    <x v="9"/>
  </r>
  <r>
    <x v="0"/>
    <x v="1"/>
    <x v="8"/>
    <x v="1"/>
    <n v="6793268"/>
    <s v="9009297293"/>
    <x v="0"/>
    <x v="1"/>
    <s v="EDIFICIO PINAMAR  APARTAMENTOS  PROPIEDAD  HORIZONTAL"/>
    <x v="11"/>
    <x v="9"/>
  </r>
  <r>
    <x v="0"/>
    <x v="1"/>
    <x v="8"/>
    <x v="1"/>
    <n v="6793345"/>
    <s v="8001319601"/>
    <x v="0"/>
    <x v="1"/>
    <s v="CENTRO COMERCIAL SANTIAGO"/>
    <x v="0"/>
    <x v="0"/>
  </r>
  <r>
    <x v="0"/>
    <x v="1"/>
    <x v="8"/>
    <x v="1"/>
    <n v="6793435"/>
    <s v="8001063952"/>
    <x v="0"/>
    <x v="3"/>
    <s v="CR CIUDADELA CAFAM MANZANA 32 SUPER LOTE B II ETAPA PH"/>
    <x v="1"/>
    <x v="1"/>
  </r>
  <r>
    <x v="0"/>
    <x v="1"/>
    <x v="8"/>
    <x v="4"/>
    <n v="6793516"/>
    <s v="9000901323"/>
    <x v="0"/>
    <x v="3"/>
    <s v="EDIFICIO TORRELIMA II PH"/>
    <x v="14"/>
    <x v="5"/>
  </r>
  <r>
    <x v="0"/>
    <x v="1"/>
    <x v="8"/>
    <x v="4"/>
    <n v="6793614"/>
    <s v="9001335838"/>
    <x v="0"/>
    <x v="3"/>
    <s v="AGRUPACION DE VIVIENDA MIRADOR DE VILLAPILAR- PROPIEDAD"/>
    <x v="6"/>
    <x v="6"/>
  </r>
  <r>
    <x v="0"/>
    <x v="1"/>
    <x v="8"/>
    <x v="4"/>
    <n v="6793713"/>
    <s v="8605096441"/>
    <x v="0"/>
    <x v="1"/>
    <s v="CONJUNTO RESIDENCIAL SANTA BARBARA NORTE"/>
    <x v="1"/>
    <x v="1"/>
  </r>
  <r>
    <x v="0"/>
    <x v="1"/>
    <x v="8"/>
    <x v="4"/>
    <n v="6793758"/>
    <s v="9009948789"/>
    <x v="0"/>
    <x v="3"/>
    <s v="CONJUNTO RESIDENCIAL PALMEIRAS"/>
    <x v="29"/>
    <x v="14"/>
  </r>
  <r>
    <x v="0"/>
    <x v="1"/>
    <x v="8"/>
    <x v="1"/>
    <n v="6793763"/>
    <s v="9002547937"/>
    <x v="0"/>
    <x v="1"/>
    <s v="CONJUNTO RESIDENCIAL BOSQUES DEL PINAR PH"/>
    <x v="1"/>
    <x v="1"/>
  </r>
  <r>
    <x v="0"/>
    <x v="1"/>
    <x v="8"/>
    <x v="1"/>
    <n v="6793775"/>
    <s v="8320108465"/>
    <x v="0"/>
    <x v="3"/>
    <s v="CONJUNTO CERRADO LA ARBOLEDA - PROPIEDAD HORIZONTAL"/>
    <x v="4"/>
    <x v="4"/>
  </r>
  <r>
    <x v="0"/>
    <x v="1"/>
    <x v="8"/>
    <x v="1"/>
    <n v="6793797"/>
    <s v="9012389510"/>
    <x v="0"/>
    <x v="0"/>
    <s v="EDIFICIO LAS PALMAS PH"/>
    <x v="1"/>
    <x v="1"/>
  </r>
  <r>
    <x v="0"/>
    <x v="1"/>
    <x v="8"/>
    <x v="4"/>
    <n v="6793808"/>
    <s v="9002118163"/>
    <x v="0"/>
    <x v="7"/>
    <s v="EDIFICIO SOL DEL ESTE PH"/>
    <x v="11"/>
    <x v="9"/>
  </r>
  <r>
    <x v="0"/>
    <x v="1"/>
    <x v="8"/>
    <x v="4"/>
    <n v="6793822"/>
    <s v="8100010200"/>
    <x v="0"/>
    <x v="1"/>
    <s v="CONJUNTO RESIDENCIAL SAN GABRIEL - PROPIEDAD HORIZONTAL"/>
    <x v="6"/>
    <x v="6"/>
  </r>
  <r>
    <x v="0"/>
    <x v="1"/>
    <x v="8"/>
    <x v="4"/>
    <n v="6793847"/>
    <s v="8300116670"/>
    <x v="0"/>
    <x v="1"/>
    <s v="QUINTAS DE GRATAMIRA CONJUNTO RESIDENCIAL"/>
    <x v="1"/>
    <x v="1"/>
  </r>
  <r>
    <x v="0"/>
    <x v="1"/>
    <x v="8"/>
    <x v="4"/>
    <n v="6793855"/>
    <s v="9002523025"/>
    <x v="0"/>
    <x v="3"/>
    <s v="CONJUNTO RESIDENCIAL TERRAGRANDE II ETAPA 2"/>
    <x v="4"/>
    <x v="4"/>
  </r>
  <r>
    <x v="0"/>
    <x v="1"/>
    <x v="8"/>
    <x v="4"/>
    <n v="6793856"/>
    <s v="8001765546"/>
    <x v="0"/>
    <x v="5"/>
    <s v="AGRUPACION DE VIVIENDA METROPOLIS UNIDAD 33"/>
    <x v="1"/>
    <x v="1"/>
  </r>
  <r>
    <x v="0"/>
    <x v="1"/>
    <x v="8"/>
    <x v="4"/>
    <n v="6793917"/>
    <s v="8300921637"/>
    <x v="0"/>
    <x v="1"/>
    <s v="EDIFICIO MONICA PROPIEDAD HORIZONTAL"/>
    <x v="1"/>
    <x v="1"/>
  </r>
  <r>
    <x v="0"/>
    <x v="1"/>
    <x v="8"/>
    <x v="4"/>
    <n v="6793923"/>
    <s v="9004267642"/>
    <x v="0"/>
    <x v="1"/>
    <s v="CONJUNTO RESIDENCIAL ALTOS DE LA LEYENDA"/>
    <x v="29"/>
    <x v="14"/>
  </r>
  <r>
    <x v="0"/>
    <x v="1"/>
    <x v="8"/>
    <x v="4"/>
    <n v="6793938"/>
    <s v="9006578856"/>
    <x v="0"/>
    <x v="3"/>
    <s v="EDIFICIO MULTIFAMILIAR TORRE LUNA"/>
    <x v="6"/>
    <x v="6"/>
  </r>
  <r>
    <x v="0"/>
    <x v="1"/>
    <x v="8"/>
    <x v="4"/>
    <n v="6793971"/>
    <s v="8110335313"/>
    <x v="0"/>
    <x v="1"/>
    <s v="EDIFICIO PORTON DE SANTA TERESA PH"/>
    <x v="14"/>
    <x v="5"/>
  </r>
  <r>
    <x v="0"/>
    <x v="1"/>
    <x v="8"/>
    <x v="4"/>
    <n v="6793984"/>
    <s v="9012563571"/>
    <x v="0"/>
    <x v="1"/>
    <s v="CONJUNTO CERRADO LA QUINTA PROPIEDAD HORIZONTAL"/>
    <x v="6"/>
    <x v="6"/>
  </r>
  <r>
    <x v="0"/>
    <x v="1"/>
    <x v="8"/>
    <x v="5"/>
    <n v="6793987"/>
    <s v="1101175373"/>
    <x v="0"/>
    <x v="2"/>
    <s v="ORDUÑA VARELA ELIANA"/>
    <x v="1"/>
    <x v="1"/>
  </r>
  <r>
    <x v="0"/>
    <x v="1"/>
    <x v="8"/>
    <x v="1"/>
    <n v="6794017"/>
    <s v="9009788459"/>
    <x v="0"/>
    <x v="3"/>
    <s v="EDIFICIO TURCAL DE ROSALES II PH"/>
    <x v="14"/>
    <x v="5"/>
  </r>
  <r>
    <x v="0"/>
    <x v="1"/>
    <x v="8"/>
    <x v="4"/>
    <n v="6794029"/>
    <s v="9000321182"/>
    <x v="0"/>
    <x v="1"/>
    <s v="CONJUNTO RESIDENCIAL RESERVAS DEL BOSQUE"/>
    <x v="3"/>
    <x v="3"/>
  </r>
  <r>
    <x v="0"/>
    <x v="1"/>
    <x v="8"/>
    <x v="4"/>
    <n v="6794061"/>
    <s v="8160032483"/>
    <x v="0"/>
    <x v="1"/>
    <s v="CONDOMINIO RINCON DE SAN NICOLAS"/>
    <x v="11"/>
    <x v="9"/>
  </r>
  <r>
    <x v="0"/>
    <x v="1"/>
    <x v="8"/>
    <x v="4"/>
    <n v="6794083"/>
    <s v="9000561717"/>
    <x v="0"/>
    <x v="1"/>
    <s v="CONJUNTO MULTIFAMILIAR PARQUE MIRADOR DE LA C"/>
    <x v="1"/>
    <x v="1"/>
  </r>
  <r>
    <x v="0"/>
    <x v="1"/>
    <x v="8"/>
    <x v="5"/>
    <n v="6794091"/>
    <s v="41900717"/>
    <x v="0"/>
    <x v="1"/>
    <s v="CLAVIJO VALENCIA MARIA CLAUDIA"/>
    <x v="7"/>
    <x v="7"/>
  </r>
  <r>
    <x v="0"/>
    <x v="1"/>
    <x v="8"/>
    <x v="4"/>
    <n v="6794135"/>
    <s v="9011901381"/>
    <x v="0"/>
    <x v="1"/>
    <s v="CONJUNTO RESIDENCIAL NATIVO ARENA PH"/>
    <x v="10"/>
    <x v="5"/>
  </r>
  <r>
    <x v="0"/>
    <x v="1"/>
    <x v="8"/>
    <x v="1"/>
    <n v="6794154"/>
    <s v="9001192661"/>
    <x v="0"/>
    <x v="1"/>
    <s v="EDIFICIO PORTAL DEL BATAN - PROPIEDAD HORIZONTAL"/>
    <x v="1"/>
    <x v="1"/>
  </r>
  <r>
    <x v="0"/>
    <x v="1"/>
    <x v="8"/>
    <x v="4"/>
    <n v="6794189"/>
    <s v="8002473728"/>
    <x v="0"/>
    <x v="4"/>
    <s v="EDIFICIO ANDINO PROPIEDAD HORIZONTAL"/>
    <x v="6"/>
    <x v="6"/>
  </r>
  <r>
    <x v="0"/>
    <x v="1"/>
    <x v="8"/>
    <x v="4"/>
    <n v="6794202"/>
    <s v="8301189408"/>
    <x v="0"/>
    <x v="1"/>
    <s v="EDIFICIO OCAMONTE PROPIEDAD HORIZONTAL"/>
    <x v="1"/>
    <x v="1"/>
  </r>
  <r>
    <x v="0"/>
    <x v="1"/>
    <x v="8"/>
    <x v="1"/>
    <n v="6794216"/>
    <s v="8301224061"/>
    <x v="0"/>
    <x v="1"/>
    <s v="CONJUNTO RESIDENCIAL LANCASTRIA LOTE B"/>
    <x v="1"/>
    <x v="1"/>
  </r>
  <r>
    <x v="0"/>
    <x v="1"/>
    <x v="8"/>
    <x v="4"/>
    <n v="6794276"/>
    <s v="8301335540"/>
    <x v="0"/>
    <x v="3"/>
    <s v="AGRUPACION RESIDENCIAL PRIMAVERA DEL TINTAL III- TERCERA ETA"/>
    <x v="1"/>
    <x v="1"/>
  </r>
  <r>
    <x v="0"/>
    <x v="1"/>
    <x v="8"/>
    <x v="1"/>
    <n v="6794292"/>
    <s v="8110413263"/>
    <x v="0"/>
    <x v="1"/>
    <s v="CONJUNTO RESIDENCIAL LAS CASAS DE COMFENALCO PH"/>
    <x v="21"/>
    <x v="5"/>
  </r>
  <r>
    <x v="0"/>
    <x v="1"/>
    <x v="8"/>
    <x v="1"/>
    <n v="6794353"/>
    <s v="9009360541"/>
    <x v="0"/>
    <x v="1"/>
    <s v="YUMA CIUDADELA RESIDENCIAL"/>
    <x v="29"/>
    <x v="14"/>
  </r>
  <r>
    <x v="0"/>
    <x v="1"/>
    <x v="8"/>
    <x v="4"/>
    <n v="6794380"/>
    <s v="8001846523"/>
    <x v="0"/>
    <x v="1"/>
    <s v="CONJUNTO RESIDENCIAL CATALUÑA PH"/>
    <x v="1"/>
    <x v="1"/>
  </r>
  <r>
    <x v="0"/>
    <x v="1"/>
    <x v="8"/>
    <x v="4"/>
    <n v="6794388"/>
    <s v="8605344678"/>
    <x v="0"/>
    <x v="1"/>
    <s v="MULTIFAMILIAR HUILA"/>
    <x v="1"/>
    <x v="1"/>
  </r>
  <r>
    <x v="0"/>
    <x v="1"/>
    <x v="8"/>
    <x v="1"/>
    <n v="6794448"/>
    <s v="9005167932"/>
    <x v="0"/>
    <x v="0"/>
    <s v="EDIFICIO TAGUA - PROPIEDAD HORIZONTAL"/>
    <x v="6"/>
    <x v="6"/>
  </r>
  <r>
    <x v="0"/>
    <x v="1"/>
    <x v="8"/>
    <x v="4"/>
    <n v="6794460"/>
    <s v="9008735121"/>
    <x v="0"/>
    <x v="3"/>
    <s v="CONJUNTO RESIDENCIAL HELICONIA - PROPIEDAD HORIZONTAL"/>
    <x v="4"/>
    <x v="4"/>
  </r>
  <r>
    <x v="0"/>
    <x v="1"/>
    <x v="8"/>
    <x v="4"/>
    <n v="6794469"/>
    <s v="9001836553"/>
    <x v="0"/>
    <x v="1"/>
    <s v="AGRUPACION VILLAS DE VIZCAYA AGRUPACION 6 PH"/>
    <x v="1"/>
    <x v="1"/>
  </r>
  <r>
    <x v="0"/>
    <x v="1"/>
    <x v="8"/>
    <x v="4"/>
    <n v="6794530"/>
    <s v="9005120335"/>
    <x v="0"/>
    <x v="0"/>
    <s v="EDIFICIO PORTAL DE CALASANZ PROPIEDAD HORIZONTAL"/>
    <x v="14"/>
    <x v="5"/>
  </r>
  <r>
    <x v="0"/>
    <x v="1"/>
    <x v="8"/>
    <x v="4"/>
    <n v="6794531"/>
    <s v="8050221382"/>
    <x v="0"/>
    <x v="0"/>
    <s v="CONJUNTO RESIDENCIAL SANTA ANA - PROPIEDAD HORIZONTAL DE"/>
    <x v="0"/>
    <x v="0"/>
  </r>
  <r>
    <x v="0"/>
    <x v="1"/>
    <x v="8"/>
    <x v="4"/>
    <n v="6794735"/>
    <s v="9012851214"/>
    <x v="0"/>
    <x v="1"/>
    <s v="CONJUNTO CERRADO TEKA PH"/>
    <x v="13"/>
    <x v="9"/>
  </r>
  <r>
    <x v="0"/>
    <x v="1"/>
    <x v="8"/>
    <x v="4"/>
    <n v="6794852"/>
    <s v="9008562298"/>
    <x v="0"/>
    <x v="1"/>
    <s v="TORRES MEDITERRANEO PROPIEDAD HORIZONTAL"/>
    <x v="6"/>
    <x v="6"/>
  </r>
  <r>
    <x v="0"/>
    <x v="1"/>
    <x v="8"/>
    <x v="4"/>
    <n v="6794959"/>
    <s v="8909363151"/>
    <x v="0"/>
    <x v="1"/>
    <s v="URBANIZACION SURAMERICANA ENVIGADO PH"/>
    <x v="10"/>
    <x v="5"/>
  </r>
  <r>
    <x v="0"/>
    <x v="1"/>
    <x v="8"/>
    <x v="5"/>
    <n v="6794996"/>
    <s v="24578201"/>
    <x v="0"/>
    <x v="1"/>
    <s v="CORTES LEZCANO MARGARITA MARIA"/>
    <x v="11"/>
    <x v="9"/>
  </r>
  <r>
    <x v="0"/>
    <x v="1"/>
    <x v="8"/>
    <x v="5"/>
    <n v="6795011"/>
    <s v="24578201"/>
    <x v="0"/>
    <x v="2"/>
    <s v="CORTES LEZCANO MARGARITA MARIA"/>
    <x v="11"/>
    <x v="9"/>
  </r>
  <r>
    <x v="0"/>
    <x v="1"/>
    <x v="8"/>
    <x v="1"/>
    <n v="6795086"/>
    <s v="9004803119"/>
    <x v="0"/>
    <x v="1"/>
    <s v="EDIFICIO RESIDENCIAL MANTIS PH"/>
    <x v="34"/>
    <x v="5"/>
  </r>
  <r>
    <x v="0"/>
    <x v="1"/>
    <x v="8"/>
    <x v="4"/>
    <n v="6795104"/>
    <s v="9009727557"/>
    <x v="0"/>
    <x v="1"/>
    <s v="EDIFICIO OCAMPO PROPIEDAD HORIZONTAL"/>
    <x v="6"/>
    <x v="6"/>
  </r>
  <r>
    <x v="0"/>
    <x v="1"/>
    <x v="8"/>
    <x v="4"/>
    <n v="6795119"/>
    <s v="8603543305"/>
    <x v="0"/>
    <x v="3"/>
    <s v="EDIFICIO EL CEDRAL"/>
    <x v="1"/>
    <x v="1"/>
  </r>
  <r>
    <x v="0"/>
    <x v="1"/>
    <x v="8"/>
    <x v="1"/>
    <n v="6795124"/>
    <s v="8907024171"/>
    <x v="0"/>
    <x v="1"/>
    <s v="UNIDAD HABITACIONAL METAIMA - PROPIEDAD HORIZONTAL"/>
    <x v="3"/>
    <x v="3"/>
  </r>
  <r>
    <x v="0"/>
    <x v="1"/>
    <x v="8"/>
    <x v="1"/>
    <n v="6795157"/>
    <s v="9002010860"/>
    <x v="0"/>
    <x v="1"/>
    <s v="CONDOMINIO PARQUES DE PAKISTAN IV ETAPA"/>
    <x v="31"/>
    <x v="3"/>
  </r>
  <r>
    <x v="0"/>
    <x v="1"/>
    <x v="8"/>
    <x v="4"/>
    <n v="6795167"/>
    <s v="8002517686"/>
    <x v="0"/>
    <x v="1"/>
    <s v="EDIFICIO SANTORINI PH"/>
    <x v="11"/>
    <x v="9"/>
  </r>
  <r>
    <x v="0"/>
    <x v="1"/>
    <x v="8"/>
    <x v="4"/>
    <n v="6795201"/>
    <s v="8001125701"/>
    <x v="0"/>
    <x v="3"/>
    <s v="EDIFICIO VIOTY PH"/>
    <x v="1"/>
    <x v="1"/>
  </r>
  <r>
    <x v="0"/>
    <x v="1"/>
    <x v="8"/>
    <x v="1"/>
    <n v="6795202"/>
    <s v="8001269584"/>
    <x v="0"/>
    <x v="1"/>
    <s v="CONJUNTO RESIDENCIAL MONTELAR PH"/>
    <x v="14"/>
    <x v="5"/>
  </r>
  <r>
    <x v="0"/>
    <x v="1"/>
    <x v="8"/>
    <x v="4"/>
    <n v="6795288"/>
    <s v="8070024633"/>
    <x v="0"/>
    <x v="1"/>
    <s v="CONJUNTO RESIDENCIAL GRATAMIRA"/>
    <x v="18"/>
    <x v="10"/>
  </r>
  <r>
    <x v="0"/>
    <x v="1"/>
    <x v="8"/>
    <x v="4"/>
    <n v="6795374"/>
    <s v="9011531726"/>
    <x v="0"/>
    <x v="3"/>
    <s v="onjunto perecay 2"/>
    <x v="3"/>
    <x v="3"/>
  </r>
  <r>
    <x v="0"/>
    <x v="1"/>
    <x v="8"/>
    <x v="4"/>
    <n v="6795394"/>
    <s v="9008469491"/>
    <x v="0"/>
    <x v="1"/>
    <s v="CONJUNTO CERRADO MANET"/>
    <x v="18"/>
    <x v="10"/>
  </r>
  <r>
    <x v="0"/>
    <x v="1"/>
    <x v="8"/>
    <x v="4"/>
    <n v="6795410"/>
    <s v="8001379241"/>
    <x v="0"/>
    <x v="1"/>
    <s v="UNIDAD RESIDENCIAL CAMINO DE ALAMOS PH"/>
    <x v="11"/>
    <x v="9"/>
  </r>
  <r>
    <x v="0"/>
    <x v="1"/>
    <x v="8"/>
    <x v="4"/>
    <n v="6795419"/>
    <s v="8000898025"/>
    <x v="0"/>
    <x v="1"/>
    <s v="CONJUNTO RESIDENCIAL LOS GERANIOS PROPIEDAD HORIZONTAL"/>
    <x v="0"/>
    <x v="0"/>
  </r>
  <r>
    <x v="0"/>
    <x v="1"/>
    <x v="8"/>
    <x v="1"/>
    <n v="6795485"/>
    <s v="8320108465"/>
    <x v="0"/>
    <x v="3"/>
    <s v="CONJUNTO CERRADO LA ARBOLEDA - PROPIEDAD HORIZONTAL"/>
    <x v="4"/>
    <x v="4"/>
  </r>
  <r>
    <x v="0"/>
    <x v="1"/>
    <x v="8"/>
    <x v="1"/>
    <n v="6795491"/>
    <s v="9003618451"/>
    <x v="0"/>
    <x v="1"/>
    <s v="CONJUNTO RESIDENCIAL APALINOS PH"/>
    <x v="1"/>
    <x v="1"/>
  </r>
  <r>
    <x v="0"/>
    <x v="1"/>
    <x v="8"/>
    <x v="1"/>
    <n v="6795517"/>
    <s v="8902086408"/>
    <x v="0"/>
    <x v="1"/>
    <s v="UNIDAD RESIDENCIAL COLON"/>
    <x v="17"/>
    <x v="2"/>
  </r>
  <r>
    <x v="0"/>
    <x v="1"/>
    <x v="8"/>
    <x v="1"/>
    <n v="6795538"/>
    <s v="9009890482"/>
    <x v="0"/>
    <x v="0"/>
    <s v="URBANIZACION VILLAPILAR CELULA 16 SECTOR II NUCLEO 3 PROPIED"/>
    <x v="6"/>
    <x v="6"/>
  </r>
  <r>
    <x v="0"/>
    <x v="1"/>
    <x v="8"/>
    <x v="1"/>
    <n v="6795540"/>
    <s v="9009788459"/>
    <x v="0"/>
    <x v="1"/>
    <s v="EDIFICIO TURCAL DE ROSALES II PH"/>
    <x v="14"/>
    <x v="5"/>
  </r>
  <r>
    <x v="0"/>
    <x v="1"/>
    <x v="8"/>
    <x v="4"/>
    <n v="6795552"/>
    <s v="8300337698"/>
    <x v="0"/>
    <x v="1"/>
    <s v="CONJUNTO RESIDENCIAL EMAUS II PROPIEDAD HORIZ"/>
    <x v="1"/>
    <x v="1"/>
  </r>
  <r>
    <x v="0"/>
    <x v="1"/>
    <x v="8"/>
    <x v="1"/>
    <n v="6795627"/>
    <s v="9004886071"/>
    <x v="0"/>
    <x v="0"/>
    <s v="EDIFICIO SANTIAMEN ETAPA I Y II PH"/>
    <x v="14"/>
    <x v="5"/>
  </r>
  <r>
    <x v="0"/>
    <x v="1"/>
    <x v="8"/>
    <x v="4"/>
    <n v="6795661"/>
    <s v="9004592557"/>
    <x v="0"/>
    <x v="1"/>
    <s v="EDIFICIO GUAYACAN DE PORTOBELO PROPIEDAD HORIZONTAL"/>
    <x v="6"/>
    <x v="6"/>
  </r>
  <r>
    <x v="0"/>
    <x v="1"/>
    <x v="8"/>
    <x v="1"/>
    <n v="6795710"/>
    <s v="8301367311"/>
    <x v="0"/>
    <x v="3"/>
    <s v="AGRUPACION DE VIVIENDA QUINTAS DE TIMIZA II PH"/>
    <x v="1"/>
    <x v="1"/>
  </r>
  <r>
    <x v="0"/>
    <x v="1"/>
    <x v="8"/>
    <x v="4"/>
    <n v="6795711"/>
    <s v="9004647431"/>
    <x v="0"/>
    <x v="4"/>
    <s v="PROPIEDAD HORIZONTAL MIRADOR DEL BOSQUE BLOQUES 1 2 3 Y 4"/>
    <x v="6"/>
    <x v="6"/>
  </r>
  <r>
    <x v="0"/>
    <x v="1"/>
    <x v="8"/>
    <x v="4"/>
    <n v="6795736"/>
    <s v="9001715831"/>
    <x v="0"/>
    <x v="1"/>
    <s v="EDIFICIO PAPIROS PROPIEDAD HORIZONTAL"/>
    <x v="1"/>
    <x v="1"/>
  </r>
  <r>
    <x v="0"/>
    <x v="1"/>
    <x v="8"/>
    <x v="4"/>
    <n v="6795750"/>
    <s v="9000744771"/>
    <x v="0"/>
    <x v="3"/>
    <s v="AGRUPACION DE VIVIENDA COMPARTIR LA MARGARITA ETAPA 8 P-H"/>
    <x v="1"/>
    <x v="1"/>
  </r>
  <r>
    <x v="0"/>
    <x v="1"/>
    <x v="8"/>
    <x v="4"/>
    <n v="6795772"/>
    <s v="8300584914"/>
    <x v="0"/>
    <x v="1"/>
    <s v="LA RIVIERA PROPIEDAD HORIZONTAL"/>
    <x v="1"/>
    <x v="1"/>
  </r>
  <r>
    <x v="0"/>
    <x v="1"/>
    <x v="8"/>
    <x v="4"/>
    <n v="6795775"/>
    <s v="9006026649"/>
    <x v="0"/>
    <x v="1"/>
    <s v="PROPIEDAD HORIZONTAL BALCONES DE LA VILLA II ETAPA BLOQUES 1"/>
    <x v="23"/>
    <x v="6"/>
  </r>
  <r>
    <x v="0"/>
    <x v="1"/>
    <x v="8"/>
    <x v="1"/>
    <n v="6795853"/>
    <s v="8300265535"/>
    <x v="0"/>
    <x v="1"/>
    <s v="CONDOMINIO EL FERROL EDIFICIO 2"/>
    <x v="1"/>
    <x v="1"/>
  </r>
  <r>
    <x v="0"/>
    <x v="1"/>
    <x v="8"/>
    <x v="1"/>
    <n v="6795867"/>
    <s v="9002487427"/>
    <x v="0"/>
    <x v="0"/>
    <s v="URBANIZACION SANTA MARIA DE LAS LOMAS PH"/>
    <x v="10"/>
    <x v="5"/>
  </r>
  <r>
    <x v="0"/>
    <x v="1"/>
    <x v="8"/>
    <x v="4"/>
    <n v="6795883"/>
    <s v="9009992933"/>
    <x v="0"/>
    <x v="1"/>
    <s v="CONJUNTO RESIDENCIAL CR 3 BLOQUE O EDIFICIO J PROPIEDAD HORI"/>
    <x v="6"/>
    <x v="6"/>
  </r>
  <r>
    <x v="0"/>
    <x v="1"/>
    <x v="8"/>
    <x v="4"/>
    <n v="6795912"/>
    <s v="8001961778"/>
    <x v="0"/>
    <x v="7"/>
    <s v="PROPIEDAD HORIZONTAL EDIFICIO NIAGARA"/>
    <x v="6"/>
    <x v="6"/>
  </r>
  <r>
    <x v="0"/>
    <x v="1"/>
    <x v="8"/>
    <x v="4"/>
    <n v="6795998"/>
    <s v="8002147238"/>
    <x v="0"/>
    <x v="1"/>
    <s v="AGRUPACION RESIDENCIAL TEJARES DEL NORTE IV - PROPIEDAD HORI"/>
    <x v="1"/>
    <x v="1"/>
  </r>
  <r>
    <x v="0"/>
    <x v="1"/>
    <x v="8"/>
    <x v="4"/>
    <n v="6796010"/>
    <s v="9002523025"/>
    <x v="0"/>
    <x v="3"/>
    <s v="CONJUNTO RESIDENCIAL TERRAGRANDE II ETAPA 2"/>
    <x v="4"/>
    <x v="4"/>
  </r>
  <r>
    <x v="0"/>
    <x v="1"/>
    <x v="8"/>
    <x v="4"/>
    <n v="6796018"/>
    <s v="8002444034"/>
    <x v="0"/>
    <x v="3"/>
    <s v="CONJUNTO HABITACIONAL EL CAMPIN PH"/>
    <x v="11"/>
    <x v="9"/>
  </r>
  <r>
    <x v="0"/>
    <x v="1"/>
    <x v="8"/>
    <x v="1"/>
    <n v="6796024"/>
    <s v="9000233410"/>
    <x v="0"/>
    <x v="3"/>
    <s v="CONJUNTO RESIDENCIAL ARBOLEDA DEL SEMINARIO DE LAS SUBETAPA"/>
    <x v="14"/>
    <x v="5"/>
  </r>
  <r>
    <x v="0"/>
    <x v="1"/>
    <x v="8"/>
    <x v="4"/>
    <n v="6796032"/>
    <s v="9004267642"/>
    <x v="0"/>
    <x v="1"/>
    <s v="CONJUNTO RESIDENCIAL ALTOS DE LA LEYENDA"/>
    <x v="29"/>
    <x v="14"/>
  </r>
  <r>
    <x v="0"/>
    <x v="1"/>
    <x v="8"/>
    <x v="1"/>
    <n v="6796045"/>
    <s v="8301053480"/>
    <x v="0"/>
    <x v="0"/>
    <s v="EDIFICIO RIO DE ORO"/>
    <x v="1"/>
    <x v="1"/>
  </r>
  <r>
    <x v="0"/>
    <x v="1"/>
    <x v="8"/>
    <x v="1"/>
    <n v="6796068"/>
    <s v="9004025445"/>
    <x v="0"/>
    <x v="1"/>
    <s v="EDIFICIO RESERVA DEL ALAMO - PROPIEDAD HORIZONTAL"/>
    <x v="1"/>
    <x v="1"/>
  </r>
  <r>
    <x v="0"/>
    <x v="1"/>
    <x v="8"/>
    <x v="4"/>
    <n v="6796076"/>
    <s v="9001715831"/>
    <x v="0"/>
    <x v="1"/>
    <s v="EDIFICIO PAPIROS PROPIEDAD HORIZONTAL"/>
    <x v="1"/>
    <x v="1"/>
  </r>
  <r>
    <x v="0"/>
    <x v="1"/>
    <x v="8"/>
    <x v="4"/>
    <n v="6796083"/>
    <s v="9000901323"/>
    <x v="0"/>
    <x v="3"/>
    <s v="EDIFICIO TORRELIMA II PH"/>
    <x v="14"/>
    <x v="5"/>
  </r>
  <r>
    <x v="0"/>
    <x v="1"/>
    <x v="8"/>
    <x v="4"/>
    <n v="6796122"/>
    <s v="9003622606"/>
    <x v="0"/>
    <x v="3"/>
    <s v="PARQUE RESIDENCIAL GIRASOL"/>
    <x v="53"/>
    <x v="7"/>
  </r>
  <r>
    <x v="0"/>
    <x v="1"/>
    <x v="8"/>
    <x v="1"/>
    <n v="6796123"/>
    <s v="8301124338"/>
    <x v="0"/>
    <x v="1"/>
    <s v="CONJUNTO RESIDENCIAL TORRECAMPO VI 1RA ETAPA PH"/>
    <x v="1"/>
    <x v="1"/>
  </r>
  <r>
    <x v="0"/>
    <x v="1"/>
    <x v="8"/>
    <x v="4"/>
    <n v="6796129"/>
    <s v="8000001641"/>
    <x v="0"/>
    <x v="1"/>
    <s v="EDIFICIO OLVEGA PROPIEDAD HORIZONTAL"/>
    <x v="11"/>
    <x v="9"/>
  </r>
  <r>
    <x v="0"/>
    <x v="1"/>
    <x v="8"/>
    <x v="4"/>
    <n v="6796186"/>
    <s v="9003062955"/>
    <x v="0"/>
    <x v="7"/>
    <s v="VIGIA DEL PARQUE 2 PROPIEDAD HORIZONTAL"/>
    <x v="1"/>
    <x v="1"/>
  </r>
  <r>
    <x v="0"/>
    <x v="1"/>
    <x v="8"/>
    <x v="1"/>
    <n v="6796187"/>
    <s v="8301423148"/>
    <x v="0"/>
    <x v="2"/>
    <s v="CONJUNTO RESIDENCIAL PORTAL DE MODELIA III"/>
    <x v="1"/>
    <x v="1"/>
  </r>
  <r>
    <x v="0"/>
    <x v="1"/>
    <x v="8"/>
    <x v="4"/>
    <n v="6796188"/>
    <s v="8001045381"/>
    <x v="0"/>
    <x v="3"/>
    <s v="CONJUNTO RESIDENCIAL ONTARIO"/>
    <x v="1"/>
    <x v="1"/>
  </r>
  <r>
    <x v="0"/>
    <x v="1"/>
    <x v="8"/>
    <x v="1"/>
    <n v="6796192"/>
    <s v="9000446676"/>
    <x v="0"/>
    <x v="1"/>
    <s v="CONJUNTO RESIDENCIAL LA ALEJANDRA III"/>
    <x v="1"/>
    <x v="1"/>
  </r>
  <r>
    <x v="0"/>
    <x v="1"/>
    <x v="8"/>
    <x v="4"/>
    <n v="6796206"/>
    <s v="9012923401"/>
    <x v="0"/>
    <x v="1"/>
    <s v="RESERVA DEL PRADO ETAPA 3 PH"/>
    <x v="14"/>
    <x v="5"/>
  </r>
  <r>
    <x v="0"/>
    <x v="1"/>
    <x v="8"/>
    <x v="4"/>
    <n v="6796239"/>
    <s v="9004134365"/>
    <x v="0"/>
    <x v="1"/>
    <s v="EDIFICIO SANTOME PH"/>
    <x v="1"/>
    <x v="1"/>
  </r>
  <r>
    <x v="0"/>
    <x v="1"/>
    <x v="8"/>
    <x v="4"/>
    <n v="6796267"/>
    <s v="9002316241"/>
    <x v="0"/>
    <x v="1"/>
    <s v="EDIFICIO BERNALEJAS - PH"/>
    <x v="14"/>
    <x v="5"/>
  </r>
  <r>
    <x v="0"/>
    <x v="1"/>
    <x v="8"/>
    <x v="4"/>
    <n v="6796309"/>
    <s v="8000993335"/>
    <x v="0"/>
    <x v="0"/>
    <s v="CONJUNTO RESIDENCIAL EL TINAJERO PH"/>
    <x v="14"/>
    <x v="5"/>
  </r>
  <r>
    <x v="0"/>
    <x v="1"/>
    <x v="8"/>
    <x v="4"/>
    <n v="6796318"/>
    <s v="8000993335"/>
    <x v="0"/>
    <x v="1"/>
    <s v="CONJUNTO RESIDENCIAL EL TINAJERO PH"/>
    <x v="14"/>
    <x v="5"/>
  </r>
  <r>
    <x v="0"/>
    <x v="1"/>
    <x v="8"/>
    <x v="1"/>
    <n v="6796330"/>
    <s v="9002532583"/>
    <x v="0"/>
    <x v="1"/>
    <s v="CONJUNTO SIEMPRE VERDE - PROPIEDAD HORIZONTAL"/>
    <x v="14"/>
    <x v="5"/>
  </r>
  <r>
    <x v="0"/>
    <x v="1"/>
    <x v="8"/>
    <x v="1"/>
    <n v="6796399"/>
    <s v="8300726261"/>
    <x v="0"/>
    <x v="7"/>
    <s v="EDIFICIO ILVA"/>
    <x v="1"/>
    <x v="1"/>
  </r>
  <r>
    <x v="0"/>
    <x v="1"/>
    <x v="8"/>
    <x v="5"/>
    <n v="6796428"/>
    <s v="31306671"/>
    <x v="0"/>
    <x v="1"/>
    <s v="BURBANO BERNAL MONICA"/>
    <x v="0"/>
    <x v="0"/>
  </r>
  <r>
    <x v="0"/>
    <x v="1"/>
    <x v="8"/>
    <x v="2"/>
    <n v="6796443"/>
    <s v="42131399"/>
    <x v="0"/>
    <x v="1"/>
    <s v="TABORDA  OSORIO SANDRA MILENA"/>
    <x v="11"/>
    <x v="9"/>
  </r>
  <r>
    <x v="0"/>
    <x v="1"/>
    <x v="8"/>
    <x v="4"/>
    <n v="6796469"/>
    <s v="9002346641"/>
    <x v="0"/>
    <x v="1"/>
    <s v="CONJUNTO CERRADO ACUARELA DE CAMPOHERMOSO PROPIEDAD HORIZONT"/>
    <x v="6"/>
    <x v="6"/>
  </r>
  <r>
    <x v="0"/>
    <x v="1"/>
    <x v="8"/>
    <x v="4"/>
    <n v="6796577"/>
    <s v="8001212925"/>
    <x v="0"/>
    <x v="1"/>
    <s v="CONJUNTO RESIDENCIAL ALTAMIRA III ETAPA"/>
    <x v="17"/>
    <x v="2"/>
  </r>
  <r>
    <x v="0"/>
    <x v="1"/>
    <x v="8"/>
    <x v="4"/>
    <n v="6796624"/>
    <s v="9001335838"/>
    <x v="0"/>
    <x v="3"/>
    <s v="AGRUPACION DE VIVIENDA MIRADOR DE VILLAPILAR- PROPIEDAD"/>
    <x v="61"/>
    <x v="6"/>
  </r>
  <r>
    <x v="0"/>
    <x v="1"/>
    <x v="8"/>
    <x v="4"/>
    <n v="6796657"/>
    <s v="9007753069"/>
    <x v="0"/>
    <x v="1"/>
    <s v="EDIFICIO  TORRES DEL  CAMINO   PROPIEDAD HORIZONTAL"/>
    <x v="0"/>
    <x v="0"/>
  </r>
  <r>
    <x v="0"/>
    <x v="1"/>
    <x v="8"/>
    <x v="4"/>
    <n v="6796727"/>
    <s v="8603534323"/>
    <x v="0"/>
    <x v="1"/>
    <s v="CONJUNTO RESIDENCIAL VALDEPEÑAS PH"/>
    <x v="1"/>
    <x v="1"/>
  </r>
  <r>
    <x v="0"/>
    <x v="1"/>
    <x v="8"/>
    <x v="4"/>
    <n v="6796741"/>
    <s v="8040010785"/>
    <x v="0"/>
    <x v="0"/>
    <s v="UNIDAD RESIDENCIAL PIACENZA"/>
    <x v="2"/>
    <x v="2"/>
  </r>
  <r>
    <x v="0"/>
    <x v="1"/>
    <x v="8"/>
    <x v="1"/>
    <n v="6796746"/>
    <s v="8300265535"/>
    <x v="0"/>
    <x v="1"/>
    <s v="CONDOMINIO EL FERROL EDIFICIO 2"/>
    <x v="1"/>
    <x v="1"/>
  </r>
  <r>
    <x v="0"/>
    <x v="1"/>
    <x v="8"/>
    <x v="1"/>
    <n v="6796758"/>
    <s v="8100057435"/>
    <x v="0"/>
    <x v="5"/>
    <s v="CONJUNTO HABITACIONAL LAS AMERICAS - PROPIEDAD HORIZONTA"/>
    <x v="6"/>
    <x v="6"/>
  </r>
  <r>
    <x v="0"/>
    <x v="1"/>
    <x v="8"/>
    <x v="1"/>
    <n v="6796766"/>
    <s v="8001063952"/>
    <x v="0"/>
    <x v="3"/>
    <s v="CR CIUDADELA CAFAM MANZANA 32 SUPER LOTE B II ETAPA PH"/>
    <x v="1"/>
    <x v="1"/>
  </r>
  <r>
    <x v="0"/>
    <x v="1"/>
    <x v="8"/>
    <x v="1"/>
    <n v="6796786"/>
    <s v="8100057435"/>
    <x v="0"/>
    <x v="4"/>
    <s v="CONJUNTO HABITACIONAL LAS AMERICAS - PROPIEDAD HORIZONTA"/>
    <x v="6"/>
    <x v="6"/>
  </r>
  <r>
    <x v="0"/>
    <x v="1"/>
    <x v="8"/>
    <x v="4"/>
    <n v="6796812"/>
    <s v="8001695672"/>
    <x v="0"/>
    <x v="1"/>
    <s v="INVERSIONES HERRERA GIRALDO Y CIA S C S"/>
    <x v="0"/>
    <x v="0"/>
  </r>
  <r>
    <x v="0"/>
    <x v="1"/>
    <x v="8"/>
    <x v="4"/>
    <n v="6796842"/>
    <s v="8130112336"/>
    <x v="0"/>
    <x v="1"/>
    <s v="EDIFICIO TORRELADERA"/>
    <x v="29"/>
    <x v="14"/>
  </r>
  <r>
    <x v="0"/>
    <x v="1"/>
    <x v="8"/>
    <x v="1"/>
    <n v="6796910"/>
    <s v="8300920922"/>
    <x v="0"/>
    <x v="1"/>
    <s v="EDIFICIO CERVANTES IV PROPIEDAD HORIZONTAL"/>
    <x v="1"/>
    <x v="1"/>
  </r>
  <r>
    <x v="0"/>
    <x v="1"/>
    <x v="8"/>
    <x v="5"/>
    <n v="6796925"/>
    <s v="30398229"/>
    <x v="0"/>
    <x v="3"/>
    <s v="ROBLEDO RESTREPO MARCELA"/>
    <x v="6"/>
    <x v="6"/>
  </r>
  <r>
    <x v="0"/>
    <x v="1"/>
    <x v="8"/>
    <x v="4"/>
    <n v="6796930"/>
    <s v="8002037169"/>
    <x v="0"/>
    <x v="1"/>
    <s v="AGRUPACION DE VIVIENDA NUEVA TIBABUYES SECTOR B PROPIEDAD HO"/>
    <x v="1"/>
    <x v="1"/>
  </r>
  <r>
    <x v="0"/>
    <x v="1"/>
    <x v="8"/>
    <x v="4"/>
    <n v="6796933"/>
    <s v="8002397806"/>
    <x v="0"/>
    <x v="3"/>
    <s v="CONJUNTO RESIDENCIAL PLAZUELA DE IBERIA II"/>
    <x v="1"/>
    <x v="1"/>
  </r>
  <r>
    <x v="0"/>
    <x v="1"/>
    <x v="8"/>
    <x v="4"/>
    <n v="6796969"/>
    <s v="9010475184"/>
    <x v="0"/>
    <x v="0"/>
    <s v="EDIFICIO PORTO LETICIA PH"/>
    <x v="21"/>
    <x v="5"/>
  </r>
  <r>
    <x v="0"/>
    <x v="1"/>
    <x v="8"/>
    <x v="4"/>
    <n v="6796996"/>
    <s v="8909327909"/>
    <x v="0"/>
    <x v="1"/>
    <s v="CONJUNTO RESIDENCIAL SORRENTO 1 PH"/>
    <x v="14"/>
    <x v="5"/>
  </r>
  <r>
    <x v="0"/>
    <x v="1"/>
    <x v="8"/>
    <x v="1"/>
    <n v="6796997"/>
    <s v="8605154154"/>
    <x v="0"/>
    <x v="5"/>
    <s v="CONJUNTO RESIDENCIAL USATAMA MANZANA K"/>
    <x v="1"/>
    <x v="1"/>
  </r>
  <r>
    <x v="0"/>
    <x v="1"/>
    <x v="8"/>
    <x v="1"/>
    <n v="6797043"/>
    <s v="8300490572"/>
    <x v="0"/>
    <x v="1"/>
    <s v="CONJUNTO RESIDENCIAL LOS ROBLES PH"/>
    <x v="1"/>
    <x v="1"/>
  </r>
  <r>
    <x v="0"/>
    <x v="1"/>
    <x v="8"/>
    <x v="4"/>
    <n v="6797052"/>
    <s v="8050221382"/>
    <x v="0"/>
    <x v="2"/>
    <s v="CONJUNTO RESIDENCIAL SANTA ANA - PROPIEDAD HORIZONTAL DE"/>
    <x v="0"/>
    <x v="0"/>
  </r>
  <r>
    <x v="0"/>
    <x v="1"/>
    <x v="8"/>
    <x v="4"/>
    <n v="6797091"/>
    <s v="9013456671"/>
    <x v="0"/>
    <x v="0"/>
    <s v="EDIFICIO CLINICA LOS ROSALES TORRE C PH"/>
    <x v="11"/>
    <x v="9"/>
  </r>
  <r>
    <x v="0"/>
    <x v="1"/>
    <x v="8"/>
    <x v="4"/>
    <n v="6797100"/>
    <s v="9010501706"/>
    <x v="0"/>
    <x v="0"/>
    <s v="CONJUNTO RESIDENCIAL RESERVA CANAVERAL CONDOM"/>
    <x v="17"/>
    <x v="2"/>
  </r>
  <r>
    <x v="0"/>
    <x v="1"/>
    <x v="8"/>
    <x v="1"/>
    <n v="6797139"/>
    <s v="8300993359"/>
    <x v="0"/>
    <x v="3"/>
    <s v="EDIFICIO YERBAMORA PH"/>
    <x v="1"/>
    <x v="1"/>
  </r>
  <r>
    <x v="0"/>
    <x v="1"/>
    <x v="8"/>
    <x v="1"/>
    <n v="6797181"/>
    <s v="8040067991"/>
    <x v="0"/>
    <x v="2"/>
    <s v="CONDOMINIO LA ZAFRA"/>
    <x v="17"/>
    <x v="2"/>
  </r>
  <r>
    <x v="0"/>
    <x v="1"/>
    <x v="8"/>
    <x v="1"/>
    <n v="6797204"/>
    <s v="8301222642"/>
    <x v="0"/>
    <x v="3"/>
    <s v="CONJUNTO RESIDENCIAL ATICOS DE LA SABANA I ETAPA PH"/>
    <x v="1"/>
    <x v="1"/>
  </r>
  <r>
    <x v="0"/>
    <x v="1"/>
    <x v="8"/>
    <x v="4"/>
    <n v="6797285"/>
    <s v="9001536870"/>
    <x v="0"/>
    <x v="3"/>
    <s v="CAMPOVERDE PH"/>
    <x v="14"/>
    <x v="5"/>
  </r>
  <r>
    <x v="0"/>
    <x v="1"/>
    <x v="8"/>
    <x v="4"/>
    <n v="6797299"/>
    <s v="8002037169"/>
    <x v="0"/>
    <x v="1"/>
    <s v="AGRUPACION DE VIVIENDA NUEVA TIBABUYES SECTOR B PROPIEDAD HO"/>
    <x v="1"/>
    <x v="1"/>
  </r>
  <r>
    <x v="0"/>
    <x v="1"/>
    <x v="8"/>
    <x v="4"/>
    <n v="6797422"/>
    <s v="8909344634"/>
    <x v="0"/>
    <x v="7"/>
    <s v="CONJUNTO RESIDENCIAL SORRENTO 2 PH"/>
    <x v="14"/>
    <x v="5"/>
  </r>
  <r>
    <x v="0"/>
    <x v="1"/>
    <x v="8"/>
    <x v="4"/>
    <n v="6797500"/>
    <s v="9004592557"/>
    <x v="0"/>
    <x v="4"/>
    <s v="EDIFICIO GUAYACAN DE PORTOBELO PROPIEDAD HORIZONTAL"/>
    <x v="6"/>
    <x v="6"/>
  </r>
  <r>
    <x v="0"/>
    <x v="1"/>
    <x v="8"/>
    <x v="4"/>
    <n v="6797503"/>
    <s v="9010501706"/>
    <x v="0"/>
    <x v="1"/>
    <s v="CONJUNTO RESIDENCIAL RESERVA CANAVERAL CONDOM"/>
    <x v="17"/>
    <x v="2"/>
  </r>
  <r>
    <x v="0"/>
    <x v="1"/>
    <x v="8"/>
    <x v="4"/>
    <n v="6797663"/>
    <s v="9004468621"/>
    <x v="0"/>
    <x v="1"/>
    <s v="CONDOMINIO CAMPESTRE RINCON DE LOS NOGALES II - PH"/>
    <x v="8"/>
    <x v="4"/>
  </r>
  <r>
    <x v="0"/>
    <x v="1"/>
    <x v="8"/>
    <x v="4"/>
    <n v="6797687"/>
    <s v="9001882111"/>
    <x v="0"/>
    <x v="1"/>
    <s v="UNIDAD RESIDENCIAL MULTIFAMILIAR OLIVAR DE LOS VIENTOS"/>
    <x v="11"/>
    <x v="9"/>
  </r>
  <r>
    <x v="0"/>
    <x v="1"/>
    <x v="8"/>
    <x v="4"/>
    <n v="6797703"/>
    <s v="8160017881"/>
    <x v="0"/>
    <x v="1"/>
    <s v="CONJUNTO RESIDENCIAL COODELMAR II ETAPA PH"/>
    <x v="11"/>
    <x v="9"/>
  </r>
  <r>
    <x v="0"/>
    <x v="1"/>
    <x v="8"/>
    <x v="4"/>
    <n v="6797707"/>
    <s v="9001984751"/>
    <x v="0"/>
    <x v="1"/>
    <s v="URBANIZACIÓN CAMPO DE VERANO PH"/>
    <x v="14"/>
    <x v="5"/>
  </r>
  <r>
    <x v="0"/>
    <x v="1"/>
    <x v="8"/>
    <x v="4"/>
    <n v="6797718"/>
    <s v="8160075003"/>
    <x v="0"/>
    <x v="2"/>
    <s v="EDIFICIO VASQUEZ PH"/>
    <x v="11"/>
    <x v="9"/>
  </r>
  <r>
    <x v="0"/>
    <x v="1"/>
    <x v="8"/>
    <x v="1"/>
    <n v="6797719"/>
    <s v="9009981726"/>
    <x v="0"/>
    <x v="1"/>
    <s v="CONJUNTO RESIDENCIAL SANTA JUANA APARTAMENTOS - PROPIEDAD HO"/>
    <x v="11"/>
    <x v="9"/>
  </r>
  <r>
    <x v="0"/>
    <x v="1"/>
    <x v="8"/>
    <x v="4"/>
    <n v="6797898"/>
    <s v="9001922305"/>
    <x v="0"/>
    <x v="1"/>
    <s v="CONJUNTO RESIDENCIAL KANATA PH"/>
    <x v="11"/>
    <x v="9"/>
  </r>
  <r>
    <x v="0"/>
    <x v="1"/>
    <x v="8"/>
    <x v="4"/>
    <n v="6798047"/>
    <s v="8002341915"/>
    <x v="0"/>
    <x v="1"/>
    <s v="EDIFICIO FINLANDIA 80"/>
    <x v="14"/>
    <x v="5"/>
  </r>
  <r>
    <x v="0"/>
    <x v="1"/>
    <x v="8"/>
    <x v="4"/>
    <n v="6798103"/>
    <s v="8300252314"/>
    <x v="0"/>
    <x v="3"/>
    <s v="CONJUNTO RESIDENCIAL VILANOVA II SUPERMANZANA 2 PH"/>
    <x v="1"/>
    <x v="1"/>
  </r>
  <r>
    <x v="0"/>
    <x v="1"/>
    <x v="8"/>
    <x v="4"/>
    <n v="6798163"/>
    <s v="8002168550"/>
    <x v="0"/>
    <x v="1"/>
    <s v="C R LOS CARBONEROS DE LA URBANIZACION EL PASEO DE LA FLORA"/>
    <x v="0"/>
    <x v="0"/>
  </r>
  <r>
    <x v="0"/>
    <x v="1"/>
    <x v="8"/>
    <x v="1"/>
    <n v="6798164"/>
    <s v="8301222642"/>
    <x v="0"/>
    <x v="3"/>
    <s v="CONJUNTO RESIDENCIAL ATICOS DE LA SABANA I ETAPA PH"/>
    <x v="1"/>
    <x v="1"/>
  </r>
  <r>
    <x v="0"/>
    <x v="1"/>
    <x v="8"/>
    <x v="4"/>
    <n v="6798208"/>
    <s v="9005827499"/>
    <x v="0"/>
    <x v="1"/>
    <s v="MULTIFAMILIAR BALCONES DE PROVENZA - PROPIEDAD HORIZONTAL"/>
    <x v="3"/>
    <x v="3"/>
  </r>
  <r>
    <x v="0"/>
    <x v="1"/>
    <x v="8"/>
    <x v="4"/>
    <n v="6798245"/>
    <s v="9002683594"/>
    <x v="0"/>
    <x v="1"/>
    <s v="EDIFICIO TINTORETTO CONDOMINIO"/>
    <x v="2"/>
    <x v="2"/>
  </r>
  <r>
    <x v="0"/>
    <x v="1"/>
    <x v="8"/>
    <x v="4"/>
    <n v="6798259"/>
    <s v="8300866024"/>
    <x v="0"/>
    <x v="1"/>
    <s v="CONJUNTO MULTIFAMILIAR COMPARTIR BOCHICA V ETAPA PH"/>
    <x v="1"/>
    <x v="1"/>
  </r>
  <r>
    <x v="0"/>
    <x v="1"/>
    <x v="8"/>
    <x v="4"/>
    <n v="6798280"/>
    <s v="8300167349"/>
    <x v="0"/>
    <x v="1"/>
    <s v="EDIFICIO ENSENADA DEL CHICO"/>
    <x v="1"/>
    <x v="1"/>
  </r>
  <r>
    <x v="0"/>
    <x v="1"/>
    <x v="8"/>
    <x v="1"/>
    <n v="6798316"/>
    <s v="8908046207"/>
    <x v="0"/>
    <x v="4"/>
    <s v="PROPIEDAD HORIZONTAL EDIFICIO LA ARBOLEDA"/>
    <x v="6"/>
    <x v="6"/>
  </r>
  <r>
    <x v="0"/>
    <x v="1"/>
    <x v="8"/>
    <x v="1"/>
    <n v="6798365"/>
    <s v="8110127327"/>
    <x v="0"/>
    <x v="2"/>
    <s v="URBANIZACION FAROLES PH"/>
    <x v="14"/>
    <x v="5"/>
  </r>
  <r>
    <x v="0"/>
    <x v="1"/>
    <x v="8"/>
    <x v="1"/>
    <n v="6798411"/>
    <s v="8300490572"/>
    <x v="0"/>
    <x v="1"/>
    <s v="CONJUNTO RESIDENCIAL LOS ROBLES PH"/>
    <x v="1"/>
    <x v="1"/>
  </r>
  <r>
    <x v="0"/>
    <x v="1"/>
    <x v="8"/>
    <x v="4"/>
    <n v="6798484"/>
    <s v="8000686430"/>
    <x v="0"/>
    <x v="1"/>
    <s v="URBANIZACION VILLA FLORIDA ETAPA 1 PH"/>
    <x v="14"/>
    <x v="5"/>
  </r>
  <r>
    <x v="0"/>
    <x v="1"/>
    <x v="8"/>
    <x v="4"/>
    <n v="6798517"/>
    <s v="9006546713"/>
    <x v="0"/>
    <x v="1"/>
    <s v="AGRUPACION DE VIVIENDA CAMPO REAL ETAPA I"/>
    <x v="1"/>
    <x v="1"/>
  </r>
  <r>
    <x v="0"/>
    <x v="1"/>
    <x v="8"/>
    <x v="4"/>
    <n v="6798532"/>
    <s v="8090126251"/>
    <x v="0"/>
    <x v="1"/>
    <s v="CONJUNTO  RESIDENCIAL   PRADOS  DE  SAN  REMO"/>
    <x v="31"/>
    <x v="3"/>
  </r>
  <r>
    <x v="0"/>
    <x v="1"/>
    <x v="8"/>
    <x v="4"/>
    <n v="6798542"/>
    <s v="9003682531"/>
    <x v="0"/>
    <x v="1"/>
    <s v="CONJUNTO RESIDENCIAL LA PRADERA PH"/>
    <x v="17"/>
    <x v="2"/>
  </r>
  <r>
    <x v="0"/>
    <x v="1"/>
    <x v="8"/>
    <x v="4"/>
    <n v="6798548"/>
    <s v="9003566152"/>
    <x v="0"/>
    <x v="1"/>
    <s v="CONJUNTO RESIDENCIAL CASAS AVIG?ON PH"/>
    <x v="10"/>
    <x v="5"/>
  </r>
  <r>
    <x v="0"/>
    <x v="1"/>
    <x v="8"/>
    <x v="1"/>
    <n v="6798582"/>
    <s v="9007678041"/>
    <x v="0"/>
    <x v="0"/>
    <s v="CONJUNTO DE VIVIENDA MULTIFAMILIAR MIRADOR DE BETANIA - PROP"/>
    <x v="6"/>
    <x v="6"/>
  </r>
  <r>
    <x v="0"/>
    <x v="1"/>
    <x v="8"/>
    <x v="4"/>
    <n v="6798599"/>
    <s v="8300666803"/>
    <x v="0"/>
    <x v="3"/>
    <s v="EDIFICIO PRADOS NORTE 1 Y 2 PROPIEDAD HORIZONTAL"/>
    <x v="1"/>
    <x v="1"/>
  </r>
  <r>
    <x v="0"/>
    <x v="1"/>
    <x v="8"/>
    <x v="4"/>
    <n v="6798628"/>
    <s v="8902089695"/>
    <x v="0"/>
    <x v="2"/>
    <s v="CENTRO RESIDENCIAL DEL ESTE"/>
    <x v="2"/>
    <x v="2"/>
  </r>
  <r>
    <x v="0"/>
    <x v="1"/>
    <x v="8"/>
    <x v="4"/>
    <n v="6798643"/>
    <s v="8301189408"/>
    <x v="0"/>
    <x v="1"/>
    <s v="EDIFICIO OCAMONTE PROPIEDAD HORIZONTAL"/>
    <x v="1"/>
    <x v="1"/>
  </r>
  <r>
    <x v="0"/>
    <x v="1"/>
    <x v="8"/>
    <x v="4"/>
    <n v="6798715"/>
    <s v="9007028519"/>
    <x v="0"/>
    <x v="1"/>
    <s v="EDIFICIO UNIDAD RESIDENCIAL 24 URBANO"/>
    <x v="2"/>
    <x v="2"/>
  </r>
  <r>
    <x v="0"/>
    <x v="1"/>
    <x v="8"/>
    <x v="4"/>
    <n v="6798728"/>
    <s v="9003319926"/>
    <x v="0"/>
    <x v="1"/>
    <s v="EDIFICIO SURGIMEDICA PROPIEDAD HORIZONTAL"/>
    <x v="3"/>
    <x v="3"/>
  </r>
  <r>
    <x v="0"/>
    <x v="1"/>
    <x v="8"/>
    <x v="4"/>
    <n v="6798753"/>
    <s v="8000446999"/>
    <x v="0"/>
    <x v="1"/>
    <s v="EDIFICIO GARCIA ROVIRA"/>
    <x v="2"/>
    <x v="2"/>
  </r>
  <r>
    <x v="0"/>
    <x v="1"/>
    <x v="8"/>
    <x v="1"/>
    <n v="6798761"/>
    <s v="9000001644"/>
    <x v="0"/>
    <x v="3"/>
    <s v="EDIFICIO LA SALLE"/>
    <x v="1"/>
    <x v="1"/>
  </r>
  <r>
    <x v="0"/>
    <x v="1"/>
    <x v="8"/>
    <x v="4"/>
    <n v="6798842"/>
    <s v="8001379241"/>
    <x v="0"/>
    <x v="7"/>
    <s v="UNIDAD RESIDENCIAL CAMINO DE ALAMOS PH"/>
    <x v="11"/>
    <x v="9"/>
  </r>
  <r>
    <x v="0"/>
    <x v="1"/>
    <x v="8"/>
    <x v="1"/>
    <n v="6798854"/>
    <s v="9008209727"/>
    <x v="0"/>
    <x v="2"/>
    <s v="CONJUNTO RESIDENCIAL TORRES DE LAS AMERICAS PH"/>
    <x v="11"/>
    <x v="9"/>
  </r>
  <r>
    <x v="0"/>
    <x v="1"/>
    <x v="8"/>
    <x v="1"/>
    <n v="6798867"/>
    <s v="8605146890"/>
    <x v="0"/>
    <x v="3"/>
    <s v="UNIDAD 8 DEL CONJUNTO RESIDENCIAL ENTRE RIOS"/>
    <x v="1"/>
    <x v="1"/>
  </r>
  <r>
    <x v="0"/>
    <x v="1"/>
    <x v="8"/>
    <x v="2"/>
    <n v="6798888"/>
    <s v="511056"/>
    <x v="0"/>
    <x v="1"/>
    <s v="LEONI  DIMITRI"/>
    <x v="7"/>
    <x v="7"/>
  </r>
  <r>
    <x v="0"/>
    <x v="1"/>
    <x v="8"/>
    <x v="4"/>
    <n v="6798939"/>
    <s v="9011528091"/>
    <x v="0"/>
    <x v="1"/>
    <s v="EDIFICIO BAHIA PLAZA"/>
    <x v="7"/>
    <x v="7"/>
  </r>
  <r>
    <x v="0"/>
    <x v="1"/>
    <x v="8"/>
    <x v="4"/>
    <n v="6798945"/>
    <s v="8000898025"/>
    <x v="0"/>
    <x v="1"/>
    <s v="CONJUNTO RESIDENCIAL LOS GERANIOS PROPIEDAD HORIZONTAL"/>
    <x v="0"/>
    <x v="0"/>
  </r>
  <r>
    <x v="0"/>
    <x v="1"/>
    <x v="8"/>
    <x v="1"/>
    <n v="6798951"/>
    <s v="9003548973"/>
    <x v="0"/>
    <x v="1"/>
    <s v="TREBOLIS CAPELLANIA CENTRO COMERCIAL PH"/>
    <x v="1"/>
    <x v="1"/>
  </r>
  <r>
    <x v="0"/>
    <x v="1"/>
    <x v="8"/>
    <x v="4"/>
    <n v="6798964"/>
    <s v="9004366821"/>
    <x v="0"/>
    <x v="1"/>
    <s v="CONJUNTO RESIDENCIAL SEVILLANA DEL PARQUE I PH"/>
    <x v="1"/>
    <x v="1"/>
  </r>
  <r>
    <x v="0"/>
    <x v="1"/>
    <x v="8"/>
    <x v="1"/>
    <n v="6798972"/>
    <s v="9000986836"/>
    <x v="0"/>
    <x v="1"/>
    <s v="EL PORTAL DE BOCACOLINA PROPIEDAD HORIZONTAL"/>
    <x v="1"/>
    <x v="1"/>
  </r>
  <r>
    <x v="0"/>
    <x v="1"/>
    <x v="8"/>
    <x v="4"/>
    <n v="6798987"/>
    <s v="9004366821"/>
    <x v="0"/>
    <x v="1"/>
    <s v="CONJUNTO RESIDENCIAL SEVILLANA DEL PARQUE I PH"/>
    <x v="1"/>
    <x v="1"/>
  </r>
  <r>
    <x v="0"/>
    <x v="1"/>
    <x v="8"/>
    <x v="4"/>
    <n v="6798998"/>
    <s v="8300310835"/>
    <x v="0"/>
    <x v="1"/>
    <s v="EDIFICIO MULTIFAMILIARES LA ALHAMBRA  1 PH"/>
    <x v="1"/>
    <x v="1"/>
  </r>
  <r>
    <x v="0"/>
    <x v="1"/>
    <x v="8"/>
    <x v="4"/>
    <n v="6799007"/>
    <s v="8001553858"/>
    <x v="0"/>
    <x v="1"/>
    <s v="CONJUNTO MULTIFAMILIAR  MINUTO DE DIOS N1"/>
    <x v="1"/>
    <x v="1"/>
  </r>
  <r>
    <x v="0"/>
    <x v="1"/>
    <x v="8"/>
    <x v="4"/>
    <n v="6799061"/>
    <s v="8110084144"/>
    <x v="0"/>
    <x v="1"/>
    <s v="EDIFICIO ALBANIA"/>
    <x v="14"/>
    <x v="5"/>
  </r>
  <r>
    <x v="0"/>
    <x v="1"/>
    <x v="8"/>
    <x v="4"/>
    <n v="6799076"/>
    <s v="8110084144"/>
    <x v="0"/>
    <x v="1"/>
    <s v="EDIFICIO ALBANIA"/>
    <x v="14"/>
    <x v="5"/>
  </r>
  <r>
    <x v="0"/>
    <x v="1"/>
    <x v="8"/>
    <x v="4"/>
    <n v="6799093"/>
    <s v="8001187459"/>
    <x v="0"/>
    <x v="1"/>
    <s v="CONJUNTO RESIDENCIAL EDIFICIO ITAURI PROPIEDAD HORIZONTAL"/>
    <x v="11"/>
    <x v="9"/>
  </r>
  <r>
    <x v="0"/>
    <x v="1"/>
    <x v="8"/>
    <x v="1"/>
    <n v="6799156"/>
    <s v="8110028291"/>
    <x v="0"/>
    <x v="3"/>
    <s v="CONJUNTO RESIDENCIAL LOMBARDIA PH"/>
    <x v="10"/>
    <x v="5"/>
  </r>
  <r>
    <x v="0"/>
    <x v="1"/>
    <x v="8"/>
    <x v="4"/>
    <n v="6799232"/>
    <s v="9000049322"/>
    <x v="0"/>
    <x v="5"/>
    <s v="CONJUNTO RESIDENCIAL ALAMEDA DE SAN JOSE III PH"/>
    <x v="1"/>
    <x v="1"/>
  </r>
  <r>
    <x v="0"/>
    <x v="1"/>
    <x v="8"/>
    <x v="1"/>
    <n v="6799253"/>
    <s v="8301217860"/>
    <x v="0"/>
    <x v="0"/>
    <s v="EDIFICIO PALERMO I PROPIEDAD HORIZONTAL"/>
    <x v="1"/>
    <x v="1"/>
  </r>
  <r>
    <x v="0"/>
    <x v="1"/>
    <x v="8"/>
    <x v="1"/>
    <n v="6799373"/>
    <s v="8000947951"/>
    <x v="0"/>
    <x v="3"/>
    <s v="CENTRO PROFESIONAL Y COME"/>
    <x v="0"/>
    <x v="0"/>
  </r>
  <r>
    <x v="0"/>
    <x v="1"/>
    <x v="8"/>
    <x v="1"/>
    <n v="6799374"/>
    <s v="9005107523"/>
    <x v="0"/>
    <x v="0"/>
    <s v="EDIFICIO ROYAL - PROPIEDAD HORIZONTAL"/>
    <x v="6"/>
    <x v="6"/>
  </r>
  <r>
    <x v="0"/>
    <x v="1"/>
    <x v="8"/>
    <x v="1"/>
    <n v="6799388"/>
    <s v="9001658141"/>
    <x v="0"/>
    <x v="1"/>
    <s v="CONJUNTO RESIDENCIAL BALCONES DE PROVENZA SECTOR B"/>
    <x v="33"/>
    <x v="2"/>
  </r>
  <r>
    <x v="0"/>
    <x v="1"/>
    <x v="8"/>
    <x v="1"/>
    <n v="6799392"/>
    <s v="8301062960"/>
    <x v="0"/>
    <x v="1"/>
    <s v="AGRUPACION DE VIVIENDA LOS PINOS PH"/>
    <x v="1"/>
    <x v="1"/>
  </r>
  <r>
    <x v="0"/>
    <x v="1"/>
    <x v="8"/>
    <x v="1"/>
    <n v="6799393"/>
    <s v="9001658141"/>
    <x v="0"/>
    <x v="3"/>
    <s v="CONJUNTO RESIDENCIAL BALCONES DE PROVENZA SECTOR B"/>
    <x v="2"/>
    <x v="2"/>
  </r>
  <r>
    <x v="0"/>
    <x v="1"/>
    <x v="8"/>
    <x v="1"/>
    <n v="6799449"/>
    <s v="9002054499"/>
    <x v="0"/>
    <x v="0"/>
    <s v="CONJUNTO RESIDENCIAL BRISAS DE LA SECRETA"/>
    <x v="7"/>
    <x v="7"/>
  </r>
  <r>
    <x v="0"/>
    <x v="1"/>
    <x v="8"/>
    <x v="1"/>
    <n v="6799498"/>
    <s v="9001670399"/>
    <x v="0"/>
    <x v="1"/>
    <s v="CONJUNTO TIERRAGRATA 2 AGRUPACION 3 ETAPA 1 Y 2 PH"/>
    <x v="1"/>
    <x v="1"/>
  </r>
  <r>
    <x v="0"/>
    <x v="1"/>
    <x v="8"/>
    <x v="4"/>
    <n v="6799589"/>
    <s v="9002287525"/>
    <x v="0"/>
    <x v="0"/>
    <s v="EDIFICIO RESIDENCIAL Y COMERCIAL TORRE ALONDRA PH"/>
    <x v="34"/>
    <x v="5"/>
  </r>
  <r>
    <x v="0"/>
    <x v="1"/>
    <x v="8"/>
    <x v="1"/>
    <n v="6799591"/>
    <s v="9003548973"/>
    <x v="0"/>
    <x v="1"/>
    <s v="TREBOLIS CAPELLANIA CENTRO COMERCIAL PH"/>
    <x v="1"/>
    <x v="1"/>
  </r>
  <r>
    <x v="0"/>
    <x v="1"/>
    <x v="8"/>
    <x v="1"/>
    <n v="6799639"/>
    <s v="8300309920"/>
    <x v="0"/>
    <x v="1"/>
    <s v="CONJUNTO RESIDENCIAL  EL SALITRE MONSERRATE"/>
    <x v="1"/>
    <x v="1"/>
  </r>
  <r>
    <x v="0"/>
    <x v="1"/>
    <x v="8"/>
    <x v="1"/>
    <n v="6799733"/>
    <s v="9012611471"/>
    <x v="0"/>
    <x v="1"/>
    <s v="URBANICACION DEL CONJUNTO RESIDENCIAL AIRES DEL BOSQUE ETAPA"/>
    <x v="34"/>
    <x v="5"/>
  </r>
  <r>
    <x v="0"/>
    <x v="1"/>
    <x v="8"/>
    <x v="1"/>
    <n v="6799782"/>
    <s v="9007223015"/>
    <x v="0"/>
    <x v="7"/>
    <s v="CONJUNTO RESIDENCIAL CERATTO ETAPA I - PROPIEDAD HORIZONTAL"/>
    <x v="14"/>
    <x v="5"/>
  </r>
  <r>
    <x v="0"/>
    <x v="1"/>
    <x v="8"/>
    <x v="4"/>
    <n v="6799845"/>
    <s v="8040048791"/>
    <x v="0"/>
    <x v="1"/>
    <s v="CONJUNTO RESIDENCIAL SAN JORGE IV ETAPA"/>
    <x v="33"/>
    <x v="2"/>
  </r>
  <r>
    <x v="0"/>
    <x v="1"/>
    <x v="8"/>
    <x v="4"/>
    <n v="6799847"/>
    <s v="9002565922"/>
    <x v="0"/>
    <x v="0"/>
    <s v="MURANO DE VENETO PROPIEDAD HORIZONTAL"/>
    <x v="6"/>
    <x v="6"/>
  </r>
  <r>
    <x v="0"/>
    <x v="1"/>
    <x v="8"/>
    <x v="4"/>
    <n v="6799856"/>
    <s v="8090060912"/>
    <x v="0"/>
    <x v="1"/>
    <s v="CONJ RESIDENCIAL ARAGON III ETAPA PH"/>
    <x v="31"/>
    <x v="3"/>
  </r>
  <r>
    <x v="0"/>
    <x v="1"/>
    <x v="8"/>
    <x v="1"/>
    <n v="6799886"/>
    <s v="8909337942"/>
    <x v="0"/>
    <x v="1"/>
    <s v="EDIFICIO CASTILLA PH"/>
    <x v="14"/>
    <x v="5"/>
  </r>
  <r>
    <x v="0"/>
    <x v="1"/>
    <x v="8"/>
    <x v="4"/>
    <n v="6799923"/>
    <s v="8002555735"/>
    <x v="0"/>
    <x v="0"/>
    <s v="EDIFICIO APARTAESTUDIOS LA CORUÑA   PH"/>
    <x v="6"/>
    <x v="6"/>
  </r>
  <r>
    <x v="0"/>
    <x v="1"/>
    <x v="8"/>
    <x v="4"/>
    <n v="6799949"/>
    <s v="9007720361"/>
    <x v="0"/>
    <x v="0"/>
    <s v="CONJUNTO PORTAL DE LA MACARENA PH"/>
    <x v="13"/>
    <x v="9"/>
  </r>
  <r>
    <x v="0"/>
    <x v="1"/>
    <x v="8"/>
    <x v="4"/>
    <n v="6800005"/>
    <s v="8605096441"/>
    <x v="0"/>
    <x v="1"/>
    <s v="CONJUNTO RESIDENCIAL SANTA BARBARA NORTE"/>
    <x v="1"/>
    <x v="1"/>
  </r>
  <r>
    <x v="0"/>
    <x v="1"/>
    <x v="8"/>
    <x v="4"/>
    <n v="6800019"/>
    <s v="8300268830"/>
    <x v="0"/>
    <x v="1"/>
    <s v="CONJUNTO RESIDENCIALTORRES DE SANTA BARBARA ALTA FASE III"/>
    <x v="1"/>
    <x v="1"/>
  </r>
  <r>
    <x v="0"/>
    <x v="1"/>
    <x v="8"/>
    <x v="4"/>
    <n v="6800029"/>
    <s v="8300268830"/>
    <x v="0"/>
    <x v="1"/>
    <s v="CONJUNTO RESIDENCIALTORRES DE SANTA BARBARA ALTA FASE III"/>
    <x v="1"/>
    <x v="1"/>
  </r>
  <r>
    <x v="0"/>
    <x v="1"/>
    <x v="8"/>
    <x v="1"/>
    <n v="6800100"/>
    <s v="8301144763"/>
    <x v="0"/>
    <x v="1"/>
    <s v="CONJUNTO RESIDENCIAL CASA GRANDE MANZANA 2"/>
    <x v="1"/>
    <x v="1"/>
  </r>
  <r>
    <x v="0"/>
    <x v="1"/>
    <x v="8"/>
    <x v="4"/>
    <n v="6800142"/>
    <s v="9001668771"/>
    <x v="0"/>
    <x v="1"/>
    <s v="EDIFICIO TORRE DE BARLOVENTO"/>
    <x v="6"/>
    <x v="6"/>
  </r>
  <r>
    <x v="0"/>
    <x v="1"/>
    <x v="8"/>
    <x v="4"/>
    <n v="6800163"/>
    <s v="8050271206"/>
    <x v="0"/>
    <x v="1"/>
    <s v="CONJ RES OASIS DEL SUR"/>
    <x v="0"/>
    <x v="0"/>
  </r>
  <r>
    <x v="0"/>
    <x v="1"/>
    <x v="8"/>
    <x v="4"/>
    <n v="6800180"/>
    <s v="9012296421"/>
    <x v="0"/>
    <x v="1"/>
    <s v="TORRE 5 BLOQUE 1 Y BLOQUE 2 URBANIZACION SANTA CLARA PROPIED"/>
    <x v="11"/>
    <x v="9"/>
  </r>
  <r>
    <x v="0"/>
    <x v="1"/>
    <x v="8"/>
    <x v="1"/>
    <n v="6800332"/>
    <s v="8300024271"/>
    <x v="0"/>
    <x v="1"/>
    <s v="CONJUNTO RESIDENCIAL MIRADOR DEL PARQUE II - PH"/>
    <x v="1"/>
    <x v="1"/>
  </r>
  <r>
    <x v="0"/>
    <x v="1"/>
    <x v="8"/>
    <x v="1"/>
    <n v="6800338"/>
    <s v="8300024271"/>
    <x v="0"/>
    <x v="3"/>
    <s v="CONJUNTO RESIDENCIAL MIRADOR DEL PARQUE II - PH"/>
    <x v="1"/>
    <x v="1"/>
  </r>
  <r>
    <x v="0"/>
    <x v="1"/>
    <x v="8"/>
    <x v="4"/>
    <n v="6800375"/>
    <s v="9011645003"/>
    <x v="0"/>
    <x v="1"/>
    <s v="EDIFICIO ALTA VISTA - PROPIEDAD HORIZONTAL"/>
    <x v="6"/>
    <x v="6"/>
  </r>
  <r>
    <x v="0"/>
    <x v="1"/>
    <x v="8"/>
    <x v="4"/>
    <n v="6800390"/>
    <s v="8090110525"/>
    <x v="0"/>
    <x v="1"/>
    <s v="EDIFICIO MULTIFAMILIAR VILLA ARKADIA II"/>
    <x v="3"/>
    <x v="3"/>
  </r>
  <r>
    <x v="0"/>
    <x v="1"/>
    <x v="8"/>
    <x v="4"/>
    <n v="6800473"/>
    <s v="9011398951"/>
    <x v="0"/>
    <x v="3"/>
    <s v="CONJUNTO CERRADO MULTIFAMILIAR PARQUES DE CASTILLA CONJUNTO"/>
    <x v="40"/>
    <x v="0"/>
  </r>
  <r>
    <x v="0"/>
    <x v="1"/>
    <x v="8"/>
    <x v="1"/>
    <n v="6800487"/>
    <s v="8090065920"/>
    <x v="0"/>
    <x v="3"/>
    <s v="CONJUNTO RESIDENCIAL ARAGON IV ETAPA"/>
    <x v="31"/>
    <x v="3"/>
  </r>
  <r>
    <x v="0"/>
    <x v="1"/>
    <x v="8"/>
    <x v="4"/>
    <n v="6800490"/>
    <s v="8110470510"/>
    <x v="0"/>
    <x v="2"/>
    <s v="CONJUNTO RESIDENCIAL CERCANIAS DE LA MOTA PH"/>
    <x v="14"/>
    <x v="5"/>
  </r>
  <r>
    <x v="0"/>
    <x v="1"/>
    <x v="8"/>
    <x v="4"/>
    <n v="6800541"/>
    <s v="8001187459"/>
    <x v="0"/>
    <x v="1"/>
    <s v="CONJUNTO RESIDENCIAL EDIFICIO ITAURI PROPIEDAD HORIZONTAL"/>
    <x v="11"/>
    <x v="9"/>
  </r>
  <r>
    <x v="0"/>
    <x v="1"/>
    <x v="8"/>
    <x v="1"/>
    <n v="6800567"/>
    <s v="8605213490"/>
    <x v="0"/>
    <x v="3"/>
    <s v="CONJUNTO RESIDENCIAL PIJAO DE ORO"/>
    <x v="1"/>
    <x v="1"/>
  </r>
  <r>
    <x v="0"/>
    <x v="1"/>
    <x v="8"/>
    <x v="4"/>
    <n v="6800577"/>
    <s v="8300516743"/>
    <x v="0"/>
    <x v="1"/>
    <s v="CONJUNTO RESIDENCIAL HACIENDA DE LA COLINA PH"/>
    <x v="1"/>
    <x v="1"/>
  </r>
  <r>
    <x v="0"/>
    <x v="1"/>
    <x v="8"/>
    <x v="4"/>
    <n v="6800612"/>
    <s v="8301476682"/>
    <x v="0"/>
    <x v="3"/>
    <s v="CONJUNTO RESIDENCIAL  SANTA MARIA  RESERVADO 4 PH"/>
    <x v="1"/>
    <x v="1"/>
  </r>
  <r>
    <x v="0"/>
    <x v="1"/>
    <x v="8"/>
    <x v="4"/>
    <n v="6800620"/>
    <s v="9013056670"/>
    <x v="0"/>
    <x v="3"/>
    <s v="ALTOS DE MARBELLA PROPIEDAD HORIZONTAL"/>
    <x v="1"/>
    <x v="1"/>
  </r>
  <r>
    <x v="0"/>
    <x v="1"/>
    <x v="8"/>
    <x v="4"/>
    <n v="6800663"/>
    <s v="8000258321"/>
    <x v="0"/>
    <x v="1"/>
    <s v="EDIFICIO GUAYACANES"/>
    <x v="14"/>
    <x v="5"/>
  </r>
  <r>
    <x v="0"/>
    <x v="1"/>
    <x v="8"/>
    <x v="4"/>
    <n v="6800665"/>
    <s v="9001335838"/>
    <x v="0"/>
    <x v="1"/>
    <s v="AGRUPACION DE VIVIENDA MIRADOR DE VILLAPILAR- PROPIEDAD"/>
    <x v="6"/>
    <x v="6"/>
  </r>
  <r>
    <x v="0"/>
    <x v="1"/>
    <x v="8"/>
    <x v="4"/>
    <n v="6800704"/>
    <s v="8908044368"/>
    <x v="0"/>
    <x v="0"/>
    <s v="EDIFICIO LOS ANDES"/>
    <x v="6"/>
    <x v="6"/>
  </r>
  <r>
    <x v="0"/>
    <x v="1"/>
    <x v="8"/>
    <x v="1"/>
    <n v="6800712"/>
    <s v="9004339157"/>
    <x v="0"/>
    <x v="1"/>
    <s v="EDIFICIO TORRE BALCANES"/>
    <x v="7"/>
    <x v="7"/>
  </r>
  <r>
    <x v="0"/>
    <x v="1"/>
    <x v="8"/>
    <x v="1"/>
    <n v="6800716"/>
    <s v="9007213391"/>
    <x v="0"/>
    <x v="0"/>
    <s v="CONJUNTO RESIDENCIAL SAO BENTO PH"/>
    <x v="10"/>
    <x v="5"/>
  </r>
  <r>
    <x v="0"/>
    <x v="1"/>
    <x v="8"/>
    <x v="4"/>
    <n v="6800774"/>
    <s v="8090070164"/>
    <x v="0"/>
    <x v="1"/>
    <s v="MULTIFAMILIARES RINCON DEL CAMPESTRE PROPIEDAD HORIZONTA"/>
    <x v="3"/>
    <x v="3"/>
  </r>
  <r>
    <x v="0"/>
    <x v="1"/>
    <x v="8"/>
    <x v="1"/>
    <n v="6800802"/>
    <s v="8050274594"/>
    <x v="0"/>
    <x v="1"/>
    <s v="CONDOMINIO SAN DIEGO PROPIEDAD HORIZONTAL"/>
    <x v="0"/>
    <x v="0"/>
  </r>
  <r>
    <x v="0"/>
    <x v="1"/>
    <x v="8"/>
    <x v="4"/>
    <n v="6800829"/>
    <s v="9005870351"/>
    <x v="0"/>
    <x v="3"/>
    <s v="CONJUNTO RESIDENCIAL LAS BRISAS"/>
    <x v="1"/>
    <x v="1"/>
  </r>
  <r>
    <x v="0"/>
    <x v="1"/>
    <x v="8"/>
    <x v="4"/>
    <n v="6800832"/>
    <s v="9008471729"/>
    <x v="0"/>
    <x v="1"/>
    <s v="EDIFICIO PALMARU PROPIEDAD HORIZONTAL"/>
    <x v="6"/>
    <x v="6"/>
  </r>
  <r>
    <x v="0"/>
    <x v="1"/>
    <x v="8"/>
    <x v="4"/>
    <n v="6800836"/>
    <s v="8002106328"/>
    <x v="0"/>
    <x v="3"/>
    <s v="EDIFICIO LOURDES CALLE 65 PH"/>
    <x v="1"/>
    <x v="1"/>
  </r>
  <r>
    <x v="0"/>
    <x v="1"/>
    <x v="8"/>
    <x v="4"/>
    <n v="6800856"/>
    <s v="8160010692"/>
    <x v="0"/>
    <x v="1"/>
    <s v="CONJUNTO RESIDENCIAL BOSQUES DE LA SALLE PH"/>
    <x v="11"/>
    <x v="9"/>
  </r>
  <r>
    <x v="0"/>
    <x v="1"/>
    <x v="8"/>
    <x v="4"/>
    <n v="6800860"/>
    <s v="8000886318"/>
    <x v="0"/>
    <x v="1"/>
    <s v="CONJUNTO HABITACIONAL COOMULTRASAN"/>
    <x v="2"/>
    <x v="2"/>
  </r>
  <r>
    <x v="0"/>
    <x v="1"/>
    <x v="8"/>
    <x v="4"/>
    <n v="6800866"/>
    <s v="9001197653"/>
    <x v="0"/>
    <x v="0"/>
    <s v="CONJUNTO RESIDENCIAL Y COMERCIAL PINARES DE ARAGON PH"/>
    <x v="11"/>
    <x v="9"/>
  </r>
  <r>
    <x v="0"/>
    <x v="1"/>
    <x v="8"/>
    <x v="1"/>
    <n v="6800877"/>
    <s v="9007737499"/>
    <x v="0"/>
    <x v="1"/>
    <s v="AGRUPACION DE VIVIENDA CAMINOS DE SIE PH"/>
    <x v="73"/>
    <x v="4"/>
  </r>
  <r>
    <x v="0"/>
    <x v="1"/>
    <x v="8"/>
    <x v="1"/>
    <n v="6800888"/>
    <s v="8300747061"/>
    <x v="0"/>
    <x v="0"/>
    <s v="EDIFICIO SUITE CROWN BUILDING"/>
    <x v="1"/>
    <x v="1"/>
  </r>
  <r>
    <x v="0"/>
    <x v="1"/>
    <x v="8"/>
    <x v="1"/>
    <n v="6800898"/>
    <s v="9004655183"/>
    <x v="0"/>
    <x v="3"/>
    <s v="CONJUNTO RESIDENCIAL SAN DIEGO RESERVADO PH"/>
    <x v="1"/>
    <x v="1"/>
  </r>
  <r>
    <x v="0"/>
    <x v="1"/>
    <x v="8"/>
    <x v="4"/>
    <n v="6800901"/>
    <s v="9004433752"/>
    <x v="0"/>
    <x v="1"/>
    <s v="EDIFICIO DAGUA - PROPIEDAD HORIZONTAL"/>
    <x v="6"/>
    <x v="6"/>
  </r>
  <r>
    <x v="0"/>
    <x v="1"/>
    <x v="8"/>
    <x v="4"/>
    <n v="6800926"/>
    <s v="8300004907"/>
    <x v="0"/>
    <x v="1"/>
    <s v="EDIFICIO MULTIFAMILIAR BOSQUE LA CAROLINITA"/>
    <x v="1"/>
    <x v="1"/>
  </r>
  <r>
    <x v="0"/>
    <x v="1"/>
    <x v="8"/>
    <x v="1"/>
    <n v="6800934"/>
    <s v="9000081411"/>
    <x v="0"/>
    <x v="3"/>
    <s v="CONJUNTO RESIDENCIAL ALTAMIRA RESERVADO"/>
    <x v="3"/>
    <x v="3"/>
  </r>
  <r>
    <x v="0"/>
    <x v="1"/>
    <x v="8"/>
    <x v="4"/>
    <n v="6800956"/>
    <s v="8040074058"/>
    <x v="0"/>
    <x v="3"/>
    <s v="URBANIZACION BOSQUES DE LA FLORIDA"/>
    <x v="17"/>
    <x v="2"/>
  </r>
  <r>
    <x v="0"/>
    <x v="1"/>
    <x v="8"/>
    <x v="1"/>
    <n v="6800957"/>
    <s v="8110305183"/>
    <x v="0"/>
    <x v="1"/>
    <s v="URBANIZACION PARQUE RESIDENCIAL LA CAMPIÑA PH"/>
    <x v="14"/>
    <x v="5"/>
  </r>
  <r>
    <x v="0"/>
    <x v="1"/>
    <x v="8"/>
    <x v="4"/>
    <n v="6800961"/>
    <s v="8110308536"/>
    <x v="0"/>
    <x v="1"/>
    <s v="CONJUNTO RESIDENCIAL ESTADIO DE LA PLAZA"/>
    <x v="14"/>
    <x v="5"/>
  </r>
  <r>
    <x v="0"/>
    <x v="1"/>
    <x v="8"/>
    <x v="4"/>
    <n v="6800979"/>
    <s v="9002658212"/>
    <x v="0"/>
    <x v="1"/>
    <s v="CONJUNTO RESIDENCIAL PORTON DE SANTO DOMINGO"/>
    <x v="1"/>
    <x v="1"/>
  </r>
  <r>
    <x v="0"/>
    <x v="1"/>
    <x v="8"/>
    <x v="1"/>
    <n v="6801018"/>
    <s v="8301199561"/>
    <x v="0"/>
    <x v="3"/>
    <s v="EDIFICIO LA CASCADA PH"/>
    <x v="1"/>
    <x v="1"/>
  </r>
  <r>
    <x v="0"/>
    <x v="1"/>
    <x v="8"/>
    <x v="4"/>
    <n v="6801023"/>
    <s v="9000142589"/>
    <x v="0"/>
    <x v="1"/>
    <s v="CONJUNTO RESIDENCIAL CERRONORTE PH"/>
    <x v="14"/>
    <x v="5"/>
  </r>
  <r>
    <x v="0"/>
    <x v="1"/>
    <x v="8"/>
    <x v="1"/>
    <n v="6801044"/>
    <s v="8603537833"/>
    <x v="0"/>
    <x v="1"/>
    <s v="EDIFICIO BELLAVISTA 74"/>
    <x v="1"/>
    <x v="1"/>
  </r>
  <r>
    <x v="0"/>
    <x v="1"/>
    <x v="8"/>
    <x v="4"/>
    <n v="6801070"/>
    <s v="8001630183"/>
    <x v="0"/>
    <x v="1"/>
    <s v="CONJUNTO VILLA CALASANZ II ETAPA AGRUPACION IV"/>
    <x v="1"/>
    <x v="1"/>
  </r>
  <r>
    <x v="0"/>
    <x v="1"/>
    <x v="8"/>
    <x v="1"/>
    <n v="6801086"/>
    <s v="8001972770"/>
    <x v="0"/>
    <x v="1"/>
    <s v="UNIDAD RESIDENCIAL SAUSALITO"/>
    <x v="11"/>
    <x v="9"/>
  </r>
  <r>
    <x v="0"/>
    <x v="1"/>
    <x v="8"/>
    <x v="4"/>
    <n v="6801093"/>
    <s v="8300489399"/>
    <x v="0"/>
    <x v="3"/>
    <s v="AGRUPACION DE VIVIENDA TORRES DE SUBA I Y II"/>
    <x v="1"/>
    <x v="1"/>
  </r>
  <r>
    <x v="0"/>
    <x v="1"/>
    <x v="8"/>
    <x v="4"/>
    <n v="6801154"/>
    <s v="8002441513"/>
    <x v="0"/>
    <x v="1"/>
    <s v="EDIFICIO PLAZA CENTRO"/>
    <x v="6"/>
    <x v="6"/>
  </r>
  <r>
    <x v="0"/>
    <x v="1"/>
    <x v="8"/>
    <x v="4"/>
    <n v="6801213"/>
    <s v="9000643701"/>
    <x v="0"/>
    <x v="1"/>
    <s v="EDIFICIO MANGLAR UNO PROPIEDAD HORIZONTAL"/>
    <x v="1"/>
    <x v="1"/>
  </r>
  <r>
    <x v="0"/>
    <x v="1"/>
    <x v="8"/>
    <x v="4"/>
    <n v="6801214"/>
    <s v="9007266831"/>
    <x v="0"/>
    <x v="1"/>
    <s v="CONJUNTO DE VIVIENDA ECOHAUS PH"/>
    <x v="8"/>
    <x v="4"/>
  </r>
  <r>
    <x v="0"/>
    <x v="1"/>
    <x v="8"/>
    <x v="4"/>
    <n v="6801236"/>
    <s v="8301254398"/>
    <x v="0"/>
    <x v="0"/>
    <s v="AGRUPACION URBANIZACION TECHO"/>
    <x v="1"/>
    <x v="1"/>
  </r>
  <r>
    <x v="0"/>
    <x v="1"/>
    <x v="8"/>
    <x v="1"/>
    <n v="6801249"/>
    <s v="8902086408"/>
    <x v="0"/>
    <x v="1"/>
    <s v="UNIDAD RESIDENCIAL COLON"/>
    <x v="17"/>
    <x v="2"/>
  </r>
  <r>
    <x v="0"/>
    <x v="1"/>
    <x v="8"/>
    <x v="4"/>
    <n v="6801252"/>
    <s v="9003557061"/>
    <x v="0"/>
    <x v="1"/>
    <s v="EDIFICIO PLATINUM"/>
    <x v="2"/>
    <x v="2"/>
  </r>
  <r>
    <x v="0"/>
    <x v="1"/>
    <x v="8"/>
    <x v="4"/>
    <n v="6801290"/>
    <s v="8070024633"/>
    <x v="0"/>
    <x v="1"/>
    <s v="CONJUNTO RESIDENCIAL GRATAMIRA"/>
    <x v="18"/>
    <x v="10"/>
  </r>
  <r>
    <x v="0"/>
    <x v="1"/>
    <x v="8"/>
    <x v="1"/>
    <n v="6801364"/>
    <s v="8000801976"/>
    <x v="0"/>
    <x v="1"/>
    <s v="CONJUNTO RESIDENCIAL LOS ROSALES PROPIEDAD HORIZONTAL"/>
    <x v="1"/>
    <x v="1"/>
  </r>
  <r>
    <x v="0"/>
    <x v="1"/>
    <x v="8"/>
    <x v="4"/>
    <n v="6801406"/>
    <s v="8100027361"/>
    <x v="0"/>
    <x v="0"/>
    <s v="CONJUNTO CERRADO RINCON DE ATALAYA PROPIEDAD HORIZONTAL"/>
    <x v="6"/>
    <x v="6"/>
  </r>
  <r>
    <x v="0"/>
    <x v="1"/>
    <x v="8"/>
    <x v="1"/>
    <n v="6801416"/>
    <s v="8160009580"/>
    <x v="0"/>
    <x v="1"/>
    <s v="EDIFICIO SANTA CRUZ DE GAMA P H"/>
    <x v="11"/>
    <x v="9"/>
  </r>
  <r>
    <x v="0"/>
    <x v="1"/>
    <x v="8"/>
    <x v="4"/>
    <n v="6801430"/>
    <s v="8040068024"/>
    <x v="0"/>
    <x v="1"/>
    <s v="CONJUNTO RESIDENCIAL RINCON DE LOS CABALLEROS EDIFICIO D"/>
    <x v="2"/>
    <x v="2"/>
  </r>
  <r>
    <x v="0"/>
    <x v="1"/>
    <x v="8"/>
    <x v="4"/>
    <n v="6801460"/>
    <s v="8605909899"/>
    <x v="0"/>
    <x v="3"/>
    <s v="EDIFICIO SANTA BARBARA III"/>
    <x v="1"/>
    <x v="1"/>
  </r>
  <r>
    <x v="0"/>
    <x v="1"/>
    <x v="8"/>
    <x v="4"/>
    <n v="6801492"/>
    <s v="9008964041"/>
    <x v="0"/>
    <x v="1"/>
    <s v="EDIFICIO MULTIFAMILIAR ALTOS DE SANTA CECILIA"/>
    <x v="3"/>
    <x v="3"/>
  </r>
  <r>
    <x v="0"/>
    <x v="1"/>
    <x v="8"/>
    <x v="1"/>
    <n v="6801504"/>
    <s v="9004959231"/>
    <x v="0"/>
    <x v="1"/>
    <s v="EDIFICIO TORRE BELLOMONTE - PROPIEADA HORIZONTAL"/>
    <x v="6"/>
    <x v="6"/>
  </r>
  <r>
    <x v="0"/>
    <x v="1"/>
    <x v="8"/>
    <x v="4"/>
    <n v="6801557"/>
    <s v="8909363151"/>
    <x v="0"/>
    <x v="1"/>
    <s v="URBANIZACION SURAMERICANA ENVIGADO PH"/>
    <x v="14"/>
    <x v="5"/>
  </r>
  <r>
    <x v="0"/>
    <x v="1"/>
    <x v="8"/>
    <x v="4"/>
    <n v="6801562"/>
    <s v="9000815335"/>
    <x v="0"/>
    <x v="1"/>
    <s v="CONDOMINIO LA HERRERIA CONJUNTO 2  PH"/>
    <x v="40"/>
    <x v="0"/>
  </r>
  <r>
    <x v="0"/>
    <x v="1"/>
    <x v="8"/>
    <x v="5"/>
    <n v="6801599"/>
    <s v="79322256"/>
    <x v="0"/>
    <x v="1"/>
    <s v="TOBON CASTRO FERNANDO"/>
    <x v="11"/>
    <x v="9"/>
  </r>
  <r>
    <x v="0"/>
    <x v="1"/>
    <x v="8"/>
    <x v="4"/>
    <n v="6801632"/>
    <s v="9000321182"/>
    <x v="0"/>
    <x v="1"/>
    <s v="CONJUNTO RESIDENCIAL RESERVAS DEL BOSQUE"/>
    <x v="3"/>
    <x v="3"/>
  </r>
  <r>
    <x v="0"/>
    <x v="1"/>
    <x v="8"/>
    <x v="4"/>
    <n v="6801695"/>
    <s v="9006283631"/>
    <x v="0"/>
    <x v="1"/>
    <s v="EDIFICIO LAURELES DEL RIO I ETAPA PH"/>
    <x v="6"/>
    <x v="6"/>
  </r>
  <r>
    <x v="0"/>
    <x v="1"/>
    <x v="8"/>
    <x v="4"/>
    <n v="6801709"/>
    <s v="9000671477"/>
    <x v="0"/>
    <x v="1"/>
    <s v="CONJUNTO CERRADO TORRES DE BUENA VISTA PROPIEDAD HORIZONTAL"/>
    <x v="6"/>
    <x v="6"/>
  </r>
  <r>
    <x v="0"/>
    <x v="1"/>
    <x v="8"/>
    <x v="4"/>
    <n v="6801844"/>
    <s v="8040047351"/>
    <x v="0"/>
    <x v="1"/>
    <s v="EDIFICIO MILANO XXIII"/>
    <x v="2"/>
    <x v="2"/>
  </r>
  <r>
    <x v="0"/>
    <x v="1"/>
    <x v="8"/>
    <x v="1"/>
    <n v="6801849"/>
    <s v="8300297463"/>
    <x v="0"/>
    <x v="3"/>
    <s v="EDIFICIO EUCALIPTOS DE LA COLINA - PROPIEDAD HORIZONTAL"/>
    <x v="1"/>
    <x v="1"/>
  </r>
  <r>
    <x v="0"/>
    <x v="1"/>
    <x v="8"/>
    <x v="1"/>
    <n v="6801853"/>
    <s v="9011540429"/>
    <x v="0"/>
    <x v="3"/>
    <s v="edilma cardona admin"/>
    <x v="14"/>
    <x v="5"/>
  </r>
  <r>
    <x v="0"/>
    <x v="1"/>
    <x v="8"/>
    <x v="4"/>
    <n v="6801936"/>
    <s v="8000116782"/>
    <x v="0"/>
    <x v="2"/>
    <s v="CONJUNTO RESIDENCIAL MULTIFAMILIARES ANTIOQUIA PH"/>
    <x v="1"/>
    <x v="1"/>
  </r>
  <r>
    <x v="0"/>
    <x v="1"/>
    <x v="8"/>
    <x v="4"/>
    <n v="6801956"/>
    <s v="8090023782"/>
    <x v="0"/>
    <x v="1"/>
    <s v="EDIFICIO VILLA DE SAN IGNACIO"/>
    <x v="3"/>
    <x v="3"/>
  </r>
  <r>
    <x v="0"/>
    <x v="1"/>
    <x v="8"/>
    <x v="4"/>
    <n v="6802023"/>
    <s v="8010016934"/>
    <x v="0"/>
    <x v="0"/>
    <s v="CONJUNTO RESIDENCIAL BOSQUES DE PALERMO"/>
    <x v="7"/>
    <x v="7"/>
  </r>
  <r>
    <x v="0"/>
    <x v="1"/>
    <x v="8"/>
    <x v="1"/>
    <n v="6802075"/>
    <s v="9002324074"/>
    <x v="0"/>
    <x v="1"/>
    <s v="URBANIZACION HAUSEN"/>
    <x v="14"/>
    <x v="5"/>
  </r>
  <r>
    <x v="0"/>
    <x v="1"/>
    <x v="8"/>
    <x v="4"/>
    <n v="6802100"/>
    <s v="8902087413"/>
    <x v="0"/>
    <x v="0"/>
    <s v="CONJUNTO RESIDENCIAL DOS LIMONES SECTOR A EL BOSQUE"/>
    <x v="17"/>
    <x v="2"/>
  </r>
  <r>
    <x v="0"/>
    <x v="1"/>
    <x v="8"/>
    <x v="4"/>
    <n v="6802198"/>
    <s v="9000983611"/>
    <x v="0"/>
    <x v="1"/>
    <s v="CATALUÑA REAL"/>
    <x v="1"/>
    <x v="1"/>
  </r>
  <r>
    <x v="0"/>
    <x v="1"/>
    <x v="8"/>
    <x v="1"/>
    <n v="6802205"/>
    <s v="8010004023"/>
    <x v="0"/>
    <x v="5"/>
    <s v="CONDOMINIO PLAZA CENTENARIO PRIMERA ETP EDFS 3 Y 4"/>
    <x v="7"/>
    <x v="7"/>
  </r>
  <r>
    <x v="0"/>
    <x v="1"/>
    <x v="8"/>
    <x v="4"/>
    <n v="6802326"/>
    <s v="9010475184"/>
    <x v="0"/>
    <x v="1"/>
    <s v="EDIFICIO PORTO LETICIA PH"/>
    <x v="21"/>
    <x v="5"/>
  </r>
  <r>
    <x v="0"/>
    <x v="1"/>
    <x v="8"/>
    <x v="4"/>
    <n v="6802337"/>
    <s v="9010475184"/>
    <x v="0"/>
    <x v="0"/>
    <s v="EDIFICIO PORTO LETICIA PH"/>
    <x v="21"/>
    <x v="5"/>
  </r>
  <r>
    <x v="0"/>
    <x v="1"/>
    <x v="8"/>
    <x v="1"/>
    <n v="6802351"/>
    <s v="8000801976"/>
    <x v="0"/>
    <x v="1"/>
    <s v="CONJUNTO RESIDENCIAL LOS ROSALES PROPIEDAD HORIZONTAL"/>
    <x v="1"/>
    <x v="1"/>
  </r>
  <r>
    <x v="0"/>
    <x v="1"/>
    <x v="8"/>
    <x v="2"/>
    <n v="6802394"/>
    <s v="42131399"/>
    <x v="0"/>
    <x v="3"/>
    <s v="TABORDA  OSORIO SANDRA MILENA"/>
    <x v="11"/>
    <x v="9"/>
  </r>
  <r>
    <x v="0"/>
    <x v="1"/>
    <x v="8"/>
    <x v="4"/>
    <n v="6802511"/>
    <s v="9005192175"/>
    <x v="0"/>
    <x v="0"/>
    <s v="EDIFICIO MADAGASCAR PROPIEDAD HORIZONTAL"/>
    <x v="14"/>
    <x v="5"/>
  </r>
  <r>
    <x v="0"/>
    <x v="1"/>
    <x v="8"/>
    <x v="1"/>
    <n v="6802515"/>
    <s v="8000646392"/>
    <x v="0"/>
    <x v="1"/>
    <s v="PROPIEDAD HORIZONTAL EDIFICIO LAS GARZAS"/>
    <x v="6"/>
    <x v="6"/>
  </r>
  <r>
    <x v="0"/>
    <x v="1"/>
    <x v="8"/>
    <x v="4"/>
    <n v="6802578"/>
    <s v="8301476682"/>
    <x v="0"/>
    <x v="3"/>
    <s v="CONJUNTO RESIDENCIAL  SANTA MARIA  RESERVADO 4 PH"/>
    <x v="1"/>
    <x v="1"/>
  </r>
  <r>
    <x v="0"/>
    <x v="1"/>
    <x v="8"/>
    <x v="4"/>
    <n v="6802581"/>
    <s v="8001349699"/>
    <x v="0"/>
    <x v="1"/>
    <s v="AGRUPACION DE VIVIENDA LEON DE CASTILLA"/>
    <x v="1"/>
    <x v="1"/>
  </r>
  <r>
    <x v="0"/>
    <x v="1"/>
    <x v="8"/>
    <x v="4"/>
    <n v="6802727"/>
    <s v="9011901381"/>
    <x v="0"/>
    <x v="3"/>
    <s v="CONJUNTO RESIDENCIAL NATIVO ARENA PH"/>
    <x v="10"/>
    <x v="5"/>
  </r>
  <r>
    <x v="0"/>
    <x v="1"/>
    <x v="8"/>
    <x v="4"/>
    <n v="6802750"/>
    <s v="9008053155"/>
    <x v="0"/>
    <x v="1"/>
    <s v="CONJUNTO RESIDENCIAL BARLOVENTO PH"/>
    <x v="21"/>
    <x v="5"/>
  </r>
  <r>
    <x v="0"/>
    <x v="1"/>
    <x v="8"/>
    <x v="4"/>
    <n v="6802823"/>
    <s v="8000199404"/>
    <x v="0"/>
    <x v="1"/>
    <s v="CONJUNTO RESIDENCIAL ARBOLEDA I"/>
    <x v="0"/>
    <x v="0"/>
  </r>
  <r>
    <x v="0"/>
    <x v="1"/>
    <x v="8"/>
    <x v="4"/>
    <n v="6802832"/>
    <s v="9010475184"/>
    <x v="0"/>
    <x v="1"/>
    <s v="EDIFICIO PORTO LETICIA PH"/>
    <x v="21"/>
    <x v="5"/>
  </r>
  <r>
    <x v="0"/>
    <x v="1"/>
    <x v="8"/>
    <x v="4"/>
    <n v="6802877"/>
    <s v="8300423020"/>
    <x v="0"/>
    <x v="1"/>
    <s v="CONJUNTO RESIDENCIAL SANTA MARIA DE LAS CARBELAS"/>
    <x v="1"/>
    <x v="1"/>
  </r>
  <r>
    <x v="0"/>
    <x v="1"/>
    <x v="8"/>
    <x v="1"/>
    <n v="6802884"/>
    <s v="8300108056"/>
    <x v="0"/>
    <x v="1"/>
    <s v="EDIFICIO RESIDENCIAL RIVIERA NORTE 3 PROPIEDAD HORIZONTAL"/>
    <x v="1"/>
    <x v="1"/>
  </r>
  <r>
    <x v="0"/>
    <x v="1"/>
    <x v="8"/>
    <x v="4"/>
    <n v="6802937"/>
    <s v="9010871777"/>
    <x v="0"/>
    <x v="1"/>
    <s v="EDIFICIO SERRAMONTTI PH"/>
    <x v="11"/>
    <x v="9"/>
  </r>
  <r>
    <x v="0"/>
    <x v="1"/>
    <x v="8"/>
    <x v="4"/>
    <n v="6802953"/>
    <s v="8300070621"/>
    <x v="0"/>
    <x v="1"/>
    <s v="CONJUNTO RESIDENCIAL EL BOSQUE DE SUBA AGRUPACION 4"/>
    <x v="1"/>
    <x v="1"/>
  </r>
  <r>
    <x v="0"/>
    <x v="1"/>
    <x v="8"/>
    <x v="4"/>
    <n v="6802973"/>
    <s v="8300413001"/>
    <x v="0"/>
    <x v="1"/>
    <s v="PARQUES DE LA COLINA ETAPA 1 Y 2 PH"/>
    <x v="1"/>
    <x v="1"/>
  </r>
  <r>
    <x v="0"/>
    <x v="1"/>
    <x v="8"/>
    <x v="1"/>
    <n v="6803000"/>
    <s v="9002815437"/>
    <x v="0"/>
    <x v="1"/>
    <s v="conjuntorecidencial caminos de majuy"/>
    <x v="22"/>
    <x v="4"/>
  </r>
  <r>
    <x v="0"/>
    <x v="1"/>
    <x v="8"/>
    <x v="4"/>
    <n v="6803014"/>
    <s v="8000988886"/>
    <x v="0"/>
    <x v="3"/>
    <s v="CONJUNTO RESIDENCIAL LA REBECA"/>
    <x v="11"/>
    <x v="9"/>
  </r>
  <r>
    <x v="0"/>
    <x v="1"/>
    <x v="8"/>
    <x v="1"/>
    <n v="6803025"/>
    <s v="8002404390"/>
    <x v="0"/>
    <x v="1"/>
    <s v="CONJUNTO RESIDENCIAL BALCONES DEL SALITRE PROP HORIZ"/>
    <x v="1"/>
    <x v="1"/>
  </r>
  <r>
    <x v="0"/>
    <x v="1"/>
    <x v="8"/>
    <x v="1"/>
    <n v="6803065"/>
    <s v="9010160349"/>
    <x v="0"/>
    <x v="1"/>
    <s v="EDIFICIO STANZA 106 PROPIEDAD HORIZONTAL"/>
    <x v="1"/>
    <x v="1"/>
  </r>
  <r>
    <x v="0"/>
    <x v="1"/>
    <x v="8"/>
    <x v="4"/>
    <n v="6803080"/>
    <s v="9004163228"/>
    <x v="0"/>
    <x v="1"/>
    <s v="CONJUNTO BALEARES RESERVADO PH"/>
    <x v="1"/>
    <x v="1"/>
  </r>
  <r>
    <x v="0"/>
    <x v="1"/>
    <x v="8"/>
    <x v="1"/>
    <n v="6803103"/>
    <s v="9008953894"/>
    <x v="0"/>
    <x v="3"/>
    <s v="coinjuto residencial reservas de madrid palmar"/>
    <x v="36"/>
    <x v="4"/>
  </r>
  <r>
    <x v="0"/>
    <x v="1"/>
    <x v="8"/>
    <x v="4"/>
    <n v="6803128"/>
    <s v="9008670321"/>
    <x v="0"/>
    <x v="1"/>
    <s v="EDIFICIO DE USO MIXTO TORRE BICENTENARIO PH"/>
    <x v="14"/>
    <x v="5"/>
  </r>
  <r>
    <x v="0"/>
    <x v="1"/>
    <x v="8"/>
    <x v="1"/>
    <n v="6803130"/>
    <s v="8301062960"/>
    <x v="0"/>
    <x v="1"/>
    <s v="AGRUPACION DE VIVIENDA LOS PINOS PH"/>
    <x v="1"/>
    <x v="1"/>
  </r>
  <r>
    <x v="0"/>
    <x v="1"/>
    <x v="8"/>
    <x v="4"/>
    <n v="6803155"/>
    <s v="9003622606"/>
    <x v="0"/>
    <x v="3"/>
    <s v="PARQUE RESIDENCIAL GIRASOL"/>
    <x v="53"/>
    <x v="7"/>
  </r>
  <r>
    <x v="0"/>
    <x v="1"/>
    <x v="8"/>
    <x v="1"/>
    <n v="6803254"/>
    <s v="8000267532"/>
    <x v="0"/>
    <x v="1"/>
    <s v="URBANIZACION TAYRONA I Y II  - PH"/>
    <x v="14"/>
    <x v="5"/>
  </r>
  <r>
    <x v="0"/>
    <x v="1"/>
    <x v="8"/>
    <x v="4"/>
    <n v="6803267"/>
    <s v="8070024633"/>
    <x v="0"/>
    <x v="0"/>
    <s v="CONJUNTO RESIDENCIAL GRATAMIRA"/>
    <x v="18"/>
    <x v="10"/>
  </r>
  <r>
    <x v="0"/>
    <x v="1"/>
    <x v="8"/>
    <x v="1"/>
    <n v="6803308"/>
    <s v="8300887931"/>
    <x v="0"/>
    <x v="3"/>
    <s v="CONJUNTO RESIDENCIAL SABANAGRANDE SUPERLOTE UNO PH"/>
    <x v="1"/>
    <x v="1"/>
  </r>
  <r>
    <x v="0"/>
    <x v="1"/>
    <x v="8"/>
    <x v="4"/>
    <n v="6803331"/>
    <s v="9001408548"/>
    <x v="0"/>
    <x v="1"/>
    <s v="EDIFICIO TORRES DE ANDORRA - PROPIEDAD HORIZONTAL"/>
    <x v="6"/>
    <x v="6"/>
  </r>
  <r>
    <x v="0"/>
    <x v="1"/>
    <x v="8"/>
    <x v="4"/>
    <n v="6803351"/>
    <s v="9003117702"/>
    <x v="0"/>
    <x v="0"/>
    <s v="EDIFICIO PORTAL DE LA 25 - PROPIEDAD HORIZONTAL"/>
    <x v="6"/>
    <x v="6"/>
  </r>
  <r>
    <x v="0"/>
    <x v="1"/>
    <x v="8"/>
    <x v="1"/>
    <n v="6803458"/>
    <s v="9012611471"/>
    <x v="0"/>
    <x v="1"/>
    <s v="URBANICACION DEL CONJUNTO RESIDENCIAL AIRES DEL BOSQUE ETAPA"/>
    <x v="34"/>
    <x v="5"/>
  </r>
  <r>
    <x v="0"/>
    <x v="1"/>
    <x v="8"/>
    <x v="4"/>
    <n v="6803462"/>
    <s v="9003067852"/>
    <x v="0"/>
    <x v="3"/>
    <s v="CONJUNTO RESIDENCIAL QUINTAS DE SAN JULIAN II"/>
    <x v="7"/>
    <x v="7"/>
  </r>
  <r>
    <x v="0"/>
    <x v="1"/>
    <x v="8"/>
    <x v="4"/>
    <n v="6803468"/>
    <s v="9002346641"/>
    <x v="0"/>
    <x v="1"/>
    <s v="CONJUNTO CERRADO ACUARELA DE CAMPOHERMOSO PROPIEDAD HORIZONT"/>
    <x v="6"/>
    <x v="6"/>
  </r>
  <r>
    <x v="0"/>
    <x v="1"/>
    <x v="8"/>
    <x v="4"/>
    <n v="6803487"/>
    <s v="9006504188"/>
    <x v="0"/>
    <x v="1"/>
    <s v="CONJUNTO RESIDENCIAL TEREKAY PROPIEDAD HORIZONTAL"/>
    <x v="3"/>
    <x v="3"/>
  </r>
  <r>
    <x v="0"/>
    <x v="1"/>
    <x v="8"/>
    <x v="1"/>
    <n v="6803490"/>
    <s v="8300015125"/>
    <x v="0"/>
    <x v="1"/>
    <s v="EDIFICIO CENTRO OCHENTA Y SEIS (86) PROPIEDAD HORIZONTAL"/>
    <x v="1"/>
    <x v="1"/>
  </r>
  <r>
    <x v="0"/>
    <x v="1"/>
    <x v="8"/>
    <x v="4"/>
    <n v="6803518"/>
    <s v="9006208611"/>
    <x v="0"/>
    <x v="1"/>
    <s v="CONJUNTO RESIDENCIAL PORTAL DE SAN BASILIO"/>
    <x v="1"/>
    <x v="1"/>
  </r>
  <r>
    <x v="0"/>
    <x v="1"/>
    <x v="8"/>
    <x v="4"/>
    <n v="6803525"/>
    <s v="8001304098"/>
    <x v="0"/>
    <x v="3"/>
    <s v="URBANIZACION MIRANDELA 10 PH"/>
    <x v="1"/>
    <x v="1"/>
  </r>
  <r>
    <x v="0"/>
    <x v="1"/>
    <x v="8"/>
    <x v="4"/>
    <n v="6803553"/>
    <s v="8110100646"/>
    <x v="0"/>
    <x v="1"/>
    <s v="EDIFICIO SANTORINI DEL CAMPESTRE PH"/>
    <x v="14"/>
    <x v="5"/>
  </r>
  <r>
    <x v="0"/>
    <x v="1"/>
    <x v="8"/>
    <x v="1"/>
    <n v="6803580"/>
    <s v="8040076577"/>
    <x v="0"/>
    <x v="1"/>
    <s v="CONJUNTO RESIDENCIAL PARQUE DEL CACIQUE ETAPA I"/>
    <x v="2"/>
    <x v="2"/>
  </r>
  <r>
    <x v="0"/>
    <x v="1"/>
    <x v="8"/>
    <x v="4"/>
    <n v="6803585"/>
    <s v="8300790327"/>
    <x v="0"/>
    <x v="3"/>
    <s v="CASA LINDA DEL TUNAL UNIDAD II"/>
    <x v="1"/>
    <x v="1"/>
  </r>
  <r>
    <x v="0"/>
    <x v="1"/>
    <x v="8"/>
    <x v="1"/>
    <n v="6803615"/>
    <s v="8001933179"/>
    <x v="0"/>
    <x v="3"/>
    <s v="AGRUPACION DE VIVIENDA 4A LOS GUALANDAYES"/>
    <x v="1"/>
    <x v="1"/>
  </r>
  <r>
    <x v="0"/>
    <x v="1"/>
    <x v="8"/>
    <x v="1"/>
    <n v="6803625"/>
    <s v="9004885018"/>
    <x v="0"/>
    <x v="1"/>
    <s v="EDIFICIO BASILEA"/>
    <x v="14"/>
    <x v="5"/>
  </r>
  <r>
    <x v="0"/>
    <x v="1"/>
    <x v="8"/>
    <x v="1"/>
    <n v="6803653"/>
    <s v="9003146066"/>
    <x v="0"/>
    <x v="0"/>
    <s v="CONJUNTO RESIDENCIALSALTAMONTE PH"/>
    <x v="10"/>
    <x v="5"/>
  </r>
  <r>
    <x v="0"/>
    <x v="1"/>
    <x v="8"/>
    <x v="1"/>
    <n v="6803677"/>
    <s v="9004306159"/>
    <x v="0"/>
    <x v="3"/>
    <s v="EDIFICIO PRANA PH"/>
    <x v="1"/>
    <x v="1"/>
  </r>
  <r>
    <x v="0"/>
    <x v="1"/>
    <x v="8"/>
    <x v="4"/>
    <n v="6803730"/>
    <s v="9003440294"/>
    <x v="0"/>
    <x v="1"/>
    <s v="CONJUNTO RESIDENCIAL Y COMERCIAL PASEO DE LA CASTELLANA PH"/>
    <x v="11"/>
    <x v="9"/>
  </r>
  <r>
    <x v="0"/>
    <x v="1"/>
    <x v="8"/>
    <x v="4"/>
    <n v="6803740"/>
    <s v="8050121562"/>
    <x v="0"/>
    <x v="1"/>
    <s v="CONJUNTO RESIDENCIAL LOS ALMENDROS DE SAN FELIPE"/>
    <x v="0"/>
    <x v="0"/>
  </r>
  <r>
    <x v="0"/>
    <x v="1"/>
    <x v="8"/>
    <x v="1"/>
    <n v="6803793"/>
    <s v="9005167932"/>
    <x v="0"/>
    <x v="1"/>
    <s v="EDIFICIO TAGUA - PROPIEDAD HORIZONTAL"/>
    <x v="6"/>
    <x v="6"/>
  </r>
  <r>
    <x v="0"/>
    <x v="1"/>
    <x v="8"/>
    <x v="1"/>
    <n v="6803806"/>
    <s v="8100057435"/>
    <x v="0"/>
    <x v="4"/>
    <s v="CONJUNTO HABITACIONAL LAS AMERICAS - PROPIEDAD HORIZONTA"/>
    <x v="6"/>
    <x v="6"/>
  </r>
  <r>
    <x v="0"/>
    <x v="1"/>
    <x v="8"/>
    <x v="4"/>
    <n v="6803813"/>
    <s v="8002475029"/>
    <x v="0"/>
    <x v="3"/>
    <s v="CONJUNTO RESIDENCIAL CUMBRES DE TIMIZA"/>
    <x v="1"/>
    <x v="1"/>
  </r>
  <r>
    <x v="0"/>
    <x v="1"/>
    <x v="8"/>
    <x v="4"/>
    <n v="6803883"/>
    <s v="9010475184"/>
    <x v="0"/>
    <x v="0"/>
    <s v="EDIFICIO PORTO LETICIA PH"/>
    <x v="21"/>
    <x v="5"/>
  </r>
  <r>
    <x v="0"/>
    <x v="1"/>
    <x v="8"/>
    <x v="4"/>
    <n v="6803900"/>
    <s v="9007266831"/>
    <x v="0"/>
    <x v="1"/>
    <s v="CONJUNTO DE VIVIENDA ECOHAUS PH"/>
    <x v="8"/>
    <x v="4"/>
  </r>
  <r>
    <x v="0"/>
    <x v="1"/>
    <x v="8"/>
    <x v="1"/>
    <n v="6803908"/>
    <s v="8000862649"/>
    <x v="0"/>
    <x v="1"/>
    <s v="EDIFICIO SAN MARCOS PH"/>
    <x v="11"/>
    <x v="9"/>
  </r>
  <r>
    <x v="0"/>
    <x v="1"/>
    <x v="8"/>
    <x v="1"/>
    <n v="6803977"/>
    <s v="8300319323"/>
    <x v="0"/>
    <x v="3"/>
    <s v="AGRUPACION MZ 17 LT B URBANIZACION BOCHICA MULTICENTRO III E"/>
    <x v="1"/>
    <x v="1"/>
  </r>
  <r>
    <x v="0"/>
    <x v="1"/>
    <x v="8"/>
    <x v="4"/>
    <n v="6804022"/>
    <s v="8300401231"/>
    <x v="0"/>
    <x v="3"/>
    <s v="agrupacion de viviendas los aucaliptos"/>
    <x v="1"/>
    <x v="1"/>
  </r>
  <r>
    <x v="0"/>
    <x v="1"/>
    <x v="8"/>
    <x v="4"/>
    <n v="6804051"/>
    <s v="9002145109"/>
    <x v="0"/>
    <x v="0"/>
    <s v="CONJUNTO RESIDENCIAL LA JULIA PH"/>
    <x v="11"/>
    <x v="9"/>
  </r>
  <r>
    <x v="0"/>
    <x v="1"/>
    <x v="8"/>
    <x v="4"/>
    <n v="6804075"/>
    <s v="8001855901"/>
    <x v="0"/>
    <x v="2"/>
    <s v="CONJUNTO RESIDENCIAL LANCASTRIA A P H"/>
    <x v="1"/>
    <x v="1"/>
  </r>
  <r>
    <x v="0"/>
    <x v="1"/>
    <x v="8"/>
    <x v="4"/>
    <n v="6804078"/>
    <s v="8040079191"/>
    <x v="0"/>
    <x v="1"/>
    <s v="EDIFICIO CASTEJON DEL NUEVO SOTOMAYOR"/>
    <x v="2"/>
    <x v="2"/>
  </r>
  <r>
    <x v="0"/>
    <x v="1"/>
    <x v="8"/>
    <x v="1"/>
    <n v="6804128"/>
    <s v="9013173051"/>
    <x v="0"/>
    <x v="0"/>
    <s v="EDIFICIO RESIDENCIAL CASMOR V"/>
    <x v="1"/>
    <x v="1"/>
  </r>
  <r>
    <x v="0"/>
    <x v="1"/>
    <x v="8"/>
    <x v="4"/>
    <n v="6804135"/>
    <s v="8160008726"/>
    <x v="0"/>
    <x v="0"/>
    <s v="COMPLEJO URBANO DIARIO DEL OTUN"/>
    <x v="11"/>
    <x v="9"/>
  </r>
  <r>
    <x v="0"/>
    <x v="1"/>
    <x v="8"/>
    <x v="4"/>
    <n v="6804163"/>
    <s v="8001011161"/>
    <x v="0"/>
    <x v="1"/>
    <s v="CONJUNTO RESIDENCIAL QUINTANILLA  DE LA FLORA"/>
    <x v="1"/>
    <x v="1"/>
  </r>
  <r>
    <x v="0"/>
    <x v="1"/>
    <x v="8"/>
    <x v="1"/>
    <n v="6804173"/>
    <s v="8160005943"/>
    <x v="0"/>
    <x v="2"/>
    <s v="UNIDAD RESIDENCIAL LOS CEDROS"/>
    <x v="11"/>
    <x v="9"/>
  </r>
  <r>
    <x v="0"/>
    <x v="1"/>
    <x v="8"/>
    <x v="1"/>
    <n v="6804205"/>
    <s v="8160011271"/>
    <x v="0"/>
    <x v="1"/>
    <s v="EDIFICIO CASTILLOS DEL LOIRA PH"/>
    <x v="11"/>
    <x v="9"/>
  </r>
  <r>
    <x v="0"/>
    <x v="1"/>
    <x v="8"/>
    <x v="1"/>
    <n v="6804207"/>
    <s v="8300080703"/>
    <x v="0"/>
    <x v="1"/>
    <s v="CONJUNTO RESIDENCIAL FUENTES DEL SALITRE"/>
    <x v="1"/>
    <x v="1"/>
  </r>
  <r>
    <x v="0"/>
    <x v="1"/>
    <x v="8"/>
    <x v="4"/>
    <n v="6804231"/>
    <s v="8001733016"/>
    <x v="0"/>
    <x v="1"/>
    <s v="CONJUNTO RESIDENCIAL SANTA BARBARA NORTE MANZA I"/>
    <x v="1"/>
    <x v="1"/>
  </r>
  <r>
    <x v="0"/>
    <x v="1"/>
    <x v="8"/>
    <x v="1"/>
    <n v="6804236"/>
    <s v="9013810367"/>
    <x v="0"/>
    <x v="0"/>
    <s v="SERRAT MULTIFAMILIAR PROPIEDAD HORIZONTAL"/>
    <x v="6"/>
    <x v="6"/>
  </r>
  <r>
    <x v="0"/>
    <x v="1"/>
    <x v="8"/>
    <x v="1"/>
    <n v="6804244"/>
    <s v="8300383340"/>
    <x v="0"/>
    <x v="1"/>
    <s v="EDIFICIO CALLE 94A PH"/>
    <x v="1"/>
    <x v="1"/>
  </r>
  <r>
    <x v="0"/>
    <x v="1"/>
    <x v="8"/>
    <x v="4"/>
    <n v="6804260"/>
    <s v="9001342963"/>
    <x v="0"/>
    <x v="1"/>
    <s v="COLORES DE LA VILLA PH"/>
    <x v="11"/>
    <x v="9"/>
  </r>
  <r>
    <x v="0"/>
    <x v="1"/>
    <x v="8"/>
    <x v="1"/>
    <n v="6804301"/>
    <s v="8110007848"/>
    <x v="0"/>
    <x v="1"/>
    <s v="TERMINAL SUR DE MEDELLIN PH"/>
    <x v="14"/>
    <x v="5"/>
  </r>
  <r>
    <x v="0"/>
    <x v="1"/>
    <x v="8"/>
    <x v="4"/>
    <n v="6804314"/>
    <s v="9009836294"/>
    <x v="0"/>
    <x v="0"/>
    <s v="CONJUNTO RESIDENCIAL SENDERO VERDE PH"/>
    <x v="5"/>
    <x v="5"/>
  </r>
  <r>
    <x v="0"/>
    <x v="1"/>
    <x v="8"/>
    <x v="4"/>
    <n v="6804340"/>
    <s v="9004267642"/>
    <x v="0"/>
    <x v="1"/>
    <s v="CONJUNTO RESIDENCIAL ALTOS DE LA LEYENDA"/>
    <x v="29"/>
    <x v="14"/>
  </r>
  <r>
    <x v="0"/>
    <x v="1"/>
    <x v="8"/>
    <x v="1"/>
    <n v="6804355"/>
    <s v="9000889465"/>
    <x v="0"/>
    <x v="1"/>
    <s v="EDIFICIO ALTOS BELLA SUIZA - PROPIEDAD HORIZONTAL"/>
    <x v="1"/>
    <x v="1"/>
  </r>
  <r>
    <x v="0"/>
    <x v="1"/>
    <x v="8"/>
    <x v="1"/>
    <n v="6804359"/>
    <s v="9000155216"/>
    <x v="0"/>
    <x v="0"/>
    <s v="EDIFICIO PINARES DE COOPROCAL I"/>
    <x v="6"/>
    <x v="6"/>
  </r>
  <r>
    <x v="0"/>
    <x v="1"/>
    <x v="8"/>
    <x v="1"/>
    <n v="6804372"/>
    <s v="9002809625"/>
    <x v="0"/>
    <x v="3"/>
    <s v="CONJUNTO RESIDENCIAL LOS ARCES ROJOS"/>
    <x v="1"/>
    <x v="1"/>
  </r>
  <r>
    <x v="0"/>
    <x v="1"/>
    <x v="8"/>
    <x v="4"/>
    <n v="6804399"/>
    <s v="9005762612"/>
    <x v="0"/>
    <x v="3"/>
    <s v="CONJUNTO RESIDENCIAL NRO 1 PUERTA DEL SOL - P H"/>
    <x v="6"/>
    <x v="6"/>
  </r>
  <r>
    <x v="0"/>
    <x v="1"/>
    <x v="8"/>
    <x v="4"/>
    <n v="6804409"/>
    <s v="9005445293"/>
    <x v="0"/>
    <x v="1"/>
    <s v="CONJUNTO CERRADO CERROS DE NIZA PROPIEDAD HORIZONTAL"/>
    <x v="6"/>
    <x v="6"/>
  </r>
  <r>
    <x v="0"/>
    <x v="1"/>
    <x v="8"/>
    <x v="1"/>
    <n v="6804445"/>
    <s v="8605154154"/>
    <x v="0"/>
    <x v="2"/>
    <s v="CONJUNTO RESIDENCIAL USATAMA MANZANA K"/>
    <x v="1"/>
    <x v="1"/>
  </r>
  <r>
    <x v="0"/>
    <x v="1"/>
    <x v="8"/>
    <x v="4"/>
    <n v="6804465"/>
    <s v="9006279888"/>
    <x v="0"/>
    <x v="1"/>
    <s v="CONDOMINIO PALOS VERDES HACIENDA RESIDENCIAL-PROPIEDAD HORIZ"/>
    <x v="3"/>
    <x v="3"/>
  </r>
  <r>
    <x v="0"/>
    <x v="1"/>
    <x v="8"/>
    <x v="4"/>
    <n v="6804483"/>
    <s v="8301396822"/>
    <x v="0"/>
    <x v="3"/>
    <s v="AGRUPACION RESIDENCIAL PRIMAVERA DEL TINTAL 2"/>
    <x v="1"/>
    <x v="1"/>
  </r>
  <r>
    <x v="0"/>
    <x v="1"/>
    <x v="8"/>
    <x v="5"/>
    <n v="6804573"/>
    <s v="41927421"/>
    <x v="0"/>
    <x v="1"/>
    <s v="SALAZAR HERNANDEZ GLORIA AMPARO"/>
    <x v="7"/>
    <x v="7"/>
  </r>
  <r>
    <x v="0"/>
    <x v="1"/>
    <x v="8"/>
    <x v="4"/>
    <n v="6804586"/>
    <s v="8300860611"/>
    <x v="0"/>
    <x v="1"/>
    <s v="CONJUNTO RESIDENCIAL EL RECREO DEL CORTIJO PROPIEDAD HORIZON"/>
    <x v="1"/>
    <x v="1"/>
  </r>
  <r>
    <x v="0"/>
    <x v="1"/>
    <x v="8"/>
    <x v="4"/>
    <n v="6804587"/>
    <s v="9014399853"/>
    <x v="0"/>
    <x v="0"/>
    <s v="EDIFICIO APOSTAR PROPIEDAD HORIZONTAL"/>
    <x v="11"/>
    <x v="9"/>
  </r>
  <r>
    <x v="0"/>
    <x v="1"/>
    <x v="8"/>
    <x v="2"/>
    <n v="6804592"/>
    <s v="41951631"/>
    <x v="0"/>
    <x v="0"/>
    <s v="CIRO ARSTIZABAL ELISABETH"/>
    <x v="7"/>
    <x v="7"/>
  </r>
  <r>
    <x v="0"/>
    <x v="1"/>
    <x v="8"/>
    <x v="4"/>
    <n v="6804637"/>
    <s v="8000660425"/>
    <x v="0"/>
    <x v="3"/>
    <s v="CONJUNTO MULTIFAMILIAR BUCARICA IV ETAPA"/>
    <x v="17"/>
    <x v="2"/>
  </r>
  <r>
    <x v="0"/>
    <x v="1"/>
    <x v="8"/>
    <x v="4"/>
    <n v="6804638"/>
    <s v="9001669380"/>
    <x v="0"/>
    <x v="3"/>
    <s v="UNIDAD INMOBILIARIA CERRADA LA GRANJITA BOSA"/>
    <x v="1"/>
    <x v="1"/>
  </r>
  <r>
    <x v="0"/>
    <x v="1"/>
    <x v="8"/>
    <x v="1"/>
    <n v="6804639"/>
    <s v="9012509978"/>
    <x v="0"/>
    <x v="0"/>
    <s v="CONJUNTO CERRADO NATTURA I Y II ETAPA"/>
    <x v="23"/>
    <x v="6"/>
  </r>
  <r>
    <x v="0"/>
    <x v="1"/>
    <x v="8"/>
    <x v="4"/>
    <n v="6804760"/>
    <s v="8090060912"/>
    <x v="0"/>
    <x v="1"/>
    <s v="CONJ RESIDENCIAL ARAGON III ETAPA PH"/>
    <x v="31"/>
    <x v="3"/>
  </r>
  <r>
    <x v="0"/>
    <x v="1"/>
    <x v="8"/>
    <x v="4"/>
    <n v="6804768"/>
    <s v="9011861607"/>
    <x v="0"/>
    <x v="1"/>
    <s v="EDIFICIO ESKEMA"/>
    <x v="1"/>
    <x v="1"/>
  </r>
  <r>
    <x v="0"/>
    <x v="1"/>
    <x v="8"/>
    <x v="4"/>
    <n v="6804782"/>
    <s v="9000759981"/>
    <x v="0"/>
    <x v="2"/>
    <s v="CONJUNTO MULTIFAMILIAR ENTREAMIGOS DE LA DOCTORA"/>
    <x v="34"/>
    <x v="5"/>
  </r>
  <r>
    <x v="0"/>
    <x v="1"/>
    <x v="8"/>
    <x v="1"/>
    <n v="6804797"/>
    <s v="9000000599"/>
    <x v="0"/>
    <x v="3"/>
    <s v="CONJUNTO RESIDENCIAL PRADO GRANDE PROPIEDAD HORIZONTAL"/>
    <x v="1"/>
    <x v="1"/>
  </r>
  <r>
    <x v="0"/>
    <x v="1"/>
    <x v="8"/>
    <x v="4"/>
    <n v="6804834"/>
    <s v="9010475184"/>
    <x v="0"/>
    <x v="0"/>
    <s v="EDIFICIO PORTO LETICIA PH"/>
    <x v="21"/>
    <x v="5"/>
  </r>
  <r>
    <x v="0"/>
    <x v="1"/>
    <x v="8"/>
    <x v="4"/>
    <n v="6804841"/>
    <s v="8300382921"/>
    <x v="0"/>
    <x v="1"/>
    <s v="EDIFICIO HORIZONTES PROPIEDAD HORIZONTAL"/>
    <x v="1"/>
    <x v="1"/>
  </r>
  <r>
    <x v="0"/>
    <x v="1"/>
    <x v="8"/>
    <x v="4"/>
    <n v="6804870"/>
    <s v="9001536870"/>
    <x v="0"/>
    <x v="2"/>
    <s v="CAMPOVERDE PH"/>
    <x v="14"/>
    <x v="5"/>
  </r>
  <r>
    <x v="0"/>
    <x v="1"/>
    <x v="8"/>
    <x v="1"/>
    <n v="6804882"/>
    <s v="9004662438"/>
    <x v="0"/>
    <x v="1"/>
    <s v="CONJUNTO RESIDENCIAL PAMPLONA PH"/>
    <x v="77"/>
    <x v="5"/>
  </r>
  <r>
    <x v="0"/>
    <x v="1"/>
    <x v="8"/>
    <x v="4"/>
    <n v="6804918"/>
    <s v="9004146968"/>
    <x v="0"/>
    <x v="1"/>
    <s v="CONJUNTO RESIDENCIAL MONTEBONITO"/>
    <x v="3"/>
    <x v="3"/>
  </r>
  <r>
    <x v="0"/>
    <x v="1"/>
    <x v="8"/>
    <x v="1"/>
    <n v="6804930"/>
    <s v="8300490572"/>
    <x v="0"/>
    <x v="1"/>
    <s v="CONJUNTO RESIDENCIAL LOS ROBLES PH"/>
    <x v="1"/>
    <x v="1"/>
  </r>
  <r>
    <x v="0"/>
    <x v="1"/>
    <x v="8"/>
    <x v="4"/>
    <n v="6804969"/>
    <s v="8909359504"/>
    <x v="0"/>
    <x v="2"/>
    <s v="CONJUNTO RESIDENCIAL PALMA DE MALLORCA ETAPAS"/>
    <x v="10"/>
    <x v="5"/>
  </r>
  <r>
    <x v="0"/>
    <x v="1"/>
    <x v="8"/>
    <x v="4"/>
    <n v="6805007"/>
    <s v="8110409250"/>
    <x v="0"/>
    <x v="0"/>
    <s v="CONJUNTO RESIDENCIAL ALIZARES ETAPAS 1 Y 2 PH"/>
    <x v="14"/>
    <x v="5"/>
  </r>
  <r>
    <x v="0"/>
    <x v="1"/>
    <x v="8"/>
    <x v="4"/>
    <n v="6805079"/>
    <s v="8090060912"/>
    <x v="0"/>
    <x v="1"/>
    <s v="CONJ RESIDENCIAL ARAGON III ETAPA PH"/>
    <x v="31"/>
    <x v="3"/>
  </r>
  <r>
    <x v="0"/>
    <x v="1"/>
    <x v="8"/>
    <x v="1"/>
    <n v="6805100"/>
    <s v="9001658141"/>
    <x v="0"/>
    <x v="0"/>
    <s v="CONJUNTO RESIDENCIAL BALCONES DE PROVENZA SECTOR B"/>
    <x v="33"/>
    <x v="2"/>
  </r>
  <r>
    <x v="0"/>
    <x v="1"/>
    <x v="8"/>
    <x v="4"/>
    <n v="6805113"/>
    <s v="8301396822"/>
    <x v="0"/>
    <x v="3"/>
    <s v="AGRUPACION RESIDENCIAL PRIMAVERA DEL TINTAL 2"/>
    <x v="1"/>
    <x v="1"/>
  </r>
  <r>
    <x v="0"/>
    <x v="1"/>
    <x v="8"/>
    <x v="4"/>
    <n v="6805114"/>
    <s v="8301396822"/>
    <x v="0"/>
    <x v="3"/>
    <s v="AGRUPACION RESIDENCIAL PRIMAVERA DEL TINTAL 2"/>
    <x v="1"/>
    <x v="1"/>
  </r>
  <r>
    <x v="0"/>
    <x v="1"/>
    <x v="8"/>
    <x v="4"/>
    <n v="6805116"/>
    <s v="8301396822"/>
    <x v="0"/>
    <x v="3"/>
    <s v="AGRUPACION RESIDENCIAL PRIMAVERA DEL TINTAL 2"/>
    <x v="1"/>
    <x v="1"/>
  </r>
  <r>
    <x v="0"/>
    <x v="1"/>
    <x v="8"/>
    <x v="4"/>
    <n v="6805415"/>
    <s v="8190006863"/>
    <x v="0"/>
    <x v="1"/>
    <s v="CONDOMINIO LAS TORRES DE COLON TORRE A"/>
    <x v="57"/>
    <x v="19"/>
  </r>
  <r>
    <x v="0"/>
    <x v="1"/>
    <x v="8"/>
    <x v="4"/>
    <n v="6805432"/>
    <s v="9002346641"/>
    <x v="0"/>
    <x v="1"/>
    <s v="CONJUNTO CERRADO ACUARELA DE CAMPOHERMOSO PROPIEDAD HORIZONT"/>
    <x v="6"/>
    <x v="6"/>
  </r>
  <r>
    <x v="0"/>
    <x v="1"/>
    <x v="8"/>
    <x v="4"/>
    <n v="6805468"/>
    <s v="8090061215"/>
    <x v="0"/>
    <x v="3"/>
    <s v="CONJUNTO CERRADO TORRES DEL BOSQUE-PROPIEDAD HORIZONTAL"/>
    <x v="3"/>
    <x v="3"/>
  </r>
  <r>
    <x v="0"/>
    <x v="1"/>
    <x v="8"/>
    <x v="4"/>
    <n v="6805478"/>
    <s v="8090061215"/>
    <x v="0"/>
    <x v="1"/>
    <s v="CONJUNTO CERRADO TORRES DEL BOSQUE-PROPIEDAD HORIZONTAL"/>
    <x v="3"/>
    <x v="3"/>
  </r>
  <r>
    <x v="0"/>
    <x v="1"/>
    <x v="8"/>
    <x v="1"/>
    <n v="6805519"/>
    <s v="9003370793"/>
    <x v="0"/>
    <x v="1"/>
    <s v="CONJUNTO RESIDENCIAL BOSQUES DE CANTABRIA PH"/>
    <x v="11"/>
    <x v="9"/>
  </r>
  <r>
    <x v="0"/>
    <x v="1"/>
    <x v="8"/>
    <x v="4"/>
    <n v="6805524"/>
    <s v="8301435163"/>
    <x v="0"/>
    <x v="2"/>
    <s v="EDIFICIO EL PORTAL PH"/>
    <x v="1"/>
    <x v="1"/>
  </r>
  <r>
    <x v="0"/>
    <x v="1"/>
    <x v="8"/>
    <x v="1"/>
    <n v="6805529"/>
    <s v="8000158834"/>
    <x v="0"/>
    <x v="3"/>
    <s v="PROPIEDAD HORIZONTAL CEDROS DE VILLAPILAR"/>
    <x v="6"/>
    <x v="6"/>
  </r>
  <r>
    <x v="0"/>
    <x v="1"/>
    <x v="8"/>
    <x v="1"/>
    <n v="6805533"/>
    <s v="8000158834"/>
    <x v="0"/>
    <x v="2"/>
    <s v="PROPIEDAD HORIZONTAL CEDROS DE VILLAPILAR"/>
    <x v="6"/>
    <x v="6"/>
  </r>
  <r>
    <x v="0"/>
    <x v="1"/>
    <x v="8"/>
    <x v="4"/>
    <n v="6805554"/>
    <s v="9003923175"/>
    <x v="0"/>
    <x v="3"/>
    <s v="CONJUNTO RESIDENCIAL CAMINOS DEL PORVENIR 1 - PROPIEDAD HORI"/>
    <x v="1"/>
    <x v="1"/>
  </r>
  <r>
    <x v="0"/>
    <x v="1"/>
    <x v="8"/>
    <x v="4"/>
    <n v="6805576"/>
    <s v="9001809522"/>
    <x v="0"/>
    <x v="1"/>
    <s v="CONJUNTO RESIDENCIAL CALENDULA"/>
    <x v="1"/>
    <x v="1"/>
  </r>
  <r>
    <x v="0"/>
    <x v="1"/>
    <x v="8"/>
    <x v="4"/>
    <n v="6805587"/>
    <s v="9004321884"/>
    <x v="0"/>
    <x v="1"/>
    <s v="EDIFICIO SENDEROS DE CHIPRE - PROPIEDAD HORIZONTAL"/>
    <x v="6"/>
    <x v="6"/>
  </r>
  <r>
    <x v="0"/>
    <x v="1"/>
    <x v="8"/>
    <x v="4"/>
    <n v="6805629"/>
    <s v="8000116782"/>
    <x v="0"/>
    <x v="1"/>
    <s v="CONJUNTO RESIDENCIAL MULTIFAMILIARES ANTIOQUIA PH"/>
    <x v="1"/>
    <x v="1"/>
  </r>
  <r>
    <x v="0"/>
    <x v="1"/>
    <x v="8"/>
    <x v="1"/>
    <n v="6805636"/>
    <s v="8050059204"/>
    <x v="0"/>
    <x v="0"/>
    <s v="EDIFICIO BALCON DE BARAJAS"/>
    <x v="0"/>
    <x v="0"/>
  </r>
  <r>
    <x v="0"/>
    <x v="1"/>
    <x v="8"/>
    <x v="4"/>
    <n v="6805639"/>
    <s v="9003380838"/>
    <x v="0"/>
    <x v="1"/>
    <s v="CONJUNTO RESIDENCIAL SIERRAVERDE"/>
    <x v="2"/>
    <x v="2"/>
  </r>
  <r>
    <x v="0"/>
    <x v="1"/>
    <x v="8"/>
    <x v="4"/>
    <n v="6805651"/>
    <s v="9000401788"/>
    <x v="0"/>
    <x v="3"/>
    <s v="CONJUNTO RESIDENCIAL QUINTAS DE LA AUTOPISTA SUPERLOTE 2 PH"/>
    <x v="1"/>
    <x v="1"/>
  </r>
  <r>
    <x v="0"/>
    <x v="1"/>
    <x v="8"/>
    <x v="1"/>
    <n v="6805694"/>
    <s v="8000125401"/>
    <x v="0"/>
    <x v="1"/>
    <s v="CONJUNTO RESIDENCIAL SANTA CATALINA III ETAPA - PROPIEDAD HO"/>
    <x v="0"/>
    <x v="0"/>
  </r>
  <r>
    <x v="0"/>
    <x v="1"/>
    <x v="8"/>
    <x v="4"/>
    <n v="6805713"/>
    <s v="9010501706"/>
    <x v="0"/>
    <x v="0"/>
    <s v="CONJUNTO RESIDENCIAL RESERVA CANAVERAL CONDOM"/>
    <x v="17"/>
    <x v="2"/>
  </r>
  <r>
    <x v="0"/>
    <x v="1"/>
    <x v="8"/>
    <x v="4"/>
    <n v="6805727"/>
    <s v="9001669380"/>
    <x v="0"/>
    <x v="3"/>
    <s v="UNIDAD INMOBILIARIA CERRADA LA GRANJITA BOSA"/>
    <x v="1"/>
    <x v="1"/>
  </r>
  <r>
    <x v="0"/>
    <x v="1"/>
    <x v="8"/>
    <x v="1"/>
    <n v="6805753"/>
    <s v="9003876273"/>
    <x v="0"/>
    <x v="1"/>
    <s v="CONJUNTO RESIDENCIAL ALAMEDA DEL PORVENIR SEGUNDA ETAPA PH"/>
    <x v="1"/>
    <x v="1"/>
  </r>
  <r>
    <x v="0"/>
    <x v="1"/>
    <x v="8"/>
    <x v="4"/>
    <n v="6805771"/>
    <s v="9001669380"/>
    <x v="0"/>
    <x v="4"/>
    <s v="UNIDAD INMOBILIARIA CERRADA LA GRANJITA BOSA"/>
    <x v="1"/>
    <x v="1"/>
  </r>
  <r>
    <x v="0"/>
    <x v="1"/>
    <x v="8"/>
    <x v="4"/>
    <n v="6805816"/>
    <s v="8300201718"/>
    <x v="0"/>
    <x v="1"/>
    <s v="TORRE SEPTIMA AVENIDA"/>
    <x v="1"/>
    <x v="1"/>
  </r>
  <r>
    <x v="0"/>
    <x v="1"/>
    <x v="8"/>
    <x v="4"/>
    <n v="6805827"/>
    <s v="9001408824"/>
    <x v="0"/>
    <x v="1"/>
    <s v="CONJUNTO RESIDENCIAL MONTICELO-PROPIEDAD HORIZONTAL"/>
    <x v="6"/>
    <x v="6"/>
  </r>
  <r>
    <x v="0"/>
    <x v="1"/>
    <x v="8"/>
    <x v="4"/>
    <n v="6805832"/>
    <s v="9006964154"/>
    <x v="0"/>
    <x v="1"/>
    <s v="URBANIZACION FRONTERA DEL SUR TORRE 1 Y TORRE 2"/>
    <x v="63"/>
    <x v="5"/>
  </r>
  <r>
    <x v="0"/>
    <x v="1"/>
    <x v="8"/>
    <x v="1"/>
    <n v="6805860"/>
    <s v="9000452313"/>
    <x v="0"/>
    <x v="1"/>
    <s v="EDIFICIO LA BARCELONETA"/>
    <x v="2"/>
    <x v="2"/>
  </r>
  <r>
    <x v="0"/>
    <x v="1"/>
    <x v="8"/>
    <x v="4"/>
    <n v="6805867"/>
    <s v="8300071065"/>
    <x v="0"/>
    <x v="1"/>
    <s v="CONJUNTO RESIDENCIAL CUMBRES DEL SALITRE II PH"/>
    <x v="1"/>
    <x v="1"/>
  </r>
  <r>
    <x v="0"/>
    <x v="1"/>
    <x v="8"/>
    <x v="1"/>
    <n v="6805898"/>
    <s v="9011277912"/>
    <x v="0"/>
    <x v="1"/>
    <s v="CONJUNTO RESIDENCIAL SAVANNAH APARTAMENTOS PH"/>
    <x v="11"/>
    <x v="9"/>
  </r>
  <r>
    <x v="0"/>
    <x v="1"/>
    <x v="8"/>
    <x v="4"/>
    <n v="6805916"/>
    <s v="8001944521"/>
    <x v="0"/>
    <x v="7"/>
    <s v="EDIFICIO BUGAMBIL - PROPIEDAD HORIZONTAL"/>
    <x v="1"/>
    <x v="1"/>
  </r>
  <r>
    <x v="0"/>
    <x v="1"/>
    <x v="8"/>
    <x v="4"/>
    <n v="6805984"/>
    <s v="8600498330"/>
    <x v="0"/>
    <x v="1"/>
    <s v="CONJUNTO RESIDENCIAL SANTA BARBARA NORTE MANZANA J"/>
    <x v="1"/>
    <x v="1"/>
  </r>
  <r>
    <x v="0"/>
    <x v="1"/>
    <x v="8"/>
    <x v="4"/>
    <n v="6805991"/>
    <s v="9003557061"/>
    <x v="0"/>
    <x v="1"/>
    <s v="EDIFICIO PLATINUM"/>
    <x v="2"/>
    <x v="2"/>
  </r>
  <r>
    <x v="0"/>
    <x v="1"/>
    <x v="8"/>
    <x v="4"/>
    <n v="6806040"/>
    <s v="9004597716"/>
    <x v="0"/>
    <x v="1"/>
    <s v="EDIFICIO MERIDIANO PROPIEDAD HORIZONTAL"/>
    <x v="6"/>
    <x v="6"/>
  </r>
  <r>
    <x v="0"/>
    <x v="1"/>
    <x v="8"/>
    <x v="1"/>
    <n v="6806096"/>
    <s v="9009121798"/>
    <x v="0"/>
    <x v="0"/>
    <s v="SOLERI PARQUE RESIDENCIAL"/>
    <x v="2"/>
    <x v="2"/>
  </r>
  <r>
    <x v="0"/>
    <x v="1"/>
    <x v="8"/>
    <x v="2"/>
    <n v="6806119"/>
    <s v="41957963"/>
    <x v="0"/>
    <x v="1"/>
    <s v="RIOS ORTIZ BETSY JANETH"/>
    <x v="7"/>
    <x v="7"/>
  </r>
  <r>
    <x v="0"/>
    <x v="1"/>
    <x v="8"/>
    <x v="2"/>
    <n v="6806170"/>
    <s v="4512308"/>
    <x v="0"/>
    <x v="1"/>
    <s v="MARTINEZ PULGARIN JOHN WILLIAM"/>
    <x v="13"/>
    <x v="9"/>
  </r>
  <r>
    <x v="0"/>
    <x v="1"/>
    <x v="8"/>
    <x v="4"/>
    <n v="6806211"/>
    <s v="9000049322"/>
    <x v="0"/>
    <x v="3"/>
    <s v="CONJUNTO RESIDENCIAL ALAMEDA DE SAN JOSE III PH"/>
    <x v="1"/>
    <x v="1"/>
  </r>
  <r>
    <x v="0"/>
    <x v="1"/>
    <x v="8"/>
    <x v="4"/>
    <n v="6806324"/>
    <s v="8300071065"/>
    <x v="0"/>
    <x v="1"/>
    <s v="CONJUNTO RESIDENCIAL CUMBRES DEL SALITRE II PH"/>
    <x v="1"/>
    <x v="1"/>
  </r>
  <r>
    <x v="0"/>
    <x v="1"/>
    <x v="8"/>
    <x v="4"/>
    <n v="6806343"/>
    <s v="9010501706"/>
    <x v="0"/>
    <x v="1"/>
    <s v="CONJUNTO RESIDENCIAL RESERVA CANAVERAL CONDOM"/>
    <x v="17"/>
    <x v="2"/>
  </r>
  <r>
    <x v="0"/>
    <x v="1"/>
    <x v="8"/>
    <x v="1"/>
    <n v="6806404"/>
    <s v="8001961438"/>
    <x v="0"/>
    <x v="1"/>
    <s v="CONJUNTO RESIDENCIAL HORIZONTES"/>
    <x v="1"/>
    <x v="1"/>
  </r>
  <r>
    <x v="0"/>
    <x v="1"/>
    <x v="8"/>
    <x v="5"/>
    <n v="6806410"/>
    <s v="12982695"/>
    <x v="0"/>
    <x v="1"/>
    <s v="ENRIQUEZ ZAMBRANO JAVIER GUILLERMO"/>
    <x v="9"/>
    <x v="8"/>
  </r>
  <r>
    <x v="0"/>
    <x v="1"/>
    <x v="8"/>
    <x v="4"/>
    <n v="6806431"/>
    <s v="8000901836"/>
    <x v="0"/>
    <x v="1"/>
    <s v="CONJUNTO RESIDENCIAL MULTIFAMILIARES LAGO TIMIZA II ETAPA"/>
    <x v="1"/>
    <x v="1"/>
  </r>
  <r>
    <x v="0"/>
    <x v="1"/>
    <x v="8"/>
    <x v="4"/>
    <n v="6806432"/>
    <s v="9010998554"/>
    <x v="0"/>
    <x v="7"/>
    <s v="EDIFICIO TORRES LA MARGARITA - PROPIEDAD HORIZONTAL"/>
    <x v="1"/>
    <x v="1"/>
  </r>
  <r>
    <x v="0"/>
    <x v="1"/>
    <x v="8"/>
    <x v="4"/>
    <n v="6806621"/>
    <s v="9000307680"/>
    <x v="0"/>
    <x v="1"/>
    <s v="EDIFICIO MULTIFAMILIAR LIGIA PROPIEDAD HORIZO"/>
    <x v="1"/>
    <x v="1"/>
  </r>
  <r>
    <x v="0"/>
    <x v="1"/>
    <x v="8"/>
    <x v="4"/>
    <n v="6806641"/>
    <s v="9001882111"/>
    <x v="0"/>
    <x v="1"/>
    <s v="UNIDAD RESIDENCIAL MULTIFAMILIAR OLIVAR DE LOS VIENTOS"/>
    <x v="11"/>
    <x v="9"/>
  </r>
  <r>
    <x v="0"/>
    <x v="1"/>
    <x v="8"/>
    <x v="4"/>
    <n v="6806690"/>
    <s v="9000307680"/>
    <x v="0"/>
    <x v="1"/>
    <s v="EDIFICIO MULTIFAMILIAR LIGIA PROPIEDAD HORIZO"/>
    <x v="1"/>
    <x v="1"/>
  </r>
  <r>
    <x v="0"/>
    <x v="1"/>
    <x v="8"/>
    <x v="1"/>
    <n v="6806730"/>
    <s v="8301187671"/>
    <x v="0"/>
    <x v="1"/>
    <s v="EDIFICIO COLINA CAMPESTRE 18 III PH"/>
    <x v="1"/>
    <x v="1"/>
  </r>
  <r>
    <x v="0"/>
    <x v="1"/>
    <x v="8"/>
    <x v="4"/>
    <n v="6806747"/>
    <s v="9007336070"/>
    <x v="0"/>
    <x v="0"/>
    <s v="EDIFICIO TORRE SAN ANTONIO PH"/>
    <x v="5"/>
    <x v="5"/>
  </r>
  <r>
    <x v="0"/>
    <x v="1"/>
    <x v="8"/>
    <x v="4"/>
    <n v="6806761"/>
    <s v="8000990427"/>
    <x v="0"/>
    <x v="1"/>
    <s v="EDIFICIO ALTOS DEL CEDRITO PROPIEDAD HORIZONTAL"/>
    <x v="1"/>
    <x v="1"/>
  </r>
  <r>
    <x v="0"/>
    <x v="1"/>
    <x v="8"/>
    <x v="4"/>
    <n v="6806824"/>
    <s v="8110371405"/>
    <x v="0"/>
    <x v="1"/>
    <s v="URBANIZACIN LA COLINA DE ASIS"/>
    <x v="5"/>
    <x v="5"/>
  </r>
  <r>
    <x v="0"/>
    <x v="1"/>
    <x v="8"/>
    <x v="4"/>
    <n v="6806850"/>
    <s v="8002091253"/>
    <x v="0"/>
    <x v="0"/>
    <s v="EDIFICIO EL BRILLANTE PH"/>
    <x v="14"/>
    <x v="5"/>
  </r>
  <r>
    <x v="0"/>
    <x v="1"/>
    <x v="8"/>
    <x v="4"/>
    <n v="6806869"/>
    <s v="8001846523"/>
    <x v="0"/>
    <x v="2"/>
    <s v="CONJUNTO RESIDENCIAL CATALUÑA PH"/>
    <x v="1"/>
    <x v="1"/>
  </r>
  <r>
    <x v="0"/>
    <x v="1"/>
    <x v="8"/>
    <x v="4"/>
    <n v="6806889"/>
    <s v="9002346641"/>
    <x v="0"/>
    <x v="2"/>
    <s v="CONJUNTO CERRADO ACUARELA DE CAMPOHERMOSO PROPIEDAD HORIZONT"/>
    <x v="6"/>
    <x v="6"/>
  </r>
  <r>
    <x v="0"/>
    <x v="1"/>
    <x v="8"/>
    <x v="4"/>
    <n v="6807044"/>
    <s v="9000248580"/>
    <x v="0"/>
    <x v="1"/>
    <s v="EDIFICIO SANTA CRUZ DE LA SIERRA II PROPIEDAD HORIZONTAL"/>
    <x v="6"/>
    <x v="6"/>
  </r>
  <r>
    <x v="0"/>
    <x v="1"/>
    <x v="8"/>
    <x v="1"/>
    <n v="6807046"/>
    <s v="8301311753"/>
    <x v="0"/>
    <x v="0"/>
    <s v="EDIFICIO PORTALES PH"/>
    <x v="1"/>
    <x v="1"/>
  </r>
  <r>
    <x v="0"/>
    <x v="1"/>
    <x v="8"/>
    <x v="1"/>
    <n v="6807132"/>
    <s v="8914127499"/>
    <x v="0"/>
    <x v="1"/>
    <s v="EDIFICIO FAVI PH"/>
    <x v="11"/>
    <x v="9"/>
  </r>
  <r>
    <x v="0"/>
    <x v="1"/>
    <x v="8"/>
    <x v="4"/>
    <n v="6807203"/>
    <s v="9010089410"/>
    <x v="0"/>
    <x v="3"/>
    <s v="EDIFICIO VALENTINA"/>
    <x v="7"/>
    <x v="7"/>
  </r>
  <r>
    <x v="0"/>
    <x v="1"/>
    <x v="8"/>
    <x v="4"/>
    <n v="6807205"/>
    <s v="9008670321"/>
    <x v="0"/>
    <x v="1"/>
    <s v="EDIFICIO DE USO MIXTO TORRE BICENTENARIO PH"/>
    <x v="14"/>
    <x v="5"/>
  </r>
  <r>
    <x v="0"/>
    <x v="1"/>
    <x v="8"/>
    <x v="4"/>
    <n v="6807245"/>
    <s v="9000009553"/>
    <x v="0"/>
    <x v="1"/>
    <s v="EDIFICIO VILLA UNIVERSITARIA CUTUCUMAY IV ETAPA PROPIEDAD HO"/>
    <x v="3"/>
    <x v="3"/>
  </r>
  <r>
    <x v="0"/>
    <x v="1"/>
    <x v="8"/>
    <x v="4"/>
    <n v="6807271"/>
    <s v="9010501706"/>
    <x v="0"/>
    <x v="0"/>
    <s v="CONJUNTO RESIDENCIAL RESERVA CANAVERAL CONDOM"/>
    <x v="17"/>
    <x v="2"/>
  </r>
  <r>
    <x v="0"/>
    <x v="1"/>
    <x v="8"/>
    <x v="4"/>
    <n v="6807286"/>
    <s v="9008975194"/>
    <x v="0"/>
    <x v="1"/>
    <s v="TORRES DE SANTA MONICA PH"/>
    <x v="13"/>
    <x v="9"/>
  </r>
  <r>
    <x v="0"/>
    <x v="1"/>
    <x v="8"/>
    <x v="4"/>
    <n v="6807304"/>
    <s v="9006026649"/>
    <x v="0"/>
    <x v="1"/>
    <s v="PROPIEDAD HORIZONTAL BALCONES DE LA VILLA II ETAPA BLOQUES 1"/>
    <x v="23"/>
    <x v="6"/>
  </r>
  <r>
    <x v="0"/>
    <x v="1"/>
    <x v="8"/>
    <x v="4"/>
    <n v="6807377"/>
    <s v="8909344634"/>
    <x v="0"/>
    <x v="1"/>
    <s v="CONJUNTO RESIDENCIAL SORRENTO 2 PH"/>
    <x v="14"/>
    <x v="5"/>
  </r>
  <r>
    <x v="0"/>
    <x v="1"/>
    <x v="8"/>
    <x v="1"/>
    <n v="6807415"/>
    <s v="9006656584"/>
    <x v="0"/>
    <x v="1"/>
    <s v="PROYECTO BELLO HORIZONTE"/>
    <x v="1"/>
    <x v="1"/>
  </r>
  <r>
    <x v="0"/>
    <x v="1"/>
    <x v="8"/>
    <x v="4"/>
    <n v="6807461"/>
    <s v="8010046350"/>
    <x v="0"/>
    <x v="1"/>
    <s v="CONJUNTO RESIDENCIAL Y COMERCIAL BOSQUE DE CATALUÑA"/>
    <x v="7"/>
    <x v="7"/>
  </r>
  <r>
    <x v="0"/>
    <x v="1"/>
    <x v="8"/>
    <x v="1"/>
    <n v="6807469"/>
    <s v="8300147491"/>
    <x v="0"/>
    <x v="1"/>
    <s v="CONJUNTO RESIDENCIAL  SAN  JERONIMO"/>
    <x v="1"/>
    <x v="1"/>
  </r>
  <r>
    <x v="0"/>
    <x v="1"/>
    <x v="8"/>
    <x v="1"/>
    <n v="6807599"/>
    <s v="9009788459"/>
    <x v="0"/>
    <x v="1"/>
    <s v="EDIFICIO TURCAL DE ROSALES II PH"/>
    <x v="14"/>
    <x v="5"/>
  </r>
  <r>
    <x v="0"/>
    <x v="1"/>
    <x v="8"/>
    <x v="1"/>
    <n v="6807636"/>
    <s v="9006656584"/>
    <x v="0"/>
    <x v="1"/>
    <s v="PROYECTO BELLO HORIZONTE"/>
    <x v="1"/>
    <x v="1"/>
  </r>
  <r>
    <x v="0"/>
    <x v="1"/>
    <x v="8"/>
    <x v="1"/>
    <n v="6807640"/>
    <s v="9006656584"/>
    <x v="0"/>
    <x v="1"/>
    <s v="PROYECTO BELLO HORIZONTE"/>
    <x v="1"/>
    <x v="1"/>
  </r>
  <r>
    <x v="0"/>
    <x v="1"/>
    <x v="8"/>
    <x v="1"/>
    <n v="6807757"/>
    <s v="8001847791"/>
    <x v="0"/>
    <x v="0"/>
    <s v="EDIFICIO EL MARQUES DE LOS ALPES PROPIEDAD HORIZONTAL"/>
    <x v="11"/>
    <x v="9"/>
  </r>
  <r>
    <x v="0"/>
    <x v="1"/>
    <x v="8"/>
    <x v="4"/>
    <n v="6807872"/>
    <s v="8605285585"/>
    <x v="0"/>
    <x v="1"/>
    <s v="AGRUPACION DE VIVIENDA EL BALCON DE LINDARAJA UNIDAD 2 PH"/>
    <x v="1"/>
    <x v="1"/>
  </r>
  <r>
    <x v="0"/>
    <x v="1"/>
    <x v="8"/>
    <x v="1"/>
    <n v="6807979"/>
    <s v="8050059204"/>
    <x v="0"/>
    <x v="0"/>
    <s v="EDIFICIO BALCON DE BARAJAS"/>
    <x v="0"/>
    <x v="0"/>
  </r>
  <r>
    <x v="0"/>
    <x v="1"/>
    <x v="8"/>
    <x v="4"/>
    <n v="6808085"/>
    <s v="8914097941"/>
    <x v="0"/>
    <x v="0"/>
    <s v="CONJUNTO RESIDENCIAL NIZA UNO UIC PH"/>
    <x v="11"/>
    <x v="9"/>
  </r>
  <r>
    <x v="0"/>
    <x v="1"/>
    <x v="8"/>
    <x v="4"/>
    <n v="6808381"/>
    <s v="9011242197"/>
    <x v="0"/>
    <x v="1"/>
    <s v="CONJUNTO CERRADO ARBOLEDA DEL PARQUE - PROPIEDAD HORIZONTAL"/>
    <x v="6"/>
    <x v="6"/>
  </r>
  <r>
    <x v="0"/>
    <x v="1"/>
    <x v="8"/>
    <x v="4"/>
    <n v="6808386"/>
    <s v="8080012059"/>
    <x v="0"/>
    <x v="1"/>
    <s v="SANTA MONICA I ETAPA"/>
    <x v="15"/>
    <x v="4"/>
  </r>
  <r>
    <x v="0"/>
    <x v="1"/>
    <x v="8"/>
    <x v="1"/>
    <n v="6808446"/>
    <s v="9000721721"/>
    <x v="0"/>
    <x v="2"/>
    <s v="CONJUNTO RESIDENCIAL ALTOS DE CHICALA"/>
    <x v="38"/>
    <x v="4"/>
  </r>
  <r>
    <x v="0"/>
    <x v="1"/>
    <x v="8"/>
    <x v="1"/>
    <n v="6808520"/>
    <s v="8301254398"/>
    <x v="0"/>
    <x v="3"/>
    <s v="AGRUPACION URBANIZACION TECHO"/>
    <x v="1"/>
    <x v="1"/>
  </r>
  <r>
    <x v="0"/>
    <x v="1"/>
    <x v="8"/>
    <x v="4"/>
    <n v="6808551"/>
    <s v="9008865371"/>
    <x v="0"/>
    <x v="1"/>
    <s v="PARQUE RESIDENCIAL INTER PLAZA SUR"/>
    <x v="7"/>
    <x v="7"/>
  </r>
  <r>
    <x v="0"/>
    <x v="1"/>
    <x v="8"/>
    <x v="5"/>
    <n v="6808582"/>
    <s v="45686125"/>
    <x v="0"/>
    <x v="15"/>
    <s v="FORTICH GONZALEZ ANGELICA MARIA"/>
    <x v="52"/>
    <x v="18"/>
  </r>
  <r>
    <x v="0"/>
    <x v="1"/>
    <x v="8"/>
    <x v="4"/>
    <n v="6808605"/>
    <s v="9007082982"/>
    <x v="0"/>
    <x v="3"/>
    <s v="CONJUNTO RESIDENCIAL GUADUAL PROPIEDAD HORIZO"/>
    <x v="4"/>
    <x v="4"/>
  </r>
  <r>
    <x v="0"/>
    <x v="1"/>
    <x v="8"/>
    <x v="4"/>
    <n v="6808619"/>
    <s v="8300310835"/>
    <x v="0"/>
    <x v="1"/>
    <s v="EDIFICIO MULTIFAMILIARES LA ALHAMBRA  1 PH"/>
    <x v="1"/>
    <x v="1"/>
  </r>
  <r>
    <x v="0"/>
    <x v="1"/>
    <x v="8"/>
    <x v="1"/>
    <n v="6808640"/>
    <s v="8140022403"/>
    <x v="0"/>
    <x v="5"/>
    <s v="RESIDENCIAS MULTIFAMILIARES PUCALPA II PROPIEDAD HORIZONTAL"/>
    <x v="9"/>
    <x v="8"/>
  </r>
  <r>
    <x v="0"/>
    <x v="1"/>
    <x v="8"/>
    <x v="1"/>
    <n v="6808643"/>
    <s v="9002565931"/>
    <x v="0"/>
    <x v="2"/>
    <s v="CONJUNTO RESIDENCIAL HAYUELOS RESERVADO"/>
    <x v="1"/>
    <x v="1"/>
  </r>
  <r>
    <x v="0"/>
    <x v="1"/>
    <x v="8"/>
    <x v="4"/>
    <n v="6808646"/>
    <s v="9005870351"/>
    <x v="0"/>
    <x v="1"/>
    <s v="CONJUNTO RESIDENCIAL LAS BRISAS"/>
    <x v="1"/>
    <x v="1"/>
  </r>
  <r>
    <x v="0"/>
    <x v="1"/>
    <x v="8"/>
    <x v="4"/>
    <n v="6808659"/>
    <s v="9000206776"/>
    <x v="0"/>
    <x v="1"/>
    <s v="EDIFICIO PLAZUELA VIZCAYA - PROPIEDAD HORIZONTAL"/>
    <x v="6"/>
    <x v="6"/>
  </r>
  <r>
    <x v="0"/>
    <x v="1"/>
    <x v="8"/>
    <x v="4"/>
    <n v="6808665"/>
    <s v="8100021733"/>
    <x v="0"/>
    <x v="3"/>
    <s v="PH EDIFICIO LOS GUAYACANES"/>
    <x v="6"/>
    <x v="6"/>
  </r>
  <r>
    <x v="0"/>
    <x v="1"/>
    <x v="8"/>
    <x v="4"/>
    <n v="6808671"/>
    <s v="8100033943"/>
    <x v="0"/>
    <x v="1"/>
    <s v="CONJUNTO CERRADO BELLA MONTAÑA"/>
    <x v="6"/>
    <x v="6"/>
  </r>
  <r>
    <x v="0"/>
    <x v="1"/>
    <x v="8"/>
    <x v="4"/>
    <n v="6808686"/>
    <s v="9001197653"/>
    <x v="0"/>
    <x v="1"/>
    <s v="CONJUNTO RESIDENCIAL Y COMERCIAL PINARES DE ARAGON PH"/>
    <x v="11"/>
    <x v="9"/>
  </r>
  <r>
    <x v="0"/>
    <x v="1"/>
    <x v="8"/>
    <x v="4"/>
    <n v="6808714"/>
    <s v="9006642261"/>
    <x v="0"/>
    <x v="1"/>
    <s v="EDIFICIO LATORRE MONTECARLO"/>
    <x v="2"/>
    <x v="2"/>
  </r>
  <r>
    <x v="0"/>
    <x v="1"/>
    <x v="8"/>
    <x v="1"/>
    <n v="6808726"/>
    <s v="8914117874"/>
    <x v="0"/>
    <x v="2"/>
    <s v="URBANIZACION MULTIFAMILIARES LOS CEDROS BLOQUE 9A"/>
    <x v="11"/>
    <x v="9"/>
  </r>
  <r>
    <x v="0"/>
    <x v="1"/>
    <x v="8"/>
    <x v="1"/>
    <n v="6808728"/>
    <s v="9003917071"/>
    <x v="0"/>
    <x v="1"/>
    <s v="EDIFICIO PIANO 94 PH"/>
    <x v="1"/>
    <x v="1"/>
  </r>
  <r>
    <x v="0"/>
    <x v="1"/>
    <x v="8"/>
    <x v="1"/>
    <n v="6808753"/>
    <s v="8603514750"/>
    <x v="0"/>
    <x v="3"/>
    <s v="AGRUPACION RESIDENCIAL ALCALA CONJUNTO 1 PRIMERA ETAPA PH"/>
    <x v="1"/>
    <x v="1"/>
  </r>
  <r>
    <x v="0"/>
    <x v="1"/>
    <x v="8"/>
    <x v="4"/>
    <n v="6808771"/>
    <s v="8050036977"/>
    <x v="0"/>
    <x v="1"/>
    <s v="UNIDAD RESIDENCIAL PARAISO II"/>
    <x v="0"/>
    <x v="0"/>
  </r>
  <r>
    <x v="0"/>
    <x v="1"/>
    <x v="8"/>
    <x v="4"/>
    <n v="6808791"/>
    <s v="9007569461"/>
    <x v="0"/>
    <x v="1"/>
    <s v="EDIFICIO DE USO MIXTO PORTAL DE SAN IGNACIO PH"/>
    <x v="14"/>
    <x v="5"/>
  </r>
  <r>
    <x v="0"/>
    <x v="1"/>
    <x v="8"/>
    <x v="4"/>
    <n v="6808800"/>
    <s v="8902111042"/>
    <x v="0"/>
    <x v="1"/>
    <s v="CONJUNTO RESIDENCIAL EL BOSQUE III ETAPA SECTOR E-1"/>
    <x v="17"/>
    <x v="2"/>
  </r>
  <r>
    <x v="0"/>
    <x v="1"/>
    <x v="8"/>
    <x v="4"/>
    <n v="6808801"/>
    <s v="9010297872"/>
    <x v="0"/>
    <x v="1"/>
    <s v="CONJUNTO CERRADO BAMBU PH"/>
    <x v="13"/>
    <x v="9"/>
  </r>
  <r>
    <x v="0"/>
    <x v="1"/>
    <x v="8"/>
    <x v="4"/>
    <n v="6808858"/>
    <s v="8090126251"/>
    <x v="0"/>
    <x v="1"/>
    <s v="CONJUNTO  RESIDENCIAL   PRADOS  DE  SAN  REMO"/>
    <x v="31"/>
    <x v="3"/>
  </r>
  <r>
    <x v="0"/>
    <x v="1"/>
    <x v="8"/>
    <x v="1"/>
    <n v="6808873"/>
    <s v="8110176948"/>
    <x v="0"/>
    <x v="0"/>
    <s v="CONDOMINIO NUEVA GALICIA PH"/>
    <x v="14"/>
    <x v="5"/>
  </r>
  <r>
    <x v="0"/>
    <x v="1"/>
    <x v="8"/>
    <x v="1"/>
    <n v="6808893"/>
    <s v="8160024439"/>
    <x v="0"/>
    <x v="1"/>
    <s v="EDIFICIO PINARES DE LOS ANDES P H"/>
    <x v="11"/>
    <x v="9"/>
  </r>
  <r>
    <x v="0"/>
    <x v="1"/>
    <x v="8"/>
    <x v="4"/>
    <n v="6808948"/>
    <s v="9010884579"/>
    <x v="0"/>
    <x v="1"/>
    <s v="EDIFICIO UXMAL RIVIERA MAYA- PROPIEDAD HORIZONTAL"/>
    <x v="2"/>
    <x v="2"/>
  </r>
  <r>
    <x v="0"/>
    <x v="1"/>
    <x v="8"/>
    <x v="2"/>
    <n v="6808951"/>
    <s v="10000199"/>
    <x v="0"/>
    <x v="1"/>
    <s v="HENAO  PEÑA JUAN CARLOS"/>
    <x v="11"/>
    <x v="9"/>
  </r>
  <r>
    <x v="0"/>
    <x v="1"/>
    <x v="8"/>
    <x v="4"/>
    <n v="6808964"/>
    <s v="9008457600"/>
    <x v="0"/>
    <x v="1"/>
    <s v="CENTRO COMERCIAL PRADO VERDE PROPIEDAD HORI"/>
    <x v="4"/>
    <x v="4"/>
  </r>
  <r>
    <x v="0"/>
    <x v="1"/>
    <x v="8"/>
    <x v="1"/>
    <n v="6809002"/>
    <s v="9005006816"/>
    <x v="0"/>
    <x v="1"/>
    <s v="CERRO FUERTE - PROPIEDAD HORIZONTAL"/>
    <x v="19"/>
    <x v="4"/>
  </r>
  <r>
    <x v="0"/>
    <x v="1"/>
    <x v="8"/>
    <x v="4"/>
    <n v="6809048"/>
    <s v="8130115276"/>
    <x v="0"/>
    <x v="1"/>
    <s v="EDIFICIO CENTRO COMERCIAL LAS AMERICAS"/>
    <x v="29"/>
    <x v="14"/>
  </r>
  <r>
    <x v="0"/>
    <x v="1"/>
    <x v="8"/>
    <x v="4"/>
    <n v="6809062"/>
    <s v="8903299798"/>
    <x v="0"/>
    <x v="1"/>
    <s v="UNIDAD RESIDENCIAL SANTIAGO DE CALI II ETAPA"/>
    <x v="0"/>
    <x v="0"/>
  </r>
  <r>
    <x v="0"/>
    <x v="1"/>
    <x v="8"/>
    <x v="1"/>
    <n v="6809071"/>
    <s v="9007269463"/>
    <x v="0"/>
    <x v="1"/>
    <s v="EDIFICIO SERRAMONTTI  -PROPIEDAD HORIZONTAL"/>
    <x v="6"/>
    <x v="6"/>
  </r>
  <r>
    <x v="0"/>
    <x v="1"/>
    <x v="8"/>
    <x v="4"/>
    <n v="6809090"/>
    <s v="8300466791"/>
    <x v="0"/>
    <x v="3"/>
    <s v="COJUNTO RESIDENCIAL PUERTO MADERO PH"/>
    <x v="1"/>
    <x v="1"/>
  </r>
  <r>
    <x v="0"/>
    <x v="1"/>
    <x v="8"/>
    <x v="4"/>
    <n v="6809093"/>
    <s v="9005408039"/>
    <x v="0"/>
    <x v="4"/>
    <s v="EDIFICIO ATALAYA DEL CAMINO"/>
    <x v="6"/>
    <x v="6"/>
  </r>
  <r>
    <x v="0"/>
    <x v="1"/>
    <x v="8"/>
    <x v="4"/>
    <n v="6809118"/>
    <s v="8301476682"/>
    <x v="0"/>
    <x v="3"/>
    <s v="CONJUNTO RESIDENCIAL  SANTA MARIA  RESERVADO 4 PH"/>
    <x v="1"/>
    <x v="1"/>
  </r>
  <r>
    <x v="0"/>
    <x v="1"/>
    <x v="8"/>
    <x v="4"/>
    <n v="6809125"/>
    <s v="9011859693"/>
    <x v="0"/>
    <x v="1"/>
    <s v="CONJUNTO FLORIDA RESERVADA CONDOMINIO CAMPESTRE PROPIEDAD HO"/>
    <x v="3"/>
    <x v="3"/>
  </r>
  <r>
    <x v="0"/>
    <x v="1"/>
    <x v="8"/>
    <x v="4"/>
    <n v="6809137"/>
    <s v="9001602616"/>
    <x v="0"/>
    <x v="1"/>
    <s v="CONJUNTO RESIDENCIAL SAN FERMIN"/>
    <x v="2"/>
    <x v="2"/>
  </r>
  <r>
    <x v="0"/>
    <x v="1"/>
    <x v="8"/>
    <x v="1"/>
    <n v="6809198"/>
    <s v="8001454932"/>
    <x v="0"/>
    <x v="3"/>
    <s v="URBANIZACION MIRANDELA AGRUPACION 11 PROPIEDAD HORIZONTAL"/>
    <x v="1"/>
    <x v="1"/>
  </r>
  <r>
    <x v="0"/>
    <x v="1"/>
    <x v="8"/>
    <x v="1"/>
    <n v="6809212"/>
    <s v="8000795991"/>
    <x v="0"/>
    <x v="0"/>
    <s v="AGRUPACIÓN DE VIVIENDA CEDRO MADEIRA IV - PROPIEDAD HORIZONT"/>
    <x v="1"/>
    <x v="1"/>
  </r>
  <r>
    <x v="0"/>
    <x v="1"/>
    <x v="8"/>
    <x v="4"/>
    <n v="6809261"/>
    <s v="8301296353"/>
    <x v="0"/>
    <x v="1"/>
    <s v="EDIFICIO VIGOVAL 20 PROPIEDAD HORIZONTAL"/>
    <x v="1"/>
    <x v="1"/>
  </r>
  <r>
    <x v="0"/>
    <x v="1"/>
    <x v="8"/>
    <x v="4"/>
    <n v="6809269"/>
    <s v="8100024018"/>
    <x v="0"/>
    <x v="3"/>
    <s v="CONJUNTO CERRADO PIEAMONTE"/>
    <x v="6"/>
    <x v="6"/>
  </r>
  <r>
    <x v="0"/>
    <x v="1"/>
    <x v="8"/>
    <x v="4"/>
    <n v="6809294"/>
    <s v="9011600122"/>
    <x v="0"/>
    <x v="3"/>
    <s v="EDIFICIO MPH 123 PROPIEDAD HORIZONTAL"/>
    <x v="1"/>
    <x v="1"/>
  </r>
  <r>
    <x v="0"/>
    <x v="1"/>
    <x v="8"/>
    <x v="4"/>
    <n v="6809306"/>
    <s v="8080012059"/>
    <x v="0"/>
    <x v="1"/>
    <s v="SANTA MONICA I ETAPA"/>
    <x v="15"/>
    <x v="4"/>
  </r>
  <r>
    <x v="0"/>
    <x v="1"/>
    <x v="8"/>
    <x v="4"/>
    <n v="6809329"/>
    <s v="8001936062"/>
    <x v="0"/>
    <x v="3"/>
    <s v="CONJUNTO RESIDENCIAL LOS ELISEOS ETAPAS I Y II PH"/>
    <x v="1"/>
    <x v="1"/>
  </r>
  <r>
    <x v="0"/>
    <x v="1"/>
    <x v="8"/>
    <x v="4"/>
    <n v="6809369"/>
    <s v="8130006893"/>
    <x v="0"/>
    <x v="1"/>
    <s v="CONJUNTO RESIDENCIAL MEDIA LUNA"/>
    <x v="29"/>
    <x v="14"/>
  </r>
  <r>
    <x v="0"/>
    <x v="1"/>
    <x v="8"/>
    <x v="1"/>
    <n v="6809398"/>
    <s v="8301254398"/>
    <x v="0"/>
    <x v="1"/>
    <s v="AGRUPACION URBANIZACION TECHO"/>
    <x v="1"/>
    <x v="1"/>
  </r>
  <r>
    <x v="0"/>
    <x v="1"/>
    <x v="8"/>
    <x v="4"/>
    <n v="6809470"/>
    <s v="9003440294"/>
    <x v="0"/>
    <x v="1"/>
    <s v="CONJUNTO RESIDENCIAL Y COMERCIAL PASEO DE LA CASTELLANA PH"/>
    <x v="11"/>
    <x v="9"/>
  </r>
  <r>
    <x v="0"/>
    <x v="1"/>
    <x v="8"/>
    <x v="4"/>
    <n v="6809480"/>
    <s v="8300079465"/>
    <x v="0"/>
    <x v="3"/>
    <s v="CONJUNTO RESIDENCIAL SAN BERNARDO PH"/>
    <x v="1"/>
    <x v="1"/>
  </r>
  <r>
    <x v="0"/>
    <x v="1"/>
    <x v="8"/>
    <x v="1"/>
    <n v="6809522"/>
    <s v="9001714191"/>
    <x v="0"/>
    <x v="1"/>
    <s v="PARQUE RESIDENCIAL LA ARBOLEDA - PROPIEDAD HORIZONTAL"/>
    <x v="3"/>
    <x v="3"/>
  </r>
  <r>
    <x v="0"/>
    <x v="1"/>
    <x v="8"/>
    <x v="1"/>
    <n v="6809545"/>
    <s v="9001714191"/>
    <x v="0"/>
    <x v="1"/>
    <s v="PARQUE RESIDENCIAL LA ARBOLEDA - PROPIEDAD HORIZONTAL"/>
    <x v="3"/>
    <x v="3"/>
  </r>
  <r>
    <x v="0"/>
    <x v="1"/>
    <x v="8"/>
    <x v="4"/>
    <n v="6809552"/>
    <s v="8160004771"/>
    <x v="0"/>
    <x v="4"/>
    <s v="CONJUNTO MULTIFAMILIAR PASADENA PH"/>
    <x v="13"/>
    <x v="9"/>
  </r>
  <r>
    <x v="0"/>
    <x v="1"/>
    <x v="8"/>
    <x v="4"/>
    <n v="6809557"/>
    <s v="9002755994"/>
    <x v="0"/>
    <x v="1"/>
    <s v="EDIFICIO BARLOVENTO PH"/>
    <x v="14"/>
    <x v="5"/>
  </r>
  <r>
    <x v="0"/>
    <x v="1"/>
    <x v="8"/>
    <x v="1"/>
    <n v="6809581"/>
    <s v="9012611471"/>
    <x v="0"/>
    <x v="1"/>
    <s v="URBANICACION DEL CONJUNTO RESIDENCIAL AIRES DEL BOSQUE ETAPA"/>
    <x v="34"/>
    <x v="5"/>
  </r>
  <r>
    <x v="0"/>
    <x v="1"/>
    <x v="8"/>
    <x v="1"/>
    <n v="6809658"/>
    <s v="8000657981"/>
    <x v="0"/>
    <x v="1"/>
    <s v="CONJUNTO RESIDENCIAL ALEJANDRA PH"/>
    <x v="14"/>
    <x v="5"/>
  </r>
  <r>
    <x v="0"/>
    <x v="1"/>
    <x v="8"/>
    <x v="1"/>
    <n v="6809695"/>
    <s v="8110253503"/>
    <x v="0"/>
    <x v="3"/>
    <s v="URBANIZACION SANTA MARIA DEL CAMPO PH"/>
    <x v="5"/>
    <x v="5"/>
  </r>
  <r>
    <x v="0"/>
    <x v="1"/>
    <x v="8"/>
    <x v="4"/>
    <n v="6809708"/>
    <s v="8002378267"/>
    <x v="0"/>
    <x v="1"/>
    <s v="CONJUNTO RESIDENCIAL PORTALES DEL COUNTRY"/>
    <x v="1"/>
    <x v="1"/>
  </r>
  <r>
    <x v="0"/>
    <x v="1"/>
    <x v="8"/>
    <x v="1"/>
    <n v="6809710"/>
    <s v="8002129314"/>
    <x v="0"/>
    <x v="3"/>
    <s v="CONJUNTO RESIDENCIAL ARCO IRIS"/>
    <x v="2"/>
    <x v="2"/>
  </r>
  <r>
    <x v="0"/>
    <x v="1"/>
    <x v="8"/>
    <x v="4"/>
    <n v="6809719"/>
    <s v="8300605632"/>
    <x v="0"/>
    <x v="3"/>
    <s v="CONJUNTO RESIDENCIAL PARQUES DE MILENTA"/>
    <x v="1"/>
    <x v="1"/>
  </r>
  <r>
    <x v="0"/>
    <x v="1"/>
    <x v="8"/>
    <x v="2"/>
    <n v="6809723"/>
    <s v="42131399"/>
    <x v="0"/>
    <x v="1"/>
    <s v="TABORDA  OSORIO SANDRA MILENA"/>
    <x v="11"/>
    <x v="9"/>
  </r>
  <r>
    <x v="0"/>
    <x v="1"/>
    <x v="8"/>
    <x v="4"/>
    <n v="6809765"/>
    <s v="9007083672"/>
    <x v="0"/>
    <x v="1"/>
    <s v="CONJUNTO RESIDENCIAL PALMAS DE LA FRONTERA ETAPA I PROPIEDAD"/>
    <x v="17"/>
    <x v="2"/>
  </r>
  <r>
    <x v="0"/>
    <x v="1"/>
    <x v="8"/>
    <x v="4"/>
    <n v="6809783"/>
    <s v="9005876873"/>
    <x v="0"/>
    <x v="4"/>
    <s v="CONJUNTO RESIDENCIAL YAKARI PROPIEDAD HORIZONTAL"/>
    <x v="4"/>
    <x v="4"/>
  </r>
  <r>
    <x v="0"/>
    <x v="1"/>
    <x v="8"/>
    <x v="4"/>
    <n v="6809794"/>
    <s v="9011901381"/>
    <x v="0"/>
    <x v="1"/>
    <s v="CONJUNTO RESIDENCIAL NATIVO ARENA PH"/>
    <x v="10"/>
    <x v="5"/>
  </r>
  <r>
    <x v="0"/>
    <x v="1"/>
    <x v="8"/>
    <x v="4"/>
    <n v="6809831"/>
    <s v="9001501654"/>
    <x v="0"/>
    <x v="1"/>
    <s v="AGRUPACION TORRES NUEVA CASTILLA I"/>
    <x v="1"/>
    <x v="1"/>
  </r>
  <r>
    <x v="0"/>
    <x v="1"/>
    <x v="8"/>
    <x v="4"/>
    <n v="6809881"/>
    <s v="9012118049"/>
    <x v="0"/>
    <x v="1"/>
    <s v="EDIFICIO BAYON APARTAMENTOS"/>
    <x v="7"/>
    <x v="7"/>
  </r>
  <r>
    <x v="0"/>
    <x v="1"/>
    <x v="8"/>
    <x v="4"/>
    <n v="6809889"/>
    <s v="8001849947"/>
    <x v="0"/>
    <x v="1"/>
    <s v="ASOCIACION DE COPROPIETARIOS DEL EDIFICIO CARTAGENA PRINCESS"/>
    <x v="52"/>
    <x v="18"/>
  </r>
  <r>
    <x v="0"/>
    <x v="1"/>
    <x v="8"/>
    <x v="4"/>
    <n v="6809940"/>
    <s v="8600416639"/>
    <x v="0"/>
    <x v="1"/>
    <s v="EDIFICIO EL MUSEO"/>
    <x v="1"/>
    <x v="1"/>
  </r>
  <r>
    <x v="0"/>
    <x v="1"/>
    <x v="8"/>
    <x v="4"/>
    <n v="6810007"/>
    <s v="9009022976"/>
    <x v="0"/>
    <x v="3"/>
    <s v="CONJUNTO RESIDENCIAL PARQUES DE BOLIVAR ARMENIA"/>
    <x v="7"/>
    <x v="7"/>
  </r>
  <r>
    <x v="0"/>
    <x v="1"/>
    <x v="8"/>
    <x v="4"/>
    <n v="6810042"/>
    <s v="9010501706"/>
    <x v="0"/>
    <x v="0"/>
    <s v="CONJUNTO RESIDENCIAL RESERVA CANAVERAL CONDOM"/>
    <x v="17"/>
    <x v="2"/>
  </r>
  <r>
    <x v="0"/>
    <x v="1"/>
    <x v="8"/>
    <x v="1"/>
    <n v="6810126"/>
    <s v="8604014091"/>
    <x v="0"/>
    <x v="3"/>
    <s v="EDIFICIO ARC PAMA PROPIEDAD HORIZONTAL"/>
    <x v="1"/>
    <x v="1"/>
  </r>
  <r>
    <x v="0"/>
    <x v="1"/>
    <x v="8"/>
    <x v="6"/>
    <n v="6810127"/>
    <s v="8010043831"/>
    <x v="0"/>
    <x v="3"/>
    <s v="INGENIERIA SERVICIOS Y SOLUCIONES APLICADOS ABBI SAS"/>
    <x v="7"/>
    <x v="7"/>
  </r>
  <r>
    <x v="0"/>
    <x v="1"/>
    <x v="8"/>
    <x v="1"/>
    <n v="6810133"/>
    <s v="9007269463"/>
    <x v="0"/>
    <x v="1"/>
    <s v="EDIFICIO SERRAMONTTI  -PROPIEDAD HORIZONTAL"/>
    <x v="6"/>
    <x v="6"/>
  </r>
  <r>
    <x v="0"/>
    <x v="1"/>
    <x v="8"/>
    <x v="4"/>
    <n v="6810185"/>
    <s v="9003711430"/>
    <x v="0"/>
    <x v="4"/>
    <s v="EDIFICIO CEDRO GOLF 26 B"/>
    <x v="1"/>
    <x v="1"/>
  </r>
  <r>
    <x v="0"/>
    <x v="1"/>
    <x v="8"/>
    <x v="1"/>
    <n v="6810190"/>
    <s v="8908046207"/>
    <x v="0"/>
    <x v="1"/>
    <s v="PROPIEDAD HORIZONTAL EDIFICIO LA ARBOLEDA"/>
    <x v="6"/>
    <x v="6"/>
  </r>
  <r>
    <x v="0"/>
    <x v="1"/>
    <x v="8"/>
    <x v="4"/>
    <n v="6810205"/>
    <s v="8001765277"/>
    <x v="0"/>
    <x v="1"/>
    <s v="EDIFICIO DOÑA PASTORA PH"/>
    <x v="11"/>
    <x v="9"/>
  </r>
  <r>
    <x v="0"/>
    <x v="1"/>
    <x v="8"/>
    <x v="4"/>
    <n v="6810236"/>
    <s v="8001765277"/>
    <x v="0"/>
    <x v="1"/>
    <s v="EDIFICIO DOÑA PASTORA PH"/>
    <x v="11"/>
    <x v="9"/>
  </r>
  <r>
    <x v="0"/>
    <x v="1"/>
    <x v="8"/>
    <x v="4"/>
    <n v="6810250"/>
    <s v="9011949258"/>
    <x v="0"/>
    <x v="1"/>
    <s v="CONJUNTO DE VIVIENDA PARQUE DE LOS SUEÑOS PROPIEDAD HORIZONT"/>
    <x v="7"/>
    <x v="7"/>
  </r>
  <r>
    <x v="0"/>
    <x v="1"/>
    <x v="8"/>
    <x v="1"/>
    <n v="6810260"/>
    <s v="9008938445"/>
    <x v="0"/>
    <x v="3"/>
    <s v="AGRUPACION DE VIVIENDA SAMARIA III - PROPIEDAD HORIZONTAL"/>
    <x v="1"/>
    <x v="1"/>
  </r>
  <r>
    <x v="0"/>
    <x v="1"/>
    <x v="8"/>
    <x v="4"/>
    <n v="6810264"/>
    <s v="8001078435"/>
    <x v="0"/>
    <x v="3"/>
    <s v="CIUDADELA RESIDENCIAL LOS OCOBOS QUINTA ETAPA"/>
    <x v="3"/>
    <x v="3"/>
  </r>
  <r>
    <x v="0"/>
    <x v="1"/>
    <x v="8"/>
    <x v="4"/>
    <n v="6810266"/>
    <s v="8600416639"/>
    <x v="0"/>
    <x v="1"/>
    <s v="EDIFICIO EL MUSEO"/>
    <x v="1"/>
    <x v="1"/>
  </r>
  <r>
    <x v="0"/>
    <x v="1"/>
    <x v="8"/>
    <x v="4"/>
    <n v="6810285"/>
    <s v="9001396138"/>
    <x v="0"/>
    <x v="3"/>
    <s v="CONJUNTO RESIDENCIAL BARILOCHE II"/>
    <x v="1"/>
    <x v="1"/>
  </r>
  <r>
    <x v="0"/>
    <x v="1"/>
    <x v="8"/>
    <x v="4"/>
    <n v="6810296"/>
    <s v="9001396138"/>
    <x v="0"/>
    <x v="1"/>
    <s v="CONJUNTO RESIDENCIAL BARILOCHE II"/>
    <x v="1"/>
    <x v="1"/>
  </r>
  <r>
    <x v="0"/>
    <x v="1"/>
    <x v="8"/>
    <x v="4"/>
    <n v="6810323"/>
    <s v="9006893354"/>
    <x v="0"/>
    <x v="1"/>
    <s v="CONDOMINIO PRADOS DE ZUÑIGA  PH"/>
    <x v="14"/>
    <x v="5"/>
  </r>
  <r>
    <x v="0"/>
    <x v="1"/>
    <x v="8"/>
    <x v="1"/>
    <n v="6810389"/>
    <s v="9009146759"/>
    <x v="0"/>
    <x v="1"/>
    <s v="CONJUNTO RESIDENCIAL PARQUES DE BOLIVAR ARMENIA N° 1 VIP"/>
    <x v="7"/>
    <x v="7"/>
  </r>
  <r>
    <x v="0"/>
    <x v="1"/>
    <x v="8"/>
    <x v="5"/>
    <n v="6810446"/>
    <s v="41927421"/>
    <x v="0"/>
    <x v="1"/>
    <s v="SALAZAR HERNANDEZ GLORIA AMPARO"/>
    <x v="7"/>
    <x v="7"/>
  </r>
  <r>
    <x v="0"/>
    <x v="1"/>
    <x v="8"/>
    <x v="4"/>
    <n v="6810453"/>
    <s v="8160034609"/>
    <x v="0"/>
    <x v="3"/>
    <s v="CONJUNTO RESIDENCIAL ZAGUAN DE LAS VILLAS PH"/>
    <x v="13"/>
    <x v="9"/>
  </r>
  <r>
    <x v="0"/>
    <x v="1"/>
    <x v="8"/>
    <x v="4"/>
    <n v="6810518"/>
    <s v="8908044368"/>
    <x v="0"/>
    <x v="7"/>
    <s v="EDIFICIO LOS ANDES"/>
    <x v="6"/>
    <x v="6"/>
  </r>
  <r>
    <x v="0"/>
    <x v="1"/>
    <x v="8"/>
    <x v="4"/>
    <n v="6810570"/>
    <s v="9000206776"/>
    <x v="0"/>
    <x v="0"/>
    <s v="EDIFICIO PLAZUELA VIZCAYA - PROPIEDAD HORIZONTAL"/>
    <x v="6"/>
    <x v="6"/>
  </r>
  <r>
    <x v="0"/>
    <x v="1"/>
    <x v="8"/>
    <x v="4"/>
    <n v="6810586"/>
    <s v="9002287525"/>
    <x v="0"/>
    <x v="1"/>
    <s v="EDIFICIO RESIDENCIAL Y COMERCIAL TORRE ALONDRA PH"/>
    <x v="34"/>
    <x v="5"/>
  </r>
  <r>
    <x v="0"/>
    <x v="1"/>
    <x v="8"/>
    <x v="4"/>
    <n v="6810599"/>
    <s v="9011600122"/>
    <x v="0"/>
    <x v="3"/>
    <s v="EDIFICIO MPH 123 PROPIEDAD HORIZONTAL"/>
    <x v="1"/>
    <x v="1"/>
  </r>
  <r>
    <x v="0"/>
    <x v="1"/>
    <x v="8"/>
    <x v="4"/>
    <n v="6810602"/>
    <s v="9005372648"/>
    <x v="0"/>
    <x v="3"/>
    <s v="DESARROLLO URBANO CIUDAD DEL CAMPO CONDOMINIO 3"/>
    <x v="37"/>
    <x v="16"/>
  </r>
  <r>
    <x v="0"/>
    <x v="1"/>
    <x v="8"/>
    <x v="4"/>
    <n v="6810704"/>
    <s v="8002157827"/>
    <x v="0"/>
    <x v="3"/>
    <s v="CONJUNTO RESIDENCIAL EL PINAR DE SUBA I AGRUPACION A SECTOR"/>
    <x v="1"/>
    <x v="1"/>
  </r>
  <r>
    <x v="0"/>
    <x v="1"/>
    <x v="8"/>
    <x v="4"/>
    <n v="6810762"/>
    <s v="9010501706"/>
    <x v="0"/>
    <x v="0"/>
    <s v="CONJUNTO RESIDENCIAL RESERVA CANAVERAL CONDOM"/>
    <x v="17"/>
    <x v="2"/>
  </r>
  <r>
    <x v="0"/>
    <x v="1"/>
    <x v="8"/>
    <x v="1"/>
    <n v="6810847"/>
    <s v="9013513736"/>
    <x v="0"/>
    <x v="2"/>
    <s v="EDIFICIO ENTREPARQUES PROPIEDAD HORIZONTAL"/>
    <x v="20"/>
    <x v="11"/>
  </r>
  <r>
    <x v="0"/>
    <x v="1"/>
    <x v="8"/>
    <x v="4"/>
    <n v="6810860"/>
    <s v="9010475184"/>
    <x v="0"/>
    <x v="0"/>
    <s v="EDIFICIO PORTO LETICIA PH"/>
    <x v="21"/>
    <x v="5"/>
  </r>
  <r>
    <x v="0"/>
    <x v="1"/>
    <x v="8"/>
    <x v="4"/>
    <n v="6810919"/>
    <s v="9008529233"/>
    <x v="0"/>
    <x v="1"/>
    <s v="EDIFICIO LOS CEDROS PROPIEDAD HORIZONTAL"/>
    <x v="6"/>
    <x v="6"/>
  </r>
  <r>
    <x v="0"/>
    <x v="1"/>
    <x v="8"/>
    <x v="1"/>
    <n v="6810924"/>
    <s v="9000025021"/>
    <x v="0"/>
    <x v="5"/>
    <s v="CONJUNTO RESIDENCIAL VENECIA IV ETAPA"/>
    <x v="31"/>
    <x v="3"/>
  </r>
  <r>
    <x v="0"/>
    <x v="1"/>
    <x v="8"/>
    <x v="5"/>
    <n v="6810926"/>
    <s v="4611666"/>
    <x v="0"/>
    <x v="1"/>
    <s v="LOPEZ ARBOLEDA JUAN MANUEL"/>
    <x v="40"/>
    <x v="0"/>
  </r>
  <r>
    <x v="0"/>
    <x v="1"/>
    <x v="8"/>
    <x v="1"/>
    <n v="6810928"/>
    <s v="8000554982"/>
    <x v="0"/>
    <x v="0"/>
    <s v="EDIFICIO CAÑAVERAL PH"/>
    <x v="11"/>
    <x v="9"/>
  </r>
  <r>
    <x v="0"/>
    <x v="1"/>
    <x v="8"/>
    <x v="4"/>
    <n v="6810988"/>
    <s v="8603543305"/>
    <x v="0"/>
    <x v="3"/>
    <s v="EDIFICIO EL CEDRAL"/>
    <x v="1"/>
    <x v="1"/>
  </r>
  <r>
    <x v="0"/>
    <x v="1"/>
    <x v="8"/>
    <x v="4"/>
    <n v="6811026"/>
    <s v="8000770572"/>
    <x v="0"/>
    <x v="1"/>
    <s v="EDIFICIO EL PORTICO PH"/>
    <x v="11"/>
    <x v="9"/>
  </r>
  <r>
    <x v="0"/>
    <x v="1"/>
    <x v="8"/>
    <x v="1"/>
    <n v="6811047"/>
    <s v="9000025021"/>
    <x v="0"/>
    <x v="1"/>
    <s v="CONJUNTO RESIDENCIAL VENECIA IV ETAPA"/>
    <x v="31"/>
    <x v="3"/>
  </r>
  <r>
    <x v="0"/>
    <x v="1"/>
    <x v="8"/>
    <x v="1"/>
    <n v="6811116"/>
    <s v="9008209727"/>
    <x v="0"/>
    <x v="2"/>
    <s v="CONJUNTO RESIDENCIAL TORRES DE LAS AMERICAS PH"/>
    <x v="11"/>
    <x v="9"/>
  </r>
  <r>
    <x v="0"/>
    <x v="1"/>
    <x v="8"/>
    <x v="4"/>
    <n v="6811266"/>
    <s v="8300805281"/>
    <x v="0"/>
    <x v="1"/>
    <s v="EDIFICIO CRISTINA PH"/>
    <x v="1"/>
    <x v="1"/>
  </r>
  <r>
    <x v="0"/>
    <x v="1"/>
    <x v="8"/>
    <x v="2"/>
    <n v="6811278"/>
    <s v="4912500"/>
    <x v="0"/>
    <x v="1"/>
    <s v="CLAROS ROJAS TIRSO"/>
    <x v="2"/>
    <x v="2"/>
  </r>
  <r>
    <x v="0"/>
    <x v="1"/>
    <x v="8"/>
    <x v="4"/>
    <n v="6811297"/>
    <s v="8001846523"/>
    <x v="0"/>
    <x v="1"/>
    <s v="CONJUNTO RESIDENCIAL CATALUÑA PH"/>
    <x v="1"/>
    <x v="1"/>
  </r>
  <r>
    <x v="0"/>
    <x v="1"/>
    <x v="8"/>
    <x v="4"/>
    <n v="6811328"/>
    <s v="9001396138"/>
    <x v="0"/>
    <x v="3"/>
    <s v="CONJUNTO RESIDENCIAL BARILOCHE II"/>
    <x v="1"/>
    <x v="1"/>
  </r>
  <r>
    <x v="0"/>
    <x v="1"/>
    <x v="8"/>
    <x v="4"/>
    <n v="6811330"/>
    <s v="8000238472"/>
    <x v="0"/>
    <x v="1"/>
    <s v="UNIDAD RESIDENCIAL NIZA IX-1 - PROPIEDAD HORIZONTAL"/>
    <x v="1"/>
    <x v="1"/>
  </r>
  <r>
    <x v="0"/>
    <x v="1"/>
    <x v="8"/>
    <x v="4"/>
    <n v="6811332"/>
    <s v="9004597716"/>
    <x v="0"/>
    <x v="0"/>
    <s v="EDIFICIO MERIDIANO PROPIEDAD HORIZONTAL"/>
    <x v="6"/>
    <x v="6"/>
  </r>
  <r>
    <x v="0"/>
    <x v="1"/>
    <x v="8"/>
    <x v="1"/>
    <n v="6811375"/>
    <s v="9001135651"/>
    <x v="0"/>
    <x v="1"/>
    <s v="EDIFICIO BALCONES DE LA COLINA PH"/>
    <x v="1"/>
    <x v="1"/>
  </r>
  <r>
    <x v="0"/>
    <x v="1"/>
    <x v="8"/>
    <x v="4"/>
    <n v="6811379"/>
    <s v="8050103290"/>
    <x v="0"/>
    <x v="1"/>
    <s v="C R TORRES DE COMFANDI III CONJUNTO N"/>
    <x v="0"/>
    <x v="0"/>
  </r>
  <r>
    <x v="0"/>
    <x v="1"/>
    <x v="8"/>
    <x v="4"/>
    <n v="6811381"/>
    <s v="8002517013"/>
    <x v="0"/>
    <x v="1"/>
    <s v="CONJUNTO RESIDENCIAL TOLEDO"/>
    <x v="38"/>
    <x v="4"/>
  </r>
  <r>
    <x v="0"/>
    <x v="1"/>
    <x v="8"/>
    <x v="1"/>
    <n v="6811382"/>
    <s v="9000025021"/>
    <x v="0"/>
    <x v="1"/>
    <s v="CONJUNTO RESIDENCIAL VENECIA IV ETAPA"/>
    <x v="31"/>
    <x v="3"/>
  </r>
  <r>
    <x v="0"/>
    <x v="1"/>
    <x v="8"/>
    <x v="1"/>
    <n v="6811492"/>
    <s v="8001905759"/>
    <x v="0"/>
    <x v="1"/>
    <s v="EDIFICIO MEDICENTRO 93 - PROPIEDAD HORIZONTAL"/>
    <x v="1"/>
    <x v="1"/>
  </r>
  <r>
    <x v="0"/>
    <x v="1"/>
    <x v="8"/>
    <x v="1"/>
    <n v="6811501"/>
    <s v="9007106071"/>
    <x v="0"/>
    <x v="7"/>
    <s v="EDIFICIO EL MIRADOR"/>
    <x v="7"/>
    <x v="7"/>
  </r>
  <r>
    <x v="0"/>
    <x v="1"/>
    <x v="8"/>
    <x v="1"/>
    <n v="6811572"/>
    <s v="8090108605"/>
    <x v="0"/>
    <x v="1"/>
    <s v="CONJUNTO MULTIFAMILIARES LOS OCOBOS II ETAPA BLOQUES 21 AL 3"/>
    <x v="3"/>
    <x v="3"/>
  </r>
  <r>
    <x v="0"/>
    <x v="1"/>
    <x v="8"/>
    <x v="4"/>
    <n v="6811577"/>
    <s v="9001536870"/>
    <x v="0"/>
    <x v="1"/>
    <s v="CAMPOVERDE PH"/>
    <x v="14"/>
    <x v="5"/>
  </r>
  <r>
    <x v="0"/>
    <x v="1"/>
    <x v="8"/>
    <x v="4"/>
    <n v="6811631"/>
    <s v="9005277361"/>
    <x v="0"/>
    <x v="7"/>
    <s v="EDIFICIO MIRADOR DE LA SUIZA PROPIEDAD HORIZONTAL"/>
    <x v="6"/>
    <x v="6"/>
  </r>
  <r>
    <x v="0"/>
    <x v="1"/>
    <x v="8"/>
    <x v="4"/>
    <n v="6811701"/>
    <s v="8301393620"/>
    <x v="1"/>
    <x v="6"/>
    <s v="EDIFICIO CUMANDAY"/>
    <x v="1"/>
    <x v="1"/>
  </r>
  <r>
    <x v="0"/>
    <x v="1"/>
    <x v="8"/>
    <x v="4"/>
    <n v="6811706"/>
    <s v="9004071889"/>
    <x v="0"/>
    <x v="3"/>
    <s v="CONJUNTO RESIDENCIAL ALTOS DEL PORTAL"/>
    <x v="1"/>
    <x v="1"/>
  </r>
  <r>
    <x v="0"/>
    <x v="1"/>
    <x v="8"/>
    <x v="1"/>
    <n v="6811713"/>
    <s v="8300319323"/>
    <x v="0"/>
    <x v="3"/>
    <s v="AGRUPACION MZ 17 LT B URBANIZACION BOCHICA MULTICENTRO III E"/>
    <x v="1"/>
    <x v="1"/>
  </r>
  <r>
    <x v="0"/>
    <x v="1"/>
    <x v="8"/>
    <x v="1"/>
    <n v="6811727"/>
    <s v="8300319323"/>
    <x v="0"/>
    <x v="3"/>
    <s v="AGRUPACION MZ 17 LT B URBANIZACION BOCHICA MULTICENTRO III E"/>
    <x v="1"/>
    <x v="1"/>
  </r>
  <r>
    <x v="0"/>
    <x v="1"/>
    <x v="8"/>
    <x v="1"/>
    <n v="6811736"/>
    <s v="8300319323"/>
    <x v="0"/>
    <x v="3"/>
    <s v="AGRUPACION MZ 17 LT B URBANIZACION BOCHICA MULTICENTRO III E"/>
    <x v="1"/>
    <x v="1"/>
  </r>
  <r>
    <x v="0"/>
    <x v="1"/>
    <x v="8"/>
    <x v="4"/>
    <n v="6811746"/>
    <s v="8002517686"/>
    <x v="0"/>
    <x v="0"/>
    <s v="EDIFICIO SANTORINI PH"/>
    <x v="11"/>
    <x v="9"/>
  </r>
  <r>
    <x v="0"/>
    <x v="1"/>
    <x v="8"/>
    <x v="1"/>
    <n v="6811749"/>
    <s v="8300319323"/>
    <x v="0"/>
    <x v="3"/>
    <s v="AGRUPACION MZ 17 LT B URBANIZACION BOCHICA MULTICENTRO III E"/>
    <x v="1"/>
    <x v="1"/>
  </r>
  <r>
    <x v="0"/>
    <x v="1"/>
    <x v="8"/>
    <x v="1"/>
    <n v="6811764"/>
    <s v="8300319323"/>
    <x v="0"/>
    <x v="3"/>
    <s v="AGRUPACION MZ 17 LT B URBANIZACION BOCHICA MULTICENTRO III E"/>
    <x v="1"/>
    <x v="1"/>
  </r>
  <r>
    <x v="0"/>
    <x v="1"/>
    <x v="8"/>
    <x v="4"/>
    <n v="6811767"/>
    <s v="9006812224"/>
    <x v="0"/>
    <x v="1"/>
    <s v="conjunto pinares de chia"/>
    <x v="8"/>
    <x v="4"/>
  </r>
  <r>
    <x v="0"/>
    <x v="1"/>
    <x v="8"/>
    <x v="4"/>
    <n v="6811769"/>
    <s v="9000036846"/>
    <x v="0"/>
    <x v="1"/>
    <s v="EDIFICIO GALESA  PROPIEDAD HORIZONTAL"/>
    <x v="1"/>
    <x v="1"/>
  </r>
  <r>
    <x v="0"/>
    <x v="1"/>
    <x v="8"/>
    <x v="1"/>
    <n v="6811779"/>
    <s v="8300319323"/>
    <x v="0"/>
    <x v="3"/>
    <s v="AGRUPACION MZ 17 LT B URBANIZACION BOCHICA MULTICENTRO III E"/>
    <x v="1"/>
    <x v="1"/>
  </r>
  <r>
    <x v="0"/>
    <x v="1"/>
    <x v="8"/>
    <x v="1"/>
    <n v="6811782"/>
    <s v="8040046684"/>
    <x v="0"/>
    <x v="1"/>
    <s v="EDIFICIO CAMPESTRE COUNTRY"/>
    <x v="2"/>
    <x v="2"/>
  </r>
  <r>
    <x v="0"/>
    <x v="1"/>
    <x v="8"/>
    <x v="1"/>
    <n v="6811788"/>
    <s v="8300319323"/>
    <x v="0"/>
    <x v="3"/>
    <s v="AGRUPACION MZ 17 LT B URBANIZACION BOCHICA MULTICENTRO III E"/>
    <x v="1"/>
    <x v="1"/>
  </r>
  <r>
    <x v="0"/>
    <x v="1"/>
    <x v="8"/>
    <x v="1"/>
    <n v="6811807"/>
    <s v="8300319323"/>
    <x v="0"/>
    <x v="3"/>
    <s v="AGRUPACION MZ 17 LT B URBANIZACION BOCHICA MULTICENTRO III E"/>
    <x v="1"/>
    <x v="1"/>
  </r>
  <r>
    <x v="0"/>
    <x v="1"/>
    <x v="8"/>
    <x v="1"/>
    <n v="6811808"/>
    <s v="8000881893"/>
    <x v="0"/>
    <x v="1"/>
    <s v="CONJUNTO RESIDENCIAL VALDERROBLES PROPIEDAD HORIZONTAL"/>
    <x v="14"/>
    <x v="5"/>
  </r>
  <r>
    <x v="0"/>
    <x v="1"/>
    <x v="8"/>
    <x v="4"/>
    <n v="6811820"/>
    <s v="8010007709"/>
    <x v="0"/>
    <x v="1"/>
    <s v="EDIFICIO MAROA"/>
    <x v="7"/>
    <x v="7"/>
  </r>
  <r>
    <x v="0"/>
    <x v="1"/>
    <x v="8"/>
    <x v="1"/>
    <n v="6811826"/>
    <s v="8300319323"/>
    <x v="0"/>
    <x v="3"/>
    <s v="AGRUPACION MZ 17 LT B URBANIZACION BOCHICA MULTICENTRO III E"/>
    <x v="1"/>
    <x v="1"/>
  </r>
  <r>
    <x v="0"/>
    <x v="1"/>
    <x v="8"/>
    <x v="4"/>
    <n v="6811831"/>
    <s v="8300129630"/>
    <x v="0"/>
    <x v="3"/>
    <s v="URBANIZACION VILLAS DE ARAN JUEZ MANZANA 39"/>
    <x v="1"/>
    <x v="1"/>
  </r>
  <r>
    <x v="0"/>
    <x v="1"/>
    <x v="8"/>
    <x v="1"/>
    <n v="6811838"/>
    <s v="8300319323"/>
    <x v="0"/>
    <x v="3"/>
    <s v="AGRUPACION MZ 17 LT B URBANIZACION BOCHICA MULTICENTRO III E"/>
    <x v="1"/>
    <x v="1"/>
  </r>
  <r>
    <x v="0"/>
    <x v="1"/>
    <x v="8"/>
    <x v="1"/>
    <n v="6811862"/>
    <s v="8300319323"/>
    <x v="0"/>
    <x v="3"/>
    <s v="AGRUPACION MZ 17 LT B URBANIZACION BOCHICA MULTICENTRO III E"/>
    <x v="1"/>
    <x v="1"/>
  </r>
  <r>
    <x v="0"/>
    <x v="1"/>
    <x v="8"/>
    <x v="1"/>
    <n v="6811873"/>
    <s v="8300319323"/>
    <x v="0"/>
    <x v="3"/>
    <s v="AGRUPACION MZ 17 LT B URBANIZACION BOCHICA MULTICENTRO III E"/>
    <x v="1"/>
    <x v="1"/>
  </r>
  <r>
    <x v="0"/>
    <x v="1"/>
    <x v="8"/>
    <x v="1"/>
    <n v="6811882"/>
    <s v="8300319323"/>
    <x v="0"/>
    <x v="3"/>
    <s v="AGRUPACION MZ 17 LT B URBANIZACION BOCHICA MULTICENTRO III E"/>
    <x v="1"/>
    <x v="1"/>
  </r>
  <r>
    <x v="0"/>
    <x v="1"/>
    <x v="8"/>
    <x v="1"/>
    <n v="6811891"/>
    <s v="8300319323"/>
    <x v="0"/>
    <x v="3"/>
    <s v="AGRUPACION MZ 17 LT B URBANIZACION BOCHICA MULTICENTRO III E"/>
    <x v="1"/>
    <x v="1"/>
  </r>
  <r>
    <x v="0"/>
    <x v="1"/>
    <x v="8"/>
    <x v="4"/>
    <n v="6811897"/>
    <s v="9012563571"/>
    <x v="0"/>
    <x v="2"/>
    <s v="CONJUNTO CERRADO LA QUINTA PROPIEDAD HORIZONTAL"/>
    <x v="6"/>
    <x v="6"/>
  </r>
  <r>
    <x v="0"/>
    <x v="1"/>
    <x v="8"/>
    <x v="4"/>
    <n v="6811906"/>
    <s v="9005441316"/>
    <x v="0"/>
    <x v="1"/>
    <s v="CONJUNTO RESIDENCIAL NO 3 DE LA URBANIZACION VILLA ALMENDROS"/>
    <x v="0"/>
    <x v="0"/>
  </r>
  <r>
    <x v="0"/>
    <x v="1"/>
    <x v="8"/>
    <x v="4"/>
    <n v="6811932"/>
    <s v="9011587954"/>
    <x v="0"/>
    <x v="0"/>
    <s v="EDIFICIO RESTREPO ANGEL PH"/>
    <x v="11"/>
    <x v="9"/>
  </r>
  <r>
    <x v="0"/>
    <x v="1"/>
    <x v="8"/>
    <x v="4"/>
    <n v="6811951"/>
    <s v="9001630851"/>
    <x v="0"/>
    <x v="1"/>
    <s v="URBANIZACION PARAISO DE COLORES PH"/>
    <x v="14"/>
    <x v="5"/>
  </r>
  <r>
    <x v="0"/>
    <x v="1"/>
    <x v="8"/>
    <x v="4"/>
    <n v="6811954"/>
    <s v="9008964041"/>
    <x v="0"/>
    <x v="1"/>
    <s v="EDIFICIO MULTIFAMILIAR ALTOS DE SANTA CECILIA"/>
    <x v="3"/>
    <x v="3"/>
  </r>
  <r>
    <x v="0"/>
    <x v="1"/>
    <x v="8"/>
    <x v="4"/>
    <n v="6811957"/>
    <s v="9008865371"/>
    <x v="0"/>
    <x v="1"/>
    <s v="PARQUE RESIDENCIAL INTER PLAZA SUR"/>
    <x v="7"/>
    <x v="7"/>
  </r>
  <r>
    <x v="0"/>
    <x v="1"/>
    <x v="8"/>
    <x v="4"/>
    <n v="6811958"/>
    <s v="8002051065"/>
    <x v="0"/>
    <x v="1"/>
    <s v="EDIFICIO IRLANDA PROPIEDAD HORIZONTAL"/>
    <x v="6"/>
    <x v="6"/>
  </r>
  <r>
    <x v="0"/>
    <x v="1"/>
    <x v="8"/>
    <x v="4"/>
    <n v="6811963"/>
    <s v="8110398583"/>
    <x v="0"/>
    <x v="1"/>
    <s v="URBANIZACION TORRES DE SANTA ISABEL  PH"/>
    <x v="10"/>
    <x v="5"/>
  </r>
  <r>
    <x v="0"/>
    <x v="1"/>
    <x v="8"/>
    <x v="4"/>
    <n v="6811977"/>
    <s v="8909359504"/>
    <x v="0"/>
    <x v="2"/>
    <s v="CONJUNTO RESIDENCIAL PALMA DE MALLORCA ETAPAS"/>
    <x v="10"/>
    <x v="5"/>
  </r>
  <r>
    <x v="0"/>
    <x v="1"/>
    <x v="8"/>
    <x v="4"/>
    <n v="6811989"/>
    <s v="9004430496"/>
    <x v="0"/>
    <x v="1"/>
    <s v="CONJUNTO RESIDENCIAL SOTOMAYOR"/>
    <x v="2"/>
    <x v="2"/>
  </r>
  <r>
    <x v="0"/>
    <x v="1"/>
    <x v="8"/>
    <x v="1"/>
    <n v="6811998"/>
    <s v="8040087981"/>
    <x v="0"/>
    <x v="1"/>
    <s v="CONJUNTO RESIDENCIAL ALTOS DE GRANADA"/>
    <x v="12"/>
    <x v="2"/>
  </r>
  <r>
    <x v="0"/>
    <x v="1"/>
    <x v="8"/>
    <x v="4"/>
    <n v="6812023"/>
    <s v="8002377323"/>
    <x v="0"/>
    <x v="0"/>
    <s v="CONJUNTO CERRADO LA ESTACION"/>
    <x v="6"/>
    <x v="6"/>
  </r>
  <r>
    <x v="0"/>
    <x v="1"/>
    <x v="8"/>
    <x v="4"/>
    <n v="6812029"/>
    <s v="8301222628"/>
    <x v="0"/>
    <x v="1"/>
    <s v="EDIFICIO PALERMO REAL"/>
    <x v="1"/>
    <x v="1"/>
  </r>
  <r>
    <x v="0"/>
    <x v="1"/>
    <x v="8"/>
    <x v="1"/>
    <n v="6812073"/>
    <s v="9000052115"/>
    <x v="0"/>
    <x v="1"/>
    <s v="EDIFICIO SIGMA 3"/>
    <x v="1"/>
    <x v="1"/>
  </r>
  <r>
    <x v="0"/>
    <x v="1"/>
    <x v="8"/>
    <x v="1"/>
    <n v="6812105"/>
    <s v="9001765603"/>
    <x v="0"/>
    <x v="1"/>
    <s v="EDIFICIO AVENIDA 15 PROPIEDAD HORIZONTAL"/>
    <x v="1"/>
    <x v="1"/>
  </r>
  <r>
    <x v="0"/>
    <x v="1"/>
    <x v="8"/>
    <x v="1"/>
    <n v="6812147"/>
    <s v="9008095128"/>
    <x v="0"/>
    <x v="7"/>
    <s v="CONJUNTO RESIDENCIAL LABRANTI RESERVADO ETAPA 3"/>
    <x v="43"/>
    <x v="4"/>
  </r>
  <r>
    <x v="0"/>
    <x v="1"/>
    <x v="8"/>
    <x v="4"/>
    <n v="6812151"/>
    <s v="9003547461"/>
    <x v="0"/>
    <x v="1"/>
    <s v="URBANIZACION CAMPI?A DE SAN LUCAS PROPIEDAD HORIZONTAL"/>
    <x v="14"/>
    <x v="5"/>
  </r>
  <r>
    <x v="0"/>
    <x v="1"/>
    <x v="8"/>
    <x v="1"/>
    <n v="6812163"/>
    <s v="8001916934"/>
    <x v="0"/>
    <x v="1"/>
    <s v="AGRUPACIÓN RESIDENCIAL DURANGO PH"/>
    <x v="1"/>
    <x v="1"/>
  </r>
  <r>
    <x v="0"/>
    <x v="1"/>
    <x v="8"/>
    <x v="1"/>
    <n v="6812204"/>
    <s v="9003876273"/>
    <x v="0"/>
    <x v="3"/>
    <s v="CONJUNTO RESIDENCIAL ALAMEDA DEL PORVENIR SEGUNDA ETAPA PH"/>
    <x v="1"/>
    <x v="1"/>
  </r>
  <r>
    <x v="0"/>
    <x v="1"/>
    <x v="8"/>
    <x v="4"/>
    <n v="6812252"/>
    <s v="8160005216"/>
    <x v="0"/>
    <x v="1"/>
    <s v="EDIFICIO GUILLERMO CORTES PH"/>
    <x v="11"/>
    <x v="9"/>
  </r>
  <r>
    <x v="0"/>
    <x v="1"/>
    <x v="8"/>
    <x v="4"/>
    <n v="6812261"/>
    <s v="8010016934"/>
    <x v="0"/>
    <x v="2"/>
    <s v="CONJUNTO RESIDENCIAL BOSQUES DE PALERMO"/>
    <x v="7"/>
    <x v="7"/>
  </r>
  <r>
    <x v="0"/>
    <x v="1"/>
    <x v="8"/>
    <x v="1"/>
    <n v="6812274"/>
    <s v="9004292691"/>
    <x v="0"/>
    <x v="1"/>
    <s v="EDIFICIO PURUHA PH"/>
    <x v="1"/>
    <x v="1"/>
  </r>
  <r>
    <x v="0"/>
    <x v="1"/>
    <x v="8"/>
    <x v="1"/>
    <n v="6812321"/>
    <s v="8300684125"/>
    <x v="0"/>
    <x v="3"/>
    <s v="AGRUPACION DE VIVIENDA LA FONTANA 2 TORRE U"/>
    <x v="1"/>
    <x v="1"/>
  </r>
  <r>
    <x v="0"/>
    <x v="1"/>
    <x v="8"/>
    <x v="1"/>
    <n v="6812357"/>
    <s v="9001828824"/>
    <x v="0"/>
    <x v="3"/>
    <s v="AGRUP LOS CONDOMINIOS III URB TIERRA BUENA SUPERMANZANA 5"/>
    <x v="1"/>
    <x v="1"/>
  </r>
  <r>
    <x v="0"/>
    <x v="1"/>
    <x v="8"/>
    <x v="1"/>
    <n v="6812361"/>
    <s v="8300524282"/>
    <x v="0"/>
    <x v="0"/>
    <s v="CONJUNTO RESIDENCIAL EL PORTAL DE LA COFRADIA PH"/>
    <x v="1"/>
    <x v="1"/>
  </r>
  <r>
    <x v="0"/>
    <x v="1"/>
    <x v="8"/>
    <x v="4"/>
    <n v="6812364"/>
    <s v="8300790327"/>
    <x v="0"/>
    <x v="3"/>
    <s v="CASA LINDA DEL TUNAL UNIDAD II"/>
    <x v="1"/>
    <x v="1"/>
  </r>
  <r>
    <x v="0"/>
    <x v="1"/>
    <x v="8"/>
    <x v="4"/>
    <n v="6812368"/>
    <s v="8300790327"/>
    <x v="0"/>
    <x v="3"/>
    <s v="CASA LINDA DEL TUNAL UNIDAD II"/>
    <x v="1"/>
    <x v="1"/>
  </r>
  <r>
    <x v="0"/>
    <x v="1"/>
    <x v="8"/>
    <x v="4"/>
    <n v="6812369"/>
    <s v="8300790327"/>
    <x v="0"/>
    <x v="3"/>
    <s v="CASA LINDA DEL TUNAL UNIDAD II"/>
    <x v="1"/>
    <x v="1"/>
  </r>
  <r>
    <x v="0"/>
    <x v="1"/>
    <x v="8"/>
    <x v="4"/>
    <n v="6812371"/>
    <s v="8300790327"/>
    <x v="0"/>
    <x v="3"/>
    <s v="CASA LINDA DEL TUNAL UNIDAD II"/>
    <x v="1"/>
    <x v="1"/>
  </r>
  <r>
    <x v="0"/>
    <x v="1"/>
    <x v="8"/>
    <x v="4"/>
    <n v="6812373"/>
    <s v="8300790327"/>
    <x v="0"/>
    <x v="3"/>
    <s v="CASA LINDA DEL TUNAL UNIDAD II"/>
    <x v="1"/>
    <x v="1"/>
  </r>
  <r>
    <x v="0"/>
    <x v="1"/>
    <x v="8"/>
    <x v="4"/>
    <n v="6812374"/>
    <s v="8300790327"/>
    <x v="0"/>
    <x v="3"/>
    <s v="CASA LINDA DEL TUNAL UNIDAD II"/>
    <x v="1"/>
    <x v="1"/>
  </r>
  <r>
    <x v="0"/>
    <x v="1"/>
    <x v="8"/>
    <x v="4"/>
    <n v="6812376"/>
    <s v="8300790327"/>
    <x v="0"/>
    <x v="3"/>
    <s v="CASA LINDA DEL TUNAL UNIDAD II"/>
    <x v="1"/>
    <x v="1"/>
  </r>
  <r>
    <x v="0"/>
    <x v="1"/>
    <x v="8"/>
    <x v="4"/>
    <n v="6812392"/>
    <s v="8300172191"/>
    <x v="0"/>
    <x v="1"/>
    <s v="EDIFICIO CIMENTAR PROPIEDAD HORIZONTAL"/>
    <x v="1"/>
    <x v="1"/>
  </r>
  <r>
    <x v="0"/>
    <x v="1"/>
    <x v="8"/>
    <x v="4"/>
    <n v="6812419"/>
    <s v="8300790327"/>
    <x v="0"/>
    <x v="3"/>
    <s v="CASA LINDA DEL TUNAL UNIDAD II"/>
    <x v="1"/>
    <x v="1"/>
  </r>
  <r>
    <x v="0"/>
    <x v="1"/>
    <x v="8"/>
    <x v="4"/>
    <n v="6812422"/>
    <s v="8300790327"/>
    <x v="0"/>
    <x v="3"/>
    <s v="CASA LINDA DEL TUNAL UNIDAD II"/>
    <x v="1"/>
    <x v="1"/>
  </r>
  <r>
    <x v="0"/>
    <x v="1"/>
    <x v="8"/>
    <x v="4"/>
    <n v="6812425"/>
    <s v="8300790327"/>
    <x v="0"/>
    <x v="3"/>
    <s v="CASA LINDA DEL TUNAL UNIDAD II"/>
    <x v="1"/>
    <x v="1"/>
  </r>
  <r>
    <x v="0"/>
    <x v="1"/>
    <x v="8"/>
    <x v="4"/>
    <n v="6812426"/>
    <s v="8300790327"/>
    <x v="0"/>
    <x v="3"/>
    <s v="CASA LINDA DEL TUNAL UNIDAD II"/>
    <x v="1"/>
    <x v="1"/>
  </r>
  <r>
    <x v="0"/>
    <x v="1"/>
    <x v="8"/>
    <x v="4"/>
    <n v="6812430"/>
    <s v="8300790327"/>
    <x v="0"/>
    <x v="3"/>
    <s v="CASA LINDA DEL TUNAL UNIDAD II"/>
    <x v="1"/>
    <x v="1"/>
  </r>
  <r>
    <x v="0"/>
    <x v="1"/>
    <x v="8"/>
    <x v="1"/>
    <n v="6812455"/>
    <s v="8000518876"/>
    <x v="0"/>
    <x v="1"/>
    <s v="AGRUPACION DE VIVIENDA SANTA MARIA"/>
    <x v="1"/>
    <x v="1"/>
  </r>
  <r>
    <x v="0"/>
    <x v="1"/>
    <x v="8"/>
    <x v="1"/>
    <n v="6812520"/>
    <s v="9012389510"/>
    <x v="0"/>
    <x v="1"/>
    <s v="EDIFICIO LAS PALMAS PH"/>
    <x v="1"/>
    <x v="1"/>
  </r>
  <r>
    <x v="0"/>
    <x v="1"/>
    <x v="8"/>
    <x v="1"/>
    <n v="6812523"/>
    <s v="9014401369"/>
    <x v="0"/>
    <x v="0"/>
    <s v="RESERVA DE SAN DAVIS LOTE  1"/>
    <x v="1"/>
    <x v="1"/>
  </r>
  <r>
    <x v="0"/>
    <x v="1"/>
    <x v="8"/>
    <x v="4"/>
    <n v="6812561"/>
    <s v="8002268261"/>
    <x v="0"/>
    <x v="1"/>
    <s v="CONJUNTO RESIDENCIAL CEDRITOS VILLA SOL PROPIEDAD HORIZONTAL"/>
    <x v="1"/>
    <x v="1"/>
  </r>
  <r>
    <x v="0"/>
    <x v="1"/>
    <x v="8"/>
    <x v="4"/>
    <n v="6812581"/>
    <s v="8300183868"/>
    <x v="0"/>
    <x v="3"/>
    <s v="CENTRO EMPRESARIAL EL DORADO CALLE 32 PH"/>
    <x v="1"/>
    <x v="1"/>
  </r>
  <r>
    <x v="0"/>
    <x v="1"/>
    <x v="8"/>
    <x v="4"/>
    <n v="6812637"/>
    <s v="9003639457"/>
    <x v="0"/>
    <x v="1"/>
    <s v="EDIFICIO GALERIAS PROPIEDAD HORIZONTAL"/>
    <x v="1"/>
    <x v="1"/>
  </r>
  <r>
    <x v="0"/>
    <x v="1"/>
    <x v="8"/>
    <x v="4"/>
    <n v="6812668"/>
    <s v="9006094612"/>
    <x v="0"/>
    <x v="3"/>
    <s v="EDIFICIO ALTO DE PARANA"/>
    <x v="9"/>
    <x v="8"/>
  </r>
  <r>
    <x v="0"/>
    <x v="1"/>
    <x v="8"/>
    <x v="4"/>
    <n v="6812731"/>
    <s v="9008889167"/>
    <x v="0"/>
    <x v="1"/>
    <s v="EDIFICIO AD65 PROPIEDAD HORIZONTAL"/>
    <x v="3"/>
    <x v="3"/>
  </r>
  <r>
    <x v="0"/>
    <x v="1"/>
    <x v="8"/>
    <x v="4"/>
    <n v="6812740"/>
    <s v="8001078435"/>
    <x v="0"/>
    <x v="3"/>
    <s v="CIUDADELA RESIDENCIAL LOS OCOBOS QUINTA ETAPA"/>
    <x v="3"/>
    <x v="3"/>
  </r>
  <r>
    <x v="0"/>
    <x v="1"/>
    <x v="8"/>
    <x v="1"/>
    <n v="6812747"/>
    <s v="9011231083"/>
    <x v="0"/>
    <x v="1"/>
    <s v="CONJUNTO RESISDENCIAL TERRAZAS DE ALEJANDRIA"/>
    <x v="31"/>
    <x v="3"/>
  </r>
  <r>
    <x v="0"/>
    <x v="1"/>
    <x v="8"/>
    <x v="4"/>
    <n v="6812785"/>
    <s v="9003440294"/>
    <x v="0"/>
    <x v="1"/>
    <s v="CONJUNTO RESIDENCIAL Y COMERCIAL PASEO DE LA CASTELLANA PH"/>
    <x v="11"/>
    <x v="9"/>
  </r>
  <r>
    <x v="0"/>
    <x v="1"/>
    <x v="8"/>
    <x v="4"/>
    <n v="6812804"/>
    <s v="9011705918"/>
    <x v="0"/>
    <x v="1"/>
    <s v="EDIFICIO 3 AGUAS PROPIEDAD HORIZONTAL"/>
    <x v="6"/>
    <x v="6"/>
  </r>
  <r>
    <x v="0"/>
    <x v="1"/>
    <x v="8"/>
    <x v="4"/>
    <n v="6812811"/>
    <s v="9003489709"/>
    <x v="0"/>
    <x v="3"/>
    <s v="CONJUNTO SERREZUELA APARTAMENTOS PROPIEDAD HORIZONTAL"/>
    <x v="11"/>
    <x v="9"/>
  </r>
  <r>
    <x v="0"/>
    <x v="1"/>
    <x v="8"/>
    <x v="5"/>
    <n v="6812826"/>
    <s v="7551526"/>
    <x v="0"/>
    <x v="1"/>
    <s v="CARDONA JARAMILLO ROBERTO"/>
    <x v="7"/>
    <x v="7"/>
  </r>
  <r>
    <x v="0"/>
    <x v="1"/>
    <x v="8"/>
    <x v="4"/>
    <n v="6812844"/>
    <s v="8190006863"/>
    <x v="0"/>
    <x v="3"/>
    <s v="CONDOMINIO LAS TORRES DE COLON TORRE A"/>
    <x v="57"/>
    <x v="19"/>
  </r>
  <r>
    <x v="0"/>
    <x v="1"/>
    <x v="8"/>
    <x v="4"/>
    <n v="6812920"/>
    <s v="8160030448"/>
    <x v="0"/>
    <x v="2"/>
    <s v="BALCONES CONDOMINIO PH"/>
    <x v="11"/>
    <x v="9"/>
  </r>
  <r>
    <x v="0"/>
    <x v="1"/>
    <x v="8"/>
    <x v="4"/>
    <n v="6812921"/>
    <s v="9003281636"/>
    <x v="0"/>
    <x v="2"/>
    <s v="CONJUNTO RESIDENCIAL LORETTO PARQUE RESIDENCI"/>
    <x v="4"/>
    <x v="4"/>
  </r>
  <r>
    <x v="0"/>
    <x v="1"/>
    <x v="8"/>
    <x v="1"/>
    <n v="6813009"/>
    <s v="9007048708"/>
    <x v="0"/>
    <x v="1"/>
    <s v="EDIFICIO MONTICELLO APARTAMENTOS - PROPIEDAD HORIZONTAL"/>
    <x v="3"/>
    <x v="3"/>
  </r>
  <r>
    <x v="0"/>
    <x v="1"/>
    <x v="8"/>
    <x v="4"/>
    <n v="6813096"/>
    <s v="8301122284"/>
    <x v="0"/>
    <x v="0"/>
    <s v="PUERTA DE ALCALA PROPIEDAD HORIZONTAL"/>
    <x v="1"/>
    <x v="1"/>
  </r>
  <r>
    <x v="0"/>
    <x v="1"/>
    <x v="8"/>
    <x v="4"/>
    <n v="6813156"/>
    <s v="8301024041"/>
    <x v="0"/>
    <x v="0"/>
    <s v="EDIFICIO NATHALY PH"/>
    <x v="1"/>
    <x v="1"/>
  </r>
  <r>
    <x v="0"/>
    <x v="1"/>
    <x v="8"/>
    <x v="4"/>
    <n v="6813219"/>
    <s v="8002268261"/>
    <x v="0"/>
    <x v="1"/>
    <s v="CONJUNTO RESIDENCIAL CEDRITOS VILLA SOL PROPIEDAD HORIZONTAL"/>
    <x v="1"/>
    <x v="1"/>
  </r>
  <r>
    <x v="0"/>
    <x v="1"/>
    <x v="8"/>
    <x v="4"/>
    <n v="6813220"/>
    <s v="8002268261"/>
    <x v="0"/>
    <x v="1"/>
    <s v="CONJUNTO RESIDENCIAL CEDRITOS VILLA SOL PROPIEDAD HORIZONTAL"/>
    <x v="1"/>
    <x v="1"/>
  </r>
  <r>
    <x v="0"/>
    <x v="1"/>
    <x v="8"/>
    <x v="4"/>
    <n v="6813263"/>
    <s v="9011515734"/>
    <x v="0"/>
    <x v="0"/>
    <s v="CONJUNTO RESIDENCIAL KUNDAE PROPIEDAD HORIZON"/>
    <x v="3"/>
    <x v="3"/>
  </r>
  <r>
    <x v="0"/>
    <x v="1"/>
    <x v="8"/>
    <x v="4"/>
    <n v="6813440"/>
    <s v="8000536641"/>
    <x v="0"/>
    <x v="1"/>
    <s v="CONJUNTO RESIDENCIAL BARRIO OLIMPICO DE PEREIRA II ETAPA PH"/>
    <x v="11"/>
    <x v="9"/>
  </r>
  <r>
    <x v="0"/>
    <x v="1"/>
    <x v="8"/>
    <x v="1"/>
    <n v="6813487"/>
    <s v="8100030407"/>
    <x v="0"/>
    <x v="1"/>
    <s v="EDIFICIO RINCON DE LOS SAUCES PROPIEDAD HORIZONTAL"/>
    <x v="6"/>
    <x v="6"/>
  </r>
  <r>
    <x v="0"/>
    <x v="1"/>
    <x v="8"/>
    <x v="4"/>
    <n v="6813546"/>
    <s v="9004824384"/>
    <x v="0"/>
    <x v="1"/>
    <s v="CONJUNTO CERRADO VERSALLES PROPIEDAD HORIZONTAL"/>
    <x v="18"/>
    <x v="10"/>
  </r>
  <r>
    <x v="0"/>
    <x v="1"/>
    <x v="8"/>
    <x v="4"/>
    <n v="6813626"/>
    <s v="9004824384"/>
    <x v="0"/>
    <x v="1"/>
    <s v="CONJUNTO CERRADO VERSALLES PROPIEDAD HORIZONTAL"/>
    <x v="18"/>
    <x v="10"/>
  </r>
  <r>
    <x v="0"/>
    <x v="1"/>
    <x v="8"/>
    <x v="4"/>
    <n v="6813633"/>
    <s v="8002414822"/>
    <x v="0"/>
    <x v="1"/>
    <s v="CONJUNTO RESIDENCIAL TORRE REAL"/>
    <x v="2"/>
    <x v="2"/>
  </r>
  <r>
    <x v="0"/>
    <x v="1"/>
    <x v="8"/>
    <x v="5"/>
    <n v="6813655"/>
    <s v="9008930781"/>
    <x v="0"/>
    <x v="1"/>
    <s v="CONJUNTO CERRADO ENTREVERDE"/>
    <x v="6"/>
    <x v="6"/>
  </r>
  <r>
    <x v="0"/>
    <x v="1"/>
    <x v="8"/>
    <x v="4"/>
    <n v="6813667"/>
    <s v="9004824384"/>
    <x v="0"/>
    <x v="1"/>
    <s v="CONJUNTO CERRADO VERSALLES PROPIEDAD HORIZONTAL"/>
    <x v="18"/>
    <x v="10"/>
  </r>
  <r>
    <x v="0"/>
    <x v="1"/>
    <x v="8"/>
    <x v="4"/>
    <n v="6813732"/>
    <s v="9013899453"/>
    <x v="0"/>
    <x v="1"/>
    <s v="EDIFICIO PORTALES DEL BOSQUE PH"/>
    <x v="34"/>
    <x v="5"/>
  </r>
  <r>
    <x v="0"/>
    <x v="1"/>
    <x v="8"/>
    <x v="5"/>
    <n v="6813734"/>
    <s v="30282809"/>
    <x v="0"/>
    <x v="14"/>
    <s v="ARAQUE GOMEZ MARIA DEL PILAR"/>
    <x v="30"/>
    <x v="7"/>
  </r>
  <r>
    <x v="0"/>
    <x v="1"/>
    <x v="8"/>
    <x v="1"/>
    <n v="6813740"/>
    <s v="8300134784"/>
    <x v="0"/>
    <x v="3"/>
    <s v="EDIFICIO PARQUE DE BANDERAS"/>
    <x v="1"/>
    <x v="1"/>
  </r>
  <r>
    <x v="0"/>
    <x v="1"/>
    <x v="8"/>
    <x v="1"/>
    <n v="6813769"/>
    <s v="9005801150"/>
    <x v="0"/>
    <x v="1"/>
    <s v="EDIFICIO GRAN MANZANA PH"/>
    <x v="1"/>
    <x v="1"/>
  </r>
  <r>
    <x v="0"/>
    <x v="1"/>
    <x v="8"/>
    <x v="4"/>
    <n v="6813802"/>
    <s v="9009746336"/>
    <x v="0"/>
    <x v="1"/>
    <s v="MORICHAL CONJUNTO CERRADO - PROPIEDAD HORIZONTAL"/>
    <x v="6"/>
    <x v="6"/>
  </r>
  <r>
    <x v="0"/>
    <x v="1"/>
    <x v="8"/>
    <x v="4"/>
    <n v="6813836"/>
    <s v="8002441513"/>
    <x v="0"/>
    <x v="1"/>
    <s v="EDIFICIO PLAZA CENTRO"/>
    <x v="6"/>
    <x v="6"/>
  </r>
  <r>
    <x v="0"/>
    <x v="1"/>
    <x v="8"/>
    <x v="1"/>
    <n v="6813843"/>
    <s v="9003370793"/>
    <x v="0"/>
    <x v="1"/>
    <s v="CONJUNTO RESIDENCIAL BOSQUES DE CANTABRIA PH"/>
    <x v="11"/>
    <x v="9"/>
  </r>
  <r>
    <x v="0"/>
    <x v="1"/>
    <x v="8"/>
    <x v="1"/>
    <n v="6813850"/>
    <s v="9000452313"/>
    <x v="0"/>
    <x v="1"/>
    <s v="EDIFICIO LA BARCELONETA"/>
    <x v="2"/>
    <x v="2"/>
  </r>
  <r>
    <x v="0"/>
    <x v="1"/>
    <x v="8"/>
    <x v="5"/>
    <n v="6813905"/>
    <s v="10116165"/>
    <x v="0"/>
    <x v="3"/>
    <s v="LOPEZ LOPEZ HOBERNEY"/>
    <x v="13"/>
    <x v="9"/>
  </r>
  <r>
    <x v="0"/>
    <x v="1"/>
    <x v="8"/>
    <x v="5"/>
    <n v="6813908"/>
    <s v="10116165"/>
    <x v="0"/>
    <x v="0"/>
    <s v="LOPEZ LOPEZ HOBERNEY"/>
    <x v="13"/>
    <x v="9"/>
  </r>
  <r>
    <x v="0"/>
    <x v="1"/>
    <x v="8"/>
    <x v="4"/>
    <n v="6813925"/>
    <s v="9009393530"/>
    <x v="0"/>
    <x v="1"/>
    <s v="CONJUNTO RESIDENCIAL SACROMONTE PROPIEDAD HORIZONTAL"/>
    <x v="17"/>
    <x v="2"/>
  </r>
  <r>
    <x v="0"/>
    <x v="1"/>
    <x v="8"/>
    <x v="4"/>
    <n v="6813927"/>
    <s v="8160004873"/>
    <x v="0"/>
    <x v="1"/>
    <s v="AGRUPACION RESIDENCIAL GAMMA III BLOQUE 29 32 Y 34 PH"/>
    <x v="11"/>
    <x v="9"/>
  </r>
  <r>
    <x v="0"/>
    <x v="1"/>
    <x v="8"/>
    <x v="1"/>
    <n v="6813932"/>
    <s v="8902086408"/>
    <x v="0"/>
    <x v="1"/>
    <s v="UNIDAD RESIDENCIAL COLON"/>
    <x v="17"/>
    <x v="2"/>
  </r>
  <r>
    <x v="0"/>
    <x v="1"/>
    <x v="8"/>
    <x v="1"/>
    <n v="6813940"/>
    <s v="8300755992"/>
    <x v="0"/>
    <x v="1"/>
    <s v="PORTON DE GRATAMIRA PH"/>
    <x v="1"/>
    <x v="1"/>
  </r>
  <r>
    <x v="0"/>
    <x v="1"/>
    <x v="8"/>
    <x v="1"/>
    <n v="6813968"/>
    <s v="9008071860"/>
    <x v="0"/>
    <x v="1"/>
    <s v="CONJUNTO RESIDENCIAL BELVERDE II PH"/>
    <x v="43"/>
    <x v="4"/>
  </r>
  <r>
    <x v="0"/>
    <x v="1"/>
    <x v="8"/>
    <x v="4"/>
    <n v="6813991"/>
    <s v="8160011690"/>
    <x v="0"/>
    <x v="4"/>
    <s v="EL PORTAL DE TERRANOVA PH"/>
    <x v="11"/>
    <x v="9"/>
  </r>
  <r>
    <x v="0"/>
    <x v="1"/>
    <x v="8"/>
    <x v="4"/>
    <n v="6814015"/>
    <s v="8300786307"/>
    <x v="0"/>
    <x v="1"/>
    <s v="CONJUNTO RESIDENCIAL LOS SAUCES PH"/>
    <x v="1"/>
    <x v="1"/>
  </r>
  <r>
    <x v="0"/>
    <x v="1"/>
    <x v="8"/>
    <x v="4"/>
    <n v="6814019"/>
    <s v="8300306467"/>
    <x v="0"/>
    <x v="3"/>
    <s v="CONJUNTO RESIDENCIAL POTOSI II SECTOR PH"/>
    <x v="1"/>
    <x v="1"/>
  </r>
  <r>
    <x v="0"/>
    <x v="1"/>
    <x v="8"/>
    <x v="4"/>
    <n v="6814024"/>
    <s v="8300786307"/>
    <x v="0"/>
    <x v="0"/>
    <s v="CONJUNTO RESIDENCIAL LOS SAUCES PH"/>
    <x v="1"/>
    <x v="1"/>
  </r>
  <r>
    <x v="0"/>
    <x v="1"/>
    <x v="8"/>
    <x v="1"/>
    <n v="6814159"/>
    <s v="8050274594"/>
    <x v="0"/>
    <x v="1"/>
    <s v="CONDOMINIO SAN DIEGO PROPIEDAD HORIZONTAL"/>
    <x v="0"/>
    <x v="0"/>
  </r>
  <r>
    <x v="0"/>
    <x v="1"/>
    <x v="8"/>
    <x v="1"/>
    <n v="6814162"/>
    <s v="9003146066"/>
    <x v="0"/>
    <x v="0"/>
    <s v="CONJUNTO RESIDENCIALSALTAMONTE PH"/>
    <x v="10"/>
    <x v="5"/>
  </r>
  <r>
    <x v="0"/>
    <x v="1"/>
    <x v="8"/>
    <x v="4"/>
    <n v="6814229"/>
    <s v="8605096441"/>
    <x v="0"/>
    <x v="1"/>
    <s v="CONJUNTO RESIDENCIAL SANTA BARBARA NORTE"/>
    <x v="1"/>
    <x v="1"/>
  </r>
  <r>
    <x v="0"/>
    <x v="1"/>
    <x v="8"/>
    <x v="4"/>
    <n v="6814233"/>
    <s v="8110409250"/>
    <x v="0"/>
    <x v="1"/>
    <s v="CONJUNTO RESIDENCIAL ALIZARES ETAPAS 1 Y 2 PH"/>
    <x v="14"/>
    <x v="5"/>
  </r>
  <r>
    <x v="0"/>
    <x v="1"/>
    <x v="8"/>
    <x v="4"/>
    <n v="6814240"/>
    <s v="9003477761"/>
    <x v="0"/>
    <x v="1"/>
    <s v="CONJUNTO HABITACIONAL LA CASCADA UNIDAD UNO"/>
    <x v="0"/>
    <x v="0"/>
  </r>
  <r>
    <x v="0"/>
    <x v="1"/>
    <x v="8"/>
    <x v="4"/>
    <n v="6814265"/>
    <s v="9006524313"/>
    <x v="0"/>
    <x v="0"/>
    <s v="EDIFICIO LARES 110 - PROPIEDAD HORIZONTAL"/>
    <x v="1"/>
    <x v="1"/>
  </r>
  <r>
    <x v="0"/>
    <x v="1"/>
    <x v="8"/>
    <x v="1"/>
    <n v="6814275"/>
    <s v="8110305183"/>
    <x v="0"/>
    <x v="1"/>
    <s v="URBANIZACION PARQUE RESIDENCIAL LA CAMPIÑA PH"/>
    <x v="14"/>
    <x v="5"/>
  </r>
  <r>
    <x v="0"/>
    <x v="1"/>
    <x v="8"/>
    <x v="4"/>
    <n v="6814309"/>
    <s v="8300045951"/>
    <x v="0"/>
    <x v="3"/>
    <s v="CONJUNTO RESIDENCIAL ATARDECERES DE SUBA II"/>
    <x v="1"/>
    <x v="1"/>
  </r>
  <r>
    <x v="0"/>
    <x v="1"/>
    <x v="8"/>
    <x v="4"/>
    <n v="6814371"/>
    <s v="8300121327"/>
    <x v="0"/>
    <x v="1"/>
    <s v="CONJUNTO MULTIFAMILIAR PLAZUELAS DEL HIPODROM"/>
    <x v="1"/>
    <x v="1"/>
  </r>
  <r>
    <x v="0"/>
    <x v="1"/>
    <x v="8"/>
    <x v="4"/>
    <n v="6814376"/>
    <s v="9002565922"/>
    <x v="0"/>
    <x v="1"/>
    <s v="MURANO DE VENETO PROPIEDAD HORIZONTAL"/>
    <x v="6"/>
    <x v="6"/>
  </r>
  <r>
    <x v="0"/>
    <x v="1"/>
    <x v="8"/>
    <x v="4"/>
    <n v="6814382"/>
    <s v="8100014837"/>
    <x v="0"/>
    <x v="0"/>
    <s v="EDIFICIO LOS CORALES PROPIEDAD HORIZONTAL"/>
    <x v="6"/>
    <x v="6"/>
  </r>
  <r>
    <x v="0"/>
    <x v="1"/>
    <x v="8"/>
    <x v="4"/>
    <n v="6814389"/>
    <s v="8300121327"/>
    <x v="0"/>
    <x v="2"/>
    <s v="CONJUNTO MULTIFAMILIAR PLAZUELAS DEL HIPODROM"/>
    <x v="1"/>
    <x v="1"/>
  </r>
  <r>
    <x v="0"/>
    <x v="1"/>
    <x v="8"/>
    <x v="1"/>
    <n v="6814466"/>
    <s v="9009998015"/>
    <x v="0"/>
    <x v="1"/>
    <s v="CONJUNTO VALLESUE - ETAPA 3"/>
    <x v="31"/>
    <x v="3"/>
  </r>
  <r>
    <x v="0"/>
    <x v="1"/>
    <x v="8"/>
    <x v="1"/>
    <n v="6814486"/>
    <s v="8300575459"/>
    <x v="0"/>
    <x v="2"/>
    <s v="CONJUNTO RESIDENCIAL LA ALEJANDRIA II PH"/>
    <x v="1"/>
    <x v="1"/>
  </r>
  <r>
    <x v="0"/>
    <x v="1"/>
    <x v="8"/>
    <x v="4"/>
    <n v="6814500"/>
    <s v="8001936062"/>
    <x v="0"/>
    <x v="3"/>
    <s v="CONJUNTO RESIDENCIAL LOS ELISEOS ETAPAS I Y II PH"/>
    <x v="1"/>
    <x v="1"/>
  </r>
  <r>
    <x v="0"/>
    <x v="1"/>
    <x v="8"/>
    <x v="4"/>
    <n v="6814590"/>
    <s v="8090110525"/>
    <x v="0"/>
    <x v="1"/>
    <s v="EDIFICIO MULTIFAMILIAR VILLA ARKADIA II"/>
    <x v="3"/>
    <x v="3"/>
  </r>
  <r>
    <x v="0"/>
    <x v="1"/>
    <x v="8"/>
    <x v="4"/>
    <n v="6814616"/>
    <s v="9006375706"/>
    <x v="0"/>
    <x v="1"/>
    <s v="URBANIZACION NUEVO MILENIO PH PRIMERA ETAPA TORRE 2"/>
    <x v="21"/>
    <x v="5"/>
  </r>
  <r>
    <x v="0"/>
    <x v="1"/>
    <x v="8"/>
    <x v="1"/>
    <n v="6814627"/>
    <s v="8301237236"/>
    <x v="0"/>
    <x v="1"/>
    <s v="CONJUNTO RESIDENCIAL PASEO DE SAN DIEGO PROPIEDAD HORIZONTAL"/>
    <x v="1"/>
    <x v="1"/>
  </r>
  <r>
    <x v="0"/>
    <x v="1"/>
    <x v="8"/>
    <x v="4"/>
    <n v="6814684"/>
    <s v="8300665987"/>
    <x v="0"/>
    <x v="1"/>
    <s v="EDIFICIO SALAMANCA - PROPIEDAD HORIZONTAL"/>
    <x v="1"/>
    <x v="1"/>
  </r>
  <r>
    <x v="0"/>
    <x v="1"/>
    <x v="8"/>
    <x v="1"/>
    <n v="6814685"/>
    <s v="9007269463"/>
    <x v="0"/>
    <x v="1"/>
    <s v="EDIFICIO SERRAMONTTI  -PROPIEDAD HORIZONTAL"/>
    <x v="6"/>
    <x v="6"/>
  </r>
  <r>
    <x v="0"/>
    <x v="1"/>
    <x v="8"/>
    <x v="1"/>
    <n v="6814697"/>
    <s v="9008361871"/>
    <x v="0"/>
    <x v="5"/>
    <s v="EDIFICIO NAVARRA 103 - PROPIEDAD HORIZONTAL"/>
    <x v="1"/>
    <x v="1"/>
  </r>
  <r>
    <x v="0"/>
    <x v="1"/>
    <x v="8"/>
    <x v="4"/>
    <n v="6814766"/>
    <s v="8110174481"/>
    <x v="0"/>
    <x v="1"/>
    <s v="ALONSO ALAVAREZ ADMON"/>
    <x v="14"/>
    <x v="5"/>
  </r>
  <r>
    <x v="0"/>
    <x v="1"/>
    <x v="8"/>
    <x v="4"/>
    <n v="6814780"/>
    <s v="9007530400"/>
    <x v="0"/>
    <x v="3"/>
    <s v="CONJUNTO RESIDENCIAL  NAPOLES PH"/>
    <x v="1"/>
    <x v="1"/>
  </r>
  <r>
    <x v="0"/>
    <x v="1"/>
    <x v="8"/>
    <x v="4"/>
    <n v="6814781"/>
    <s v="8301335540"/>
    <x v="0"/>
    <x v="3"/>
    <s v="AGRUPACION RESIDENCIAL PRIMAVERA DEL TINTAL III- TERCERA ETA"/>
    <x v="1"/>
    <x v="1"/>
  </r>
  <r>
    <x v="0"/>
    <x v="1"/>
    <x v="8"/>
    <x v="4"/>
    <n v="6814834"/>
    <s v="8100010200"/>
    <x v="0"/>
    <x v="1"/>
    <s v="CONJUNTO RESIDENCIAL SAN GABRIEL - PROPIEDAD HORIZONTAL"/>
    <x v="6"/>
    <x v="6"/>
  </r>
  <r>
    <x v="0"/>
    <x v="1"/>
    <x v="8"/>
    <x v="4"/>
    <n v="6814873"/>
    <s v="9005311570"/>
    <x v="0"/>
    <x v="1"/>
    <s v="EDIFICIO DI BARI"/>
    <x v="17"/>
    <x v="2"/>
  </r>
  <r>
    <x v="0"/>
    <x v="1"/>
    <x v="8"/>
    <x v="4"/>
    <n v="6814884"/>
    <s v="9000742030"/>
    <x v="0"/>
    <x v="1"/>
    <s v="CONDOMINIO CAMPESTRE BOSQUES DE NORMANDIA"/>
    <x v="12"/>
    <x v="2"/>
  </r>
  <r>
    <x v="0"/>
    <x v="1"/>
    <x v="8"/>
    <x v="4"/>
    <n v="6814899"/>
    <s v="9004134365"/>
    <x v="0"/>
    <x v="1"/>
    <s v="EDIFICIO SANTOME PH"/>
    <x v="1"/>
    <x v="1"/>
  </r>
  <r>
    <x v="0"/>
    <x v="1"/>
    <x v="8"/>
    <x v="4"/>
    <n v="6814961"/>
    <s v="8160004558"/>
    <x v="0"/>
    <x v="1"/>
    <s v="EDIFICIO BALCONES DE LA ALAMEDA"/>
    <x v="11"/>
    <x v="9"/>
  </r>
  <r>
    <x v="0"/>
    <x v="1"/>
    <x v="8"/>
    <x v="4"/>
    <n v="6814993"/>
    <s v="9007698019"/>
    <x v="0"/>
    <x v="1"/>
    <s v="CONDOMINIO RESIDENCIAL SAN LUCAS DOWNTOWN PH"/>
    <x v="2"/>
    <x v="2"/>
  </r>
  <r>
    <x v="0"/>
    <x v="1"/>
    <x v="8"/>
    <x v="4"/>
    <n v="6815062"/>
    <s v="8002157827"/>
    <x v="0"/>
    <x v="3"/>
    <s v="CONJUNTO RESIDENCIAL EL PINAR DE SUBA I AGRUPACION A SECTOR"/>
    <x v="1"/>
    <x v="1"/>
  </r>
  <r>
    <x v="0"/>
    <x v="1"/>
    <x v="8"/>
    <x v="4"/>
    <n v="6815068"/>
    <s v="9001497938"/>
    <x v="0"/>
    <x v="3"/>
    <s v="CONJUNTO RESIDENCIAL LA GRAN MANZANA II PH"/>
    <x v="1"/>
    <x v="1"/>
  </r>
  <r>
    <x v="0"/>
    <x v="1"/>
    <x v="8"/>
    <x v="4"/>
    <n v="6815082"/>
    <s v="8002157827"/>
    <x v="0"/>
    <x v="3"/>
    <s v="CONJUNTO RESIDENCIAL EL PINAR DE SUBA I AGRUPACION A SECTOR"/>
    <x v="1"/>
    <x v="1"/>
  </r>
  <r>
    <x v="0"/>
    <x v="1"/>
    <x v="8"/>
    <x v="4"/>
    <n v="6815086"/>
    <s v="9007720361"/>
    <x v="0"/>
    <x v="2"/>
    <s v="CONJUNTO PORTAL DE LA MACARENA PH"/>
    <x v="13"/>
    <x v="9"/>
  </r>
  <r>
    <x v="0"/>
    <x v="1"/>
    <x v="8"/>
    <x v="4"/>
    <n v="6815093"/>
    <s v="8002157827"/>
    <x v="0"/>
    <x v="3"/>
    <s v="CONJUNTO RESIDENCIAL EL PINAR DE SUBA I AGRUPACION A SECTOR"/>
    <x v="1"/>
    <x v="1"/>
  </r>
  <r>
    <x v="0"/>
    <x v="1"/>
    <x v="8"/>
    <x v="4"/>
    <n v="6815160"/>
    <s v="9004680011"/>
    <x v="0"/>
    <x v="1"/>
    <s v="EDIFICIO ECO NEVADO PH"/>
    <x v="1"/>
    <x v="1"/>
  </r>
  <r>
    <x v="0"/>
    <x v="1"/>
    <x v="8"/>
    <x v="1"/>
    <n v="6815169"/>
    <s v="8002195148"/>
    <x v="0"/>
    <x v="1"/>
    <s v="EDIFICIO LA CALLEJA"/>
    <x v="79"/>
    <x v="0"/>
  </r>
  <r>
    <x v="0"/>
    <x v="1"/>
    <x v="8"/>
    <x v="1"/>
    <n v="6815171"/>
    <s v="8001063952"/>
    <x v="0"/>
    <x v="3"/>
    <s v="CR CIUDADELA CAFAM MANZANA 32 SUPER LOTE B II ETAPA PH"/>
    <x v="1"/>
    <x v="1"/>
  </r>
  <r>
    <x v="0"/>
    <x v="1"/>
    <x v="8"/>
    <x v="1"/>
    <n v="6815172"/>
    <s v="9003876273"/>
    <x v="0"/>
    <x v="3"/>
    <s v="CONJUNTO RESIDENCIAL ALAMEDA DEL PORVENIR SEGUNDA ETAPA PH"/>
    <x v="1"/>
    <x v="1"/>
  </r>
  <r>
    <x v="0"/>
    <x v="1"/>
    <x v="8"/>
    <x v="4"/>
    <n v="6815184"/>
    <s v="8040050095"/>
    <x v="0"/>
    <x v="1"/>
    <s v="EDIFICIO MULTIFAMILIAR BOSTON PLAZA"/>
    <x v="2"/>
    <x v="2"/>
  </r>
  <r>
    <x v="0"/>
    <x v="1"/>
    <x v="8"/>
    <x v="4"/>
    <n v="6815197"/>
    <s v="8130115276"/>
    <x v="0"/>
    <x v="1"/>
    <s v="EDIFICIO CENTRO COMERCIAL LAS AMERICAS"/>
    <x v="29"/>
    <x v="14"/>
  </r>
  <r>
    <x v="0"/>
    <x v="1"/>
    <x v="8"/>
    <x v="1"/>
    <n v="6815306"/>
    <s v="9008361871"/>
    <x v="0"/>
    <x v="7"/>
    <s v="EDIFICIO NAVARRA 103 - PROPIEDAD HORIZONTAL"/>
    <x v="1"/>
    <x v="1"/>
  </r>
  <r>
    <x v="0"/>
    <x v="1"/>
    <x v="8"/>
    <x v="4"/>
    <n v="6815318"/>
    <s v="9013761888"/>
    <x v="0"/>
    <x v="7"/>
    <s v="CONJUNTO MONTEVERDI APARTAMENTOS"/>
    <x v="33"/>
    <x v="2"/>
  </r>
  <r>
    <x v="0"/>
    <x v="1"/>
    <x v="8"/>
    <x v="4"/>
    <n v="6815332"/>
    <s v="8002041211"/>
    <x v="0"/>
    <x v="3"/>
    <s v="AGRUPACION DE VIVIENDA LOS MIRTOS PH"/>
    <x v="1"/>
    <x v="1"/>
  </r>
  <r>
    <x v="0"/>
    <x v="1"/>
    <x v="8"/>
    <x v="4"/>
    <n v="6815404"/>
    <s v="8600691591"/>
    <x v="0"/>
    <x v="3"/>
    <s v="EDIFICIO PROFESIONALES LA SALLE"/>
    <x v="1"/>
    <x v="1"/>
  </r>
  <r>
    <x v="0"/>
    <x v="1"/>
    <x v="8"/>
    <x v="4"/>
    <n v="6815444"/>
    <s v="8002157827"/>
    <x v="0"/>
    <x v="3"/>
    <s v="CONJUNTO RESIDENCIAL EL PINAR DE SUBA I AGRUPACION A SECTOR"/>
    <x v="1"/>
    <x v="1"/>
  </r>
  <r>
    <x v="0"/>
    <x v="1"/>
    <x v="8"/>
    <x v="4"/>
    <n v="6815446"/>
    <s v="8002157827"/>
    <x v="0"/>
    <x v="3"/>
    <s v="CONJUNTO RESIDENCIAL EL PINAR DE SUBA I AGRUPACION A SECTOR"/>
    <x v="1"/>
    <x v="1"/>
  </r>
  <r>
    <x v="0"/>
    <x v="1"/>
    <x v="8"/>
    <x v="4"/>
    <n v="6815485"/>
    <s v="8010016934"/>
    <x v="0"/>
    <x v="0"/>
    <s v="CONJUNTO RESIDENCIAL BOSQUES DE PALERMO"/>
    <x v="7"/>
    <x v="7"/>
  </r>
  <r>
    <x v="0"/>
    <x v="1"/>
    <x v="8"/>
    <x v="4"/>
    <n v="6815510"/>
    <s v="9011600122"/>
    <x v="0"/>
    <x v="3"/>
    <s v="EDIFICIO MPH 123 PROPIEDAD HORIZONTAL"/>
    <x v="1"/>
    <x v="1"/>
  </r>
  <r>
    <x v="0"/>
    <x v="1"/>
    <x v="8"/>
    <x v="4"/>
    <n v="6815514"/>
    <s v="9011600122"/>
    <x v="0"/>
    <x v="3"/>
    <s v="EDIFICIO MPH 123 PROPIEDAD HORIZONTAL"/>
    <x v="1"/>
    <x v="1"/>
  </r>
  <r>
    <x v="0"/>
    <x v="1"/>
    <x v="8"/>
    <x v="4"/>
    <n v="6815515"/>
    <s v="9011600122"/>
    <x v="0"/>
    <x v="3"/>
    <s v="EDIFICIO MPH 123 PROPIEDAD HORIZONTAL"/>
    <x v="1"/>
    <x v="1"/>
  </r>
  <r>
    <x v="0"/>
    <x v="1"/>
    <x v="8"/>
    <x v="4"/>
    <n v="6815582"/>
    <s v="8040050095"/>
    <x v="0"/>
    <x v="1"/>
    <s v="EDIFICIO MULTIFAMILIAR BOSTON PLAZA"/>
    <x v="2"/>
    <x v="2"/>
  </r>
  <r>
    <x v="0"/>
    <x v="1"/>
    <x v="8"/>
    <x v="4"/>
    <n v="6815646"/>
    <s v="9006874719"/>
    <x v="0"/>
    <x v="1"/>
    <s v="CONJUNTO RESIDENCIAL LA EVOLUCION"/>
    <x v="4"/>
    <x v="4"/>
  </r>
  <r>
    <x v="0"/>
    <x v="1"/>
    <x v="8"/>
    <x v="4"/>
    <n v="6815656"/>
    <s v="8110308536"/>
    <x v="0"/>
    <x v="1"/>
    <s v="CONJUNTO RESIDENCIAL ESTADIO DE LA PLAZA"/>
    <x v="14"/>
    <x v="5"/>
  </r>
  <r>
    <x v="0"/>
    <x v="1"/>
    <x v="8"/>
    <x v="1"/>
    <n v="6815729"/>
    <s v="8301381676"/>
    <x v="0"/>
    <x v="1"/>
    <s v="CONJUNTO RESIDENCIAL MAZUREN AGRUPACION 06 ETAPAS A B Y C P"/>
    <x v="1"/>
    <x v="1"/>
  </r>
  <r>
    <x v="0"/>
    <x v="1"/>
    <x v="8"/>
    <x v="1"/>
    <n v="6815734"/>
    <s v="9000233410"/>
    <x v="0"/>
    <x v="3"/>
    <s v="CONJUNTO RESIDENCIAL ARBOLEDA DEL SEMINARIO DE LAS SUBETAPA"/>
    <x v="14"/>
    <x v="5"/>
  </r>
  <r>
    <x v="0"/>
    <x v="1"/>
    <x v="8"/>
    <x v="1"/>
    <n v="6815741"/>
    <s v="9000233410"/>
    <x v="0"/>
    <x v="3"/>
    <s v="CONJUNTO RESIDENCIAL ARBOLEDA DEL SEMINARIO DE LAS SUBETAPA"/>
    <x v="14"/>
    <x v="5"/>
  </r>
  <r>
    <x v="0"/>
    <x v="1"/>
    <x v="8"/>
    <x v="4"/>
    <n v="6815757"/>
    <s v="8300201931"/>
    <x v="0"/>
    <x v="3"/>
    <s v="CONJUNTO RESIDENCIAL ROSA DE LOS VIENTOS"/>
    <x v="1"/>
    <x v="1"/>
  </r>
  <r>
    <x v="0"/>
    <x v="1"/>
    <x v="8"/>
    <x v="4"/>
    <n v="6815766"/>
    <s v="9010475184"/>
    <x v="0"/>
    <x v="2"/>
    <s v="EDIFICIO PORTO LETICIA PH"/>
    <x v="21"/>
    <x v="5"/>
  </r>
  <r>
    <x v="0"/>
    <x v="1"/>
    <x v="8"/>
    <x v="1"/>
    <n v="6815796"/>
    <s v="8000801976"/>
    <x v="0"/>
    <x v="1"/>
    <s v="CONJUNTO RESIDENCIAL LOS ROSALES PROPIEDAD HORIZONTAL"/>
    <x v="1"/>
    <x v="1"/>
  </r>
  <r>
    <x v="0"/>
    <x v="1"/>
    <x v="8"/>
    <x v="4"/>
    <n v="6815844"/>
    <s v="9002511672"/>
    <x v="0"/>
    <x v="7"/>
    <s v="CONDOMINIO PLENITUD CONJUNTO A"/>
    <x v="18"/>
    <x v="10"/>
  </r>
  <r>
    <x v="0"/>
    <x v="1"/>
    <x v="8"/>
    <x v="4"/>
    <n v="6815878"/>
    <s v="8300590188"/>
    <x v="0"/>
    <x v="1"/>
    <s v="CONJUNTO RESIDENCIAL LA ESTANCIA III PH"/>
    <x v="1"/>
    <x v="1"/>
  </r>
  <r>
    <x v="0"/>
    <x v="1"/>
    <x v="8"/>
    <x v="4"/>
    <n v="6815892"/>
    <s v="8001680598"/>
    <x v="0"/>
    <x v="3"/>
    <s v="PROPIEDAD HORIZONTAL VILLA DEL CAMPO"/>
    <x v="6"/>
    <x v="6"/>
  </r>
  <r>
    <x v="0"/>
    <x v="1"/>
    <x v="8"/>
    <x v="1"/>
    <n v="6815984"/>
    <s v="9005801150"/>
    <x v="0"/>
    <x v="1"/>
    <s v="EDIFICIO GRAN MANZANA PH"/>
    <x v="1"/>
    <x v="1"/>
  </r>
  <r>
    <x v="0"/>
    <x v="1"/>
    <x v="8"/>
    <x v="4"/>
    <n v="6816028"/>
    <s v="9011359161"/>
    <x v="0"/>
    <x v="1"/>
    <s v="CONJUNTO RESIDENCIAL MULTICENTRO ETAPA I"/>
    <x v="29"/>
    <x v="14"/>
  </r>
  <r>
    <x v="0"/>
    <x v="1"/>
    <x v="8"/>
    <x v="4"/>
    <n v="6816171"/>
    <s v="8001630183"/>
    <x v="0"/>
    <x v="1"/>
    <s v="CONJUNTO VILLA CALASANZ II ETAPA AGRUPACION IV"/>
    <x v="1"/>
    <x v="1"/>
  </r>
  <r>
    <x v="0"/>
    <x v="1"/>
    <x v="8"/>
    <x v="4"/>
    <n v="6816198"/>
    <s v="8000767432"/>
    <x v="0"/>
    <x v="1"/>
    <s v="CONJUNTO RESIDENCIAL MIRADOR DE UMBRIA PROPIEDAD HORIZONTAL"/>
    <x v="0"/>
    <x v="0"/>
  </r>
  <r>
    <x v="0"/>
    <x v="1"/>
    <x v="8"/>
    <x v="2"/>
    <n v="6816208"/>
    <s v="41934668"/>
    <x v="0"/>
    <x v="2"/>
    <s v="LOPEZ ACEVEDO ELIZABETH"/>
    <x v="7"/>
    <x v="7"/>
  </r>
  <r>
    <x v="0"/>
    <x v="1"/>
    <x v="8"/>
    <x v="4"/>
    <n v="6816312"/>
    <s v="8002123806"/>
    <x v="0"/>
    <x v="1"/>
    <s v="CONDOMINIO EL PINAR"/>
    <x v="7"/>
    <x v="7"/>
  </r>
  <r>
    <x v="0"/>
    <x v="1"/>
    <x v="8"/>
    <x v="4"/>
    <n v="6816322"/>
    <s v="9003216445"/>
    <x v="0"/>
    <x v="1"/>
    <s v="LA HACIENDA CONDOMINIO CAMPESTRE - PROPIEDAD HORIZONTAL"/>
    <x v="3"/>
    <x v="3"/>
  </r>
  <r>
    <x v="0"/>
    <x v="1"/>
    <x v="8"/>
    <x v="4"/>
    <n v="6816329"/>
    <s v="8002472823"/>
    <x v="0"/>
    <x v="1"/>
    <s v="EDIFICIO CONDOMINIO CASTELFUERTE PH"/>
    <x v="14"/>
    <x v="5"/>
  </r>
  <r>
    <x v="0"/>
    <x v="1"/>
    <x v="8"/>
    <x v="4"/>
    <n v="6816353"/>
    <s v="9011359161"/>
    <x v="0"/>
    <x v="1"/>
    <s v="CONJUNTO RESIDENCIAL MULTICENTRO ETAPA I"/>
    <x v="29"/>
    <x v="14"/>
  </r>
  <r>
    <x v="0"/>
    <x v="1"/>
    <x v="8"/>
    <x v="4"/>
    <n v="6816401"/>
    <s v="8001883383"/>
    <x v="0"/>
    <x v="1"/>
    <s v="URBANIZACION EL VALLE DE USAQUEN-PROPIEDAD HORIZONTAL"/>
    <x v="1"/>
    <x v="1"/>
  </r>
  <r>
    <x v="0"/>
    <x v="1"/>
    <x v="8"/>
    <x v="4"/>
    <n v="6816431"/>
    <s v="9002267952"/>
    <x v="0"/>
    <x v="3"/>
    <s v="EDIFICIO ALTAMAR PH"/>
    <x v="14"/>
    <x v="5"/>
  </r>
  <r>
    <x v="0"/>
    <x v="1"/>
    <x v="8"/>
    <x v="4"/>
    <n v="6816450"/>
    <s v="8300805281"/>
    <x v="0"/>
    <x v="1"/>
    <s v="EDIFICIO CRISTINA PH"/>
    <x v="1"/>
    <x v="1"/>
  </r>
  <r>
    <x v="0"/>
    <x v="1"/>
    <x v="8"/>
    <x v="4"/>
    <n v="6816463"/>
    <s v="8000085110"/>
    <x v="0"/>
    <x v="1"/>
    <s v="CONJUNTO RESIDENCIAL PORTAL DEL VALLE PH"/>
    <x v="10"/>
    <x v="5"/>
  </r>
  <r>
    <x v="0"/>
    <x v="1"/>
    <x v="8"/>
    <x v="4"/>
    <n v="6816490"/>
    <s v="8001564503"/>
    <x v="0"/>
    <x v="1"/>
    <s v="EDIFICIO MULTIFAMILIAR Y COMERCIAL LA RELIQUIA PH"/>
    <x v="1"/>
    <x v="1"/>
  </r>
  <r>
    <x v="0"/>
    <x v="1"/>
    <x v="8"/>
    <x v="1"/>
    <n v="6816495"/>
    <s v="9000741057"/>
    <x v="0"/>
    <x v="0"/>
    <s v="CONJUNTO CERRADO MULTIFAMILIAR SANTA LUCIA PROPIEDAD HORIZON"/>
    <x v="6"/>
    <x v="6"/>
  </r>
  <r>
    <x v="0"/>
    <x v="1"/>
    <x v="8"/>
    <x v="1"/>
    <n v="6816545"/>
    <s v="8300374620"/>
    <x v="0"/>
    <x v="0"/>
    <s v="EDIFICIO SANTA CLARA"/>
    <x v="1"/>
    <x v="1"/>
  </r>
  <r>
    <x v="0"/>
    <x v="1"/>
    <x v="8"/>
    <x v="4"/>
    <n v="6816571"/>
    <s v="8160015170"/>
    <x v="0"/>
    <x v="1"/>
    <s v="CENTRO COMERCIAL Y DE NEGOCIOS LA PLAZUELA PH"/>
    <x v="11"/>
    <x v="9"/>
  </r>
  <r>
    <x v="0"/>
    <x v="1"/>
    <x v="8"/>
    <x v="1"/>
    <n v="6816593"/>
    <s v="8300134784"/>
    <x v="0"/>
    <x v="1"/>
    <s v="EDIFICIO PARQUE DE BANDERAS"/>
    <x v="1"/>
    <x v="1"/>
  </r>
  <r>
    <x v="0"/>
    <x v="1"/>
    <x v="8"/>
    <x v="4"/>
    <n v="6816598"/>
    <s v="8001467347"/>
    <x v="0"/>
    <x v="1"/>
    <s v="EDIFICIO VIZCAYA"/>
    <x v="2"/>
    <x v="2"/>
  </r>
  <r>
    <x v="0"/>
    <x v="1"/>
    <x v="8"/>
    <x v="4"/>
    <n v="6816633"/>
    <s v="8900027797"/>
    <x v="0"/>
    <x v="1"/>
    <s v="CONJUNTO RESIDENCIAL PROVITEQ UNIDAD UNO"/>
    <x v="7"/>
    <x v="7"/>
  </r>
  <r>
    <x v="0"/>
    <x v="1"/>
    <x v="8"/>
    <x v="1"/>
    <n v="6816686"/>
    <s v="8908058895"/>
    <x v="0"/>
    <x v="1"/>
    <s v="CONDOMINIO LOS CEREZOS PROPIEDAD HORIZONTAL"/>
    <x v="6"/>
    <x v="6"/>
  </r>
  <r>
    <x v="0"/>
    <x v="1"/>
    <x v="8"/>
    <x v="1"/>
    <n v="6816700"/>
    <s v="9000519361"/>
    <x v="0"/>
    <x v="3"/>
    <s v="AGRUPACION NUEVA CASTILLA ETAPA IV PH"/>
    <x v="1"/>
    <x v="1"/>
  </r>
  <r>
    <x v="0"/>
    <x v="1"/>
    <x v="8"/>
    <x v="4"/>
    <n v="6816758"/>
    <s v="8040048111"/>
    <x v="0"/>
    <x v="1"/>
    <s v="CONJUNTO RESIDENCIAL BALCONES DE GRATAMIRA"/>
    <x v="2"/>
    <x v="2"/>
  </r>
  <r>
    <x v="0"/>
    <x v="1"/>
    <x v="8"/>
    <x v="4"/>
    <n v="6816773"/>
    <s v="8160004873"/>
    <x v="0"/>
    <x v="1"/>
    <s v="AGRUPACION RESIDENCIAL GAMMA III BLOQUE 29 32 Y 34 PH"/>
    <x v="11"/>
    <x v="9"/>
  </r>
  <r>
    <x v="0"/>
    <x v="1"/>
    <x v="8"/>
    <x v="4"/>
    <n v="6816777"/>
    <s v="8300749224"/>
    <x v="0"/>
    <x v="1"/>
    <s v="CONJUNTO RESIDENCIAL DE LA SUPERMANZANA 6 BOC"/>
    <x v="1"/>
    <x v="1"/>
  </r>
  <r>
    <x v="0"/>
    <x v="1"/>
    <x v="8"/>
    <x v="4"/>
    <n v="6816786"/>
    <s v="8605263368"/>
    <x v="0"/>
    <x v="3"/>
    <s v="CONJUNTO RESIDENCIAL SANTA BARBARA NORTE MANZANA C PH"/>
    <x v="1"/>
    <x v="1"/>
  </r>
  <r>
    <x v="0"/>
    <x v="1"/>
    <x v="8"/>
    <x v="2"/>
    <n v="6816801"/>
    <s v="41939176"/>
    <x v="0"/>
    <x v="1"/>
    <s v="CABRERA TAMAYO KARENT JACKELINE"/>
    <x v="7"/>
    <x v="7"/>
  </r>
  <r>
    <x v="0"/>
    <x v="1"/>
    <x v="8"/>
    <x v="4"/>
    <n v="6816805"/>
    <s v="9000353641"/>
    <x v="0"/>
    <x v="1"/>
    <s v="UNIDAD RESIDENCIAL EL CRISOL"/>
    <x v="2"/>
    <x v="2"/>
  </r>
  <r>
    <x v="0"/>
    <x v="1"/>
    <x v="8"/>
    <x v="1"/>
    <n v="6816818"/>
    <s v="8300653194"/>
    <x v="0"/>
    <x v="3"/>
    <s v="AGRUPACION DE VIVIENDA MAZUREN AGRUPACION 08 PH"/>
    <x v="1"/>
    <x v="1"/>
  </r>
  <r>
    <x v="0"/>
    <x v="1"/>
    <x v="8"/>
    <x v="1"/>
    <n v="6816858"/>
    <s v="9000270897"/>
    <x v="0"/>
    <x v="3"/>
    <s v="UNIDAD INMOBILIARIA CERRADA BOSQUES DE LA SIERRA"/>
    <x v="6"/>
    <x v="6"/>
  </r>
  <r>
    <x v="0"/>
    <x v="1"/>
    <x v="8"/>
    <x v="4"/>
    <n v="6816882"/>
    <s v="9000663501"/>
    <x v="0"/>
    <x v="3"/>
    <s v="CONJUNTO RESIDENCIAL BALCONES DE SAN MARTIN"/>
    <x v="1"/>
    <x v="1"/>
  </r>
  <r>
    <x v="0"/>
    <x v="1"/>
    <x v="8"/>
    <x v="4"/>
    <n v="6816899"/>
    <s v="9009817530"/>
    <x v="0"/>
    <x v="3"/>
    <s v="GUADUALES DEL CAFE PH"/>
    <x v="54"/>
    <x v="7"/>
  </r>
  <r>
    <x v="0"/>
    <x v="1"/>
    <x v="8"/>
    <x v="4"/>
    <n v="6816909"/>
    <s v="9003081963"/>
    <x v="0"/>
    <x v="1"/>
    <s v="CONJUNTO RESIDENCIAL JARDINES DE TANAMBI P H"/>
    <x v="11"/>
    <x v="9"/>
  </r>
  <r>
    <x v="0"/>
    <x v="1"/>
    <x v="8"/>
    <x v="1"/>
    <n v="6816930"/>
    <s v="9011616552"/>
    <x v="0"/>
    <x v="1"/>
    <s v="MALIBU PARK PH"/>
    <x v="14"/>
    <x v="5"/>
  </r>
  <r>
    <x v="0"/>
    <x v="1"/>
    <x v="8"/>
    <x v="1"/>
    <n v="6816995"/>
    <s v="9004888685"/>
    <x v="0"/>
    <x v="3"/>
    <s v="EDIFICIIO PALOS BLANCOS PH"/>
    <x v="1"/>
    <x v="1"/>
  </r>
  <r>
    <x v="0"/>
    <x v="1"/>
    <x v="8"/>
    <x v="1"/>
    <n v="6817019"/>
    <s v="8002138691"/>
    <x v="0"/>
    <x v="1"/>
    <s v="CONJUNTO RESIDENCIAL TORRES DE PAYANDE"/>
    <x v="0"/>
    <x v="0"/>
  </r>
  <r>
    <x v="0"/>
    <x v="1"/>
    <x v="8"/>
    <x v="5"/>
    <n v="6817032"/>
    <s v="10143448"/>
    <x v="0"/>
    <x v="1"/>
    <s v="ORTIZ JARAMILLO LUIS EDUARDO"/>
    <x v="13"/>
    <x v="9"/>
  </r>
  <r>
    <x v="0"/>
    <x v="1"/>
    <x v="8"/>
    <x v="4"/>
    <n v="6817115"/>
    <s v="8000238472"/>
    <x v="0"/>
    <x v="1"/>
    <s v="UNIDAD RESIDENCIAL NIZA IX-1 - PROPIEDAD HORIZONTAL"/>
    <x v="1"/>
    <x v="1"/>
  </r>
  <r>
    <x v="0"/>
    <x v="1"/>
    <x v="8"/>
    <x v="1"/>
    <n v="6817121"/>
    <s v="9008271422"/>
    <x v="0"/>
    <x v="3"/>
    <s v="ADMINISTRADORA SEIS SAS"/>
    <x v="1"/>
    <x v="1"/>
  </r>
  <r>
    <x v="0"/>
    <x v="1"/>
    <x v="8"/>
    <x v="4"/>
    <n v="6817146"/>
    <s v="9003440294"/>
    <x v="0"/>
    <x v="1"/>
    <s v="CONJUNTO RESIDENCIAL Y COMERCIAL PASEO DE LA CASTELLANA PH"/>
    <x v="11"/>
    <x v="9"/>
  </r>
  <r>
    <x v="0"/>
    <x v="1"/>
    <x v="8"/>
    <x v="4"/>
    <n v="6817153"/>
    <s v="8600498330"/>
    <x v="0"/>
    <x v="1"/>
    <s v="CONJUNTO RESIDENCIAL SANTA BARBARA NORTE MANZANA J"/>
    <x v="1"/>
    <x v="1"/>
  </r>
  <r>
    <x v="0"/>
    <x v="1"/>
    <x v="8"/>
    <x v="4"/>
    <n v="6817205"/>
    <s v="8000367718"/>
    <x v="0"/>
    <x v="1"/>
    <s v="EDIFICIO LOS ALMENDROS PROPIEDAD HORIZONTAL"/>
    <x v="3"/>
    <x v="3"/>
  </r>
  <r>
    <x v="0"/>
    <x v="1"/>
    <x v="8"/>
    <x v="1"/>
    <n v="6817214"/>
    <s v="8002328827"/>
    <x v="0"/>
    <x v="1"/>
    <s v="CONJ RESI LOS BALCONES DE ORIENTE EDIF LOS BUGAMBILES"/>
    <x v="1"/>
    <x v="1"/>
  </r>
  <r>
    <x v="0"/>
    <x v="1"/>
    <x v="8"/>
    <x v="1"/>
    <n v="6817231"/>
    <s v="9010602628"/>
    <x v="0"/>
    <x v="3"/>
    <s v="SANTA MÓNICA CONDOMINIO PROPIEDAD HORIZONTAL"/>
    <x v="9"/>
    <x v="8"/>
  </r>
  <r>
    <x v="0"/>
    <x v="1"/>
    <x v="8"/>
    <x v="4"/>
    <n v="6817268"/>
    <s v="9008030904"/>
    <x v="0"/>
    <x v="1"/>
    <s v="CONJUNTO RESIDENCIAL ANDINO PH"/>
    <x v="1"/>
    <x v="1"/>
  </r>
  <r>
    <x v="0"/>
    <x v="1"/>
    <x v="8"/>
    <x v="4"/>
    <n v="6817279"/>
    <s v="8160004873"/>
    <x v="0"/>
    <x v="1"/>
    <s v="AGRUPACION RESIDENCIAL GAMMA III BLOQUE 29 32 Y 34 PH"/>
    <x v="11"/>
    <x v="9"/>
  </r>
  <r>
    <x v="0"/>
    <x v="1"/>
    <x v="8"/>
    <x v="4"/>
    <n v="6817285"/>
    <s v="9002065896"/>
    <x v="0"/>
    <x v="1"/>
    <s v="CONJUNTO RESIDENCIAL Y COMERCIAL CAÑAVERAL II - PH"/>
    <x v="11"/>
    <x v="9"/>
  </r>
  <r>
    <x v="0"/>
    <x v="1"/>
    <x v="8"/>
    <x v="4"/>
    <n v="6817307"/>
    <s v="9000655116"/>
    <x v="0"/>
    <x v="5"/>
    <s v="CONJUNTO RESIDENCIAL PORTAL DEL PORVENIR ETAPA 2 PROPIEDAD H"/>
    <x v="1"/>
    <x v="1"/>
  </r>
  <r>
    <x v="0"/>
    <x v="1"/>
    <x v="8"/>
    <x v="4"/>
    <n v="6817310"/>
    <s v="9006026649"/>
    <x v="0"/>
    <x v="0"/>
    <s v="PROPIEDAD HORIZONTAL BALCONES DE LA VILLA II ETAPA BLOQUES 1"/>
    <x v="23"/>
    <x v="6"/>
  </r>
  <r>
    <x v="0"/>
    <x v="1"/>
    <x v="8"/>
    <x v="4"/>
    <n v="6817319"/>
    <s v="9005356261"/>
    <x v="0"/>
    <x v="1"/>
    <s v="EDIFICIO TORRE ALTAMIRANO - PROPIEDAD HORIZONTAL"/>
    <x v="6"/>
    <x v="6"/>
  </r>
  <r>
    <x v="0"/>
    <x v="1"/>
    <x v="8"/>
    <x v="4"/>
    <n v="6817324"/>
    <s v="9006026649"/>
    <x v="0"/>
    <x v="3"/>
    <s v="PROPIEDAD HORIZONTAL BALCONES DE LA VILLA II ETAPA BLOQUES 1"/>
    <x v="23"/>
    <x v="6"/>
  </r>
  <r>
    <x v="0"/>
    <x v="1"/>
    <x v="8"/>
    <x v="2"/>
    <n v="6817337"/>
    <s v="41889692"/>
    <x v="0"/>
    <x v="1"/>
    <s v="MESA JARAMILLO CLARA INES"/>
    <x v="7"/>
    <x v="7"/>
  </r>
  <r>
    <x v="0"/>
    <x v="1"/>
    <x v="8"/>
    <x v="1"/>
    <n v="6817341"/>
    <s v="8090052953"/>
    <x v="0"/>
    <x v="1"/>
    <s v="EDIFICIO CAMINO DORADO PROPIEDAD  HORIZONTAL"/>
    <x v="3"/>
    <x v="3"/>
  </r>
  <r>
    <x v="0"/>
    <x v="1"/>
    <x v="8"/>
    <x v="4"/>
    <n v="6817365"/>
    <s v="8300522935"/>
    <x v="0"/>
    <x v="3"/>
    <s v="EDIFICIO ANSES III"/>
    <x v="1"/>
    <x v="1"/>
  </r>
  <r>
    <x v="0"/>
    <x v="1"/>
    <x v="8"/>
    <x v="4"/>
    <n v="6817375"/>
    <s v="8160008124"/>
    <x v="0"/>
    <x v="3"/>
    <s v="EDIFICIO OCEANIA PH"/>
    <x v="11"/>
    <x v="9"/>
  </r>
  <r>
    <x v="0"/>
    <x v="1"/>
    <x v="8"/>
    <x v="4"/>
    <n v="6817391"/>
    <s v="8001431677"/>
    <x v="0"/>
    <x v="3"/>
    <s v="AGRUPACION  DE VIVIENDA METROPOLIS UNIDAD 25 PH"/>
    <x v="1"/>
    <x v="1"/>
  </r>
  <r>
    <x v="0"/>
    <x v="1"/>
    <x v="8"/>
    <x v="1"/>
    <n v="6817425"/>
    <s v="8300322908"/>
    <x v="0"/>
    <x v="3"/>
    <s v="CONJUNTO RESIDENCIAL SERRANA PH"/>
    <x v="1"/>
    <x v="1"/>
  </r>
  <r>
    <x v="0"/>
    <x v="1"/>
    <x v="8"/>
    <x v="4"/>
    <n v="6817445"/>
    <s v="9001602616"/>
    <x v="0"/>
    <x v="1"/>
    <s v="CONJUNTO RESIDENCIAL SAN FERMIN"/>
    <x v="2"/>
    <x v="2"/>
  </r>
  <r>
    <x v="0"/>
    <x v="1"/>
    <x v="8"/>
    <x v="4"/>
    <n v="6817463"/>
    <s v="8110446279"/>
    <x v="0"/>
    <x v="1"/>
    <s v="EDIFICIO SANTAMARIA DEL MAR PH"/>
    <x v="14"/>
    <x v="5"/>
  </r>
  <r>
    <x v="0"/>
    <x v="1"/>
    <x v="8"/>
    <x v="4"/>
    <n v="6817464"/>
    <s v="9004597716"/>
    <x v="0"/>
    <x v="1"/>
    <s v="EDIFICIO MERIDIANO PROPIEDAD HORIZONTAL"/>
    <x v="6"/>
    <x v="6"/>
  </r>
  <r>
    <x v="0"/>
    <x v="1"/>
    <x v="8"/>
    <x v="1"/>
    <n v="6817476"/>
    <s v="8110079119"/>
    <x v="0"/>
    <x v="1"/>
    <s v="UNIDAD RESIDENCIAL SALAMANCA DE LA MOTA  PH"/>
    <x v="14"/>
    <x v="5"/>
  </r>
  <r>
    <x v="0"/>
    <x v="1"/>
    <x v="8"/>
    <x v="4"/>
    <n v="6817484"/>
    <s v="8100010200"/>
    <x v="0"/>
    <x v="1"/>
    <s v="CONJUNTO RESIDENCIAL SAN GABRIEL - PROPIEDAD HORIZONTAL"/>
    <x v="6"/>
    <x v="6"/>
  </r>
  <r>
    <x v="0"/>
    <x v="1"/>
    <x v="8"/>
    <x v="1"/>
    <n v="6817542"/>
    <s v="9000987526"/>
    <x v="0"/>
    <x v="3"/>
    <s v="CONJUNTO RESIDENCIAL TERRAZAS DE CASTILLA PH"/>
    <x v="1"/>
    <x v="1"/>
  </r>
  <r>
    <x v="0"/>
    <x v="1"/>
    <x v="8"/>
    <x v="4"/>
    <n v="6817545"/>
    <s v="8600498330"/>
    <x v="0"/>
    <x v="1"/>
    <s v="CONJUNTO RESIDENCIAL SANTA BARBARA NORTE MANZANA J"/>
    <x v="1"/>
    <x v="1"/>
  </r>
  <r>
    <x v="0"/>
    <x v="1"/>
    <x v="8"/>
    <x v="1"/>
    <n v="6817582"/>
    <s v="9013782846"/>
    <x v="0"/>
    <x v="0"/>
    <s v="EDIFICIO SAUZALITO PROPIEDAD HORIZONTAL"/>
    <x v="6"/>
    <x v="6"/>
  </r>
  <r>
    <x v="0"/>
    <x v="1"/>
    <x v="8"/>
    <x v="4"/>
    <n v="6817584"/>
    <s v="9010022652"/>
    <x v="0"/>
    <x v="0"/>
    <s v="EDIFICIO PALMANOVA II PROPIEDAD HORIZONTAL"/>
    <x v="6"/>
    <x v="6"/>
  </r>
  <r>
    <x v="0"/>
    <x v="1"/>
    <x v="8"/>
    <x v="1"/>
    <n v="6817660"/>
    <s v="8000145559"/>
    <x v="0"/>
    <x v="1"/>
    <s v="CONJUNTO RESIDENCIAL VILLA DIAMANTE"/>
    <x v="2"/>
    <x v="2"/>
  </r>
  <r>
    <x v="0"/>
    <x v="1"/>
    <x v="8"/>
    <x v="1"/>
    <n v="6817734"/>
    <s v="8301460815"/>
    <x v="0"/>
    <x v="3"/>
    <s v="CONJUNTO RESIDENCIAL CASTILLA IV ETAPA PH"/>
    <x v="1"/>
    <x v="1"/>
  </r>
  <r>
    <x v="0"/>
    <x v="1"/>
    <x v="8"/>
    <x v="4"/>
    <n v="6817754"/>
    <s v="8002037169"/>
    <x v="0"/>
    <x v="1"/>
    <s v="AGRUPACION DE VIVIENDA NUEVA TIBABUYES SECTOR B PROPIEDAD HO"/>
    <x v="1"/>
    <x v="1"/>
  </r>
  <r>
    <x v="0"/>
    <x v="1"/>
    <x v="8"/>
    <x v="1"/>
    <n v="6817772"/>
    <s v="9005006816"/>
    <x v="0"/>
    <x v="1"/>
    <s v="CERRO FUERTE - PROPIEDAD HORIZONTAL"/>
    <x v="19"/>
    <x v="4"/>
  </r>
  <r>
    <x v="0"/>
    <x v="1"/>
    <x v="8"/>
    <x v="4"/>
    <n v="6817794"/>
    <s v="9009956841"/>
    <x v="0"/>
    <x v="1"/>
    <s v="ANGELICA TOVAR ADM"/>
    <x v="1"/>
    <x v="1"/>
  </r>
  <r>
    <x v="0"/>
    <x v="1"/>
    <x v="8"/>
    <x v="4"/>
    <n v="6817816"/>
    <s v="8001057968"/>
    <x v="0"/>
    <x v="1"/>
    <s v="CONJUNTO RESIDENCIAL LA MONEDA"/>
    <x v="1"/>
    <x v="1"/>
  </r>
  <r>
    <x v="0"/>
    <x v="1"/>
    <x v="8"/>
    <x v="4"/>
    <n v="6817821"/>
    <s v="8605226325"/>
    <x v="0"/>
    <x v="1"/>
    <s v="EDIFICIO ANDRES PH"/>
    <x v="1"/>
    <x v="1"/>
  </r>
  <r>
    <x v="0"/>
    <x v="1"/>
    <x v="8"/>
    <x v="4"/>
    <n v="6817827"/>
    <s v="8002268261"/>
    <x v="0"/>
    <x v="1"/>
    <s v="CONJUNTO RESIDENCIAL CEDRITOS VILLA SOL PROPIEDAD HORIZONTAL"/>
    <x v="1"/>
    <x v="1"/>
  </r>
  <r>
    <x v="0"/>
    <x v="1"/>
    <x v="8"/>
    <x v="1"/>
    <n v="6817832"/>
    <s v="9003875426"/>
    <x v="0"/>
    <x v="1"/>
    <s v="CONJUNTO HABITACIONAL MULTIFAMILIAR VILLA JARDIN ETAPA 1 BLO"/>
    <x v="6"/>
    <x v="6"/>
  </r>
  <r>
    <x v="0"/>
    <x v="1"/>
    <x v="8"/>
    <x v="4"/>
    <n v="6817857"/>
    <s v="9002108452"/>
    <x v="0"/>
    <x v="4"/>
    <s v="CONJUNTO SARGON PLAZA"/>
    <x v="20"/>
    <x v="11"/>
  </r>
  <r>
    <x v="0"/>
    <x v="1"/>
    <x v="8"/>
    <x v="1"/>
    <n v="6817865"/>
    <s v="9000018401"/>
    <x v="0"/>
    <x v="1"/>
    <s v="CONJUNTO RESIDENCIAL ALTOS DE CASTILLA PROPIEDAD HORIZON"/>
    <x v="6"/>
    <x v="6"/>
  </r>
  <r>
    <x v="0"/>
    <x v="1"/>
    <x v="8"/>
    <x v="4"/>
    <n v="6817920"/>
    <s v="8300349968"/>
    <x v="0"/>
    <x v="1"/>
    <s v="EDIFICIO TORRE ARAGON PROPIEDAD HORIZONTAL"/>
    <x v="1"/>
    <x v="1"/>
  </r>
  <r>
    <x v="0"/>
    <x v="1"/>
    <x v="8"/>
    <x v="4"/>
    <n v="6817940"/>
    <s v="9010412791"/>
    <x v="0"/>
    <x v="1"/>
    <s v="EDIFICIO PALLADIO CONDOMINIO"/>
    <x v="2"/>
    <x v="2"/>
  </r>
  <r>
    <x v="0"/>
    <x v="1"/>
    <x v="8"/>
    <x v="4"/>
    <n v="6817943"/>
    <s v="8002094305"/>
    <x v="0"/>
    <x v="3"/>
    <s v="EDIFICIO AVENIDA 161 PH"/>
    <x v="1"/>
    <x v="1"/>
  </r>
  <r>
    <x v="0"/>
    <x v="1"/>
    <x v="8"/>
    <x v="4"/>
    <n v="6817945"/>
    <s v="9003700991"/>
    <x v="0"/>
    <x v="1"/>
    <s v="EDIFICIO GUACARI PROPIEDAD HORIZONTAL PH"/>
    <x v="14"/>
    <x v="5"/>
  </r>
  <r>
    <x v="0"/>
    <x v="1"/>
    <x v="8"/>
    <x v="1"/>
    <n v="6817963"/>
    <s v="9000519361"/>
    <x v="0"/>
    <x v="3"/>
    <s v="AGRUPACION NUEVA CASTILLA ETAPA IV PH"/>
    <x v="1"/>
    <x v="1"/>
  </r>
  <r>
    <x v="0"/>
    <x v="1"/>
    <x v="8"/>
    <x v="4"/>
    <n v="6817970"/>
    <s v="9000655116"/>
    <x v="0"/>
    <x v="4"/>
    <s v="CONJUNTO RESIDENCIAL PORTAL DEL PORVENIR ETAPA 2 PROPIEDAD H"/>
    <x v="1"/>
    <x v="1"/>
  </r>
  <r>
    <x v="0"/>
    <x v="1"/>
    <x v="8"/>
    <x v="1"/>
    <n v="6817973"/>
    <s v="9000519361"/>
    <x v="0"/>
    <x v="3"/>
    <s v="AGRUPACION NUEVA CASTILLA ETAPA IV PH"/>
    <x v="1"/>
    <x v="1"/>
  </r>
  <r>
    <x v="0"/>
    <x v="1"/>
    <x v="8"/>
    <x v="1"/>
    <n v="6817990"/>
    <s v="8000415729"/>
    <x v="0"/>
    <x v="1"/>
    <s v="CONJUNTO RESIDENCIAL SAN LUCAS DE LA SERRANIA"/>
    <x v="14"/>
    <x v="5"/>
  </r>
  <r>
    <x v="0"/>
    <x v="1"/>
    <x v="8"/>
    <x v="1"/>
    <n v="6818029"/>
    <s v="9000925547"/>
    <x v="0"/>
    <x v="3"/>
    <s v="AGRUPACION RESIDENCIAL ALAMEDA SANTA MONICA ETAPA UNO PH"/>
    <x v="1"/>
    <x v="1"/>
  </r>
  <r>
    <x v="0"/>
    <x v="1"/>
    <x v="8"/>
    <x v="4"/>
    <n v="6818057"/>
    <s v="9006026649"/>
    <x v="0"/>
    <x v="3"/>
    <s v="PROPIEDAD HORIZONTAL BALCONES DE LA VILLA II ETAPA BLOQUES 1"/>
    <x v="23"/>
    <x v="6"/>
  </r>
  <r>
    <x v="0"/>
    <x v="1"/>
    <x v="8"/>
    <x v="4"/>
    <n v="6818066"/>
    <s v="9001335838"/>
    <x v="0"/>
    <x v="0"/>
    <s v="AGRUPACION DE VIVIENDA MIRADOR DE VILLAPILAR- PROPIEDAD"/>
    <x v="6"/>
    <x v="6"/>
  </r>
  <r>
    <x v="0"/>
    <x v="1"/>
    <x v="8"/>
    <x v="4"/>
    <n v="6818108"/>
    <s v="9009200715"/>
    <x v="0"/>
    <x v="1"/>
    <s v="EDIFICIO COMPOSTELA PROPIEDAD HORIZONTAL"/>
    <x v="6"/>
    <x v="6"/>
  </r>
  <r>
    <x v="0"/>
    <x v="1"/>
    <x v="8"/>
    <x v="4"/>
    <n v="6818133"/>
    <s v="8002268261"/>
    <x v="0"/>
    <x v="1"/>
    <s v="CONJUNTO RESIDENCIAL CEDRITOS VILLA SOL PROPIEDAD HORIZONTAL"/>
    <x v="1"/>
    <x v="1"/>
  </r>
  <r>
    <x v="0"/>
    <x v="1"/>
    <x v="8"/>
    <x v="4"/>
    <n v="6818253"/>
    <s v="9012159890"/>
    <x v="0"/>
    <x v="3"/>
    <s v="CERRITOS DEL MAR ESTACION DE COMERCIO PH"/>
    <x v="85"/>
    <x v="9"/>
  </r>
  <r>
    <x v="0"/>
    <x v="1"/>
    <x v="8"/>
    <x v="1"/>
    <n v="6818289"/>
    <s v="9011616552"/>
    <x v="0"/>
    <x v="0"/>
    <s v="MALIBU PARK PH"/>
    <x v="14"/>
    <x v="5"/>
  </r>
  <r>
    <x v="0"/>
    <x v="1"/>
    <x v="8"/>
    <x v="4"/>
    <n v="6818297"/>
    <s v="8110123442"/>
    <x v="0"/>
    <x v="1"/>
    <s v="CONJUNTO RESIDENCIAL ALMODAR DEL CAMPO"/>
    <x v="14"/>
    <x v="5"/>
  </r>
  <r>
    <x v="0"/>
    <x v="1"/>
    <x v="8"/>
    <x v="4"/>
    <n v="6818371"/>
    <s v="9001668771"/>
    <x v="0"/>
    <x v="1"/>
    <s v="EDIFICIO TORRE DE BARLOVENTO"/>
    <x v="6"/>
    <x v="6"/>
  </r>
  <r>
    <x v="0"/>
    <x v="1"/>
    <x v="8"/>
    <x v="1"/>
    <n v="6818483"/>
    <s v="9008209727"/>
    <x v="0"/>
    <x v="2"/>
    <s v="CONJUNTO RESIDENCIAL TORRES DE LAS AMERICAS PH"/>
    <x v="11"/>
    <x v="9"/>
  </r>
  <r>
    <x v="0"/>
    <x v="1"/>
    <x v="8"/>
    <x v="4"/>
    <n v="6818531"/>
    <s v="9002405424"/>
    <x v="0"/>
    <x v="1"/>
    <s v="UNIDAD RESIDENCIAL TORRES DE VERACRUZ PH"/>
    <x v="11"/>
    <x v="9"/>
  </r>
  <r>
    <x v="0"/>
    <x v="1"/>
    <x v="8"/>
    <x v="4"/>
    <n v="6818563"/>
    <s v="8001648857"/>
    <x v="0"/>
    <x v="0"/>
    <s v="CONJUNTO RESIDENCIAL PORTAL DE LA SULTANA PROPIEDAD HORIZONT"/>
    <x v="1"/>
    <x v="1"/>
  </r>
  <r>
    <x v="0"/>
    <x v="1"/>
    <x v="8"/>
    <x v="4"/>
    <n v="6818592"/>
    <s v="9004180365"/>
    <x v="0"/>
    <x v="1"/>
    <s v="CONJUNTO RESIDENCIAL GOLF CLUB - PROPIEDAD HORIZONTAL"/>
    <x v="3"/>
    <x v="3"/>
  </r>
  <r>
    <x v="0"/>
    <x v="1"/>
    <x v="8"/>
    <x v="4"/>
    <n v="6818613"/>
    <s v="9006279888"/>
    <x v="0"/>
    <x v="1"/>
    <s v="CONDOMINIO PALOS VERDES HACIENDA RESIDENCIAL-PROPIEDAD HORIZ"/>
    <x v="3"/>
    <x v="3"/>
  </r>
  <r>
    <x v="0"/>
    <x v="1"/>
    <x v="8"/>
    <x v="1"/>
    <n v="6818710"/>
    <s v="8000952163"/>
    <x v="0"/>
    <x v="1"/>
    <s v="CONJUNTO RESIDENCIAL LA PENINSULA FAVUIS"/>
    <x v="2"/>
    <x v="2"/>
  </r>
  <r>
    <x v="0"/>
    <x v="1"/>
    <x v="8"/>
    <x v="4"/>
    <n v="6818735"/>
    <s v="8050036977"/>
    <x v="0"/>
    <x v="1"/>
    <s v="UNIDAD RESIDENCIAL PARAISO II"/>
    <x v="0"/>
    <x v="0"/>
  </r>
  <r>
    <x v="0"/>
    <x v="1"/>
    <x v="8"/>
    <x v="1"/>
    <n v="6818777"/>
    <s v="9004221494"/>
    <x v="0"/>
    <x v="1"/>
    <s v="CONJUNTO RESIDENCIAL PARQUES DE CASTILLA 2 PH"/>
    <x v="1"/>
    <x v="1"/>
  </r>
  <r>
    <x v="0"/>
    <x v="1"/>
    <x v="8"/>
    <x v="1"/>
    <n v="6818801"/>
    <s v="8050026546"/>
    <x v="0"/>
    <x v="1"/>
    <s v="CONJUNTO RESIDENCIAL SANTA ANA DEL PRADO PROPIEDAD HORIZ"/>
    <x v="0"/>
    <x v="0"/>
  </r>
  <r>
    <x v="0"/>
    <x v="1"/>
    <x v="8"/>
    <x v="1"/>
    <n v="6818812"/>
    <s v="9002010860"/>
    <x v="0"/>
    <x v="1"/>
    <s v="CONDOMINIO PARQUES DE PAKISTAN IV ETAPA"/>
    <x v="31"/>
    <x v="3"/>
  </r>
  <r>
    <x v="0"/>
    <x v="1"/>
    <x v="8"/>
    <x v="4"/>
    <n v="6818825"/>
    <s v="9000655116"/>
    <x v="0"/>
    <x v="4"/>
    <s v="CONJUNTO RESIDENCIAL PORTAL DEL PORVENIR ETAPA 2 PROPIEDAD H"/>
    <x v="1"/>
    <x v="1"/>
  </r>
  <r>
    <x v="0"/>
    <x v="1"/>
    <x v="8"/>
    <x v="4"/>
    <n v="6818863"/>
    <s v="8300207580"/>
    <x v="0"/>
    <x v="1"/>
    <s v="CONJUNTO RESIDENCIAL BOLIVIA OCCIDENTAL LOTE 2 PH"/>
    <x v="1"/>
    <x v="1"/>
  </r>
  <r>
    <x v="0"/>
    <x v="1"/>
    <x v="8"/>
    <x v="4"/>
    <n v="6818866"/>
    <s v="8000367718"/>
    <x v="0"/>
    <x v="1"/>
    <s v="EDIFICIO LOS ALMENDROS PROPIEDAD HORIZONTAL"/>
    <x v="3"/>
    <x v="3"/>
  </r>
  <r>
    <x v="0"/>
    <x v="1"/>
    <x v="8"/>
    <x v="4"/>
    <n v="6818882"/>
    <s v="8160004873"/>
    <x v="0"/>
    <x v="3"/>
    <s v="AGRUPACION RESIDENCIAL GAMMA III BLOQUE 29 32 Y 34 PH"/>
    <x v="11"/>
    <x v="9"/>
  </r>
  <r>
    <x v="0"/>
    <x v="1"/>
    <x v="8"/>
    <x v="4"/>
    <n v="6818893"/>
    <s v="9007303081"/>
    <x v="0"/>
    <x v="1"/>
    <s v="CONJUNTO RESIDENCIAL PRADOS DEL PORTAL II PH"/>
    <x v="1"/>
    <x v="1"/>
  </r>
  <r>
    <x v="0"/>
    <x v="1"/>
    <x v="8"/>
    <x v="4"/>
    <n v="6818896"/>
    <s v="8908056036"/>
    <x v="0"/>
    <x v="1"/>
    <s v="MULTICENTRO ESTRELLA - PROPIEDAD HORIZONTAL"/>
    <x v="6"/>
    <x v="6"/>
  </r>
  <r>
    <x v="0"/>
    <x v="1"/>
    <x v="8"/>
    <x v="4"/>
    <n v="6818898"/>
    <s v="8100024018"/>
    <x v="0"/>
    <x v="3"/>
    <s v="CONJUNTO CERRADO URBANIZACION PIAMONTE - PROPIEDAD HORIZONTA"/>
    <x v="6"/>
    <x v="6"/>
  </r>
  <r>
    <x v="0"/>
    <x v="1"/>
    <x v="8"/>
    <x v="4"/>
    <n v="6818913"/>
    <s v="8110125922"/>
    <x v="0"/>
    <x v="3"/>
    <s v="CR POBLADO DE SANTA MONICA"/>
    <x v="14"/>
    <x v="5"/>
  </r>
  <r>
    <x v="0"/>
    <x v="1"/>
    <x v="8"/>
    <x v="4"/>
    <n v="6818926"/>
    <s v="8001699611"/>
    <x v="0"/>
    <x v="1"/>
    <s v="CONJUNTO RESIDENCIAL SANTA MARIA DEL ALCAZAR II"/>
    <x v="1"/>
    <x v="1"/>
  </r>
  <r>
    <x v="0"/>
    <x v="1"/>
    <x v="8"/>
    <x v="4"/>
    <n v="6818976"/>
    <s v="8100010200"/>
    <x v="0"/>
    <x v="1"/>
    <s v="CONJUNTO RESIDENCIAL SAN GABRIEL - PROPIEDAD HORIZONTAL"/>
    <x v="6"/>
    <x v="6"/>
  </r>
  <r>
    <x v="0"/>
    <x v="1"/>
    <x v="8"/>
    <x v="4"/>
    <n v="6819018"/>
    <s v="8001680598"/>
    <x v="0"/>
    <x v="3"/>
    <s v="PROPIEDAD HORIZONTAL VILLA DEL CAMPO"/>
    <x v="6"/>
    <x v="6"/>
  </r>
  <r>
    <x v="0"/>
    <x v="1"/>
    <x v="8"/>
    <x v="4"/>
    <n v="6819027"/>
    <s v="8050093504"/>
    <x v="0"/>
    <x v="1"/>
    <s v="UNIDAD RESIDENCIAL MARCO FIDEL SUAREZ"/>
    <x v="0"/>
    <x v="0"/>
  </r>
  <r>
    <x v="0"/>
    <x v="1"/>
    <x v="8"/>
    <x v="4"/>
    <n v="6819037"/>
    <s v="9000321182"/>
    <x v="0"/>
    <x v="3"/>
    <s v="CONJUNTO RESIDENCIAL RESERVAS DEL BOSQUE"/>
    <x v="3"/>
    <x v="3"/>
  </r>
  <r>
    <x v="0"/>
    <x v="1"/>
    <x v="8"/>
    <x v="4"/>
    <n v="6819056"/>
    <s v="9008964041"/>
    <x v="0"/>
    <x v="1"/>
    <s v="EDIFICIO MULTIFAMILIAR ALTOS DE SANTA CECILIA"/>
    <x v="3"/>
    <x v="3"/>
  </r>
  <r>
    <x v="0"/>
    <x v="1"/>
    <x v="8"/>
    <x v="4"/>
    <n v="6819091"/>
    <s v="9002287525"/>
    <x v="0"/>
    <x v="1"/>
    <s v="EDIFICIO RESIDENCIAL Y COMERCIAL TORRE ALONDRA PH"/>
    <x v="34"/>
    <x v="5"/>
  </r>
  <r>
    <x v="0"/>
    <x v="1"/>
    <x v="8"/>
    <x v="1"/>
    <n v="6819100"/>
    <s v="8300318371"/>
    <x v="0"/>
    <x v="1"/>
    <s v="EDIFICIO CEREZAL PH"/>
    <x v="1"/>
    <x v="1"/>
  </r>
  <r>
    <x v="0"/>
    <x v="1"/>
    <x v="8"/>
    <x v="1"/>
    <n v="6819107"/>
    <s v="9003207352"/>
    <x v="0"/>
    <x v="1"/>
    <s v="CONJUNTO RESIDENCIAL ABACO PH"/>
    <x v="1"/>
    <x v="1"/>
  </r>
  <r>
    <x v="0"/>
    <x v="1"/>
    <x v="8"/>
    <x v="4"/>
    <n v="6819115"/>
    <s v="8300605632"/>
    <x v="0"/>
    <x v="3"/>
    <s v="CONJUNTO RESIDENCIAL PARQUES DE MILENTA"/>
    <x v="1"/>
    <x v="1"/>
  </r>
  <r>
    <x v="0"/>
    <x v="1"/>
    <x v="8"/>
    <x v="2"/>
    <n v="6819119"/>
    <s v="41934668"/>
    <x v="0"/>
    <x v="0"/>
    <s v="LOPEZ ACEVEDO ELIZABETH"/>
    <x v="7"/>
    <x v="7"/>
  </r>
  <r>
    <x v="0"/>
    <x v="1"/>
    <x v="8"/>
    <x v="4"/>
    <n v="6819141"/>
    <s v="8040083649"/>
    <x v="0"/>
    <x v="1"/>
    <s v="CONJUNTO RESIDENCIAL PALMAR DE LAGO"/>
    <x v="2"/>
    <x v="2"/>
  </r>
  <r>
    <x v="0"/>
    <x v="1"/>
    <x v="8"/>
    <x v="1"/>
    <n v="6819149"/>
    <s v="9003618451"/>
    <x v="0"/>
    <x v="1"/>
    <s v="CONJUNTO RESIDENCIAL APALINOS PH"/>
    <x v="1"/>
    <x v="1"/>
  </r>
  <r>
    <x v="0"/>
    <x v="1"/>
    <x v="8"/>
    <x v="1"/>
    <n v="6819179"/>
    <s v="9003077699"/>
    <x v="0"/>
    <x v="1"/>
    <s v="EDIFICIO LAURELES PH"/>
    <x v="1"/>
    <x v="1"/>
  </r>
  <r>
    <x v="0"/>
    <x v="1"/>
    <x v="8"/>
    <x v="1"/>
    <n v="6819180"/>
    <s v="8110079119"/>
    <x v="0"/>
    <x v="1"/>
    <s v="UNIDAD RESIDENCIAL SALAMANCA DE LA MOTA  PH"/>
    <x v="14"/>
    <x v="5"/>
  </r>
  <r>
    <x v="0"/>
    <x v="1"/>
    <x v="8"/>
    <x v="4"/>
    <n v="6819214"/>
    <s v="8000767432"/>
    <x v="0"/>
    <x v="1"/>
    <s v="CONJUNTO RESIDENCIAL MIRADOR DE UMBRIA PROPIEDAD HORIZONTAL"/>
    <x v="0"/>
    <x v="0"/>
  </r>
  <r>
    <x v="0"/>
    <x v="1"/>
    <x v="8"/>
    <x v="4"/>
    <n v="6819220"/>
    <s v="8002157827"/>
    <x v="0"/>
    <x v="3"/>
    <s v="CONJUNTO RESIDENCIAL EL PINAR DE SUBA I AGRUPACION A SECTOR"/>
    <x v="1"/>
    <x v="1"/>
  </r>
  <r>
    <x v="0"/>
    <x v="1"/>
    <x v="8"/>
    <x v="4"/>
    <n v="6819246"/>
    <s v="9000629258"/>
    <x v="0"/>
    <x v="1"/>
    <s v="AGRUPACION DE VIVIENDA BACATA RESERVADO PROPIEDAD HORIZONTAL"/>
    <x v="1"/>
    <x v="1"/>
  </r>
  <r>
    <x v="0"/>
    <x v="1"/>
    <x v="8"/>
    <x v="2"/>
    <n v="6819292"/>
    <s v="52558311"/>
    <x v="0"/>
    <x v="1"/>
    <s v="VILLA LOZANO SANDRA LILIANA"/>
    <x v="0"/>
    <x v="0"/>
  </r>
  <r>
    <x v="0"/>
    <x v="1"/>
    <x v="8"/>
    <x v="1"/>
    <n v="6819314"/>
    <s v="8002025910"/>
    <x v="0"/>
    <x v="2"/>
    <s v="MULTIFAMILIAR CUNDINAMARCA PROPIEDAD HORIZONTAL"/>
    <x v="1"/>
    <x v="1"/>
  </r>
  <r>
    <x v="0"/>
    <x v="1"/>
    <x v="8"/>
    <x v="4"/>
    <n v="6819331"/>
    <s v="8300442078"/>
    <x v="0"/>
    <x v="1"/>
    <s v="CONJUNTO RESIDENCIAL ISABELLA PROPIEDAD HORIZONTAL"/>
    <x v="1"/>
    <x v="1"/>
  </r>
  <r>
    <x v="0"/>
    <x v="1"/>
    <x v="8"/>
    <x v="4"/>
    <n v="6819353"/>
    <s v="8301254398"/>
    <x v="0"/>
    <x v="0"/>
    <s v="AGRUPACION URBANIZACION TECHO"/>
    <x v="1"/>
    <x v="1"/>
  </r>
  <r>
    <x v="0"/>
    <x v="1"/>
    <x v="8"/>
    <x v="1"/>
    <n v="6819404"/>
    <s v="8301460815"/>
    <x v="0"/>
    <x v="3"/>
    <s v="CONJUNTO RESIDENCIAL CASTILLA IV ETAPA PH"/>
    <x v="1"/>
    <x v="1"/>
  </r>
  <r>
    <x v="0"/>
    <x v="1"/>
    <x v="8"/>
    <x v="4"/>
    <n v="6819425"/>
    <s v="8001430471"/>
    <x v="0"/>
    <x v="1"/>
    <s v="EDIFICIO PICASSO PROPIEDAD HORIZONTAL"/>
    <x v="11"/>
    <x v="9"/>
  </r>
  <r>
    <x v="0"/>
    <x v="1"/>
    <x v="8"/>
    <x v="1"/>
    <n v="6819436"/>
    <s v="8002025910"/>
    <x v="0"/>
    <x v="1"/>
    <s v="MULTIFAMILIAR CUNDINAMARCA PROPIEDAD HORIZONTAL"/>
    <x v="1"/>
    <x v="1"/>
  </r>
  <r>
    <x v="0"/>
    <x v="1"/>
    <x v="8"/>
    <x v="4"/>
    <n v="6819457"/>
    <s v="9001536870"/>
    <x v="0"/>
    <x v="0"/>
    <s v="CAMPOVERDE PH"/>
    <x v="14"/>
    <x v="5"/>
  </r>
  <r>
    <x v="0"/>
    <x v="1"/>
    <x v="8"/>
    <x v="4"/>
    <n v="6819479"/>
    <s v="9006076666"/>
    <x v="0"/>
    <x v="3"/>
    <s v="CONJUNTO RESIDENCIAL QUINTAS DE LA SABANA ETA"/>
    <x v="1"/>
    <x v="1"/>
  </r>
  <r>
    <x v="0"/>
    <x v="1"/>
    <x v="8"/>
    <x v="4"/>
    <n v="6819489"/>
    <s v="9001536870"/>
    <x v="0"/>
    <x v="7"/>
    <s v="CAMPOVERDE PH"/>
    <x v="14"/>
    <x v="5"/>
  </r>
  <r>
    <x v="0"/>
    <x v="1"/>
    <x v="8"/>
    <x v="1"/>
    <n v="6819497"/>
    <s v="8002025910"/>
    <x v="0"/>
    <x v="1"/>
    <s v="MULTIFAMILIAR CUNDINAMARCA PROPIEDAD HORIZONTAL"/>
    <x v="1"/>
    <x v="1"/>
  </r>
  <r>
    <x v="0"/>
    <x v="1"/>
    <x v="8"/>
    <x v="4"/>
    <n v="6819512"/>
    <s v="9012185956"/>
    <x v="0"/>
    <x v="1"/>
    <s v="EDIFICIO AL LADO DEL CENTRO PH"/>
    <x v="1"/>
    <x v="1"/>
  </r>
  <r>
    <x v="0"/>
    <x v="1"/>
    <x v="8"/>
    <x v="4"/>
    <n v="6819588"/>
    <s v="9003782749"/>
    <x v="0"/>
    <x v="3"/>
    <s v="CONJUNTO MIRADOR DEL PARQUE PH"/>
    <x v="1"/>
    <x v="1"/>
  </r>
  <r>
    <x v="0"/>
    <x v="1"/>
    <x v="8"/>
    <x v="4"/>
    <n v="6819613"/>
    <s v="9000374688"/>
    <x v="0"/>
    <x v="1"/>
    <s v="UNIDAD RESIDENCIAL BALCON DE LA RAZA PH"/>
    <x v="10"/>
    <x v="5"/>
  </r>
  <r>
    <x v="0"/>
    <x v="1"/>
    <x v="8"/>
    <x v="1"/>
    <n v="6819624"/>
    <s v="9006750628"/>
    <x v="0"/>
    <x v="0"/>
    <s v="EDIFICIO ALCANTARA PH"/>
    <x v="34"/>
    <x v="5"/>
  </r>
  <r>
    <x v="0"/>
    <x v="1"/>
    <x v="8"/>
    <x v="4"/>
    <n v="6819670"/>
    <s v="8002431343"/>
    <x v="0"/>
    <x v="1"/>
    <s v="CONJUNTO RESIDENCIAL TORRELADERA"/>
    <x v="2"/>
    <x v="2"/>
  </r>
  <r>
    <x v="0"/>
    <x v="1"/>
    <x v="8"/>
    <x v="1"/>
    <n v="6819857"/>
    <s v="8110127327"/>
    <x v="0"/>
    <x v="0"/>
    <s v="URBANIZACION FAROLES PH"/>
    <x v="14"/>
    <x v="5"/>
  </r>
  <r>
    <x v="0"/>
    <x v="1"/>
    <x v="8"/>
    <x v="4"/>
    <n v="6819903"/>
    <s v="8300303312"/>
    <x v="0"/>
    <x v="1"/>
    <s v="CONJUNTO RESIDENCIAL BUGANVILIA"/>
    <x v="1"/>
    <x v="1"/>
  </r>
  <r>
    <x v="0"/>
    <x v="1"/>
    <x v="8"/>
    <x v="4"/>
    <n v="6819916"/>
    <s v="8000886318"/>
    <x v="0"/>
    <x v="1"/>
    <s v="CONJUNTO HABITACIONAL COOMULTRASAN"/>
    <x v="2"/>
    <x v="2"/>
  </r>
  <r>
    <x v="0"/>
    <x v="1"/>
    <x v="8"/>
    <x v="4"/>
    <n v="6819932"/>
    <s v="8040160322"/>
    <x v="0"/>
    <x v="1"/>
    <s v="EDIFICIO UNIDAD RESIDENCIAL PROCYON"/>
    <x v="2"/>
    <x v="2"/>
  </r>
  <r>
    <x v="0"/>
    <x v="1"/>
    <x v="8"/>
    <x v="1"/>
    <n v="6819969"/>
    <s v="9011988075"/>
    <x v="0"/>
    <x v="1"/>
    <s v="LADERA DE PIEDRA PINTADA"/>
    <x v="3"/>
    <x v="3"/>
  </r>
  <r>
    <x v="0"/>
    <x v="1"/>
    <x v="8"/>
    <x v="1"/>
    <n v="6819972"/>
    <s v="9002020912"/>
    <x v="0"/>
    <x v="2"/>
    <s v="EDIFICIO CERRO AZUL - PROPIEDAD HORIZONTAL"/>
    <x v="6"/>
    <x v="6"/>
  </r>
  <r>
    <x v="0"/>
    <x v="1"/>
    <x v="8"/>
    <x v="1"/>
    <n v="6819974"/>
    <s v="8300202178"/>
    <x v="0"/>
    <x v="3"/>
    <s v="AGRUPACION DE VIVIENDA LA COFRADIA MANZANA 44"/>
    <x v="1"/>
    <x v="1"/>
  </r>
  <r>
    <x v="0"/>
    <x v="1"/>
    <x v="8"/>
    <x v="4"/>
    <n v="6819990"/>
    <s v="8000477145"/>
    <x v="0"/>
    <x v="1"/>
    <s v="EDIFICIO ALICANTE PROPIEDAD HORIZONTAL"/>
    <x v="6"/>
    <x v="6"/>
  </r>
  <r>
    <x v="0"/>
    <x v="1"/>
    <x v="8"/>
    <x v="4"/>
    <n v="6820041"/>
    <s v="9000655116"/>
    <x v="0"/>
    <x v="1"/>
    <s v="CONJUNTO RESIDENCIAL PORTAL DEL PORVENIR ETAPA 2 PROPIEDAD H"/>
    <x v="1"/>
    <x v="1"/>
  </r>
  <r>
    <x v="0"/>
    <x v="1"/>
    <x v="8"/>
    <x v="4"/>
    <n v="6820058"/>
    <s v="9003004320"/>
    <x v="0"/>
    <x v="0"/>
    <s v="UNIDAD RESIDENCIAL TORRES DE BARCELONA"/>
    <x v="5"/>
    <x v="5"/>
  </r>
  <r>
    <x v="0"/>
    <x v="1"/>
    <x v="8"/>
    <x v="4"/>
    <n v="6820091"/>
    <s v="9003782749"/>
    <x v="0"/>
    <x v="3"/>
    <s v="CONJUNTO MIRADOR DEL PARQUE PH"/>
    <x v="1"/>
    <x v="1"/>
  </r>
  <r>
    <x v="0"/>
    <x v="1"/>
    <x v="8"/>
    <x v="4"/>
    <n v="6820108"/>
    <s v="9003477761"/>
    <x v="0"/>
    <x v="3"/>
    <s v="CONJUNTO HABITACIONAL LA CASCADA UNIDAD UNO"/>
    <x v="0"/>
    <x v="0"/>
  </r>
  <r>
    <x v="0"/>
    <x v="1"/>
    <x v="8"/>
    <x v="4"/>
    <n v="6820139"/>
    <s v="8050093504"/>
    <x v="0"/>
    <x v="1"/>
    <s v="UNIDAD RESIDENCIAL MARCO FIDEL SUAREZ"/>
    <x v="0"/>
    <x v="0"/>
  </r>
  <r>
    <x v="0"/>
    <x v="1"/>
    <x v="8"/>
    <x v="4"/>
    <n v="6820152"/>
    <s v="8300867688"/>
    <x v="0"/>
    <x v="1"/>
    <s v="EDIFICIO MARIA MAZUREN - PROPIEDAD HORIZONTAL"/>
    <x v="1"/>
    <x v="1"/>
  </r>
  <r>
    <x v="0"/>
    <x v="1"/>
    <x v="8"/>
    <x v="4"/>
    <n v="6820153"/>
    <s v="8000314411"/>
    <x v="0"/>
    <x v="3"/>
    <s v="MULTIFAMILIAR NORTE DE SANTANDER"/>
    <x v="1"/>
    <x v="1"/>
  </r>
  <r>
    <x v="0"/>
    <x v="1"/>
    <x v="8"/>
    <x v="4"/>
    <n v="6820173"/>
    <s v="8001319506"/>
    <x v="0"/>
    <x v="2"/>
    <s v="CONJUNTO RESIDENCIAL PROVITEQ UNIDAD 5"/>
    <x v="7"/>
    <x v="7"/>
  </r>
  <r>
    <x v="0"/>
    <x v="1"/>
    <x v="8"/>
    <x v="4"/>
    <n v="6820305"/>
    <s v="9007336070"/>
    <x v="0"/>
    <x v="1"/>
    <s v="EDIFICIO TORRE SAN ANTONIO PH"/>
    <x v="14"/>
    <x v="5"/>
  </r>
  <r>
    <x v="0"/>
    <x v="1"/>
    <x v="8"/>
    <x v="1"/>
    <n v="6820328"/>
    <s v="8000339520"/>
    <x v="0"/>
    <x v="1"/>
    <s v="CONJUNTO RESIDENCIAL INTERLOMAS PH"/>
    <x v="14"/>
    <x v="5"/>
  </r>
  <r>
    <x v="0"/>
    <x v="1"/>
    <x v="8"/>
    <x v="4"/>
    <n v="6820346"/>
    <s v="9004104315"/>
    <x v="0"/>
    <x v="1"/>
    <s v="CONJUNTO RESIDENCIAL PORTAL DE MADELENA PROPIEDAD HORIZO"/>
    <x v="1"/>
    <x v="1"/>
  </r>
  <r>
    <x v="0"/>
    <x v="1"/>
    <x v="8"/>
    <x v="1"/>
    <n v="6820355"/>
    <s v="9000407422"/>
    <x v="0"/>
    <x v="1"/>
    <s v="EDIFICIO ALTO DE LOS LAURELES"/>
    <x v="6"/>
    <x v="6"/>
  </r>
  <r>
    <x v="0"/>
    <x v="1"/>
    <x v="8"/>
    <x v="4"/>
    <n v="6820380"/>
    <s v="8001989821"/>
    <x v="0"/>
    <x v="1"/>
    <s v="CONJUNTO RESIDENCIAL JEREZ DE LA FRONTERA I Y II PH"/>
    <x v="1"/>
    <x v="1"/>
  </r>
  <r>
    <x v="0"/>
    <x v="1"/>
    <x v="8"/>
    <x v="4"/>
    <n v="6820436"/>
    <s v="9006283631"/>
    <x v="0"/>
    <x v="1"/>
    <s v="EDIFICIO LAURELES DEL RIO I ETAPA PH"/>
    <x v="6"/>
    <x v="6"/>
  </r>
  <r>
    <x v="0"/>
    <x v="1"/>
    <x v="8"/>
    <x v="4"/>
    <n v="6820464"/>
    <s v="9011513191"/>
    <x v="0"/>
    <x v="3"/>
    <s v="EDIFICIO BELVEDERE APARTAMENTOS PROPIEDAD HOR"/>
    <x v="3"/>
    <x v="3"/>
  </r>
  <r>
    <x v="0"/>
    <x v="1"/>
    <x v="8"/>
    <x v="4"/>
    <n v="6820527"/>
    <s v="9007336070"/>
    <x v="0"/>
    <x v="0"/>
    <s v="EDIFICIO TORRE SAN ANTONIO PH"/>
    <x v="14"/>
    <x v="5"/>
  </r>
  <r>
    <x v="0"/>
    <x v="1"/>
    <x v="8"/>
    <x v="1"/>
    <n v="6820583"/>
    <s v="8002475527"/>
    <x v="0"/>
    <x v="1"/>
    <s v="PARQUE RESIDENCIAL SURBANA IV ETAPA"/>
    <x v="1"/>
    <x v="1"/>
  </r>
  <r>
    <x v="0"/>
    <x v="1"/>
    <x v="8"/>
    <x v="1"/>
    <n v="6820590"/>
    <s v="8002475527"/>
    <x v="0"/>
    <x v="3"/>
    <s v="PARQUE RESIDENCIAL SURBANA IV ETAPA"/>
    <x v="1"/>
    <x v="1"/>
  </r>
  <r>
    <x v="0"/>
    <x v="1"/>
    <x v="8"/>
    <x v="4"/>
    <n v="6820598"/>
    <s v="8000314411"/>
    <x v="0"/>
    <x v="3"/>
    <s v="MULTIFAMILIAR NORTE DE SANTANDER"/>
    <x v="1"/>
    <x v="1"/>
  </r>
  <r>
    <x v="0"/>
    <x v="1"/>
    <x v="8"/>
    <x v="1"/>
    <n v="6820656"/>
    <s v="8908046207"/>
    <x v="0"/>
    <x v="1"/>
    <s v="PROPIEDAD HORIZONTAL EDIFICIO LA ARBOLEDA"/>
    <x v="6"/>
    <x v="6"/>
  </r>
  <r>
    <x v="0"/>
    <x v="1"/>
    <x v="8"/>
    <x v="4"/>
    <n v="6820702"/>
    <s v="9002340547"/>
    <x v="0"/>
    <x v="1"/>
    <s v="EDIFICIO COVARRUBIAS DEL PINAR PH"/>
    <x v="11"/>
    <x v="9"/>
  </r>
  <r>
    <x v="0"/>
    <x v="1"/>
    <x v="8"/>
    <x v="4"/>
    <n v="6820711"/>
    <s v="9005870351"/>
    <x v="0"/>
    <x v="1"/>
    <s v="CONJUNTO RESIDENCIAL LAS BRISAS"/>
    <x v="1"/>
    <x v="1"/>
  </r>
  <r>
    <x v="0"/>
    <x v="1"/>
    <x v="8"/>
    <x v="4"/>
    <n v="6820757"/>
    <s v="8000886318"/>
    <x v="0"/>
    <x v="1"/>
    <s v="CONJUNTO HABITACIONAL COOMULTRASAN"/>
    <x v="2"/>
    <x v="2"/>
  </r>
  <r>
    <x v="0"/>
    <x v="1"/>
    <x v="8"/>
    <x v="4"/>
    <n v="6820899"/>
    <s v="8301262300"/>
    <x v="0"/>
    <x v="1"/>
    <s v="CONJUNTO RESIDENCIAL LA PALMA PROPIEDAD HORIZONTAL"/>
    <x v="1"/>
    <x v="1"/>
  </r>
  <r>
    <x v="0"/>
    <x v="1"/>
    <x v="8"/>
    <x v="4"/>
    <n v="6821004"/>
    <s v="9002565922"/>
    <x v="0"/>
    <x v="0"/>
    <s v="MURANO DE VENETO PROPIEDAD HORIZONTAL"/>
    <x v="6"/>
    <x v="6"/>
  </r>
  <r>
    <x v="0"/>
    <x v="1"/>
    <x v="8"/>
    <x v="4"/>
    <n v="6821047"/>
    <s v="9010475184"/>
    <x v="0"/>
    <x v="2"/>
    <s v="EDIFICIO PORTO LETICIA PH"/>
    <x v="21"/>
    <x v="5"/>
  </r>
  <r>
    <x v="0"/>
    <x v="1"/>
    <x v="8"/>
    <x v="4"/>
    <n v="6821055"/>
    <s v="9011359161"/>
    <x v="0"/>
    <x v="1"/>
    <s v="CONJUNTO RESIDENCIAL MULTICENTRO ETAPA I"/>
    <x v="29"/>
    <x v="14"/>
  </r>
  <r>
    <x v="0"/>
    <x v="1"/>
    <x v="8"/>
    <x v="1"/>
    <n v="6821076"/>
    <s v="9006874719"/>
    <x v="0"/>
    <x v="1"/>
    <s v="ROSANA PARRA"/>
    <x v="4"/>
    <x v="4"/>
  </r>
  <r>
    <x v="0"/>
    <x v="1"/>
    <x v="8"/>
    <x v="4"/>
    <n v="6821078"/>
    <s v="8050128172"/>
    <x v="0"/>
    <x v="2"/>
    <s v="CONJUNTO RESIDENCIAL BOSQUES DE LA MARTINA"/>
    <x v="0"/>
    <x v="0"/>
  </r>
  <r>
    <x v="0"/>
    <x v="1"/>
    <x v="8"/>
    <x v="1"/>
    <n v="6821186"/>
    <s v="8909393155"/>
    <x v="0"/>
    <x v="1"/>
    <s v="URBANIZACIÓN ENTRECOLINAS PRIMERA ETAPA"/>
    <x v="5"/>
    <x v="5"/>
  </r>
  <r>
    <x v="0"/>
    <x v="1"/>
    <x v="8"/>
    <x v="4"/>
    <n v="6821210"/>
    <s v="8001045381"/>
    <x v="0"/>
    <x v="0"/>
    <s v="CONJUNTO RESIDENCIAL ONTARIO"/>
    <x v="1"/>
    <x v="1"/>
  </r>
  <r>
    <x v="0"/>
    <x v="1"/>
    <x v="8"/>
    <x v="4"/>
    <n v="6821382"/>
    <s v="9008670321"/>
    <x v="0"/>
    <x v="1"/>
    <s v="EDIFICIO DE USO MIXTO TORRE BICENTENARIO PH"/>
    <x v="14"/>
    <x v="5"/>
  </r>
  <r>
    <x v="0"/>
    <x v="1"/>
    <x v="8"/>
    <x v="1"/>
    <n v="6821396"/>
    <s v="9003344982"/>
    <x v="0"/>
    <x v="1"/>
    <s v="CONJUNTO CERRADO RIVERA CAMPESTRE PH"/>
    <x v="11"/>
    <x v="9"/>
  </r>
  <r>
    <x v="0"/>
    <x v="1"/>
    <x v="8"/>
    <x v="4"/>
    <n v="6821456"/>
    <s v="9004321884"/>
    <x v="0"/>
    <x v="1"/>
    <s v="EDIFICIO SENDEROS DE CHIPRE - PROPIEDAD HORIZONTAL"/>
    <x v="6"/>
    <x v="6"/>
  </r>
  <r>
    <x v="0"/>
    <x v="1"/>
    <x v="8"/>
    <x v="1"/>
    <n v="6821464"/>
    <s v="8001916934"/>
    <x v="0"/>
    <x v="1"/>
    <s v="AGRUPACIÓN RESIDENCIAL DURANGO PH"/>
    <x v="1"/>
    <x v="1"/>
  </r>
  <r>
    <x v="0"/>
    <x v="1"/>
    <x v="8"/>
    <x v="1"/>
    <n v="6821517"/>
    <s v="9009360541"/>
    <x v="0"/>
    <x v="1"/>
    <s v="YUMA CIUDADELA RESIDENCIAL"/>
    <x v="29"/>
    <x v="14"/>
  </r>
  <r>
    <x v="0"/>
    <x v="1"/>
    <x v="8"/>
    <x v="4"/>
    <n v="6821531"/>
    <s v="9003212886"/>
    <x v="0"/>
    <x v="1"/>
    <s v="EDIFICIO ARRECIFES PH"/>
    <x v="14"/>
    <x v="5"/>
  </r>
  <r>
    <x v="0"/>
    <x v="1"/>
    <x v="8"/>
    <x v="4"/>
    <n v="6821550"/>
    <s v="9011123068"/>
    <x v="0"/>
    <x v="1"/>
    <s v="CONJUNTO RESIDENCIAL PARQUES DE BOGOTA GUAYAC"/>
    <x v="1"/>
    <x v="1"/>
  </r>
  <r>
    <x v="0"/>
    <x v="1"/>
    <x v="8"/>
    <x v="4"/>
    <n v="6821579"/>
    <s v="8090061437"/>
    <x v="0"/>
    <x v="1"/>
    <s v="AGRUPACION DE VIVIENDA RINCON DE LAS MARGARITAS"/>
    <x v="3"/>
    <x v="3"/>
  </r>
  <r>
    <x v="0"/>
    <x v="1"/>
    <x v="8"/>
    <x v="4"/>
    <n v="6821597"/>
    <s v="9002163989"/>
    <x v="0"/>
    <x v="3"/>
    <s v="CONJUNTO HABITACIONAL TORRES DE NIZA PROPIEDAD HORIZONTAL"/>
    <x v="6"/>
    <x v="6"/>
  </r>
  <r>
    <x v="0"/>
    <x v="1"/>
    <x v="8"/>
    <x v="4"/>
    <n v="6821602"/>
    <s v="8080010890"/>
    <x v="0"/>
    <x v="1"/>
    <s v="CONJUNTO RESIDENCIAL PORTAL DE LA HACIENDA LOS CAUCHOS"/>
    <x v="38"/>
    <x v="4"/>
  </r>
  <r>
    <x v="0"/>
    <x v="1"/>
    <x v="8"/>
    <x v="4"/>
    <n v="6821615"/>
    <s v="8080010890"/>
    <x v="0"/>
    <x v="2"/>
    <s v="CONJUNTO RESIDENCIAL PORTAL DE LA HACIENDA LOS CAUCHOS"/>
    <x v="38"/>
    <x v="4"/>
  </r>
  <r>
    <x v="0"/>
    <x v="1"/>
    <x v="8"/>
    <x v="1"/>
    <n v="6821749"/>
    <s v="9011841400"/>
    <x v="0"/>
    <x v="1"/>
    <s v="EDIFICIO ALCAZARES DE TOLEDO PROPIEDAD HORIZONTAL"/>
    <x v="6"/>
    <x v="6"/>
  </r>
  <r>
    <x v="0"/>
    <x v="1"/>
    <x v="8"/>
    <x v="4"/>
    <n v="6821755"/>
    <s v="9011123068"/>
    <x v="0"/>
    <x v="1"/>
    <s v="CONJUNTO RESIDENCIAL PARQUES DE BOGOTA GUAYAC"/>
    <x v="1"/>
    <x v="1"/>
  </r>
  <r>
    <x v="0"/>
    <x v="1"/>
    <x v="8"/>
    <x v="4"/>
    <n v="6821757"/>
    <s v="8902066985"/>
    <x v="0"/>
    <x v="1"/>
    <s v="CONJUNTO RESIDENCIAL ANDALUCIA"/>
    <x v="17"/>
    <x v="2"/>
  </r>
  <r>
    <x v="0"/>
    <x v="1"/>
    <x v="8"/>
    <x v="4"/>
    <n v="6821787"/>
    <s v="9007218985"/>
    <x v="0"/>
    <x v="3"/>
    <s v="conjunto reserva de alejandfria"/>
    <x v="73"/>
    <x v="4"/>
  </r>
  <r>
    <x v="0"/>
    <x v="1"/>
    <x v="8"/>
    <x v="4"/>
    <n v="6821796"/>
    <s v="9003477761"/>
    <x v="0"/>
    <x v="1"/>
    <s v="CONJUNTO HABITACIONAL LA CASCADA UNIDAD UNO"/>
    <x v="0"/>
    <x v="0"/>
  </r>
  <r>
    <x v="0"/>
    <x v="1"/>
    <x v="8"/>
    <x v="1"/>
    <n v="6821833"/>
    <s v="8001972770"/>
    <x v="0"/>
    <x v="1"/>
    <s v="UNIDAD RESIDENCIAL SAUSALITO"/>
    <x v="11"/>
    <x v="9"/>
  </r>
  <r>
    <x v="0"/>
    <x v="1"/>
    <x v="8"/>
    <x v="4"/>
    <n v="6821842"/>
    <s v="8300490572"/>
    <x v="0"/>
    <x v="1"/>
    <s v="CONJUNTO RESIDENCIAL LOS ROBLES PH"/>
    <x v="1"/>
    <x v="1"/>
  </r>
  <r>
    <x v="0"/>
    <x v="1"/>
    <x v="8"/>
    <x v="1"/>
    <n v="6821918"/>
    <s v="8050030684"/>
    <x v="0"/>
    <x v="0"/>
    <s v="CONJUNTO RESIDENCIAL MULTIFAMILIARES LA BASE"/>
    <x v="0"/>
    <x v="0"/>
  </r>
  <r>
    <x v="0"/>
    <x v="1"/>
    <x v="8"/>
    <x v="4"/>
    <n v="6821923"/>
    <s v="9008133410"/>
    <x v="0"/>
    <x v="0"/>
    <s v="BIRIKAIRA CONJUNTO HABITACIONAL PROPIEDAD HORIZONTAL NULL NULL"/>
    <x v="11"/>
    <x v="9"/>
  </r>
  <r>
    <x v="0"/>
    <x v="1"/>
    <x v="8"/>
    <x v="4"/>
    <n v="6821946"/>
    <s v="9013165949"/>
    <x v="0"/>
    <x v="1"/>
    <s v="CONJUNTO RESIDENCIAL AMBAR RESERVA PROPIEDAD"/>
    <x v="7"/>
    <x v="7"/>
  </r>
  <r>
    <x v="0"/>
    <x v="1"/>
    <x v="8"/>
    <x v="1"/>
    <n v="6821963"/>
    <s v="9002106361"/>
    <x v="0"/>
    <x v="1"/>
    <s v="EDIFICIO TORRES DE SAN MIGUEL"/>
    <x v="1"/>
    <x v="1"/>
  </r>
  <r>
    <x v="0"/>
    <x v="1"/>
    <x v="8"/>
    <x v="4"/>
    <n v="6821974"/>
    <s v="9012181108"/>
    <x v="0"/>
    <x v="1"/>
    <s v="CONJUNTO RESIDENCIAL BOSQUE SABANA PH"/>
    <x v="83"/>
    <x v="4"/>
  </r>
  <r>
    <x v="0"/>
    <x v="1"/>
    <x v="8"/>
    <x v="4"/>
    <n v="6822038"/>
    <s v="8002167371"/>
    <x v="0"/>
    <x v="0"/>
    <s v="EDIFICIO TORRE DE LA RAMBLA PROPIEDAD HORIZONTAL"/>
    <x v="6"/>
    <x v="6"/>
  </r>
  <r>
    <x v="0"/>
    <x v="1"/>
    <x v="8"/>
    <x v="4"/>
    <n v="6822107"/>
    <s v="8300183155"/>
    <x v="0"/>
    <x v="3"/>
    <s v="UNIDAD RESIDENCIAL EL PORTAL Y SANTA MARIA DE LOS ANGELES"/>
    <x v="1"/>
    <x v="1"/>
  </r>
  <r>
    <x v="0"/>
    <x v="1"/>
    <x v="8"/>
    <x v="1"/>
    <n v="6822118"/>
    <s v="8002475527"/>
    <x v="0"/>
    <x v="1"/>
    <s v="PARQUE RESIDENCIAL SURBANA IV ETAPA"/>
    <x v="1"/>
    <x v="1"/>
  </r>
  <r>
    <x v="0"/>
    <x v="1"/>
    <x v="8"/>
    <x v="4"/>
    <n v="6822129"/>
    <s v="8300134856"/>
    <x v="0"/>
    <x v="3"/>
    <s v="AGRUPACION DE VIVIENDA CIUDADELA NUEVA TIBABUYES SC"/>
    <x v="1"/>
    <x v="1"/>
  </r>
  <r>
    <x v="0"/>
    <x v="1"/>
    <x v="8"/>
    <x v="5"/>
    <n v="6822160"/>
    <s v="42491995"/>
    <x v="0"/>
    <x v="1"/>
    <s v="QUINTANA  SUAREZ PETRA CECILIA"/>
    <x v="1"/>
    <x v="1"/>
  </r>
  <r>
    <x v="0"/>
    <x v="1"/>
    <x v="8"/>
    <x v="4"/>
    <n v="6822190"/>
    <s v="9005780772"/>
    <x v="0"/>
    <x v="1"/>
    <s v="EDIFICIO COLINA IMPERIAL"/>
    <x v="2"/>
    <x v="2"/>
  </r>
  <r>
    <x v="0"/>
    <x v="1"/>
    <x v="8"/>
    <x v="4"/>
    <n v="6822316"/>
    <s v="9001939536"/>
    <x v="0"/>
    <x v="3"/>
    <s v="CONJUNTO MIRARRIOS"/>
    <x v="15"/>
    <x v="4"/>
  </r>
  <r>
    <x v="0"/>
    <x v="1"/>
    <x v="8"/>
    <x v="4"/>
    <n v="6822330"/>
    <s v="8040010785"/>
    <x v="0"/>
    <x v="0"/>
    <s v="UNIDAD RESIDENCIAL PIACENZA"/>
    <x v="2"/>
    <x v="2"/>
  </r>
  <r>
    <x v="0"/>
    <x v="1"/>
    <x v="8"/>
    <x v="4"/>
    <n v="6822337"/>
    <s v="9011133180"/>
    <x v="0"/>
    <x v="1"/>
    <s v="CONJUNTO RESIDENCIAL HACIENDA MADRID ARANJUEZ"/>
    <x v="36"/>
    <x v="4"/>
  </r>
  <r>
    <x v="0"/>
    <x v="1"/>
    <x v="8"/>
    <x v="4"/>
    <n v="6822406"/>
    <s v="8050307948"/>
    <x v="0"/>
    <x v="1"/>
    <s v="UNIDAD RESIDENCIAL PUENTE DEL PALMAR"/>
    <x v="0"/>
    <x v="0"/>
  </r>
  <r>
    <x v="0"/>
    <x v="1"/>
    <x v="8"/>
    <x v="1"/>
    <n v="6822430"/>
    <s v="9001668771"/>
    <x v="0"/>
    <x v="1"/>
    <s v="EDIFICIO TORRE DE BARLOVENTO"/>
    <x v="6"/>
    <x v="6"/>
  </r>
  <r>
    <x v="0"/>
    <x v="1"/>
    <x v="8"/>
    <x v="4"/>
    <n v="6822462"/>
    <s v="8100024018"/>
    <x v="0"/>
    <x v="3"/>
    <s v="CONJUNTO CERRADO URBANIZACION PIAMONTE - PROPIEDAD HORIZONTA"/>
    <x v="6"/>
    <x v="6"/>
  </r>
  <r>
    <x v="0"/>
    <x v="1"/>
    <x v="8"/>
    <x v="4"/>
    <n v="6822473"/>
    <s v="8100024018"/>
    <x v="0"/>
    <x v="3"/>
    <s v="CONJUNTO CERRADO URBANIZACION PIAMONTE - PROPIEDAD HORIZONTA"/>
    <x v="6"/>
    <x v="6"/>
  </r>
  <r>
    <x v="0"/>
    <x v="1"/>
    <x v="8"/>
    <x v="4"/>
    <n v="6822477"/>
    <s v="9000321182"/>
    <x v="0"/>
    <x v="3"/>
    <s v="CONJUNTO RESIDENCIAL RESERVAS DEL BOSQUE"/>
    <x v="3"/>
    <x v="3"/>
  </r>
  <r>
    <x v="0"/>
    <x v="1"/>
    <x v="8"/>
    <x v="1"/>
    <n v="6822496"/>
    <s v="9002203519"/>
    <x v="0"/>
    <x v="1"/>
    <s v="CONJUNTO HABITACIONAL ALTOS DEL VERGEL - PROPIEDAD HORIZ"/>
    <x v="6"/>
    <x v="6"/>
  </r>
  <r>
    <x v="0"/>
    <x v="1"/>
    <x v="8"/>
    <x v="4"/>
    <n v="6822513"/>
    <s v="8050271203"/>
    <x v="0"/>
    <x v="1"/>
    <s v="CONJUNTO RESIDENCIAL OASIS DEL SUR- PROPIEDAD HORIZONTAL"/>
    <x v="0"/>
    <x v="0"/>
  </r>
  <r>
    <x v="0"/>
    <x v="1"/>
    <x v="8"/>
    <x v="1"/>
    <n v="6822531"/>
    <s v="8300031146"/>
    <x v="0"/>
    <x v="1"/>
    <s v="EDIFICIO GUIMOX-PROPIEDAD HORIZONTAL"/>
    <x v="1"/>
    <x v="1"/>
  </r>
  <r>
    <x v="0"/>
    <x v="1"/>
    <x v="8"/>
    <x v="4"/>
    <n v="6822549"/>
    <s v="9002927029"/>
    <x v="0"/>
    <x v="1"/>
    <s v="CONJUNTO RESIDENCIAL KYOTO TORRE 3 PH"/>
    <x v="1"/>
    <x v="1"/>
  </r>
  <r>
    <x v="0"/>
    <x v="1"/>
    <x v="8"/>
    <x v="4"/>
    <n v="6822593"/>
    <s v="9003095455"/>
    <x v="0"/>
    <x v="1"/>
    <s v="CONJUNTO RESIDENCIAL SENDEROS DE UNICENTRO PROPIEDAD HOR"/>
    <x v="11"/>
    <x v="9"/>
  </r>
  <r>
    <x v="0"/>
    <x v="1"/>
    <x v="8"/>
    <x v="4"/>
    <n v="6822621"/>
    <s v="8002268261"/>
    <x v="0"/>
    <x v="1"/>
    <s v="CONJUNTO RESIDENCIAL CEDRITOS VILLA SOL PROPIEDAD HORIZONTAL"/>
    <x v="1"/>
    <x v="1"/>
  </r>
  <r>
    <x v="0"/>
    <x v="1"/>
    <x v="8"/>
    <x v="4"/>
    <n v="6822718"/>
    <s v="8110125922"/>
    <x v="0"/>
    <x v="0"/>
    <s v="CR POBLADO DE SANTA MONICA"/>
    <x v="14"/>
    <x v="5"/>
  </r>
  <r>
    <x v="0"/>
    <x v="1"/>
    <x v="8"/>
    <x v="1"/>
    <n v="6822762"/>
    <s v="9009360541"/>
    <x v="0"/>
    <x v="3"/>
    <s v="YUMA CIUDADELA RESIDENCIAL"/>
    <x v="29"/>
    <x v="14"/>
  </r>
  <r>
    <x v="0"/>
    <x v="1"/>
    <x v="8"/>
    <x v="5"/>
    <n v="6822884"/>
    <s v="1101175373"/>
    <x v="0"/>
    <x v="1"/>
    <s v="ORDUÑA VARELA ELIANA"/>
    <x v="1"/>
    <x v="1"/>
  </r>
  <r>
    <x v="0"/>
    <x v="1"/>
    <x v="8"/>
    <x v="4"/>
    <n v="6822929"/>
    <s v="9001574066"/>
    <x v="0"/>
    <x v="1"/>
    <s v="CONJUNTO CERRADO GUADUALES DE CANAAN PH"/>
    <x v="11"/>
    <x v="9"/>
  </r>
  <r>
    <x v="0"/>
    <x v="1"/>
    <x v="8"/>
    <x v="4"/>
    <n v="6822990"/>
    <s v="8301222628"/>
    <x v="0"/>
    <x v="1"/>
    <s v="EDIFICIO PALERMO REAL"/>
    <x v="1"/>
    <x v="1"/>
  </r>
  <r>
    <x v="0"/>
    <x v="1"/>
    <x v="8"/>
    <x v="5"/>
    <n v="6823054"/>
    <s v="16715395"/>
    <x v="0"/>
    <x v="2"/>
    <s v="CORRALES CORREA JHON FREDI"/>
    <x v="11"/>
    <x v="9"/>
  </r>
  <r>
    <x v="0"/>
    <x v="1"/>
    <x v="8"/>
    <x v="4"/>
    <n v="6823206"/>
    <s v="8110395201"/>
    <x v="0"/>
    <x v="1"/>
    <s v="CONJUNTO RESIDENCIAL MIRADOR DE GUADALCANAL"/>
    <x v="10"/>
    <x v="5"/>
  </r>
  <r>
    <x v="0"/>
    <x v="1"/>
    <x v="8"/>
    <x v="4"/>
    <n v="6823218"/>
    <s v="8001137741"/>
    <x v="0"/>
    <x v="1"/>
    <s v="CONJUNTO RESIDENCIAL EL PARAGUITAS"/>
    <x v="17"/>
    <x v="2"/>
  </r>
  <r>
    <x v="0"/>
    <x v="1"/>
    <x v="8"/>
    <x v="4"/>
    <n v="6823276"/>
    <s v="8090116753"/>
    <x v="0"/>
    <x v="3"/>
    <s v="CONJUNTO RESIDENCIAL MIRAFLORES - PROPIEDAD HORIZONTAL"/>
    <x v="3"/>
    <x v="3"/>
  </r>
  <r>
    <x v="0"/>
    <x v="1"/>
    <x v="8"/>
    <x v="4"/>
    <n v="6823444"/>
    <s v="9007352930"/>
    <x v="0"/>
    <x v="0"/>
    <s v="EDIFICIO BLOG - PROPIEDAD HORIZONTAL"/>
    <x v="1"/>
    <x v="1"/>
  </r>
  <r>
    <x v="0"/>
    <x v="1"/>
    <x v="8"/>
    <x v="1"/>
    <n v="6823513"/>
    <s v="9005059282"/>
    <x v="0"/>
    <x v="0"/>
    <s v="CONJUNTO MULTIFAMILIAR EL CARMELO PROPIEDAD HORIZONTAL"/>
    <x v="6"/>
    <x v="6"/>
  </r>
  <r>
    <x v="0"/>
    <x v="1"/>
    <x v="8"/>
    <x v="4"/>
    <n v="6823545"/>
    <s v="9010507070"/>
    <x v="0"/>
    <x v="1"/>
    <s v="TESALONICA APARTAMENTOS ETAPA I - PROPIEDAD HORIZONTAL"/>
    <x v="7"/>
    <x v="7"/>
  </r>
  <r>
    <x v="0"/>
    <x v="1"/>
    <x v="8"/>
    <x v="4"/>
    <n v="6823553"/>
    <s v="9006082897"/>
    <x v="0"/>
    <x v="1"/>
    <s v="CONJUNTO RESIDENCIAL TORRES DE ZUAME ROBLES P"/>
    <x v="39"/>
    <x v="4"/>
  </r>
  <r>
    <x v="0"/>
    <x v="1"/>
    <x v="8"/>
    <x v="4"/>
    <n v="6823609"/>
    <s v="9010501706"/>
    <x v="0"/>
    <x v="1"/>
    <s v="CONJUNTO RESIDENCIAL RESERVA CANAVERAL CONDOM"/>
    <x v="17"/>
    <x v="2"/>
  </r>
  <r>
    <x v="0"/>
    <x v="1"/>
    <x v="8"/>
    <x v="5"/>
    <n v="6823676"/>
    <s v="38254341"/>
    <x v="0"/>
    <x v="0"/>
    <s v="DEL RIO QUIMBAYO MARGARITA"/>
    <x v="1"/>
    <x v="1"/>
  </r>
  <r>
    <x v="0"/>
    <x v="1"/>
    <x v="8"/>
    <x v="4"/>
    <n v="6823752"/>
    <s v="8900034006"/>
    <x v="0"/>
    <x v="3"/>
    <s v="EDIFICIO CASA BLANCA"/>
    <x v="7"/>
    <x v="7"/>
  </r>
  <r>
    <x v="0"/>
    <x v="1"/>
    <x v="8"/>
    <x v="1"/>
    <n v="6823808"/>
    <s v="9002565931"/>
    <x v="0"/>
    <x v="1"/>
    <s v="CONJUNTO RESIDENCIAL HAYUELOS RESERVADO"/>
    <x v="1"/>
    <x v="1"/>
  </r>
  <r>
    <x v="0"/>
    <x v="1"/>
    <x v="8"/>
    <x v="1"/>
    <n v="6823912"/>
    <s v="9009659547"/>
    <x v="0"/>
    <x v="0"/>
    <s v="EDIFICIO PALMAZUL - PROPIEDAD HORIZONTAL"/>
    <x v="6"/>
    <x v="6"/>
  </r>
  <r>
    <x v="0"/>
    <x v="1"/>
    <x v="8"/>
    <x v="4"/>
    <n v="6823947"/>
    <s v="8000413826"/>
    <x v="0"/>
    <x v="1"/>
    <s v="CONJUTO RESIDENCIAL MALLORCA"/>
    <x v="7"/>
    <x v="7"/>
  </r>
  <r>
    <x v="0"/>
    <x v="1"/>
    <x v="8"/>
    <x v="4"/>
    <n v="6824139"/>
    <s v="9007083672"/>
    <x v="0"/>
    <x v="1"/>
    <s v="CONJUNTO RESIDENCIAL PALMAS DE LA FRONTERA ETAPA I PROPIEDAD"/>
    <x v="17"/>
    <x v="2"/>
  </r>
  <r>
    <x v="0"/>
    <x v="1"/>
    <x v="8"/>
    <x v="1"/>
    <n v="6824314"/>
    <s v="8605321753"/>
    <x v="0"/>
    <x v="5"/>
    <s v="agrupacion de vivienda metropolis unidad 6"/>
    <x v="1"/>
    <x v="1"/>
  </r>
  <r>
    <x v="0"/>
    <x v="1"/>
    <x v="8"/>
    <x v="1"/>
    <n v="6824390"/>
    <s v="8110365062"/>
    <x v="0"/>
    <x v="1"/>
    <s v="TORRES DE VICUÑA PH"/>
    <x v="14"/>
    <x v="5"/>
  </r>
  <r>
    <x v="0"/>
    <x v="1"/>
    <x v="8"/>
    <x v="4"/>
    <n v="6824436"/>
    <s v="8908046531"/>
    <x v="0"/>
    <x v="0"/>
    <s v="PROPIEDAD HORIZONTAL EDIFICIO LA LEONORA"/>
    <x v="6"/>
    <x v="6"/>
  </r>
  <r>
    <x v="0"/>
    <x v="1"/>
    <x v="8"/>
    <x v="1"/>
    <n v="6824441"/>
    <s v="8002006151"/>
    <x v="0"/>
    <x v="1"/>
    <s v="CONJUNTO MULTIFAMILIAR VILLAS DEL MEDITERRANEO MANZANA 14"/>
    <x v="1"/>
    <x v="1"/>
  </r>
  <r>
    <x v="0"/>
    <x v="1"/>
    <x v="8"/>
    <x v="4"/>
    <n v="6824659"/>
    <s v="9003359472"/>
    <x v="0"/>
    <x v="0"/>
    <s v="CONJUNTO RESIDENCIAL MARDEL SOTOMAYOR"/>
    <x v="2"/>
    <x v="2"/>
  </r>
  <r>
    <x v="0"/>
    <x v="1"/>
    <x v="8"/>
    <x v="4"/>
    <n v="6824744"/>
    <s v="8090116753"/>
    <x v="0"/>
    <x v="3"/>
    <s v="CONJUNTO RESIDENCIAL MIRAFLORES - PROPIEDAD HORIZONTAL"/>
    <x v="3"/>
    <x v="3"/>
  </r>
  <r>
    <x v="0"/>
    <x v="1"/>
    <x v="9"/>
    <x v="4"/>
    <n v="6824926"/>
    <n v="9011133180"/>
    <x v="0"/>
    <x v="1"/>
    <s v="CONJUNTO RESIDENCIAL HACIENDA MADRID ARANJUEZ"/>
    <x v="36"/>
    <x v="4"/>
  </r>
  <r>
    <x v="0"/>
    <x v="1"/>
    <x v="9"/>
    <x v="4"/>
    <n v="6824945"/>
    <n v="8300007768"/>
    <x v="0"/>
    <x v="1"/>
    <s v="CONJUNTO RESIDENCIAL MULTIFAMILIARES MILENTA PH"/>
    <x v="1"/>
    <x v="1"/>
  </r>
  <r>
    <x v="0"/>
    <x v="1"/>
    <x v="9"/>
    <x v="4"/>
    <n v="6824946"/>
    <n v="9004468621"/>
    <x v="0"/>
    <x v="2"/>
    <s v="CONDOMINIO CAMPESTRE RINCON DE LOS NOGALES II - PH"/>
    <x v="8"/>
    <x v="4"/>
  </r>
  <r>
    <x v="0"/>
    <x v="1"/>
    <x v="9"/>
    <x v="4"/>
    <n v="6824954"/>
    <n v="9003062955"/>
    <x v="0"/>
    <x v="1"/>
    <s v="VIGIA DEL PARQUE 2 PROPIEDAD HORIZONTAL"/>
    <x v="1"/>
    <x v="1"/>
  </r>
  <r>
    <x v="0"/>
    <x v="1"/>
    <x v="9"/>
    <x v="4"/>
    <n v="6824984"/>
    <n v="8110335313"/>
    <x v="0"/>
    <x v="0"/>
    <s v="EDIFICIO PORTON DE SANTA TERESA PH"/>
    <x v="14"/>
    <x v="5"/>
  </r>
  <r>
    <x v="0"/>
    <x v="1"/>
    <x v="9"/>
    <x v="4"/>
    <n v="6825176"/>
    <n v="8300092997"/>
    <x v="0"/>
    <x v="1"/>
    <s v="CONJUNTO RESIDENCIAL SANTA MARIA ALCAZAR"/>
    <x v="1"/>
    <x v="1"/>
  </r>
  <r>
    <x v="0"/>
    <x v="1"/>
    <x v="9"/>
    <x v="1"/>
    <n v="6825236"/>
    <n v="9001650271"/>
    <x v="0"/>
    <x v="1"/>
    <s v="CONJUNTO CERRADO ALAMEDA DE SAN LUIS PROPIEDAD HORIZONTA"/>
    <x v="6"/>
    <x v="6"/>
  </r>
  <r>
    <x v="0"/>
    <x v="1"/>
    <x v="9"/>
    <x v="4"/>
    <n v="6825242"/>
    <n v="9007012260"/>
    <x v="0"/>
    <x v="1"/>
    <s v="EDIFICIO NIÑO JESUS DE PRAGA PH"/>
    <x v="11"/>
    <x v="9"/>
  </r>
  <r>
    <x v="0"/>
    <x v="1"/>
    <x v="9"/>
    <x v="4"/>
    <n v="6825248"/>
    <n v="9006026649"/>
    <x v="0"/>
    <x v="3"/>
    <s v="PROPIEDAD HORIZONTAL BALCONES DE LA VILLA II ETAPA BLOQUES 1"/>
    <x v="23"/>
    <x v="6"/>
  </r>
  <r>
    <x v="0"/>
    <x v="1"/>
    <x v="9"/>
    <x v="4"/>
    <n v="6825269"/>
    <n v="9005827499"/>
    <x v="0"/>
    <x v="1"/>
    <s v="MULTIFAMILIAR BALCONES DE PROVENZA - PROPIEDAD HORIZONTAL"/>
    <x v="3"/>
    <x v="3"/>
  </r>
  <r>
    <x v="0"/>
    <x v="1"/>
    <x v="9"/>
    <x v="4"/>
    <n v="6825283"/>
    <n v="8001822933"/>
    <x v="0"/>
    <x v="1"/>
    <s v="EDIFICIO MULTIFAMILIAR IGUAZU PH"/>
    <x v="1"/>
    <x v="1"/>
  </r>
  <r>
    <x v="0"/>
    <x v="1"/>
    <x v="9"/>
    <x v="1"/>
    <n v="6825307"/>
    <n v="8301367311"/>
    <x v="0"/>
    <x v="0"/>
    <s v="AGRUPACION DE VIVIENDA QUINTAS DE TIMIZA II PH"/>
    <x v="1"/>
    <x v="1"/>
  </r>
  <r>
    <x v="0"/>
    <x v="1"/>
    <x v="9"/>
    <x v="4"/>
    <n v="6825318"/>
    <n v="8002517686"/>
    <x v="0"/>
    <x v="3"/>
    <s v="EDIFICIO SANTORINI PH"/>
    <x v="11"/>
    <x v="9"/>
  </r>
  <r>
    <x v="0"/>
    <x v="1"/>
    <x v="9"/>
    <x v="1"/>
    <n v="6825362"/>
    <n v="8001365498"/>
    <x v="0"/>
    <x v="1"/>
    <s v="CONJUNTO RESIDENCIAL ANDES P H"/>
    <x v="11"/>
    <x v="9"/>
  </r>
  <r>
    <x v="0"/>
    <x v="1"/>
    <x v="9"/>
    <x v="4"/>
    <n v="6825401"/>
    <n v="9003547461"/>
    <x v="0"/>
    <x v="1"/>
    <s v="URBANIZACION CAMPI?A DE SAN LUCAS PROPIEDAD HORIZONTAL"/>
    <x v="14"/>
    <x v="5"/>
  </r>
  <r>
    <x v="0"/>
    <x v="1"/>
    <x v="9"/>
    <x v="1"/>
    <n v="6825487"/>
    <n v="9009998015"/>
    <x v="0"/>
    <x v="1"/>
    <s v="CONJUNTO VALLESUE - ETAPA 3"/>
    <x v="31"/>
    <x v="3"/>
  </r>
  <r>
    <x v="0"/>
    <x v="1"/>
    <x v="9"/>
    <x v="4"/>
    <n v="6825492"/>
    <n v="9002286409"/>
    <x v="0"/>
    <x v="0"/>
    <s v="ALTOS DEL PARQUE"/>
    <x v="0"/>
    <x v="0"/>
  </r>
  <r>
    <x v="0"/>
    <x v="1"/>
    <x v="9"/>
    <x v="5"/>
    <n v="6825502"/>
    <n v="18497147"/>
    <x v="0"/>
    <x v="1"/>
    <s v="OCAMPO LOPEZ ALEXANDER"/>
    <x v="7"/>
    <x v="7"/>
  </r>
  <r>
    <x v="0"/>
    <x v="1"/>
    <x v="9"/>
    <x v="4"/>
    <n v="6825538"/>
    <n v="9001838401"/>
    <x v="0"/>
    <x v="4"/>
    <s v="CONJUNTO RESIDENCIAL SANTA MONICA II"/>
    <x v="31"/>
    <x v="3"/>
  </r>
  <r>
    <x v="0"/>
    <x v="1"/>
    <x v="9"/>
    <x v="4"/>
    <n v="6825556"/>
    <n v="8001212925"/>
    <x v="0"/>
    <x v="1"/>
    <s v="CONJUNTO RESIDENCIAL ALTAMIRA III ETAPA"/>
    <x v="17"/>
    <x v="2"/>
  </r>
  <r>
    <x v="0"/>
    <x v="1"/>
    <x v="9"/>
    <x v="4"/>
    <n v="6825601"/>
    <n v="9008719639"/>
    <x v="0"/>
    <x v="3"/>
    <s v="EDIFICIO IKONO 135 - PROPIEDAD HORIZONTAL"/>
    <x v="1"/>
    <x v="1"/>
  </r>
  <r>
    <x v="0"/>
    <x v="1"/>
    <x v="9"/>
    <x v="1"/>
    <n v="6825604"/>
    <n v="8605213490"/>
    <x v="0"/>
    <x v="3"/>
    <s v="CONJUNTO RESIDENCIAL PIJAO DE ORO"/>
    <x v="1"/>
    <x v="1"/>
  </r>
  <r>
    <x v="0"/>
    <x v="1"/>
    <x v="9"/>
    <x v="4"/>
    <n v="6825608"/>
    <n v="8002041211"/>
    <x v="0"/>
    <x v="3"/>
    <s v="AGRUPACION DE VIVIENDA LOS MIRTOS PH"/>
    <x v="1"/>
    <x v="1"/>
  </r>
  <r>
    <x v="0"/>
    <x v="1"/>
    <x v="9"/>
    <x v="4"/>
    <n v="6825609"/>
    <n v="8002041211"/>
    <x v="0"/>
    <x v="3"/>
    <s v="AGRUPACION DE VIVIENDA LOS MIRTOS PH"/>
    <x v="1"/>
    <x v="1"/>
  </r>
  <r>
    <x v="0"/>
    <x v="1"/>
    <x v="9"/>
    <x v="1"/>
    <n v="6825614"/>
    <n v="9002927455"/>
    <x v="0"/>
    <x v="1"/>
    <s v="EDIFICO PALOS VERDES - PROPIEDAD HORIZONTAL"/>
    <x v="6"/>
    <x v="6"/>
  </r>
  <r>
    <x v="0"/>
    <x v="1"/>
    <x v="9"/>
    <x v="1"/>
    <n v="6825615"/>
    <n v="9006685977"/>
    <x v="0"/>
    <x v="1"/>
    <s v="PROYECTO PARQUE RESIDENCIAL NUEVO RECREO ETAPA 3 PH"/>
    <x v="1"/>
    <x v="1"/>
  </r>
  <r>
    <x v="0"/>
    <x v="1"/>
    <x v="9"/>
    <x v="4"/>
    <n v="6825642"/>
    <n v="9001414731"/>
    <x v="0"/>
    <x v="3"/>
    <s v="PORTAL DEL VERGEL CLUB HOUSE Y CONDOMINIO"/>
    <x v="3"/>
    <x v="3"/>
  </r>
  <r>
    <x v="0"/>
    <x v="1"/>
    <x v="9"/>
    <x v="4"/>
    <n v="6825643"/>
    <n v="9008770768"/>
    <x v="0"/>
    <x v="1"/>
    <s v="CONJUNTO RESIDENCIAL CHAPINERO ALTO"/>
    <x v="68"/>
    <x v="11"/>
  </r>
  <r>
    <x v="0"/>
    <x v="1"/>
    <x v="9"/>
    <x v="4"/>
    <n v="6825652"/>
    <n v="8301008772"/>
    <x v="0"/>
    <x v="1"/>
    <s v="UNIDAD RESIDENCIAL ALTAMIRA CAMPESTRE"/>
    <x v="1"/>
    <x v="1"/>
  </r>
  <r>
    <x v="0"/>
    <x v="1"/>
    <x v="9"/>
    <x v="1"/>
    <n v="6825671"/>
    <n v="9000105141"/>
    <x v="0"/>
    <x v="1"/>
    <s v="CONJUNTO RESIDENCIAL SUMATAMBO 2000 PH"/>
    <x v="9"/>
    <x v="8"/>
  </r>
  <r>
    <x v="0"/>
    <x v="1"/>
    <x v="9"/>
    <x v="4"/>
    <n v="6825678"/>
    <n v="8300351000"/>
    <x v="0"/>
    <x v="1"/>
    <s v="CONJUNTO RESIDENCIAL PARQUES DE LA COLINA III"/>
    <x v="1"/>
    <x v="1"/>
  </r>
  <r>
    <x v="0"/>
    <x v="1"/>
    <x v="9"/>
    <x v="4"/>
    <n v="6825724"/>
    <n v="9002407461"/>
    <x v="0"/>
    <x v="1"/>
    <s v="EDIFICIO PAYSANDU PH"/>
    <x v="11"/>
    <x v="9"/>
  </r>
  <r>
    <x v="0"/>
    <x v="1"/>
    <x v="9"/>
    <x v="2"/>
    <n v="6825825"/>
    <n v="7556886"/>
    <x v="0"/>
    <x v="1"/>
    <s v="GOMEZ  GALEANO JOHN EDWARD"/>
    <x v="7"/>
    <x v="7"/>
  </r>
  <r>
    <x v="0"/>
    <x v="1"/>
    <x v="9"/>
    <x v="4"/>
    <n v="6825828"/>
    <n v="8160003320"/>
    <x v="0"/>
    <x v="7"/>
    <s v="EDIFICIO LAURA PROPIEDAD HORIZONTAL"/>
    <x v="11"/>
    <x v="9"/>
  </r>
  <r>
    <x v="0"/>
    <x v="1"/>
    <x v="9"/>
    <x v="4"/>
    <n v="6825860"/>
    <n v="8300004907"/>
    <x v="0"/>
    <x v="1"/>
    <s v="EDIFICIO MULTIFAMILIAR BOSQUE LA CAROLINITA"/>
    <x v="1"/>
    <x v="1"/>
  </r>
  <r>
    <x v="0"/>
    <x v="1"/>
    <x v="9"/>
    <x v="4"/>
    <n v="6825871"/>
    <n v="8002339489"/>
    <x v="0"/>
    <x v="1"/>
    <s v="CONJUNTO RESIDENCIAL CUMBRES DEL SALITRE - PROPIEDAD HORIZON"/>
    <x v="1"/>
    <x v="1"/>
  </r>
  <r>
    <x v="0"/>
    <x v="1"/>
    <x v="9"/>
    <x v="4"/>
    <n v="6825887"/>
    <n v="8300092997"/>
    <x v="0"/>
    <x v="1"/>
    <s v="CONJUNTO RESIDENCIAL SANTA MARIA ALCAZAR"/>
    <x v="1"/>
    <x v="1"/>
  </r>
  <r>
    <x v="0"/>
    <x v="1"/>
    <x v="9"/>
    <x v="4"/>
    <n v="6825888"/>
    <n v="9010422352"/>
    <x v="0"/>
    <x v="1"/>
    <s v="CONJUNTO RESIDENCIAL PORTAL DE LA SIERRA ETAPA I"/>
    <x v="29"/>
    <x v="14"/>
  </r>
  <r>
    <x v="0"/>
    <x v="1"/>
    <x v="9"/>
    <x v="4"/>
    <n v="6825896"/>
    <n v="9011690187"/>
    <x v="0"/>
    <x v="1"/>
    <s v="PARQUE RESIDENCIAL ORO NEGRO ATARDECER"/>
    <x v="7"/>
    <x v="7"/>
  </r>
  <r>
    <x v="0"/>
    <x v="1"/>
    <x v="9"/>
    <x v="4"/>
    <n v="6825909"/>
    <n v="9001174739"/>
    <x v="0"/>
    <x v="1"/>
    <s v="CONDOMINIO EDIFICIO MEDITERRANEO PROPIEDAD HORIZONTAL"/>
    <x v="18"/>
    <x v="10"/>
  </r>
  <r>
    <x v="0"/>
    <x v="1"/>
    <x v="9"/>
    <x v="4"/>
    <n v="6825918"/>
    <n v="8300092997"/>
    <x v="0"/>
    <x v="1"/>
    <s v="CONJUNTO RESIDENCIAL SANTA MARIA ALCAZAR"/>
    <x v="1"/>
    <x v="1"/>
  </r>
  <r>
    <x v="0"/>
    <x v="1"/>
    <x v="9"/>
    <x v="4"/>
    <n v="6825921"/>
    <n v="8300921637"/>
    <x v="0"/>
    <x v="3"/>
    <s v="EDIFICIO MONICA PROPIEDAD HORIZONTAL"/>
    <x v="1"/>
    <x v="1"/>
  </r>
  <r>
    <x v="0"/>
    <x v="1"/>
    <x v="9"/>
    <x v="4"/>
    <n v="6825938"/>
    <n v="8000294699"/>
    <x v="0"/>
    <x v="1"/>
    <s v="CONJUNTO RESIDENCIAL TIERRA LINDA DIEZ"/>
    <x v="1"/>
    <x v="1"/>
  </r>
  <r>
    <x v="0"/>
    <x v="1"/>
    <x v="9"/>
    <x v="4"/>
    <n v="6825945"/>
    <n v="9002286409"/>
    <x v="0"/>
    <x v="0"/>
    <s v="ALTOS DEL PARQUE"/>
    <x v="0"/>
    <x v="0"/>
  </r>
  <r>
    <x v="0"/>
    <x v="1"/>
    <x v="9"/>
    <x v="1"/>
    <n v="6825980"/>
    <n v="9001658141"/>
    <x v="0"/>
    <x v="1"/>
    <s v="CONJUNTO RESIDENCIAL BALCONES DE PROVENZA SECTOR B"/>
    <x v="33"/>
    <x v="2"/>
  </r>
  <r>
    <x v="0"/>
    <x v="1"/>
    <x v="9"/>
    <x v="4"/>
    <n v="6826006"/>
    <n v="8902118041"/>
    <x v="0"/>
    <x v="1"/>
    <s v="CONJUNTO RESIDENCIAL TORRES DEL TEJAR"/>
    <x v="2"/>
    <x v="2"/>
  </r>
  <r>
    <x v="0"/>
    <x v="1"/>
    <x v="9"/>
    <x v="4"/>
    <n v="6826023"/>
    <n v="8010043736"/>
    <x v="0"/>
    <x v="3"/>
    <s v="CONJUNTO RESIDENCIAL BOSQUES DE VIENA I"/>
    <x v="7"/>
    <x v="7"/>
  </r>
  <r>
    <x v="0"/>
    <x v="1"/>
    <x v="9"/>
    <x v="4"/>
    <n v="6826032"/>
    <n v="9003266788"/>
    <x v="0"/>
    <x v="0"/>
    <s v="CONJUNTO CERRADO MIRADOR DE PIAMONTE- PROPIEDAD HORIZONT"/>
    <x v="6"/>
    <x v="6"/>
  </r>
  <r>
    <x v="0"/>
    <x v="1"/>
    <x v="9"/>
    <x v="4"/>
    <n v="6826100"/>
    <n v="9010089363"/>
    <x v="0"/>
    <x v="2"/>
    <s v="EDIFICIO MULTIFAMILIAR TORRE MAIPU - PROPIEDAD HORIZONTAL"/>
    <x v="11"/>
    <x v="9"/>
  </r>
  <r>
    <x v="0"/>
    <x v="1"/>
    <x v="9"/>
    <x v="4"/>
    <n v="6826101"/>
    <n v="8001811235"/>
    <x v="0"/>
    <x v="1"/>
    <s v="CONJUNTO RESIDENCIAL PROVITEQ UNIDAD 4"/>
    <x v="7"/>
    <x v="7"/>
  </r>
  <r>
    <x v="0"/>
    <x v="1"/>
    <x v="9"/>
    <x v="4"/>
    <n v="6826108"/>
    <n v="8300402775"/>
    <x v="0"/>
    <x v="1"/>
    <s v="EDIFICIO PARQUE 76"/>
    <x v="1"/>
    <x v="1"/>
  </r>
  <r>
    <x v="0"/>
    <x v="1"/>
    <x v="9"/>
    <x v="4"/>
    <n v="6826144"/>
    <n v="9007083672"/>
    <x v="0"/>
    <x v="1"/>
    <s v="CONJUNTO RESIDENCIAL PALMAS DE LA FRONTERA ETAPA I PROPIEDAD"/>
    <x v="17"/>
    <x v="2"/>
  </r>
  <r>
    <x v="0"/>
    <x v="1"/>
    <x v="9"/>
    <x v="4"/>
    <n v="6826151"/>
    <n v="8909363151"/>
    <x v="0"/>
    <x v="0"/>
    <s v="URBANIZACION SURAMERICANA ENVIGADO PH"/>
    <x v="10"/>
    <x v="5"/>
  </r>
  <r>
    <x v="0"/>
    <x v="1"/>
    <x v="9"/>
    <x v="4"/>
    <n v="6826210"/>
    <n v="8002041211"/>
    <x v="0"/>
    <x v="1"/>
    <s v="AGRUPACION DE VIVIENDA LOS MIRTOS PH"/>
    <x v="1"/>
    <x v="1"/>
  </r>
  <r>
    <x v="0"/>
    <x v="1"/>
    <x v="9"/>
    <x v="1"/>
    <n v="6826257"/>
    <n v="8160021728"/>
    <x v="0"/>
    <x v="5"/>
    <s v="PIZAMO CONJUNTO NO 5 PROPIEDAD HORIZONTAL"/>
    <x v="11"/>
    <x v="9"/>
  </r>
  <r>
    <x v="0"/>
    <x v="1"/>
    <x v="9"/>
    <x v="4"/>
    <n v="6826301"/>
    <n v="9002272465"/>
    <x v="0"/>
    <x v="3"/>
    <s v="AGRUPACION VIGIA DEL PARQUE ETAPA 1 PH"/>
    <x v="1"/>
    <x v="1"/>
  </r>
  <r>
    <x v="0"/>
    <x v="1"/>
    <x v="9"/>
    <x v="4"/>
    <n v="6826302"/>
    <n v="8002157827"/>
    <x v="0"/>
    <x v="3"/>
    <s v="CONJUNTO RESIDENCIAL EL PINAR DE SUBA I AGRUPACION A SECTOR"/>
    <x v="1"/>
    <x v="1"/>
  </r>
  <r>
    <x v="0"/>
    <x v="1"/>
    <x v="9"/>
    <x v="4"/>
    <n v="6826348"/>
    <n v="8001733016"/>
    <x v="0"/>
    <x v="1"/>
    <s v="CONJUNTO RESIDENCIAL SANTA BARBARA NORTE MANZA I"/>
    <x v="1"/>
    <x v="1"/>
  </r>
  <r>
    <x v="0"/>
    <x v="1"/>
    <x v="9"/>
    <x v="4"/>
    <n v="6826360"/>
    <n v="8002341915"/>
    <x v="0"/>
    <x v="1"/>
    <s v="EDIFICIO FINLANDIA 80"/>
    <x v="14"/>
    <x v="5"/>
  </r>
  <r>
    <x v="0"/>
    <x v="1"/>
    <x v="9"/>
    <x v="4"/>
    <n v="6826373"/>
    <n v="9005282349"/>
    <x v="0"/>
    <x v="0"/>
    <s v="COCORA PARQUE RESIDENCIAL"/>
    <x v="7"/>
    <x v="7"/>
  </r>
  <r>
    <x v="0"/>
    <x v="1"/>
    <x v="9"/>
    <x v="1"/>
    <n v="6826440"/>
    <n v="9007923813"/>
    <x v="0"/>
    <x v="3"/>
    <s v="EDIFICIO MULTIFAMILIAR PIGALLE - PROPIEDAD HORIZONTAL"/>
    <x v="6"/>
    <x v="6"/>
  </r>
  <r>
    <x v="0"/>
    <x v="1"/>
    <x v="9"/>
    <x v="4"/>
    <n v="6826442"/>
    <n v="9010111978"/>
    <x v="0"/>
    <x v="1"/>
    <s v="PARQUE RESIDENCIAL ORO NEGRO AMANECER"/>
    <x v="7"/>
    <x v="7"/>
  </r>
  <r>
    <x v="0"/>
    <x v="1"/>
    <x v="9"/>
    <x v="4"/>
    <n v="6826444"/>
    <n v="9003508137"/>
    <x v="0"/>
    <x v="1"/>
    <s v="CONJUNTO RESIDENCIAL TORRE MIRO"/>
    <x v="2"/>
    <x v="2"/>
  </r>
  <r>
    <x v="0"/>
    <x v="1"/>
    <x v="9"/>
    <x v="1"/>
    <n v="6826500"/>
    <n v="9010941633"/>
    <x v="0"/>
    <x v="1"/>
    <s v="EDIFICIO SANTA MARIA DE LA ARBOLEDA"/>
    <x v="6"/>
    <x v="6"/>
  </r>
  <r>
    <x v="0"/>
    <x v="1"/>
    <x v="9"/>
    <x v="1"/>
    <n v="6826549"/>
    <n v="9003511474"/>
    <x v="0"/>
    <x v="1"/>
    <s v="EDIFICIO STANZA PH"/>
    <x v="1"/>
    <x v="1"/>
  </r>
  <r>
    <x v="0"/>
    <x v="1"/>
    <x v="9"/>
    <x v="4"/>
    <n v="6826550"/>
    <n v="9011091884"/>
    <x v="0"/>
    <x v="1"/>
    <s v="CONJUNTO BALCONES DE BUENOS AIRES PROPIEDAD HORIZONTAL"/>
    <x v="12"/>
    <x v="2"/>
  </r>
  <r>
    <x v="0"/>
    <x v="1"/>
    <x v="9"/>
    <x v="5"/>
    <n v="6826590"/>
    <n v="37839353"/>
    <x v="0"/>
    <x v="1"/>
    <s v="CARDENAS CHAPARRO MATILDE"/>
    <x v="2"/>
    <x v="2"/>
  </r>
  <r>
    <x v="0"/>
    <x v="1"/>
    <x v="9"/>
    <x v="1"/>
    <n v="6826614"/>
    <n v="8300024271"/>
    <x v="0"/>
    <x v="1"/>
    <s v="CONJUNTO RESIDENCIAL MIRADOR DEL PARQUE II - PH"/>
    <x v="1"/>
    <x v="1"/>
  </r>
  <r>
    <x v="0"/>
    <x v="1"/>
    <x v="9"/>
    <x v="1"/>
    <n v="6826630"/>
    <n v="8160009701"/>
    <x v="0"/>
    <x v="1"/>
    <s v="UNIDAD RESIDENCIAL VILLAS DE LA MADRID PROPIEDAD HORIZONTAL"/>
    <x v="11"/>
    <x v="9"/>
  </r>
  <r>
    <x v="0"/>
    <x v="1"/>
    <x v="9"/>
    <x v="4"/>
    <n v="6826700"/>
    <n v="9011690187"/>
    <x v="0"/>
    <x v="1"/>
    <s v="PARQUE RESIDENCIAL ORO NEGRO ATARDECER"/>
    <x v="7"/>
    <x v="7"/>
  </r>
  <r>
    <x v="0"/>
    <x v="1"/>
    <x v="9"/>
    <x v="1"/>
    <n v="6826756"/>
    <n v="9006750628"/>
    <x v="0"/>
    <x v="1"/>
    <s v="EDIFICIO ALCANTARA PH"/>
    <x v="34"/>
    <x v="5"/>
  </r>
  <r>
    <x v="0"/>
    <x v="1"/>
    <x v="9"/>
    <x v="1"/>
    <n v="6826763"/>
    <n v="8604035366"/>
    <x v="0"/>
    <x v="3"/>
    <s v="CONJUNTO RESIDENCIAL CAPELLANIA 2 - PH"/>
    <x v="1"/>
    <x v="1"/>
  </r>
  <r>
    <x v="0"/>
    <x v="1"/>
    <x v="9"/>
    <x v="4"/>
    <n v="6826805"/>
    <n v="8110407421"/>
    <x v="0"/>
    <x v="3"/>
    <s v="URBANIZACION CONQUISTADORES SUR PH"/>
    <x v="14"/>
    <x v="5"/>
  </r>
  <r>
    <x v="0"/>
    <x v="1"/>
    <x v="9"/>
    <x v="1"/>
    <n v="6826857"/>
    <n v="8300166064"/>
    <x v="0"/>
    <x v="3"/>
    <s v="CONJUNTO RESIDENCIAL EL PINAR DE LOS ALAMOS II PH"/>
    <x v="1"/>
    <x v="1"/>
  </r>
  <r>
    <x v="0"/>
    <x v="1"/>
    <x v="9"/>
    <x v="4"/>
    <n v="6826867"/>
    <n v="9001114108"/>
    <x v="0"/>
    <x v="3"/>
    <s v="LOTE ETAPA 13 AGRUPACION ENCENILLOS DE SINDA"/>
    <x v="8"/>
    <x v="4"/>
  </r>
  <r>
    <x v="0"/>
    <x v="1"/>
    <x v="9"/>
    <x v="4"/>
    <n v="6826880"/>
    <n v="9008973474"/>
    <x v="0"/>
    <x v="0"/>
    <s v="EDIFICIO TORRE ZERO"/>
    <x v="2"/>
    <x v="2"/>
  </r>
  <r>
    <x v="0"/>
    <x v="1"/>
    <x v="9"/>
    <x v="4"/>
    <n v="6826914"/>
    <n v="9004292201"/>
    <x v="0"/>
    <x v="0"/>
    <s v="EDIFICIO GENESIS PROPIEDAD HORIZONTAL"/>
    <x v="6"/>
    <x v="6"/>
  </r>
  <r>
    <x v="0"/>
    <x v="1"/>
    <x v="9"/>
    <x v="4"/>
    <n v="6826979"/>
    <n v="8040028968"/>
    <x v="0"/>
    <x v="2"/>
    <s v="CONJUNTO RESIDENCIAL CARPATOS"/>
    <x v="2"/>
    <x v="2"/>
  </r>
  <r>
    <x v="0"/>
    <x v="1"/>
    <x v="9"/>
    <x v="4"/>
    <n v="6826998"/>
    <n v="8301381676"/>
    <x v="0"/>
    <x v="1"/>
    <s v="CONJUNTO RESIDENCIAL MAZUREN AGRUPACION 06 ETAPAS A B Y C P"/>
    <x v="1"/>
    <x v="1"/>
  </r>
  <r>
    <x v="0"/>
    <x v="1"/>
    <x v="9"/>
    <x v="1"/>
    <n v="6827014"/>
    <n v="8909302971"/>
    <x v="0"/>
    <x v="1"/>
    <s v="CONJUNTO RESIDENCIAL BOSQUES DE LA CONCHA PH"/>
    <x v="14"/>
    <x v="5"/>
  </r>
  <r>
    <x v="0"/>
    <x v="1"/>
    <x v="9"/>
    <x v="4"/>
    <n v="6827016"/>
    <n v="8908065286"/>
    <x v="0"/>
    <x v="1"/>
    <s v="EDIFICIO SANTA ELENA PROPIEDAD HORIZONTAL"/>
    <x v="6"/>
    <x v="6"/>
  </r>
  <r>
    <x v="0"/>
    <x v="1"/>
    <x v="9"/>
    <x v="1"/>
    <n v="6827074"/>
    <n v="8301251164"/>
    <x v="0"/>
    <x v="1"/>
    <s v="AGRUPACION DE VIVIENDA TORREMOLINOS SUPERMANZANA II PH"/>
    <x v="1"/>
    <x v="1"/>
  </r>
  <r>
    <x v="0"/>
    <x v="1"/>
    <x v="9"/>
    <x v="4"/>
    <n v="6827076"/>
    <n v="9002224247"/>
    <x v="0"/>
    <x v="0"/>
    <s v="EDIFICIO PASEO VERSALLES TORRE B- PROPIEDAD HORIZONTAL"/>
    <x v="6"/>
    <x v="6"/>
  </r>
  <r>
    <x v="0"/>
    <x v="1"/>
    <x v="9"/>
    <x v="4"/>
    <n v="6827082"/>
    <n v="9009796117"/>
    <x v="0"/>
    <x v="1"/>
    <s v="GALATEA PARQUE RESIDENCIAL PH"/>
    <x v="13"/>
    <x v="9"/>
  </r>
  <r>
    <x v="0"/>
    <x v="1"/>
    <x v="9"/>
    <x v="1"/>
    <n v="6827105"/>
    <n v="8110419216"/>
    <x v="0"/>
    <x v="1"/>
    <s v="CONJUNTO RESIDENCIAL SANTA JUANA DEL RODEO PH"/>
    <x v="14"/>
    <x v="5"/>
  </r>
  <r>
    <x v="0"/>
    <x v="1"/>
    <x v="9"/>
    <x v="1"/>
    <n v="6827155"/>
    <n v="9008209727"/>
    <x v="0"/>
    <x v="1"/>
    <s v="CONJUNTO RESIDENCIAL TORRES DE LAS AMERICAS PH"/>
    <x v="11"/>
    <x v="9"/>
  </r>
  <r>
    <x v="0"/>
    <x v="1"/>
    <x v="9"/>
    <x v="4"/>
    <n v="6827245"/>
    <n v="9001335838"/>
    <x v="0"/>
    <x v="2"/>
    <s v="AGRUPACION DE VIVIENDA MIRADOR DE VILLAPILAR- PROPIEDAD"/>
    <x v="6"/>
    <x v="6"/>
  </r>
  <r>
    <x v="0"/>
    <x v="1"/>
    <x v="9"/>
    <x v="4"/>
    <n v="6827270"/>
    <n v="9005977731"/>
    <x v="0"/>
    <x v="1"/>
    <s v="CONJUNTO RESIDENCIAL PICASSO CUBISMO PH"/>
    <x v="2"/>
    <x v="2"/>
  </r>
  <r>
    <x v="0"/>
    <x v="1"/>
    <x v="9"/>
    <x v="4"/>
    <n v="6827361"/>
    <n v="9001739301"/>
    <x v="0"/>
    <x v="7"/>
    <s v="EDIFICIO MARABU TORRE A - PROPIEDAD HORIZONTAL"/>
    <x v="6"/>
    <x v="6"/>
  </r>
  <r>
    <x v="0"/>
    <x v="1"/>
    <x v="9"/>
    <x v="4"/>
    <n v="6827399"/>
    <n v="8603543305"/>
    <x v="0"/>
    <x v="1"/>
    <s v="EDIFICIO EL CEDRAL"/>
    <x v="1"/>
    <x v="1"/>
  </r>
  <r>
    <x v="0"/>
    <x v="1"/>
    <x v="9"/>
    <x v="4"/>
    <n v="6827410"/>
    <n v="9006026649"/>
    <x v="0"/>
    <x v="3"/>
    <s v="PROPIEDAD HORIZONTAL BALCONES DE LA VILLA II ETAPA BLOQUES 1"/>
    <x v="23"/>
    <x v="6"/>
  </r>
  <r>
    <x v="0"/>
    <x v="1"/>
    <x v="9"/>
    <x v="1"/>
    <n v="6827412"/>
    <n v="9007923813"/>
    <x v="0"/>
    <x v="3"/>
    <s v="EDIFICIO MULTIFAMILIAR PIGALLE - PROPIEDAD HORIZONTAL"/>
    <x v="6"/>
    <x v="6"/>
  </r>
  <r>
    <x v="0"/>
    <x v="1"/>
    <x v="9"/>
    <x v="4"/>
    <n v="6827413"/>
    <n v="9006283631"/>
    <x v="0"/>
    <x v="1"/>
    <s v="EDIFICIO LAURELES DEL RIO I ETAPA PH"/>
    <x v="6"/>
    <x v="6"/>
  </r>
  <r>
    <x v="0"/>
    <x v="1"/>
    <x v="9"/>
    <x v="4"/>
    <n v="6827601"/>
    <n v="8300206923"/>
    <x v="0"/>
    <x v="1"/>
    <s v="UNIDAD RESIDENCIAL BLOQUES ME 54 MD 55 DE LA"/>
    <x v="1"/>
    <x v="1"/>
  </r>
  <r>
    <x v="0"/>
    <x v="1"/>
    <x v="9"/>
    <x v="4"/>
    <n v="6827625"/>
    <n v="9004468621"/>
    <x v="0"/>
    <x v="2"/>
    <s v="CONDOMINIO CAMPESTRE RINCON DE LOS NOGALES II - PH"/>
    <x v="8"/>
    <x v="4"/>
  </r>
  <r>
    <x v="0"/>
    <x v="1"/>
    <x v="9"/>
    <x v="4"/>
    <n v="6827627"/>
    <n v="9001376343"/>
    <x v="0"/>
    <x v="1"/>
    <s v="CONDOMINIO EL ROSARIO PROPIEDAD HORIZONTAL"/>
    <x v="6"/>
    <x v="6"/>
  </r>
  <r>
    <x v="0"/>
    <x v="1"/>
    <x v="9"/>
    <x v="4"/>
    <n v="6827632"/>
    <n v="8001137741"/>
    <x v="0"/>
    <x v="3"/>
    <s v="CONJUNTO RESIDENCIAL EL PARAGUITAS"/>
    <x v="17"/>
    <x v="2"/>
  </r>
  <r>
    <x v="0"/>
    <x v="1"/>
    <x v="9"/>
    <x v="4"/>
    <n v="6827673"/>
    <n v="9000321182"/>
    <x v="0"/>
    <x v="1"/>
    <s v="CONJUNTO RESIDENCIAL RESERVAS DEL BOSQUE"/>
    <x v="3"/>
    <x v="3"/>
  </r>
  <r>
    <x v="0"/>
    <x v="1"/>
    <x v="9"/>
    <x v="1"/>
    <n v="6827710"/>
    <n v="8001269584"/>
    <x v="0"/>
    <x v="1"/>
    <s v="CONJUNTO RESIDENCIAL MONTELAR PH"/>
    <x v="14"/>
    <x v="5"/>
  </r>
  <r>
    <x v="0"/>
    <x v="1"/>
    <x v="9"/>
    <x v="4"/>
    <n v="6827724"/>
    <n v="9003892714"/>
    <x v="0"/>
    <x v="1"/>
    <s v="EDIFICIO BOSTON PARK ETAPAS I Y II PH"/>
    <x v="14"/>
    <x v="5"/>
  </r>
  <r>
    <x v="0"/>
    <x v="1"/>
    <x v="9"/>
    <x v="1"/>
    <n v="6827725"/>
    <n v="8160024439"/>
    <x v="0"/>
    <x v="1"/>
    <s v="EDIFICIO PINARES DE LOS ANDES P H"/>
    <x v="11"/>
    <x v="9"/>
  </r>
  <r>
    <x v="0"/>
    <x v="1"/>
    <x v="9"/>
    <x v="4"/>
    <n v="6827734"/>
    <n v="9010708003"/>
    <x v="0"/>
    <x v="0"/>
    <s v="EDIFICIO MIXTO VIENNA PH"/>
    <x v="10"/>
    <x v="5"/>
  </r>
  <r>
    <x v="0"/>
    <x v="1"/>
    <x v="9"/>
    <x v="1"/>
    <n v="6827765"/>
    <n v="8300304184"/>
    <x v="0"/>
    <x v="3"/>
    <s v="CONJUNTO RESIDENCIAL ATICOS DEL NORTE III SECTOR UNIDAD II -"/>
    <x v="1"/>
    <x v="1"/>
  </r>
  <r>
    <x v="0"/>
    <x v="1"/>
    <x v="9"/>
    <x v="4"/>
    <n v="6827883"/>
    <n v="8301254398"/>
    <x v="0"/>
    <x v="0"/>
    <s v="AGRUPACION URBANIZACION TECHO"/>
    <x v="1"/>
    <x v="1"/>
  </r>
  <r>
    <x v="0"/>
    <x v="1"/>
    <x v="9"/>
    <x v="1"/>
    <n v="6827906"/>
    <n v="9007760202"/>
    <x v="0"/>
    <x v="1"/>
    <s v="EDIFICIO SOTO 52"/>
    <x v="2"/>
    <x v="2"/>
  </r>
  <r>
    <x v="0"/>
    <x v="1"/>
    <x v="9"/>
    <x v="4"/>
    <n v="6827916"/>
    <n v="8050093504"/>
    <x v="0"/>
    <x v="1"/>
    <s v="UNIDAD RESIDENCIAL MARCO FIDEL SUAREZ"/>
    <x v="0"/>
    <x v="0"/>
  </r>
  <r>
    <x v="0"/>
    <x v="1"/>
    <x v="9"/>
    <x v="4"/>
    <n v="6827940"/>
    <n v="8909817692"/>
    <x v="0"/>
    <x v="1"/>
    <s v="EDIFICIO BRASILIA UNO PH"/>
    <x v="14"/>
    <x v="5"/>
  </r>
  <r>
    <x v="0"/>
    <x v="1"/>
    <x v="9"/>
    <x v="1"/>
    <n v="6827950"/>
    <n v="9012049704"/>
    <x v="0"/>
    <x v="0"/>
    <s v="TORRE OLAYA PLAZA - PROPIDAD HORIZONTAL"/>
    <x v="1"/>
    <x v="1"/>
  </r>
  <r>
    <x v="0"/>
    <x v="1"/>
    <x v="9"/>
    <x v="4"/>
    <n v="6827986"/>
    <n v="8301008772"/>
    <x v="0"/>
    <x v="1"/>
    <s v="UNIDAD RESIDENCIAL ALTAMIRA CAMPESTRE"/>
    <x v="1"/>
    <x v="1"/>
  </r>
  <r>
    <x v="0"/>
    <x v="1"/>
    <x v="9"/>
    <x v="4"/>
    <n v="6828007"/>
    <n v="9009201326"/>
    <x v="0"/>
    <x v="7"/>
    <s v="CONJUNTO RESIDENCIAL CALATAY PARQUE RESIDENCIAL - PROPIEDAD"/>
    <x v="3"/>
    <x v="3"/>
  </r>
  <r>
    <x v="0"/>
    <x v="1"/>
    <x v="9"/>
    <x v="1"/>
    <n v="6828011"/>
    <n v="8301254398"/>
    <x v="0"/>
    <x v="1"/>
    <s v="AGRUPACION URBANIZACION TECHO"/>
    <x v="1"/>
    <x v="1"/>
  </r>
  <r>
    <x v="0"/>
    <x v="1"/>
    <x v="9"/>
    <x v="4"/>
    <n v="6828022"/>
    <n v="8909364633"/>
    <x v="0"/>
    <x v="1"/>
    <s v="CONJUNTO RESIDENCIAL VEGAS DEL POBLADO PH"/>
    <x v="14"/>
    <x v="5"/>
  </r>
  <r>
    <x v="0"/>
    <x v="1"/>
    <x v="9"/>
    <x v="4"/>
    <n v="6828025"/>
    <n v="8160051746"/>
    <x v="0"/>
    <x v="1"/>
    <s v="CONJUNTO RESIDENCIAL COLMENARES PH"/>
    <x v="13"/>
    <x v="9"/>
  </r>
  <r>
    <x v="0"/>
    <x v="1"/>
    <x v="9"/>
    <x v="4"/>
    <n v="6828026"/>
    <n v="9009890436"/>
    <x v="0"/>
    <x v="1"/>
    <s v="EDIFICIO SANTA MONICA IV PROPIEDAD HORIZONTAL"/>
    <x v="6"/>
    <x v="6"/>
  </r>
  <r>
    <x v="0"/>
    <x v="1"/>
    <x v="9"/>
    <x v="4"/>
    <n v="6828063"/>
    <n v="9001335838"/>
    <x v="0"/>
    <x v="4"/>
    <s v="AGRUPACION DE VIVIENDA MIRADOR DE VILLAPILAR- PROPIEDAD"/>
    <x v="6"/>
    <x v="6"/>
  </r>
  <r>
    <x v="0"/>
    <x v="1"/>
    <x v="9"/>
    <x v="1"/>
    <n v="6828087"/>
    <n v="8010001193"/>
    <x v="0"/>
    <x v="1"/>
    <s v="CONJUNTO RESIDENCIAL LA HACIENDA"/>
    <x v="7"/>
    <x v="7"/>
  </r>
  <r>
    <x v="0"/>
    <x v="1"/>
    <x v="9"/>
    <x v="1"/>
    <n v="6828102"/>
    <n v="9013173051"/>
    <x v="0"/>
    <x v="0"/>
    <s v="EDIFICIO RESIDENCIAL CASMOR V"/>
    <x v="1"/>
    <x v="1"/>
  </r>
  <r>
    <x v="0"/>
    <x v="1"/>
    <x v="9"/>
    <x v="4"/>
    <n v="6828175"/>
    <n v="8908056036"/>
    <x v="0"/>
    <x v="0"/>
    <s v="MULTICENTRO ESTRELLA - PROPIEDAD HORIZONTAL"/>
    <x v="6"/>
    <x v="6"/>
  </r>
  <r>
    <x v="0"/>
    <x v="1"/>
    <x v="9"/>
    <x v="4"/>
    <n v="6828177"/>
    <n v="9010116076"/>
    <x v="0"/>
    <x v="1"/>
    <s v="EDIFICIO VILLA CARMENZA X2 BLOQUE DOS (2) PROPIEDAD HORIZONT"/>
    <x v="6"/>
    <x v="6"/>
  </r>
  <r>
    <x v="0"/>
    <x v="1"/>
    <x v="9"/>
    <x v="4"/>
    <n v="6828196"/>
    <n v="8100048691"/>
    <x v="0"/>
    <x v="1"/>
    <s v="EDIFICIO MARIA LUISA PROPIEDAD HORIZONTAL"/>
    <x v="6"/>
    <x v="6"/>
  </r>
  <r>
    <x v="0"/>
    <x v="1"/>
    <x v="9"/>
    <x v="4"/>
    <n v="6828213"/>
    <n v="9010067486"/>
    <x v="0"/>
    <x v="0"/>
    <s v="EDIFICIO VITRA BUSINESS &amp; HOME PH"/>
    <x v="11"/>
    <x v="9"/>
  </r>
  <r>
    <x v="0"/>
    <x v="1"/>
    <x v="9"/>
    <x v="4"/>
    <n v="6828218"/>
    <n v="8090056949"/>
    <x v="0"/>
    <x v="1"/>
    <s v="CONJUNTO RESIDENCIAL ALTOS DE SAN FELIPE"/>
    <x v="3"/>
    <x v="3"/>
  </r>
  <r>
    <x v="0"/>
    <x v="1"/>
    <x v="9"/>
    <x v="4"/>
    <n v="6828228"/>
    <n v="9007668008"/>
    <x v="0"/>
    <x v="1"/>
    <s v="MULTIFAMILIAR SAN AGUSTIN"/>
    <x v="20"/>
    <x v="11"/>
  </r>
  <r>
    <x v="0"/>
    <x v="1"/>
    <x v="9"/>
    <x v="4"/>
    <n v="6828300"/>
    <n v="8902040726"/>
    <x v="0"/>
    <x v="1"/>
    <s v="EDIFICIO SAN FELIPE"/>
    <x v="2"/>
    <x v="2"/>
  </r>
  <r>
    <x v="0"/>
    <x v="1"/>
    <x v="9"/>
    <x v="4"/>
    <n v="6828347"/>
    <n v="9000889189"/>
    <x v="0"/>
    <x v="3"/>
    <s v="AGRUPACION DE VIVIENDA FONTIBON RESERVADO - PROPIEDAD HORIZO"/>
    <x v="1"/>
    <x v="1"/>
  </r>
  <r>
    <x v="0"/>
    <x v="1"/>
    <x v="9"/>
    <x v="4"/>
    <n v="6828373"/>
    <n v="8000536641"/>
    <x v="0"/>
    <x v="1"/>
    <s v="CONJUNTO RESIDENCIAL BARRIO OLIMPICO DE PEREIRA II ETAPA PH"/>
    <x v="11"/>
    <x v="9"/>
  </r>
  <r>
    <x v="0"/>
    <x v="1"/>
    <x v="9"/>
    <x v="4"/>
    <n v="6828378"/>
    <n v="8000536641"/>
    <x v="0"/>
    <x v="1"/>
    <s v="CONJUNTO RESIDENCIAL BARRIO OLIMPICO DE PEREIRA II ETAPA PH"/>
    <x v="11"/>
    <x v="9"/>
  </r>
  <r>
    <x v="0"/>
    <x v="1"/>
    <x v="9"/>
    <x v="4"/>
    <n v="6828387"/>
    <n v="9000889189"/>
    <x v="0"/>
    <x v="0"/>
    <s v="AGRUPACION DE VIVIENDA FONTIBON RESERVADO - PROPIEDAD HORIZO"/>
    <x v="1"/>
    <x v="1"/>
  </r>
  <r>
    <x v="0"/>
    <x v="1"/>
    <x v="9"/>
    <x v="4"/>
    <n v="6828393"/>
    <n v="9000889189"/>
    <x v="0"/>
    <x v="4"/>
    <s v="AGRUPACION DE VIVIENDA FONTIBON RESERVADO - PROPIEDAD HORIZO"/>
    <x v="1"/>
    <x v="1"/>
  </r>
  <r>
    <x v="0"/>
    <x v="1"/>
    <x v="9"/>
    <x v="4"/>
    <n v="6828397"/>
    <n v="9011370283"/>
    <x v="0"/>
    <x v="1"/>
    <s v="CONJUNTO RESIDENCIAL BRISAS DEL CAMPO VIS"/>
    <x v="7"/>
    <x v="7"/>
  </r>
  <r>
    <x v="0"/>
    <x v="1"/>
    <x v="9"/>
    <x v="4"/>
    <n v="6828404"/>
    <n v="9011370283"/>
    <x v="0"/>
    <x v="3"/>
    <s v="CONJUNTO RESIDENCIAL BRISAS DEL CAMPO VIS"/>
    <x v="7"/>
    <x v="7"/>
  </r>
  <r>
    <x v="0"/>
    <x v="1"/>
    <x v="9"/>
    <x v="4"/>
    <n v="6828416"/>
    <n v="9002279416"/>
    <x v="0"/>
    <x v="1"/>
    <s v="EDIFICIO MARQUEZ II PROPIEDAD HORIZONTAL"/>
    <x v="1"/>
    <x v="1"/>
  </r>
  <r>
    <x v="0"/>
    <x v="1"/>
    <x v="9"/>
    <x v="4"/>
    <n v="6828433"/>
    <n v="8300093007"/>
    <x v="0"/>
    <x v="1"/>
    <s v="AGRUPACION DE VIVIENDA METROPOLIS UNIDAD 34"/>
    <x v="1"/>
    <x v="1"/>
  </r>
  <r>
    <x v="0"/>
    <x v="1"/>
    <x v="9"/>
    <x v="4"/>
    <n v="6828485"/>
    <n v="9005660534"/>
    <x v="0"/>
    <x v="1"/>
    <s v="CONJUNTO RESIDENCIAL EL NOGAL DE SUBA PROPIEDAD HORIZONTAL"/>
    <x v="1"/>
    <x v="1"/>
  </r>
  <r>
    <x v="0"/>
    <x v="1"/>
    <x v="9"/>
    <x v="4"/>
    <n v="6828496"/>
    <n v="9003117702"/>
    <x v="0"/>
    <x v="1"/>
    <s v="EDIFICIO PORTAL DE LA 25 - PROPIEDAD HORIZONTAL"/>
    <x v="6"/>
    <x v="6"/>
  </r>
  <r>
    <x v="0"/>
    <x v="1"/>
    <x v="9"/>
    <x v="4"/>
    <n v="6828532"/>
    <n v="8010003611"/>
    <x v="0"/>
    <x v="3"/>
    <s v="EDIFICIO ALCAZARES"/>
    <x v="7"/>
    <x v="7"/>
  </r>
  <r>
    <x v="0"/>
    <x v="1"/>
    <x v="9"/>
    <x v="4"/>
    <n v="6828595"/>
    <n v="8300413001"/>
    <x v="0"/>
    <x v="1"/>
    <s v="PARQUES DE LA COLINA ETAPA 1 Y 2 PH"/>
    <x v="1"/>
    <x v="1"/>
  </r>
  <r>
    <x v="0"/>
    <x v="1"/>
    <x v="9"/>
    <x v="4"/>
    <n v="6828664"/>
    <n v="9000595817"/>
    <x v="0"/>
    <x v="1"/>
    <s v="CONJUNTO CERRADO RESERVA DE LOS ALAMOS PH"/>
    <x v="11"/>
    <x v="9"/>
  </r>
  <r>
    <x v="0"/>
    <x v="1"/>
    <x v="9"/>
    <x v="1"/>
    <n v="6828698"/>
    <n v="9000233410"/>
    <x v="0"/>
    <x v="3"/>
    <s v="CONJUNTO RESIDENCIAL ARBOLEDA DEL SEMINARIO DE LAS SUBETAPA"/>
    <x v="14"/>
    <x v="5"/>
  </r>
  <r>
    <x v="0"/>
    <x v="1"/>
    <x v="9"/>
    <x v="5"/>
    <n v="6828719"/>
    <n v="8600295480"/>
    <x v="0"/>
    <x v="1"/>
    <s v="FONDO DE EMPLEADOS DEL GRUPO PREVISORA FEP"/>
    <x v="1"/>
    <x v="1"/>
  </r>
  <r>
    <x v="0"/>
    <x v="1"/>
    <x v="9"/>
    <x v="4"/>
    <n v="6828772"/>
    <n v="8001187165"/>
    <x v="0"/>
    <x v="1"/>
    <s v="CONJUNTO RESIDENCIAL ALTAMIRA  I Y II ETAPA PH"/>
    <x v="1"/>
    <x v="1"/>
  </r>
  <r>
    <x v="0"/>
    <x v="1"/>
    <x v="9"/>
    <x v="5"/>
    <n v="6828843"/>
    <n v="4424708"/>
    <x v="0"/>
    <x v="1"/>
    <s v="MARIN RESTREPO JOSE JESUS"/>
    <x v="7"/>
    <x v="7"/>
  </r>
  <r>
    <x v="0"/>
    <x v="1"/>
    <x v="9"/>
    <x v="5"/>
    <n v="6828895"/>
    <n v="41901053"/>
    <x v="0"/>
    <x v="0"/>
    <s v="HERNANDEZ MORALES NIDIA"/>
    <x v="26"/>
    <x v="7"/>
  </r>
  <r>
    <x v="0"/>
    <x v="1"/>
    <x v="9"/>
    <x v="5"/>
    <n v="6828965"/>
    <n v="41900717"/>
    <x v="0"/>
    <x v="1"/>
    <s v="CLAVIJO VALENCIA MARIA CLAUDIA"/>
    <x v="7"/>
    <x v="7"/>
  </r>
  <r>
    <x v="0"/>
    <x v="1"/>
    <x v="9"/>
    <x v="4"/>
    <n v="6829026"/>
    <n v="8001472634"/>
    <x v="0"/>
    <x v="3"/>
    <s v="EDIFICIO ERA 2003 TORRE B - PROPIEDAD HORIZONTAL"/>
    <x v="1"/>
    <x v="1"/>
  </r>
  <r>
    <x v="0"/>
    <x v="1"/>
    <x v="9"/>
    <x v="1"/>
    <n v="6829030"/>
    <n v="8002025910"/>
    <x v="0"/>
    <x v="5"/>
    <s v="MULTIFAMILIAR CUNDINAMARCA PROPIEDAD HORIZONTAL"/>
    <x v="1"/>
    <x v="1"/>
  </r>
  <r>
    <x v="0"/>
    <x v="1"/>
    <x v="9"/>
    <x v="1"/>
    <n v="6829101"/>
    <n v="8908058895"/>
    <x v="0"/>
    <x v="3"/>
    <s v="CONDOMINIO LOS CEREZOS PROPIEDAD HORIZONTAL"/>
    <x v="6"/>
    <x v="6"/>
  </r>
  <r>
    <x v="0"/>
    <x v="1"/>
    <x v="9"/>
    <x v="4"/>
    <n v="6829127"/>
    <n v="8040035271"/>
    <x v="0"/>
    <x v="1"/>
    <s v="CONJUNTO RESIDENCIAL Y COMERCIAL RIVIERA PLAZA"/>
    <x v="2"/>
    <x v="2"/>
  </r>
  <r>
    <x v="0"/>
    <x v="1"/>
    <x v="9"/>
    <x v="4"/>
    <n v="6829140"/>
    <n v="8160009344"/>
    <x v="0"/>
    <x v="1"/>
    <s v="TORRES DE FEGOVE PH"/>
    <x v="11"/>
    <x v="9"/>
  </r>
  <r>
    <x v="0"/>
    <x v="1"/>
    <x v="9"/>
    <x v="4"/>
    <n v="6829141"/>
    <n v="8908078031"/>
    <x v="0"/>
    <x v="3"/>
    <s v="CENTRO COMERCIAL PARQUE CALDAS"/>
    <x v="6"/>
    <x v="6"/>
  </r>
  <r>
    <x v="0"/>
    <x v="1"/>
    <x v="9"/>
    <x v="4"/>
    <n v="6829144"/>
    <n v="8001630183"/>
    <x v="0"/>
    <x v="1"/>
    <s v="CONJUNTO VILLA CALASANZ II ETAPA AGRUPACION IV"/>
    <x v="1"/>
    <x v="1"/>
  </r>
  <r>
    <x v="0"/>
    <x v="1"/>
    <x v="9"/>
    <x v="5"/>
    <n v="6829172"/>
    <n v="13349663"/>
    <x v="0"/>
    <x v="1"/>
    <s v="GIRALDO  SANTOS JORGE ARTURO"/>
    <x v="2"/>
    <x v="2"/>
  </r>
  <r>
    <x v="0"/>
    <x v="1"/>
    <x v="9"/>
    <x v="4"/>
    <n v="6829183"/>
    <n v="9000302260"/>
    <x v="0"/>
    <x v="1"/>
    <s v="EDIFICIO BERLIN PROPIEDAD HORIZONTAL"/>
    <x v="6"/>
    <x v="6"/>
  </r>
  <r>
    <x v="0"/>
    <x v="1"/>
    <x v="9"/>
    <x v="4"/>
    <n v="6829198"/>
    <n v="8040146877"/>
    <x v="0"/>
    <x v="1"/>
    <s v="CONJUNTO RESIDENCIAL ARTEMIS I"/>
    <x v="2"/>
    <x v="2"/>
  </r>
  <r>
    <x v="0"/>
    <x v="1"/>
    <x v="9"/>
    <x v="4"/>
    <n v="6829230"/>
    <n v="8001212925"/>
    <x v="0"/>
    <x v="7"/>
    <s v="CONJUNTO RESIDENCIAL ALTAMIRA III ETAPA"/>
    <x v="17"/>
    <x v="2"/>
  </r>
  <r>
    <x v="0"/>
    <x v="1"/>
    <x v="9"/>
    <x v="4"/>
    <n v="6829257"/>
    <n v="8100030288"/>
    <x v="0"/>
    <x v="3"/>
    <s v="CONJUNTO RESIDENCIAL CERRADO LOMA VERDE PROPIEDAD HORIZO"/>
    <x v="6"/>
    <x v="6"/>
  </r>
  <r>
    <x v="0"/>
    <x v="1"/>
    <x v="9"/>
    <x v="4"/>
    <n v="6829275"/>
    <n v="8603527663"/>
    <x v="0"/>
    <x v="3"/>
    <s v="UNIDAD 7 DEL CONJUNTO RESIDENCIAL ENTRE RIOS"/>
    <x v="1"/>
    <x v="1"/>
  </r>
  <r>
    <x v="0"/>
    <x v="1"/>
    <x v="9"/>
    <x v="4"/>
    <n v="6829280"/>
    <n v="8300093007"/>
    <x v="0"/>
    <x v="1"/>
    <s v="AGRUPACION DE VIVIENDA METROPOLIS UNIDAD 34"/>
    <x v="1"/>
    <x v="1"/>
  </r>
  <r>
    <x v="0"/>
    <x v="1"/>
    <x v="9"/>
    <x v="4"/>
    <n v="6829302"/>
    <n v="9008053155"/>
    <x v="0"/>
    <x v="1"/>
    <s v="CONJUNTO RESIDENCIAL BARLOVENTO PH"/>
    <x v="21"/>
    <x v="5"/>
  </r>
  <r>
    <x v="0"/>
    <x v="1"/>
    <x v="9"/>
    <x v="4"/>
    <n v="6829378"/>
    <n v="9001197653"/>
    <x v="0"/>
    <x v="0"/>
    <s v="CONJUNTO RESIDENCIAL Y COMERCIAL PINARES DE ARAGON PH"/>
    <x v="11"/>
    <x v="9"/>
  </r>
  <r>
    <x v="0"/>
    <x v="1"/>
    <x v="9"/>
    <x v="4"/>
    <n v="6829394"/>
    <n v="8300764587"/>
    <x v="0"/>
    <x v="1"/>
    <s v="CONJUNTO RESIDENCIAL CUMBRES DEL SALITRE III"/>
    <x v="1"/>
    <x v="1"/>
  </r>
  <r>
    <x v="0"/>
    <x v="1"/>
    <x v="9"/>
    <x v="4"/>
    <n v="6829399"/>
    <n v="8002341741"/>
    <x v="0"/>
    <x v="1"/>
    <s v="EDIFICIO DON MARCOS PH"/>
    <x v="11"/>
    <x v="9"/>
  </r>
  <r>
    <x v="0"/>
    <x v="1"/>
    <x v="9"/>
    <x v="4"/>
    <n v="6829412"/>
    <n v="8300201718"/>
    <x v="0"/>
    <x v="1"/>
    <s v="TORRE SEPTIMA AVENIDA"/>
    <x v="1"/>
    <x v="1"/>
  </r>
  <r>
    <x v="0"/>
    <x v="1"/>
    <x v="9"/>
    <x v="1"/>
    <n v="6829416"/>
    <n v="9003344255"/>
    <x v="0"/>
    <x v="7"/>
    <s v="CONJUNTO RESIDENCIAL BOSQUELADERA PH"/>
    <x v="1"/>
    <x v="1"/>
  </r>
  <r>
    <x v="0"/>
    <x v="1"/>
    <x v="9"/>
    <x v="4"/>
    <n v="6829462"/>
    <n v="8000853674"/>
    <x v="0"/>
    <x v="1"/>
    <s v="EDIFICIO MONTECATINI - PH -"/>
    <x v="14"/>
    <x v="5"/>
  </r>
  <r>
    <x v="0"/>
    <x v="1"/>
    <x v="9"/>
    <x v="4"/>
    <n v="6829470"/>
    <n v="8605321753"/>
    <x v="0"/>
    <x v="1"/>
    <s v="AGRUPACION DE VIVIENDA METROPOLIS  UNIDAD 6"/>
    <x v="1"/>
    <x v="1"/>
  </r>
  <r>
    <x v="0"/>
    <x v="1"/>
    <x v="9"/>
    <x v="4"/>
    <n v="6829475"/>
    <n v="9000889189"/>
    <x v="0"/>
    <x v="3"/>
    <s v="AGRUPACION DE VIVIENDA FONTIBON RESERVADO - PROPIEDAD HORIZO"/>
    <x v="1"/>
    <x v="1"/>
  </r>
  <r>
    <x v="0"/>
    <x v="1"/>
    <x v="9"/>
    <x v="1"/>
    <n v="6829478"/>
    <n v="9003344982"/>
    <x v="0"/>
    <x v="1"/>
    <s v="CONJUNTO CERRADO RIVERA CAMPESTRE PH"/>
    <x v="11"/>
    <x v="9"/>
  </r>
  <r>
    <x v="0"/>
    <x v="1"/>
    <x v="9"/>
    <x v="4"/>
    <n v="6829530"/>
    <n v="9007596840"/>
    <x v="0"/>
    <x v="1"/>
    <s v="CONJUNTO RESIDENCIAL DALIA - PROPIEDAD HORIZONTAL"/>
    <x v="4"/>
    <x v="4"/>
  </r>
  <r>
    <x v="0"/>
    <x v="1"/>
    <x v="9"/>
    <x v="4"/>
    <n v="6829535"/>
    <n v="9000889189"/>
    <x v="0"/>
    <x v="4"/>
    <s v="AGRUPACION DE VIVIENDA FONTIBON RESERVADO - PROPIEDAD HORIZO"/>
    <x v="1"/>
    <x v="1"/>
  </r>
  <r>
    <x v="0"/>
    <x v="1"/>
    <x v="9"/>
    <x v="4"/>
    <n v="6829541"/>
    <n v="9000889189"/>
    <x v="0"/>
    <x v="4"/>
    <s v="AGRUPACION DE VIVIENDA FONTIBON RESERVADO - PROPIEDAD HORIZO"/>
    <x v="1"/>
    <x v="1"/>
  </r>
  <r>
    <x v="0"/>
    <x v="1"/>
    <x v="9"/>
    <x v="1"/>
    <n v="6829664"/>
    <n v="8002285028"/>
    <x v="0"/>
    <x v="1"/>
    <s v="EDIFICIO GIBRALTAR - PROPIEDAD HORIZONTAL"/>
    <x v="1"/>
    <x v="1"/>
  </r>
  <r>
    <x v="0"/>
    <x v="1"/>
    <x v="9"/>
    <x v="4"/>
    <n v="6829697"/>
    <n v="9005780772"/>
    <x v="0"/>
    <x v="1"/>
    <s v="EDIFICIO COLINA IMPERIAL"/>
    <x v="2"/>
    <x v="2"/>
  </r>
  <r>
    <x v="0"/>
    <x v="1"/>
    <x v="9"/>
    <x v="4"/>
    <n v="6829708"/>
    <n v="8300092997"/>
    <x v="0"/>
    <x v="1"/>
    <s v="CONJUNTO RESIDENCIAL SANTA MARIA ALCAZAR"/>
    <x v="1"/>
    <x v="1"/>
  </r>
  <r>
    <x v="0"/>
    <x v="1"/>
    <x v="9"/>
    <x v="4"/>
    <n v="6829710"/>
    <n v="8300092997"/>
    <x v="0"/>
    <x v="1"/>
    <s v="CONJUNTO RESIDENCIAL SANTA MARIA ALCAZAR"/>
    <x v="1"/>
    <x v="1"/>
  </r>
  <r>
    <x v="0"/>
    <x v="1"/>
    <x v="9"/>
    <x v="4"/>
    <n v="6829718"/>
    <n v="9012864696"/>
    <x v="0"/>
    <x v="3"/>
    <s v="CONJUNTO RESIDENCIAL AMARANTO PH"/>
    <x v="1"/>
    <x v="1"/>
  </r>
  <r>
    <x v="0"/>
    <x v="1"/>
    <x v="9"/>
    <x v="1"/>
    <n v="6829730"/>
    <n v="8907047861"/>
    <x v="0"/>
    <x v="3"/>
    <s v="CONJUNTO RESIDENCIAL LOS OCOBOS PRIMERA ETAPA"/>
    <x v="3"/>
    <x v="3"/>
  </r>
  <r>
    <x v="0"/>
    <x v="1"/>
    <x v="9"/>
    <x v="1"/>
    <n v="6829954"/>
    <n v="9000018401"/>
    <x v="0"/>
    <x v="1"/>
    <s v="CONJUNTO RESIDENCIAL ALTOS DE CASTILLA PROPIEDAD HORIZON"/>
    <x v="6"/>
    <x v="6"/>
  </r>
  <r>
    <x v="0"/>
    <x v="1"/>
    <x v="9"/>
    <x v="4"/>
    <n v="6830098"/>
    <n v="8001212925"/>
    <x v="0"/>
    <x v="1"/>
    <s v="CONJUNTO RESIDENCIAL ALTAMIRA III ETAPA"/>
    <x v="17"/>
    <x v="2"/>
  </r>
  <r>
    <x v="0"/>
    <x v="1"/>
    <x v="9"/>
    <x v="1"/>
    <n v="6830129"/>
    <n v="8002195148"/>
    <x v="0"/>
    <x v="1"/>
    <s v="EDIFICIO LA CALLEJA"/>
    <x v="79"/>
    <x v="0"/>
  </r>
  <r>
    <x v="0"/>
    <x v="1"/>
    <x v="9"/>
    <x v="1"/>
    <n v="6830144"/>
    <n v="9000270897"/>
    <x v="0"/>
    <x v="1"/>
    <s v="UNIDAD INMOBILIARIA CERRADA BOSQUES DE LA SIERRA"/>
    <x v="6"/>
    <x v="6"/>
  </r>
  <r>
    <x v="0"/>
    <x v="1"/>
    <x v="9"/>
    <x v="4"/>
    <n v="6830186"/>
    <n v="8300590188"/>
    <x v="0"/>
    <x v="1"/>
    <s v="CONJUNTO RESIDENCIAL LA ESTANCIA III PH"/>
    <x v="1"/>
    <x v="1"/>
  </r>
  <r>
    <x v="0"/>
    <x v="1"/>
    <x v="9"/>
    <x v="4"/>
    <n v="6830251"/>
    <n v="9010030500"/>
    <x v="0"/>
    <x v="1"/>
    <s v="CONJUNTO RESIDENCIAL TIERRA GRATA EL ESMERALDAL PH"/>
    <x v="10"/>
    <x v="5"/>
  </r>
  <r>
    <x v="0"/>
    <x v="1"/>
    <x v="9"/>
    <x v="4"/>
    <n v="6830355"/>
    <n v="9000561717"/>
    <x v="0"/>
    <x v="1"/>
    <s v="CONJUNTO MULTIFAMILIAR PARQUE MIRADOR DE LA C"/>
    <x v="1"/>
    <x v="1"/>
  </r>
  <r>
    <x v="0"/>
    <x v="1"/>
    <x v="9"/>
    <x v="4"/>
    <n v="6830402"/>
    <n v="8090116753"/>
    <x v="0"/>
    <x v="3"/>
    <s v="CONJUNTO RESIDENCIAL MIRAFLORES - PROPIEDAD HORIZONTAL"/>
    <x v="3"/>
    <x v="3"/>
  </r>
  <r>
    <x v="0"/>
    <x v="1"/>
    <x v="9"/>
    <x v="4"/>
    <n v="6830433"/>
    <n v="9005827499"/>
    <x v="0"/>
    <x v="1"/>
    <s v="MULTIFAMILIAR BALCONES DE PROVENZA - PROPIEDAD HORIZONTAL"/>
    <x v="3"/>
    <x v="3"/>
  </r>
  <r>
    <x v="0"/>
    <x v="1"/>
    <x v="9"/>
    <x v="1"/>
    <n v="6830478"/>
    <n v="9003618451"/>
    <x v="0"/>
    <x v="1"/>
    <s v="CONJUNTO RESIDENCIAL APALINOS PH"/>
    <x v="1"/>
    <x v="1"/>
  </r>
  <r>
    <x v="0"/>
    <x v="1"/>
    <x v="9"/>
    <x v="4"/>
    <n v="6830584"/>
    <n v="8000231744"/>
    <x v="0"/>
    <x v="2"/>
    <s v="UNIDAD RESIDENCIAL SAN JOSE"/>
    <x v="21"/>
    <x v="5"/>
  </r>
  <r>
    <x v="0"/>
    <x v="1"/>
    <x v="9"/>
    <x v="4"/>
    <n v="6830589"/>
    <n v="8040146877"/>
    <x v="0"/>
    <x v="1"/>
    <s v="CONJUNTO RESIDENCIAL ARTEMIS I"/>
    <x v="2"/>
    <x v="2"/>
  </r>
  <r>
    <x v="0"/>
    <x v="1"/>
    <x v="9"/>
    <x v="1"/>
    <n v="6830629"/>
    <n v="9001658141"/>
    <x v="0"/>
    <x v="3"/>
    <s v="CONJUNTO RESIDENCIAL BALCONES DE PROVENZA SECTOR B"/>
    <x v="2"/>
    <x v="2"/>
  </r>
  <r>
    <x v="0"/>
    <x v="1"/>
    <x v="9"/>
    <x v="4"/>
    <n v="6830638"/>
    <n v="8300557273"/>
    <x v="0"/>
    <x v="1"/>
    <s v="CONJUNTO RESIDENCIAL CERRO ARACURY PH"/>
    <x v="1"/>
    <x v="1"/>
  </r>
  <r>
    <x v="0"/>
    <x v="1"/>
    <x v="9"/>
    <x v="4"/>
    <n v="6830644"/>
    <n v="9003440294"/>
    <x v="0"/>
    <x v="1"/>
    <s v="CONJUNTO RESIDENCIAL Y COMERCIAL PASEO DE LA CASTELLANA PH"/>
    <x v="11"/>
    <x v="9"/>
  </r>
  <r>
    <x v="0"/>
    <x v="1"/>
    <x v="9"/>
    <x v="4"/>
    <n v="6830692"/>
    <n v="8100062367"/>
    <x v="0"/>
    <x v="1"/>
    <s v="PROPIEDAD HORIZONTAL UNIDAD RESIDENCIAL EL OLIVAR"/>
    <x v="6"/>
    <x v="6"/>
  </r>
  <r>
    <x v="0"/>
    <x v="1"/>
    <x v="9"/>
    <x v="1"/>
    <n v="6830751"/>
    <n v="8160009770"/>
    <x v="0"/>
    <x v="1"/>
    <s v="EDIFICIO MONTEBELLO PH"/>
    <x v="11"/>
    <x v="9"/>
  </r>
  <r>
    <x v="0"/>
    <x v="1"/>
    <x v="9"/>
    <x v="1"/>
    <n v="6830779"/>
    <n v="9001195261"/>
    <x v="0"/>
    <x v="1"/>
    <s v="CONJUNTO RESIDENCIAL PARQUE ARAGON PRIMERA ETAPA PH"/>
    <x v="1"/>
    <x v="1"/>
  </r>
  <r>
    <x v="0"/>
    <x v="1"/>
    <x v="9"/>
    <x v="4"/>
    <n v="6830785"/>
    <n v="8301136719"/>
    <x v="0"/>
    <x v="1"/>
    <s v="CONJUNTO RESIDENCIAL SANTA MONICA ORIENTAL"/>
    <x v="1"/>
    <x v="1"/>
  </r>
  <r>
    <x v="0"/>
    <x v="1"/>
    <x v="9"/>
    <x v="1"/>
    <n v="6830795"/>
    <n v="9005006816"/>
    <x v="0"/>
    <x v="1"/>
    <s v="CERRO FUERTE - PROPIEDAD HORIZONTAL"/>
    <x v="19"/>
    <x v="4"/>
  </r>
  <r>
    <x v="0"/>
    <x v="1"/>
    <x v="9"/>
    <x v="1"/>
    <n v="6830804"/>
    <n v="9005006816"/>
    <x v="0"/>
    <x v="1"/>
    <s v="CERRO FUERTE - PROPIEDAD HORIZONTAL"/>
    <x v="19"/>
    <x v="4"/>
  </r>
  <r>
    <x v="0"/>
    <x v="1"/>
    <x v="9"/>
    <x v="4"/>
    <n v="6830819"/>
    <n v="9003508137"/>
    <x v="0"/>
    <x v="1"/>
    <s v="CONJUNTO RESIDENCIAL TORRE MIRO"/>
    <x v="2"/>
    <x v="2"/>
  </r>
  <r>
    <x v="0"/>
    <x v="1"/>
    <x v="9"/>
    <x v="4"/>
    <n v="6830855"/>
    <n v="8301305619"/>
    <x v="0"/>
    <x v="3"/>
    <s v="CONJUNTO MULTIFAMILIAR COOVIMAC"/>
    <x v="1"/>
    <x v="1"/>
  </r>
  <r>
    <x v="0"/>
    <x v="1"/>
    <x v="9"/>
    <x v="4"/>
    <n v="6830856"/>
    <n v="9006947063"/>
    <x v="0"/>
    <x v="3"/>
    <s v="EDIFICIO TORRES DE AKAIAH - PROPIEDAD HORIZONTAL"/>
    <x v="1"/>
    <x v="1"/>
  </r>
  <r>
    <x v="0"/>
    <x v="1"/>
    <x v="9"/>
    <x v="4"/>
    <n v="6830878"/>
    <n v="9000925547"/>
    <x v="0"/>
    <x v="3"/>
    <s v="AGRUPACION RESIDENCIAL ALAMEDA SANTA MONICA ETAPA UNO PH"/>
    <x v="1"/>
    <x v="1"/>
  </r>
  <r>
    <x v="0"/>
    <x v="1"/>
    <x v="9"/>
    <x v="4"/>
    <n v="6830903"/>
    <n v="9001408548"/>
    <x v="0"/>
    <x v="1"/>
    <s v="EDIFICIO TORRES DE ANDORRA - PROPIEDAD HORIZONTAL"/>
    <x v="6"/>
    <x v="6"/>
  </r>
  <r>
    <x v="0"/>
    <x v="1"/>
    <x v="9"/>
    <x v="4"/>
    <n v="6830918"/>
    <n v="9006979095"/>
    <x v="0"/>
    <x v="1"/>
    <s v="EDIFICIO ARTIO 118 PH"/>
    <x v="1"/>
    <x v="1"/>
  </r>
  <r>
    <x v="0"/>
    <x v="1"/>
    <x v="9"/>
    <x v="4"/>
    <n v="6830929"/>
    <n v="9014148366"/>
    <x v="0"/>
    <x v="3"/>
    <s v="EDIFICIO ARBOLEDA 15 PH"/>
    <x v="0"/>
    <x v="0"/>
  </r>
  <r>
    <x v="0"/>
    <x v="1"/>
    <x v="9"/>
    <x v="4"/>
    <n v="6830944"/>
    <n v="8002206542"/>
    <x v="0"/>
    <x v="1"/>
    <s v="CENTRO COMERCIAL SUPER RAPIDO DEL SUR PROPIEDAD HORIZONTAL"/>
    <x v="0"/>
    <x v="0"/>
  </r>
  <r>
    <x v="0"/>
    <x v="1"/>
    <x v="9"/>
    <x v="1"/>
    <n v="6830945"/>
    <n v="8000343074"/>
    <x v="0"/>
    <x v="3"/>
    <s v="CONJUNTO RESIDENCIAL NIZA VIII FRENTE 6 PH"/>
    <x v="1"/>
    <x v="1"/>
  </r>
  <r>
    <x v="0"/>
    <x v="1"/>
    <x v="9"/>
    <x v="4"/>
    <n v="6830993"/>
    <n v="8002486901"/>
    <x v="0"/>
    <x v="3"/>
    <s v="CONJUNTO RESIDENCIAL PLAZA CAMPESTRE P H"/>
    <x v="14"/>
    <x v="5"/>
  </r>
  <r>
    <x v="0"/>
    <x v="1"/>
    <x v="9"/>
    <x v="4"/>
    <n v="6831004"/>
    <n v="9005282349"/>
    <x v="0"/>
    <x v="1"/>
    <s v="COCORA PARQUE RESIDENCIAL"/>
    <x v="7"/>
    <x v="7"/>
  </r>
  <r>
    <x v="0"/>
    <x v="1"/>
    <x v="9"/>
    <x v="4"/>
    <n v="6831037"/>
    <n v="8301384276"/>
    <x v="0"/>
    <x v="1"/>
    <s v="EDIFICIO MULTIFAMILIAR EL MORTIÑO PH"/>
    <x v="1"/>
    <x v="1"/>
  </r>
  <r>
    <x v="0"/>
    <x v="1"/>
    <x v="9"/>
    <x v="4"/>
    <n v="6831122"/>
    <n v="9003260044"/>
    <x v="0"/>
    <x v="1"/>
    <s v="CONJUNTO RESIDENCIAL KYOTO TORRE 4 PROPIEDAD HORIZONTAL"/>
    <x v="1"/>
    <x v="1"/>
  </r>
  <r>
    <x v="0"/>
    <x v="1"/>
    <x v="9"/>
    <x v="4"/>
    <n v="6831159"/>
    <n v="8000788343"/>
    <x v="0"/>
    <x v="1"/>
    <s v="CENTRO MEDICO DE LA SABANA P H"/>
    <x v="1"/>
    <x v="1"/>
  </r>
  <r>
    <x v="0"/>
    <x v="1"/>
    <x v="9"/>
    <x v="4"/>
    <n v="6831282"/>
    <n v="9012185956"/>
    <x v="0"/>
    <x v="0"/>
    <s v="EDIFICIO AL LADO DEL CENTRO PH"/>
    <x v="1"/>
    <x v="1"/>
  </r>
  <r>
    <x v="0"/>
    <x v="1"/>
    <x v="9"/>
    <x v="4"/>
    <n v="6831308"/>
    <n v="9011242197"/>
    <x v="0"/>
    <x v="4"/>
    <s v="CONJUNTO CERRADO ARBOLEDA DEL PARQUE - PROPIEDAD HORIZONTAL"/>
    <x v="6"/>
    <x v="6"/>
  </r>
  <r>
    <x v="0"/>
    <x v="1"/>
    <x v="9"/>
    <x v="4"/>
    <n v="6831354"/>
    <n v="8020059307"/>
    <x v="0"/>
    <x v="1"/>
    <s v="CONJUNTO RESIDENCIAL LA 76"/>
    <x v="27"/>
    <x v="13"/>
  </r>
  <r>
    <x v="0"/>
    <x v="1"/>
    <x v="9"/>
    <x v="4"/>
    <n v="6831401"/>
    <n v="9001739301"/>
    <x v="0"/>
    <x v="1"/>
    <s v="EDIFICIO MARABU TORRE A - PROPIEDAD HORIZONTAL"/>
    <x v="6"/>
    <x v="6"/>
  </r>
  <r>
    <x v="0"/>
    <x v="1"/>
    <x v="9"/>
    <x v="4"/>
    <n v="6831410"/>
    <n v="9010297872"/>
    <x v="0"/>
    <x v="1"/>
    <s v="CONJUNTO CERRADO BAMBU PH"/>
    <x v="13"/>
    <x v="9"/>
  </r>
  <r>
    <x v="0"/>
    <x v="1"/>
    <x v="9"/>
    <x v="4"/>
    <n v="6831421"/>
    <n v="8000367718"/>
    <x v="0"/>
    <x v="1"/>
    <s v="EDIFICIO LOS ALMENDROS PROPIEDAD HORIZONTAL"/>
    <x v="3"/>
    <x v="3"/>
  </r>
  <r>
    <x v="0"/>
    <x v="1"/>
    <x v="9"/>
    <x v="2"/>
    <n v="6831432"/>
    <n v="9007750523"/>
    <x v="0"/>
    <x v="1"/>
    <s v="INVERSORA L &amp; M SAS"/>
    <x v="11"/>
    <x v="9"/>
  </r>
  <r>
    <x v="0"/>
    <x v="1"/>
    <x v="9"/>
    <x v="1"/>
    <n v="6831543"/>
    <n v="8002414331"/>
    <x v="0"/>
    <x v="1"/>
    <s v="EDIFICIO TORRES DE PINARES"/>
    <x v="11"/>
    <x v="9"/>
  </r>
  <r>
    <x v="0"/>
    <x v="1"/>
    <x v="9"/>
    <x v="4"/>
    <n v="6831555"/>
    <n v="9003043660"/>
    <x v="0"/>
    <x v="7"/>
    <s v="CONJUNTO RESIDENCIAL IGUAZU - P  H"/>
    <x v="11"/>
    <x v="9"/>
  </r>
  <r>
    <x v="0"/>
    <x v="1"/>
    <x v="9"/>
    <x v="4"/>
    <n v="6831588"/>
    <n v="8002378267"/>
    <x v="0"/>
    <x v="1"/>
    <s v="CONJUNTO RESIDENCIAL PORTALES DEL COUNTRY"/>
    <x v="1"/>
    <x v="1"/>
  </r>
  <r>
    <x v="0"/>
    <x v="1"/>
    <x v="9"/>
    <x v="4"/>
    <n v="6831640"/>
    <n v="8000453089"/>
    <x v="0"/>
    <x v="3"/>
    <s v="CONDOMINIO APARTAESTUDIOS TORREMOLINOS"/>
    <x v="7"/>
    <x v="7"/>
  </r>
  <r>
    <x v="0"/>
    <x v="1"/>
    <x v="9"/>
    <x v="4"/>
    <n v="6831655"/>
    <n v="8300187394"/>
    <x v="0"/>
    <x v="0"/>
    <s v="LUIS MERLANO (GUARDA DE SEGURIDAD)"/>
    <x v="1"/>
    <x v="1"/>
  </r>
  <r>
    <x v="0"/>
    <x v="1"/>
    <x v="9"/>
    <x v="1"/>
    <n v="6831800"/>
    <n v="8604035366"/>
    <x v="0"/>
    <x v="3"/>
    <s v="CONJUNTO RESIDENCIAL CAPELLANIA 2 - PH"/>
    <x v="1"/>
    <x v="1"/>
  </r>
  <r>
    <x v="0"/>
    <x v="1"/>
    <x v="9"/>
    <x v="4"/>
    <n v="6831903"/>
    <n v="9005827499"/>
    <x v="0"/>
    <x v="1"/>
    <s v="MULTIFAMILIAR BALCONES DE PROVENZA - PROPIEDAD HORIZONTAL"/>
    <x v="3"/>
    <x v="3"/>
  </r>
  <r>
    <x v="0"/>
    <x v="1"/>
    <x v="9"/>
    <x v="1"/>
    <n v="6831904"/>
    <n v="8110365062"/>
    <x v="0"/>
    <x v="1"/>
    <s v="TORRES DE VICUÑA PH"/>
    <x v="14"/>
    <x v="5"/>
  </r>
  <r>
    <x v="0"/>
    <x v="1"/>
    <x v="9"/>
    <x v="4"/>
    <n v="6831917"/>
    <n v="9000889189"/>
    <x v="0"/>
    <x v="1"/>
    <s v="AGRUPACION DE VIVIENDA FONTIBON RESERVADO - PROPIEDAD HORIZO"/>
    <x v="1"/>
    <x v="1"/>
  </r>
  <r>
    <x v="0"/>
    <x v="1"/>
    <x v="9"/>
    <x v="4"/>
    <n v="6831968"/>
    <n v="9006558588"/>
    <x v="0"/>
    <x v="0"/>
    <s v="PARQUE RESIDENCIAL EL MIRADOR DEL COLIBRI I ET ANDALUCIA P H"/>
    <x v="13"/>
    <x v="9"/>
  </r>
  <r>
    <x v="0"/>
    <x v="1"/>
    <x v="9"/>
    <x v="4"/>
    <n v="6832022"/>
    <n v="9007527261"/>
    <x v="0"/>
    <x v="4"/>
    <s v="CONJUNTO CERRADO MIRADOR DE LA FRONTERA PROPIEDAD HORIZONTAL"/>
    <x v="6"/>
    <x v="6"/>
  </r>
  <r>
    <x v="0"/>
    <x v="1"/>
    <x v="9"/>
    <x v="1"/>
    <n v="6832070"/>
    <n v="8050108127"/>
    <x v="0"/>
    <x v="2"/>
    <s v="CONJUNTO RESIDENCIAL TORRES DE COMFANDI IV ETAPA CONJUNTO S"/>
    <x v="0"/>
    <x v="0"/>
  </r>
  <r>
    <x v="0"/>
    <x v="1"/>
    <x v="9"/>
    <x v="1"/>
    <n v="6832108"/>
    <n v="8300340781"/>
    <x v="0"/>
    <x v="3"/>
    <s v="CONJUNTO RESIDENCIAL BOLIVIA REAL III ETAPA PH"/>
    <x v="1"/>
    <x v="1"/>
  </r>
  <r>
    <x v="0"/>
    <x v="1"/>
    <x v="9"/>
    <x v="1"/>
    <n v="6832207"/>
    <n v="9007213391"/>
    <x v="0"/>
    <x v="1"/>
    <s v="CONJUNTO RESIDENCIAL SAO BENTO PH"/>
    <x v="10"/>
    <x v="5"/>
  </r>
  <r>
    <x v="0"/>
    <x v="1"/>
    <x v="9"/>
    <x v="1"/>
    <n v="6832241"/>
    <n v="8001972770"/>
    <x v="0"/>
    <x v="2"/>
    <s v="UNIDAD RESIDENCIAL SAUSALITO"/>
    <x v="11"/>
    <x v="9"/>
  </r>
  <r>
    <x v="0"/>
    <x v="1"/>
    <x v="9"/>
    <x v="4"/>
    <n v="6832248"/>
    <n v="8100009611"/>
    <x v="0"/>
    <x v="2"/>
    <s v="EDIFICIO VILLAPILAR 2 BLOQUE 2 - PROPIEDAD HORIZONTAL"/>
    <x v="6"/>
    <x v="6"/>
  </r>
  <r>
    <x v="0"/>
    <x v="1"/>
    <x v="9"/>
    <x v="4"/>
    <n v="6832364"/>
    <n v="9007336070"/>
    <x v="0"/>
    <x v="0"/>
    <s v="EDIFICIO TORRE SAN ANTONIO PH"/>
    <x v="32"/>
    <x v="5"/>
  </r>
  <r>
    <x v="0"/>
    <x v="1"/>
    <x v="9"/>
    <x v="1"/>
    <n v="6832413"/>
    <n v="9003210643"/>
    <x v="0"/>
    <x v="3"/>
    <s v="EDIFICIO VALHALLA - PROPIEDAD HORIZONTAL"/>
    <x v="6"/>
    <x v="6"/>
  </r>
  <r>
    <x v="0"/>
    <x v="1"/>
    <x v="9"/>
    <x v="1"/>
    <n v="6832445"/>
    <n v="9009739787"/>
    <x v="0"/>
    <x v="1"/>
    <s v="EDIFICIO LUGANO EN BELLA SUIZA - PROPIEDAD HORIZONTAL"/>
    <x v="1"/>
    <x v="1"/>
  </r>
  <r>
    <x v="0"/>
    <x v="1"/>
    <x v="9"/>
    <x v="1"/>
    <n v="6832456"/>
    <n v="9003344982"/>
    <x v="0"/>
    <x v="1"/>
    <s v="CONJUNTO CERRADO RIVERA CAMPESTRE PH"/>
    <x v="11"/>
    <x v="9"/>
  </r>
  <r>
    <x v="0"/>
    <x v="1"/>
    <x v="9"/>
    <x v="1"/>
    <n v="6832498"/>
    <n v="9002854293"/>
    <x v="0"/>
    <x v="1"/>
    <s v="CENTRO COMERCIAL ALEJANDRIA"/>
    <x v="31"/>
    <x v="3"/>
  </r>
  <r>
    <x v="0"/>
    <x v="1"/>
    <x v="9"/>
    <x v="4"/>
    <n v="6832514"/>
    <n v="9011022945"/>
    <x v="0"/>
    <x v="2"/>
    <s v="PARCELACION LA PRIMAVERA CLUB PH"/>
    <x v="97"/>
    <x v="5"/>
  </r>
  <r>
    <x v="0"/>
    <x v="1"/>
    <x v="9"/>
    <x v="4"/>
    <n v="6832606"/>
    <n v="9009956841"/>
    <x v="0"/>
    <x v="1"/>
    <s v="conjunto residencial monsai"/>
    <x v="1"/>
    <x v="1"/>
  </r>
  <r>
    <x v="0"/>
    <x v="1"/>
    <x v="9"/>
    <x v="4"/>
    <n v="6832608"/>
    <n v="9011289415"/>
    <x v="0"/>
    <x v="1"/>
    <s v="CONJUNTO RESIDENCIAL BELMONTE PLAZA ARMENIA"/>
    <x v="7"/>
    <x v="7"/>
  </r>
  <r>
    <x v="0"/>
    <x v="1"/>
    <x v="9"/>
    <x v="4"/>
    <n v="6832680"/>
    <n v="8040146877"/>
    <x v="0"/>
    <x v="1"/>
    <s v="CONJUNTO RESIDENCIAL ARTEMIS I"/>
    <x v="2"/>
    <x v="2"/>
  </r>
  <r>
    <x v="0"/>
    <x v="1"/>
    <x v="9"/>
    <x v="4"/>
    <n v="6832733"/>
    <n v="9006578856"/>
    <x v="0"/>
    <x v="1"/>
    <s v="EDIFICIO MULTIFAMILIAR TORRE LUNA"/>
    <x v="6"/>
    <x v="6"/>
  </r>
  <r>
    <x v="0"/>
    <x v="1"/>
    <x v="9"/>
    <x v="4"/>
    <n v="6832774"/>
    <n v="8300303312"/>
    <x v="0"/>
    <x v="1"/>
    <s v="CONJUNTO RESIDENCIAL BUGANVILIA"/>
    <x v="1"/>
    <x v="1"/>
  </r>
  <r>
    <x v="0"/>
    <x v="1"/>
    <x v="9"/>
    <x v="1"/>
    <n v="6832791"/>
    <n v="9000001644"/>
    <x v="0"/>
    <x v="1"/>
    <s v="EDIFICIO LA SALLE"/>
    <x v="1"/>
    <x v="1"/>
  </r>
  <r>
    <x v="0"/>
    <x v="1"/>
    <x v="9"/>
    <x v="4"/>
    <n v="6832811"/>
    <n v="9004180365"/>
    <x v="0"/>
    <x v="1"/>
    <s v="CONJUNTO RESIDENCIAL GOLF CLUB - PROPIEDAD HORIZONTAL"/>
    <x v="3"/>
    <x v="3"/>
  </r>
  <r>
    <x v="0"/>
    <x v="1"/>
    <x v="9"/>
    <x v="4"/>
    <n v="6832928"/>
    <n v="8090061215"/>
    <x v="0"/>
    <x v="2"/>
    <s v="CONJUNTO CERRADO TORRES DEL BOSQUE-PROPIEDAD HORIZONTAL"/>
    <x v="3"/>
    <x v="3"/>
  </r>
  <r>
    <x v="0"/>
    <x v="1"/>
    <x v="9"/>
    <x v="4"/>
    <n v="6832941"/>
    <n v="9006399041"/>
    <x v="0"/>
    <x v="1"/>
    <s v="CONJUNTO RESIDENCIAL PINARES CAMPESTRE ETAPA I PH"/>
    <x v="11"/>
    <x v="9"/>
  </r>
  <r>
    <x v="0"/>
    <x v="1"/>
    <x v="9"/>
    <x v="4"/>
    <n v="6832948"/>
    <n v="8300427403"/>
    <x v="0"/>
    <x v="1"/>
    <s v="CONJUNTO RESIDENCIAL PARQUES DE SALAMANCA"/>
    <x v="1"/>
    <x v="1"/>
  </r>
  <r>
    <x v="0"/>
    <x v="1"/>
    <x v="9"/>
    <x v="4"/>
    <n v="6832952"/>
    <n v="8001212925"/>
    <x v="0"/>
    <x v="1"/>
    <s v="CONJUNTO RESIDENCIAL ALTAMIRA III ETAPA"/>
    <x v="17"/>
    <x v="2"/>
  </r>
  <r>
    <x v="0"/>
    <x v="1"/>
    <x v="9"/>
    <x v="4"/>
    <n v="6832955"/>
    <n v="8160010692"/>
    <x v="0"/>
    <x v="1"/>
    <s v="CONJUNTO RESIDENCIAL BOSQUES DE LA SALLE PH"/>
    <x v="11"/>
    <x v="9"/>
  </r>
  <r>
    <x v="0"/>
    <x v="1"/>
    <x v="9"/>
    <x v="4"/>
    <n v="6833008"/>
    <n v="8300070621"/>
    <x v="0"/>
    <x v="1"/>
    <s v="CONJUNTO RESIDENCIAL EL BOSQUE DE SUBA AGRUPACION 4"/>
    <x v="1"/>
    <x v="1"/>
  </r>
  <r>
    <x v="0"/>
    <x v="1"/>
    <x v="9"/>
    <x v="4"/>
    <n v="6833027"/>
    <n v="9008572260"/>
    <x v="0"/>
    <x v="1"/>
    <s v="EDIFICIO MARIA JOSE PH"/>
    <x v="1"/>
    <x v="1"/>
  </r>
  <r>
    <x v="0"/>
    <x v="1"/>
    <x v="9"/>
    <x v="4"/>
    <n v="6833048"/>
    <n v="9010501706"/>
    <x v="0"/>
    <x v="1"/>
    <s v="CONJUNTO RESIDENCIAL RESERVA CANAVERAL CONDOM"/>
    <x v="2"/>
    <x v="2"/>
  </r>
  <r>
    <x v="0"/>
    <x v="1"/>
    <x v="9"/>
    <x v="4"/>
    <n v="6833060"/>
    <n v="8301254398"/>
    <x v="0"/>
    <x v="1"/>
    <s v="AGRUPACION URBANIZACION TECHO"/>
    <x v="1"/>
    <x v="1"/>
  </r>
  <r>
    <x v="0"/>
    <x v="1"/>
    <x v="9"/>
    <x v="4"/>
    <n v="6833078"/>
    <n v="9011450190"/>
    <x v="0"/>
    <x v="1"/>
    <s v="EDIFICIO CHICO 1 1 PROPIEDAD HORIZONTAL"/>
    <x v="1"/>
    <x v="1"/>
  </r>
  <r>
    <x v="0"/>
    <x v="1"/>
    <x v="9"/>
    <x v="4"/>
    <n v="6833103"/>
    <n v="8090061437"/>
    <x v="0"/>
    <x v="1"/>
    <s v="AGRUPACION DE VIVIENDA RINCON DE LAS MARGARITAS"/>
    <x v="3"/>
    <x v="3"/>
  </r>
  <r>
    <x v="0"/>
    <x v="1"/>
    <x v="9"/>
    <x v="4"/>
    <n v="6833150"/>
    <n v="8300967974"/>
    <x v="0"/>
    <x v="2"/>
    <s v="EDIFICIO TIME SQUARE PROPIEDAD HORIZONTAL"/>
    <x v="1"/>
    <x v="1"/>
  </r>
  <r>
    <x v="0"/>
    <x v="1"/>
    <x v="9"/>
    <x v="4"/>
    <n v="6833169"/>
    <n v="8002214003"/>
    <x v="0"/>
    <x v="3"/>
    <s v="CONJUNTO RESIDENCIAL PARQUE SAN REMO 1"/>
    <x v="2"/>
    <x v="2"/>
  </r>
  <r>
    <x v="0"/>
    <x v="1"/>
    <x v="9"/>
    <x v="4"/>
    <n v="6833190"/>
    <n v="9000820006"/>
    <x v="0"/>
    <x v="0"/>
    <s v="EDIFICIO MARTINICA PROPIEDAD HORIZONTAL"/>
    <x v="11"/>
    <x v="9"/>
  </r>
  <r>
    <x v="0"/>
    <x v="1"/>
    <x v="9"/>
    <x v="4"/>
    <n v="6833213"/>
    <n v="9003034958"/>
    <x v="0"/>
    <x v="1"/>
    <s v="SAN JUANITO PROPIEDAD HORIZONTAL"/>
    <x v="9"/>
    <x v="8"/>
  </r>
  <r>
    <x v="0"/>
    <x v="1"/>
    <x v="9"/>
    <x v="4"/>
    <n v="6833221"/>
    <n v="9001335838"/>
    <x v="0"/>
    <x v="3"/>
    <s v="AGRUPACION DE VIVIENDA MIRADOR DE VILLAPILAR- PROPIEDAD"/>
    <x v="6"/>
    <x v="6"/>
  </r>
  <r>
    <x v="0"/>
    <x v="1"/>
    <x v="9"/>
    <x v="4"/>
    <n v="6833283"/>
    <n v="9003004320"/>
    <x v="0"/>
    <x v="1"/>
    <s v="UNIDAD RESIDENCIAL TORRES DE BARCELONA"/>
    <x v="5"/>
    <x v="5"/>
  </r>
  <r>
    <x v="0"/>
    <x v="1"/>
    <x v="9"/>
    <x v="2"/>
    <n v="6833334"/>
    <n v="66826689"/>
    <x v="0"/>
    <x v="2"/>
    <s v="ISAACS  HENAO CONSTANZA"/>
    <x v="0"/>
    <x v="0"/>
  </r>
  <r>
    <x v="0"/>
    <x v="1"/>
    <x v="9"/>
    <x v="4"/>
    <n v="6833335"/>
    <n v="9005408039"/>
    <x v="0"/>
    <x v="7"/>
    <s v="EDIFICIO ATALAYA DEL CAMINO"/>
    <x v="6"/>
    <x v="6"/>
  </r>
  <r>
    <x v="0"/>
    <x v="1"/>
    <x v="9"/>
    <x v="1"/>
    <n v="6833406"/>
    <n v="8300435924"/>
    <x v="0"/>
    <x v="1"/>
    <s v="EDIFICIO VILLA VENETTO PROPIEDAD HORIZONTAL"/>
    <x v="1"/>
    <x v="1"/>
  </r>
  <r>
    <x v="0"/>
    <x v="1"/>
    <x v="9"/>
    <x v="1"/>
    <n v="6833431"/>
    <n v="9008847725"/>
    <x v="0"/>
    <x v="1"/>
    <s v="EDIFICIO BALCONES DE BELLA SUIZA"/>
    <x v="1"/>
    <x v="1"/>
  </r>
  <r>
    <x v="0"/>
    <x v="1"/>
    <x v="9"/>
    <x v="4"/>
    <n v="6833465"/>
    <n v="8909330035"/>
    <x v="0"/>
    <x v="1"/>
    <s v="CONJUNTO RESIDENCIAL VILLA FONTANA PH"/>
    <x v="10"/>
    <x v="5"/>
  </r>
  <r>
    <x v="0"/>
    <x v="1"/>
    <x v="9"/>
    <x v="4"/>
    <n v="6833468"/>
    <n v="8000597161"/>
    <x v="0"/>
    <x v="3"/>
    <s v="AGRUPACION DE VIVIENDA BELMIRA PROPIEDAD HORIZONTAL"/>
    <x v="1"/>
    <x v="1"/>
  </r>
  <r>
    <x v="0"/>
    <x v="1"/>
    <x v="9"/>
    <x v="4"/>
    <n v="6833501"/>
    <n v="8000886318"/>
    <x v="0"/>
    <x v="1"/>
    <s v="CONJUNTO HABITACIONAL COOMULTRASAN"/>
    <x v="2"/>
    <x v="2"/>
  </r>
  <r>
    <x v="0"/>
    <x v="1"/>
    <x v="9"/>
    <x v="4"/>
    <n v="6833538"/>
    <n v="8110371405"/>
    <x v="0"/>
    <x v="0"/>
    <s v="URBANIZACIN LA COLINA DE ASIS"/>
    <x v="5"/>
    <x v="5"/>
  </r>
  <r>
    <x v="0"/>
    <x v="1"/>
    <x v="9"/>
    <x v="4"/>
    <n v="6833543"/>
    <n v="9009664723"/>
    <x v="0"/>
    <x v="1"/>
    <s v="EDIFICIO SPIRELLO PROPIEDAD HORIZONTAL"/>
    <x v="6"/>
    <x v="6"/>
  </r>
  <r>
    <x v="0"/>
    <x v="1"/>
    <x v="9"/>
    <x v="1"/>
    <n v="6833551"/>
    <n v="8000937996"/>
    <x v="0"/>
    <x v="3"/>
    <s v="AGRUPACION DE VIVIENDA ALCALA CONJUNTO BPROPIEDAD HORIZONTA"/>
    <x v="1"/>
    <x v="1"/>
  </r>
  <r>
    <x v="0"/>
    <x v="1"/>
    <x v="9"/>
    <x v="4"/>
    <n v="6833601"/>
    <n v="8301381676"/>
    <x v="0"/>
    <x v="1"/>
    <s v="CONJUNTO RESIDENCIAL MAZUREN AGRUPACION 06 ETAPAS A B Y C P"/>
    <x v="1"/>
    <x v="1"/>
  </r>
  <r>
    <x v="0"/>
    <x v="1"/>
    <x v="9"/>
    <x v="4"/>
    <n v="6833607"/>
    <n v="8090087055"/>
    <x v="0"/>
    <x v="3"/>
    <s v="CLUB RESIDENCIAL ALAMEDA"/>
    <x v="3"/>
    <x v="3"/>
  </r>
  <r>
    <x v="0"/>
    <x v="1"/>
    <x v="9"/>
    <x v="1"/>
    <n v="6833610"/>
    <n v="9006641754"/>
    <x v="0"/>
    <x v="3"/>
    <s v="EDIFICIO ZARAHEMLA"/>
    <x v="2"/>
    <x v="2"/>
  </r>
  <r>
    <x v="0"/>
    <x v="1"/>
    <x v="9"/>
    <x v="4"/>
    <n v="6833735"/>
    <n v="8301296353"/>
    <x v="0"/>
    <x v="1"/>
    <s v="EDIFICIO VIGOVAL 20 PROPIEDAD HORIZONTAL"/>
    <x v="1"/>
    <x v="1"/>
  </r>
  <r>
    <x v="0"/>
    <x v="1"/>
    <x v="9"/>
    <x v="4"/>
    <n v="6833741"/>
    <n v="8100025625"/>
    <x v="0"/>
    <x v="0"/>
    <s v="EDIFICIO LA CEIBA PROPIEDAD HORIZONTAL"/>
    <x v="6"/>
    <x v="6"/>
  </r>
  <r>
    <x v="0"/>
    <x v="1"/>
    <x v="9"/>
    <x v="4"/>
    <n v="6833743"/>
    <n v="8160004873"/>
    <x v="0"/>
    <x v="1"/>
    <s v="AGRUPACION RESIDENCIAL GAMMA III BLOQUE 29 32 Y 34 PH"/>
    <x v="11"/>
    <x v="9"/>
  </r>
  <r>
    <x v="0"/>
    <x v="1"/>
    <x v="9"/>
    <x v="4"/>
    <n v="6833765"/>
    <n v="9004754740"/>
    <x v="0"/>
    <x v="1"/>
    <s v="CONJUNTO RESIDENCIAL CERRADO  PUERTO  MADERO PH"/>
    <x v="11"/>
    <x v="9"/>
  </r>
  <r>
    <x v="0"/>
    <x v="1"/>
    <x v="9"/>
    <x v="4"/>
    <n v="6833780"/>
    <n v="8090087055"/>
    <x v="0"/>
    <x v="1"/>
    <s v="CLUB RESIDENCIAL ALAMEDA"/>
    <x v="3"/>
    <x v="3"/>
  </r>
  <r>
    <x v="0"/>
    <x v="1"/>
    <x v="9"/>
    <x v="1"/>
    <n v="6833790"/>
    <n v="9006449263"/>
    <x v="0"/>
    <x v="1"/>
    <s v="EDIFICIO TORRE NAIROBI PH"/>
    <x v="21"/>
    <x v="5"/>
  </r>
  <r>
    <x v="0"/>
    <x v="1"/>
    <x v="9"/>
    <x v="2"/>
    <n v="6833799"/>
    <n v="51696137"/>
    <x v="0"/>
    <x v="1"/>
    <s v="CABRERA DIAZ ANA MARIA"/>
    <x v="0"/>
    <x v="0"/>
  </r>
  <r>
    <x v="0"/>
    <x v="1"/>
    <x v="9"/>
    <x v="4"/>
    <n v="6833859"/>
    <n v="9009092369"/>
    <x v="0"/>
    <x v="0"/>
    <s v="CONJUNTO RESIDENCIAL TORRES PORTAL DEL PARQUE PH"/>
    <x v="2"/>
    <x v="2"/>
  </r>
  <r>
    <x v="0"/>
    <x v="1"/>
    <x v="9"/>
    <x v="4"/>
    <n v="6833900"/>
    <n v="8301370928"/>
    <x v="0"/>
    <x v="1"/>
    <s v="CONJUNTO RESIDENCIAL TOSCANA 2 PROPIEDAD HORIZONTAL"/>
    <x v="1"/>
    <x v="1"/>
  </r>
  <r>
    <x v="0"/>
    <x v="1"/>
    <x v="9"/>
    <x v="4"/>
    <n v="6833940"/>
    <n v="9003004320"/>
    <x v="0"/>
    <x v="1"/>
    <s v="UNIDAD RESIDENCIAL TORRES DE BARCELONA"/>
    <x v="5"/>
    <x v="5"/>
  </r>
  <r>
    <x v="0"/>
    <x v="1"/>
    <x v="9"/>
    <x v="4"/>
    <n v="6833988"/>
    <n v="9005126262"/>
    <x v="0"/>
    <x v="1"/>
    <s v="EDIFICIO SANTA CECILIA PROPIEDAD HORIZONTAL"/>
    <x v="1"/>
    <x v="1"/>
  </r>
  <r>
    <x v="0"/>
    <x v="1"/>
    <x v="9"/>
    <x v="1"/>
    <n v="6833998"/>
    <n v="9000081411"/>
    <x v="0"/>
    <x v="1"/>
    <s v="CONJUNTO RESIDENCIAL ALTAMIRA RESERVADO"/>
    <x v="3"/>
    <x v="3"/>
  </r>
  <r>
    <x v="0"/>
    <x v="1"/>
    <x v="9"/>
    <x v="1"/>
    <n v="6834004"/>
    <n v="9002332294"/>
    <x v="0"/>
    <x v="3"/>
    <s v="CONJUNTO HABITACIONAL EL CAMPIN III ETAPA PH"/>
    <x v="11"/>
    <x v="9"/>
  </r>
  <r>
    <x v="0"/>
    <x v="1"/>
    <x v="9"/>
    <x v="4"/>
    <n v="6834048"/>
    <n v="9011242015"/>
    <x v="0"/>
    <x v="1"/>
    <s v="EDIFICIO EL VIRREY-PROPIEDAD HORIZONTAL"/>
    <x v="6"/>
    <x v="6"/>
  </r>
  <r>
    <x v="0"/>
    <x v="1"/>
    <x v="9"/>
    <x v="1"/>
    <n v="6834050"/>
    <n v="9004221494"/>
    <x v="0"/>
    <x v="3"/>
    <s v="CONJUNTO RESIDENCIAL PARQUES DE CASTILLA 2 PH"/>
    <x v="1"/>
    <x v="1"/>
  </r>
  <r>
    <x v="0"/>
    <x v="1"/>
    <x v="9"/>
    <x v="4"/>
    <n v="6834166"/>
    <n v="8000597161"/>
    <x v="0"/>
    <x v="3"/>
    <s v="AGRUPACION DE VIVIENDA BELMIRA PROPIEDAD HORIZONTAL"/>
    <x v="1"/>
    <x v="1"/>
  </r>
  <r>
    <x v="0"/>
    <x v="1"/>
    <x v="9"/>
    <x v="4"/>
    <n v="6834174"/>
    <n v="8000597161"/>
    <x v="0"/>
    <x v="3"/>
    <s v="AGRUPACION DE VIVIENDA BELMIRA PROPIEDAD HORIZONTAL"/>
    <x v="1"/>
    <x v="1"/>
  </r>
  <r>
    <x v="0"/>
    <x v="1"/>
    <x v="9"/>
    <x v="4"/>
    <n v="6834191"/>
    <n v="8160004873"/>
    <x v="0"/>
    <x v="1"/>
    <s v="AGRUPACION RESIDENCIAL GAMMA III BLOQUE 29 32 Y 34 PH"/>
    <x v="11"/>
    <x v="9"/>
  </r>
  <r>
    <x v="0"/>
    <x v="1"/>
    <x v="9"/>
    <x v="4"/>
    <n v="6834241"/>
    <n v="8090061215"/>
    <x v="0"/>
    <x v="1"/>
    <s v="CONJUNTO CERRADO TORRES DEL BOSQUE-PROPIEDAD HORIZONTAL"/>
    <x v="3"/>
    <x v="3"/>
  </r>
  <r>
    <x v="0"/>
    <x v="1"/>
    <x v="9"/>
    <x v="1"/>
    <n v="6834321"/>
    <n v="8300834658"/>
    <x v="0"/>
    <x v="1"/>
    <s v="EDIFICIO ALEPH PROPIEDAD HORIZONTAL"/>
    <x v="1"/>
    <x v="1"/>
  </r>
  <r>
    <x v="0"/>
    <x v="1"/>
    <x v="9"/>
    <x v="1"/>
    <n v="6834346"/>
    <n v="9001552901"/>
    <x v="0"/>
    <x v="1"/>
    <s v="CONJUNTO RESIDENCIAL LOS QUIMBAYAS PH"/>
    <x v="11"/>
    <x v="9"/>
  </r>
  <r>
    <x v="0"/>
    <x v="1"/>
    <x v="9"/>
    <x v="4"/>
    <n v="6834381"/>
    <n v="9011242015"/>
    <x v="0"/>
    <x v="3"/>
    <s v="EDIFICIO EL VIRREY-PROPIEDAD HORIZONTAL"/>
    <x v="6"/>
    <x v="6"/>
  </r>
  <r>
    <x v="0"/>
    <x v="1"/>
    <x v="9"/>
    <x v="4"/>
    <n v="6834399"/>
    <n v="9011242015"/>
    <x v="0"/>
    <x v="1"/>
    <s v="EDIFICIO EL VIRREY-PROPIEDAD HORIZONTAL"/>
    <x v="6"/>
    <x v="6"/>
  </r>
  <r>
    <x v="0"/>
    <x v="1"/>
    <x v="9"/>
    <x v="4"/>
    <n v="6834410"/>
    <n v="8300351801"/>
    <x v="0"/>
    <x v="3"/>
    <s v="EDIFICIO SANTA ANA PROPIEDAD HORIZONTA"/>
    <x v="1"/>
    <x v="1"/>
  </r>
  <r>
    <x v="0"/>
    <x v="1"/>
    <x v="9"/>
    <x v="1"/>
    <n v="6834431"/>
    <n v="8300730511"/>
    <x v="0"/>
    <x v="1"/>
    <s v="EFICIO GUADIX"/>
    <x v="1"/>
    <x v="1"/>
  </r>
  <r>
    <x v="0"/>
    <x v="1"/>
    <x v="9"/>
    <x v="1"/>
    <n v="6834435"/>
    <n v="9000233410"/>
    <x v="0"/>
    <x v="7"/>
    <s v="CONJUNTO RESIDENCIAL ARBOLEDA DEL SEMINARIO DE LAS SUBETAPA"/>
    <x v="14"/>
    <x v="5"/>
  </r>
  <r>
    <x v="0"/>
    <x v="1"/>
    <x v="9"/>
    <x v="4"/>
    <n v="6834448"/>
    <n v="9010469738"/>
    <x v="0"/>
    <x v="1"/>
    <s v="EDIFICIO KEA PRIOPIEDAD HORIZONTAL"/>
    <x v="3"/>
    <x v="3"/>
  </r>
  <r>
    <x v="0"/>
    <x v="1"/>
    <x v="9"/>
    <x v="4"/>
    <n v="6834484"/>
    <n v="8301305619"/>
    <x v="0"/>
    <x v="3"/>
    <s v="CONJUNTO MULTIFAMILIAR COOVIMAC"/>
    <x v="1"/>
    <x v="1"/>
  </r>
  <r>
    <x v="0"/>
    <x v="1"/>
    <x v="9"/>
    <x v="4"/>
    <n v="6834533"/>
    <n v="8301370928"/>
    <x v="0"/>
    <x v="1"/>
    <s v="CONJUNTO RESIDENCIAL TOSCANA 2 PROPIEDAD HORIZONTAL"/>
    <x v="1"/>
    <x v="1"/>
  </r>
  <r>
    <x v="0"/>
    <x v="1"/>
    <x v="9"/>
    <x v="4"/>
    <n v="6834562"/>
    <n v="9005408039"/>
    <x v="0"/>
    <x v="0"/>
    <s v="EDIFICIO ATALAYA DEL CAMINO"/>
    <x v="6"/>
    <x v="6"/>
  </r>
  <r>
    <x v="0"/>
    <x v="1"/>
    <x v="9"/>
    <x v="4"/>
    <n v="6834599"/>
    <n v="9010284906"/>
    <x v="0"/>
    <x v="2"/>
    <s v="CONJUNTO MIXTO USATAMA RESERVADO PROPIEDAD HO"/>
    <x v="1"/>
    <x v="1"/>
  </r>
  <r>
    <x v="0"/>
    <x v="1"/>
    <x v="9"/>
    <x v="4"/>
    <n v="6834601"/>
    <n v="8090116753"/>
    <x v="0"/>
    <x v="3"/>
    <s v="CONJUNTO RESIDENCIAL MIRAFLORES - PROPIEDAD HORIZONTAL"/>
    <x v="3"/>
    <x v="3"/>
  </r>
  <r>
    <x v="0"/>
    <x v="1"/>
    <x v="9"/>
    <x v="4"/>
    <n v="6834604"/>
    <n v="9001536870"/>
    <x v="0"/>
    <x v="0"/>
    <s v="CAMPOVERDE PH"/>
    <x v="14"/>
    <x v="5"/>
  </r>
  <r>
    <x v="0"/>
    <x v="1"/>
    <x v="9"/>
    <x v="4"/>
    <n v="6834647"/>
    <n v="8300490572"/>
    <x v="0"/>
    <x v="1"/>
    <s v="CONJUNTO RESIDENCIAL LOS ROBLES PH"/>
    <x v="1"/>
    <x v="1"/>
  </r>
  <r>
    <x v="0"/>
    <x v="1"/>
    <x v="9"/>
    <x v="4"/>
    <n v="6834650"/>
    <n v="8909338940"/>
    <x v="0"/>
    <x v="1"/>
    <s v="CONJUNTO RESIDENCIAL LA ARBOLEDA SEGUNDA ETAPA"/>
    <x v="14"/>
    <x v="5"/>
  </r>
  <r>
    <x v="0"/>
    <x v="1"/>
    <x v="9"/>
    <x v="1"/>
    <n v="6834716"/>
    <n v="8001013286"/>
    <x v="0"/>
    <x v="3"/>
    <s v="CONJUNTO RESIDENCIAL BOLIVIA ORIENTAL II ETAPA MANZANA H PH"/>
    <x v="1"/>
    <x v="1"/>
  </r>
  <r>
    <x v="0"/>
    <x v="1"/>
    <x v="9"/>
    <x v="4"/>
    <n v="6834729"/>
    <n v="8301187759"/>
    <x v="0"/>
    <x v="1"/>
    <s v="EDIFICIO LUBI PROPIEDAD  HORIZONTAL"/>
    <x v="1"/>
    <x v="1"/>
  </r>
  <r>
    <x v="0"/>
    <x v="1"/>
    <x v="9"/>
    <x v="1"/>
    <n v="6834973"/>
    <n v="9006656584"/>
    <x v="0"/>
    <x v="1"/>
    <s v="PROYECTO BELLO HORIZONTE"/>
    <x v="1"/>
    <x v="1"/>
  </r>
  <r>
    <x v="0"/>
    <x v="1"/>
    <x v="9"/>
    <x v="4"/>
    <n v="6834990"/>
    <n v="8090079208"/>
    <x v="0"/>
    <x v="2"/>
    <s v="CONJUNTO CERRADO PORTAL DEL CAMPESTRE PROPIEDAD HORIZONTAL"/>
    <x v="3"/>
    <x v="3"/>
  </r>
  <r>
    <x v="0"/>
    <x v="1"/>
    <x v="9"/>
    <x v="4"/>
    <n v="6835025"/>
    <n v="9002535556"/>
    <x v="0"/>
    <x v="1"/>
    <s v="CONJUNTO RESIDENCIAL PARQUES DE CASTILLA 3 - PROPIEDAD HORIZ"/>
    <x v="1"/>
    <x v="1"/>
  </r>
  <r>
    <x v="0"/>
    <x v="1"/>
    <x v="9"/>
    <x v="1"/>
    <n v="6835029"/>
    <n v="8110007848"/>
    <x v="0"/>
    <x v="1"/>
    <s v="TERMINAL SUR DE MEDELLIN PH"/>
    <x v="14"/>
    <x v="5"/>
  </r>
  <r>
    <x v="0"/>
    <x v="1"/>
    <x v="9"/>
    <x v="5"/>
    <n v="6835085"/>
    <n v="91391284"/>
    <x v="0"/>
    <x v="3"/>
    <s v="CORREA BUENO SAUL FERNANDO"/>
    <x v="37"/>
    <x v="16"/>
  </r>
  <r>
    <x v="0"/>
    <x v="1"/>
    <x v="9"/>
    <x v="4"/>
    <n v="6835090"/>
    <n v="8001630183"/>
    <x v="0"/>
    <x v="1"/>
    <s v="CONJUNTO VILLA CALASANZ II ETAPA AGRUPACION IV"/>
    <x v="1"/>
    <x v="1"/>
  </r>
  <r>
    <x v="0"/>
    <x v="1"/>
    <x v="9"/>
    <x v="4"/>
    <n v="6835105"/>
    <n v="8001319158"/>
    <x v="0"/>
    <x v="1"/>
    <s v="CONJUNTO RESIDENCIAL LOS NARANJOS PH"/>
    <x v="1"/>
    <x v="1"/>
  </r>
  <r>
    <x v="0"/>
    <x v="1"/>
    <x v="9"/>
    <x v="4"/>
    <n v="6835106"/>
    <n v="9003003308"/>
    <x v="0"/>
    <x v="0"/>
    <s v="CONJUNTO RESIDENCIAL ARAWAK"/>
    <x v="17"/>
    <x v="2"/>
  </r>
  <r>
    <x v="0"/>
    <x v="1"/>
    <x v="9"/>
    <x v="4"/>
    <n v="6835142"/>
    <n v="8001688531"/>
    <x v="0"/>
    <x v="1"/>
    <s v="UNIDAD RESIDENCIAL COBLENZA PRIMERA"/>
    <x v="14"/>
    <x v="5"/>
  </r>
  <r>
    <x v="0"/>
    <x v="1"/>
    <x v="9"/>
    <x v="4"/>
    <n v="6835168"/>
    <n v="8300459546"/>
    <x v="0"/>
    <x v="1"/>
    <s v="EDIFICIO AUTOPISTA PH"/>
    <x v="1"/>
    <x v="1"/>
  </r>
  <r>
    <x v="0"/>
    <x v="1"/>
    <x v="9"/>
    <x v="1"/>
    <n v="6835198"/>
    <n v="8914107357"/>
    <x v="0"/>
    <x v="1"/>
    <s v="CONJUNTO MULTIFAMILIAR NIZA SEGUNDO SECTOR PH"/>
    <x v="11"/>
    <x v="9"/>
  </r>
  <r>
    <x v="0"/>
    <x v="1"/>
    <x v="9"/>
    <x v="4"/>
    <n v="6835213"/>
    <n v="8130049651"/>
    <x v="0"/>
    <x v="1"/>
    <s v="CONJUNTO RESIDENCIAL TORRES DE VAREGAL"/>
    <x v="29"/>
    <x v="14"/>
  </r>
  <r>
    <x v="0"/>
    <x v="1"/>
    <x v="9"/>
    <x v="4"/>
    <n v="6835234"/>
    <n v="9004663468"/>
    <x v="0"/>
    <x v="1"/>
    <s v="CONJUNTO RESIDENCIAL MIRADOR BARCELONA PROPIEDAD HORIZONTAL"/>
    <x v="14"/>
    <x v="5"/>
  </r>
  <r>
    <x v="0"/>
    <x v="1"/>
    <x v="9"/>
    <x v="4"/>
    <n v="6835235"/>
    <n v="8300070621"/>
    <x v="0"/>
    <x v="1"/>
    <s v="CONJUNTO RESIDENCIAL EL BOSQUE DE SUBA AGRUPACION 4"/>
    <x v="1"/>
    <x v="1"/>
  </r>
  <r>
    <x v="0"/>
    <x v="1"/>
    <x v="9"/>
    <x v="4"/>
    <n v="6835265"/>
    <n v="8002414822"/>
    <x v="0"/>
    <x v="1"/>
    <s v="CONJUNTO RESIDENCIAL TORRE REAL"/>
    <x v="2"/>
    <x v="2"/>
  </r>
  <r>
    <x v="0"/>
    <x v="1"/>
    <x v="9"/>
    <x v="4"/>
    <n v="6835269"/>
    <n v="9009439931"/>
    <x v="0"/>
    <x v="0"/>
    <s v="EDIFICIO PROPIEDAD HORIZONTAL MIRADOR DE LOS ANDES"/>
    <x v="6"/>
    <x v="6"/>
  </r>
  <r>
    <x v="0"/>
    <x v="1"/>
    <x v="9"/>
    <x v="4"/>
    <n v="6835279"/>
    <n v="8000116782"/>
    <x v="0"/>
    <x v="0"/>
    <s v="CONJUNTO RESIDENCIAL MULTIFAMILIARES ANTIOQUIA PH"/>
    <x v="1"/>
    <x v="1"/>
  </r>
  <r>
    <x v="0"/>
    <x v="1"/>
    <x v="9"/>
    <x v="4"/>
    <n v="6835325"/>
    <n v="8300887419"/>
    <x v="0"/>
    <x v="2"/>
    <s v="PARQUES DEL CORTIJO PROPIEDAD HORIZONTAL"/>
    <x v="1"/>
    <x v="1"/>
  </r>
  <r>
    <x v="0"/>
    <x v="1"/>
    <x v="9"/>
    <x v="4"/>
    <n v="6835332"/>
    <n v="9002405424"/>
    <x v="0"/>
    <x v="1"/>
    <s v="UNIDAD RESIDENCIAL TORRES DE VERACRUZ PH"/>
    <x v="11"/>
    <x v="9"/>
  </r>
  <r>
    <x v="0"/>
    <x v="1"/>
    <x v="9"/>
    <x v="2"/>
    <n v="6835334"/>
    <n v="36154276"/>
    <x v="0"/>
    <x v="1"/>
    <s v="POLANIA FIERRO ALBA ELENA"/>
    <x v="29"/>
    <x v="14"/>
  </r>
  <r>
    <x v="0"/>
    <x v="1"/>
    <x v="9"/>
    <x v="4"/>
    <n v="6835341"/>
    <n v="9006492513"/>
    <x v="0"/>
    <x v="1"/>
    <s v="EDIFICACION MIXTA LAGO PLAZA II PH"/>
    <x v="11"/>
    <x v="9"/>
  </r>
  <r>
    <x v="0"/>
    <x v="1"/>
    <x v="9"/>
    <x v="4"/>
    <n v="6835401"/>
    <n v="8300631601"/>
    <x v="0"/>
    <x v="1"/>
    <s v="CR VILLA ALSACIA MZ NUEVE LOTE TRES Y CUATRO EDIFICIO SANTA"/>
    <x v="1"/>
    <x v="1"/>
  </r>
  <r>
    <x v="0"/>
    <x v="1"/>
    <x v="9"/>
    <x v="4"/>
    <n v="6835441"/>
    <n v="8002473728"/>
    <x v="0"/>
    <x v="1"/>
    <s v="EDIFICIO ANDINO PROPIEDAD HORIZONTAL"/>
    <x v="6"/>
    <x v="6"/>
  </r>
  <r>
    <x v="0"/>
    <x v="1"/>
    <x v="9"/>
    <x v="4"/>
    <n v="6835454"/>
    <n v="9011242015"/>
    <x v="0"/>
    <x v="1"/>
    <s v="EDIFICIO EL VIRREY-PROPIEDAD HORIZONTAL"/>
    <x v="6"/>
    <x v="6"/>
  </r>
  <r>
    <x v="0"/>
    <x v="1"/>
    <x v="9"/>
    <x v="1"/>
    <n v="6835455"/>
    <n v="8300514381"/>
    <x v="0"/>
    <x v="1"/>
    <s v="EDIFICIO ARIES-PROPIEDAD HORIZONTAL"/>
    <x v="1"/>
    <x v="1"/>
  </r>
  <r>
    <x v="0"/>
    <x v="1"/>
    <x v="9"/>
    <x v="4"/>
    <n v="6835464"/>
    <n v="9002065896"/>
    <x v="0"/>
    <x v="1"/>
    <s v="CONJUNTO RESIDENCIAL Y COMERCIAL CAÑAVERAL II - PH"/>
    <x v="11"/>
    <x v="9"/>
  </r>
  <r>
    <x v="0"/>
    <x v="1"/>
    <x v="9"/>
    <x v="4"/>
    <n v="6835475"/>
    <n v="8605323957"/>
    <x v="0"/>
    <x v="3"/>
    <s v="UNIDAD DIEZ 10 DEL CONJUNTO RESIDENCIAL ENTRE RIOS PH"/>
    <x v="1"/>
    <x v="1"/>
  </r>
  <r>
    <x v="0"/>
    <x v="1"/>
    <x v="9"/>
    <x v="4"/>
    <n v="6835543"/>
    <n v="8000231744"/>
    <x v="0"/>
    <x v="2"/>
    <s v="UNIDAD RESIDENCIAL SAN JOSE"/>
    <x v="21"/>
    <x v="5"/>
  </r>
  <r>
    <x v="0"/>
    <x v="1"/>
    <x v="9"/>
    <x v="4"/>
    <n v="6835554"/>
    <n v="9007906073"/>
    <x v="0"/>
    <x v="3"/>
    <s v="EDIFICIO TORREDON II - PROPIEDAD HORIZONTAL"/>
    <x v="1"/>
    <x v="1"/>
  </r>
  <r>
    <x v="0"/>
    <x v="1"/>
    <x v="9"/>
    <x v="4"/>
    <n v="6835559"/>
    <n v="8010008065"/>
    <x v="0"/>
    <x v="4"/>
    <s v="CONJUNTO RESIDENCIAL PLAZOLETA ANDINA"/>
    <x v="7"/>
    <x v="7"/>
  </r>
  <r>
    <x v="0"/>
    <x v="1"/>
    <x v="9"/>
    <x v="1"/>
    <n v="6835570"/>
    <n v="9002547937"/>
    <x v="0"/>
    <x v="3"/>
    <s v="CONJUNTO RESIDENCIAL BOSQUES DEL PINAR PH"/>
    <x v="1"/>
    <x v="1"/>
  </r>
  <r>
    <x v="0"/>
    <x v="1"/>
    <x v="9"/>
    <x v="4"/>
    <n v="6835588"/>
    <n v="9000337684"/>
    <x v="0"/>
    <x v="3"/>
    <s v="EDIFICIO QUITO"/>
    <x v="1"/>
    <x v="1"/>
  </r>
  <r>
    <x v="0"/>
    <x v="1"/>
    <x v="9"/>
    <x v="1"/>
    <n v="6835630"/>
    <n v="9002923911"/>
    <x v="0"/>
    <x v="3"/>
    <s v="CONJUNTO RESIDENCIAL LOS ROBLES"/>
    <x v="30"/>
    <x v="7"/>
  </r>
  <r>
    <x v="0"/>
    <x v="1"/>
    <x v="9"/>
    <x v="1"/>
    <n v="6835649"/>
    <n v="8002088786"/>
    <x v="0"/>
    <x v="1"/>
    <s v="CONJUNTO RESIDENCIAL PASEO REAL SECTOR II"/>
    <x v="2"/>
    <x v="2"/>
  </r>
  <r>
    <x v="0"/>
    <x v="1"/>
    <x v="9"/>
    <x v="4"/>
    <n v="6835656"/>
    <n v="9006558588"/>
    <x v="0"/>
    <x v="1"/>
    <s v="PARQUE RESIDENCIAL EL MIRADOR DEL COLIBRI I ET ANDALUCIA P H"/>
    <x v="11"/>
    <x v="9"/>
  </r>
  <r>
    <x v="0"/>
    <x v="1"/>
    <x v="9"/>
    <x v="4"/>
    <n v="6835665"/>
    <n v="8300066964"/>
    <x v="0"/>
    <x v="3"/>
    <s v="EDIFICIO BOSQUE DE SAN GABRIEL - PROPIEDAD HO"/>
    <x v="1"/>
    <x v="1"/>
  </r>
  <r>
    <x v="0"/>
    <x v="1"/>
    <x v="9"/>
    <x v="4"/>
    <n v="6835666"/>
    <n v="8605347626"/>
    <x v="0"/>
    <x v="3"/>
    <s v="CENTRO COMERCIAL LAS RAMPAS PH"/>
    <x v="1"/>
    <x v="1"/>
  </r>
  <r>
    <x v="0"/>
    <x v="1"/>
    <x v="9"/>
    <x v="4"/>
    <n v="6835673"/>
    <n v="8301183874"/>
    <x v="0"/>
    <x v="3"/>
    <s v="CONJUNTO RESIDENCIAL PORTALES DEL NORTE I MANZANA IV PH"/>
    <x v="1"/>
    <x v="1"/>
  </r>
  <r>
    <x v="0"/>
    <x v="1"/>
    <x v="9"/>
    <x v="1"/>
    <n v="6835676"/>
    <n v="8300408427"/>
    <x v="0"/>
    <x v="1"/>
    <s v="MULTIFAMILIARES ANGELA AGRUPACION 2 PH"/>
    <x v="1"/>
    <x v="1"/>
  </r>
  <r>
    <x v="0"/>
    <x v="1"/>
    <x v="9"/>
    <x v="1"/>
    <n v="6835696"/>
    <n v="8010004023"/>
    <x v="0"/>
    <x v="1"/>
    <s v="CONDOMINIO PLAZA CENTENARIO PRIMERA ETP EDFS 3 Y 4"/>
    <x v="7"/>
    <x v="7"/>
  </r>
  <r>
    <x v="0"/>
    <x v="1"/>
    <x v="9"/>
    <x v="4"/>
    <n v="6835748"/>
    <n v="8605096441"/>
    <x v="0"/>
    <x v="1"/>
    <s v="CONJUNTO RESIDENCIAL SANTA BARBARA NORTE"/>
    <x v="1"/>
    <x v="1"/>
  </r>
  <r>
    <x v="0"/>
    <x v="1"/>
    <x v="9"/>
    <x v="4"/>
    <n v="6835758"/>
    <n v="9011587954"/>
    <x v="0"/>
    <x v="2"/>
    <s v="EDIFICIO RESTREPO ANGEL PH"/>
    <x v="11"/>
    <x v="9"/>
  </r>
  <r>
    <x v="0"/>
    <x v="1"/>
    <x v="9"/>
    <x v="4"/>
    <n v="6835819"/>
    <n v="9001984751"/>
    <x v="0"/>
    <x v="7"/>
    <s v="URBANIZACIÓN CAMPO DE VERANO PH"/>
    <x v="14"/>
    <x v="5"/>
  </r>
  <r>
    <x v="0"/>
    <x v="1"/>
    <x v="9"/>
    <x v="4"/>
    <n v="6835824"/>
    <n v="8909353609"/>
    <x v="0"/>
    <x v="1"/>
    <s v="CONJUNTO RESIDENCIAL VILLANUEVA PH"/>
    <x v="14"/>
    <x v="5"/>
  </r>
  <r>
    <x v="0"/>
    <x v="1"/>
    <x v="9"/>
    <x v="4"/>
    <n v="6835828"/>
    <n v="9001984751"/>
    <x v="0"/>
    <x v="1"/>
    <s v="URBANIZACIÓN CAMPO DE VERANO PH"/>
    <x v="14"/>
    <x v="5"/>
  </r>
  <r>
    <x v="0"/>
    <x v="1"/>
    <x v="9"/>
    <x v="4"/>
    <n v="6835832"/>
    <n v="8604014091"/>
    <x v="0"/>
    <x v="1"/>
    <s v="EDIFICIO ARC PAMA PROPIEDAD HORIZONTAL"/>
    <x v="1"/>
    <x v="1"/>
  </r>
  <r>
    <x v="0"/>
    <x v="1"/>
    <x v="9"/>
    <x v="4"/>
    <n v="6835853"/>
    <n v="9000353641"/>
    <x v="0"/>
    <x v="1"/>
    <s v="UNIDAD RESIDENCIAL EL CRISOL"/>
    <x v="2"/>
    <x v="2"/>
  </r>
  <r>
    <x v="0"/>
    <x v="1"/>
    <x v="9"/>
    <x v="4"/>
    <n v="6835855"/>
    <n v="9006325885"/>
    <x v="0"/>
    <x v="1"/>
    <s v="CONJUNTO CERRADO LOMBARDIA"/>
    <x v="20"/>
    <x v="11"/>
  </r>
  <r>
    <x v="0"/>
    <x v="1"/>
    <x v="9"/>
    <x v="4"/>
    <n v="6835864"/>
    <n v="9006325885"/>
    <x v="0"/>
    <x v="3"/>
    <s v="CONJUNTO CERRADO LOMBARDIA"/>
    <x v="20"/>
    <x v="11"/>
  </r>
  <r>
    <x v="0"/>
    <x v="1"/>
    <x v="9"/>
    <x v="4"/>
    <n v="6835920"/>
    <n v="8090114882"/>
    <x v="0"/>
    <x v="4"/>
    <s v="CONDOMINIO PARQUES DE PAKISTAN I ETAPA"/>
    <x v="31"/>
    <x v="3"/>
  </r>
  <r>
    <x v="0"/>
    <x v="1"/>
    <x v="9"/>
    <x v="4"/>
    <n v="6835966"/>
    <n v="8110463431"/>
    <x v="0"/>
    <x v="1"/>
    <s v="EDIFICIO GALEON DE LA VEGA PH"/>
    <x v="14"/>
    <x v="5"/>
  </r>
  <r>
    <x v="0"/>
    <x v="1"/>
    <x v="9"/>
    <x v="4"/>
    <n v="6836129"/>
    <n v="8090114882"/>
    <x v="0"/>
    <x v="4"/>
    <s v="CONDOMINIO PARQUES DE PAKISTAN I ETAPA"/>
    <x v="31"/>
    <x v="3"/>
  </r>
  <r>
    <x v="0"/>
    <x v="1"/>
    <x v="9"/>
    <x v="4"/>
    <n v="6836282"/>
    <n v="9003489709"/>
    <x v="0"/>
    <x v="1"/>
    <s v="CONJUNTO SERREZUELA APARTAMENTOS PROPIEDAD HORIZONTAL"/>
    <x v="11"/>
    <x v="9"/>
  </r>
  <r>
    <x v="0"/>
    <x v="1"/>
    <x v="9"/>
    <x v="4"/>
    <n v="6836296"/>
    <n v="8300822775"/>
    <x v="0"/>
    <x v="3"/>
    <s v="CENTRO COMERCIAL CASA BLANCA"/>
    <x v="1"/>
    <x v="1"/>
  </r>
  <r>
    <x v="0"/>
    <x v="1"/>
    <x v="9"/>
    <x v="4"/>
    <n v="6836311"/>
    <n v="8301396822"/>
    <x v="0"/>
    <x v="3"/>
    <s v="AGRUPACION RESIDENCIAL PRIMAVERA DEL TINTAL 2"/>
    <x v="1"/>
    <x v="1"/>
  </r>
  <r>
    <x v="0"/>
    <x v="1"/>
    <x v="9"/>
    <x v="4"/>
    <n v="6836324"/>
    <n v="9010297872"/>
    <x v="0"/>
    <x v="1"/>
    <s v="CONJUNTO CERRADO BAMBU PH"/>
    <x v="13"/>
    <x v="9"/>
  </r>
  <r>
    <x v="0"/>
    <x v="1"/>
    <x v="9"/>
    <x v="4"/>
    <n v="6836334"/>
    <n v="9000374688"/>
    <x v="0"/>
    <x v="1"/>
    <s v="UNIDAD RESIDENCIAL BALCON DE LA RAZA PH"/>
    <x v="10"/>
    <x v="5"/>
  </r>
  <r>
    <x v="0"/>
    <x v="1"/>
    <x v="9"/>
    <x v="4"/>
    <n v="6836363"/>
    <n v="8001430471"/>
    <x v="0"/>
    <x v="1"/>
    <s v="EDIFICIO PICASSO PROPIEDAD HORIZONTAL"/>
    <x v="11"/>
    <x v="9"/>
  </r>
  <r>
    <x v="0"/>
    <x v="1"/>
    <x v="9"/>
    <x v="4"/>
    <n v="6836370"/>
    <n v="9004025445"/>
    <x v="0"/>
    <x v="1"/>
    <s v="EDIFICIO RESERVA DEL ALAMO - PROPIEDAD HORIZONTAL"/>
    <x v="1"/>
    <x v="1"/>
  </r>
  <r>
    <x v="0"/>
    <x v="1"/>
    <x v="9"/>
    <x v="1"/>
    <n v="6836376"/>
    <n v="8110127327"/>
    <x v="0"/>
    <x v="3"/>
    <s v="URBANIZACION FAROLES PH"/>
    <x v="14"/>
    <x v="5"/>
  </r>
  <r>
    <x v="0"/>
    <x v="1"/>
    <x v="9"/>
    <x v="4"/>
    <n v="6836381"/>
    <n v="8001187165"/>
    <x v="0"/>
    <x v="1"/>
    <s v="CONJUNTO RESIDENCIAL ALTAMIRA  I Y II ETAPA PH"/>
    <x v="1"/>
    <x v="1"/>
  </r>
  <r>
    <x v="0"/>
    <x v="1"/>
    <x v="9"/>
    <x v="4"/>
    <n v="6836390"/>
    <n v="8001147260"/>
    <x v="0"/>
    <x v="1"/>
    <s v="PASEO COMERCIAL LA MOTA ZONA C -PROPIEDAD HOR"/>
    <x v="14"/>
    <x v="5"/>
  </r>
  <r>
    <x v="0"/>
    <x v="1"/>
    <x v="9"/>
    <x v="4"/>
    <n v="6836424"/>
    <n v="8301009598"/>
    <x v="0"/>
    <x v="1"/>
    <s v="CONJUNTO RESIDENCIAL PORTAL DE MODELIA 1 PROP"/>
    <x v="1"/>
    <x v="1"/>
  </r>
  <r>
    <x v="0"/>
    <x v="1"/>
    <x v="9"/>
    <x v="4"/>
    <n v="6836446"/>
    <n v="8000339520"/>
    <x v="0"/>
    <x v="3"/>
    <s v="CONJUNTO RESIDENCIAL INTERLOMAS (ETAPAS 123 Y 4) -PH-"/>
    <x v="14"/>
    <x v="5"/>
  </r>
  <r>
    <x v="0"/>
    <x v="1"/>
    <x v="9"/>
    <x v="5"/>
    <n v="6836455"/>
    <n v="24484636"/>
    <x v="0"/>
    <x v="2"/>
    <s v="VILLADA SUAZA LUZ CENEIDA"/>
    <x v="11"/>
    <x v="9"/>
  </r>
  <r>
    <x v="0"/>
    <x v="1"/>
    <x v="9"/>
    <x v="4"/>
    <n v="6836473"/>
    <n v="8160006214"/>
    <x v="0"/>
    <x v="4"/>
    <s v="EL PALMAR CONJUNTO CERRADO N 3 PH"/>
    <x v="11"/>
    <x v="9"/>
  </r>
  <r>
    <x v="0"/>
    <x v="1"/>
    <x v="9"/>
    <x v="2"/>
    <n v="6836503"/>
    <n v="7556886"/>
    <x v="0"/>
    <x v="1"/>
    <s v="GOMEZ  GALEANO JOHN EDWARD"/>
    <x v="7"/>
    <x v="7"/>
  </r>
  <r>
    <x v="0"/>
    <x v="1"/>
    <x v="9"/>
    <x v="4"/>
    <n v="6836555"/>
    <n v="8002060466"/>
    <x v="0"/>
    <x v="5"/>
    <s v="CONJUNTO RESIDENCIAL BOLIVIA ORIENTAL II ETAPA MANZANA F PH"/>
    <x v="1"/>
    <x v="1"/>
  </r>
  <r>
    <x v="0"/>
    <x v="1"/>
    <x v="9"/>
    <x v="4"/>
    <n v="6836582"/>
    <n v="8301024041"/>
    <x v="0"/>
    <x v="2"/>
    <s v="EDIFICIO NATHALY PH"/>
    <x v="1"/>
    <x v="1"/>
  </r>
  <r>
    <x v="0"/>
    <x v="1"/>
    <x v="9"/>
    <x v="4"/>
    <n v="6836676"/>
    <n v="8040133735"/>
    <x v="0"/>
    <x v="1"/>
    <s v="URBANIZACION SANTA MONICA DEL TEJAR"/>
    <x v="2"/>
    <x v="2"/>
  </r>
  <r>
    <x v="0"/>
    <x v="1"/>
    <x v="9"/>
    <x v="4"/>
    <n v="6836729"/>
    <n v="9011242197"/>
    <x v="0"/>
    <x v="7"/>
    <s v="CONJUNTO CERRADO ARBOLEDA DEL PARQUE - PROPIEDAD HORIZONTAL"/>
    <x v="6"/>
    <x v="6"/>
  </r>
  <r>
    <x v="0"/>
    <x v="1"/>
    <x v="9"/>
    <x v="4"/>
    <n v="6836794"/>
    <n v="9003760854"/>
    <x v="0"/>
    <x v="0"/>
    <s v="EDIFICIO PARK WAY AVENIDA II"/>
    <x v="1"/>
    <x v="1"/>
  </r>
  <r>
    <x v="0"/>
    <x v="1"/>
    <x v="9"/>
    <x v="4"/>
    <n v="6836817"/>
    <n v="9004597716"/>
    <x v="0"/>
    <x v="0"/>
    <s v="EDIFICIO MERIDIANO PROPIEDAD HORIZONTAL"/>
    <x v="6"/>
    <x v="6"/>
  </r>
  <r>
    <x v="0"/>
    <x v="1"/>
    <x v="9"/>
    <x v="4"/>
    <n v="6836861"/>
    <n v="8300887419"/>
    <x v="0"/>
    <x v="2"/>
    <s v="PARQUES DEL CORTIJO PROPIEDAD HORIZONTAL"/>
    <x v="1"/>
    <x v="1"/>
  </r>
  <r>
    <x v="0"/>
    <x v="1"/>
    <x v="9"/>
    <x v="4"/>
    <n v="6836897"/>
    <n v="9007266831"/>
    <x v="0"/>
    <x v="2"/>
    <s v="CONJUNTO DE VIVIENDA ECOHAUS PH"/>
    <x v="8"/>
    <x v="4"/>
  </r>
  <r>
    <x v="0"/>
    <x v="1"/>
    <x v="9"/>
    <x v="4"/>
    <n v="6836946"/>
    <n v="8300653194"/>
    <x v="0"/>
    <x v="1"/>
    <s v="AGRUPACION DE VIVIENDA MAZUREN AGRUPACION 08 PH"/>
    <x v="1"/>
    <x v="1"/>
  </r>
  <r>
    <x v="0"/>
    <x v="1"/>
    <x v="9"/>
    <x v="4"/>
    <n v="6837145"/>
    <n v="9004763532"/>
    <x v="0"/>
    <x v="1"/>
    <s v="EDIFICIO N° 12 VILLA SURAMERICANA PH"/>
    <x v="14"/>
    <x v="5"/>
  </r>
  <r>
    <x v="0"/>
    <x v="1"/>
    <x v="9"/>
    <x v="1"/>
    <n v="6837481"/>
    <n v="9007334952"/>
    <x v="0"/>
    <x v="1"/>
    <s v="CONJUNTO RESIDENCIAL PUERTO BAHIA II ETAPA"/>
    <x v="31"/>
    <x v="3"/>
  </r>
  <r>
    <x v="0"/>
    <x v="1"/>
    <x v="9"/>
    <x v="4"/>
    <n v="6837608"/>
    <n v="9003003308"/>
    <x v="0"/>
    <x v="1"/>
    <s v="CONJUNTO RESIDENCIAL ARAWAK"/>
    <x v="17"/>
    <x v="2"/>
  </r>
  <r>
    <x v="0"/>
    <x v="1"/>
    <x v="9"/>
    <x v="4"/>
    <n v="6837648"/>
    <n v="9000119321"/>
    <x v="0"/>
    <x v="1"/>
    <s v="CONJUNTO MULTIFAMILIAR CIUDADELA COMFENALCO"/>
    <x v="17"/>
    <x v="2"/>
  </r>
  <r>
    <x v="0"/>
    <x v="1"/>
    <x v="9"/>
    <x v="4"/>
    <n v="6837664"/>
    <n v="8301385883"/>
    <x v="0"/>
    <x v="3"/>
    <s v="CONJUNTO RESIDENCIAL LA ALEJANDRA  VI"/>
    <x v="1"/>
    <x v="1"/>
  </r>
  <r>
    <x v="0"/>
    <x v="1"/>
    <x v="9"/>
    <x v="4"/>
    <n v="6837697"/>
    <n v="8605347626"/>
    <x v="0"/>
    <x v="3"/>
    <s v="CENTRO COMERCIAL LAS RAMPAS PH"/>
    <x v="1"/>
    <x v="1"/>
  </r>
  <r>
    <x v="0"/>
    <x v="1"/>
    <x v="9"/>
    <x v="1"/>
    <n v="6837750"/>
    <n v="9003344982"/>
    <x v="0"/>
    <x v="1"/>
    <s v="CONJUNTO CERRADO RIVERA CAMPESTRE PH"/>
    <x v="11"/>
    <x v="9"/>
  </r>
  <r>
    <x v="0"/>
    <x v="1"/>
    <x v="9"/>
    <x v="4"/>
    <n v="6837792"/>
    <n v="8300134856"/>
    <x v="0"/>
    <x v="3"/>
    <s v="AGRUPACION DE VIVIENDA CIUDADELA NUEVA TIBABUYES SC"/>
    <x v="1"/>
    <x v="1"/>
  </r>
  <r>
    <x v="0"/>
    <x v="1"/>
    <x v="9"/>
    <x v="4"/>
    <n v="6837884"/>
    <n v="8110304422"/>
    <x v="0"/>
    <x v="1"/>
    <s v="UNIDAD RESIDENCIAL MANANTIALES DE ROBLEDO PH"/>
    <x v="14"/>
    <x v="5"/>
  </r>
  <r>
    <x v="0"/>
    <x v="1"/>
    <x v="9"/>
    <x v="1"/>
    <n v="6837891"/>
    <n v="9001658141"/>
    <x v="0"/>
    <x v="3"/>
    <s v="CONJUNTO RESIDENCIAL BALCONES DE PROVENZA SECTOR B"/>
    <x v="33"/>
    <x v="2"/>
  </r>
  <r>
    <x v="0"/>
    <x v="1"/>
    <x v="9"/>
    <x v="1"/>
    <n v="6837911"/>
    <n v="9001658141"/>
    <x v="0"/>
    <x v="1"/>
    <s v="CONJUNTO RESIDENCIAL BALCONES DE PROVENZA SECTOR B"/>
    <x v="33"/>
    <x v="2"/>
  </r>
  <r>
    <x v="0"/>
    <x v="1"/>
    <x v="9"/>
    <x v="1"/>
    <n v="6837918"/>
    <n v="8090038423"/>
    <x v="0"/>
    <x v="1"/>
    <s v="EDIFICIO TORREON DE INTERLAKEN"/>
    <x v="3"/>
    <x v="3"/>
  </r>
  <r>
    <x v="0"/>
    <x v="1"/>
    <x v="9"/>
    <x v="4"/>
    <n v="6837928"/>
    <n v="8300070621"/>
    <x v="0"/>
    <x v="1"/>
    <s v="CONJUNTO RESIDENCIAL EL BOSQUE DE SUBA AGRUPACION 4"/>
    <x v="1"/>
    <x v="1"/>
  </r>
  <r>
    <x v="0"/>
    <x v="1"/>
    <x v="9"/>
    <x v="4"/>
    <n v="6837956"/>
    <n v="9010898433"/>
    <x v="0"/>
    <x v="3"/>
    <s v="PH  CELULA DOCE DE LA URBANIZACION VILLAPILAR"/>
    <x v="6"/>
    <x v="6"/>
  </r>
  <r>
    <x v="0"/>
    <x v="1"/>
    <x v="9"/>
    <x v="1"/>
    <n v="6838018"/>
    <n v="8002285028"/>
    <x v="0"/>
    <x v="1"/>
    <s v="EDIFICIO GIBRALTAR - PROPIEDAD HORIZONTAL"/>
    <x v="1"/>
    <x v="1"/>
  </r>
  <r>
    <x v="0"/>
    <x v="1"/>
    <x v="9"/>
    <x v="4"/>
    <n v="6838021"/>
    <n v="8050273858"/>
    <x v="0"/>
    <x v="1"/>
    <s v="CONJUN RESIDENCIAL TORRES DE COMFANDI VI ETAPA CONJTU"/>
    <x v="0"/>
    <x v="0"/>
  </r>
  <r>
    <x v="0"/>
    <x v="1"/>
    <x v="9"/>
    <x v="4"/>
    <n v="6838039"/>
    <n v="9006003416"/>
    <x v="0"/>
    <x v="1"/>
    <s v="CONJUNTO RESIDENCIAL MIRADOR DE LA COLINA"/>
    <x v="20"/>
    <x v="11"/>
  </r>
  <r>
    <x v="0"/>
    <x v="1"/>
    <x v="9"/>
    <x v="1"/>
    <n v="6838079"/>
    <n v="8002414331"/>
    <x v="0"/>
    <x v="1"/>
    <s v="EDIFICIO TORRES DE PINARES"/>
    <x v="11"/>
    <x v="9"/>
  </r>
  <r>
    <x v="0"/>
    <x v="1"/>
    <x v="9"/>
    <x v="1"/>
    <n v="6838100"/>
    <n v="9002923911"/>
    <x v="0"/>
    <x v="3"/>
    <s v="CONJUNTO RESIDENCIAL LOS ROBLES"/>
    <x v="30"/>
    <x v="7"/>
  </r>
  <r>
    <x v="0"/>
    <x v="1"/>
    <x v="9"/>
    <x v="4"/>
    <n v="6838104"/>
    <n v="9002405424"/>
    <x v="0"/>
    <x v="1"/>
    <s v="UNIDAD RESIDENCIAL TORRES DE VERACRUZ PH"/>
    <x v="11"/>
    <x v="9"/>
  </r>
  <r>
    <x v="0"/>
    <x v="1"/>
    <x v="9"/>
    <x v="4"/>
    <n v="6838106"/>
    <n v="8001668182"/>
    <x v="0"/>
    <x v="3"/>
    <s v="CONJUNTO RESIDENCIAL VILLA JULIA PH"/>
    <x v="1"/>
    <x v="1"/>
  </r>
  <r>
    <x v="0"/>
    <x v="1"/>
    <x v="9"/>
    <x v="4"/>
    <n v="6838108"/>
    <n v="9001536870"/>
    <x v="0"/>
    <x v="1"/>
    <s v="CAMPOVERDE PH"/>
    <x v="14"/>
    <x v="5"/>
  </r>
  <r>
    <x v="0"/>
    <x v="1"/>
    <x v="9"/>
    <x v="4"/>
    <n v="6838118"/>
    <n v="9004763532"/>
    <x v="0"/>
    <x v="1"/>
    <s v="EDIFICIO N° 12 VILLA SURAMERICANA PH"/>
    <x v="14"/>
    <x v="5"/>
  </r>
  <r>
    <x v="0"/>
    <x v="1"/>
    <x v="9"/>
    <x v="4"/>
    <n v="6838120"/>
    <n v="8002229507"/>
    <x v="0"/>
    <x v="1"/>
    <s v="CONDOMINIO CAMPESTRE EL PARAISO PH"/>
    <x v="11"/>
    <x v="9"/>
  </r>
  <r>
    <x v="0"/>
    <x v="1"/>
    <x v="9"/>
    <x v="1"/>
    <n v="6838190"/>
    <n v="8002082991"/>
    <x v="0"/>
    <x v="1"/>
    <s v="EDIFICIO ALICANTE PROPIEDAD HORIZONTAL"/>
    <x v="11"/>
    <x v="9"/>
  </r>
  <r>
    <x v="0"/>
    <x v="1"/>
    <x v="9"/>
    <x v="4"/>
    <n v="6838228"/>
    <n v="9002591170"/>
    <x v="0"/>
    <x v="0"/>
    <s v="EDIFICIO SAN MIGUEL - PROPIEDAD HORIZONTAL-"/>
    <x v="6"/>
    <x v="6"/>
  </r>
  <r>
    <x v="0"/>
    <x v="1"/>
    <x v="9"/>
    <x v="4"/>
    <n v="6838315"/>
    <n v="9003003308"/>
    <x v="0"/>
    <x v="1"/>
    <s v="CONJUNTO RESIDENCIAL ARAWAK"/>
    <x v="17"/>
    <x v="2"/>
  </r>
  <r>
    <x v="0"/>
    <x v="1"/>
    <x v="9"/>
    <x v="1"/>
    <n v="6838321"/>
    <n v="9004650057"/>
    <x v="0"/>
    <x v="4"/>
    <s v="EDIFICIO MILAN"/>
    <x v="20"/>
    <x v="11"/>
  </r>
  <r>
    <x v="0"/>
    <x v="1"/>
    <x v="9"/>
    <x v="4"/>
    <n v="6838363"/>
    <n v="8100025847"/>
    <x v="0"/>
    <x v="3"/>
    <s v="CONJUNTO RESIDENCIAL CERRADO EL PORTAL DE SAN LUIS"/>
    <x v="61"/>
    <x v="6"/>
  </r>
  <r>
    <x v="0"/>
    <x v="1"/>
    <x v="9"/>
    <x v="4"/>
    <n v="6838365"/>
    <n v="9004104315"/>
    <x v="0"/>
    <x v="1"/>
    <s v="CONJUNTO RESIDENCIAL PORTAL DE MADELENA PROPIEDAD HORIZO"/>
    <x v="1"/>
    <x v="1"/>
  </r>
  <r>
    <x v="0"/>
    <x v="1"/>
    <x v="9"/>
    <x v="1"/>
    <n v="6838483"/>
    <n v="8002480402"/>
    <x v="0"/>
    <x v="3"/>
    <s v="EDIFICIO SALAMANCA PROPIEDAD HORIZONTAL"/>
    <x v="61"/>
    <x v="6"/>
  </r>
  <r>
    <x v="0"/>
    <x v="1"/>
    <x v="9"/>
    <x v="4"/>
    <n v="6838527"/>
    <n v="8001849947"/>
    <x v="0"/>
    <x v="2"/>
    <s v="ASOCIACION DE COPROPIETARIOS DEL EDIFICIO CARTAGENA PRINCESS"/>
    <x v="52"/>
    <x v="18"/>
  </r>
  <r>
    <x v="0"/>
    <x v="1"/>
    <x v="9"/>
    <x v="4"/>
    <n v="6838528"/>
    <n v="8300150877"/>
    <x v="0"/>
    <x v="1"/>
    <s v="AGRUPACION SUPERMANZANA 5 II ETAPA URBANIZACION BOCHICA MULT"/>
    <x v="1"/>
    <x v="1"/>
  </r>
  <r>
    <x v="0"/>
    <x v="1"/>
    <x v="9"/>
    <x v="1"/>
    <n v="6838539"/>
    <n v="8002198325"/>
    <x v="0"/>
    <x v="1"/>
    <s v="MULTIFAMILIAR CAQUETA"/>
    <x v="1"/>
    <x v="1"/>
  </r>
  <r>
    <x v="0"/>
    <x v="1"/>
    <x v="9"/>
    <x v="1"/>
    <n v="6838587"/>
    <n v="8002285028"/>
    <x v="0"/>
    <x v="1"/>
    <s v="EDIFICIO GIBRALTAR - PROPIEDAD HORIZONTAL"/>
    <x v="1"/>
    <x v="1"/>
  </r>
  <r>
    <x v="0"/>
    <x v="1"/>
    <x v="9"/>
    <x v="1"/>
    <n v="6838593"/>
    <n v="8301254398"/>
    <x v="0"/>
    <x v="1"/>
    <s v="AGRUPACION URBANIZACION TECHO"/>
    <x v="1"/>
    <x v="1"/>
  </r>
  <r>
    <x v="0"/>
    <x v="1"/>
    <x v="9"/>
    <x v="4"/>
    <n v="6838601"/>
    <n v="8000990427"/>
    <x v="0"/>
    <x v="1"/>
    <s v="EDIFICIO ALTOS DEL CEDRITO PROPIEDAD HORIZONTAL"/>
    <x v="1"/>
    <x v="1"/>
  </r>
  <r>
    <x v="0"/>
    <x v="1"/>
    <x v="9"/>
    <x v="1"/>
    <n v="6838612"/>
    <n v="8002285028"/>
    <x v="0"/>
    <x v="1"/>
    <s v="EDIFICIO GIBRALTAR - PROPIEDAD HORIZONTAL"/>
    <x v="1"/>
    <x v="1"/>
  </r>
  <r>
    <x v="0"/>
    <x v="1"/>
    <x v="9"/>
    <x v="4"/>
    <n v="6838624"/>
    <n v="8000219392"/>
    <x v="0"/>
    <x v="1"/>
    <s v="EDIFICIO PARRAGA PH"/>
    <x v="14"/>
    <x v="5"/>
  </r>
  <r>
    <x v="0"/>
    <x v="1"/>
    <x v="9"/>
    <x v="4"/>
    <n v="6838687"/>
    <n v="8110123442"/>
    <x v="0"/>
    <x v="1"/>
    <s v="CONJUNTO RESIDENCIAL ALMODAR DEL CAMPO"/>
    <x v="14"/>
    <x v="5"/>
  </r>
  <r>
    <x v="0"/>
    <x v="1"/>
    <x v="9"/>
    <x v="4"/>
    <n v="6838698"/>
    <n v="9001532742"/>
    <x v="0"/>
    <x v="1"/>
    <s v="CONJUNTO CERRADO LA FONTANA - PROPIEDAD HORIZONTAL"/>
    <x v="6"/>
    <x v="6"/>
  </r>
  <r>
    <x v="0"/>
    <x v="1"/>
    <x v="9"/>
    <x v="4"/>
    <n v="6838710"/>
    <n v="8090023782"/>
    <x v="0"/>
    <x v="3"/>
    <s v="EDIFICIO VILLA DE SAN IGNACIO"/>
    <x v="3"/>
    <x v="3"/>
  </r>
  <r>
    <x v="0"/>
    <x v="1"/>
    <x v="9"/>
    <x v="4"/>
    <n v="6838716"/>
    <n v="9005192175"/>
    <x v="0"/>
    <x v="3"/>
    <s v="EDIFICIO MADAGASCAR PROPIEDAD HORIZONTAL"/>
    <x v="14"/>
    <x v="5"/>
  </r>
  <r>
    <x v="0"/>
    <x v="1"/>
    <x v="9"/>
    <x v="4"/>
    <n v="6838728"/>
    <n v="8605344678"/>
    <x v="0"/>
    <x v="1"/>
    <s v="MULTIFAMILIAR HUILA"/>
    <x v="1"/>
    <x v="1"/>
  </r>
  <r>
    <x v="0"/>
    <x v="1"/>
    <x v="9"/>
    <x v="4"/>
    <n v="6838729"/>
    <n v="9001739301"/>
    <x v="0"/>
    <x v="1"/>
    <s v="EDIFICIO MARABU TORRE A - PROPIEDAD HORIZONTAL"/>
    <x v="6"/>
    <x v="6"/>
  </r>
  <r>
    <x v="0"/>
    <x v="1"/>
    <x v="9"/>
    <x v="4"/>
    <n v="6838754"/>
    <n v="9008030904"/>
    <x v="0"/>
    <x v="1"/>
    <s v="CONJUNTO RESIDENCIAL ANDINO PH"/>
    <x v="1"/>
    <x v="1"/>
  </r>
  <r>
    <x v="0"/>
    <x v="1"/>
    <x v="9"/>
    <x v="1"/>
    <n v="6838788"/>
    <n v="9001658141"/>
    <x v="0"/>
    <x v="3"/>
    <s v="CONJUNTO RESIDENCIAL BALCONES DE PROVENZA SECTOR B"/>
    <x v="2"/>
    <x v="2"/>
  </r>
  <r>
    <x v="0"/>
    <x v="1"/>
    <x v="9"/>
    <x v="1"/>
    <n v="6838807"/>
    <n v="9002718080"/>
    <x v="0"/>
    <x v="0"/>
    <s v="EDIFICIO PUERTA DEL SOL"/>
    <x v="7"/>
    <x v="7"/>
  </r>
  <r>
    <x v="0"/>
    <x v="1"/>
    <x v="9"/>
    <x v="4"/>
    <n v="6838891"/>
    <n v="8000770572"/>
    <x v="0"/>
    <x v="1"/>
    <s v="EDIFICIO EL PORTICO PH"/>
    <x v="11"/>
    <x v="9"/>
  </r>
  <r>
    <x v="0"/>
    <x v="1"/>
    <x v="9"/>
    <x v="4"/>
    <n v="6838986"/>
    <n v="9003986492"/>
    <x v="0"/>
    <x v="0"/>
    <s v="EDIFICIO VERSALLES PLAZA - PROPIEDAD HORIZONTAL"/>
    <x v="6"/>
    <x v="6"/>
  </r>
  <r>
    <x v="0"/>
    <x v="1"/>
    <x v="9"/>
    <x v="4"/>
    <n v="6839040"/>
    <n v="8040014390"/>
    <x v="0"/>
    <x v="1"/>
    <s v="CONJUNTO RESIDENCIAL VILLA FIRENZE"/>
    <x v="17"/>
    <x v="2"/>
  </r>
  <r>
    <x v="0"/>
    <x v="1"/>
    <x v="9"/>
    <x v="1"/>
    <n v="6839199"/>
    <n v="9003548973"/>
    <x v="0"/>
    <x v="1"/>
    <s v="TREBOLIS CAPELLANIA CENTRO COMERCIAL PH"/>
    <x v="1"/>
    <x v="1"/>
  </r>
  <r>
    <x v="0"/>
    <x v="1"/>
    <x v="9"/>
    <x v="1"/>
    <n v="6839203"/>
    <n v="8001365498"/>
    <x v="0"/>
    <x v="1"/>
    <s v="CONJUNTO RESIDENCIAL ANDES P H"/>
    <x v="11"/>
    <x v="9"/>
  </r>
  <r>
    <x v="0"/>
    <x v="1"/>
    <x v="9"/>
    <x v="4"/>
    <n v="6839273"/>
    <n v="9011565515"/>
    <x v="0"/>
    <x v="0"/>
    <s v="CONJUNTO RESIDENCIAL BRISAS DEL RIO PH"/>
    <x v="63"/>
    <x v="5"/>
  </r>
  <r>
    <x v="0"/>
    <x v="1"/>
    <x v="9"/>
    <x v="1"/>
    <n v="6839292"/>
    <n v="9012611471"/>
    <x v="0"/>
    <x v="0"/>
    <s v="URBANICACION DEL CONJUNTO RESIDENCIAL AIRES DEL BOSQUE ETAPA"/>
    <x v="34"/>
    <x v="5"/>
  </r>
  <r>
    <x v="0"/>
    <x v="1"/>
    <x v="9"/>
    <x v="1"/>
    <n v="6839376"/>
    <n v="9012611471"/>
    <x v="0"/>
    <x v="7"/>
    <s v="URBANICACION DEL CONJUNTO RESIDENCIAL AIRES DEL BOSQUE ETAPA"/>
    <x v="34"/>
    <x v="5"/>
  </r>
  <r>
    <x v="0"/>
    <x v="1"/>
    <x v="9"/>
    <x v="4"/>
    <n v="6839440"/>
    <n v="9008030904"/>
    <x v="0"/>
    <x v="1"/>
    <s v="CONJUNTO RESIDENCIAL ANDINO PH"/>
    <x v="1"/>
    <x v="1"/>
  </r>
  <r>
    <x v="0"/>
    <x v="1"/>
    <x v="9"/>
    <x v="1"/>
    <n v="6839679"/>
    <n v="9012611471"/>
    <x v="0"/>
    <x v="0"/>
    <s v="URBANICACION DEL CONJUNTO RESIDENCIAL AIRES DEL BOSQUE ETAPA"/>
    <x v="34"/>
    <x v="5"/>
  </r>
  <r>
    <x v="0"/>
    <x v="1"/>
    <x v="9"/>
    <x v="4"/>
    <n v="6839724"/>
    <n v="9000024877"/>
    <x v="0"/>
    <x v="2"/>
    <s v="EDIFICIO PORTAL DE PINARES PH"/>
    <x v="11"/>
    <x v="9"/>
  </r>
  <r>
    <x v="0"/>
    <x v="1"/>
    <x v="9"/>
    <x v="4"/>
    <n v="6839888"/>
    <n v="9003003308"/>
    <x v="0"/>
    <x v="0"/>
    <s v="CONJUNTO RESIDENCIAL ARAWAK"/>
    <x v="17"/>
    <x v="2"/>
  </r>
  <r>
    <x v="0"/>
    <x v="1"/>
    <x v="9"/>
    <x v="4"/>
    <n v="6839903"/>
    <n v="9006211119"/>
    <x v="0"/>
    <x v="1"/>
    <s v="PARQUE CENTRAL - APARTAMENTOS"/>
    <x v="3"/>
    <x v="3"/>
  </r>
  <r>
    <x v="0"/>
    <x v="1"/>
    <x v="9"/>
    <x v="4"/>
    <n v="6839941"/>
    <n v="9008133410"/>
    <x v="0"/>
    <x v="1"/>
    <s v="BIRIKAIRA CONJUNTO HABITACIONAL PROPIEDAD HORIZONTAL NULL NULL"/>
    <x v="11"/>
    <x v="9"/>
  </r>
  <r>
    <x v="0"/>
    <x v="1"/>
    <x v="9"/>
    <x v="4"/>
    <n v="6839977"/>
    <n v="8110346251"/>
    <x v="0"/>
    <x v="1"/>
    <s v="CONJUNTO BOSQUES DE ETERNA PRIMAVERA SUBETAPA A PH"/>
    <x v="14"/>
    <x v="5"/>
  </r>
  <r>
    <x v="0"/>
    <x v="1"/>
    <x v="9"/>
    <x v="4"/>
    <n v="6840026"/>
    <n v="9004589076"/>
    <x v="0"/>
    <x v="1"/>
    <s v="EDIFICIO PORTAL DE LA ESTRELLA"/>
    <x v="1"/>
    <x v="1"/>
  </r>
  <r>
    <x v="0"/>
    <x v="1"/>
    <x v="9"/>
    <x v="4"/>
    <n v="6840060"/>
    <n v="9000374688"/>
    <x v="0"/>
    <x v="1"/>
    <s v="UNIDAD RESIDENCIAL BALCON DE LA RAZA PH"/>
    <x v="10"/>
    <x v="5"/>
  </r>
  <r>
    <x v="0"/>
    <x v="1"/>
    <x v="9"/>
    <x v="2"/>
    <n v="6840071"/>
    <n v="93411323"/>
    <x v="4"/>
    <x v="16"/>
    <s v="DIANA ALEXANDRA SARTA"/>
    <x v="3"/>
    <x v="3"/>
  </r>
  <r>
    <x v="0"/>
    <x v="1"/>
    <x v="9"/>
    <x v="4"/>
    <n v="6840072"/>
    <n v="9005129360"/>
    <x v="0"/>
    <x v="1"/>
    <s v="EDIFICIO MULTIFAMILIAR ALTOS DEL VERGEL"/>
    <x v="3"/>
    <x v="3"/>
  </r>
  <r>
    <x v="0"/>
    <x v="1"/>
    <x v="9"/>
    <x v="2"/>
    <n v="6840125"/>
    <n v="93411323"/>
    <x v="4"/>
    <x v="16"/>
    <s v="DIANA ALEXANDRA SARTA"/>
    <x v="3"/>
    <x v="3"/>
  </r>
  <r>
    <x v="0"/>
    <x v="1"/>
    <x v="9"/>
    <x v="1"/>
    <n v="6840199"/>
    <n v="8001424770"/>
    <x v="0"/>
    <x v="1"/>
    <s v="PARQUE RESIDENCIAL LA ALQUERIA SAN ISIDRO PH"/>
    <x v="10"/>
    <x v="5"/>
  </r>
  <r>
    <x v="0"/>
    <x v="1"/>
    <x v="9"/>
    <x v="4"/>
    <n v="6840215"/>
    <n v="8300149418"/>
    <x v="0"/>
    <x v="1"/>
    <s v="CONJUNTO RESIDENCIAL INGRUMA II ETAPA"/>
    <x v="1"/>
    <x v="1"/>
  </r>
  <r>
    <x v="0"/>
    <x v="1"/>
    <x v="9"/>
    <x v="4"/>
    <n v="6840250"/>
    <n v="8300397814"/>
    <x v="0"/>
    <x v="3"/>
    <s v="EDIFICIO MULTIFAMILIAR TORRES DE NUEVA BAEZA PROPIEDAD HORIZ"/>
    <x v="1"/>
    <x v="1"/>
  </r>
  <r>
    <x v="0"/>
    <x v="1"/>
    <x v="9"/>
    <x v="4"/>
    <n v="6840271"/>
    <n v="9008953894"/>
    <x v="0"/>
    <x v="1"/>
    <s v="CONJUNTO RESIDENCIAL RESERVAS DE MADRID PALMA"/>
    <x v="36"/>
    <x v="4"/>
  </r>
  <r>
    <x v="0"/>
    <x v="1"/>
    <x v="9"/>
    <x v="4"/>
    <n v="6840350"/>
    <n v="8000632016"/>
    <x v="0"/>
    <x v="1"/>
    <s v="UNIDAD RESIDENCIAL CANAAN PH"/>
    <x v="11"/>
    <x v="9"/>
  </r>
  <r>
    <x v="0"/>
    <x v="1"/>
    <x v="9"/>
    <x v="1"/>
    <n v="6840433"/>
    <n v="8002328827"/>
    <x v="0"/>
    <x v="1"/>
    <s v="CONJ RESI LOS BALCONES DE ORIENTE EDIF LOS BUGAMBILES"/>
    <x v="1"/>
    <x v="1"/>
  </r>
  <r>
    <x v="0"/>
    <x v="1"/>
    <x v="9"/>
    <x v="1"/>
    <n v="6840435"/>
    <n v="8002328827"/>
    <x v="0"/>
    <x v="1"/>
    <s v="CONJ RESI LOS BALCONES DE ORIENTE EDIF LOS BUGAMBILES"/>
    <x v="1"/>
    <x v="1"/>
  </r>
  <r>
    <x v="0"/>
    <x v="1"/>
    <x v="9"/>
    <x v="4"/>
    <n v="6840572"/>
    <n v="8300149418"/>
    <x v="0"/>
    <x v="1"/>
    <s v="CONJUNTO RESIDENCIAL INGRUMA II ETAPA"/>
    <x v="1"/>
    <x v="1"/>
  </r>
  <r>
    <x v="0"/>
    <x v="1"/>
    <x v="9"/>
    <x v="4"/>
    <n v="6840649"/>
    <n v="8100003074"/>
    <x v="0"/>
    <x v="1"/>
    <s v="EDIFICIO STEPHANIA PROPIEDAD HORIZONTAL"/>
    <x v="6"/>
    <x v="6"/>
  </r>
  <r>
    <x v="0"/>
    <x v="1"/>
    <x v="9"/>
    <x v="4"/>
    <n v="6840662"/>
    <n v="9010116076"/>
    <x v="0"/>
    <x v="1"/>
    <s v="EDIFICIO VILLA CARMENZA X2 BLOQUE DOS (2) PROPIEDAD HORIZONT"/>
    <x v="6"/>
    <x v="6"/>
  </r>
  <r>
    <x v="0"/>
    <x v="1"/>
    <x v="9"/>
    <x v="4"/>
    <n v="6840667"/>
    <n v="9010116076"/>
    <x v="0"/>
    <x v="2"/>
    <s v="EDIFICIO VILLA CARMENZA X2 BLOQUE DOS (2) PROPIEDAD HORIZONT"/>
    <x v="6"/>
    <x v="6"/>
  </r>
  <r>
    <x v="0"/>
    <x v="1"/>
    <x v="9"/>
    <x v="4"/>
    <n v="6840673"/>
    <n v="9010116076"/>
    <x v="0"/>
    <x v="0"/>
    <s v="EDIFICIO VILLA CARMENZA X2 BLOQUE DOS (2) PROPIEDAD HORIZONT"/>
    <x v="6"/>
    <x v="6"/>
  </r>
  <r>
    <x v="0"/>
    <x v="1"/>
    <x v="9"/>
    <x v="4"/>
    <n v="6840851"/>
    <n v="8301396822"/>
    <x v="0"/>
    <x v="3"/>
    <s v="AGRUPACION RESIDENCIAL PRIMAVERA DEL TINTAL 2"/>
    <x v="1"/>
    <x v="1"/>
  </r>
  <r>
    <x v="0"/>
    <x v="1"/>
    <x v="9"/>
    <x v="4"/>
    <n v="6840852"/>
    <n v="8301396822"/>
    <x v="0"/>
    <x v="3"/>
    <s v="AGRUPACION RESIDENCIAL PRIMAVERA DEL TINTAL 2"/>
    <x v="1"/>
    <x v="1"/>
  </r>
  <r>
    <x v="0"/>
    <x v="1"/>
    <x v="9"/>
    <x v="4"/>
    <n v="6840853"/>
    <n v="8301396822"/>
    <x v="0"/>
    <x v="3"/>
    <s v="AGRUPACION RESIDENCIAL PRIMAVERA DEL TINTAL 2"/>
    <x v="1"/>
    <x v="1"/>
  </r>
  <r>
    <x v="0"/>
    <x v="1"/>
    <x v="9"/>
    <x v="4"/>
    <n v="6840871"/>
    <n v="8001480055"/>
    <x v="0"/>
    <x v="0"/>
    <s v="URBANIZACION LA VILLA"/>
    <x v="7"/>
    <x v="7"/>
  </r>
  <r>
    <x v="0"/>
    <x v="1"/>
    <x v="9"/>
    <x v="1"/>
    <n v="6840923"/>
    <n v="9002927455"/>
    <x v="0"/>
    <x v="1"/>
    <s v="EDIFICO PALOS VERDES - PROPIEDAD HORIZONTAL"/>
    <x v="6"/>
    <x v="6"/>
  </r>
  <r>
    <x v="0"/>
    <x v="1"/>
    <x v="9"/>
    <x v="1"/>
    <n v="6840981"/>
    <n v="8300119650"/>
    <x v="0"/>
    <x v="2"/>
    <s v="EDIFICIO COLPATRIA ALAMBRA 5 Y 6"/>
    <x v="1"/>
    <x v="1"/>
  </r>
  <r>
    <x v="0"/>
    <x v="1"/>
    <x v="9"/>
    <x v="4"/>
    <n v="6841058"/>
    <n v="9009658223"/>
    <x v="0"/>
    <x v="0"/>
    <s v="EDIFICIO DISTRITO 65 PH"/>
    <x v="14"/>
    <x v="5"/>
  </r>
  <r>
    <x v="0"/>
    <x v="1"/>
    <x v="9"/>
    <x v="4"/>
    <n v="6841090"/>
    <n v="8300577147"/>
    <x v="0"/>
    <x v="1"/>
    <s v="CONJUNTO RESIDENCIAL TINTALA II FASE 1 PH"/>
    <x v="1"/>
    <x v="1"/>
  </r>
  <r>
    <x v="0"/>
    <x v="1"/>
    <x v="9"/>
    <x v="4"/>
    <n v="6841143"/>
    <n v="8300413001"/>
    <x v="0"/>
    <x v="2"/>
    <s v="PARQUES DE LA COLINA ETAPA 1 Y 2 PH"/>
    <x v="1"/>
    <x v="1"/>
  </r>
  <r>
    <x v="0"/>
    <x v="1"/>
    <x v="9"/>
    <x v="4"/>
    <n v="6841174"/>
    <n v="9000219600"/>
    <x v="0"/>
    <x v="1"/>
    <s v="CONJUNTO RESIDENCIAL SAN JOSE PLAZA"/>
    <x v="1"/>
    <x v="1"/>
  </r>
  <r>
    <x v="0"/>
    <x v="1"/>
    <x v="9"/>
    <x v="4"/>
    <n v="6841251"/>
    <n v="9012563571"/>
    <x v="0"/>
    <x v="1"/>
    <s v="CONJUNTO CERRADO LA QUINTA PROPIEDAD HORIZONTAL"/>
    <x v="6"/>
    <x v="6"/>
  </r>
  <r>
    <x v="0"/>
    <x v="1"/>
    <x v="9"/>
    <x v="4"/>
    <n v="6841296"/>
    <n v="9003380838"/>
    <x v="0"/>
    <x v="1"/>
    <s v="CONJUNTO RESIDENCIAL SIERRAVERDE"/>
    <x v="2"/>
    <x v="2"/>
  </r>
  <r>
    <x v="0"/>
    <x v="1"/>
    <x v="9"/>
    <x v="4"/>
    <n v="6841359"/>
    <n v="9005192175"/>
    <x v="0"/>
    <x v="0"/>
    <s v="EDIFICIO MADAGASCAR PROPIEDAD HORIZONTAL"/>
    <x v="14"/>
    <x v="5"/>
  </r>
  <r>
    <x v="0"/>
    <x v="1"/>
    <x v="9"/>
    <x v="4"/>
    <n v="6841436"/>
    <n v="9000433842"/>
    <x v="0"/>
    <x v="1"/>
    <s v="CONJUNTO RESIDENCIAL FENIX PROPIEAD HORIZONTAL"/>
    <x v="3"/>
    <x v="3"/>
  </r>
  <r>
    <x v="0"/>
    <x v="1"/>
    <x v="9"/>
    <x v="4"/>
    <n v="6841495"/>
    <n v="9002927029"/>
    <x v="0"/>
    <x v="1"/>
    <s v="CONJUNTO RESIDENCIAL KYOTO TORRE 3 PH"/>
    <x v="1"/>
    <x v="1"/>
  </r>
  <r>
    <x v="0"/>
    <x v="1"/>
    <x v="9"/>
    <x v="1"/>
    <n v="6841540"/>
    <n v="8001782003"/>
    <x v="0"/>
    <x v="1"/>
    <s v="CONJUNTO MULTIFAMILIAR EL BALCON DE LOS CATURROS PH"/>
    <x v="11"/>
    <x v="9"/>
  </r>
  <r>
    <x v="0"/>
    <x v="1"/>
    <x v="9"/>
    <x v="4"/>
    <n v="6841541"/>
    <n v="8300824621"/>
    <x v="0"/>
    <x v="1"/>
    <s v="AGRUPACION DE VIVIENDA LOS ALCAPARROS CIUDADELA COLSUBSIDIO"/>
    <x v="1"/>
    <x v="1"/>
  </r>
  <r>
    <x v="0"/>
    <x v="1"/>
    <x v="9"/>
    <x v="4"/>
    <n v="6841571"/>
    <n v="8001766773"/>
    <x v="0"/>
    <x v="1"/>
    <s v="EDIFICIO CASTELLON DE LA PE¥A PH"/>
    <x v="11"/>
    <x v="9"/>
  </r>
  <r>
    <x v="0"/>
    <x v="1"/>
    <x v="9"/>
    <x v="4"/>
    <n v="6841598"/>
    <n v="8001883383"/>
    <x v="0"/>
    <x v="1"/>
    <s v="URBANIZACION EL VALLE DE USAQUEN-PROPIEDAD HORIZONTAL"/>
    <x v="1"/>
    <x v="1"/>
  </r>
  <r>
    <x v="0"/>
    <x v="1"/>
    <x v="9"/>
    <x v="4"/>
    <n v="6841611"/>
    <n v="8001755731"/>
    <x v="0"/>
    <x v="1"/>
    <s v="MULTIFAMILIARES LOS ALMENDROS"/>
    <x v="11"/>
    <x v="9"/>
  </r>
  <r>
    <x v="0"/>
    <x v="1"/>
    <x v="9"/>
    <x v="4"/>
    <n v="6841640"/>
    <n v="8301008772"/>
    <x v="0"/>
    <x v="1"/>
    <s v="UNIDAD RESIDENCIAL ALTAMIRA CAMPESTRE"/>
    <x v="1"/>
    <x v="1"/>
  </r>
  <r>
    <x v="0"/>
    <x v="1"/>
    <x v="9"/>
    <x v="4"/>
    <n v="6841650"/>
    <n v="9001377681"/>
    <x v="0"/>
    <x v="1"/>
    <s v="EDIFICIO PORTAL DE PILARICA"/>
    <x v="14"/>
    <x v="5"/>
  </r>
  <r>
    <x v="0"/>
    <x v="1"/>
    <x v="9"/>
    <x v="4"/>
    <n v="6841674"/>
    <n v="9006026649"/>
    <x v="0"/>
    <x v="4"/>
    <s v="PROPIEDAD HORIZONTAL BALCONES DE LA VILLA II ETAPA BLOQUES 1"/>
    <x v="23"/>
    <x v="6"/>
  </r>
  <r>
    <x v="0"/>
    <x v="1"/>
    <x v="9"/>
    <x v="4"/>
    <n v="6841699"/>
    <n v="9006026649"/>
    <x v="0"/>
    <x v="1"/>
    <s v="PROPIEDAD HORIZONTAL BALCONES DE LA VILLA II ETAPA BLOQUES 1"/>
    <x v="23"/>
    <x v="6"/>
  </r>
  <r>
    <x v="0"/>
    <x v="1"/>
    <x v="9"/>
    <x v="5"/>
    <n v="6841722"/>
    <n v="40386614"/>
    <x v="0"/>
    <x v="1"/>
    <s v="CORREDOR FANDIÑO ANGELA AMPARO"/>
    <x v="1"/>
    <x v="1"/>
  </r>
  <r>
    <x v="0"/>
    <x v="1"/>
    <x v="9"/>
    <x v="4"/>
    <n v="6841743"/>
    <n v="8001379241"/>
    <x v="0"/>
    <x v="1"/>
    <s v="UNIDAD RESIDENCIAL CAMINO DE ALAMOS PH"/>
    <x v="11"/>
    <x v="9"/>
  </r>
  <r>
    <x v="0"/>
    <x v="1"/>
    <x v="9"/>
    <x v="1"/>
    <n v="6841745"/>
    <n v="9007269463"/>
    <x v="0"/>
    <x v="0"/>
    <s v="EDIFICIO SERRAMONTTI  -PROPIEDAD HORIZONTAL"/>
    <x v="6"/>
    <x v="6"/>
  </r>
  <r>
    <x v="0"/>
    <x v="1"/>
    <x v="9"/>
    <x v="4"/>
    <n v="6841747"/>
    <n v="8040146877"/>
    <x v="0"/>
    <x v="1"/>
    <s v="CONJUNTO RESIDENCIAL ARTEMIS I"/>
    <x v="2"/>
    <x v="2"/>
  </r>
  <r>
    <x v="0"/>
    <x v="1"/>
    <x v="9"/>
    <x v="1"/>
    <n v="6841749"/>
    <n v="9008209727"/>
    <x v="0"/>
    <x v="2"/>
    <s v="CONJUNTO RESIDENCIAL TORRES DE LAS AMERICAS PH"/>
    <x v="11"/>
    <x v="9"/>
  </r>
  <r>
    <x v="0"/>
    <x v="1"/>
    <x v="9"/>
    <x v="1"/>
    <n v="6841760"/>
    <n v="8320038309"/>
    <x v="0"/>
    <x v="1"/>
    <s v="CONJUNTO RESIDENCIAL SAN SEBASTIAN"/>
    <x v="8"/>
    <x v="4"/>
  </r>
  <r>
    <x v="0"/>
    <x v="1"/>
    <x v="9"/>
    <x v="4"/>
    <n v="6841764"/>
    <n v="9008133410"/>
    <x v="0"/>
    <x v="1"/>
    <s v="BIRIKAIRA CONJUNTO HABITACIONAL PROPIEDAD HORIZONTAL NULL NULL"/>
    <x v="11"/>
    <x v="9"/>
  </r>
  <r>
    <x v="0"/>
    <x v="1"/>
    <x v="9"/>
    <x v="4"/>
    <n v="6841799"/>
    <n v="8080012059"/>
    <x v="0"/>
    <x v="1"/>
    <s v="SANTA MONICA I ETAPA"/>
    <x v="15"/>
    <x v="4"/>
  </r>
  <r>
    <x v="0"/>
    <x v="1"/>
    <x v="9"/>
    <x v="4"/>
    <n v="6841853"/>
    <n v="9002578233"/>
    <x v="0"/>
    <x v="0"/>
    <s v="URBANIZACIÓN VITENZA PH"/>
    <x v="14"/>
    <x v="5"/>
  </r>
  <r>
    <x v="0"/>
    <x v="1"/>
    <x v="9"/>
    <x v="4"/>
    <n v="6841857"/>
    <n v="8040114970"/>
    <x v="0"/>
    <x v="1"/>
    <s v="EDIFICIO EL PORTAL DEL LIBERTADOR"/>
    <x v="2"/>
    <x v="2"/>
  </r>
  <r>
    <x v="0"/>
    <x v="1"/>
    <x v="9"/>
    <x v="4"/>
    <n v="6841867"/>
    <n v="8000446999"/>
    <x v="0"/>
    <x v="1"/>
    <s v="EDIFICIO GARCIA ROVIRA"/>
    <x v="2"/>
    <x v="2"/>
  </r>
  <r>
    <x v="0"/>
    <x v="1"/>
    <x v="9"/>
    <x v="1"/>
    <n v="6841868"/>
    <n v="9001328901"/>
    <x v="0"/>
    <x v="5"/>
    <s v="EDIFICIO MIRADOR DE LOS LAURELES - PROPIEDAD HORIZONTAL"/>
    <x v="6"/>
    <x v="6"/>
  </r>
  <r>
    <x v="0"/>
    <x v="1"/>
    <x v="9"/>
    <x v="1"/>
    <n v="6841893"/>
    <n v="8100056999"/>
    <x v="0"/>
    <x v="5"/>
    <s v="CONJUNTO HABITACIONAL PINARES DEL RIO II"/>
    <x v="23"/>
    <x v="6"/>
  </r>
  <r>
    <x v="0"/>
    <x v="1"/>
    <x v="9"/>
    <x v="1"/>
    <n v="6841932"/>
    <n v="8605361776"/>
    <x v="0"/>
    <x v="1"/>
    <s v="CONJUNTO RESIDENCIAL NUEVA VILLEMAR PH"/>
    <x v="1"/>
    <x v="1"/>
  </r>
  <r>
    <x v="0"/>
    <x v="1"/>
    <x v="9"/>
    <x v="4"/>
    <n v="6841993"/>
    <n v="8160004873"/>
    <x v="0"/>
    <x v="1"/>
    <s v="AGRUPACION RESIDENCIAL GAMMA III BLOQUE 29 32 Y 34 PH"/>
    <x v="11"/>
    <x v="9"/>
  </r>
  <r>
    <x v="0"/>
    <x v="1"/>
    <x v="9"/>
    <x v="4"/>
    <n v="6841996"/>
    <n v="8001011161"/>
    <x v="0"/>
    <x v="1"/>
    <s v="CONJUNTO RESIDENCIAL QUINTANILLA  DE LA FLORA"/>
    <x v="1"/>
    <x v="1"/>
  </r>
  <r>
    <x v="0"/>
    <x v="1"/>
    <x v="9"/>
    <x v="4"/>
    <n v="6842001"/>
    <n v="9000119321"/>
    <x v="0"/>
    <x v="1"/>
    <s v="CONJUNTO MULTIFAMILIAR CIUDADELA COMFENALCO"/>
    <x v="2"/>
    <x v="2"/>
  </r>
  <r>
    <x v="0"/>
    <x v="1"/>
    <x v="9"/>
    <x v="1"/>
    <n v="6842027"/>
    <n v="9011699775"/>
    <x v="0"/>
    <x v="1"/>
    <s v="EDIFICIO TORRE CASTELLO"/>
    <x v="2"/>
    <x v="2"/>
  </r>
  <r>
    <x v="0"/>
    <x v="1"/>
    <x v="9"/>
    <x v="1"/>
    <n v="6842053"/>
    <n v="9001146828"/>
    <x v="0"/>
    <x v="3"/>
    <s v="AGRUPACIÓN DE VIVIENDA CIUDADELA FLORIDA DE LA SABANA ETAPA"/>
    <x v="1"/>
    <x v="1"/>
  </r>
  <r>
    <x v="0"/>
    <x v="1"/>
    <x v="9"/>
    <x v="4"/>
    <n v="6842109"/>
    <n v="8110011614"/>
    <x v="0"/>
    <x v="2"/>
    <s v="EDIFICIO EL PORTAL DE LOS YARUMOS PH"/>
    <x v="14"/>
    <x v="5"/>
  </r>
  <r>
    <x v="0"/>
    <x v="1"/>
    <x v="9"/>
    <x v="4"/>
    <n v="6842155"/>
    <n v="9008964041"/>
    <x v="0"/>
    <x v="1"/>
    <s v="EDIFICIO MULTIFAMILIAR ALTOS DE SANTA CECILIA"/>
    <x v="3"/>
    <x v="3"/>
  </r>
  <r>
    <x v="0"/>
    <x v="1"/>
    <x v="9"/>
    <x v="4"/>
    <n v="6842231"/>
    <n v="8903299798"/>
    <x v="0"/>
    <x v="1"/>
    <s v="UNIDAD RESIDENCIAL SANTIAGO DE CALI II ETAPA"/>
    <x v="0"/>
    <x v="0"/>
  </r>
  <r>
    <x v="0"/>
    <x v="1"/>
    <x v="9"/>
    <x v="4"/>
    <n v="6842271"/>
    <n v="8300824621"/>
    <x v="0"/>
    <x v="1"/>
    <s v="AGRUPACION DE VIVIENDA LOS ALCAPARROS CIUDADELA COLSUBSIDIO"/>
    <x v="1"/>
    <x v="1"/>
  </r>
  <r>
    <x v="0"/>
    <x v="1"/>
    <x v="9"/>
    <x v="4"/>
    <n v="6842297"/>
    <n v="8050153143"/>
    <x v="0"/>
    <x v="1"/>
    <s v="CONJUNTO RESIDENCIAL CAMAMBU PROPIEDAD HORIZO"/>
    <x v="0"/>
    <x v="0"/>
  </r>
  <r>
    <x v="0"/>
    <x v="1"/>
    <x v="9"/>
    <x v="1"/>
    <n v="6842302"/>
    <n v="8300435924"/>
    <x v="0"/>
    <x v="2"/>
    <s v="EDIFICIO VILLA VENETTO PROPIEDAD HORIZONTAL"/>
    <x v="1"/>
    <x v="1"/>
  </r>
  <r>
    <x v="0"/>
    <x v="1"/>
    <x v="9"/>
    <x v="1"/>
    <n v="6842311"/>
    <n v="8300119650"/>
    <x v="0"/>
    <x v="3"/>
    <s v="EDIFICIO COLPATRIA ALAMBRA 5 Y 6"/>
    <x v="1"/>
    <x v="1"/>
  </r>
  <r>
    <x v="0"/>
    <x v="1"/>
    <x v="9"/>
    <x v="4"/>
    <n v="6842312"/>
    <n v="9010765425"/>
    <x v="0"/>
    <x v="1"/>
    <s v="CONJUNTO ALTAMONTE SPRINGS PH"/>
    <x v="8"/>
    <x v="4"/>
  </r>
  <r>
    <x v="0"/>
    <x v="1"/>
    <x v="9"/>
    <x v="1"/>
    <n v="6842333"/>
    <n v="8300119650"/>
    <x v="0"/>
    <x v="2"/>
    <s v="EDIFICIO COLPATRIA ALAMBRA 5 Y 6"/>
    <x v="1"/>
    <x v="1"/>
  </r>
  <r>
    <x v="0"/>
    <x v="1"/>
    <x v="9"/>
    <x v="4"/>
    <n v="6842334"/>
    <n v="8300672876"/>
    <x v="0"/>
    <x v="3"/>
    <s v="EDIFICIO  MULTIFAMILIAR   CESAR"/>
    <x v="1"/>
    <x v="1"/>
  </r>
  <r>
    <x v="0"/>
    <x v="1"/>
    <x v="9"/>
    <x v="4"/>
    <n v="6842341"/>
    <n v="8605344678"/>
    <x v="0"/>
    <x v="1"/>
    <s v="MULTIFAMILIAR HUILA"/>
    <x v="1"/>
    <x v="1"/>
  </r>
  <r>
    <x v="0"/>
    <x v="1"/>
    <x v="9"/>
    <x v="1"/>
    <n v="6842345"/>
    <n v="9006277835"/>
    <x v="0"/>
    <x v="3"/>
    <s v="CONJUNTO RESIDENCIAL URBANIZACION LA FONTANA MANZANAS B Y C"/>
    <x v="1"/>
    <x v="1"/>
  </r>
  <r>
    <x v="0"/>
    <x v="1"/>
    <x v="9"/>
    <x v="4"/>
    <n v="6842347"/>
    <n v="9011859693"/>
    <x v="0"/>
    <x v="1"/>
    <s v="CONJUNTO FLORIDA RESERVADA CONDOMINIO CAMPESTRE PROPIEDAD HO"/>
    <x v="3"/>
    <x v="3"/>
  </r>
  <r>
    <x v="0"/>
    <x v="1"/>
    <x v="9"/>
    <x v="4"/>
    <n v="6842396"/>
    <n v="8300706001"/>
    <x v="0"/>
    <x v="1"/>
    <s v="EDIFICIO PARQUE BELLA SUIZA - PROPIEDAD HORIZ"/>
    <x v="1"/>
    <x v="1"/>
  </r>
  <r>
    <x v="0"/>
    <x v="1"/>
    <x v="9"/>
    <x v="4"/>
    <n v="6842402"/>
    <n v="8301381676"/>
    <x v="0"/>
    <x v="1"/>
    <s v="CONJUNTO RESIDENCIAL MAZUREN AGRUPACION 06 ETAPAS A B Y C P"/>
    <x v="1"/>
    <x v="1"/>
  </r>
  <r>
    <x v="0"/>
    <x v="1"/>
    <x v="9"/>
    <x v="1"/>
    <n v="6842406"/>
    <n v="9000446676"/>
    <x v="0"/>
    <x v="3"/>
    <s v="CONJUNTO RESIDENCIAL LA ALEJANDRA III"/>
    <x v="1"/>
    <x v="1"/>
  </r>
  <r>
    <x v="0"/>
    <x v="1"/>
    <x v="9"/>
    <x v="4"/>
    <n v="6842408"/>
    <n v="8600605591"/>
    <x v="0"/>
    <x v="3"/>
    <s v="AGRUPACION DE VIVIENDA POLO COUNTRY - PROPIEDAD HORIZONTAL"/>
    <x v="1"/>
    <x v="1"/>
  </r>
  <r>
    <x v="0"/>
    <x v="1"/>
    <x v="9"/>
    <x v="4"/>
    <n v="6842460"/>
    <n v="8605213490"/>
    <x v="0"/>
    <x v="1"/>
    <s v="CONJUNTO RESIDENCIAL PIJAO DE ORO"/>
    <x v="1"/>
    <x v="1"/>
  </r>
  <r>
    <x v="0"/>
    <x v="1"/>
    <x v="9"/>
    <x v="1"/>
    <n v="6842499"/>
    <n v="8100050137"/>
    <x v="0"/>
    <x v="1"/>
    <s v="PH EDIFICIO LA ESMERALDA"/>
    <x v="6"/>
    <x v="6"/>
  </r>
  <r>
    <x v="0"/>
    <x v="1"/>
    <x v="9"/>
    <x v="4"/>
    <n v="6842508"/>
    <n v="9000433842"/>
    <x v="0"/>
    <x v="1"/>
    <s v="CONJUNTO RESIDENCIAL FENIX PROPIEAD HORIZONTAL"/>
    <x v="3"/>
    <x v="3"/>
  </r>
  <r>
    <x v="0"/>
    <x v="1"/>
    <x v="9"/>
    <x v="4"/>
    <n v="6842532"/>
    <n v="9004846981"/>
    <x v="0"/>
    <x v="1"/>
    <s v="UNIDAD RESIDENCIAL LOS PINOS PROPIEDAD HORIZONTAL"/>
    <x v="9"/>
    <x v="8"/>
  </r>
  <r>
    <x v="0"/>
    <x v="1"/>
    <x v="9"/>
    <x v="4"/>
    <n v="6842537"/>
    <n v="8001933179"/>
    <x v="0"/>
    <x v="3"/>
    <s v="AGRUPACION DE VIVIENDA 4A LOS GUALANDAYES"/>
    <x v="1"/>
    <x v="1"/>
  </r>
  <r>
    <x v="0"/>
    <x v="1"/>
    <x v="9"/>
    <x v="1"/>
    <n v="6842538"/>
    <n v="9003514382"/>
    <x v="0"/>
    <x v="1"/>
    <s v="CONJUNTO RESIDENCIAL TORRES DE MORAVIA"/>
    <x v="2"/>
    <x v="2"/>
  </r>
  <r>
    <x v="0"/>
    <x v="1"/>
    <x v="9"/>
    <x v="4"/>
    <n v="6842583"/>
    <n v="9006741639"/>
    <x v="0"/>
    <x v="1"/>
    <s v="CONJUNTO RESIDENCIAL MIRADOR DE CELTA PH"/>
    <x v="39"/>
    <x v="4"/>
  </r>
  <r>
    <x v="0"/>
    <x v="1"/>
    <x v="9"/>
    <x v="4"/>
    <n v="6842603"/>
    <n v="9007083672"/>
    <x v="0"/>
    <x v="1"/>
    <s v="CONJUNTO RESIDENCIAL PALMAS DE LA FRONTERA ETAPA I PROPIEDAD"/>
    <x v="17"/>
    <x v="2"/>
  </r>
  <r>
    <x v="0"/>
    <x v="1"/>
    <x v="9"/>
    <x v="4"/>
    <n v="6842621"/>
    <n v="9006721251"/>
    <x v="0"/>
    <x v="0"/>
    <s v="EDIFICIO ALAMOS DEL PARQUE PROPIEDAD HORIZONTAL"/>
    <x v="14"/>
    <x v="5"/>
  </r>
  <r>
    <x v="0"/>
    <x v="1"/>
    <x v="9"/>
    <x v="1"/>
    <n v="6842698"/>
    <n v="8300575459"/>
    <x v="0"/>
    <x v="1"/>
    <s v="CONJUNTO RESIDENCIAL LA ALEJANDRIA II PH"/>
    <x v="1"/>
    <x v="1"/>
  </r>
  <r>
    <x v="0"/>
    <x v="1"/>
    <x v="9"/>
    <x v="4"/>
    <n v="6842750"/>
    <n v="8300166444"/>
    <x v="0"/>
    <x v="1"/>
    <s v="EDIFICIO ROSALES PLAZA-BARODA"/>
    <x v="1"/>
    <x v="1"/>
  </r>
  <r>
    <x v="0"/>
    <x v="1"/>
    <x v="9"/>
    <x v="1"/>
    <n v="6842774"/>
    <n v="8300119650"/>
    <x v="0"/>
    <x v="3"/>
    <s v="EDIFICIO COLPATRIA ALAMBRA 5 Y 6"/>
    <x v="1"/>
    <x v="1"/>
  </r>
  <r>
    <x v="0"/>
    <x v="1"/>
    <x v="9"/>
    <x v="1"/>
    <n v="6842815"/>
    <n v="8300119650"/>
    <x v="0"/>
    <x v="3"/>
    <s v="EDIFICIO COLPATRIA ALAMBRA 5 Y 6"/>
    <x v="1"/>
    <x v="1"/>
  </r>
  <r>
    <x v="0"/>
    <x v="1"/>
    <x v="9"/>
    <x v="4"/>
    <n v="6842834"/>
    <n v="9001389557"/>
    <x v="0"/>
    <x v="3"/>
    <s v="CONDOMINIO VILLA MARCELA"/>
    <x v="91"/>
    <x v="6"/>
  </r>
  <r>
    <x v="0"/>
    <x v="1"/>
    <x v="9"/>
    <x v="4"/>
    <n v="6842838"/>
    <n v="8300427435"/>
    <x v="0"/>
    <x v="1"/>
    <s v="EDIFICIO PLAZUELAS DE TIBANA IV PROPIEDAD HORIZONTAL"/>
    <x v="1"/>
    <x v="1"/>
  </r>
  <r>
    <x v="0"/>
    <x v="1"/>
    <x v="9"/>
    <x v="4"/>
    <n v="6842857"/>
    <n v="8040069086"/>
    <x v="0"/>
    <x v="1"/>
    <s v="UNIDAD RESIDENCIAL CAMPOMAR II"/>
    <x v="2"/>
    <x v="2"/>
  </r>
  <r>
    <x v="0"/>
    <x v="1"/>
    <x v="9"/>
    <x v="4"/>
    <n v="6842860"/>
    <n v="8300134856"/>
    <x v="0"/>
    <x v="3"/>
    <s v="AGRUPACION DE VIVIENDA CIUDADELA NUEVA TIBABUYES SC"/>
    <x v="1"/>
    <x v="1"/>
  </r>
  <r>
    <x v="0"/>
    <x v="1"/>
    <x v="9"/>
    <x v="4"/>
    <n v="6842893"/>
    <n v="8000743645"/>
    <x v="0"/>
    <x v="1"/>
    <s v="UNIDAD RESIDENCIAL CIUDAD PEREIRA PH"/>
    <x v="11"/>
    <x v="9"/>
  </r>
  <r>
    <x v="0"/>
    <x v="1"/>
    <x v="9"/>
    <x v="1"/>
    <n v="6842905"/>
    <n v="9000071551"/>
    <x v="0"/>
    <x v="1"/>
    <s v="CONJUNTO CERRADO RINCON DE LA PALMA - PROPIEDAD HORIZONT"/>
    <x v="6"/>
    <x v="6"/>
  </r>
  <r>
    <x v="0"/>
    <x v="1"/>
    <x v="9"/>
    <x v="4"/>
    <n v="6843072"/>
    <n v="9005782184"/>
    <x v="0"/>
    <x v="3"/>
    <s v="EDIFICIO AVENIDA PEPE SIERRA 18-97 LOS ANDES PH"/>
    <x v="1"/>
    <x v="1"/>
  </r>
  <r>
    <x v="0"/>
    <x v="1"/>
    <x v="9"/>
    <x v="1"/>
    <n v="6843106"/>
    <n v="8605361776"/>
    <x v="0"/>
    <x v="1"/>
    <s v="CONJUNTO RESIDENCIAL NUEVA VILLEMAR PH"/>
    <x v="1"/>
    <x v="1"/>
  </r>
  <r>
    <x v="0"/>
    <x v="1"/>
    <x v="9"/>
    <x v="4"/>
    <n v="6843107"/>
    <n v="8050093504"/>
    <x v="0"/>
    <x v="1"/>
    <s v="UNIDAD RESIDENCIAL MARCO FIDEL SUAREZ"/>
    <x v="0"/>
    <x v="0"/>
  </r>
  <r>
    <x v="0"/>
    <x v="1"/>
    <x v="9"/>
    <x v="1"/>
    <n v="6843114"/>
    <n v="9006750628"/>
    <x v="0"/>
    <x v="1"/>
    <s v="EDIFICIO ALCANTARA PH"/>
    <x v="34"/>
    <x v="5"/>
  </r>
  <r>
    <x v="0"/>
    <x v="1"/>
    <x v="9"/>
    <x v="4"/>
    <n v="6843153"/>
    <n v="8130112336"/>
    <x v="0"/>
    <x v="1"/>
    <s v="EDIFICIO TORRELADERA"/>
    <x v="29"/>
    <x v="14"/>
  </r>
  <r>
    <x v="0"/>
    <x v="1"/>
    <x v="9"/>
    <x v="1"/>
    <n v="6843178"/>
    <n v="9000081411"/>
    <x v="0"/>
    <x v="1"/>
    <s v="CONJUNTO RESIDENCIAL ALTAMIRA RESERVADO"/>
    <x v="3"/>
    <x v="3"/>
  </r>
  <r>
    <x v="0"/>
    <x v="1"/>
    <x v="9"/>
    <x v="4"/>
    <n v="6843212"/>
    <n v="8300353671"/>
    <x v="0"/>
    <x v="3"/>
    <s v="CONJUNTO RESIDENCIAL MONTERREY II"/>
    <x v="1"/>
    <x v="1"/>
  </r>
  <r>
    <x v="0"/>
    <x v="1"/>
    <x v="9"/>
    <x v="4"/>
    <n v="6843275"/>
    <n v="9013194414"/>
    <x v="0"/>
    <x v="3"/>
    <s v="CONJUNO RESIDENCIAL CALICANTO"/>
    <x v="4"/>
    <x v="4"/>
  </r>
  <r>
    <x v="0"/>
    <x v="1"/>
    <x v="9"/>
    <x v="1"/>
    <n v="6843282"/>
    <n v="8300575459"/>
    <x v="0"/>
    <x v="1"/>
    <s v="CONJUNTO RESIDENCIAL LA ALEJANDRIA II PH"/>
    <x v="1"/>
    <x v="1"/>
  </r>
  <r>
    <x v="0"/>
    <x v="1"/>
    <x v="9"/>
    <x v="1"/>
    <n v="6843286"/>
    <n v="8300575459"/>
    <x v="0"/>
    <x v="1"/>
    <s v="CONJUNTO RESIDENCIAL LA ALEJANDRIA II PH"/>
    <x v="1"/>
    <x v="1"/>
  </r>
  <r>
    <x v="0"/>
    <x v="1"/>
    <x v="9"/>
    <x v="4"/>
    <n v="6843290"/>
    <n v="8002106328"/>
    <x v="0"/>
    <x v="3"/>
    <s v="EDIFICIO LOURDES CALLE 65 PH"/>
    <x v="1"/>
    <x v="1"/>
  </r>
  <r>
    <x v="0"/>
    <x v="1"/>
    <x v="9"/>
    <x v="4"/>
    <n v="6843330"/>
    <n v="9005080623"/>
    <x v="0"/>
    <x v="1"/>
    <s v="CONJUNTO RESIDENCIAL HACIENDA AVIGÑON PH"/>
    <x v="10"/>
    <x v="5"/>
  </r>
  <r>
    <x v="0"/>
    <x v="1"/>
    <x v="9"/>
    <x v="4"/>
    <n v="6843331"/>
    <n v="8050307948"/>
    <x v="0"/>
    <x v="1"/>
    <s v="UNIDAD RESIDENCIAL PUENTE DEL PALMAR"/>
    <x v="0"/>
    <x v="0"/>
  </r>
  <r>
    <x v="0"/>
    <x v="1"/>
    <x v="9"/>
    <x v="4"/>
    <n v="6843338"/>
    <n v="9008740266"/>
    <x v="0"/>
    <x v="5"/>
    <s v="EDIFICIO MIRADOR DEL CEDRO PH"/>
    <x v="1"/>
    <x v="1"/>
  </r>
  <r>
    <x v="0"/>
    <x v="1"/>
    <x v="9"/>
    <x v="4"/>
    <n v="6843358"/>
    <n v="8100069705"/>
    <x v="0"/>
    <x v="4"/>
    <s v="CONJUNTO HABITACIONAL SANTANA"/>
    <x v="6"/>
    <x v="6"/>
  </r>
  <r>
    <x v="0"/>
    <x v="1"/>
    <x v="9"/>
    <x v="4"/>
    <n v="6843367"/>
    <n v="9010417366"/>
    <x v="0"/>
    <x v="1"/>
    <s v="CONJUNTO RESIDENCIAL HACIENDA PEÑALISA TAGUA"/>
    <x v="38"/>
    <x v="4"/>
  </r>
  <r>
    <x v="0"/>
    <x v="1"/>
    <x v="9"/>
    <x v="4"/>
    <n v="6843413"/>
    <n v="9002376098"/>
    <x v="0"/>
    <x v="0"/>
    <s v="CONJUNTO RESIDENCIAL LA CEIBA CONDOMINIO CLUB"/>
    <x v="2"/>
    <x v="2"/>
  </r>
  <r>
    <x v="0"/>
    <x v="1"/>
    <x v="9"/>
    <x v="1"/>
    <n v="6843417"/>
    <n v="8301254398"/>
    <x v="0"/>
    <x v="1"/>
    <s v="AGRUPACION URBANIZACION TECHO"/>
    <x v="1"/>
    <x v="1"/>
  </r>
  <r>
    <x v="0"/>
    <x v="1"/>
    <x v="9"/>
    <x v="4"/>
    <n v="6843477"/>
    <n v="8001905759"/>
    <x v="0"/>
    <x v="1"/>
    <s v="EDIFICIO MEDICENTRO 93 - PROPIEDAD HORIZONTAL"/>
    <x v="1"/>
    <x v="1"/>
  </r>
  <r>
    <x v="0"/>
    <x v="1"/>
    <x v="9"/>
    <x v="1"/>
    <n v="6843508"/>
    <n v="9003133178"/>
    <x v="0"/>
    <x v="5"/>
    <s v="CONJUNTO CERRADO SAN JUAN DE LA SIERRA PH"/>
    <x v="11"/>
    <x v="9"/>
  </r>
  <r>
    <x v="0"/>
    <x v="1"/>
    <x v="9"/>
    <x v="4"/>
    <n v="6843539"/>
    <n v="8160040664"/>
    <x v="0"/>
    <x v="3"/>
    <s v="EDIFICIO VISCAYA PH"/>
    <x v="11"/>
    <x v="9"/>
  </r>
  <r>
    <x v="0"/>
    <x v="1"/>
    <x v="9"/>
    <x v="4"/>
    <n v="6843582"/>
    <n v="9004155781"/>
    <x v="0"/>
    <x v="3"/>
    <s v="EDIFICIO AYASHA PROPIEDAD HORIZONTAL"/>
    <x v="1"/>
    <x v="1"/>
  </r>
  <r>
    <x v="0"/>
    <x v="1"/>
    <x v="9"/>
    <x v="5"/>
    <n v="6843588"/>
    <n v="9007518912"/>
    <x v="0"/>
    <x v="5"/>
    <s v="RENTAR MAQUINARIA SAS"/>
    <x v="11"/>
    <x v="9"/>
  </r>
  <r>
    <x v="0"/>
    <x v="1"/>
    <x v="9"/>
    <x v="4"/>
    <n v="6843620"/>
    <n v="8300755992"/>
    <x v="0"/>
    <x v="1"/>
    <s v="PORTON DE GRATAMIRA PH"/>
    <x v="1"/>
    <x v="1"/>
  </r>
  <r>
    <x v="0"/>
    <x v="1"/>
    <x v="9"/>
    <x v="4"/>
    <n v="6843626"/>
    <n v="8300542934"/>
    <x v="0"/>
    <x v="1"/>
    <s v="EDIFICIO LOS ALGARROBOS PROPIEDAD HORIZONTAL"/>
    <x v="1"/>
    <x v="1"/>
  </r>
  <r>
    <x v="0"/>
    <x v="1"/>
    <x v="9"/>
    <x v="4"/>
    <n v="6843655"/>
    <n v="8001140840"/>
    <x v="0"/>
    <x v="3"/>
    <s v="EDIFICIO URAPANES PH"/>
    <x v="11"/>
    <x v="9"/>
  </r>
  <r>
    <x v="0"/>
    <x v="1"/>
    <x v="9"/>
    <x v="1"/>
    <n v="6843663"/>
    <n v="8002414893"/>
    <x v="0"/>
    <x v="3"/>
    <s v="EDIFICIO BALMORAL PROPIEDAD HORIZONTAL"/>
    <x v="11"/>
    <x v="9"/>
  </r>
  <r>
    <x v="0"/>
    <x v="1"/>
    <x v="9"/>
    <x v="4"/>
    <n v="6843665"/>
    <n v="8605321753"/>
    <x v="0"/>
    <x v="2"/>
    <s v="AGRUPACION DE VIVIENDA METROPOLIS UNIDAD SEIS"/>
    <x v="1"/>
    <x v="1"/>
  </r>
  <r>
    <x v="0"/>
    <x v="1"/>
    <x v="9"/>
    <x v="4"/>
    <n v="6843670"/>
    <n v="9002340547"/>
    <x v="0"/>
    <x v="1"/>
    <s v="EDIFICIO COVARRUBIAS DEL PINAR PH"/>
    <x v="11"/>
    <x v="9"/>
  </r>
  <r>
    <x v="0"/>
    <x v="1"/>
    <x v="9"/>
    <x v="1"/>
    <n v="6843699"/>
    <n v="9012455699"/>
    <x v="0"/>
    <x v="3"/>
    <s v="EDIFICIO ALTURIA CENTRO DE NEGOCIOS PH"/>
    <x v="11"/>
    <x v="9"/>
  </r>
  <r>
    <x v="0"/>
    <x v="1"/>
    <x v="9"/>
    <x v="4"/>
    <n v="6843714"/>
    <n v="9010034836"/>
    <x v="0"/>
    <x v="2"/>
    <s v="FORTEZZA PARQUE RESIDENCIAL - PROPIEDAD HORIZONTAL"/>
    <x v="3"/>
    <x v="3"/>
  </r>
  <r>
    <x v="0"/>
    <x v="1"/>
    <x v="9"/>
    <x v="4"/>
    <n v="6843716"/>
    <n v="9007720361"/>
    <x v="0"/>
    <x v="1"/>
    <s v="CONJUNTO PORTAL DE LA MACARENA PH"/>
    <x v="11"/>
    <x v="9"/>
  </r>
  <r>
    <x v="0"/>
    <x v="1"/>
    <x v="9"/>
    <x v="4"/>
    <n v="6843718"/>
    <n v="9007720361"/>
    <x v="0"/>
    <x v="5"/>
    <s v="CONJUNTO PORTAL DE LA MACARENA PH"/>
    <x v="11"/>
    <x v="9"/>
  </r>
  <r>
    <x v="0"/>
    <x v="1"/>
    <x v="9"/>
    <x v="5"/>
    <n v="6843853"/>
    <n v="16715395"/>
    <x v="0"/>
    <x v="3"/>
    <s v="CORRALES CORREA JHON FREDI"/>
    <x v="11"/>
    <x v="9"/>
  </r>
  <r>
    <x v="0"/>
    <x v="1"/>
    <x v="9"/>
    <x v="4"/>
    <n v="6843877"/>
    <n v="8300353671"/>
    <x v="0"/>
    <x v="3"/>
    <s v="CONJUNTO RESIDENCIAL MONTERREY II"/>
    <x v="1"/>
    <x v="1"/>
  </r>
  <r>
    <x v="0"/>
    <x v="1"/>
    <x v="9"/>
    <x v="4"/>
    <n v="6843879"/>
    <n v="8301381676"/>
    <x v="0"/>
    <x v="2"/>
    <s v="CONJUNTO RESIDENCIAL MAZUREN AGRUPACION 06 ETAPAS A B Y C P"/>
    <x v="1"/>
    <x v="1"/>
  </r>
  <r>
    <x v="0"/>
    <x v="1"/>
    <x v="9"/>
    <x v="4"/>
    <n v="6843883"/>
    <n v="8300353671"/>
    <x v="0"/>
    <x v="3"/>
    <s v="CONJUNTO RESIDENCIAL MONTERREY II"/>
    <x v="1"/>
    <x v="1"/>
  </r>
  <r>
    <x v="0"/>
    <x v="1"/>
    <x v="9"/>
    <x v="4"/>
    <n v="6843895"/>
    <n v="8300353671"/>
    <x v="0"/>
    <x v="3"/>
    <s v="CONJUNTO RESIDENCIAL MONTERREY II"/>
    <x v="1"/>
    <x v="1"/>
  </r>
  <r>
    <x v="0"/>
    <x v="1"/>
    <x v="9"/>
    <x v="4"/>
    <n v="6843898"/>
    <n v="8300353671"/>
    <x v="0"/>
    <x v="3"/>
    <s v="CONJUNTO RESIDENCIAL MONTERREY II"/>
    <x v="1"/>
    <x v="1"/>
  </r>
  <r>
    <x v="0"/>
    <x v="1"/>
    <x v="9"/>
    <x v="4"/>
    <n v="6843906"/>
    <n v="8001116601"/>
    <x v="0"/>
    <x v="5"/>
    <s v="EDIFICIO EL OBELISCO PH"/>
    <x v="11"/>
    <x v="9"/>
  </r>
  <r>
    <x v="0"/>
    <x v="1"/>
    <x v="9"/>
    <x v="4"/>
    <n v="6843913"/>
    <n v="8909359504"/>
    <x v="0"/>
    <x v="0"/>
    <s v="CONJUNTO RESIDENCIAL PALMA DE MALLORCA ETAPAS"/>
    <x v="10"/>
    <x v="5"/>
  </r>
  <r>
    <x v="0"/>
    <x v="1"/>
    <x v="9"/>
    <x v="4"/>
    <n v="6843914"/>
    <n v="8002391212"/>
    <x v="0"/>
    <x v="3"/>
    <s v="CENTRO COMERCIAL Y HABITACIONAL LA GRANJA PROPIEDAD HORIZONT"/>
    <x v="3"/>
    <x v="3"/>
  </r>
  <r>
    <x v="0"/>
    <x v="1"/>
    <x v="9"/>
    <x v="4"/>
    <n v="6843916"/>
    <n v="8300353671"/>
    <x v="0"/>
    <x v="3"/>
    <s v="CONJUNTO RESIDENCIAL MONTERREY II"/>
    <x v="1"/>
    <x v="1"/>
  </r>
  <r>
    <x v="0"/>
    <x v="1"/>
    <x v="9"/>
    <x v="4"/>
    <n v="6843918"/>
    <n v="8300353671"/>
    <x v="0"/>
    <x v="3"/>
    <s v="CONJUNTO RESIDENCIAL MONTERREY II"/>
    <x v="1"/>
    <x v="1"/>
  </r>
  <r>
    <x v="0"/>
    <x v="1"/>
    <x v="9"/>
    <x v="4"/>
    <n v="6843920"/>
    <n v="8300353671"/>
    <x v="0"/>
    <x v="3"/>
    <s v="CONJUNTO RESIDENCIAL MONTERREY II"/>
    <x v="1"/>
    <x v="1"/>
  </r>
  <r>
    <x v="0"/>
    <x v="1"/>
    <x v="9"/>
    <x v="4"/>
    <n v="6844025"/>
    <n v="9000620713"/>
    <x v="0"/>
    <x v="2"/>
    <s v="CONJUNTO RESIDENCIAL VILLAS DEL JARDIN III ETAPA PH"/>
    <x v="11"/>
    <x v="9"/>
  </r>
  <r>
    <x v="0"/>
    <x v="1"/>
    <x v="9"/>
    <x v="4"/>
    <n v="6844073"/>
    <n v="8605263368"/>
    <x v="0"/>
    <x v="1"/>
    <s v="CONJUNTO RESIDENCIAL SANTA BARBARA NORTE MANZANA C PH"/>
    <x v="1"/>
    <x v="1"/>
  </r>
  <r>
    <x v="0"/>
    <x v="1"/>
    <x v="9"/>
    <x v="4"/>
    <n v="6844094"/>
    <n v="8300967974"/>
    <x v="0"/>
    <x v="2"/>
    <s v="EDIFICIO TIME SQUARE PROPIEDAD HORIZONTAL"/>
    <x v="1"/>
    <x v="1"/>
  </r>
  <r>
    <x v="0"/>
    <x v="1"/>
    <x v="9"/>
    <x v="4"/>
    <n v="6844143"/>
    <n v="8040002906"/>
    <x v="0"/>
    <x v="1"/>
    <s v="CONJUNTO RESIDENCIAL BUGANVILIA"/>
    <x v="17"/>
    <x v="2"/>
  </r>
  <r>
    <x v="0"/>
    <x v="1"/>
    <x v="9"/>
    <x v="4"/>
    <n v="6844173"/>
    <n v="9002312367"/>
    <x v="0"/>
    <x v="5"/>
    <s v="CONJUNTO RESIDENCIAL IBERICA"/>
    <x v="7"/>
    <x v="7"/>
  </r>
  <r>
    <x v="0"/>
    <x v="1"/>
    <x v="9"/>
    <x v="4"/>
    <n v="6844209"/>
    <n v="9000943201"/>
    <x v="0"/>
    <x v="7"/>
    <s v="EDIFICIO LOS LEONES - PROPIEDAD HORIZONTAL"/>
    <x v="6"/>
    <x v="6"/>
  </r>
  <r>
    <x v="0"/>
    <x v="1"/>
    <x v="9"/>
    <x v="2"/>
    <n v="6844229"/>
    <n v="29920381"/>
    <x v="0"/>
    <x v="5"/>
    <s v="VELEZ LOAIZA NOELVA"/>
    <x v="0"/>
    <x v="0"/>
  </r>
  <r>
    <x v="0"/>
    <x v="1"/>
    <x v="9"/>
    <x v="4"/>
    <n v="6844255"/>
    <n v="9000889189"/>
    <x v="0"/>
    <x v="4"/>
    <s v="AGRUPACION DE VIVIENDA FONTIBON RESERVADO - PROPIEDAD HORIZO"/>
    <x v="1"/>
    <x v="1"/>
  </r>
  <r>
    <x v="0"/>
    <x v="1"/>
    <x v="9"/>
    <x v="1"/>
    <n v="6844330"/>
    <n v="8100011255"/>
    <x v="0"/>
    <x v="0"/>
    <s v="EDIFICIO VILLAPILAR 2 BLOQUE 3 PROPIEDAD HORIZONTAL"/>
    <x v="6"/>
    <x v="6"/>
  </r>
  <r>
    <x v="0"/>
    <x v="1"/>
    <x v="9"/>
    <x v="4"/>
    <n v="6844370"/>
    <n v="9001485532"/>
    <x v="0"/>
    <x v="1"/>
    <s v="CONJUNTO RESIDENCIAL ARBOLEDA DE SAN GABRIEL"/>
    <x v="1"/>
    <x v="1"/>
  </r>
  <r>
    <x v="0"/>
    <x v="1"/>
    <x v="9"/>
    <x v="1"/>
    <n v="6844375"/>
    <n v="9008361871"/>
    <x v="0"/>
    <x v="4"/>
    <s v="EDIFICIO NAVARRA 103 - PROPIEDAD HORIZONTAL"/>
    <x v="1"/>
    <x v="1"/>
  </r>
  <r>
    <x v="0"/>
    <x v="1"/>
    <x v="9"/>
    <x v="4"/>
    <n v="6844390"/>
    <n v="9006443977"/>
    <x v="0"/>
    <x v="4"/>
    <s v="EDIFICIO 10-12 CIRCUNVALAR PH"/>
    <x v="11"/>
    <x v="9"/>
  </r>
  <r>
    <x v="0"/>
    <x v="1"/>
    <x v="9"/>
    <x v="1"/>
    <n v="6844405"/>
    <n v="8001368912"/>
    <x v="0"/>
    <x v="3"/>
    <s v="CONJUNTO RESIDENCIAL BOLIVIA XIII"/>
    <x v="1"/>
    <x v="1"/>
  </r>
  <r>
    <x v="0"/>
    <x v="1"/>
    <x v="9"/>
    <x v="4"/>
    <n v="6844431"/>
    <n v="8301269393"/>
    <x v="0"/>
    <x v="3"/>
    <s v="CONJUNTO RESIDENCIAL RECREO DE SAN IGNACIO"/>
    <x v="1"/>
    <x v="1"/>
  </r>
  <r>
    <x v="0"/>
    <x v="1"/>
    <x v="9"/>
    <x v="1"/>
    <n v="6844446"/>
    <n v="9003018106"/>
    <x v="0"/>
    <x v="0"/>
    <s v="EDIFICIO STREET 118"/>
    <x v="1"/>
    <x v="1"/>
  </r>
  <r>
    <x v="0"/>
    <x v="1"/>
    <x v="9"/>
    <x v="1"/>
    <n v="6844477"/>
    <n v="8160006579"/>
    <x v="0"/>
    <x v="3"/>
    <s v="EDIFICIO ROBLE CLARO"/>
    <x v="11"/>
    <x v="9"/>
  </r>
  <r>
    <x v="0"/>
    <x v="1"/>
    <x v="9"/>
    <x v="4"/>
    <n v="6844496"/>
    <n v="9004474229"/>
    <x v="0"/>
    <x v="1"/>
    <s v="CONJUNTO CERRADO MONTEMADERO DEL VERGEL PROPIEDAD HORIZONTAL"/>
    <x v="3"/>
    <x v="3"/>
  </r>
  <r>
    <x v="0"/>
    <x v="1"/>
    <x v="9"/>
    <x v="1"/>
    <n v="6844497"/>
    <n v="9000859178"/>
    <x v="0"/>
    <x v="1"/>
    <s v="CONJUNTO RESIDENCIAL AMATISTA"/>
    <x v="14"/>
    <x v="5"/>
  </r>
  <r>
    <x v="0"/>
    <x v="1"/>
    <x v="9"/>
    <x v="1"/>
    <n v="6844577"/>
    <n v="8914127499"/>
    <x v="0"/>
    <x v="3"/>
    <s v="EDIFICIO FAVI PH"/>
    <x v="11"/>
    <x v="9"/>
  </r>
  <r>
    <x v="0"/>
    <x v="1"/>
    <x v="9"/>
    <x v="4"/>
    <n v="6844600"/>
    <n v="8908056036"/>
    <x v="0"/>
    <x v="1"/>
    <s v="MULTICENTRO ESTRELLA - PROPIEDAD HORIZONTAL"/>
    <x v="6"/>
    <x v="6"/>
  </r>
  <r>
    <x v="0"/>
    <x v="1"/>
    <x v="9"/>
    <x v="4"/>
    <n v="6844621"/>
    <n v="8001883383"/>
    <x v="0"/>
    <x v="1"/>
    <s v="URBANIZACION EL VALLE DE USAQUEN-PROPIEDAD HORIZONTAL"/>
    <x v="1"/>
    <x v="1"/>
  </r>
  <r>
    <x v="0"/>
    <x v="1"/>
    <x v="9"/>
    <x v="4"/>
    <n v="6844633"/>
    <n v="8300750375"/>
    <x v="0"/>
    <x v="1"/>
    <s v="EDIFICIO ALTAMONTE PH"/>
    <x v="1"/>
    <x v="1"/>
  </r>
  <r>
    <x v="0"/>
    <x v="1"/>
    <x v="9"/>
    <x v="1"/>
    <n v="6844675"/>
    <n v="8000267532"/>
    <x v="0"/>
    <x v="1"/>
    <s v="URBANIZACION TAYRONA I Y II  - PH"/>
    <x v="14"/>
    <x v="5"/>
  </r>
  <r>
    <x v="0"/>
    <x v="1"/>
    <x v="9"/>
    <x v="4"/>
    <n v="6844693"/>
    <n v="8000680273"/>
    <x v="0"/>
    <x v="2"/>
    <s v="CONJUNTO RESIDENCIAL RINCON DEL FRAILE PH"/>
    <x v="10"/>
    <x v="5"/>
  </r>
  <r>
    <x v="0"/>
    <x v="1"/>
    <x v="9"/>
    <x v="4"/>
    <n v="6844695"/>
    <n v="9007424968"/>
    <x v="0"/>
    <x v="3"/>
    <s v="EL CONJUNTO RESIDENCIAL QUINTAS DE MILAN II PH"/>
    <x v="13"/>
    <x v="9"/>
  </r>
  <r>
    <x v="0"/>
    <x v="1"/>
    <x v="9"/>
    <x v="4"/>
    <n v="6844734"/>
    <n v="9014379831"/>
    <x v="0"/>
    <x v="4"/>
    <s v="EDIFICIO MULTIFAMILIAR IBERICO PH"/>
    <x v="13"/>
    <x v="9"/>
  </r>
  <r>
    <x v="0"/>
    <x v="1"/>
    <x v="9"/>
    <x v="4"/>
    <n v="6844740"/>
    <n v="9007569461"/>
    <x v="0"/>
    <x v="1"/>
    <s v="EDIFICIO DE USO MIXTO PORTAL DE SAN IGNACIO PH"/>
    <x v="14"/>
    <x v="5"/>
  </r>
  <r>
    <x v="0"/>
    <x v="1"/>
    <x v="9"/>
    <x v="4"/>
    <n v="6844862"/>
    <n v="8301008772"/>
    <x v="0"/>
    <x v="1"/>
    <s v="UNIDAD RESIDENCIAL ALTAMIRA CAMPESTRE"/>
    <x v="1"/>
    <x v="1"/>
  </r>
  <r>
    <x v="0"/>
    <x v="1"/>
    <x v="9"/>
    <x v="1"/>
    <n v="6844876"/>
    <n v="9000233410"/>
    <x v="0"/>
    <x v="3"/>
    <s v="CONJUNTO RESIDENCIAL ARBOLEDA DEL SEMINARIO DE LAS SUBETAPA"/>
    <x v="14"/>
    <x v="5"/>
  </r>
  <r>
    <x v="0"/>
    <x v="1"/>
    <x v="9"/>
    <x v="1"/>
    <n v="6844889"/>
    <n v="8300834658"/>
    <x v="0"/>
    <x v="1"/>
    <s v="EDIFICIO ALEPH PROPIEDAD HORIZONTAL"/>
    <x v="1"/>
    <x v="1"/>
  </r>
  <r>
    <x v="0"/>
    <x v="1"/>
    <x v="9"/>
    <x v="1"/>
    <n v="6844892"/>
    <n v="8000712335"/>
    <x v="0"/>
    <x v="3"/>
    <s v="CONJUNTO RESIDENCIAL BOLIVIA XII PH"/>
    <x v="1"/>
    <x v="1"/>
  </r>
  <r>
    <x v="0"/>
    <x v="1"/>
    <x v="9"/>
    <x v="1"/>
    <n v="6844950"/>
    <n v="8909289426"/>
    <x v="0"/>
    <x v="2"/>
    <s v="NUCLEO DE VIVIENDA N°2 CIUDAD SAN DIEGO"/>
    <x v="14"/>
    <x v="5"/>
  </r>
  <r>
    <x v="0"/>
    <x v="1"/>
    <x v="9"/>
    <x v="4"/>
    <n v="6844962"/>
    <n v="9000052115"/>
    <x v="0"/>
    <x v="1"/>
    <s v="EDIFICIO SIGMA III- PROPIEDAD HORIZONTAL"/>
    <x v="1"/>
    <x v="1"/>
  </r>
  <r>
    <x v="0"/>
    <x v="1"/>
    <x v="9"/>
    <x v="4"/>
    <n v="6844990"/>
    <n v="9009643425"/>
    <x v="0"/>
    <x v="0"/>
    <s v="CONJUNTO CERROS DE SOTILEZA PH"/>
    <x v="1"/>
    <x v="1"/>
  </r>
  <r>
    <x v="0"/>
    <x v="1"/>
    <x v="9"/>
    <x v="1"/>
    <n v="6845018"/>
    <n v="8300108056"/>
    <x v="0"/>
    <x v="1"/>
    <s v="EDIFICIO RESIDENCIAL RIVIERA NORTE 3 PROPIEDAD HORIZONTAL"/>
    <x v="1"/>
    <x v="1"/>
  </r>
  <r>
    <x v="0"/>
    <x v="1"/>
    <x v="9"/>
    <x v="4"/>
    <n v="6845026"/>
    <n v="8909364633"/>
    <x v="0"/>
    <x v="3"/>
    <s v="CONJUNTO RESIDENCIAL VEGAS DEL POBLADO PH"/>
    <x v="14"/>
    <x v="5"/>
  </r>
  <r>
    <x v="0"/>
    <x v="1"/>
    <x v="9"/>
    <x v="4"/>
    <n v="6845029"/>
    <n v="9001159755"/>
    <x v="0"/>
    <x v="3"/>
    <s v="EDIFICIO PALMAR DEL VALLE PH"/>
    <x v="14"/>
    <x v="5"/>
  </r>
  <r>
    <x v="0"/>
    <x v="1"/>
    <x v="9"/>
    <x v="4"/>
    <n v="6845044"/>
    <n v="9000691326"/>
    <x v="0"/>
    <x v="0"/>
    <s v="EDIFICIO TORRE LUNA PH"/>
    <x v="10"/>
    <x v="5"/>
  </r>
  <r>
    <x v="0"/>
    <x v="1"/>
    <x v="9"/>
    <x v="1"/>
    <n v="6845049"/>
    <n v="9008930781"/>
    <x v="0"/>
    <x v="4"/>
    <s v="CONJUNTO CERRADO ENTREVERDE"/>
    <x v="6"/>
    <x v="6"/>
  </r>
  <r>
    <x v="0"/>
    <x v="1"/>
    <x v="9"/>
    <x v="4"/>
    <n v="6845092"/>
    <n v="8300152146"/>
    <x v="0"/>
    <x v="3"/>
    <s v="CONJUNTO MULTIFAMILIAR RINCON DE TECHO II ETAPA"/>
    <x v="1"/>
    <x v="1"/>
  </r>
  <r>
    <x v="0"/>
    <x v="1"/>
    <x v="9"/>
    <x v="4"/>
    <n v="6845098"/>
    <n v="9009134006"/>
    <x v="0"/>
    <x v="1"/>
    <s v="CONJUNTO RESIDENCIAL ARBOLEDA DEL CAMPESTRE ALMENDRO - PROPI"/>
    <x v="3"/>
    <x v="3"/>
  </r>
  <r>
    <x v="0"/>
    <x v="1"/>
    <x v="9"/>
    <x v="4"/>
    <n v="6845107"/>
    <n v="8301269393"/>
    <x v="0"/>
    <x v="3"/>
    <s v="CONJUNTO RESIDENCIAL RECREO DE SAN IGNACIO"/>
    <x v="1"/>
    <x v="1"/>
  </r>
  <r>
    <x v="0"/>
    <x v="1"/>
    <x v="9"/>
    <x v="1"/>
    <n v="6845115"/>
    <n v="9006571605"/>
    <x v="0"/>
    <x v="3"/>
    <s v="EDIFICIO PORTAL DEL MONTE PH"/>
    <x v="10"/>
    <x v="5"/>
  </r>
  <r>
    <x v="0"/>
    <x v="1"/>
    <x v="9"/>
    <x v="4"/>
    <n v="6845137"/>
    <n v="8001304098"/>
    <x v="0"/>
    <x v="3"/>
    <s v="URBANIZACION MIRANDELA 10 PH"/>
    <x v="1"/>
    <x v="1"/>
  </r>
  <r>
    <x v="0"/>
    <x v="1"/>
    <x v="9"/>
    <x v="4"/>
    <n v="6845159"/>
    <n v="9010800326"/>
    <x v="1"/>
    <x v="6"/>
    <s v="CONJUNTO RESIDENCIAL CIUDAD CENTRAL PH"/>
    <x v="1"/>
    <x v="1"/>
  </r>
  <r>
    <x v="0"/>
    <x v="1"/>
    <x v="9"/>
    <x v="4"/>
    <n v="6845174"/>
    <n v="9006558588"/>
    <x v="0"/>
    <x v="0"/>
    <s v="PARQUE RESIDENCIAL EL MIRADOR DEL COLIBRI I ET ANDALUCIA P H"/>
    <x v="13"/>
    <x v="9"/>
  </r>
  <r>
    <x v="0"/>
    <x v="1"/>
    <x v="9"/>
    <x v="4"/>
    <n v="6845175"/>
    <n v="8001694262"/>
    <x v="0"/>
    <x v="3"/>
    <s v="CONJUNTO RESIDENCIAL SEBASTIAN DE BELALCAZAR"/>
    <x v="0"/>
    <x v="0"/>
  </r>
  <r>
    <x v="0"/>
    <x v="1"/>
    <x v="9"/>
    <x v="4"/>
    <n v="6845180"/>
    <n v="8001828591"/>
    <x v="0"/>
    <x v="3"/>
    <s v="CONJUNTO RESIDENCIAL LA RESERVA DEL PALMAR II PROPIEDAD HORI"/>
    <x v="1"/>
    <x v="1"/>
  </r>
  <r>
    <x v="0"/>
    <x v="1"/>
    <x v="9"/>
    <x v="4"/>
    <n v="6845220"/>
    <n v="8100003028"/>
    <x v="0"/>
    <x v="1"/>
    <s v="EDIFICIO CRISTOBAL COLON PROPIEDAD HORIZONTAL"/>
    <x v="6"/>
    <x v="6"/>
  </r>
  <r>
    <x v="0"/>
    <x v="1"/>
    <x v="9"/>
    <x v="1"/>
    <n v="6845229"/>
    <n v="8002129314"/>
    <x v="0"/>
    <x v="1"/>
    <s v="CONJUNTO RESIDENCIAL ARCO IRIS"/>
    <x v="2"/>
    <x v="2"/>
  </r>
  <r>
    <x v="0"/>
    <x v="1"/>
    <x v="9"/>
    <x v="4"/>
    <n v="6845276"/>
    <n v="8300134856"/>
    <x v="0"/>
    <x v="3"/>
    <s v="AGRUPACION DE VIVIENDA CIUDADELA NUEVA TIBABUYES SC"/>
    <x v="1"/>
    <x v="1"/>
  </r>
  <r>
    <x v="0"/>
    <x v="1"/>
    <x v="9"/>
    <x v="4"/>
    <n v="6845277"/>
    <n v="8000446999"/>
    <x v="0"/>
    <x v="1"/>
    <s v="EDIFICIO GARCIA ROVIRA"/>
    <x v="2"/>
    <x v="2"/>
  </r>
  <r>
    <x v="0"/>
    <x v="1"/>
    <x v="9"/>
    <x v="4"/>
    <n v="6845317"/>
    <n v="8605290819"/>
    <x v="0"/>
    <x v="3"/>
    <s v="CONJUNTO RESIDENCIAL RECODO DEL COUNTRY III E"/>
    <x v="1"/>
    <x v="1"/>
  </r>
  <r>
    <x v="0"/>
    <x v="1"/>
    <x v="9"/>
    <x v="4"/>
    <n v="6845402"/>
    <n v="8300494045"/>
    <x v="0"/>
    <x v="1"/>
    <s v="EDIFICIO MIRASIERRA II PH"/>
    <x v="1"/>
    <x v="1"/>
  </r>
  <r>
    <x v="0"/>
    <x v="1"/>
    <x v="9"/>
    <x v="4"/>
    <n v="6845408"/>
    <n v="9007067003"/>
    <x v="0"/>
    <x v="1"/>
    <s v="EDIFICIO MURANO 39 - 19 PROPIEDAD HORIZONTAL"/>
    <x v="9"/>
    <x v="8"/>
  </r>
  <r>
    <x v="0"/>
    <x v="1"/>
    <x v="9"/>
    <x v="2"/>
    <n v="6845453"/>
    <n v="14136610"/>
    <x v="0"/>
    <x v="1"/>
    <s v="ROJAS  SANCHEZ GUSTAVO ADOLFO"/>
    <x v="3"/>
    <x v="3"/>
  </r>
  <r>
    <x v="0"/>
    <x v="1"/>
    <x v="9"/>
    <x v="4"/>
    <n v="6845479"/>
    <n v="8908046531"/>
    <x v="0"/>
    <x v="4"/>
    <s v="PROPIEDAD HORIZONTAL EDIFICIO LA LEONORA"/>
    <x v="6"/>
    <x v="6"/>
  </r>
  <r>
    <x v="0"/>
    <x v="1"/>
    <x v="9"/>
    <x v="4"/>
    <n v="6845486"/>
    <n v="9006026649"/>
    <x v="0"/>
    <x v="1"/>
    <s v="PROPIEDAD HORIZONTAL BALCONES DE LA VILLA II ETAPA BLOQUES 1"/>
    <x v="23"/>
    <x v="6"/>
  </r>
  <r>
    <x v="0"/>
    <x v="1"/>
    <x v="9"/>
    <x v="1"/>
    <n v="6845516"/>
    <n v="9003146066"/>
    <x v="0"/>
    <x v="1"/>
    <s v="CONJUNTO RESIDENCIALSALTAMONTE PH"/>
    <x v="10"/>
    <x v="5"/>
  </r>
  <r>
    <x v="0"/>
    <x v="1"/>
    <x v="9"/>
    <x v="4"/>
    <n v="6845536"/>
    <n v="9011705918"/>
    <x v="0"/>
    <x v="1"/>
    <s v="EDIFICIO 3 AGUAS PROPIEDAD HORIZONTAL"/>
    <x v="6"/>
    <x v="6"/>
  </r>
  <r>
    <x v="0"/>
    <x v="1"/>
    <x v="9"/>
    <x v="4"/>
    <n v="6845539"/>
    <n v="9000681909"/>
    <x v="0"/>
    <x v="3"/>
    <s v="CONJUNTO QUINTAS DE LA CASTELLANA"/>
    <x v="27"/>
    <x v="13"/>
  </r>
  <r>
    <x v="0"/>
    <x v="1"/>
    <x v="9"/>
    <x v="1"/>
    <n v="6845550"/>
    <n v="9000155216"/>
    <x v="0"/>
    <x v="1"/>
    <s v="EDIFICIO PINARES DE COOPROCAL I"/>
    <x v="6"/>
    <x v="6"/>
  </r>
  <r>
    <x v="0"/>
    <x v="1"/>
    <x v="9"/>
    <x v="4"/>
    <n v="6845564"/>
    <n v="8050221382"/>
    <x v="0"/>
    <x v="1"/>
    <s v="CONJUNTO RESIDENCIAL SANTA ANA - PROPIEDAD HORIZONTAL DE"/>
    <x v="0"/>
    <x v="0"/>
  </r>
  <r>
    <x v="0"/>
    <x v="1"/>
    <x v="9"/>
    <x v="4"/>
    <n v="6845572"/>
    <n v="8001680598"/>
    <x v="0"/>
    <x v="3"/>
    <s v="PROPIEDAD HORIZONTAL VILLA DEL CAMPO"/>
    <x v="6"/>
    <x v="6"/>
  </r>
  <r>
    <x v="0"/>
    <x v="1"/>
    <x v="9"/>
    <x v="4"/>
    <n v="6845581"/>
    <n v="9003062955"/>
    <x v="0"/>
    <x v="1"/>
    <s v="VIGIA DEL PARQUE 2 PROPIEDAD HORIZONTAL"/>
    <x v="1"/>
    <x v="1"/>
  </r>
  <r>
    <x v="0"/>
    <x v="1"/>
    <x v="9"/>
    <x v="4"/>
    <n v="6845627"/>
    <n v="9010026671"/>
    <x v="0"/>
    <x v="1"/>
    <s v="CONJUNTO CERRADO MONTEVERDE"/>
    <x v="29"/>
    <x v="14"/>
  </r>
  <r>
    <x v="0"/>
    <x v="1"/>
    <x v="9"/>
    <x v="4"/>
    <n v="6845657"/>
    <n v="9003212886"/>
    <x v="0"/>
    <x v="1"/>
    <s v="EDIFICIO ARRECIFES PH"/>
    <x v="14"/>
    <x v="5"/>
  </r>
  <r>
    <x v="0"/>
    <x v="1"/>
    <x v="9"/>
    <x v="4"/>
    <n v="6845662"/>
    <n v="9010026671"/>
    <x v="0"/>
    <x v="1"/>
    <s v="CONJUNTO CERRADO MONTEVERDE"/>
    <x v="29"/>
    <x v="14"/>
  </r>
  <r>
    <x v="0"/>
    <x v="1"/>
    <x v="9"/>
    <x v="4"/>
    <n v="6845667"/>
    <n v="9001485532"/>
    <x v="0"/>
    <x v="1"/>
    <s v="CONJUNTO RESIDENCIAL ARBOLEDA DE SAN GABRIEL"/>
    <x v="1"/>
    <x v="1"/>
  </r>
  <r>
    <x v="0"/>
    <x v="1"/>
    <x v="9"/>
    <x v="4"/>
    <n v="6845671"/>
    <n v="9013899453"/>
    <x v="0"/>
    <x v="0"/>
    <s v="EDIFICIO PORTALES DEL BOSQUE PH"/>
    <x v="34"/>
    <x v="5"/>
  </r>
  <r>
    <x v="0"/>
    <x v="1"/>
    <x v="9"/>
    <x v="4"/>
    <n v="6845773"/>
    <n v="9002826605"/>
    <x v="0"/>
    <x v="1"/>
    <s v="EDIFICIO METROPOLITAN LOFT - PROPIEDAD HORIZO"/>
    <x v="6"/>
    <x v="6"/>
  </r>
  <r>
    <x v="0"/>
    <x v="1"/>
    <x v="9"/>
    <x v="4"/>
    <n v="6845854"/>
    <n v="8001768160"/>
    <x v="0"/>
    <x v="0"/>
    <s v="CIUDADELA TORRENTO PH"/>
    <x v="7"/>
    <x v="7"/>
  </r>
  <r>
    <x v="0"/>
    <x v="1"/>
    <x v="9"/>
    <x v="4"/>
    <n v="6845864"/>
    <n v="8110304422"/>
    <x v="0"/>
    <x v="5"/>
    <s v="UNIDAD RESIDENCIAL MANANTIALES DE ROBLEDO PH"/>
    <x v="14"/>
    <x v="5"/>
  </r>
  <r>
    <x v="0"/>
    <x v="1"/>
    <x v="9"/>
    <x v="4"/>
    <n v="6845926"/>
    <n v="8300790327"/>
    <x v="0"/>
    <x v="3"/>
    <s v="CASA LINDA DEL TUNAL UNIDAD II"/>
    <x v="1"/>
    <x v="1"/>
  </r>
  <r>
    <x v="0"/>
    <x v="1"/>
    <x v="9"/>
    <x v="4"/>
    <n v="6845927"/>
    <n v="9003602187"/>
    <x v="0"/>
    <x v="0"/>
    <s v="CONJUNTO RESIDENCIAL BOSQUE DE PINOS ETAPA I Y II"/>
    <x v="2"/>
    <x v="2"/>
  </r>
  <r>
    <x v="0"/>
    <x v="1"/>
    <x v="9"/>
    <x v="4"/>
    <n v="6845953"/>
    <n v="8000115208"/>
    <x v="0"/>
    <x v="1"/>
    <s v="CONJUNTO RESIDENCIAL GAMMA IV CELULAS 7 Y 9 - PROPIEDAD HORI"/>
    <x v="11"/>
    <x v="9"/>
  </r>
  <r>
    <x v="0"/>
    <x v="1"/>
    <x v="9"/>
    <x v="4"/>
    <n v="6845956"/>
    <n v="9010543875"/>
    <x v="0"/>
    <x v="1"/>
    <s v="EDIFICIO LOS ARCES PROPIEDAD HORIZONTAL"/>
    <x v="9"/>
    <x v="8"/>
  </r>
  <r>
    <x v="0"/>
    <x v="1"/>
    <x v="9"/>
    <x v="4"/>
    <n v="6845968"/>
    <n v="9010543875"/>
    <x v="0"/>
    <x v="3"/>
    <s v="EDIFICIO LOS ARCES PROPIEDAD HORIZONTAL"/>
    <x v="9"/>
    <x v="8"/>
  </r>
  <r>
    <x v="0"/>
    <x v="1"/>
    <x v="9"/>
    <x v="4"/>
    <n v="6846014"/>
    <n v="9003700991"/>
    <x v="0"/>
    <x v="1"/>
    <s v="EDIFICIO GUACARI PROPIEDAD HORIZONTAL PH"/>
    <x v="14"/>
    <x v="5"/>
  </r>
  <r>
    <x v="0"/>
    <x v="1"/>
    <x v="9"/>
    <x v="4"/>
    <n v="6846027"/>
    <n v="8001553858"/>
    <x v="0"/>
    <x v="1"/>
    <s v="CONJUNTO MULTIFAMILIAR  MINUTO DE DIOS N1"/>
    <x v="1"/>
    <x v="1"/>
  </r>
  <r>
    <x v="0"/>
    <x v="1"/>
    <x v="9"/>
    <x v="4"/>
    <n v="6846054"/>
    <n v="9011123115"/>
    <x v="0"/>
    <x v="1"/>
    <s v="CONJUNTO RESIDENCIAL PARQUES DE BOGOTA PINO PROPIEDAD HORIZO"/>
    <x v="1"/>
    <x v="1"/>
  </r>
  <r>
    <x v="0"/>
    <x v="1"/>
    <x v="9"/>
    <x v="4"/>
    <n v="6846058"/>
    <n v="9011123115"/>
    <x v="0"/>
    <x v="4"/>
    <s v="CONJUNTO RESIDENCIAL PARQUES DE BOGOTA PINO PROPIEDAD HORIZO"/>
    <x v="1"/>
    <x v="1"/>
  </r>
  <r>
    <x v="0"/>
    <x v="1"/>
    <x v="9"/>
    <x v="4"/>
    <n v="6846080"/>
    <n v="8110446279"/>
    <x v="0"/>
    <x v="1"/>
    <s v="EDIFICIO SANTAMARIA DEL MAR PH"/>
    <x v="14"/>
    <x v="5"/>
  </r>
  <r>
    <x v="0"/>
    <x v="1"/>
    <x v="9"/>
    <x v="4"/>
    <n v="6846082"/>
    <n v="9000219600"/>
    <x v="0"/>
    <x v="1"/>
    <s v="CONJUNTO RESIDENCIAL SAN JOSE PLAZA"/>
    <x v="1"/>
    <x v="1"/>
  </r>
  <r>
    <x v="0"/>
    <x v="1"/>
    <x v="9"/>
    <x v="4"/>
    <n v="6846103"/>
    <n v="9007459471"/>
    <x v="0"/>
    <x v="1"/>
    <s v="AGRUPACION DE VIVIENDA PARQUE RESID NUEVO SUBA ETAPA I - PH"/>
    <x v="1"/>
    <x v="1"/>
  </r>
  <r>
    <x v="0"/>
    <x v="1"/>
    <x v="9"/>
    <x v="4"/>
    <n v="6846120"/>
    <n v="8040143754"/>
    <x v="0"/>
    <x v="0"/>
    <s v="EDIFICIOS DON CAMILO Y DON GUILLERMO CONJUNTO RESIDENCIA"/>
    <x v="2"/>
    <x v="2"/>
  </r>
  <r>
    <x v="0"/>
    <x v="1"/>
    <x v="9"/>
    <x v="1"/>
    <n v="6846150"/>
    <n v="8301124338"/>
    <x v="0"/>
    <x v="1"/>
    <s v="CONJUNTO RESIDENCIAL TORRECAMPO VI 1RA ETAPA PH"/>
    <x v="1"/>
    <x v="1"/>
  </r>
  <r>
    <x v="0"/>
    <x v="1"/>
    <x v="9"/>
    <x v="4"/>
    <n v="6846151"/>
    <n v="8900027797"/>
    <x v="0"/>
    <x v="1"/>
    <s v="CONJUNTO RESIDENCIAL PROVITEQ UNIDAD UNO"/>
    <x v="7"/>
    <x v="7"/>
  </r>
  <r>
    <x v="0"/>
    <x v="1"/>
    <x v="9"/>
    <x v="1"/>
    <n v="6846166"/>
    <n v="8001739710"/>
    <x v="0"/>
    <x v="1"/>
    <s v="EDIFICIO BOLIVIA PH"/>
    <x v="14"/>
    <x v="5"/>
  </r>
  <r>
    <x v="0"/>
    <x v="1"/>
    <x v="9"/>
    <x v="4"/>
    <n v="6846185"/>
    <n v="9004825074"/>
    <x v="0"/>
    <x v="1"/>
    <s v="URBANIZACION TRENTTO APTOS P H"/>
    <x v="10"/>
    <x v="5"/>
  </r>
  <r>
    <x v="0"/>
    <x v="1"/>
    <x v="9"/>
    <x v="1"/>
    <n v="6846188"/>
    <n v="8300166064"/>
    <x v="0"/>
    <x v="3"/>
    <s v="CONJUNTO RESIDENCIAL EL PINAR DE LOS ALAMOS II PH"/>
    <x v="1"/>
    <x v="1"/>
  </r>
  <r>
    <x v="0"/>
    <x v="1"/>
    <x v="9"/>
    <x v="1"/>
    <n v="6846195"/>
    <n v="9002146391"/>
    <x v="0"/>
    <x v="1"/>
    <s v="BALCONES MANZANEDA PROPIEDAD HORIZONTAL"/>
    <x v="1"/>
    <x v="1"/>
  </r>
  <r>
    <x v="0"/>
    <x v="1"/>
    <x v="9"/>
    <x v="4"/>
    <n v="6846221"/>
    <n v="8100030937"/>
    <x v="0"/>
    <x v="7"/>
    <s v="EDIFICIO TORRE MEDITERRANEA PROPIEDAD HORIZONTAL"/>
    <x v="6"/>
    <x v="6"/>
  </r>
  <r>
    <x v="0"/>
    <x v="1"/>
    <x v="9"/>
    <x v="4"/>
    <n v="6846222"/>
    <n v="8000764445"/>
    <x v="0"/>
    <x v="4"/>
    <s v="CONJUNTO HABITACIONAL EL RINCON DE LAS QUINTAS PH"/>
    <x v="11"/>
    <x v="9"/>
  </r>
  <r>
    <x v="0"/>
    <x v="1"/>
    <x v="9"/>
    <x v="1"/>
    <n v="6846235"/>
    <n v="9002718080"/>
    <x v="0"/>
    <x v="1"/>
    <s v="EDIFICIO PUERTA DEL SOL"/>
    <x v="7"/>
    <x v="7"/>
  </r>
  <r>
    <x v="0"/>
    <x v="1"/>
    <x v="9"/>
    <x v="4"/>
    <n v="6846242"/>
    <n v="9008852071"/>
    <x v="0"/>
    <x v="7"/>
    <s v="EDIFICIO GUAYACAN REAL - PROPIEDAD HORIZONTAL"/>
    <x v="6"/>
    <x v="6"/>
  </r>
  <r>
    <x v="0"/>
    <x v="1"/>
    <x v="9"/>
    <x v="1"/>
    <n v="6846288"/>
    <n v="9003133178"/>
    <x v="0"/>
    <x v="1"/>
    <s v="CONJUNTO CERRADO SAN JUAN DE LA SIERRA PH"/>
    <x v="11"/>
    <x v="9"/>
  </r>
  <r>
    <x v="0"/>
    <x v="1"/>
    <x v="9"/>
    <x v="4"/>
    <n v="6846316"/>
    <n v="8300490572"/>
    <x v="0"/>
    <x v="1"/>
    <s v="CONJUNTO RESIDENCIAL LOS ROBLES PH"/>
    <x v="1"/>
    <x v="1"/>
  </r>
  <r>
    <x v="0"/>
    <x v="1"/>
    <x v="9"/>
    <x v="4"/>
    <n v="6846321"/>
    <n v="9011901381"/>
    <x v="0"/>
    <x v="0"/>
    <s v="CONJUNTO RESIDENCIAL NATIVO ARENA PH"/>
    <x v="10"/>
    <x v="5"/>
  </r>
  <r>
    <x v="0"/>
    <x v="1"/>
    <x v="9"/>
    <x v="4"/>
    <n v="6846336"/>
    <n v="9010501706"/>
    <x v="0"/>
    <x v="2"/>
    <s v="CONJUNTO RESIDENCIAL RESERVA CANAVERAL CONDOM"/>
    <x v="17"/>
    <x v="2"/>
  </r>
  <r>
    <x v="0"/>
    <x v="1"/>
    <x v="9"/>
    <x v="4"/>
    <n v="6846375"/>
    <n v="8160003320"/>
    <x v="0"/>
    <x v="1"/>
    <s v="EDIFICIO LAURA PROPIEDAD HORIZONTAL"/>
    <x v="11"/>
    <x v="9"/>
  </r>
  <r>
    <x v="0"/>
    <x v="1"/>
    <x v="9"/>
    <x v="4"/>
    <n v="6846417"/>
    <n v="9011133180"/>
    <x v="0"/>
    <x v="1"/>
    <s v="CONJUNTO RESIDENCIAL HACIENDA MADRID ARANJUEZ"/>
    <x v="36"/>
    <x v="4"/>
  </r>
  <r>
    <x v="0"/>
    <x v="1"/>
    <x v="9"/>
    <x v="4"/>
    <n v="6846498"/>
    <n v="9010501706"/>
    <x v="0"/>
    <x v="0"/>
    <s v="CONJUNTO RESIDENCIAL RESERVA CANAVERAL CONDOM"/>
    <x v="17"/>
    <x v="2"/>
  </r>
  <r>
    <x v="0"/>
    <x v="1"/>
    <x v="9"/>
    <x v="4"/>
    <n v="6846666"/>
    <n v="8300070621"/>
    <x v="0"/>
    <x v="1"/>
    <s v="CONJUNTO RESIDENCIAL EL BOSQUE DE SUBA AGRUPACION 4"/>
    <x v="1"/>
    <x v="1"/>
  </r>
  <r>
    <x v="0"/>
    <x v="1"/>
    <x v="9"/>
    <x v="4"/>
    <n v="6846688"/>
    <n v="9000142589"/>
    <x v="0"/>
    <x v="1"/>
    <s v="CONJUNTO RESIDENCIAL CERRONORTE PH"/>
    <x v="14"/>
    <x v="5"/>
  </r>
  <r>
    <x v="0"/>
    <x v="1"/>
    <x v="9"/>
    <x v="4"/>
    <n v="6846722"/>
    <n v="8040074058"/>
    <x v="0"/>
    <x v="1"/>
    <s v="URBANIZACION BOSQUES DE LA FLORIDA"/>
    <x v="17"/>
    <x v="2"/>
  </r>
  <r>
    <x v="0"/>
    <x v="1"/>
    <x v="9"/>
    <x v="4"/>
    <n v="6846730"/>
    <n v="8001304098"/>
    <x v="0"/>
    <x v="3"/>
    <s v="URBANIZACION MIRANDELA 10 PH"/>
    <x v="1"/>
    <x v="1"/>
  </r>
  <r>
    <x v="0"/>
    <x v="1"/>
    <x v="9"/>
    <x v="1"/>
    <n v="6846734"/>
    <n v="9000889465"/>
    <x v="0"/>
    <x v="3"/>
    <s v="EDIFICIO ALTOS BELLA SUIZA - PROPIEDAD HORIZONTAL"/>
    <x v="1"/>
    <x v="1"/>
  </r>
  <r>
    <x v="0"/>
    <x v="1"/>
    <x v="9"/>
    <x v="4"/>
    <n v="6846762"/>
    <n v="8040014390"/>
    <x v="0"/>
    <x v="1"/>
    <s v="CONJUNTO RESIDENCIAL VILLA FIRENZE"/>
    <x v="17"/>
    <x v="2"/>
  </r>
  <r>
    <x v="0"/>
    <x v="1"/>
    <x v="9"/>
    <x v="4"/>
    <n v="6846768"/>
    <n v="8300713816"/>
    <x v="0"/>
    <x v="1"/>
    <s v="CONJUNTO RESIDENCIAL LOS NOGALES PROPIEDAD HORIZONTAL"/>
    <x v="1"/>
    <x v="1"/>
  </r>
  <r>
    <x v="0"/>
    <x v="1"/>
    <x v="9"/>
    <x v="4"/>
    <n v="6846783"/>
    <n v="9012613328"/>
    <x v="0"/>
    <x v="1"/>
    <s v="VILLAS DE LA PRADERA PROPIEDAD HORIZONTA"/>
    <x v="13"/>
    <x v="9"/>
  </r>
  <r>
    <x v="0"/>
    <x v="1"/>
    <x v="9"/>
    <x v="4"/>
    <n v="6846803"/>
    <n v="9009817530"/>
    <x v="0"/>
    <x v="3"/>
    <s v="GUADUALES DEL CAFE PH"/>
    <x v="54"/>
    <x v="7"/>
  </r>
  <r>
    <x v="0"/>
    <x v="1"/>
    <x v="9"/>
    <x v="4"/>
    <n v="6846807"/>
    <n v="9005719362"/>
    <x v="0"/>
    <x v="4"/>
    <s v="EDIFICIO MULTIFAMILIAR ALAMOS DE LA RIOJA PH"/>
    <x v="11"/>
    <x v="9"/>
  </r>
  <r>
    <x v="0"/>
    <x v="1"/>
    <x v="9"/>
    <x v="4"/>
    <n v="6846808"/>
    <n v="8160017571"/>
    <x v="0"/>
    <x v="1"/>
    <s v="EDIFICIO LOS CISNES"/>
    <x v="11"/>
    <x v="9"/>
  </r>
  <r>
    <x v="0"/>
    <x v="1"/>
    <x v="9"/>
    <x v="1"/>
    <n v="6846823"/>
    <n v="8300993359"/>
    <x v="0"/>
    <x v="3"/>
    <s v="EDIFICIO YERBAMORA PH"/>
    <x v="1"/>
    <x v="1"/>
  </r>
  <r>
    <x v="0"/>
    <x v="1"/>
    <x v="9"/>
    <x v="1"/>
    <n v="6846839"/>
    <n v="8001961438"/>
    <x v="0"/>
    <x v="1"/>
    <s v="CONJUNTO RESIDENCIAL HORIZONTES"/>
    <x v="1"/>
    <x v="1"/>
  </r>
  <r>
    <x v="0"/>
    <x v="1"/>
    <x v="9"/>
    <x v="4"/>
    <n v="6846845"/>
    <n v="8002369531"/>
    <x v="0"/>
    <x v="1"/>
    <s v="EDIFICIO ALCAZAR PROPIEDAD HORIZONTAL"/>
    <x v="1"/>
    <x v="1"/>
  </r>
  <r>
    <x v="0"/>
    <x v="1"/>
    <x v="9"/>
    <x v="4"/>
    <n v="6846852"/>
    <n v="8301267032"/>
    <x v="0"/>
    <x v="1"/>
    <s v="CONJUNTO RESIDENCIAL SALITRE PARK"/>
    <x v="1"/>
    <x v="1"/>
  </r>
  <r>
    <x v="0"/>
    <x v="1"/>
    <x v="9"/>
    <x v="4"/>
    <n v="6846860"/>
    <n v="8000098618"/>
    <x v="0"/>
    <x v="1"/>
    <s v="PASEO COMERCIAL S ARKACENTRO"/>
    <x v="3"/>
    <x v="3"/>
  </r>
  <r>
    <x v="0"/>
    <x v="1"/>
    <x v="9"/>
    <x v="4"/>
    <n v="6846861"/>
    <n v="8110182276"/>
    <x v="0"/>
    <x v="1"/>
    <s v="URBANIZACION  FLOR DEL CAMPO PH"/>
    <x v="10"/>
    <x v="5"/>
  </r>
  <r>
    <x v="0"/>
    <x v="1"/>
    <x v="9"/>
    <x v="1"/>
    <n v="6846883"/>
    <n v="8110079119"/>
    <x v="0"/>
    <x v="1"/>
    <s v="UNIDAD RESIDENCIAL SALAMANCA DE LA MOTA  PH"/>
    <x v="14"/>
    <x v="5"/>
  </r>
  <r>
    <x v="0"/>
    <x v="1"/>
    <x v="9"/>
    <x v="1"/>
    <n v="6846892"/>
    <n v="9000487411"/>
    <x v="0"/>
    <x v="3"/>
    <s v="AGRUPACION DE VIVIENDA SABANA DE TIERRAGRATA SUPERMANZABA B"/>
    <x v="1"/>
    <x v="1"/>
  </r>
  <r>
    <x v="0"/>
    <x v="1"/>
    <x v="9"/>
    <x v="1"/>
    <n v="6846919"/>
    <n v="9011450760"/>
    <x v="0"/>
    <x v="1"/>
    <s v="CONJUNTO RESIDENCIAL EL RETIRO PROPIEDAD HORIZONTAL"/>
    <x v="11"/>
    <x v="9"/>
  </r>
  <r>
    <x v="0"/>
    <x v="1"/>
    <x v="9"/>
    <x v="4"/>
    <n v="6846933"/>
    <n v="8110371405"/>
    <x v="0"/>
    <x v="0"/>
    <s v="URBANIZACIN LA COLINA DE ASIS"/>
    <x v="5"/>
    <x v="5"/>
  </r>
  <r>
    <x v="0"/>
    <x v="1"/>
    <x v="9"/>
    <x v="1"/>
    <n v="6846978"/>
    <n v="8001739710"/>
    <x v="0"/>
    <x v="1"/>
    <s v="EDIFICIO BOLIVIA PH"/>
    <x v="14"/>
    <x v="5"/>
  </r>
  <r>
    <x v="0"/>
    <x v="1"/>
    <x v="9"/>
    <x v="4"/>
    <n v="6847013"/>
    <n v="8301008772"/>
    <x v="0"/>
    <x v="1"/>
    <s v="UNIDAD RESIDENCIAL ALTAMIRA CAMPESTRE"/>
    <x v="1"/>
    <x v="1"/>
  </r>
  <r>
    <x v="0"/>
    <x v="1"/>
    <x v="9"/>
    <x v="1"/>
    <n v="6847017"/>
    <n v="8300322836"/>
    <x v="0"/>
    <x v="1"/>
    <s v="CONJUNTO RESIDENCIAL RONDA DE SAN PATRICIO PH"/>
    <x v="1"/>
    <x v="1"/>
  </r>
  <r>
    <x v="0"/>
    <x v="1"/>
    <x v="9"/>
    <x v="4"/>
    <n v="6847031"/>
    <n v="8000536641"/>
    <x v="0"/>
    <x v="7"/>
    <s v="CONJUNTO RESIDENCIAL BARRIO OLIMPICO DE PEREIRA II ETAPA PH"/>
    <x v="11"/>
    <x v="9"/>
  </r>
  <r>
    <x v="0"/>
    <x v="1"/>
    <x v="9"/>
    <x v="1"/>
    <n v="6847055"/>
    <n v="9000487411"/>
    <x v="0"/>
    <x v="3"/>
    <s v="AGRUPACION DE VIVIENDA SABANA DE TIERRAGRATA SUPERMANZABA B"/>
    <x v="1"/>
    <x v="1"/>
  </r>
  <r>
    <x v="0"/>
    <x v="1"/>
    <x v="9"/>
    <x v="4"/>
    <n v="6847091"/>
    <n v="9000184379"/>
    <x v="0"/>
    <x v="1"/>
    <s v="CONJUNTO RESIDENCIAL TORRES DE SEVILLA"/>
    <x v="1"/>
    <x v="1"/>
  </r>
  <r>
    <x v="0"/>
    <x v="1"/>
    <x v="9"/>
    <x v="4"/>
    <n v="6847146"/>
    <n v="8050182916"/>
    <x v="0"/>
    <x v="1"/>
    <s v="UNIDAD RESIDENCIAL BOSQUES DE PUENTE PALMA SECTOR B"/>
    <x v="0"/>
    <x v="0"/>
  </r>
  <r>
    <x v="0"/>
    <x v="1"/>
    <x v="9"/>
    <x v="4"/>
    <n v="6847178"/>
    <n v="9006660028"/>
    <x v="0"/>
    <x v="1"/>
    <s v="CONJUNTO RESIDENCIAL URBANIZACION AGATA PROPIEDAD HORIZONTAL"/>
    <x v="14"/>
    <x v="5"/>
  </r>
  <r>
    <x v="0"/>
    <x v="1"/>
    <x v="9"/>
    <x v="4"/>
    <n v="6847182"/>
    <n v="9000219600"/>
    <x v="0"/>
    <x v="1"/>
    <s v="CONJUNTO RESIDENCIAL SAN JOSE PLAZA"/>
    <x v="1"/>
    <x v="1"/>
  </r>
  <r>
    <x v="0"/>
    <x v="1"/>
    <x v="9"/>
    <x v="4"/>
    <n v="6847187"/>
    <n v="8160006214"/>
    <x v="0"/>
    <x v="4"/>
    <s v="EL PALMAR CONJUNTO CERRADO N 3 PH"/>
    <x v="11"/>
    <x v="9"/>
  </r>
  <r>
    <x v="0"/>
    <x v="1"/>
    <x v="9"/>
    <x v="4"/>
    <n v="6847200"/>
    <n v="8001883383"/>
    <x v="0"/>
    <x v="1"/>
    <s v="URBANIZACION EL VALLE DE USAQUEN-PROPIEDAD HORIZONTAL"/>
    <x v="1"/>
    <x v="1"/>
  </r>
  <r>
    <x v="0"/>
    <x v="1"/>
    <x v="9"/>
    <x v="4"/>
    <n v="6847202"/>
    <n v="9009928797"/>
    <x v="0"/>
    <x v="1"/>
    <s v="CONJUNTO RESIDENCIAL TORRES AMBAR APARTAMENTOS PH"/>
    <x v="13"/>
    <x v="9"/>
  </r>
  <r>
    <x v="0"/>
    <x v="1"/>
    <x v="9"/>
    <x v="4"/>
    <n v="6847208"/>
    <n v="9009928797"/>
    <x v="0"/>
    <x v="3"/>
    <s v="CONJUNTO RESIDENCIAL TORRES AMBAR APARTAMENTOS PH"/>
    <x v="13"/>
    <x v="9"/>
  </r>
  <r>
    <x v="0"/>
    <x v="1"/>
    <x v="9"/>
    <x v="4"/>
    <n v="6847226"/>
    <n v="8040160322"/>
    <x v="0"/>
    <x v="0"/>
    <s v="EDIFICIO UNIDAD RESIDENCIAL PROCYON"/>
    <x v="2"/>
    <x v="2"/>
  </r>
  <r>
    <x v="0"/>
    <x v="1"/>
    <x v="9"/>
    <x v="1"/>
    <n v="6847252"/>
    <n v="8301367311"/>
    <x v="0"/>
    <x v="3"/>
    <s v="AGRUPACION DE VIVIENDA QUINTAS DE TIMIZA II PH"/>
    <x v="1"/>
    <x v="1"/>
  </r>
  <r>
    <x v="0"/>
    <x v="1"/>
    <x v="9"/>
    <x v="4"/>
    <n v="6847267"/>
    <n v="9000741680"/>
    <x v="0"/>
    <x v="1"/>
    <s v="SAN JACINTO APARTAMENTOS - PROPIEDAD HORIZONTAL"/>
    <x v="3"/>
    <x v="3"/>
  </r>
  <r>
    <x v="0"/>
    <x v="1"/>
    <x v="9"/>
    <x v="4"/>
    <n v="6847293"/>
    <n v="9000519361"/>
    <x v="0"/>
    <x v="3"/>
    <s v="AGRUPACION NUEVA CASTILLA ETAPA IV PH"/>
    <x v="1"/>
    <x v="1"/>
  </r>
  <r>
    <x v="0"/>
    <x v="1"/>
    <x v="9"/>
    <x v="1"/>
    <n v="6847315"/>
    <n v="8605361776"/>
    <x v="0"/>
    <x v="1"/>
    <s v="CONJUNTO RESIDENCIAL NUEVA VILLEMAR PH"/>
    <x v="1"/>
    <x v="1"/>
  </r>
  <r>
    <x v="0"/>
    <x v="1"/>
    <x v="9"/>
    <x v="4"/>
    <n v="6847322"/>
    <n v="9004173634"/>
    <x v="0"/>
    <x v="1"/>
    <s v="EDIFICIO EBANO 103 PROPIEDAD HORIZONTAL"/>
    <x v="1"/>
    <x v="1"/>
  </r>
  <r>
    <x v="0"/>
    <x v="1"/>
    <x v="9"/>
    <x v="4"/>
    <n v="6847334"/>
    <n v="8010044512"/>
    <x v="0"/>
    <x v="4"/>
    <s v="URBANIZACION SERRANIAS MANZANA 4 Y MANZANA 5"/>
    <x v="7"/>
    <x v="7"/>
  </r>
  <r>
    <x v="0"/>
    <x v="1"/>
    <x v="9"/>
    <x v="4"/>
    <n v="6847341"/>
    <n v="9007906177"/>
    <x v="0"/>
    <x v="3"/>
    <s v="EDIFICIO TORREDON 3 - PROPIEDAD HORIZONTAL"/>
    <x v="1"/>
    <x v="1"/>
  </r>
  <r>
    <x v="0"/>
    <x v="1"/>
    <x v="9"/>
    <x v="4"/>
    <n v="6847343"/>
    <n v="9000655116"/>
    <x v="0"/>
    <x v="3"/>
    <s v="CONJUNTO RESIDENCIAL PORTAL DEL PORVENIR ETAPA 2 PROPIEDAD H"/>
    <x v="1"/>
    <x v="1"/>
  </r>
  <r>
    <x v="0"/>
    <x v="1"/>
    <x v="9"/>
    <x v="4"/>
    <n v="6847369"/>
    <n v="9009928797"/>
    <x v="0"/>
    <x v="4"/>
    <s v="CONJUNTO RESIDENCIAL TORRES AMBAR APARTAMENTOS PH"/>
    <x v="13"/>
    <x v="9"/>
  </r>
  <r>
    <x v="0"/>
    <x v="1"/>
    <x v="9"/>
    <x v="4"/>
    <n v="6847397"/>
    <n v="9006642261"/>
    <x v="0"/>
    <x v="1"/>
    <s v="EDIFICIO LATORRE MONTECARLO"/>
    <x v="2"/>
    <x v="2"/>
  </r>
  <r>
    <x v="0"/>
    <x v="1"/>
    <x v="9"/>
    <x v="4"/>
    <n v="6847411"/>
    <n v="9006283631"/>
    <x v="0"/>
    <x v="1"/>
    <s v="EDIFICIO LAURELES DEL RIO I ETAPA PH"/>
    <x v="6"/>
    <x v="6"/>
  </r>
  <r>
    <x v="0"/>
    <x v="1"/>
    <x v="9"/>
    <x v="1"/>
    <n v="6847414"/>
    <n v="8300605410"/>
    <x v="0"/>
    <x v="3"/>
    <s v="CONJUNTO RESIDENCIAL PARQUES DE ATAHUALPA 4 PH"/>
    <x v="1"/>
    <x v="1"/>
  </r>
  <r>
    <x v="0"/>
    <x v="1"/>
    <x v="9"/>
    <x v="4"/>
    <n v="6847443"/>
    <n v="9002316241"/>
    <x v="0"/>
    <x v="1"/>
    <s v="EDIFICIO BERNALEJAS - PH"/>
    <x v="14"/>
    <x v="5"/>
  </r>
  <r>
    <x v="0"/>
    <x v="1"/>
    <x v="9"/>
    <x v="4"/>
    <n v="6847454"/>
    <n v="8300331491"/>
    <x v="0"/>
    <x v="1"/>
    <s v="EDIFICIO ANAYA DEL PARQUE PROPIEDAD HORIZONTA"/>
    <x v="1"/>
    <x v="1"/>
  </r>
  <r>
    <x v="0"/>
    <x v="1"/>
    <x v="9"/>
    <x v="4"/>
    <n v="6847505"/>
    <n v="9001218848"/>
    <x v="0"/>
    <x v="1"/>
    <s v="CONJUNTO CERRADO ALTOS DE BUENA VISTA PH"/>
    <x v="11"/>
    <x v="9"/>
  </r>
  <r>
    <x v="0"/>
    <x v="1"/>
    <x v="9"/>
    <x v="4"/>
    <n v="6847516"/>
    <n v="9003468464"/>
    <x v="0"/>
    <x v="0"/>
    <s v="CONJUNTO PARQUE RESIDENCIAL PAISAJE DE SIERRA ALTA - PROPIED"/>
    <x v="6"/>
    <x v="6"/>
  </r>
  <r>
    <x v="0"/>
    <x v="1"/>
    <x v="9"/>
    <x v="4"/>
    <n v="6847554"/>
    <n v="8002272376"/>
    <x v="0"/>
    <x v="1"/>
    <s v="CONJUNTO RESIDENCIAL PALMA DE MALLORCA"/>
    <x v="11"/>
    <x v="9"/>
  </r>
  <r>
    <x v="0"/>
    <x v="1"/>
    <x v="9"/>
    <x v="4"/>
    <n v="6847561"/>
    <n v="8001499891"/>
    <x v="0"/>
    <x v="2"/>
    <s v="EDIFICIO ALCAPARROS 90"/>
    <x v="1"/>
    <x v="1"/>
  </r>
  <r>
    <x v="0"/>
    <x v="1"/>
    <x v="9"/>
    <x v="4"/>
    <n v="6847582"/>
    <n v="8600403353"/>
    <x v="0"/>
    <x v="3"/>
    <s v="CONJUNTO RESIDENCIAL BOSQUES DE KENNEDY PH"/>
    <x v="1"/>
    <x v="1"/>
  </r>
  <r>
    <x v="0"/>
    <x v="1"/>
    <x v="9"/>
    <x v="4"/>
    <n v="6847587"/>
    <n v="8300713816"/>
    <x v="0"/>
    <x v="1"/>
    <s v="CONJUNTO RESIDENCIAL LOS NOGALES PROPIEDAD HORIZONTAL"/>
    <x v="1"/>
    <x v="1"/>
  </r>
  <r>
    <x v="0"/>
    <x v="1"/>
    <x v="9"/>
    <x v="4"/>
    <n v="6847629"/>
    <n v="9002578233"/>
    <x v="0"/>
    <x v="0"/>
    <s v="URBANIZACIÓN VITENZA PH"/>
    <x v="14"/>
    <x v="5"/>
  </r>
  <r>
    <x v="0"/>
    <x v="1"/>
    <x v="9"/>
    <x v="4"/>
    <n v="6847638"/>
    <n v="8300490572"/>
    <x v="0"/>
    <x v="1"/>
    <s v="CONJUNTO RESIDENCIAL LOS ROBLES PH"/>
    <x v="1"/>
    <x v="1"/>
  </r>
  <r>
    <x v="0"/>
    <x v="1"/>
    <x v="9"/>
    <x v="1"/>
    <n v="6847643"/>
    <n v="9005013887"/>
    <x v="0"/>
    <x v="1"/>
    <s v="EDIFICIO TORRE DEL SOL PH"/>
    <x v="6"/>
    <x v="6"/>
  </r>
  <r>
    <x v="0"/>
    <x v="1"/>
    <x v="9"/>
    <x v="4"/>
    <n v="6847677"/>
    <n v="9012729901"/>
    <x v="0"/>
    <x v="0"/>
    <s v="CONJUNTO MULTIFAMILIAR LIFE 200"/>
    <x v="17"/>
    <x v="2"/>
  </r>
  <r>
    <x v="0"/>
    <x v="1"/>
    <x v="9"/>
    <x v="4"/>
    <n v="6847683"/>
    <n v="8300605632"/>
    <x v="0"/>
    <x v="0"/>
    <s v="CONJUNTO RESIDENCIAL PARQUES DE MILENTA"/>
    <x v="1"/>
    <x v="1"/>
  </r>
  <r>
    <x v="0"/>
    <x v="1"/>
    <x v="9"/>
    <x v="4"/>
    <n v="6847694"/>
    <n v="9004589076"/>
    <x v="0"/>
    <x v="1"/>
    <s v="EDIFICIO PORTAL DE LA ESTRELLA"/>
    <x v="1"/>
    <x v="1"/>
  </r>
  <r>
    <x v="0"/>
    <x v="1"/>
    <x v="9"/>
    <x v="4"/>
    <n v="6847704"/>
    <n v="8605096441"/>
    <x v="0"/>
    <x v="1"/>
    <s v="CONJUNTO RESIDENCIAL SANTA BARBARA NORTE"/>
    <x v="1"/>
    <x v="1"/>
  </r>
  <r>
    <x v="0"/>
    <x v="1"/>
    <x v="9"/>
    <x v="4"/>
    <n v="6847709"/>
    <n v="8001630183"/>
    <x v="0"/>
    <x v="1"/>
    <s v="CONJUNTO VILLA CALASANZ II ETAPA AGRUPACION IV"/>
    <x v="1"/>
    <x v="1"/>
  </r>
  <r>
    <x v="0"/>
    <x v="1"/>
    <x v="9"/>
    <x v="4"/>
    <n v="6847717"/>
    <n v="8300472784"/>
    <x v="0"/>
    <x v="1"/>
    <s v="CONJUNTO RESIDENCIAL SANTA CATALINA"/>
    <x v="1"/>
    <x v="1"/>
  </r>
  <r>
    <x v="0"/>
    <x v="1"/>
    <x v="9"/>
    <x v="4"/>
    <n v="6847729"/>
    <n v="8001936062"/>
    <x v="0"/>
    <x v="3"/>
    <s v="CONJUNTO RESIDENCIAL LOS ELISEOS ETAPAS I Y II PH"/>
    <x v="1"/>
    <x v="1"/>
  </r>
  <r>
    <x v="0"/>
    <x v="1"/>
    <x v="9"/>
    <x v="4"/>
    <n v="6847739"/>
    <n v="9005311570"/>
    <x v="0"/>
    <x v="7"/>
    <s v="EDIFICIO DI BARI"/>
    <x v="17"/>
    <x v="2"/>
  </r>
  <r>
    <x v="0"/>
    <x v="1"/>
    <x v="9"/>
    <x v="1"/>
    <n v="6847747"/>
    <n v="9003538116"/>
    <x v="0"/>
    <x v="5"/>
    <s v="CONJUNTO MULTIFAMILIAR JARDINES DE LA PALMA-PROPIEDAD HO"/>
    <x v="6"/>
    <x v="6"/>
  </r>
  <r>
    <x v="0"/>
    <x v="1"/>
    <x v="9"/>
    <x v="1"/>
    <n v="6847750"/>
    <n v="8110253503"/>
    <x v="0"/>
    <x v="1"/>
    <s v="URBANIZACION SANTA MARIA DEL CAMPO PH"/>
    <x v="5"/>
    <x v="5"/>
  </r>
  <r>
    <x v="0"/>
    <x v="1"/>
    <x v="9"/>
    <x v="4"/>
    <n v="6847822"/>
    <n v="8090052953"/>
    <x v="0"/>
    <x v="1"/>
    <s v="EDIFICIO CAMINO DORADO PROPIEDAD  HORIZONTAL"/>
    <x v="3"/>
    <x v="3"/>
  </r>
  <r>
    <x v="0"/>
    <x v="1"/>
    <x v="9"/>
    <x v="4"/>
    <n v="6847876"/>
    <n v="8090060912"/>
    <x v="0"/>
    <x v="1"/>
    <s v="CONJ RESIDENCIAL ARAGON III ETAPA PH"/>
    <x v="31"/>
    <x v="3"/>
  </r>
  <r>
    <x v="0"/>
    <x v="1"/>
    <x v="9"/>
    <x v="1"/>
    <n v="6847903"/>
    <n v="9002527723"/>
    <x v="0"/>
    <x v="1"/>
    <s v="CONJUNTO RESIDENCIAL EL MIRADOR PH"/>
    <x v="9"/>
    <x v="8"/>
  </r>
  <r>
    <x v="0"/>
    <x v="1"/>
    <x v="9"/>
    <x v="1"/>
    <n v="6848000"/>
    <n v="8000712335"/>
    <x v="0"/>
    <x v="3"/>
    <s v="CONJUNTO RESIDENCIAL BOLIVIA XII PH"/>
    <x v="1"/>
    <x v="1"/>
  </r>
  <r>
    <x v="0"/>
    <x v="1"/>
    <x v="9"/>
    <x v="4"/>
    <n v="6848017"/>
    <n v="8160031969"/>
    <x v="0"/>
    <x v="1"/>
    <s v="UNIDAD RESIDENCIAL PINAR DEL ESTE PH"/>
    <x v="11"/>
    <x v="9"/>
  </r>
  <r>
    <x v="0"/>
    <x v="1"/>
    <x v="9"/>
    <x v="4"/>
    <n v="6848039"/>
    <n v="8300400106"/>
    <x v="0"/>
    <x v="0"/>
    <s v="EDIFICIO BELLOHORIZONTE PROPIEDAD HORIZONTAL"/>
    <x v="1"/>
    <x v="1"/>
  </r>
  <r>
    <x v="0"/>
    <x v="1"/>
    <x v="9"/>
    <x v="4"/>
    <n v="6848049"/>
    <n v="8050182916"/>
    <x v="0"/>
    <x v="1"/>
    <s v="UNIDAD RESIDENCIAL BOSQUES DE PUENTE PALMA SECTOR B"/>
    <x v="0"/>
    <x v="0"/>
  </r>
  <r>
    <x v="0"/>
    <x v="1"/>
    <x v="9"/>
    <x v="4"/>
    <n v="6848052"/>
    <n v="8100023650"/>
    <x v="0"/>
    <x v="2"/>
    <s v="EDIFICIO BLOQUE 3 PROPIEDAD HORIZONTAL"/>
    <x v="61"/>
    <x v="6"/>
  </r>
  <r>
    <x v="0"/>
    <x v="1"/>
    <x v="9"/>
    <x v="4"/>
    <n v="6848076"/>
    <n v="9001408548"/>
    <x v="0"/>
    <x v="1"/>
    <s v="EDIFICIO TORRES DE ANDORRA - PROPIEDAD HORIZONTAL"/>
    <x v="6"/>
    <x v="6"/>
  </r>
  <r>
    <x v="0"/>
    <x v="1"/>
    <x v="9"/>
    <x v="1"/>
    <n v="6848084"/>
    <n v="9002332294"/>
    <x v="0"/>
    <x v="1"/>
    <s v="CONJUNTO HABITACIONAL EL CAMPIN III ETAPA PH"/>
    <x v="11"/>
    <x v="9"/>
  </r>
  <r>
    <x v="0"/>
    <x v="1"/>
    <x v="9"/>
    <x v="4"/>
    <n v="6848097"/>
    <n v="8100003028"/>
    <x v="0"/>
    <x v="0"/>
    <s v="EDIFICIO CRISTOBAL COLON PROPIEDAD HORIZONTAL"/>
    <x v="6"/>
    <x v="6"/>
  </r>
  <r>
    <x v="0"/>
    <x v="1"/>
    <x v="9"/>
    <x v="4"/>
    <n v="6848109"/>
    <n v="8160010692"/>
    <x v="0"/>
    <x v="1"/>
    <s v="CONJUNTO RESIDENCIAL BOSQUES DE LA SALLE PH"/>
    <x v="11"/>
    <x v="9"/>
  </r>
  <r>
    <x v="0"/>
    <x v="1"/>
    <x v="9"/>
    <x v="1"/>
    <n v="6848111"/>
    <n v="8301062960"/>
    <x v="0"/>
    <x v="1"/>
    <s v="AGRUPACION DE VIVIENDA LOS PINOS PH"/>
    <x v="1"/>
    <x v="1"/>
  </r>
  <r>
    <x v="0"/>
    <x v="1"/>
    <x v="9"/>
    <x v="4"/>
    <n v="6848116"/>
    <n v="9004437859"/>
    <x v="0"/>
    <x v="0"/>
    <s v="EL NOGAL CLUB RESIDENCIAL"/>
    <x v="11"/>
    <x v="9"/>
  </r>
  <r>
    <x v="0"/>
    <x v="1"/>
    <x v="9"/>
    <x v="4"/>
    <n v="6848118"/>
    <n v="9008719510"/>
    <x v="0"/>
    <x v="1"/>
    <s v="CONDOMINIO VILLAS DEL PADRO"/>
    <x v="29"/>
    <x v="14"/>
  </r>
  <r>
    <x v="0"/>
    <x v="1"/>
    <x v="9"/>
    <x v="5"/>
    <n v="6848183"/>
    <n v="41885852"/>
    <x v="0"/>
    <x v="1"/>
    <s v="AGUDELO ECHEVERRI LUZ ELENA"/>
    <x v="7"/>
    <x v="7"/>
  </r>
  <r>
    <x v="0"/>
    <x v="1"/>
    <x v="9"/>
    <x v="4"/>
    <n v="6848198"/>
    <n v="9000595817"/>
    <x v="0"/>
    <x v="1"/>
    <s v="CONJUNTO CERRADO RESERVA DE LOS ALAMOS PH"/>
    <x v="11"/>
    <x v="9"/>
  </r>
  <r>
    <x v="0"/>
    <x v="1"/>
    <x v="9"/>
    <x v="4"/>
    <n v="6848199"/>
    <n v="9002286409"/>
    <x v="0"/>
    <x v="7"/>
    <s v="ALTOS DEL PARQUE"/>
    <x v="0"/>
    <x v="0"/>
  </r>
  <r>
    <x v="0"/>
    <x v="1"/>
    <x v="9"/>
    <x v="4"/>
    <n v="6848200"/>
    <n v="8605321753"/>
    <x v="0"/>
    <x v="1"/>
    <s v="AGRUPACION DE VIVIENDA METROPOLIS UNIDAD SEIS"/>
    <x v="1"/>
    <x v="1"/>
  </r>
  <r>
    <x v="0"/>
    <x v="1"/>
    <x v="9"/>
    <x v="4"/>
    <n v="6848298"/>
    <n v="8090061437"/>
    <x v="0"/>
    <x v="3"/>
    <s v="AGRUPACION DE VIVIENDA RINCON DE LAS MARGARITAS"/>
    <x v="3"/>
    <x v="3"/>
  </r>
  <r>
    <x v="0"/>
    <x v="1"/>
    <x v="9"/>
    <x v="4"/>
    <n v="6848321"/>
    <n v="9011118025"/>
    <x v="0"/>
    <x v="1"/>
    <s v="CONJUNTO RESIDENCIAL CERRADO URBANIZACION VILLA ADELA"/>
    <x v="12"/>
    <x v="2"/>
  </r>
  <r>
    <x v="0"/>
    <x v="1"/>
    <x v="9"/>
    <x v="4"/>
    <n v="6848380"/>
    <n v="8110041831"/>
    <x v="0"/>
    <x v="1"/>
    <s v="CONJUNTO RESIDENCIAL CEIBAS DEL POBLADO"/>
    <x v="14"/>
    <x v="5"/>
  </r>
  <r>
    <x v="0"/>
    <x v="1"/>
    <x v="9"/>
    <x v="1"/>
    <n v="6848430"/>
    <n v="9002068314"/>
    <x v="0"/>
    <x v="0"/>
    <s v="EDIFICIO MIRADOR DE GUAYACANES - PROPIEDAD HORIZONTAL"/>
    <x v="6"/>
    <x v="6"/>
  </r>
  <r>
    <x v="0"/>
    <x v="1"/>
    <x v="9"/>
    <x v="5"/>
    <n v="6848506"/>
    <n v="45686125"/>
    <x v="0"/>
    <x v="15"/>
    <s v="FORTICH GONZALEZ ANGELICA MARIA"/>
    <x v="52"/>
    <x v="18"/>
  </r>
  <r>
    <x v="0"/>
    <x v="1"/>
    <x v="9"/>
    <x v="4"/>
    <n v="6848542"/>
    <n v="8301396822"/>
    <x v="0"/>
    <x v="3"/>
    <s v="AGRUPACION RESIDENCIAL PRIMAVERA DEL TINTAL 2"/>
    <x v="1"/>
    <x v="1"/>
  </r>
  <r>
    <x v="0"/>
    <x v="1"/>
    <x v="9"/>
    <x v="4"/>
    <n v="6848551"/>
    <n v="9001142105"/>
    <x v="0"/>
    <x v="1"/>
    <s v="EDIFICIO TAURUS V ETAPA"/>
    <x v="1"/>
    <x v="1"/>
  </r>
  <r>
    <x v="0"/>
    <x v="1"/>
    <x v="9"/>
    <x v="4"/>
    <n v="6848653"/>
    <n v="8090087055"/>
    <x v="0"/>
    <x v="0"/>
    <s v="CLUB RESIDENCIAL ALAMEDA"/>
    <x v="3"/>
    <x v="3"/>
  </r>
  <r>
    <x v="0"/>
    <x v="1"/>
    <x v="9"/>
    <x v="4"/>
    <n v="6848709"/>
    <n v="8050221382"/>
    <x v="0"/>
    <x v="0"/>
    <s v="CONJUNTO RESIDENCIAL SANTA ANA - PROPIEDAD HORIZONTAL DE"/>
    <x v="0"/>
    <x v="0"/>
  </r>
  <r>
    <x v="0"/>
    <x v="1"/>
    <x v="9"/>
    <x v="4"/>
    <n v="6848745"/>
    <n v="9012181108"/>
    <x v="0"/>
    <x v="1"/>
    <s v="CONJUNTO RESIDENCIAL BOSQUE SABANA PH"/>
    <x v="83"/>
    <x v="4"/>
  </r>
  <r>
    <x v="0"/>
    <x v="1"/>
    <x v="9"/>
    <x v="1"/>
    <n v="6848790"/>
    <n v="8002328827"/>
    <x v="0"/>
    <x v="1"/>
    <s v="CONJ RESI LOS BALCONES DE ORIENTE EDIF LOS BUGAMBILES"/>
    <x v="1"/>
    <x v="1"/>
  </r>
  <r>
    <x v="0"/>
    <x v="1"/>
    <x v="9"/>
    <x v="4"/>
    <n v="6848813"/>
    <n v="9006189500"/>
    <x v="0"/>
    <x v="0"/>
    <s v="CONJUNTO RESIDENCIAL BALCONES DE SAN JUAN"/>
    <x v="9"/>
    <x v="8"/>
  </r>
  <r>
    <x v="0"/>
    <x v="1"/>
    <x v="9"/>
    <x v="4"/>
    <n v="6848828"/>
    <n v="9001631858"/>
    <x v="0"/>
    <x v="1"/>
    <s v="EDIFICIO 3 PARK"/>
    <x v="1"/>
    <x v="1"/>
  </r>
  <r>
    <x v="0"/>
    <x v="1"/>
    <x v="9"/>
    <x v="1"/>
    <n v="6848907"/>
    <n v="9013810367"/>
    <x v="0"/>
    <x v="3"/>
    <s v="SERRAT MULTIFAMILIAR PROPIEDAD HORIZONTAL"/>
    <x v="6"/>
    <x v="6"/>
  </r>
  <r>
    <x v="0"/>
    <x v="1"/>
    <x v="9"/>
    <x v="4"/>
    <n v="6849040"/>
    <n v="9005289464"/>
    <x v="0"/>
    <x v="1"/>
    <s v="CONJUNTO RESIDENCIAL TAYRONA II"/>
    <x v="17"/>
    <x v="2"/>
  </r>
  <r>
    <x v="0"/>
    <x v="1"/>
    <x v="9"/>
    <x v="4"/>
    <n v="6849043"/>
    <n v="9003216445"/>
    <x v="0"/>
    <x v="1"/>
    <s v="LA HACIENDA CONDOMINIO CAMPESTRE - PROPIEDAD HORIZONTAL"/>
    <x v="3"/>
    <x v="3"/>
  </r>
  <r>
    <x v="0"/>
    <x v="1"/>
    <x v="9"/>
    <x v="4"/>
    <n v="6849052"/>
    <n v="9006211119"/>
    <x v="0"/>
    <x v="1"/>
    <s v="PARQUE CENTRAL - APARTAMENTOS"/>
    <x v="3"/>
    <x v="3"/>
  </r>
  <r>
    <x v="0"/>
    <x v="1"/>
    <x v="9"/>
    <x v="4"/>
    <n v="6849113"/>
    <n v="9000901323"/>
    <x v="0"/>
    <x v="1"/>
    <s v="EDIFICIO TORRELIMA II PH"/>
    <x v="14"/>
    <x v="5"/>
  </r>
  <r>
    <x v="0"/>
    <x v="1"/>
    <x v="9"/>
    <x v="4"/>
    <n v="6849138"/>
    <n v="8100062881"/>
    <x v="0"/>
    <x v="1"/>
    <s v="UNIDAD RESIDENCIAL AQUILINO VILLEGAS PROPIEDAD HORIZONTA"/>
    <x v="6"/>
    <x v="6"/>
  </r>
  <r>
    <x v="0"/>
    <x v="1"/>
    <x v="9"/>
    <x v="4"/>
    <n v="6849171"/>
    <n v="9004343905"/>
    <x v="0"/>
    <x v="1"/>
    <s v="PARQUE RESIDENCIAL VILLA SOL PH"/>
    <x v="11"/>
    <x v="9"/>
  </r>
  <r>
    <x v="0"/>
    <x v="1"/>
    <x v="9"/>
    <x v="4"/>
    <n v="6849202"/>
    <n v="9003080585"/>
    <x v="0"/>
    <x v="1"/>
    <s v="CONJUNTO RESIDENCIAL GRANADA CLUB ETAPA I PH"/>
    <x v="1"/>
    <x v="1"/>
  </r>
  <r>
    <x v="0"/>
    <x v="1"/>
    <x v="9"/>
    <x v="4"/>
    <n v="6849212"/>
    <n v="8100058852"/>
    <x v="0"/>
    <x v="1"/>
    <s v="EDIFICIO MIRADOR LA PALMA II"/>
    <x v="6"/>
    <x v="6"/>
  </r>
  <r>
    <x v="0"/>
    <x v="1"/>
    <x v="9"/>
    <x v="1"/>
    <n v="6849223"/>
    <n v="8908058895"/>
    <x v="0"/>
    <x v="1"/>
    <s v="CONDOMINIO LOS CEREZOS PROPIEDAD HORIZONTAL"/>
    <x v="6"/>
    <x v="6"/>
  </r>
  <r>
    <x v="0"/>
    <x v="1"/>
    <x v="9"/>
    <x v="1"/>
    <n v="6849226"/>
    <n v="9004886071"/>
    <x v="0"/>
    <x v="0"/>
    <s v="EDIFICIO SANTIAMEN ETAPA I Y II PH"/>
    <x v="14"/>
    <x v="5"/>
  </r>
  <r>
    <x v="0"/>
    <x v="1"/>
    <x v="9"/>
    <x v="4"/>
    <n v="6849237"/>
    <n v="8301169677"/>
    <x v="0"/>
    <x v="1"/>
    <s v="EDIFICIO MIRADOR DEL CERRO PROPIEDAD HORIZONT"/>
    <x v="1"/>
    <x v="1"/>
  </r>
  <r>
    <x v="0"/>
    <x v="1"/>
    <x v="9"/>
    <x v="4"/>
    <n v="6849276"/>
    <n v="9003993636"/>
    <x v="0"/>
    <x v="1"/>
    <s v="EDIFICIO VALLARTA II"/>
    <x v="2"/>
    <x v="2"/>
  </r>
  <r>
    <x v="0"/>
    <x v="1"/>
    <x v="9"/>
    <x v="4"/>
    <n v="6849288"/>
    <n v="8301411953"/>
    <x v="0"/>
    <x v="1"/>
    <s v="EDIFICIO ROSALES 2000 - PROPIEDAD HORIZONTAL"/>
    <x v="1"/>
    <x v="1"/>
  </r>
  <r>
    <x v="0"/>
    <x v="1"/>
    <x v="9"/>
    <x v="4"/>
    <n v="6849301"/>
    <n v="9011123115"/>
    <x v="0"/>
    <x v="0"/>
    <s v="CONJUNTO RESIDENCIAL PARQUES DE BOGOTA PINO PROPIEDAD HORIZO"/>
    <x v="1"/>
    <x v="1"/>
  </r>
  <r>
    <x v="0"/>
    <x v="1"/>
    <x v="9"/>
    <x v="4"/>
    <n v="6849316"/>
    <n v="9007459471"/>
    <x v="0"/>
    <x v="1"/>
    <s v="AGRUPACION DE VIVIENDA PARQUE RESID NUEVO SUBA ETAPA I - PH"/>
    <x v="1"/>
    <x v="1"/>
  </r>
  <r>
    <x v="0"/>
    <x v="1"/>
    <x v="9"/>
    <x v="4"/>
    <n v="6849331"/>
    <n v="9011750783"/>
    <x v="0"/>
    <x v="1"/>
    <s v="CONJUNTO TORRES DE SANTA ALURA I ETAPA"/>
    <x v="20"/>
    <x v="11"/>
  </r>
  <r>
    <x v="0"/>
    <x v="1"/>
    <x v="9"/>
    <x v="4"/>
    <n v="6849337"/>
    <n v="9000184379"/>
    <x v="0"/>
    <x v="1"/>
    <s v="CONJUNTO RESIDENCIAL TORRES DE SEVILLA"/>
    <x v="1"/>
    <x v="1"/>
  </r>
  <r>
    <x v="0"/>
    <x v="1"/>
    <x v="9"/>
    <x v="4"/>
    <n v="6849341"/>
    <n v="8300472182"/>
    <x v="0"/>
    <x v="2"/>
    <s v="EDIFICIO CANOVA PROPIEDAD HORIZONTAL"/>
    <x v="1"/>
    <x v="1"/>
  </r>
  <r>
    <x v="0"/>
    <x v="1"/>
    <x v="9"/>
    <x v="1"/>
    <n v="6849357"/>
    <n v="9005013887"/>
    <x v="0"/>
    <x v="3"/>
    <s v="EDIFICIO TORRE DEL SOL PH"/>
    <x v="6"/>
    <x v="6"/>
  </r>
  <r>
    <x v="0"/>
    <x v="1"/>
    <x v="9"/>
    <x v="4"/>
    <n v="6849394"/>
    <n v="8000446999"/>
    <x v="0"/>
    <x v="1"/>
    <s v="EDIFICIO GARCIA ROVIRA"/>
    <x v="2"/>
    <x v="2"/>
  </r>
  <r>
    <x v="0"/>
    <x v="1"/>
    <x v="9"/>
    <x v="4"/>
    <n v="6849466"/>
    <n v="8001766773"/>
    <x v="0"/>
    <x v="1"/>
    <s v="EDIFICIO CASTELLON DE LA PE¥A"/>
    <x v="11"/>
    <x v="9"/>
  </r>
  <r>
    <x v="0"/>
    <x v="1"/>
    <x v="9"/>
    <x v="4"/>
    <n v="6849479"/>
    <n v="9002527723"/>
    <x v="0"/>
    <x v="1"/>
    <s v="CONJUNTO RESIDENCIAL EL MIRADOR PH"/>
    <x v="9"/>
    <x v="8"/>
  </r>
  <r>
    <x v="0"/>
    <x v="1"/>
    <x v="9"/>
    <x v="4"/>
    <n v="6849509"/>
    <n v="9005827499"/>
    <x v="0"/>
    <x v="1"/>
    <s v="MULTIFAMILIAR BALCONES DE PROVENZA - PROPIEDAD HORIZONTAL"/>
    <x v="3"/>
    <x v="3"/>
  </r>
  <r>
    <x v="0"/>
    <x v="1"/>
    <x v="9"/>
    <x v="4"/>
    <n v="6849514"/>
    <n v="8603527663"/>
    <x v="0"/>
    <x v="3"/>
    <s v="UNIDAD 7 DEL CONJUNTO RESIDENCIAL ENTRE RIOS"/>
    <x v="1"/>
    <x v="1"/>
  </r>
  <r>
    <x v="0"/>
    <x v="1"/>
    <x v="9"/>
    <x v="4"/>
    <n v="6849526"/>
    <n v="8040048791"/>
    <x v="0"/>
    <x v="1"/>
    <s v="CONJUNTO RESIDENCIAL SAN JORGE IV ETAPA"/>
    <x v="33"/>
    <x v="2"/>
  </r>
  <r>
    <x v="0"/>
    <x v="1"/>
    <x v="9"/>
    <x v="4"/>
    <n v="6849561"/>
    <n v="9011022493"/>
    <x v="0"/>
    <x v="4"/>
    <s v="URBANIZACION CONSOTA 2"/>
    <x v="7"/>
    <x v="7"/>
  </r>
  <r>
    <x v="0"/>
    <x v="1"/>
    <x v="9"/>
    <x v="4"/>
    <n v="6849568"/>
    <n v="9011022493"/>
    <x v="0"/>
    <x v="3"/>
    <s v="URBANIZACION CONSOTA 2"/>
    <x v="7"/>
    <x v="7"/>
  </r>
  <r>
    <x v="0"/>
    <x v="1"/>
    <x v="9"/>
    <x v="4"/>
    <n v="6849569"/>
    <n v="9008087595"/>
    <x v="0"/>
    <x v="1"/>
    <s v="EDIFICIO VIAGGIO CONDOMINIO"/>
    <x v="2"/>
    <x v="2"/>
  </r>
  <r>
    <x v="0"/>
    <x v="1"/>
    <x v="9"/>
    <x v="4"/>
    <n v="6849575"/>
    <n v="9010759756"/>
    <x v="0"/>
    <x v="1"/>
    <s v="CONJUNTO GRAN HORIZONTE KERANTA PROPIEDAD HORIZONTAL"/>
    <x v="16"/>
    <x v="4"/>
  </r>
  <r>
    <x v="0"/>
    <x v="1"/>
    <x v="9"/>
    <x v="1"/>
    <n v="6849580"/>
    <n v="8090070379"/>
    <x v="0"/>
    <x v="1"/>
    <s v="CONJUNTO CERRADO MULTIFAMILIARES  VILLA VALENTINA"/>
    <x v="3"/>
    <x v="3"/>
  </r>
  <r>
    <x v="0"/>
    <x v="1"/>
    <x v="9"/>
    <x v="4"/>
    <n v="6849625"/>
    <n v="8001480055"/>
    <x v="0"/>
    <x v="1"/>
    <s v="URBANIZACION LA VILLA"/>
    <x v="7"/>
    <x v="7"/>
  </r>
  <r>
    <x v="0"/>
    <x v="1"/>
    <x v="9"/>
    <x v="2"/>
    <n v="6849653"/>
    <n v="24348352"/>
    <x v="0"/>
    <x v="1"/>
    <s v="YEPES GIRALDO MARIA JOSE"/>
    <x v="1"/>
    <x v="1"/>
  </r>
  <r>
    <x v="0"/>
    <x v="1"/>
    <x v="9"/>
    <x v="4"/>
    <n v="6849670"/>
    <n v="9001408548"/>
    <x v="0"/>
    <x v="1"/>
    <s v="EDIFICIO TORRES DE ANDORRA - PROPIEDAD HORIZONTAL"/>
    <x v="6"/>
    <x v="6"/>
  </r>
  <r>
    <x v="0"/>
    <x v="1"/>
    <x v="9"/>
    <x v="4"/>
    <n v="6849706"/>
    <n v="8100004531"/>
    <x v="0"/>
    <x v="5"/>
    <s v="CONJUNTO CERRADO HABITACIONAL NORMANDIA PROPIEDAD HORIZONTAL"/>
    <x v="6"/>
    <x v="6"/>
  </r>
  <r>
    <x v="0"/>
    <x v="1"/>
    <x v="9"/>
    <x v="1"/>
    <n v="6849715"/>
    <n v="9003618451"/>
    <x v="0"/>
    <x v="1"/>
    <s v="CONJUNTO RESIDENCIAL APALINOS PH"/>
    <x v="1"/>
    <x v="1"/>
  </r>
  <r>
    <x v="0"/>
    <x v="1"/>
    <x v="9"/>
    <x v="1"/>
    <n v="6849797"/>
    <n v="8300108056"/>
    <x v="0"/>
    <x v="1"/>
    <s v="EDIFICIO RESIDENCIAL RIVIERA NORTE 3 PROPIEDAD HORIZONTAL"/>
    <x v="1"/>
    <x v="1"/>
  </r>
  <r>
    <x v="0"/>
    <x v="1"/>
    <x v="9"/>
    <x v="4"/>
    <n v="6849806"/>
    <n v="9009201326"/>
    <x v="0"/>
    <x v="1"/>
    <s v="CONJUNTO RESIDENCIAL CALATAY PARQUE RESIDENCIAL - PROPIEDAD"/>
    <x v="3"/>
    <x v="3"/>
  </r>
  <r>
    <x v="0"/>
    <x v="1"/>
    <x v="9"/>
    <x v="4"/>
    <n v="6849811"/>
    <n v="8110398583"/>
    <x v="0"/>
    <x v="1"/>
    <s v="URBANIZACION TORRES DE SANTA ISABEL  PH"/>
    <x v="10"/>
    <x v="5"/>
  </r>
  <r>
    <x v="0"/>
    <x v="1"/>
    <x v="9"/>
    <x v="1"/>
    <n v="6849845"/>
    <n v="9000925547"/>
    <x v="0"/>
    <x v="3"/>
    <s v="AGRUPACION RESIDENCIAL ALAMEDA SANTA MONICA ETAPA UNO PH"/>
    <x v="1"/>
    <x v="1"/>
  </r>
  <r>
    <x v="0"/>
    <x v="1"/>
    <x v="9"/>
    <x v="4"/>
    <n v="6849872"/>
    <n v="9000142589"/>
    <x v="0"/>
    <x v="1"/>
    <s v="CONJUNTO RESIDENCIAL CERRONORTE PH"/>
    <x v="14"/>
    <x v="5"/>
  </r>
  <r>
    <x v="0"/>
    <x v="1"/>
    <x v="9"/>
    <x v="4"/>
    <n v="6849884"/>
    <n v="9003727402"/>
    <x v="0"/>
    <x v="0"/>
    <s v="EDIFICIO PORTAL DE CAÑAVERAL"/>
    <x v="17"/>
    <x v="2"/>
  </r>
  <r>
    <x v="0"/>
    <x v="1"/>
    <x v="9"/>
    <x v="4"/>
    <n v="6849902"/>
    <n v="9008625430"/>
    <x v="0"/>
    <x v="3"/>
    <s v="CENTRO COMERCIAL EMPRESARIAL GUADALUPE PLAZA PH"/>
    <x v="13"/>
    <x v="9"/>
  </r>
  <r>
    <x v="0"/>
    <x v="1"/>
    <x v="9"/>
    <x v="1"/>
    <n v="6849907"/>
    <n v="9006064024"/>
    <x v="0"/>
    <x v="0"/>
    <s v="EDIFICIO SAN ANTONIO"/>
    <x v="0"/>
    <x v="0"/>
  </r>
  <r>
    <x v="0"/>
    <x v="1"/>
    <x v="9"/>
    <x v="4"/>
    <n v="6849914"/>
    <n v="9000638175"/>
    <x v="0"/>
    <x v="4"/>
    <s v="URBANIZACION RESIDENCIAL ZAGUAN DE LAS VILLAS II ETAPA PH"/>
    <x v="13"/>
    <x v="9"/>
  </r>
  <r>
    <x v="0"/>
    <x v="1"/>
    <x v="9"/>
    <x v="1"/>
    <n v="6849922"/>
    <n v="9007223015"/>
    <x v="0"/>
    <x v="1"/>
    <s v="CONJUNTO RESIDENCIAL CERATTO ETAPA I - PROPIEDAD HORIZONTAL"/>
    <x v="14"/>
    <x v="5"/>
  </r>
  <r>
    <x v="0"/>
    <x v="1"/>
    <x v="9"/>
    <x v="4"/>
    <n v="6849943"/>
    <n v="8300413001"/>
    <x v="0"/>
    <x v="1"/>
    <s v="PARQUES DE LA COLINA ETAPA 1 Y 2 PH"/>
    <x v="1"/>
    <x v="1"/>
  </r>
  <r>
    <x v="0"/>
    <x v="1"/>
    <x v="9"/>
    <x v="4"/>
    <n v="6849947"/>
    <n v="8604014091"/>
    <x v="0"/>
    <x v="7"/>
    <s v="EDIFICIO ARC PAMA PROPIEDAD HORIZONTAL"/>
    <x v="1"/>
    <x v="1"/>
  </r>
  <r>
    <x v="0"/>
    <x v="1"/>
    <x v="9"/>
    <x v="1"/>
    <n v="6849953"/>
    <n v="8000673361"/>
    <x v="0"/>
    <x v="1"/>
    <s v="CONJUNTO RESIDENCIAL Y COMERCIAL AZAFRANES MANZANA 64 PROPIE"/>
    <x v="1"/>
    <x v="1"/>
  </r>
  <r>
    <x v="0"/>
    <x v="1"/>
    <x v="9"/>
    <x v="4"/>
    <n v="6850084"/>
    <n v="9003281636"/>
    <x v="0"/>
    <x v="2"/>
    <s v="CONJUNTO RESIDENCIAL LORETTO PARQUE RESIDENCI"/>
    <x v="4"/>
    <x v="4"/>
  </r>
  <r>
    <x v="0"/>
    <x v="1"/>
    <x v="9"/>
    <x v="4"/>
    <n v="6850107"/>
    <n v="8001735954"/>
    <x v="0"/>
    <x v="1"/>
    <s v="EDIFICIO PEPE SIERRA"/>
    <x v="1"/>
    <x v="1"/>
  </r>
  <r>
    <x v="0"/>
    <x v="1"/>
    <x v="9"/>
    <x v="4"/>
    <n v="6850123"/>
    <n v="9007303081"/>
    <x v="0"/>
    <x v="3"/>
    <s v="CONJUNTO RESIDENCIAL PRADOS DEL PORTAL II PH"/>
    <x v="1"/>
    <x v="1"/>
  </r>
  <r>
    <x v="0"/>
    <x v="1"/>
    <x v="9"/>
    <x v="1"/>
    <n v="6850126"/>
    <n v="9006750628"/>
    <x v="0"/>
    <x v="1"/>
    <s v="EDIFICIO ALCANTARA PH"/>
    <x v="34"/>
    <x v="5"/>
  </r>
  <r>
    <x v="0"/>
    <x v="1"/>
    <x v="9"/>
    <x v="5"/>
    <n v="6850186"/>
    <n v="24545540"/>
    <x v="0"/>
    <x v="1"/>
    <s v="VELASQUEZ SUAREZ LUZ ESTELLA"/>
    <x v="7"/>
    <x v="7"/>
  </r>
  <r>
    <x v="0"/>
    <x v="1"/>
    <x v="9"/>
    <x v="5"/>
    <n v="6850216"/>
    <n v="7502521"/>
    <x v="0"/>
    <x v="1"/>
    <s v="ORTIZ URUEÑA LUIS ARTURO"/>
    <x v="7"/>
    <x v="7"/>
  </r>
  <r>
    <x v="0"/>
    <x v="1"/>
    <x v="9"/>
    <x v="4"/>
    <n v="6850250"/>
    <n v="8001735954"/>
    <x v="0"/>
    <x v="3"/>
    <s v="EDIFICIO PEPE SIERRA"/>
    <x v="1"/>
    <x v="1"/>
  </r>
  <r>
    <x v="0"/>
    <x v="1"/>
    <x v="9"/>
    <x v="4"/>
    <n v="6850261"/>
    <n v="8907024171"/>
    <x v="0"/>
    <x v="0"/>
    <s v="UNIDAD HABITACIONAL METAIMA - PROPIEDAD HORIZONTAL"/>
    <x v="3"/>
    <x v="3"/>
  </r>
  <r>
    <x v="0"/>
    <x v="1"/>
    <x v="9"/>
    <x v="4"/>
    <n v="6850294"/>
    <n v="9006438887"/>
    <x v="0"/>
    <x v="3"/>
    <s v="CONJUNTO RESIDENCIAL POBLADO DEL HATO PH"/>
    <x v="67"/>
    <x v="5"/>
  </r>
  <r>
    <x v="0"/>
    <x v="1"/>
    <x v="9"/>
    <x v="4"/>
    <n v="6850298"/>
    <n v="9006438887"/>
    <x v="0"/>
    <x v="1"/>
    <s v="CONJUNTO RESIDENCIAL POBLADO DEL HATO PH"/>
    <x v="67"/>
    <x v="5"/>
  </r>
  <r>
    <x v="0"/>
    <x v="1"/>
    <x v="9"/>
    <x v="4"/>
    <n v="6850321"/>
    <n v="8160010692"/>
    <x v="0"/>
    <x v="1"/>
    <s v="CONJUNTO RESIDENCIAL BOSQUES DE LA SALLE PH"/>
    <x v="11"/>
    <x v="9"/>
  </r>
  <r>
    <x v="0"/>
    <x v="1"/>
    <x v="9"/>
    <x v="4"/>
    <n v="6850346"/>
    <n v="8160010692"/>
    <x v="0"/>
    <x v="1"/>
    <s v="CONJUNTO RESIDENCIAL BOSQUES DE LA SALLE PH"/>
    <x v="11"/>
    <x v="9"/>
  </r>
  <r>
    <x v="0"/>
    <x v="1"/>
    <x v="9"/>
    <x v="4"/>
    <n v="6850353"/>
    <n v="9001882111"/>
    <x v="0"/>
    <x v="1"/>
    <s v="UNIDAD RESIDENCIAL MULTIFAMILIAR OLIVAR DE LOS VIENTOS"/>
    <x v="11"/>
    <x v="9"/>
  </r>
  <r>
    <x v="0"/>
    <x v="1"/>
    <x v="9"/>
    <x v="1"/>
    <n v="6850354"/>
    <n v="8301423148"/>
    <x v="0"/>
    <x v="1"/>
    <s v="CONJUNTO RESIDENCIAL PORTAL DE MODELIA III"/>
    <x v="1"/>
    <x v="1"/>
  </r>
  <r>
    <x v="0"/>
    <x v="1"/>
    <x v="9"/>
    <x v="4"/>
    <n v="6850376"/>
    <n v="8090087055"/>
    <x v="0"/>
    <x v="3"/>
    <s v="CLUB RESIDENCIAL ALAMEDA"/>
    <x v="3"/>
    <x v="3"/>
  </r>
  <r>
    <x v="0"/>
    <x v="1"/>
    <x v="9"/>
    <x v="4"/>
    <n v="6850381"/>
    <n v="8001956885"/>
    <x v="0"/>
    <x v="1"/>
    <s v="UNIDAD RESIDENCIAL QUINTANAR DEL RODEO"/>
    <x v="14"/>
    <x v="5"/>
  </r>
  <r>
    <x v="0"/>
    <x v="1"/>
    <x v="9"/>
    <x v="4"/>
    <n v="6850434"/>
    <n v="9010662016"/>
    <x v="0"/>
    <x v="1"/>
    <s v="CONJUNTO RESIDENCIAL PARQUE MACARENA III"/>
    <x v="1"/>
    <x v="1"/>
  </r>
  <r>
    <x v="0"/>
    <x v="1"/>
    <x v="9"/>
    <x v="4"/>
    <n v="6850439"/>
    <n v="9003216445"/>
    <x v="0"/>
    <x v="1"/>
    <s v="LA HACIENDA CONDOMINIO CAMPESTRE - PROPIEDAD HORIZONTAL"/>
    <x v="3"/>
    <x v="3"/>
  </r>
  <r>
    <x v="0"/>
    <x v="1"/>
    <x v="9"/>
    <x v="1"/>
    <n v="6850448"/>
    <n v="9012158480"/>
    <x v="0"/>
    <x v="2"/>
    <s v="CONJUNTO RESIDENCIAL BALCONES DE GRANADA VII PH"/>
    <x v="1"/>
    <x v="1"/>
  </r>
  <r>
    <x v="0"/>
    <x v="1"/>
    <x v="9"/>
    <x v="1"/>
    <n v="6850456"/>
    <n v="9012158480"/>
    <x v="0"/>
    <x v="3"/>
    <s v="CONJUNTO RESIDENCIAL BALCONES DE GRANADA VII PH"/>
    <x v="1"/>
    <x v="1"/>
  </r>
  <r>
    <x v="0"/>
    <x v="1"/>
    <x v="9"/>
    <x v="4"/>
    <n v="6850462"/>
    <n v="9006894875"/>
    <x v="0"/>
    <x v="1"/>
    <s v="CONDOMINIO ALTAS TORRES NUMERO 6"/>
    <x v="18"/>
    <x v="10"/>
  </r>
  <r>
    <x v="0"/>
    <x v="1"/>
    <x v="9"/>
    <x v="4"/>
    <n v="6850485"/>
    <n v="8160006959"/>
    <x v="0"/>
    <x v="1"/>
    <s v="EDIFICIO JARDIN DE LOS ALPES"/>
    <x v="11"/>
    <x v="9"/>
  </r>
  <r>
    <x v="0"/>
    <x v="1"/>
    <x v="9"/>
    <x v="4"/>
    <n v="6850530"/>
    <n v="9003107342"/>
    <x v="0"/>
    <x v="1"/>
    <s v="CONJUNTO RESIDENCIAL CERRADO LA TOSCANA PRIMERA ETAPA BL"/>
    <x v="6"/>
    <x v="6"/>
  </r>
  <r>
    <x v="0"/>
    <x v="1"/>
    <x v="9"/>
    <x v="1"/>
    <n v="6850535"/>
    <n v="8605361776"/>
    <x v="0"/>
    <x v="1"/>
    <s v="CONJUNTO RESIDENCIAL NUEVA VILLEMAR PH"/>
    <x v="1"/>
    <x v="1"/>
  </r>
  <r>
    <x v="0"/>
    <x v="1"/>
    <x v="9"/>
    <x v="4"/>
    <n v="6850536"/>
    <n v="8908044368"/>
    <x v="0"/>
    <x v="1"/>
    <s v="EDIFICIO LOS ANDES"/>
    <x v="6"/>
    <x v="6"/>
  </r>
  <r>
    <x v="0"/>
    <x v="1"/>
    <x v="9"/>
    <x v="4"/>
    <n v="6850570"/>
    <n v="9008770768"/>
    <x v="0"/>
    <x v="7"/>
    <s v="CONJUNTO RESIDENCIAL CHAPINERO ALTO"/>
    <x v="68"/>
    <x v="11"/>
  </r>
  <r>
    <x v="0"/>
    <x v="1"/>
    <x v="9"/>
    <x v="4"/>
    <n v="6850667"/>
    <n v="9008469491"/>
    <x v="0"/>
    <x v="1"/>
    <s v="CONJUNTO CERRADO MANET"/>
    <x v="18"/>
    <x v="10"/>
  </r>
  <r>
    <x v="0"/>
    <x v="1"/>
    <x v="9"/>
    <x v="1"/>
    <n v="6850678"/>
    <n v="8100011255"/>
    <x v="0"/>
    <x v="3"/>
    <s v="EDIFICIO VILLAPILAR 2 BLOQUE 3 PROPIEDAD HORIZONTAL"/>
    <x v="6"/>
    <x v="6"/>
  </r>
  <r>
    <x v="0"/>
    <x v="1"/>
    <x v="9"/>
    <x v="1"/>
    <n v="6850716"/>
    <n v="9008209727"/>
    <x v="0"/>
    <x v="2"/>
    <s v="CONJUNTO RESIDENCIAL TORRES DE LAS AMERICAS PH"/>
    <x v="11"/>
    <x v="9"/>
  </r>
  <r>
    <x v="0"/>
    <x v="1"/>
    <x v="9"/>
    <x v="4"/>
    <n v="6850754"/>
    <n v="8000680273"/>
    <x v="0"/>
    <x v="1"/>
    <s v="CONJUNTO RESIDENCIAL RINCON DEL FRAILE PH"/>
    <x v="10"/>
    <x v="5"/>
  </r>
  <r>
    <x v="0"/>
    <x v="1"/>
    <x v="9"/>
    <x v="4"/>
    <n v="6850757"/>
    <n v="9010543875"/>
    <x v="0"/>
    <x v="4"/>
    <s v="EDIFICIO LOS ARCES PROPIEDAD HORIZONTAL"/>
    <x v="9"/>
    <x v="8"/>
  </r>
  <r>
    <x v="0"/>
    <x v="1"/>
    <x v="9"/>
    <x v="4"/>
    <n v="6850772"/>
    <n v="9008562298"/>
    <x v="0"/>
    <x v="2"/>
    <s v="EDIFICIO TORRES MEDITERRANEO"/>
    <x v="61"/>
    <x v="6"/>
  </r>
  <r>
    <x v="0"/>
    <x v="1"/>
    <x v="9"/>
    <x v="4"/>
    <n v="6850774"/>
    <n v="9006751300"/>
    <x v="0"/>
    <x v="1"/>
    <s v="EDIFICIO TORRES DE BARCELONA PROPIEDAD HORIZONTAL"/>
    <x v="6"/>
    <x v="6"/>
  </r>
  <r>
    <x v="0"/>
    <x v="1"/>
    <x v="9"/>
    <x v="4"/>
    <n v="6850822"/>
    <n v="8110346251"/>
    <x v="0"/>
    <x v="0"/>
    <s v="CONJUNTO BOSQUES DE ETERNA PRIMAVERA SUBETAPA A PH"/>
    <x v="14"/>
    <x v="5"/>
  </r>
  <r>
    <x v="0"/>
    <x v="1"/>
    <x v="9"/>
    <x v="4"/>
    <n v="6850852"/>
    <n v="8300016352"/>
    <x v="0"/>
    <x v="1"/>
    <s v="EDIFICIO 122 AVENIDA - PROPIEDAD HORIZONTAL"/>
    <x v="1"/>
    <x v="1"/>
  </r>
  <r>
    <x v="0"/>
    <x v="1"/>
    <x v="9"/>
    <x v="1"/>
    <n v="6850863"/>
    <n v="8300312168"/>
    <x v="0"/>
    <x v="0"/>
    <s v="CONJUNTO RESIDENCIAL ASTURIAS PRIMERA ETAPA"/>
    <x v="1"/>
    <x v="1"/>
  </r>
  <r>
    <x v="0"/>
    <x v="1"/>
    <x v="9"/>
    <x v="1"/>
    <n v="6850902"/>
    <n v="8100011255"/>
    <x v="0"/>
    <x v="0"/>
    <s v="EDIFICIO VILLAPILAR 2 BLOQUE 3 PROPIEDAD HORIZONTAL"/>
    <x v="6"/>
    <x v="6"/>
  </r>
  <r>
    <x v="0"/>
    <x v="1"/>
    <x v="9"/>
    <x v="4"/>
    <n v="6850947"/>
    <n v="9000052677"/>
    <x v="0"/>
    <x v="1"/>
    <s v="UNIDAD RESIDENCIAL ESTADIO NORTE PH"/>
    <x v="14"/>
    <x v="5"/>
  </r>
  <r>
    <x v="0"/>
    <x v="1"/>
    <x v="9"/>
    <x v="4"/>
    <n v="6851017"/>
    <n v="9012185956"/>
    <x v="0"/>
    <x v="0"/>
    <s v="EDIFICIO AL LADO DEL CENTRO PH"/>
    <x v="1"/>
    <x v="1"/>
  </r>
  <r>
    <x v="0"/>
    <x v="1"/>
    <x v="9"/>
    <x v="1"/>
    <n v="6851037"/>
    <n v="9005107523"/>
    <x v="0"/>
    <x v="1"/>
    <s v="EDIFICIO ROYAL - PROPIEDAD HORIZONTAL"/>
    <x v="6"/>
    <x v="6"/>
  </r>
  <r>
    <x v="0"/>
    <x v="1"/>
    <x v="9"/>
    <x v="4"/>
    <n v="6851073"/>
    <n v="9000650921"/>
    <x v="0"/>
    <x v="0"/>
    <s v="EDIFICIO PORTAL DE LOS NOGALES PROPIEDAD HORIZONTAL"/>
    <x v="6"/>
    <x v="6"/>
  </r>
  <r>
    <x v="0"/>
    <x v="1"/>
    <x v="9"/>
    <x v="4"/>
    <n v="6851135"/>
    <n v="9004378331"/>
    <x v="0"/>
    <x v="1"/>
    <s v="UNIDAD RESIDENCIAL ROMNEYA"/>
    <x v="2"/>
    <x v="2"/>
  </r>
  <r>
    <x v="0"/>
    <x v="1"/>
    <x v="9"/>
    <x v="4"/>
    <n v="6851159"/>
    <n v="9004378331"/>
    <x v="0"/>
    <x v="1"/>
    <s v="UNIDAD RESIDENCIAL ROMNEYA"/>
    <x v="2"/>
    <x v="2"/>
  </r>
  <r>
    <x v="0"/>
    <x v="1"/>
    <x v="9"/>
    <x v="4"/>
    <n v="6851188"/>
    <n v="8001553858"/>
    <x v="0"/>
    <x v="2"/>
    <s v="CONJUNTO MULTIFAMILIAR  MINUTO DE DIOS N1"/>
    <x v="1"/>
    <x v="1"/>
  </r>
  <r>
    <x v="0"/>
    <x v="1"/>
    <x v="9"/>
    <x v="4"/>
    <n v="6851280"/>
    <n v="8090110525"/>
    <x v="0"/>
    <x v="1"/>
    <s v="EDIFICIO MULTIFAMILIAR VILLA ARKADIA II"/>
    <x v="3"/>
    <x v="3"/>
  </r>
  <r>
    <x v="0"/>
    <x v="1"/>
    <x v="9"/>
    <x v="4"/>
    <n v="6851289"/>
    <n v="8050093504"/>
    <x v="0"/>
    <x v="1"/>
    <s v="UNIDAD RESIDENCIAL MARCO FIDEL SUAREZ"/>
    <x v="0"/>
    <x v="0"/>
  </r>
  <r>
    <x v="0"/>
    <x v="1"/>
    <x v="9"/>
    <x v="4"/>
    <n v="6851329"/>
    <n v="9011091884"/>
    <x v="0"/>
    <x v="1"/>
    <s v="CONJUNTO BALCONES DE BUENOS AIRES PROPIEDAD HORIZONTAL"/>
    <x v="12"/>
    <x v="2"/>
  </r>
  <r>
    <x v="0"/>
    <x v="1"/>
    <x v="9"/>
    <x v="4"/>
    <n v="6851504"/>
    <n v="9001984751"/>
    <x v="0"/>
    <x v="1"/>
    <s v="URBANIZACIÓN CAMPO DE VERANO PH"/>
    <x v="14"/>
    <x v="5"/>
  </r>
  <r>
    <x v="0"/>
    <x v="1"/>
    <x v="9"/>
    <x v="1"/>
    <n v="6851512"/>
    <n v="9003538116"/>
    <x v="0"/>
    <x v="4"/>
    <s v="CONJUNTO MULTIFAMILIAR JARDINES DE LA PALMA-PROPIEDAD HO"/>
    <x v="6"/>
    <x v="6"/>
  </r>
  <r>
    <x v="0"/>
    <x v="1"/>
    <x v="9"/>
    <x v="4"/>
    <n v="6851555"/>
    <n v="9011091884"/>
    <x v="0"/>
    <x v="1"/>
    <s v="CONJUNTO BALCONES DE BUENOS AIRES PROPIEDAD HORIZONTAL"/>
    <x v="12"/>
    <x v="2"/>
  </r>
  <r>
    <x v="0"/>
    <x v="1"/>
    <x v="9"/>
    <x v="4"/>
    <n v="6851565"/>
    <n v="9006283631"/>
    <x v="0"/>
    <x v="1"/>
    <s v="EDIFICIO LAURELES DEL RIO I ETAPA PH"/>
    <x v="6"/>
    <x v="6"/>
  </r>
  <r>
    <x v="0"/>
    <x v="1"/>
    <x v="9"/>
    <x v="5"/>
    <n v="6851582"/>
    <n v="29332630"/>
    <x v="0"/>
    <x v="1"/>
    <s v="MATEUS ROMERO MARIDEL"/>
    <x v="7"/>
    <x v="7"/>
  </r>
  <r>
    <x v="0"/>
    <x v="1"/>
    <x v="9"/>
    <x v="4"/>
    <n v="6851593"/>
    <n v="9006912202"/>
    <x v="0"/>
    <x v="1"/>
    <s v="EDIFICIO BRITANIA PH"/>
    <x v="11"/>
    <x v="9"/>
  </r>
  <r>
    <x v="0"/>
    <x v="1"/>
    <x v="9"/>
    <x v="4"/>
    <n v="6851638"/>
    <n v="8300168053"/>
    <x v="0"/>
    <x v="1"/>
    <s v="CONJUNTO RESIDENCIAL PARQUE LOS SAUCES PH"/>
    <x v="1"/>
    <x v="1"/>
  </r>
  <r>
    <x v="0"/>
    <x v="1"/>
    <x v="9"/>
    <x v="4"/>
    <n v="6851640"/>
    <n v="8000764445"/>
    <x v="0"/>
    <x v="4"/>
    <s v="CONJUNTO HABITACIONAL EL RINCON DE LAS QUINTAS PH"/>
    <x v="11"/>
    <x v="9"/>
  </r>
  <r>
    <x v="0"/>
    <x v="1"/>
    <x v="9"/>
    <x v="4"/>
    <n v="6851712"/>
    <n v="8001855901"/>
    <x v="0"/>
    <x v="1"/>
    <s v="CONJUNTO RESIDENCIAL LANCASTRIA A P H"/>
    <x v="1"/>
    <x v="1"/>
  </r>
  <r>
    <x v="0"/>
    <x v="1"/>
    <x v="9"/>
    <x v="4"/>
    <n v="6851748"/>
    <n v="9001838401"/>
    <x v="0"/>
    <x v="1"/>
    <s v="CONJUNTO RESIDENCIAL SANTA MONICA II"/>
    <x v="31"/>
    <x v="3"/>
  </r>
  <r>
    <x v="0"/>
    <x v="1"/>
    <x v="9"/>
    <x v="1"/>
    <n v="6851763"/>
    <n v="8300062993"/>
    <x v="0"/>
    <x v="1"/>
    <s v="CONJUNTO RESIDENCIAL BALCONES DE VILANOVA II - PH"/>
    <x v="1"/>
    <x v="1"/>
  </r>
  <r>
    <x v="0"/>
    <x v="1"/>
    <x v="9"/>
    <x v="4"/>
    <n v="6851781"/>
    <n v="8050308115"/>
    <x v="0"/>
    <x v="1"/>
    <s v="CONJUNTO MULTIFAMILIAR EL ARADO"/>
    <x v="0"/>
    <x v="0"/>
  </r>
  <r>
    <x v="0"/>
    <x v="1"/>
    <x v="9"/>
    <x v="4"/>
    <n v="6851786"/>
    <n v="8001013286"/>
    <x v="0"/>
    <x v="2"/>
    <s v="CONJUNTO RESIDENCIAL BOLIVIA ORIENTAL II ETAPA MANZANA H PH"/>
    <x v="1"/>
    <x v="1"/>
  </r>
  <r>
    <x v="0"/>
    <x v="1"/>
    <x v="9"/>
    <x v="4"/>
    <n v="6851788"/>
    <n v="9008964041"/>
    <x v="0"/>
    <x v="3"/>
    <s v="EDIFICIO MULTIFAMILIAR ALTOS DE SANTA CECILIA"/>
    <x v="3"/>
    <x v="3"/>
  </r>
  <r>
    <x v="0"/>
    <x v="1"/>
    <x v="9"/>
    <x v="1"/>
    <n v="6851798"/>
    <n v="8001961438"/>
    <x v="0"/>
    <x v="1"/>
    <s v="CONJUNTO RESIDENCIAL HORIZONTES"/>
    <x v="1"/>
    <x v="1"/>
  </r>
  <r>
    <x v="0"/>
    <x v="1"/>
    <x v="9"/>
    <x v="4"/>
    <n v="6851808"/>
    <n v="8000684860"/>
    <x v="0"/>
    <x v="3"/>
    <s v="AGRUPACIÓN LA HERRERIA DEL DUQUE"/>
    <x v="1"/>
    <x v="1"/>
  </r>
  <r>
    <x v="0"/>
    <x v="1"/>
    <x v="9"/>
    <x v="4"/>
    <n v="6851826"/>
    <n v="9000219600"/>
    <x v="0"/>
    <x v="1"/>
    <s v="CONJUNTO RESIDENCIAL SAN JOSE PLAZA"/>
    <x v="1"/>
    <x v="1"/>
  </r>
  <r>
    <x v="0"/>
    <x v="1"/>
    <x v="9"/>
    <x v="1"/>
    <n v="6851854"/>
    <n v="8909223182"/>
    <x v="0"/>
    <x v="1"/>
    <s v="EDIFICIO CASTROPOL PH"/>
    <x v="14"/>
    <x v="5"/>
  </r>
  <r>
    <x v="0"/>
    <x v="1"/>
    <x v="9"/>
    <x v="4"/>
    <n v="6851855"/>
    <n v="9009200715"/>
    <x v="0"/>
    <x v="1"/>
    <s v="EDIFICIO COMPOSTELA PROPIEDAD HORIZONTAL"/>
    <x v="6"/>
    <x v="6"/>
  </r>
  <r>
    <x v="0"/>
    <x v="1"/>
    <x v="9"/>
    <x v="4"/>
    <n v="6851874"/>
    <n v="9007303081"/>
    <x v="0"/>
    <x v="3"/>
    <s v="CONJUNTO RESIDENCIAL PRADOS DEL PORTAL II PH"/>
    <x v="1"/>
    <x v="1"/>
  </r>
  <r>
    <x v="0"/>
    <x v="1"/>
    <x v="9"/>
    <x v="4"/>
    <n v="6851877"/>
    <n v="9003185801"/>
    <x v="0"/>
    <x v="1"/>
    <s v="CONDOMINIO TIZIANO RESORT"/>
    <x v="15"/>
    <x v="4"/>
  </r>
  <r>
    <x v="0"/>
    <x v="1"/>
    <x v="9"/>
    <x v="4"/>
    <n v="6851880"/>
    <n v="9007303081"/>
    <x v="0"/>
    <x v="3"/>
    <s v="CONJUNTO RESIDENCIAL PRADOS DEL PORTAL II PH"/>
    <x v="1"/>
    <x v="1"/>
  </r>
  <r>
    <x v="0"/>
    <x v="1"/>
    <x v="9"/>
    <x v="2"/>
    <n v="6851894"/>
    <n v="36162700"/>
    <x v="0"/>
    <x v="1"/>
    <s v="POLANIA FIERRO VIRGINIA"/>
    <x v="29"/>
    <x v="14"/>
  </r>
  <r>
    <x v="0"/>
    <x v="1"/>
    <x v="9"/>
    <x v="4"/>
    <n v="6851937"/>
    <n v="8301183874"/>
    <x v="0"/>
    <x v="3"/>
    <s v="CONJUNTO RESIDENCIAL PORTALES DEL NORTE I MANZANA IV PH"/>
    <x v="1"/>
    <x v="1"/>
  </r>
  <r>
    <x v="0"/>
    <x v="1"/>
    <x v="9"/>
    <x v="1"/>
    <n v="6851961"/>
    <n v="8040076577"/>
    <x v="0"/>
    <x v="1"/>
    <s v="CONJUNTO RESIDENCIAL PARQUE DEL CACIQUE ETAPA I"/>
    <x v="2"/>
    <x v="2"/>
  </r>
  <r>
    <x v="0"/>
    <x v="1"/>
    <x v="9"/>
    <x v="4"/>
    <n v="6851981"/>
    <n v="9001485532"/>
    <x v="0"/>
    <x v="1"/>
    <s v="CONJUNTO RESIDENCIAL ARBOLEDA DE SAN GABRIEL"/>
    <x v="1"/>
    <x v="1"/>
  </r>
  <r>
    <x v="0"/>
    <x v="1"/>
    <x v="9"/>
    <x v="4"/>
    <n v="6851984"/>
    <n v="8301459181"/>
    <x v="0"/>
    <x v="1"/>
    <s v="EDIFICIO MARLY 51 PROPIEDAD HORIZONTAL"/>
    <x v="1"/>
    <x v="1"/>
  </r>
  <r>
    <x v="0"/>
    <x v="1"/>
    <x v="9"/>
    <x v="4"/>
    <n v="6851985"/>
    <n v="8080012059"/>
    <x v="0"/>
    <x v="1"/>
    <s v="SANTA MONICA I ETAPA"/>
    <x v="15"/>
    <x v="4"/>
  </r>
  <r>
    <x v="0"/>
    <x v="1"/>
    <x v="9"/>
    <x v="4"/>
    <n v="6851987"/>
    <n v="9003883090"/>
    <x v="0"/>
    <x v="1"/>
    <s v="CONJUNTO RESIDENCIAL PARQUES DEL PORVENIR PROPIEDAD HORIZONT"/>
    <x v="1"/>
    <x v="1"/>
  </r>
  <r>
    <x v="0"/>
    <x v="1"/>
    <x v="9"/>
    <x v="4"/>
    <n v="6852015"/>
    <n v="9000993005"/>
    <x v="0"/>
    <x v="3"/>
    <s v="CONJUNTO CAMPESTRE LLANO DE PAJA"/>
    <x v="12"/>
    <x v="2"/>
  </r>
  <r>
    <x v="0"/>
    <x v="1"/>
    <x v="9"/>
    <x v="4"/>
    <n v="6852039"/>
    <n v="8100006047"/>
    <x v="0"/>
    <x v="0"/>
    <s v="CONDCONJCERRADO ACROPOLIS ALTA SUIZA TUNO PH"/>
    <x v="6"/>
    <x v="6"/>
  </r>
  <r>
    <x v="0"/>
    <x v="1"/>
    <x v="9"/>
    <x v="1"/>
    <n v="6852127"/>
    <n v="8300433673"/>
    <x v="0"/>
    <x v="1"/>
    <s v="CONJUNTO RESIDENCIAL CALATAYUD PH"/>
    <x v="1"/>
    <x v="1"/>
  </r>
  <r>
    <x v="0"/>
    <x v="1"/>
    <x v="9"/>
    <x v="4"/>
    <n v="6852136"/>
    <n v="8301254398"/>
    <x v="0"/>
    <x v="3"/>
    <s v="AGRUPACION URBANIZACION TECHO"/>
    <x v="1"/>
    <x v="1"/>
  </r>
  <r>
    <x v="0"/>
    <x v="1"/>
    <x v="9"/>
    <x v="1"/>
    <n v="6852159"/>
    <n v="8909223182"/>
    <x v="0"/>
    <x v="0"/>
    <s v="EDIFICIO CASTROPOL PH"/>
    <x v="14"/>
    <x v="5"/>
  </r>
  <r>
    <x v="0"/>
    <x v="1"/>
    <x v="9"/>
    <x v="4"/>
    <n v="6852160"/>
    <n v="8040018379"/>
    <x v="0"/>
    <x v="1"/>
    <s v="CONJUNTO RESIDENCIAL ESTRELLA DE LA SIERRA PROPIEDAD HORIZON"/>
    <x v="2"/>
    <x v="2"/>
  </r>
  <r>
    <x v="0"/>
    <x v="1"/>
    <x v="9"/>
    <x v="4"/>
    <n v="6852197"/>
    <n v="9010475184"/>
    <x v="0"/>
    <x v="3"/>
    <s v="EDIFICIO PORTO LETICIA PH"/>
    <x v="21"/>
    <x v="5"/>
  </r>
  <r>
    <x v="0"/>
    <x v="1"/>
    <x v="9"/>
    <x v="4"/>
    <n v="6852214"/>
    <n v="8903316016"/>
    <x v="0"/>
    <x v="1"/>
    <s v="CONJ RES TORRES DE SANTIAGO DE CALI III ETAPA CONJ NO 5"/>
    <x v="0"/>
    <x v="0"/>
  </r>
  <r>
    <x v="0"/>
    <x v="1"/>
    <x v="9"/>
    <x v="4"/>
    <n v="6852219"/>
    <n v="8908044368"/>
    <x v="0"/>
    <x v="3"/>
    <s v="EDIFICIO LOS ANDES"/>
    <x v="6"/>
    <x v="6"/>
  </r>
  <r>
    <x v="0"/>
    <x v="1"/>
    <x v="9"/>
    <x v="4"/>
    <n v="6852220"/>
    <n v="9004824384"/>
    <x v="1"/>
    <x v="6"/>
    <s v="CONJUNTO CERRADO VERSALLES PROPIEDAD HORIZONTAL"/>
    <x v="18"/>
    <x v="10"/>
  </r>
  <r>
    <x v="0"/>
    <x v="1"/>
    <x v="9"/>
    <x v="4"/>
    <n v="6852229"/>
    <n v="9010475184"/>
    <x v="0"/>
    <x v="0"/>
    <s v="EDIFICIO PORTO LETICIA PH"/>
    <x v="21"/>
    <x v="5"/>
  </r>
  <r>
    <x v="0"/>
    <x v="1"/>
    <x v="9"/>
    <x v="1"/>
    <n v="6852241"/>
    <n v="9005782761"/>
    <x v="0"/>
    <x v="1"/>
    <s v="CONJUNTO RESIDENCIAL MOLINO VERDE PROPIEDAD HORIZONTAL"/>
    <x v="1"/>
    <x v="1"/>
  </r>
  <r>
    <x v="0"/>
    <x v="1"/>
    <x v="9"/>
    <x v="4"/>
    <n v="6852252"/>
    <n v="9001524411"/>
    <x v="0"/>
    <x v="2"/>
    <s v="AGRUPACION ENCENILLOS DE SINDAMANOY"/>
    <x v="8"/>
    <x v="4"/>
  </r>
  <r>
    <x v="0"/>
    <x v="1"/>
    <x v="9"/>
    <x v="4"/>
    <n v="6852287"/>
    <n v="9011429968"/>
    <x v="0"/>
    <x v="1"/>
    <s v="EDIFICIO PARK 84"/>
    <x v="27"/>
    <x v="13"/>
  </r>
  <r>
    <x v="0"/>
    <x v="1"/>
    <x v="9"/>
    <x v="1"/>
    <n v="6852293"/>
    <n v="9000198082"/>
    <x v="0"/>
    <x v="1"/>
    <s v="EDIFICIO TERRAZAS DE LAURELES - PROPIEDAD HORIZONTAL -"/>
    <x v="6"/>
    <x v="6"/>
  </r>
  <r>
    <x v="0"/>
    <x v="1"/>
    <x v="9"/>
    <x v="4"/>
    <n v="6852313"/>
    <n v="8002341915"/>
    <x v="0"/>
    <x v="1"/>
    <s v="EDIFICIO FINLANDIA 80"/>
    <x v="14"/>
    <x v="5"/>
  </r>
  <r>
    <x v="0"/>
    <x v="1"/>
    <x v="9"/>
    <x v="4"/>
    <n v="6852358"/>
    <n v="8001766773"/>
    <x v="0"/>
    <x v="1"/>
    <s v="EDIFICIO CASTELLON DE LA PE¥A PH"/>
    <x v="11"/>
    <x v="9"/>
  </r>
  <r>
    <x v="0"/>
    <x v="1"/>
    <x v="9"/>
    <x v="1"/>
    <n v="6852436"/>
    <n v="9003370793"/>
    <x v="0"/>
    <x v="3"/>
    <s v="CONJUNTO RESIDENCIAL BOSQUES DE CANTABRIA PH"/>
    <x v="11"/>
    <x v="9"/>
  </r>
  <r>
    <x v="0"/>
    <x v="1"/>
    <x v="9"/>
    <x v="4"/>
    <n v="6852457"/>
    <n v="9009836294"/>
    <x v="0"/>
    <x v="0"/>
    <s v="CONJUNTO RESIDENCIAL SENDERO VERDE PH"/>
    <x v="5"/>
    <x v="5"/>
  </r>
  <r>
    <x v="0"/>
    <x v="1"/>
    <x v="9"/>
    <x v="4"/>
    <n v="6852491"/>
    <n v="9001715831"/>
    <x v="0"/>
    <x v="1"/>
    <s v="EDIFICIO PAPIROS PROPIEDAD HORIZONTAL"/>
    <x v="1"/>
    <x v="1"/>
  </r>
  <r>
    <x v="0"/>
    <x v="1"/>
    <x v="9"/>
    <x v="4"/>
    <n v="6852503"/>
    <n v="9001612484"/>
    <x v="0"/>
    <x v="4"/>
    <s v="URBANIZACION BALCONES DE PROVENZA PRIMERA Y SEGUNDA ETAPA P"/>
    <x v="1"/>
    <x v="1"/>
  </r>
  <r>
    <x v="0"/>
    <x v="1"/>
    <x v="9"/>
    <x v="4"/>
    <n v="6852509"/>
    <n v="8909359504"/>
    <x v="0"/>
    <x v="1"/>
    <s v="CONJUNTO RESIDENCIAL PALMA DE MALLORCA ETAPAS"/>
    <x v="10"/>
    <x v="5"/>
  </r>
  <r>
    <x v="0"/>
    <x v="1"/>
    <x v="9"/>
    <x v="4"/>
    <n v="6852599"/>
    <n v="9011587954"/>
    <x v="0"/>
    <x v="1"/>
    <s v="EDIFICIO RESTREPO ANGEL PH"/>
    <x v="11"/>
    <x v="9"/>
  </r>
  <r>
    <x v="0"/>
    <x v="1"/>
    <x v="9"/>
    <x v="4"/>
    <n v="6852647"/>
    <n v="8002404390"/>
    <x v="1"/>
    <x v="6"/>
    <s v="CONJUNTO RESIDENCIAL BALCONES DEL SALITRE PROP HORIZ"/>
    <x v="1"/>
    <x v="1"/>
  </r>
  <r>
    <x v="0"/>
    <x v="1"/>
    <x v="9"/>
    <x v="4"/>
    <n v="6852677"/>
    <n v="9009836294"/>
    <x v="0"/>
    <x v="0"/>
    <s v="CONJUNTO RESIDENCIAL SENDERO VERDE PH"/>
    <x v="5"/>
    <x v="5"/>
  </r>
  <r>
    <x v="0"/>
    <x v="1"/>
    <x v="9"/>
    <x v="4"/>
    <n v="6852720"/>
    <n v="8001431677"/>
    <x v="0"/>
    <x v="2"/>
    <s v="AGRUPACION  DE VIVIENDA METROPOLIS UNIDAD 25 PH"/>
    <x v="1"/>
    <x v="1"/>
  </r>
  <r>
    <x v="0"/>
    <x v="1"/>
    <x v="9"/>
    <x v="4"/>
    <n v="6852797"/>
    <n v="8040068024"/>
    <x v="0"/>
    <x v="1"/>
    <s v="CONJUNTO RESIDENCIAL RINCON DE LOS CABALLEROS EDIFICIO D"/>
    <x v="2"/>
    <x v="2"/>
  </r>
  <r>
    <x v="0"/>
    <x v="1"/>
    <x v="9"/>
    <x v="4"/>
    <n v="6852973"/>
    <n v="8050182916"/>
    <x v="0"/>
    <x v="1"/>
    <s v="UNIDAD RESIDENCIAL BOSQUES DE PUENTE PALMA SECTOR B"/>
    <x v="0"/>
    <x v="0"/>
  </r>
  <r>
    <x v="0"/>
    <x v="1"/>
    <x v="9"/>
    <x v="4"/>
    <n v="6852984"/>
    <n v="9006325885"/>
    <x v="0"/>
    <x v="3"/>
    <s v="CONJUNTO CERRADO LOMBARDIA"/>
    <x v="20"/>
    <x v="11"/>
  </r>
  <r>
    <x v="0"/>
    <x v="1"/>
    <x v="9"/>
    <x v="4"/>
    <n v="6852986"/>
    <n v="9006325885"/>
    <x v="0"/>
    <x v="3"/>
    <s v="CONJUNTO CERRADO LOMBARDIA"/>
    <x v="20"/>
    <x v="11"/>
  </r>
  <r>
    <x v="0"/>
    <x v="1"/>
    <x v="9"/>
    <x v="1"/>
    <n v="6852988"/>
    <n v="8914127499"/>
    <x v="0"/>
    <x v="3"/>
    <s v="EDIFICIO FAVI PH"/>
    <x v="11"/>
    <x v="9"/>
  </r>
  <r>
    <x v="0"/>
    <x v="1"/>
    <x v="9"/>
    <x v="4"/>
    <n v="6852989"/>
    <n v="9006325885"/>
    <x v="0"/>
    <x v="3"/>
    <s v="CONJUNTO CERRADO LOMBARDIA"/>
    <x v="20"/>
    <x v="11"/>
  </r>
  <r>
    <x v="0"/>
    <x v="1"/>
    <x v="9"/>
    <x v="1"/>
    <n v="6853034"/>
    <n v="8050051628"/>
    <x v="0"/>
    <x v="3"/>
    <s v="CONJUNTO RESIDENCIAL EL OASIS DE COMFANDI II ETAPA CONJU"/>
    <x v="0"/>
    <x v="0"/>
  </r>
  <r>
    <x v="0"/>
    <x v="1"/>
    <x v="9"/>
    <x v="4"/>
    <n v="6853073"/>
    <n v="8300481481"/>
    <x v="0"/>
    <x v="1"/>
    <s v="CONJUNTO RESIDENCIAL SAN ANDRES AFIDRO MANZANA 3 ETAPA - PRO"/>
    <x v="1"/>
    <x v="1"/>
  </r>
  <r>
    <x v="0"/>
    <x v="1"/>
    <x v="9"/>
    <x v="4"/>
    <n v="6853114"/>
    <n v="9001536870"/>
    <x v="0"/>
    <x v="3"/>
    <s v="CAMPOVERDE PH"/>
    <x v="14"/>
    <x v="5"/>
  </r>
  <r>
    <x v="0"/>
    <x v="1"/>
    <x v="9"/>
    <x v="4"/>
    <n v="6853123"/>
    <n v="8001755731"/>
    <x v="0"/>
    <x v="1"/>
    <s v="MULTIFAMILIARES LOS ALMENDROS"/>
    <x v="11"/>
    <x v="9"/>
  </r>
  <r>
    <x v="0"/>
    <x v="1"/>
    <x v="9"/>
    <x v="1"/>
    <n v="6853172"/>
    <n v="8300283900"/>
    <x v="0"/>
    <x v="1"/>
    <s v="URBANIZACIÓN ATLANTA II ETAPA SEGUNDO SECTOR"/>
    <x v="1"/>
    <x v="1"/>
  </r>
  <r>
    <x v="0"/>
    <x v="1"/>
    <x v="9"/>
    <x v="4"/>
    <n v="6853191"/>
    <n v="9010759756"/>
    <x v="0"/>
    <x v="1"/>
    <s v="CONJUNTO GRAN HORIZONTE KERANTA PROPIEDAD HORIZONTAL"/>
    <x v="16"/>
    <x v="4"/>
  </r>
  <r>
    <x v="0"/>
    <x v="1"/>
    <x v="9"/>
    <x v="1"/>
    <n v="6853236"/>
    <n v="9007013054"/>
    <x v="0"/>
    <x v="1"/>
    <s v="MALL COMERCIAL METRO MALL PH"/>
    <x v="21"/>
    <x v="5"/>
  </r>
  <r>
    <x v="0"/>
    <x v="1"/>
    <x v="9"/>
    <x v="4"/>
    <n v="6853250"/>
    <n v="8002341915"/>
    <x v="0"/>
    <x v="1"/>
    <s v="EDIFICIO FINLANDIA 80"/>
    <x v="14"/>
    <x v="5"/>
  </r>
  <r>
    <x v="0"/>
    <x v="1"/>
    <x v="9"/>
    <x v="4"/>
    <n v="6853321"/>
    <n v="8605096441"/>
    <x v="0"/>
    <x v="1"/>
    <s v="CONJUNTO RESIDENCIAL SANTA BARBARA NORTE"/>
    <x v="1"/>
    <x v="1"/>
  </r>
  <r>
    <x v="0"/>
    <x v="1"/>
    <x v="9"/>
    <x v="4"/>
    <n v="6853530"/>
    <n v="8001694262"/>
    <x v="0"/>
    <x v="0"/>
    <s v="CONJUNTO RESIDENCIAL SEBASTIAN DE BELALCAZAR"/>
    <x v="0"/>
    <x v="0"/>
  </r>
  <r>
    <x v="0"/>
    <x v="1"/>
    <x v="9"/>
    <x v="4"/>
    <n v="6853765"/>
    <n v="9003451638"/>
    <x v="0"/>
    <x v="1"/>
    <s v="EDIFICIO PLAZA DE CIBELES PROPIEDAD HORIZONTAL"/>
    <x v="1"/>
    <x v="1"/>
  </r>
  <r>
    <x v="0"/>
    <x v="1"/>
    <x v="9"/>
    <x v="4"/>
    <n v="6853851"/>
    <n v="9005730329"/>
    <x v="0"/>
    <x v="1"/>
    <s v="HERNAN HERMIDA"/>
    <x v="1"/>
    <x v="1"/>
  </r>
  <r>
    <x v="0"/>
    <x v="1"/>
    <x v="9"/>
    <x v="4"/>
    <n v="6853922"/>
    <n v="8001855092"/>
    <x v="0"/>
    <x v="1"/>
    <s v="EDIFICIO EL VIRREY"/>
    <x v="7"/>
    <x v="7"/>
  </r>
  <r>
    <x v="0"/>
    <x v="1"/>
    <x v="9"/>
    <x v="4"/>
    <n v="6853932"/>
    <n v="9005327384"/>
    <x v="0"/>
    <x v="1"/>
    <s v="EDIFICIO BALCONES DE SEVILLA"/>
    <x v="1"/>
    <x v="1"/>
  </r>
  <r>
    <x v="0"/>
    <x v="1"/>
    <x v="9"/>
    <x v="4"/>
    <n v="6854138"/>
    <n v="8301252449"/>
    <x v="0"/>
    <x v="1"/>
    <s v="EDIFICIO PIMPINELA"/>
    <x v="1"/>
    <x v="1"/>
  </r>
  <r>
    <x v="0"/>
    <x v="1"/>
    <x v="9"/>
    <x v="4"/>
    <n v="6854206"/>
    <n v="8300400106"/>
    <x v="0"/>
    <x v="0"/>
    <s v="EDIFICIO BELLOHORIZONTE PROPIEDAD HORIZONTAL"/>
    <x v="1"/>
    <x v="1"/>
  </r>
  <r>
    <x v="0"/>
    <x v="1"/>
    <x v="9"/>
    <x v="4"/>
    <n v="6854247"/>
    <n v="9002301001"/>
    <x v="0"/>
    <x v="1"/>
    <s v="CONJUNTO CAMPESTRE ALTAVISTA - PROPIEDAD HORI"/>
    <x v="11"/>
    <x v="9"/>
  </r>
  <r>
    <x v="0"/>
    <x v="1"/>
    <x v="9"/>
    <x v="4"/>
    <n v="6854267"/>
    <n v="9001177962"/>
    <x v="0"/>
    <x v="1"/>
    <s v="EDIFICIO PORTAL DE LOS ALPES PH"/>
    <x v="11"/>
    <x v="9"/>
  </r>
  <r>
    <x v="0"/>
    <x v="1"/>
    <x v="9"/>
    <x v="4"/>
    <n v="6854362"/>
    <n v="9002340547"/>
    <x v="0"/>
    <x v="1"/>
    <s v="EDIFICIO COVARRUBIAS DEL PINAR PH"/>
    <x v="11"/>
    <x v="9"/>
  </r>
  <r>
    <x v="0"/>
    <x v="1"/>
    <x v="9"/>
    <x v="4"/>
    <n v="6854413"/>
    <n v="9008953894"/>
    <x v="0"/>
    <x v="1"/>
    <s v="CONJUNTO RESIDENCIAL RESERVAS DE MADRID PALMA"/>
    <x v="36"/>
    <x v="4"/>
  </r>
  <r>
    <x v="0"/>
    <x v="1"/>
    <x v="9"/>
    <x v="4"/>
    <n v="6854454"/>
    <n v="8300452216"/>
    <x v="0"/>
    <x v="1"/>
    <s v="EDIFICIO MARTHA LUCIA PH"/>
    <x v="1"/>
    <x v="1"/>
  </r>
  <r>
    <x v="0"/>
    <x v="1"/>
    <x v="9"/>
    <x v="1"/>
    <n v="6854458"/>
    <n v="9001714191"/>
    <x v="0"/>
    <x v="1"/>
    <s v="PARQUE RESIDENCIAL LA ARBOLEDA - PROPIEDAD HORIZONTAL"/>
    <x v="3"/>
    <x v="3"/>
  </r>
  <r>
    <x v="0"/>
    <x v="1"/>
    <x v="9"/>
    <x v="4"/>
    <n v="6854461"/>
    <n v="9011690187"/>
    <x v="0"/>
    <x v="1"/>
    <s v="PARQUE RESIDENCIAL ORO NEGRO ATARDECER"/>
    <x v="7"/>
    <x v="7"/>
  </r>
  <r>
    <x v="0"/>
    <x v="1"/>
    <x v="9"/>
    <x v="4"/>
    <n v="6854506"/>
    <n v="9001885368"/>
    <x v="0"/>
    <x v="1"/>
    <s v="CONJUNTO RESIDENCIAL HACIENDA LA TRANQUERA"/>
    <x v="1"/>
    <x v="1"/>
  </r>
  <r>
    <x v="0"/>
    <x v="1"/>
    <x v="9"/>
    <x v="4"/>
    <n v="6854528"/>
    <n v="9003440294"/>
    <x v="0"/>
    <x v="1"/>
    <s v="CONJUNTO RESIDENCIAL Y COMERCIAL PASEO DE LA CASTELLANA PH"/>
    <x v="11"/>
    <x v="9"/>
  </r>
  <r>
    <x v="0"/>
    <x v="1"/>
    <x v="9"/>
    <x v="4"/>
    <n v="6854552"/>
    <n v="8100009611"/>
    <x v="0"/>
    <x v="3"/>
    <s v="EDIFICIO VILLAPILAR 2 BLOQUE 2 - PROPIEDAD HORIZONTAL"/>
    <x v="6"/>
    <x v="6"/>
  </r>
  <r>
    <x v="0"/>
    <x v="1"/>
    <x v="9"/>
    <x v="4"/>
    <n v="6854556"/>
    <n v="9005402799"/>
    <x v="0"/>
    <x v="1"/>
    <s v="CONJUNTO RESIDENCIAL FRAILEJON III PH"/>
    <x v="4"/>
    <x v="4"/>
  </r>
  <r>
    <x v="0"/>
    <x v="1"/>
    <x v="9"/>
    <x v="5"/>
    <n v="6854571"/>
    <n v="29807204"/>
    <x v="0"/>
    <x v="2"/>
    <s v="PELAEZ PELAEZ RUBIELA"/>
    <x v="7"/>
    <x v="7"/>
  </r>
  <r>
    <x v="0"/>
    <x v="1"/>
    <x v="9"/>
    <x v="5"/>
    <n v="6854572"/>
    <n v="29807204"/>
    <x v="0"/>
    <x v="5"/>
    <s v="PELAEZ PELAEZ RUBIELA"/>
    <x v="7"/>
    <x v="7"/>
  </r>
  <r>
    <x v="0"/>
    <x v="1"/>
    <x v="9"/>
    <x v="4"/>
    <n v="6854574"/>
    <n v="8605361776"/>
    <x v="0"/>
    <x v="1"/>
    <s v="CONJUNTO RESIDENCIAL NUEVA VILLEMAR PH"/>
    <x v="1"/>
    <x v="1"/>
  </r>
  <r>
    <x v="0"/>
    <x v="1"/>
    <x v="9"/>
    <x v="4"/>
    <n v="6854581"/>
    <n v="8001695672"/>
    <x v="0"/>
    <x v="1"/>
    <s v="INVERSIONES HERRERA GIRALDO Y CIA S C S"/>
    <x v="0"/>
    <x v="0"/>
  </r>
  <r>
    <x v="0"/>
    <x v="1"/>
    <x v="9"/>
    <x v="4"/>
    <n v="6854607"/>
    <n v="8000219821"/>
    <x v="0"/>
    <x v="2"/>
    <s v="CONJUNTO REDIDENCIAL IBIZA"/>
    <x v="10"/>
    <x v="5"/>
  </r>
  <r>
    <x v="0"/>
    <x v="1"/>
    <x v="9"/>
    <x v="4"/>
    <n v="6854631"/>
    <n v="8001319158"/>
    <x v="0"/>
    <x v="1"/>
    <s v="CONJUNTO RESIDENCIAL LOS NARANJOS PH"/>
    <x v="1"/>
    <x v="1"/>
  </r>
  <r>
    <x v="0"/>
    <x v="1"/>
    <x v="9"/>
    <x v="4"/>
    <n v="6854653"/>
    <n v="8300474694"/>
    <x v="0"/>
    <x v="1"/>
    <s v="CONJUNTO RESIDENCIAL CAMINO DEL PARQUE I"/>
    <x v="1"/>
    <x v="1"/>
  </r>
  <r>
    <x v="0"/>
    <x v="1"/>
    <x v="9"/>
    <x v="4"/>
    <n v="6854660"/>
    <n v="8001319158"/>
    <x v="0"/>
    <x v="0"/>
    <s v="CONJUNTO RESIDENCIAL LOS NARANJOS PH"/>
    <x v="1"/>
    <x v="1"/>
  </r>
  <r>
    <x v="0"/>
    <x v="1"/>
    <x v="9"/>
    <x v="4"/>
    <n v="6854696"/>
    <n v="8300142750"/>
    <x v="0"/>
    <x v="1"/>
    <s v="CONJUNTO PLAZUELA DE SAN JORGE - PROPIEDAD HORIZONTAL"/>
    <x v="1"/>
    <x v="1"/>
  </r>
  <r>
    <x v="0"/>
    <x v="1"/>
    <x v="9"/>
    <x v="4"/>
    <n v="6854713"/>
    <n v="8100057750"/>
    <x v="0"/>
    <x v="1"/>
    <s v="CONJUNTO CERRADO LOTE A BOSQUES DE LA LIVONIA PROPIEDAD"/>
    <x v="6"/>
    <x v="6"/>
  </r>
  <r>
    <x v="0"/>
    <x v="1"/>
    <x v="9"/>
    <x v="1"/>
    <n v="6854745"/>
    <n v="8320108465"/>
    <x v="0"/>
    <x v="1"/>
    <s v="CONJUNTO CERRADO LA ARBOLEDA - PROPIEDAD HORIZONTAL"/>
    <x v="4"/>
    <x v="4"/>
  </r>
  <r>
    <x v="0"/>
    <x v="1"/>
    <x v="9"/>
    <x v="4"/>
    <n v="6854791"/>
    <n v="9013846882"/>
    <x v="0"/>
    <x v="3"/>
    <s v="CONJUNTO RESIDENCIAL PORTAL DE GAMMA I PROPIE"/>
    <x v="11"/>
    <x v="9"/>
  </r>
  <r>
    <x v="0"/>
    <x v="1"/>
    <x v="9"/>
    <x v="4"/>
    <n v="6854811"/>
    <n v="9009796117"/>
    <x v="0"/>
    <x v="1"/>
    <s v="GALATEA PARQUE RESIDENCIAL PH"/>
    <x v="13"/>
    <x v="9"/>
  </r>
  <r>
    <x v="0"/>
    <x v="1"/>
    <x v="9"/>
    <x v="4"/>
    <n v="6854821"/>
    <n v="9011859693"/>
    <x v="0"/>
    <x v="2"/>
    <s v="CONJUNTO FLORIDA RESERVADA CONDOMINIO CAMPESTRE PROPIEDAD HO"/>
    <x v="3"/>
    <x v="3"/>
  </r>
  <r>
    <x v="0"/>
    <x v="1"/>
    <x v="9"/>
    <x v="4"/>
    <n v="6854886"/>
    <n v="9007569461"/>
    <x v="0"/>
    <x v="1"/>
    <s v="EDIFICIO DE USO MIXTO PORTAL DE SAN IGNACIO PH"/>
    <x v="14"/>
    <x v="5"/>
  </r>
  <r>
    <x v="0"/>
    <x v="1"/>
    <x v="9"/>
    <x v="4"/>
    <n v="6854999"/>
    <n v="9012470436"/>
    <x v="0"/>
    <x v="3"/>
    <s v="CONJUNTO HABITACIONAL BOSQUES DE VILLA CAFE PROPIEDAD HORIZO"/>
    <x v="6"/>
    <x v="6"/>
  </r>
  <r>
    <x v="0"/>
    <x v="1"/>
    <x v="9"/>
    <x v="1"/>
    <n v="6855013"/>
    <n v="9008264866"/>
    <x v="0"/>
    <x v="0"/>
    <s v="ANTARA APARTAMENTOS PH"/>
    <x v="11"/>
    <x v="9"/>
  </r>
  <r>
    <x v="0"/>
    <x v="1"/>
    <x v="9"/>
    <x v="4"/>
    <n v="6855021"/>
    <n v="8130049651"/>
    <x v="0"/>
    <x v="1"/>
    <s v="CONJUNTO RESIDENCIAL TORRES DE VAREGAL"/>
    <x v="29"/>
    <x v="14"/>
  </r>
  <r>
    <x v="0"/>
    <x v="1"/>
    <x v="9"/>
    <x v="4"/>
    <n v="6855065"/>
    <n v="8908046531"/>
    <x v="0"/>
    <x v="0"/>
    <s v="PROPIEDAD HORIZONTAL EDIFICIO LA LEONORA"/>
    <x v="6"/>
    <x v="6"/>
  </r>
  <r>
    <x v="0"/>
    <x v="1"/>
    <x v="9"/>
    <x v="4"/>
    <n v="6855146"/>
    <n v="9002527723"/>
    <x v="0"/>
    <x v="1"/>
    <s v="CONJUNTO RESIDENCIAL EL MIRADOR PH"/>
    <x v="9"/>
    <x v="8"/>
  </r>
  <r>
    <x v="0"/>
    <x v="1"/>
    <x v="9"/>
    <x v="1"/>
    <n v="6855189"/>
    <n v="8300877177"/>
    <x v="0"/>
    <x v="1"/>
    <s v="CONJUNTO RESIDENCIAL AVENTURA PLAZA PH"/>
    <x v="1"/>
    <x v="1"/>
  </r>
  <r>
    <x v="0"/>
    <x v="1"/>
    <x v="9"/>
    <x v="4"/>
    <n v="6855208"/>
    <n v="9006964154"/>
    <x v="0"/>
    <x v="1"/>
    <s v="URBANIZACION FRONTERA DEL SUR TORRE 1 Y TORRE 2"/>
    <x v="63"/>
    <x v="5"/>
  </r>
  <r>
    <x v="0"/>
    <x v="1"/>
    <x v="9"/>
    <x v="4"/>
    <n v="6855213"/>
    <n v="9001177962"/>
    <x v="0"/>
    <x v="1"/>
    <s v="EDIFICIO PORTAL DE LOS ALPES PH"/>
    <x v="11"/>
    <x v="9"/>
  </r>
  <r>
    <x v="0"/>
    <x v="1"/>
    <x v="9"/>
    <x v="4"/>
    <n v="6855265"/>
    <n v="8000886318"/>
    <x v="0"/>
    <x v="1"/>
    <s v="CONJUNTO HABITACIONAL COOMULTRASAN"/>
    <x v="2"/>
    <x v="2"/>
  </r>
  <r>
    <x v="0"/>
    <x v="1"/>
    <x v="9"/>
    <x v="4"/>
    <n v="6855313"/>
    <n v="8001319158"/>
    <x v="0"/>
    <x v="1"/>
    <s v="CONJUNTO RESIDENCIAL LOS NARANJOS PH"/>
    <x v="1"/>
    <x v="1"/>
  </r>
  <r>
    <x v="0"/>
    <x v="1"/>
    <x v="9"/>
    <x v="4"/>
    <n v="6855360"/>
    <n v="8110011614"/>
    <x v="0"/>
    <x v="1"/>
    <s v="EDIFICIO EL PORTAL DE LOS YARUMOS PH"/>
    <x v="14"/>
    <x v="5"/>
  </r>
  <r>
    <x v="0"/>
    <x v="1"/>
    <x v="9"/>
    <x v="4"/>
    <n v="6855431"/>
    <n v="8300142750"/>
    <x v="0"/>
    <x v="1"/>
    <s v="CONJUNTO PLAZUELA DE SAN JORGE - PROPIEDAD HORIZONTAL"/>
    <x v="1"/>
    <x v="1"/>
  </r>
  <r>
    <x v="0"/>
    <x v="1"/>
    <x v="9"/>
    <x v="4"/>
    <n v="6855433"/>
    <n v="8300142750"/>
    <x v="0"/>
    <x v="1"/>
    <s v="CONJUNTO PLAZUELA DE SAN JORGE - PROPIEDAD HORIZONTAL"/>
    <x v="1"/>
    <x v="1"/>
  </r>
  <r>
    <x v="0"/>
    <x v="1"/>
    <x v="9"/>
    <x v="4"/>
    <n v="6855436"/>
    <n v="8300142750"/>
    <x v="0"/>
    <x v="1"/>
    <s v="CONJUNTO PLAZUELA DE SAN JORGE - PROPIEDAD HORIZONTAL"/>
    <x v="1"/>
    <x v="1"/>
  </r>
  <r>
    <x v="0"/>
    <x v="1"/>
    <x v="9"/>
    <x v="4"/>
    <n v="6855463"/>
    <n v="8300142750"/>
    <x v="0"/>
    <x v="1"/>
    <s v="CONJUNTO PLAZUELA DE SAN JORGE - PROPIEDAD HORIZONTAL"/>
    <x v="1"/>
    <x v="1"/>
  </r>
  <r>
    <x v="0"/>
    <x v="1"/>
    <x v="9"/>
    <x v="4"/>
    <n v="6855509"/>
    <n v="9002218451"/>
    <x v="0"/>
    <x v="1"/>
    <s v="CONJUNTO CERRADO RONDA DEL VERGEL"/>
    <x v="3"/>
    <x v="3"/>
  </r>
  <r>
    <x v="0"/>
    <x v="1"/>
    <x v="9"/>
    <x v="4"/>
    <n v="6855574"/>
    <n v="8300169155"/>
    <x v="0"/>
    <x v="3"/>
    <s v="AGRUPACION DE VIVIENDA CIUDADELA CAFAM IV ETAPA - PROPIEDAD"/>
    <x v="1"/>
    <x v="1"/>
  </r>
  <r>
    <x v="0"/>
    <x v="1"/>
    <x v="9"/>
    <x v="4"/>
    <n v="6855683"/>
    <n v="9005451500"/>
    <x v="0"/>
    <x v="3"/>
    <s v="CONJUNTO RESERVA DE LA FLORIDA"/>
    <x v="23"/>
    <x v="6"/>
  </r>
  <r>
    <x v="0"/>
    <x v="1"/>
    <x v="9"/>
    <x v="4"/>
    <n v="6855697"/>
    <n v="8002331182"/>
    <x v="0"/>
    <x v="0"/>
    <s v="CONJUNTO RESIDENCIAL LA MOLIENDA PROPIEDAD HORIZONTAL"/>
    <x v="0"/>
    <x v="0"/>
  </r>
  <r>
    <x v="0"/>
    <x v="1"/>
    <x v="9"/>
    <x v="4"/>
    <n v="6855805"/>
    <n v="8130049651"/>
    <x v="0"/>
    <x v="1"/>
    <s v="CONJUNTO RESIDENCIAL TORRES DE VAREGAL"/>
    <x v="29"/>
    <x v="14"/>
  </r>
  <r>
    <x v="0"/>
    <x v="1"/>
    <x v="9"/>
    <x v="4"/>
    <n v="6855854"/>
    <n v="8300063114"/>
    <x v="0"/>
    <x v="0"/>
    <s v="EDIFICIO SAN JUAN DE GIRON"/>
    <x v="1"/>
    <x v="1"/>
  </r>
  <r>
    <x v="0"/>
    <x v="1"/>
    <x v="9"/>
    <x v="4"/>
    <n v="6856100"/>
    <n v="9003185801"/>
    <x v="0"/>
    <x v="1"/>
    <s v="CONDOMINIO TIZIANO RESORT"/>
    <x v="15"/>
    <x v="4"/>
  </r>
  <r>
    <x v="0"/>
    <x v="1"/>
    <x v="9"/>
    <x v="4"/>
    <n v="6856121"/>
    <n v="8100025625"/>
    <x v="0"/>
    <x v="0"/>
    <s v="EDIFICIO LA CEIBA PROPIEDAD HORIZONTAL"/>
    <x v="6"/>
    <x v="6"/>
  </r>
  <r>
    <x v="0"/>
    <x v="1"/>
    <x v="9"/>
    <x v="4"/>
    <n v="6856336"/>
    <n v="9007028519"/>
    <x v="0"/>
    <x v="2"/>
    <s v="EDIFICIO UNIDAD RESIDENCIAL 24 URBANO"/>
    <x v="2"/>
    <x v="2"/>
  </r>
  <r>
    <x v="0"/>
    <x v="1"/>
    <x v="9"/>
    <x v="1"/>
    <n v="6856383"/>
    <n v="9003538116"/>
    <x v="0"/>
    <x v="1"/>
    <s v="CONJUNTO MULTIFAMILIAR JARDINES DE LA PALMA-PROPIEDAD HO"/>
    <x v="6"/>
    <x v="6"/>
  </r>
  <r>
    <x v="0"/>
    <x v="1"/>
    <x v="9"/>
    <x v="2"/>
    <n v="6856464"/>
    <n v="52122884"/>
    <x v="0"/>
    <x v="0"/>
    <s v="ROCHA SEPULVEDA NUBIA YOLANDA"/>
    <x v="1"/>
    <x v="1"/>
  </r>
  <r>
    <x v="0"/>
    <x v="1"/>
    <x v="9"/>
    <x v="1"/>
    <n v="6856497"/>
    <n v="9001689791"/>
    <x v="0"/>
    <x v="1"/>
    <s v="EDIFICIO CAMILA - PROPIEDAD HORIZONTAL"/>
    <x v="1"/>
    <x v="1"/>
  </r>
  <r>
    <x v="0"/>
    <x v="1"/>
    <x v="9"/>
    <x v="4"/>
    <n v="6856734"/>
    <n v="9009890482"/>
    <x v="0"/>
    <x v="0"/>
    <s v="URBANIZACION VILLAPILAR CELULA 16 SECTOR II NUCLEO 3 PROPIED"/>
    <x v="6"/>
    <x v="6"/>
  </r>
  <r>
    <x v="0"/>
    <x v="1"/>
    <x v="9"/>
    <x v="4"/>
    <n v="6856816"/>
    <n v="8002265416"/>
    <x v="0"/>
    <x v="1"/>
    <s v="EDIFICIO CORAMAR PROPIEDAD HORIZONTAL"/>
    <x v="1"/>
    <x v="1"/>
  </r>
  <r>
    <x v="0"/>
    <x v="1"/>
    <x v="9"/>
    <x v="4"/>
    <n v="6856834"/>
    <n v="9006558588"/>
    <x v="0"/>
    <x v="0"/>
    <s v="PARQUE RESIDENCIAL EL MIRADOR DEL COLIBRI I ET ANDALUCIA P H"/>
    <x v="13"/>
    <x v="9"/>
  </r>
  <r>
    <x v="0"/>
    <x v="1"/>
    <x v="9"/>
    <x v="1"/>
    <n v="6856959"/>
    <n v="8001016162"/>
    <x v="0"/>
    <x v="1"/>
    <s v="EDIFICIO LA GIRALDA"/>
    <x v="2"/>
    <x v="2"/>
  </r>
  <r>
    <x v="0"/>
    <x v="1"/>
    <x v="9"/>
    <x v="1"/>
    <n v="6856991"/>
    <n v="8300297463"/>
    <x v="0"/>
    <x v="3"/>
    <s v="EDIFICIO EUCALIPTOS DE LA COLINA - PROPIEDAD HORIZONTAL"/>
    <x v="1"/>
    <x v="1"/>
  </r>
  <r>
    <x v="0"/>
    <x v="1"/>
    <x v="9"/>
    <x v="2"/>
    <n v="6857040"/>
    <n v="4912500"/>
    <x v="0"/>
    <x v="1"/>
    <s v="CLAROS ROJAS TIRSO"/>
    <x v="2"/>
    <x v="2"/>
  </r>
  <r>
    <x v="0"/>
    <x v="1"/>
    <x v="9"/>
    <x v="4"/>
    <n v="6857066"/>
    <n v="9010800326"/>
    <x v="0"/>
    <x v="1"/>
    <s v="CONJUNTO RESIDENCIAL CIUDAD CENTRAL PH"/>
    <x v="1"/>
    <x v="1"/>
  </r>
  <r>
    <x v="0"/>
    <x v="1"/>
    <x v="9"/>
    <x v="1"/>
    <n v="6857087"/>
    <n v="9012606951"/>
    <x v="0"/>
    <x v="1"/>
    <s v="CONJUNTO RESIDENCIAL GUADUALES DEL OTUN PH"/>
    <x v="13"/>
    <x v="9"/>
  </r>
  <r>
    <x v="0"/>
    <x v="1"/>
    <x v="9"/>
    <x v="4"/>
    <n v="6857098"/>
    <n v="8909061521"/>
    <x v="0"/>
    <x v="3"/>
    <s v="EDIFICIO SEGUROS BOLIVAR PH"/>
    <x v="14"/>
    <x v="5"/>
  </r>
  <r>
    <x v="0"/>
    <x v="1"/>
    <x v="9"/>
    <x v="4"/>
    <n v="6857104"/>
    <n v="8300120343"/>
    <x v="0"/>
    <x v="3"/>
    <s v="COPROPIEDAD EDIFICIO NORMANDIA PH"/>
    <x v="1"/>
    <x v="1"/>
  </r>
  <r>
    <x v="0"/>
    <x v="1"/>
    <x v="9"/>
    <x v="1"/>
    <n v="6857122"/>
    <n v="8050001062"/>
    <x v="0"/>
    <x v="1"/>
    <s v="UNIDAD RESIDENCIAL NUEVA TEQUENDAMA IV ETAPA"/>
    <x v="0"/>
    <x v="0"/>
  </r>
  <r>
    <x v="0"/>
    <x v="1"/>
    <x v="9"/>
    <x v="4"/>
    <n v="6857125"/>
    <n v="8130112336"/>
    <x v="0"/>
    <x v="7"/>
    <s v="EDIFICIO TORRELADERA"/>
    <x v="29"/>
    <x v="14"/>
  </r>
  <r>
    <x v="0"/>
    <x v="1"/>
    <x v="9"/>
    <x v="4"/>
    <n v="6857146"/>
    <n v="9000741680"/>
    <x v="0"/>
    <x v="1"/>
    <s v="SAN JACINTO APARTAMENTOS - PROPIEDAD HORIZONTAL"/>
    <x v="3"/>
    <x v="3"/>
  </r>
  <r>
    <x v="0"/>
    <x v="1"/>
    <x v="9"/>
    <x v="4"/>
    <n v="6857213"/>
    <n v="8300472784"/>
    <x v="0"/>
    <x v="2"/>
    <s v="CONJUNTO RESIDENCIAL SANTA CATALINA"/>
    <x v="1"/>
    <x v="1"/>
  </r>
  <r>
    <x v="0"/>
    <x v="1"/>
    <x v="9"/>
    <x v="1"/>
    <n v="6857221"/>
    <n v="8001165589"/>
    <x v="0"/>
    <x v="1"/>
    <s v="AGRUPACION RESIDENCIAL TEJARES DEL NORTE 1 PH"/>
    <x v="1"/>
    <x v="1"/>
  </r>
  <r>
    <x v="0"/>
    <x v="1"/>
    <x v="9"/>
    <x v="4"/>
    <n v="6857245"/>
    <n v="9001376343"/>
    <x v="0"/>
    <x v="1"/>
    <s v="CONDOMINIO EL ROSARIO PROPIEDAD HORIZONTAL"/>
    <x v="98"/>
    <x v="6"/>
  </r>
  <r>
    <x v="0"/>
    <x v="1"/>
    <x v="9"/>
    <x v="4"/>
    <n v="6857474"/>
    <n v="9000142589"/>
    <x v="0"/>
    <x v="2"/>
    <s v="CONJUNTO RESIDENCIAL CERRONORTE PH"/>
    <x v="14"/>
    <x v="5"/>
  </r>
  <r>
    <x v="0"/>
    <x v="1"/>
    <x v="9"/>
    <x v="1"/>
    <n v="6857522"/>
    <n v="9011945484"/>
    <x v="0"/>
    <x v="1"/>
    <s v="EDIFICIO MUNZI"/>
    <x v="1"/>
    <x v="1"/>
  </r>
  <r>
    <x v="0"/>
    <x v="1"/>
    <x v="9"/>
    <x v="4"/>
    <n v="6857622"/>
    <n v="8040171665"/>
    <x v="0"/>
    <x v="0"/>
    <s v="EDIFICIO PRESTIGIO"/>
    <x v="2"/>
    <x v="2"/>
  </r>
  <r>
    <x v="0"/>
    <x v="1"/>
    <x v="9"/>
    <x v="4"/>
    <n v="6857692"/>
    <n v="8605314642"/>
    <x v="0"/>
    <x v="1"/>
    <s v="CONJUNTO RESIDENCIAL NIZA VIII 53 PROPIEDAD HORIZONTAL"/>
    <x v="1"/>
    <x v="1"/>
  </r>
  <r>
    <x v="0"/>
    <x v="1"/>
    <x v="9"/>
    <x v="1"/>
    <n v="6857711"/>
    <n v="8001165589"/>
    <x v="0"/>
    <x v="1"/>
    <s v="AGRUPACION RESIDENCIAL TEJARES DEL NORTE 1 PH"/>
    <x v="1"/>
    <x v="1"/>
  </r>
  <r>
    <x v="0"/>
    <x v="1"/>
    <x v="9"/>
    <x v="4"/>
    <n v="6857749"/>
    <n v="9011242197"/>
    <x v="0"/>
    <x v="1"/>
    <s v="CONJUNTO CERRADO ARBOLEDA DEL PARQUE - PROPIEDAD HORIZONTAL"/>
    <x v="6"/>
    <x v="6"/>
  </r>
  <r>
    <x v="0"/>
    <x v="1"/>
    <x v="9"/>
    <x v="1"/>
    <n v="6857755"/>
    <n v="9008361871"/>
    <x v="0"/>
    <x v="1"/>
    <s v="EDIFICIO NAVARRA 103 - PROPIEDAD HORIZONTAL"/>
    <x v="1"/>
    <x v="1"/>
  </r>
  <r>
    <x v="0"/>
    <x v="1"/>
    <x v="9"/>
    <x v="4"/>
    <n v="6857762"/>
    <n v="9003082194"/>
    <x v="0"/>
    <x v="5"/>
    <s v="EDIFICIO PALOS DE MOGUER PROPIEDAD HORIZONTAL"/>
    <x v="11"/>
    <x v="9"/>
  </r>
  <r>
    <x v="0"/>
    <x v="1"/>
    <x v="9"/>
    <x v="4"/>
    <n v="6857817"/>
    <n v="8001765277"/>
    <x v="0"/>
    <x v="1"/>
    <s v="EDIFICIO DOÑA PASTORA PH"/>
    <x v="11"/>
    <x v="9"/>
  </r>
  <r>
    <x v="0"/>
    <x v="1"/>
    <x v="9"/>
    <x v="1"/>
    <n v="6857875"/>
    <n v="8160000706"/>
    <x v="0"/>
    <x v="3"/>
    <s v="CENTRO COMERCIAL PASARELA PH"/>
    <x v="11"/>
    <x v="9"/>
  </r>
  <r>
    <x v="0"/>
    <x v="1"/>
    <x v="9"/>
    <x v="4"/>
    <n v="6858035"/>
    <n v="9006894875"/>
    <x v="0"/>
    <x v="2"/>
    <s v="CONDOMINIO ALTAS TORRES NUMERO 6"/>
    <x v="18"/>
    <x v="10"/>
  </r>
  <r>
    <x v="0"/>
    <x v="1"/>
    <x v="9"/>
    <x v="4"/>
    <n v="6858106"/>
    <n v="9000013011"/>
    <x v="0"/>
    <x v="4"/>
    <s v="CONJUNTO CERRADO PORTAL DE SAN LUIS"/>
    <x v="6"/>
    <x v="6"/>
  </r>
  <r>
    <x v="0"/>
    <x v="1"/>
    <x v="9"/>
    <x v="4"/>
    <n v="6858124"/>
    <n v="9011901381"/>
    <x v="0"/>
    <x v="0"/>
    <s v="CONJUNTO RESIDENCIAL NATIVO ARENA PH"/>
    <x v="10"/>
    <x v="5"/>
  </r>
  <r>
    <x v="0"/>
    <x v="1"/>
    <x v="9"/>
    <x v="1"/>
    <n v="6858341"/>
    <n v="8001242871"/>
    <x v="0"/>
    <x v="1"/>
    <s v="URBANIZACION SANTA BARBARA SECTOR II"/>
    <x v="2"/>
    <x v="2"/>
  </r>
  <r>
    <x v="0"/>
    <x v="1"/>
    <x v="9"/>
    <x v="4"/>
    <n v="6858359"/>
    <n v="8300481481"/>
    <x v="0"/>
    <x v="1"/>
    <s v="CONJUNTO RESIDENCIAL SAN ANDRES AFIDRO MANZANA 3 ETAPA - PRO"/>
    <x v="1"/>
    <x v="1"/>
  </r>
  <r>
    <x v="0"/>
    <x v="1"/>
    <x v="9"/>
    <x v="5"/>
    <n v="6858375"/>
    <n v="31965434"/>
    <x v="0"/>
    <x v="1"/>
    <s v="CHARRIA SANIN ANA CECILIA"/>
    <x v="0"/>
    <x v="0"/>
  </r>
  <r>
    <x v="0"/>
    <x v="1"/>
    <x v="9"/>
    <x v="5"/>
    <n v="6858414"/>
    <n v="45686125"/>
    <x v="0"/>
    <x v="1"/>
    <s v="FORTICH GONZALEZ ANGELICA MARIA"/>
    <x v="52"/>
    <x v="18"/>
  </r>
  <r>
    <x v="0"/>
    <x v="1"/>
    <x v="9"/>
    <x v="4"/>
    <n v="6858444"/>
    <n v="8300116670"/>
    <x v="0"/>
    <x v="1"/>
    <s v="QUINTAS DE GRATAMIRA CONJUNTO RESIDENCIAL"/>
    <x v="1"/>
    <x v="1"/>
  </r>
  <r>
    <x v="0"/>
    <x v="1"/>
    <x v="9"/>
    <x v="1"/>
    <n v="6858475"/>
    <n v="9005059282"/>
    <x v="0"/>
    <x v="4"/>
    <s v="CONJUNTO MULTIFAMILIAR EL CARMELO PROPIEDAD HORIZONTAL"/>
    <x v="6"/>
    <x v="6"/>
  </r>
  <r>
    <x v="0"/>
    <x v="1"/>
    <x v="9"/>
    <x v="4"/>
    <n v="6858476"/>
    <n v="8050308115"/>
    <x v="0"/>
    <x v="1"/>
    <s v="CONJUNTO MULTIFAMILIAR EL ARADO"/>
    <x v="0"/>
    <x v="0"/>
  </r>
  <r>
    <x v="0"/>
    <x v="1"/>
    <x v="9"/>
    <x v="4"/>
    <n v="6858490"/>
    <n v="8300202676"/>
    <x v="0"/>
    <x v="1"/>
    <s v="CONJUNTO RESIDENCIAL CERROS DE SUBA II PH"/>
    <x v="1"/>
    <x v="1"/>
  </r>
  <r>
    <x v="0"/>
    <x v="1"/>
    <x v="9"/>
    <x v="4"/>
    <n v="6858494"/>
    <n v="9011149557"/>
    <x v="0"/>
    <x v="1"/>
    <s v="EDIFICIO SAN JUAN DE LOS ARRECIFES PROPIEDAD HORIZONTAL"/>
    <x v="6"/>
    <x v="6"/>
  </r>
  <r>
    <x v="0"/>
    <x v="1"/>
    <x v="9"/>
    <x v="1"/>
    <n v="6858562"/>
    <n v="9005129360"/>
    <x v="0"/>
    <x v="1"/>
    <s v="EDIFICIO MULTIFAMILIAR ALTOS DEL VERGEL"/>
    <x v="3"/>
    <x v="3"/>
  </r>
  <r>
    <x v="0"/>
    <x v="1"/>
    <x v="9"/>
    <x v="4"/>
    <n v="6858603"/>
    <n v="8301370928"/>
    <x v="0"/>
    <x v="1"/>
    <s v="CONJUNTO RESIDENCIAL TOSCANA 2 PROPIEDAD HORIZONTAL"/>
    <x v="1"/>
    <x v="1"/>
  </r>
  <r>
    <x v="0"/>
    <x v="1"/>
    <x v="9"/>
    <x v="4"/>
    <n v="6858616"/>
    <n v="9002062963"/>
    <x v="0"/>
    <x v="1"/>
    <s v="EDIFICIO FONTAINEBLEAU"/>
    <x v="3"/>
    <x v="3"/>
  </r>
  <r>
    <x v="0"/>
    <x v="1"/>
    <x v="9"/>
    <x v="4"/>
    <n v="6858641"/>
    <n v="9010369022"/>
    <x v="0"/>
    <x v="1"/>
    <s v="EDIFICIO MURANO PROPIEDAD HORIZONTAL"/>
    <x v="6"/>
    <x v="6"/>
  </r>
  <r>
    <x v="0"/>
    <x v="1"/>
    <x v="9"/>
    <x v="4"/>
    <n v="6858659"/>
    <n v="9000889189"/>
    <x v="0"/>
    <x v="3"/>
    <s v="AGRUPACION DE VIVIENDA FONTIBON RESERVADO - PROPIEDAD HORIZO"/>
    <x v="1"/>
    <x v="1"/>
  </r>
  <r>
    <x v="0"/>
    <x v="1"/>
    <x v="9"/>
    <x v="4"/>
    <n v="6858679"/>
    <n v="8605347626"/>
    <x v="0"/>
    <x v="2"/>
    <s v="CENTRO COMERCIAL LAS RAMPAS PH"/>
    <x v="1"/>
    <x v="1"/>
  </r>
  <r>
    <x v="0"/>
    <x v="1"/>
    <x v="9"/>
    <x v="1"/>
    <n v="6858696"/>
    <n v="9006718451"/>
    <x v="0"/>
    <x v="3"/>
    <s v="EDIFICIO ZUÑIGA REAL PH"/>
    <x v="10"/>
    <x v="5"/>
  </r>
  <r>
    <x v="0"/>
    <x v="1"/>
    <x v="9"/>
    <x v="4"/>
    <n v="6858749"/>
    <n v="8300007768"/>
    <x v="0"/>
    <x v="1"/>
    <s v="CONJUNTO RESIDENCIAL MULTIFAMILIARES MILENTA PH"/>
    <x v="1"/>
    <x v="1"/>
  </r>
  <r>
    <x v="0"/>
    <x v="1"/>
    <x v="9"/>
    <x v="1"/>
    <n v="6858766"/>
    <n v="9008923647"/>
    <x v="0"/>
    <x v="1"/>
    <s v="PROYECTO ALTOS DE MONTEVERDE PROPIEDAD HORIZONTAL"/>
    <x v="78"/>
    <x v="21"/>
  </r>
  <r>
    <x v="0"/>
    <x v="1"/>
    <x v="9"/>
    <x v="4"/>
    <n v="6858777"/>
    <n v="9006581086"/>
    <x v="0"/>
    <x v="1"/>
    <s v="CONJUNTO CERRADO BALCONES DE VERSALLES - PROPIEDAD HORIZONTA"/>
    <x v="18"/>
    <x v="10"/>
  </r>
  <r>
    <x v="0"/>
    <x v="1"/>
    <x v="9"/>
    <x v="1"/>
    <n v="6858779"/>
    <n v="8300265535"/>
    <x v="0"/>
    <x v="1"/>
    <s v="CONDOMINIO EL FERROL EDIFICIO 2"/>
    <x v="1"/>
    <x v="1"/>
  </r>
  <r>
    <x v="0"/>
    <x v="1"/>
    <x v="9"/>
    <x v="1"/>
    <n v="6858791"/>
    <n v="9008923647"/>
    <x v="0"/>
    <x v="3"/>
    <s v="PROYECTO ALTOS DE MONTEVERDE PROPIEDAD HORIZONTAL"/>
    <x v="78"/>
    <x v="21"/>
  </r>
  <r>
    <x v="0"/>
    <x v="1"/>
    <x v="9"/>
    <x v="4"/>
    <n v="6858815"/>
    <n v="9004597716"/>
    <x v="0"/>
    <x v="1"/>
    <s v="EDIFICIO MERIDIANO PROPIEDAD HORIZONTAL"/>
    <x v="6"/>
    <x v="6"/>
  </r>
  <r>
    <x v="0"/>
    <x v="1"/>
    <x v="9"/>
    <x v="4"/>
    <n v="6858823"/>
    <n v="8909344634"/>
    <x v="0"/>
    <x v="1"/>
    <s v="CONJUNTO RESIDENCIAL SORRENTO 2 PH"/>
    <x v="14"/>
    <x v="5"/>
  </r>
  <r>
    <x v="0"/>
    <x v="1"/>
    <x v="9"/>
    <x v="4"/>
    <n v="6858830"/>
    <n v="9004597716"/>
    <x v="0"/>
    <x v="1"/>
    <s v="EDIFICIO MERIDIANO PROPIEDAD HORIZONTAL"/>
    <x v="6"/>
    <x v="6"/>
  </r>
  <r>
    <x v="0"/>
    <x v="1"/>
    <x v="9"/>
    <x v="4"/>
    <n v="6858831"/>
    <n v="9006558588"/>
    <x v="0"/>
    <x v="1"/>
    <s v="PARQUE RESIDENCIAL EL MIRADOR DEL COLIBRI I ET ANDALUCIA P H"/>
    <x v="13"/>
    <x v="9"/>
  </r>
  <r>
    <x v="0"/>
    <x v="1"/>
    <x v="9"/>
    <x v="4"/>
    <n v="6858868"/>
    <n v="8100050800"/>
    <x v="0"/>
    <x v="1"/>
    <s v="EDIFICIO PROPIEDAD HORIZONTAL KAROL"/>
    <x v="6"/>
    <x v="6"/>
  </r>
  <r>
    <x v="0"/>
    <x v="1"/>
    <x v="9"/>
    <x v="4"/>
    <n v="6858869"/>
    <n v="8002517686"/>
    <x v="0"/>
    <x v="4"/>
    <s v="EDIFICIO SANTORINI PH"/>
    <x v="11"/>
    <x v="9"/>
  </r>
  <r>
    <x v="0"/>
    <x v="1"/>
    <x v="9"/>
    <x v="4"/>
    <n v="6858876"/>
    <n v="8002188843"/>
    <x v="0"/>
    <x v="1"/>
    <s v="UNIDAD RESIDENCIAL CAMINO REAL ETAPA IX SECTOR II"/>
    <x v="0"/>
    <x v="0"/>
  </r>
  <r>
    <x v="0"/>
    <x v="1"/>
    <x v="9"/>
    <x v="1"/>
    <n v="6858883"/>
    <n v="8110365062"/>
    <x v="0"/>
    <x v="1"/>
    <s v="TORRES DE VICUÑA PH"/>
    <x v="14"/>
    <x v="5"/>
  </r>
  <r>
    <x v="0"/>
    <x v="1"/>
    <x v="9"/>
    <x v="4"/>
    <n v="6858889"/>
    <n v="9001342963"/>
    <x v="0"/>
    <x v="1"/>
    <s v="COLORES DE LA VILLA PH"/>
    <x v="11"/>
    <x v="9"/>
  </r>
  <r>
    <x v="0"/>
    <x v="1"/>
    <x v="9"/>
    <x v="4"/>
    <n v="6858892"/>
    <n v="8301008772"/>
    <x v="0"/>
    <x v="3"/>
    <s v="UNIDAD RESIDENCIAL ALTAMIRA CAMPESTRE"/>
    <x v="1"/>
    <x v="1"/>
  </r>
  <r>
    <x v="0"/>
    <x v="1"/>
    <x v="9"/>
    <x v="4"/>
    <n v="6858982"/>
    <n v="8301381676"/>
    <x v="0"/>
    <x v="1"/>
    <s v="CONJUNTO RESIDENCIAL MAZUREN AGRUPACION 06 ETAPAS A B Y C P"/>
    <x v="1"/>
    <x v="1"/>
  </r>
  <r>
    <x v="0"/>
    <x v="1"/>
    <x v="9"/>
    <x v="4"/>
    <n v="6859009"/>
    <n v="8001768225"/>
    <x v="0"/>
    <x v="1"/>
    <s v="CONJUNTO RESIDENCIAL COUNTRY PLAZA PH"/>
    <x v="1"/>
    <x v="1"/>
  </r>
  <r>
    <x v="0"/>
    <x v="1"/>
    <x v="9"/>
    <x v="4"/>
    <n v="6859013"/>
    <n v="9004876029"/>
    <x v="0"/>
    <x v="3"/>
    <s v="CONDOMINIO TORRES DE IPACARAI II ETAPA"/>
    <x v="29"/>
    <x v="14"/>
  </r>
  <r>
    <x v="0"/>
    <x v="1"/>
    <x v="9"/>
    <x v="4"/>
    <n v="6859034"/>
    <n v="8160003320"/>
    <x v="0"/>
    <x v="4"/>
    <s v="EDIFICIO LAURA PROPIEDAD HORIZONTAL"/>
    <x v="11"/>
    <x v="9"/>
  </r>
  <r>
    <x v="0"/>
    <x v="1"/>
    <x v="9"/>
    <x v="4"/>
    <n v="6859055"/>
    <n v="8300146121"/>
    <x v="0"/>
    <x v="3"/>
    <s v="AGRUPACION DE VIVIENDA PORTALES DEL NORTE III"/>
    <x v="1"/>
    <x v="1"/>
  </r>
  <r>
    <x v="0"/>
    <x v="1"/>
    <x v="9"/>
    <x v="4"/>
    <n v="6859074"/>
    <n v="9001780325"/>
    <x v="0"/>
    <x v="4"/>
    <s v="CONJUNTO CERRADO MULTIFAMILIAR PALMAS DE BELMONTE PH"/>
    <x v="11"/>
    <x v="9"/>
  </r>
  <r>
    <x v="0"/>
    <x v="1"/>
    <x v="9"/>
    <x v="4"/>
    <n v="6859094"/>
    <n v="8000700072"/>
    <x v="0"/>
    <x v="3"/>
    <s v="CONJUNTO RESIDENCIAL ADRIANA DEL PILAR BRITAL"/>
    <x v="1"/>
    <x v="1"/>
  </r>
  <r>
    <x v="0"/>
    <x v="1"/>
    <x v="9"/>
    <x v="5"/>
    <n v="6859130"/>
    <n v="18462927"/>
    <x v="0"/>
    <x v="0"/>
    <s v="PAY CARDONA EDGAR ANTONIO"/>
    <x v="26"/>
    <x v="7"/>
  </r>
  <r>
    <x v="0"/>
    <x v="1"/>
    <x v="9"/>
    <x v="4"/>
    <n v="6859171"/>
    <n v="8300524282"/>
    <x v="0"/>
    <x v="0"/>
    <s v="CONJUNTO RESIDENCIAL EL PORTAL DE LA COFRADIA PH"/>
    <x v="1"/>
    <x v="1"/>
  </r>
  <r>
    <x v="0"/>
    <x v="1"/>
    <x v="9"/>
    <x v="4"/>
    <n v="6859179"/>
    <n v="8902111042"/>
    <x v="0"/>
    <x v="1"/>
    <s v="CONJUNTO RESIDENCIAL EL BOSQUE III ETAPA SECTOR E-1"/>
    <x v="17"/>
    <x v="2"/>
  </r>
  <r>
    <x v="0"/>
    <x v="1"/>
    <x v="9"/>
    <x v="4"/>
    <n v="6859182"/>
    <n v="8300524282"/>
    <x v="0"/>
    <x v="1"/>
    <s v="CONJUNTO RESIDENCIAL EL PORTAL DE LA COFRADIA PH"/>
    <x v="1"/>
    <x v="1"/>
  </r>
  <r>
    <x v="0"/>
    <x v="1"/>
    <x v="9"/>
    <x v="4"/>
    <n v="6859231"/>
    <n v="8300749224"/>
    <x v="0"/>
    <x v="1"/>
    <s v="CONJUNTO RESIDENCIAL DE LA SUPERMANZANA 6 BOC"/>
    <x v="1"/>
    <x v="1"/>
  </r>
  <r>
    <x v="0"/>
    <x v="1"/>
    <x v="9"/>
    <x v="4"/>
    <n v="6859283"/>
    <n v="8300476723"/>
    <x v="0"/>
    <x v="1"/>
    <s v="MULTIFAMILIAR LOS CEREZOS CIUDADELA COLSUBSIDIO MANZANA 37 -"/>
    <x v="1"/>
    <x v="1"/>
  </r>
  <r>
    <x v="0"/>
    <x v="1"/>
    <x v="9"/>
    <x v="4"/>
    <n v="6859314"/>
    <n v="8605146890"/>
    <x v="0"/>
    <x v="1"/>
    <s v="UNIDAD 8 DEL CONJUNTO RESIDENCIAL ENTRE RIOS"/>
    <x v="1"/>
    <x v="1"/>
  </r>
  <r>
    <x v="0"/>
    <x v="1"/>
    <x v="9"/>
    <x v="4"/>
    <n v="6859332"/>
    <n v="9000561717"/>
    <x v="0"/>
    <x v="1"/>
    <s v="CONJUNTO MULTIFAMILIAR PARQUE MIRADOR DE LA C"/>
    <x v="1"/>
    <x v="1"/>
  </r>
  <r>
    <x v="0"/>
    <x v="1"/>
    <x v="9"/>
    <x v="1"/>
    <n v="6859347"/>
    <n v="9000634498"/>
    <x v="0"/>
    <x v="3"/>
    <s v="EDIFICIO EL PINO PH"/>
    <x v="1"/>
    <x v="1"/>
  </r>
  <r>
    <x v="0"/>
    <x v="1"/>
    <x v="9"/>
    <x v="4"/>
    <n v="6859348"/>
    <n v="8110003798"/>
    <x v="0"/>
    <x v="3"/>
    <s v="CONJUNTO RESIDENCIAL BOSQUES DEL RODEO ETAPAS 1 Y 2"/>
    <x v="14"/>
    <x v="5"/>
  </r>
  <r>
    <x v="0"/>
    <x v="1"/>
    <x v="9"/>
    <x v="4"/>
    <n v="6859360"/>
    <n v="9007596840"/>
    <x v="0"/>
    <x v="3"/>
    <s v="CONJUNTO RESIDENCIAL DALIA - PROPIEDAD HORIZONTAL"/>
    <x v="4"/>
    <x v="4"/>
  </r>
  <r>
    <x v="0"/>
    <x v="1"/>
    <x v="9"/>
    <x v="1"/>
    <n v="6859362"/>
    <n v="8160041236"/>
    <x v="0"/>
    <x v="1"/>
    <s v="CONJUNTO RESIDENCIAL EDIFICIO 10 A LOS CEDROS PH"/>
    <x v="11"/>
    <x v="9"/>
  </r>
  <r>
    <x v="0"/>
    <x v="1"/>
    <x v="9"/>
    <x v="1"/>
    <n v="6859406"/>
    <n v="9004650057"/>
    <x v="0"/>
    <x v="3"/>
    <s v="EDIFICIO MILAN"/>
    <x v="20"/>
    <x v="11"/>
  </r>
  <r>
    <x v="0"/>
    <x v="1"/>
    <x v="9"/>
    <x v="1"/>
    <n v="6859452"/>
    <n v="9008361871"/>
    <x v="0"/>
    <x v="7"/>
    <s v="EDIFICIO NAVARRA 103 - PROPIEDAD HORIZONTAL"/>
    <x v="1"/>
    <x v="1"/>
  </r>
  <r>
    <x v="0"/>
    <x v="1"/>
    <x v="9"/>
    <x v="4"/>
    <n v="6859469"/>
    <n v="8300824621"/>
    <x v="0"/>
    <x v="1"/>
    <s v="AGRUPACION DE VIVIENDA LOS ALCAPARROS CIUDADELA COLSUBSIDIO"/>
    <x v="1"/>
    <x v="1"/>
  </r>
  <r>
    <x v="0"/>
    <x v="1"/>
    <x v="9"/>
    <x v="4"/>
    <n v="6859513"/>
    <n v="9007336070"/>
    <x v="0"/>
    <x v="7"/>
    <s v="EDIFICIO TORRE SAN ANTONIO PH"/>
    <x v="14"/>
    <x v="5"/>
  </r>
  <r>
    <x v="0"/>
    <x v="1"/>
    <x v="9"/>
    <x v="4"/>
    <n v="6859572"/>
    <n v="9003212886"/>
    <x v="0"/>
    <x v="1"/>
    <s v="EDIFICIO ARRECIFES PH"/>
    <x v="14"/>
    <x v="5"/>
  </r>
  <r>
    <x v="0"/>
    <x v="1"/>
    <x v="9"/>
    <x v="4"/>
    <n v="6859583"/>
    <n v="8000238472"/>
    <x v="0"/>
    <x v="1"/>
    <s v="UNIDAD RESIDENCIAL NIZA IX-1 - PROPIEDAD HORIZONTAL"/>
    <x v="1"/>
    <x v="1"/>
  </r>
  <r>
    <x v="0"/>
    <x v="1"/>
    <x v="9"/>
    <x v="1"/>
    <n v="6859652"/>
    <n v="9004221494"/>
    <x v="0"/>
    <x v="3"/>
    <s v="CONJUNTO RESIDENCIAL PARQUES DE CASTILLA 2 PH"/>
    <x v="1"/>
    <x v="1"/>
  </r>
  <r>
    <x v="0"/>
    <x v="1"/>
    <x v="9"/>
    <x v="1"/>
    <n v="6859656"/>
    <n v="9009312962"/>
    <x v="0"/>
    <x v="3"/>
    <s v="ALCAZAR DE LOS NOGALES PROPIEDAD HORIZONTAL"/>
    <x v="6"/>
    <x v="6"/>
  </r>
  <r>
    <x v="0"/>
    <x v="1"/>
    <x v="9"/>
    <x v="4"/>
    <n v="6859658"/>
    <n v="9003986492"/>
    <x v="0"/>
    <x v="1"/>
    <s v="EDIFICIO VERSALLES PLAZA - PROPIEDAD HORIZONTAL"/>
    <x v="6"/>
    <x v="6"/>
  </r>
  <r>
    <x v="0"/>
    <x v="1"/>
    <x v="9"/>
    <x v="1"/>
    <n v="6859667"/>
    <n v="8300412873"/>
    <x v="0"/>
    <x v="1"/>
    <s v="EDIFICIO GRANADA ETAPAS I Y II"/>
    <x v="1"/>
    <x v="1"/>
  </r>
  <r>
    <x v="0"/>
    <x v="1"/>
    <x v="9"/>
    <x v="1"/>
    <n v="6859668"/>
    <n v="8000202580"/>
    <x v="0"/>
    <x v="1"/>
    <s v="CONJUNTO RESIDENCIAL BALCON DEL TEJAR SECTOR I"/>
    <x v="2"/>
    <x v="2"/>
  </r>
  <r>
    <x v="0"/>
    <x v="1"/>
    <x v="9"/>
    <x v="4"/>
    <n v="6859749"/>
    <n v="9001536870"/>
    <x v="0"/>
    <x v="1"/>
    <s v="CAMPOVERDE PH"/>
    <x v="14"/>
    <x v="5"/>
  </r>
  <r>
    <x v="0"/>
    <x v="1"/>
    <x v="9"/>
    <x v="4"/>
    <n v="6859814"/>
    <n v="8300142750"/>
    <x v="0"/>
    <x v="1"/>
    <s v="CONJUNTO PLAZUELA DE SAN JORGE - PROPIEDAD HORIZONTAL"/>
    <x v="1"/>
    <x v="1"/>
  </r>
  <r>
    <x v="0"/>
    <x v="1"/>
    <x v="9"/>
    <x v="4"/>
    <n v="6859815"/>
    <n v="9003151948"/>
    <x v="0"/>
    <x v="0"/>
    <s v="CONJUNTO HABITACIONAL ALTOS DE CIPRES PROPIEDAD HORIZONTAL"/>
    <x v="6"/>
    <x v="6"/>
  </r>
  <r>
    <x v="0"/>
    <x v="1"/>
    <x v="9"/>
    <x v="5"/>
    <n v="6859850"/>
    <n v="1023941079"/>
    <x v="4"/>
    <x v="16"/>
    <s v="FLOREZ CALDERON ELIANA"/>
    <x v="1"/>
    <x v="1"/>
  </r>
  <r>
    <x v="0"/>
    <x v="1"/>
    <x v="9"/>
    <x v="4"/>
    <n v="6859856"/>
    <n v="9012389510"/>
    <x v="0"/>
    <x v="0"/>
    <s v="EDIFICIO LAS PALMAS PH"/>
    <x v="1"/>
    <x v="1"/>
  </r>
  <r>
    <x v="0"/>
    <x v="1"/>
    <x v="9"/>
    <x v="5"/>
    <n v="6859881"/>
    <n v="1023941079"/>
    <x v="4"/>
    <x v="16"/>
    <s v="FLOREZ CALDERON ELIANA"/>
    <x v="1"/>
    <x v="1"/>
  </r>
  <r>
    <x v="0"/>
    <x v="1"/>
    <x v="9"/>
    <x v="4"/>
    <n v="6859890"/>
    <n v="8002381841"/>
    <x v="0"/>
    <x v="1"/>
    <s v="CONJUNTO RESIDENCIAL MULTIFAMILIARES LOS ANDES SEGUNDA ETAPA"/>
    <x v="1"/>
    <x v="1"/>
  </r>
  <r>
    <x v="0"/>
    <x v="1"/>
    <x v="9"/>
    <x v="4"/>
    <n v="6859924"/>
    <n v="8000770748"/>
    <x v="0"/>
    <x v="3"/>
    <s v="AGRUPACION DE VIVIENDA RINCON DE MANDALAY PH"/>
    <x v="1"/>
    <x v="1"/>
  </r>
  <r>
    <x v="0"/>
    <x v="1"/>
    <x v="9"/>
    <x v="4"/>
    <n v="6859937"/>
    <n v="8002242706"/>
    <x v="0"/>
    <x v="1"/>
    <s v="EDIFICIO BALEARES PROPIEDAD HORIZONTAL"/>
    <x v="6"/>
    <x v="6"/>
  </r>
  <r>
    <x v="0"/>
    <x v="1"/>
    <x v="9"/>
    <x v="4"/>
    <n v="6859960"/>
    <n v="9005311570"/>
    <x v="0"/>
    <x v="1"/>
    <s v="EDIFICIO DI BARI"/>
    <x v="17"/>
    <x v="2"/>
  </r>
  <r>
    <x v="0"/>
    <x v="1"/>
    <x v="9"/>
    <x v="4"/>
    <n v="6859963"/>
    <n v="9001882111"/>
    <x v="0"/>
    <x v="1"/>
    <s v="UNIDAD RESIDENCIAL MULTIFAMILIAR OLIVAR DE LOS VIENTOS"/>
    <x v="11"/>
    <x v="9"/>
  </r>
  <r>
    <x v="0"/>
    <x v="1"/>
    <x v="9"/>
    <x v="4"/>
    <n v="6859977"/>
    <n v="8300142750"/>
    <x v="0"/>
    <x v="1"/>
    <s v="CONJUNTO PLAZUELA DE SAN JORGE - PROPIEDAD HORIZONTAL"/>
    <x v="1"/>
    <x v="1"/>
  </r>
  <r>
    <x v="0"/>
    <x v="1"/>
    <x v="9"/>
    <x v="4"/>
    <n v="6859986"/>
    <n v="8000901836"/>
    <x v="0"/>
    <x v="1"/>
    <s v="CONJUNTO RESIDENCIAL MULTIFAMILIARES LAGO TIMIZA II ETAPA"/>
    <x v="1"/>
    <x v="1"/>
  </r>
  <r>
    <x v="0"/>
    <x v="1"/>
    <x v="9"/>
    <x v="4"/>
    <n v="6859993"/>
    <n v="8300142750"/>
    <x v="0"/>
    <x v="1"/>
    <s v="CONJUNTO PLAZUELA DE SAN JORGE - PROPIEDAD HORIZONTAL"/>
    <x v="1"/>
    <x v="1"/>
  </r>
  <r>
    <x v="0"/>
    <x v="1"/>
    <x v="9"/>
    <x v="4"/>
    <n v="6860006"/>
    <n v="9010034836"/>
    <x v="0"/>
    <x v="1"/>
    <s v="FORTEZZA PARQUE RESIDENCIAL - PROPIEDAD HORIZONTAL"/>
    <x v="3"/>
    <x v="3"/>
  </r>
  <r>
    <x v="0"/>
    <x v="1"/>
    <x v="9"/>
    <x v="4"/>
    <n v="6860019"/>
    <n v="8001668182"/>
    <x v="0"/>
    <x v="1"/>
    <s v="CONJUNTO RESIDENCIAL VILLA JULIA PH"/>
    <x v="1"/>
    <x v="1"/>
  </r>
  <r>
    <x v="0"/>
    <x v="1"/>
    <x v="9"/>
    <x v="5"/>
    <n v="6860022"/>
    <n v="24573050"/>
    <x v="0"/>
    <x v="5"/>
    <s v="GONZALEZ DE ROJAS RUBIELA"/>
    <x v="7"/>
    <x v="7"/>
  </r>
  <r>
    <x v="0"/>
    <x v="1"/>
    <x v="9"/>
    <x v="4"/>
    <n v="6860050"/>
    <n v="8301254398"/>
    <x v="0"/>
    <x v="0"/>
    <s v="AGRUPACION URBANIZACION TECHO"/>
    <x v="1"/>
    <x v="1"/>
  </r>
  <r>
    <x v="0"/>
    <x v="1"/>
    <x v="9"/>
    <x v="1"/>
    <n v="6860052"/>
    <n v="9005767344"/>
    <x v="0"/>
    <x v="1"/>
    <s v="CONJUNTO RESIDENCIAL SENDEROS DE ACAYA"/>
    <x v="7"/>
    <x v="7"/>
  </r>
  <r>
    <x v="0"/>
    <x v="1"/>
    <x v="9"/>
    <x v="4"/>
    <n v="6860055"/>
    <n v="8010008065"/>
    <x v="0"/>
    <x v="1"/>
    <s v="CONJUNTO RESIDENCIAL PLAZOLETA ANDINA"/>
    <x v="7"/>
    <x v="7"/>
  </r>
  <r>
    <x v="0"/>
    <x v="1"/>
    <x v="9"/>
    <x v="4"/>
    <n v="6860056"/>
    <n v="8301254398"/>
    <x v="0"/>
    <x v="1"/>
    <s v="AGRUPACION URBANIZACION TECHO"/>
    <x v="1"/>
    <x v="1"/>
  </r>
  <r>
    <x v="0"/>
    <x v="1"/>
    <x v="9"/>
    <x v="4"/>
    <n v="6860064"/>
    <n v="8002106328"/>
    <x v="0"/>
    <x v="1"/>
    <s v="EDIFICIO LOURDES CALLE 65 PH"/>
    <x v="1"/>
    <x v="1"/>
  </r>
  <r>
    <x v="0"/>
    <x v="1"/>
    <x v="9"/>
    <x v="4"/>
    <n v="6860102"/>
    <n v="8903316016"/>
    <x v="0"/>
    <x v="1"/>
    <s v="CONJ RES TORRES DE SANTIAGO DE CALI III ETAPA CONJ NO 5"/>
    <x v="0"/>
    <x v="0"/>
  </r>
  <r>
    <x v="0"/>
    <x v="1"/>
    <x v="9"/>
    <x v="1"/>
    <n v="6860122"/>
    <n v="8300456344"/>
    <x v="0"/>
    <x v="1"/>
    <s v="EDIFICIO MIRABELL PH"/>
    <x v="1"/>
    <x v="1"/>
  </r>
  <r>
    <x v="0"/>
    <x v="1"/>
    <x v="9"/>
    <x v="4"/>
    <n v="6860140"/>
    <n v="8000764445"/>
    <x v="0"/>
    <x v="1"/>
    <s v="CONJUNTO HABITACIONAL EL RINCON DE LAS QUINTAS PH"/>
    <x v="11"/>
    <x v="9"/>
  </r>
  <r>
    <x v="0"/>
    <x v="1"/>
    <x v="9"/>
    <x v="1"/>
    <n v="6860171"/>
    <n v="9006325885"/>
    <x v="0"/>
    <x v="3"/>
    <s v="CONJUNTO CERRADO LOMBARDIA"/>
    <x v="20"/>
    <x v="11"/>
  </r>
  <r>
    <x v="0"/>
    <x v="1"/>
    <x v="9"/>
    <x v="1"/>
    <n v="6860204"/>
    <n v="8301222642"/>
    <x v="0"/>
    <x v="3"/>
    <s v="CONJUNTO RESIDENCIAL ATICOS DE LA SABANA I ETAPA PH"/>
    <x v="1"/>
    <x v="1"/>
  </r>
  <r>
    <x v="0"/>
    <x v="1"/>
    <x v="9"/>
    <x v="5"/>
    <n v="6860229"/>
    <n v="39753238"/>
    <x v="0"/>
    <x v="1"/>
    <s v="GAVILANES PRADA MARTHA ELENA"/>
    <x v="1"/>
    <x v="1"/>
  </r>
  <r>
    <x v="0"/>
    <x v="1"/>
    <x v="9"/>
    <x v="4"/>
    <n v="6860264"/>
    <n v="9000689936"/>
    <x v="0"/>
    <x v="1"/>
    <s v="CONJUNTO RESIDENCIAL VILLAS DE SANTA TERESA 3"/>
    <x v="1"/>
    <x v="1"/>
  </r>
  <r>
    <x v="0"/>
    <x v="1"/>
    <x v="9"/>
    <x v="1"/>
    <n v="6860282"/>
    <n v="9010629473"/>
    <x v="0"/>
    <x v="3"/>
    <s v="URBANIZACION  SAN JOAQUIN BLOQUE 1 PH"/>
    <x v="11"/>
    <x v="9"/>
  </r>
  <r>
    <x v="0"/>
    <x v="1"/>
    <x v="9"/>
    <x v="4"/>
    <n v="6860283"/>
    <n v="8002309113"/>
    <x v="0"/>
    <x v="1"/>
    <s v="JULIA MONTOYA GALLEGO"/>
    <x v="49"/>
    <x v="0"/>
  </r>
  <r>
    <x v="0"/>
    <x v="1"/>
    <x v="9"/>
    <x v="4"/>
    <n v="6860286"/>
    <n v="9005861221"/>
    <x v="0"/>
    <x v="1"/>
    <s v="CONJUNTO MULTIFAMILIAR BELLE VILLE"/>
    <x v="20"/>
    <x v="11"/>
  </r>
  <r>
    <x v="0"/>
    <x v="1"/>
    <x v="9"/>
    <x v="4"/>
    <n v="6860322"/>
    <n v="8909327909"/>
    <x v="0"/>
    <x v="1"/>
    <s v="CONJUNTO RESIDENCIAL SORRENTO 1 PH"/>
    <x v="14"/>
    <x v="5"/>
  </r>
  <r>
    <x v="0"/>
    <x v="1"/>
    <x v="9"/>
    <x v="1"/>
    <n v="6860325"/>
    <n v="8001165589"/>
    <x v="0"/>
    <x v="1"/>
    <s v="AGRUPACION RESIDENCIAL TEJARES DEL NORTE 1 PH"/>
    <x v="1"/>
    <x v="1"/>
  </r>
  <r>
    <x v="0"/>
    <x v="1"/>
    <x v="9"/>
    <x v="4"/>
    <n v="6860362"/>
    <n v="8000115208"/>
    <x v="0"/>
    <x v="1"/>
    <s v="CONJUNTO RESIDENCIAL GAMMA IV CELULAS 7 Y 9 - PROPIEDAD HORI"/>
    <x v="11"/>
    <x v="9"/>
  </r>
  <r>
    <x v="0"/>
    <x v="1"/>
    <x v="9"/>
    <x v="1"/>
    <n v="6860448"/>
    <n v="8000306450"/>
    <x v="0"/>
    <x v="3"/>
    <s v="UNIDAD RESIDENCIAL CASTAÑARES PH"/>
    <x v="11"/>
    <x v="9"/>
  </r>
  <r>
    <x v="0"/>
    <x v="1"/>
    <x v="9"/>
    <x v="4"/>
    <n v="6860544"/>
    <n v="8300152146"/>
    <x v="0"/>
    <x v="3"/>
    <s v="CONJUNTO MULTIFAMILIAR RINCON DE TECHO II ETAPA"/>
    <x v="1"/>
    <x v="1"/>
  </r>
  <r>
    <x v="0"/>
    <x v="1"/>
    <x v="9"/>
    <x v="1"/>
    <n v="6860562"/>
    <n v="8908058895"/>
    <x v="0"/>
    <x v="5"/>
    <s v="CONDOMINIO LOS CEREZOS PROPIEDAD HORIZONTAL"/>
    <x v="6"/>
    <x v="6"/>
  </r>
  <r>
    <x v="0"/>
    <x v="1"/>
    <x v="9"/>
    <x v="4"/>
    <n v="6860594"/>
    <n v="9004366821"/>
    <x v="0"/>
    <x v="1"/>
    <s v="CONJUNTO RESIDENCIAL SEVILLANA DEL PARQUE I PH"/>
    <x v="1"/>
    <x v="1"/>
  </r>
  <r>
    <x v="0"/>
    <x v="1"/>
    <x v="9"/>
    <x v="1"/>
    <n v="6860603"/>
    <n v="9000179289"/>
    <x v="1"/>
    <x v="6"/>
    <s v="EDIFICIO EL REFUGIO PH"/>
    <x v="1"/>
    <x v="1"/>
  </r>
  <r>
    <x v="0"/>
    <x v="1"/>
    <x v="9"/>
    <x v="4"/>
    <n v="6860605"/>
    <n v="9004366821"/>
    <x v="0"/>
    <x v="1"/>
    <s v="CONJUNTO RESIDENCIAL SEVILLANA DEL PARQUE I PH"/>
    <x v="1"/>
    <x v="1"/>
  </r>
  <r>
    <x v="0"/>
    <x v="1"/>
    <x v="9"/>
    <x v="4"/>
    <n v="6860611"/>
    <n v="9013240318"/>
    <x v="0"/>
    <x v="1"/>
    <s v="CONJUNTO RESIDENCIAL HACIENDA LA ESTANCIA AND"/>
    <x v="1"/>
    <x v="1"/>
  </r>
  <r>
    <x v="0"/>
    <x v="1"/>
    <x v="9"/>
    <x v="4"/>
    <n v="6860630"/>
    <n v="9011242197"/>
    <x v="0"/>
    <x v="0"/>
    <s v="CONJUNTO CERRADO ARBOLEDA DEL PARQUE - PROPIEDAD HORIZONTAL"/>
    <x v="6"/>
    <x v="6"/>
  </r>
  <r>
    <x v="0"/>
    <x v="1"/>
    <x v="9"/>
    <x v="4"/>
    <n v="6860634"/>
    <n v="8110335313"/>
    <x v="0"/>
    <x v="1"/>
    <s v="EDIFICIO PORTON DE SANTA TERESA PH"/>
    <x v="14"/>
    <x v="5"/>
  </r>
  <r>
    <x v="0"/>
    <x v="1"/>
    <x v="9"/>
    <x v="4"/>
    <n v="6860640"/>
    <n v="8001883383"/>
    <x v="0"/>
    <x v="1"/>
    <s v="URBANIZACION EL VALLE DE USAQUEN-PROPIEDAD HORIZONTAL"/>
    <x v="1"/>
    <x v="1"/>
  </r>
  <r>
    <x v="0"/>
    <x v="1"/>
    <x v="9"/>
    <x v="1"/>
    <n v="6860677"/>
    <n v="8000267532"/>
    <x v="0"/>
    <x v="0"/>
    <s v="URBANIZACION TAYRONA I Y II  - PH"/>
    <x v="14"/>
    <x v="5"/>
  </r>
  <r>
    <x v="0"/>
    <x v="1"/>
    <x v="9"/>
    <x v="4"/>
    <n v="6860761"/>
    <n v="9010507070"/>
    <x v="0"/>
    <x v="2"/>
    <s v="TESALONICA APARTAMENTOS ETAPA I - PROPIEDAD HORIZONTAL"/>
    <x v="7"/>
    <x v="7"/>
  </r>
  <r>
    <x v="0"/>
    <x v="1"/>
    <x v="9"/>
    <x v="4"/>
    <n v="6860917"/>
    <n v="9008239326"/>
    <x v="0"/>
    <x v="1"/>
    <s v="EDIFICIO VIALE - PROPIEDAD HORIZONTAL"/>
    <x v="6"/>
    <x v="6"/>
  </r>
  <r>
    <x v="0"/>
    <x v="1"/>
    <x v="9"/>
    <x v="4"/>
    <n v="6860921"/>
    <n v="8002037169"/>
    <x v="0"/>
    <x v="1"/>
    <s v="AGRUPACION DE VIVIENDA NUEVA TIBABUYES SECTOR B PROPIEDAD HO"/>
    <x v="1"/>
    <x v="1"/>
  </r>
  <r>
    <x v="0"/>
    <x v="1"/>
    <x v="9"/>
    <x v="4"/>
    <n v="6861179"/>
    <n v="9009998015"/>
    <x v="0"/>
    <x v="1"/>
    <s v="CONJUNTO VALLESUE - ETAPA 3"/>
    <x v="31"/>
    <x v="3"/>
  </r>
  <r>
    <x v="0"/>
    <x v="1"/>
    <x v="9"/>
    <x v="4"/>
    <n v="6861218"/>
    <n v="9009836294"/>
    <x v="0"/>
    <x v="0"/>
    <s v="CONJUNTO RESIDENCIAL SENDERO VERDE PH"/>
    <x v="5"/>
    <x v="5"/>
  </r>
  <r>
    <x v="0"/>
    <x v="1"/>
    <x v="9"/>
    <x v="1"/>
    <n v="6861279"/>
    <n v="9003060790"/>
    <x v="0"/>
    <x v="1"/>
    <s v="CONJUNTO CERRADO CONDOMINIO CAMPESTRE LOS LAGOS"/>
    <x v="3"/>
    <x v="3"/>
  </r>
  <r>
    <x v="0"/>
    <x v="1"/>
    <x v="9"/>
    <x v="4"/>
    <n v="6861282"/>
    <n v="8300143687"/>
    <x v="0"/>
    <x v="2"/>
    <s v="AGRUPACION DE VIVIENDA CASTILLA REAL II SECTOR ETAPA B PH"/>
    <x v="1"/>
    <x v="1"/>
  </r>
  <r>
    <x v="0"/>
    <x v="1"/>
    <x v="9"/>
    <x v="4"/>
    <n v="6861368"/>
    <n v="8001933179"/>
    <x v="0"/>
    <x v="1"/>
    <s v="AGRUPACION DE VIVIENDA 4A LOS GUALANDAYES"/>
    <x v="1"/>
    <x v="1"/>
  </r>
  <r>
    <x v="0"/>
    <x v="1"/>
    <x v="9"/>
    <x v="4"/>
    <n v="6861373"/>
    <n v="8010016934"/>
    <x v="0"/>
    <x v="1"/>
    <s v="CONJUNTO RESIDENCIAL BOSQUES DE PALERMO"/>
    <x v="7"/>
    <x v="7"/>
  </r>
  <r>
    <x v="0"/>
    <x v="1"/>
    <x v="9"/>
    <x v="4"/>
    <n v="6861381"/>
    <n v="9005437145"/>
    <x v="0"/>
    <x v="3"/>
    <s v="CONJUNTO RESIDENCIAL PITAGORAS PH"/>
    <x v="1"/>
    <x v="1"/>
  </r>
  <r>
    <x v="0"/>
    <x v="1"/>
    <x v="9"/>
    <x v="1"/>
    <n v="6861405"/>
    <n v="8090070379"/>
    <x v="0"/>
    <x v="5"/>
    <s v="CONJUNTO CERRADO MULTIFAMILIARES  VILLA VALENTINA"/>
    <x v="3"/>
    <x v="3"/>
  </r>
  <r>
    <x v="0"/>
    <x v="1"/>
    <x v="9"/>
    <x v="4"/>
    <n v="6861438"/>
    <n v="8301009598"/>
    <x v="0"/>
    <x v="1"/>
    <s v="CONJUNTO RESIDENCIAL PORTAL DE MODELIA 1 PROP"/>
    <x v="1"/>
    <x v="1"/>
  </r>
  <r>
    <x v="0"/>
    <x v="1"/>
    <x v="9"/>
    <x v="4"/>
    <n v="6861443"/>
    <n v="8908034442"/>
    <x v="0"/>
    <x v="1"/>
    <s v="CENTRO COMERCIAL LOS ROSALES PH"/>
    <x v="6"/>
    <x v="6"/>
  </r>
  <r>
    <x v="0"/>
    <x v="1"/>
    <x v="9"/>
    <x v="4"/>
    <n v="6861467"/>
    <n v="8301009598"/>
    <x v="0"/>
    <x v="1"/>
    <s v="CONJUNTO RESIDENCIAL PORTAL DE MODELIA 1 PROP"/>
    <x v="1"/>
    <x v="1"/>
  </r>
  <r>
    <x v="0"/>
    <x v="1"/>
    <x v="9"/>
    <x v="4"/>
    <n v="6861472"/>
    <n v="8000646195"/>
    <x v="0"/>
    <x v="3"/>
    <s v="EDIFICIO DERBY"/>
    <x v="1"/>
    <x v="1"/>
  </r>
  <r>
    <x v="0"/>
    <x v="1"/>
    <x v="9"/>
    <x v="4"/>
    <n v="6861495"/>
    <n v="8160003685"/>
    <x v="0"/>
    <x v="1"/>
    <s v="CENTRO INTEGRAL DE SERV Y HABITACIONAL COMFAMILIAR GAMMA PH"/>
    <x v="11"/>
    <x v="9"/>
  </r>
  <r>
    <x v="0"/>
    <x v="1"/>
    <x v="9"/>
    <x v="4"/>
    <n v="6861504"/>
    <n v="8301460743"/>
    <x v="0"/>
    <x v="3"/>
    <s v="AGRUPACION PRADOS DE CASTILLA ETAPA VII LOTE II"/>
    <x v="1"/>
    <x v="1"/>
  </r>
  <r>
    <x v="0"/>
    <x v="1"/>
    <x v="9"/>
    <x v="4"/>
    <n v="6861513"/>
    <n v="9000842040"/>
    <x v="0"/>
    <x v="1"/>
    <s v="EDIFICIO SIENNA PROPIEDAD HORIZONTAL"/>
    <x v="1"/>
    <x v="1"/>
  </r>
  <r>
    <x v="0"/>
    <x v="1"/>
    <x v="9"/>
    <x v="4"/>
    <n v="6861536"/>
    <n v="8110079119"/>
    <x v="0"/>
    <x v="1"/>
    <s v="UNIDAD RESIDENCIAL SALAMANCA DE LA MOTA  PH"/>
    <x v="14"/>
    <x v="5"/>
  </r>
  <r>
    <x v="0"/>
    <x v="1"/>
    <x v="9"/>
    <x v="4"/>
    <n v="6861543"/>
    <n v="9007720361"/>
    <x v="0"/>
    <x v="1"/>
    <s v="CONJUNTO PORTAL DE LA MACARENA PH"/>
    <x v="13"/>
    <x v="9"/>
  </r>
  <r>
    <x v="0"/>
    <x v="1"/>
    <x v="9"/>
    <x v="1"/>
    <n v="6861566"/>
    <n v="8002239501"/>
    <x v="0"/>
    <x v="1"/>
    <s v="PH EDIFICIO DOS ALAMOS"/>
    <x v="6"/>
    <x v="6"/>
  </r>
  <r>
    <x v="0"/>
    <x v="1"/>
    <x v="9"/>
    <x v="4"/>
    <n v="6861570"/>
    <n v="8300824621"/>
    <x v="0"/>
    <x v="1"/>
    <s v="AGRUPACION DE VIVIENDA LOS ALCAPARROS CIUDADELA COLSUBSIDIO"/>
    <x v="1"/>
    <x v="1"/>
  </r>
  <r>
    <x v="0"/>
    <x v="1"/>
    <x v="9"/>
    <x v="4"/>
    <n v="6861576"/>
    <n v="8300345886"/>
    <x v="0"/>
    <x v="1"/>
    <s v="CONJUNTO RESIDENCIAL SOLIS PROPIEDAD HORIZONT"/>
    <x v="1"/>
    <x v="1"/>
  </r>
  <r>
    <x v="0"/>
    <x v="1"/>
    <x v="9"/>
    <x v="4"/>
    <n v="6861582"/>
    <n v="8002368144"/>
    <x v="0"/>
    <x v="4"/>
    <s v="EDIFICIO TORRES DE ALTAMIRA"/>
    <x v="7"/>
    <x v="7"/>
  </r>
  <r>
    <x v="0"/>
    <x v="1"/>
    <x v="9"/>
    <x v="4"/>
    <n v="6861608"/>
    <n v="8002037169"/>
    <x v="0"/>
    <x v="1"/>
    <s v="AGRUPACION DE VIVIENDA NUEVA TIBABUYES SECTOR B PROPIEDAD HO"/>
    <x v="1"/>
    <x v="1"/>
  </r>
  <r>
    <x v="0"/>
    <x v="1"/>
    <x v="9"/>
    <x v="4"/>
    <n v="6861631"/>
    <n v="9012563571"/>
    <x v="0"/>
    <x v="1"/>
    <s v="CONJUNTO CERRADO LA QUINTA PROPIEDAD HORIZONTAL"/>
    <x v="6"/>
    <x v="6"/>
  </r>
  <r>
    <x v="0"/>
    <x v="1"/>
    <x v="9"/>
    <x v="4"/>
    <n v="6861639"/>
    <n v="9006558588"/>
    <x v="0"/>
    <x v="0"/>
    <s v="PARQUE RESIDENCIAL EL MIRADOR DEL COLIBRI I ET ANDALUCIA P H"/>
    <x v="13"/>
    <x v="9"/>
  </r>
  <r>
    <x v="0"/>
    <x v="1"/>
    <x v="9"/>
    <x v="4"/>
    <n v="6861687"/>
    <n v="8001659580"/>
    <x v="0"/>
    <x v="1"/>
    <s v="UNIDAD RESIDENCIAL TORRES DE AMERICA PH"/>
    <x v="14"/>
    <x v="5"/>
  </r>
  <r>
    <x v="0"/>
    <x v="1"/>
    <x v="9"/>
    <x v="4"/>
    <n v="6861716"/>
    <n v="8000116782"/>
    <x v="0"/>
    <x v="3"/>
    <s v="CONJUNTO RESIDENCIAL MULTIFAMILIARES ANTIOQUIA PH"/>
    <x v="1"/>
    <x v="1"/>
  </r>
  <r>
    <x v="0"/>
    <x v="1"/>
    <x v="9"/>
    <x v="4"/>
    <n v="6861734"/>
    <n v="8001057968"/>
    <x v="0"/>
    <x v="3"/>
    <s v="CONJUNTO RESIDENCIAL LA MONEDA"/>
    <x v="1"/>
    <x v="1"/>
  </r>
  <r>
    <x v="0"/>
    <x v="1"/>
    <x v="9"/>
    <x v="4"/>
    <n v="6861753"/>
    <n v="9012159890"/>
    <x v="0"/>
    <x v="3"/>
    <s v="CERRITOS DEL MAR ESTACION DE COMERCIO PH"/>
    <x v="85"/>
    <x v="9"/>
  </r>
  <r>
    <x v="0"/>
    <x v="1"/>
    <x v="9"/>
    <x v="4"/>
    <n v="6861769"/>
    <n v="8320014052"/>
    <x v="0"/>
    <x v="3"/>
    <s v="CONJUNTO RESIDENCIAL OASIS DE SAN MATEO"/>
    <x v="4"/>
    <x v="4"/>
  </r>
  <r>
    <x v="0"/>
    <x v="1"/>
    <x v="9"/>
    <x v="1"/>
    <n v="6861804"/>
    <n v="9006325885"/>
    <x v="0"/>
    <x v="3"/>
    <s v="CONJUNTO CERRADO LOMBARDIA"/>
    <x v="20"/>
    <x v="11"/>
  </r>
  <r>
    <x v="0"/>
    <x v="1"/>
    <x v="9"/>
    <x v="1"/>
    <n v="6861805"/>
    <n v="9006325885"/>
    <x v="0"/>
    <x v="3"/>
    <s v="CONJUNTO CERRADO LOMBARDIA"/>
    <x v="20"/>
    <x v="11"/>
  </r>
  <r>
    <x v="0"/>
    <x v="1"/>
    <x v="9"/>
    <x v="4"/>
    <n v="6861812"/>
    <n v="8110079119"/>
    <x v="0"/>
    <x v="1"/>
    <s v="UNIDAD RESIDENCIAL SALAMANCA DE LA MOTA  PH"/>
    <x v="14"/>
    <x v="5"/>
  </r>
  <r>
    <x v="0"/>
    <x v="1"/>
    <x v="9"/>
    <x v="4"/>
    <n v="6861814"/>
    <n v="9013284587"/>
    <x v="0"/>
    <x v="1"/>
    <s v="EDIFICIO GINA"/>
    <x v="0"/>
    <x v="0"/>
  </r>
  <r>
    <x v="0"/>
    <x v="1"/>
    <x v="9"/>
    <x v="4"/>
    <n v="6861824"/>
    <n v="9000264143"/>
    <x v="0"/>
    <x v="3"/>
    <s v="EDIFICIO DONATO"/>
    <x v="1"/>
    <x v="1"/>
  </r>
  <r>
    <x v="0"/>
    <x v="1"/>
    <x v="9"/>
    <x v="4"/>
    <n v="6861830"/>
    <n v="8000536641"/>
    <x v="0"/>
    <x v="1"/>
    <s v="CONJUNTO RESIDENCIAL BARRIO OLIMPICO DE PEREIRA II ETAPA PH"/>
    <x v="11"/>
    <x v="9"/>
  </r>
  <r>
    <x v="0"/>
    <x v="1"/>
    <x v="9"/>
    <x v="4"/>
    <n v="6861838"/>
    <n v="8301437881"/>
    <x v="0"/>
    <x v="1"/>
    <s v="CONJUNTO RESIDENCIAL QUINTAS DE SANTAMARIA V"/>
    <x v="1"/>
    <x v="1"/>
  </r>
  <r>
    <x v="0"/>
    <x v="1"/>
    <x v="9"/>
    <x v="5"/>
    <n v="6861865"/>
    <n v="19262058"/>
    <x v="0"/>
    <x v="1"/>
    <s v="RAMIREZ GUERRERO ORLANDO"/>
    <x v="1"/>
    <x v="1"/>
  </r>
  <r>
    <x v="0"/>
    <x v="1"/>
    <x v="9"/>
    <x v="4"/>
    <n v="6861881"/>
    <n v="8301476682"/>
    <x v="0"/>
    <x v="3"/>
    <s v="CONJUNTO RESIDENCIAL  SANTA MARIA  RESERVADO 4 PH"/>
    <x v="1"/>
    <x v="1"/>
  </r>
  <r>
    <x v="0"/>
    <x v="1"/>
    <x v="9"/>
    <x v="4"/>
    <n v="6861891"/>
    <n v="9003876273"/>
    <x v="0"/>
    <x v="3"/>
    <s v="CONJUNTO RESIDENCIAL ALAMEDA DEL PORVENIR SEGUNDA ETAPA PH"/>
    <x v="1"/>
    <x v="1"/>
  </r>
  <r>
    <x v="0"/>
    <x v="1"/>
    <x v="9"/>
    <x v="4"/>
    <n v="6861895"/>
    <n v="8040048111"/>
    <x v="0"/>
    <x v="1"/>
    <s v="CONJUNTO RESIDENCIAL BALCONES DE GRATAMIRA"/>
    <x v="2"/>
    <x v="2"/>
  </r>
  <r>
    <x v="0"/>
    <x v="1"/>
    <x v="9"/>
    <x v="1"/>
    <n v="6861918"/>
    <n v="8320108465"/>
    <x v="0"/>
    <x v="1"/>
    <s v="CONJUNTO CERRADO LA ARBOLEDA - PROPIEDAD HORIZONTAL"/>
    <x v="4"/>
    <x v="4"/>
  </r>
  <r>
    <x v="0"/>
    <x v="1"/>
    <x v="9"/>
    <x v="4"/>
    <n v="6861932"/>
    <n v="9009796117"/>
    <x v="0"/>
    <x v="1"/>
    <s v="GALATEA PARQUE RESIDENCIAL PH"/>
    <x v="13"/>
    <x v="9"/>
  </r>
  <r>
    <x v="0"/>
    <x v="1"/>
    <x v="9"/>
    <x v="4"/>
    <n v="6861940"/>
    <n v="9009796117"/>
    <x v="0"/>
    <x v="1"/>
    <s v="GALATEA PARQUE RESIDENCIAL PH"/>
    <x v="13"/>
    <x v="9"/>
  </r>
  <r>
    <x v="0"/>
    <x v="1"/>
    <x v="9"/>
    <x v="4"/>
    <n v="6861956"/>
    <n v="8300082430"/>
    <x v="0"/>
    <x v="2"/>
    <s v="CONJUNTO RESIDENCIAL EL MORAL 7 Y 8 PH"/>
    <x v="1"/>
    <x v="1"/>
  </r>
  <r>
    <x v="0"/>
    <x v="1"/>
    <x v="9"/>
    <x v="4"/>
    <n v="6861978"/>
    <n v="9003734276"/>
    <x v="0"/>
    <x v="3"/>
    <s v="CONJUNTO RESIDENCIAL URBANIZACION ALEGRIAS DE LA VILLA PH"/>
    <x v="11"/>
    <x v="9"/>
  </r>
  <r>
    <x v="0"/>
    <x v="1"/>
    <x v="9"/>
    <x v="4"/>
    <n v="6861995"/>
    <n v="9004589076"/>
    <x v="0"/>
    <x v="1"/>
    <s v="EDIFICIO PORTAL DE LA ESTRELLA"/>
    <x v="1"/>
    <x v="1"/>
  </r>
  <r>
    <x v="0"/>
    <x v="1"/>
    <x v="9"/>
    <x v="4"/>
    <n v="6862013"/>
    <n v="9000059889"/>
    <x v="0"/>
    <x v="1"/>
    <s v="CONJUNTO RESIDENCIAL  SANTA MARIA DE LA ESPERANZA 1"/>
    <x v="1"/>
    <x v="1"/>
  </r>
  <r>
    <x v="0"/>
    <x v="1"/>
    <x v="9"/>
    <x v="4"/>
    <n v="6862027"/>
    <n v="9000009553"/>
    <x v="0"/>
    <x v="3"/>
    <s v="EDIFICIO VILLA UNIVERSITARIA CUTUCUMAY IV ETAPA PROPIEDAD HO"/>
    <x v="3"/>
    <x v="3"/>
  </r>
  <r>
    <x v="0"/>
    <x v="1"/>
    <x v="9"/>
    <x v="4"/>
    <n v="6862105"/>
    <n v="9000119321"/>
    <x v="0"/>
    <x v="3"/>
    <s v="CONJUNTO MULTIFAMILIAR CIUDADELA COMFENALCO"/>
    <x v="17"/>
    <x v="2"/>
  </r>
  <r>
    <x v="0"/>
    <x v="1"/>
    <x v="9"/>
    <x v="4"/>
    <n v="6862115"/>
    <n v="8010008065"/>
    <x v="0"/>
    <x v="1"/>
    <s v="CONJUNTO RESIDENCIAL PLAZOLETA ANDINA"/>
    <x v="7"/>
    <x v="7"/>
  </r>
  <r>
    <x v="0"/>
    <x v="1"/>
    <x v="9"/>
    <x v="1"/>
    <n v="6862132"/>
    <n v="9002388991"/>
    <x v="0"/>
    <x v="1"/>
    <s v="EDIFICIO RIO LUNA PH"/>
    <x v="14"/>
    <x v="5"/>
  </r>
  <r>
    <x v="0"/>
    <x v="1"/>
    <x v="9"/>
    <x v="4"/>
    <n v="6862144"/>
    <n v="8300007768"/>
    <x v="0"/>
    <x v="1"/>
    <s v="CONJUNTO RESIDENCIAL MULTIFAMILIARES MILENTA PH"/>
    <x v="1"/>
    <x v="1"/>
  </r>
  <r>
    <x v="0"/>
    <x v="1"/>
    <x v="9"/>
    <x v="4"/>
    <n v="6862147"/>
    <n v="9001922305"/>
    <x v="0"/>
    <x v="2"/>
    <s v="CONJUNTO RESIDENCIAL KANATA PH"/>
    <x v="11"/>
    <x v="9"/>
  </r>
  <r>
    <x v="0"/>
    <x v="1"/>
    <x v="9"/>
    <x v="4"/>
    <n v="6862200"/>
    <n v="8000085110"/>
    <x v="0"/>
    <x v="0"/>
    <s v="CONJUNTO RESIDENCIAL PORTAL DEL VALLE PH"/>
    <x v="10"/>
    <x v="5"/>
  </r>
  <r>
    <x v="0"/>
    <x v="1"/>
    <x v="9"/>
    <x v="4"/>
    <n v="6862274"/>
    <n v="9006211119"/>
    <x v="0"/>
    <x v="3"/>
    <s v="PARQUE CENTRAL - APARTAMENTOS"/>
    <x v="3"/>
    <x v="3"/>
  </r>
  <r>
    <x v="0"/>
    <x v="1"/>
    <x v="9"/>
    <x v="5"/>
    <n v="6862318"/>
    <n v="10116165"/>
    <x v="0"/>
    <x v="5"/>
    <s v="LOPEZ LOPEZ HOBERNEY"/>
    <x v="13"/>
    <x v="9"/>
  </r>
  <r>
    <x v="0"/>
    <x v="1"/>
    <x v="9"/>
    <x v="5"/>
    <n v="6862324"/>
    <n v="24474613"/>
    <x v="0"/>
    <x v="1"/>
    <s v="BERNAL IZQUIERDO NELSY"/>
    <x v="7"/>
    <x v="7"/>
  </r>
  <r>
    <x v="0"/>
    <x v="1"/>
    <x v="9"/>
    <x v="4"/>
    <n v="6862349"/>
    <n v="8301370928"/>
    <x v="0"/>
    <x v="1"/>
    <s v="CONJUNTO RESIDENCIAL TOSCANA 2 PROPIEDAD HORIZONTAL"/>
    <x v="1"/>
    <x v="1"/>
  </r>
  <r>
    <x v="0"/>
    <x v="1"/>
    <x v="9"/>
    <x v="1"/>
    <n v="6862361"/>
    <n v="9002010860"/>
    <x v="0"/>
    <x v="4"/>
    <s v="CONDOMINIO PARQUES DE PAKISTAN IV ETAPA"/>
    <x v="31"/>
    <x v="3"/>
  </r>
  <r>
    <x v="0"/>
    <x v="1"/>
    <x v="9"/>
    <x v="4"/>
    <n v="6862407"/>
    <n v="8900027797"/>
    <x v="0"/>
    <x v="2"/>
    <s v="CONJUNTO RESIDENCIAL PROVITEQ UNIDAD UNO"/>
    <x v="7"/>
    <x v="7"/>
  </r>
  <r>
    <x v="0"/>
    <x v="1"/>
    <x v="9"/>
    <x v="4"/>
    <n v="6862416"/>
    <n v="8002245130"/>
    <x v="0"/>
    <x v="0"/>
    <s v="EDIFICIO GIRARDOT - PH-"/>
    <x v="14"/>
    <x v="5"/>
  </r>
  <r>
    <x v="0"/>
    <x v="1"/>
    <x v="9"/>
    <x v="1"/>
    <n v="6862417"/>
    <n v="8300026475"/>
    <x v="0"/>
    <x v="1"/>
    <s v="CONJUNTO RESIDENCIAL VILANOVA III PH"/>
    <x v="1"/>
    <x v="1"/>
  </r>
  <r>
    <x v="0"/>
    <x v="1"/>
    <x v="9"/>
    <x v="1"/>
    <n v="6862507"/>
    <n v="9003223341"/>
    <x v="0"/>
    <x v="1"/>
    <s v="PROPIEDAD HORIZONTAL EDIFICIO MIRADOR DE LA 28"/>
    <x v="6"/>
    <x v="6"/>
  </r>
  <r>
    <x v="0"/>
    <x v="1"/>
    <x v="9"/>
    <x v="4"/>
    <n v="6862516"/>
    <n v="9004180365"/>
    <x v="0"/>
    <x v="2"/>
    <s v="CONJUNTO RESIDENCIAL GOLF CLUB - PROPIEDAD HORIZONTAL"/>
    <x v="3"/>
    <x v="3"/>
  </r>
  <r>
    <x v="0"/>
    <x v="1"/>
    <x v="9"/>
    <x v="4"/>
    <n v="6862529"/>
    <n v="8080012059"/>
    <x v="0"/>
    <x v="1"/>
    <s v="SANTA MONICA I ETAPA"/>
    <x v="38"/>
    <x v="4"/>
  </r>
  <r>
    <x v="0"/>
    <x v="1"/>
    <x v="9"/>
    <x v="4"/>
    <n v="6862534"/>
    <n v="8909153563"/>
    <x v="0"/>
    <x v="1"/>
    <s v="EDIFICIO EL LAUREL PH"/>
    <x v="14"/>
    <x v="5"/>
  </r>
  <r>
    <x v="0"/>
    <x v="1"/>
    <x v="9"/>
    <x v="4"/>
    <n v="6862542"/>
    <n v="8090126251"/>
    <x v="0"/>
    <x v="1"/>
    <s v="CONJUNTO  RESIDENCIAL   PRADOS  DE  SAN  REMO"/>
    <x v="31"/>
    <x v="3"/>
  </r>
  <r>
    <x v="0"/>
    <x v="1"/>
    <x v="9"/>
    <x v="4"/>
    <n v="6862571"/>
    <n v="8300423020"/>
    <x v="0"/>
    <x v="3"/>
    <s v="CONJUNTO RESIDENCIAL SANTA MARIA DE LAS CARBELAS"/>
    <x v="1"/>
    <x v="1"/>
  </r>
  <r>
    <x v="0"/>
    <x v="1"/>
    <x v="9"/>
    <x v="1"/>
    <n v="6862617"/>
    <n v="8040021337"/>
    <x v="0"/>
    <x v="1"/>
    <s v="CONJUNTO RESIDENCIAL EL PORTAL DEL PARQUE"/>
    <x v="2"/>
    <x v="2"/>
  </r>
  <r>
    <x v="0"/>
    <x v="1"/>
    <x v="9"/>
    <x v="4"/>
    <n v="6862631"/>
    <n v="8001659580"/>
    <x v="0"/>
    <x v="1"/>
    <s v="UNIDAD RESIDENCIAL TORRES DE AMERICA PH"/>
    <x v="14"/>
    <x v="5"/>
  </r>
  <r>
    <x v="0"/>
    <x v="1"/>
    <x v="9"/>
    <x v="4"/>
    <n v="6862647"/>
    <n v="9006026649"/>
    <x v="0"/>
    <x v="0"/>
    <s v="PROPIEDAD HORIZONTAL BALCONES DE LA VILLA II ETAPA BLOQUES 1"/>
    <x v="23"/>
    <x v="6"/>
  </r>
  <r>
    <x v="0"/>
    <x v="1"/>
    <x v="9"/>
    <x v="4"/>
    <n v="6862653"/>
    <n v="9006026649"/>
    <x v="0"/>
    <x v="3"/>
    <s v="PROPIEDAD HORIZONTAL BALCONES DE LA VILLA II ETAPA BLOQUES 1"/>
    <x v="23"/>
    <x v="6"/>
  </r>
  <r>
    <x v="0"/>
    <x v="1"/>
    <x v="9"/>
    <x v="4"/>
    <n v="6862686"/>
    <n v="9011149557"/>
    <x v="0"/>
    <x v="1"/>
    <s v="EDIFICIO SAN JUAN DE LOS ARRECIFES PROPIEDAD HORIZONTAL"/>
    <x v="6"/>
    <x v="6"/>
  </r>
  <r>
    <x v="0"/>
    <x v="1"/>
    <x v="9"/>
    <x v="4"/>
    <n v="6862688"/>
    <n v="8300120343"/>
    <x v="0"/>
    <x v="1"/>
    <s v="COPROPIEDAD EDIFICIO NORMANDIA PH"/>
    <x v="1"/>
    <x v="1"/>
  </r>
  <r>
    <x v="0"/>
    <x v="1"/>
    <x v="9"/>
    <x v="4"/>
    <n v="6862694"/>
    <n v="9011070088"/>
    <x v="0"/>
    <x v="1"/>
    <s v="EDIFICIO ANTARA 135 PH"/>
    <x v="1"/>
    <x v="1"/>
  </r>
  <r>
    <x v="0"/>
    <x v="1"/>
    <x v="9"/>
    <x v="4"/>
    <n v="6862704"/>
    <n v="8002082225"/>
    <x v="0"/>
    <x v="0"/>
    <s v="EDIFICIO LA ESTACA"/>
    <x v="0"/>
    <x v="0"/>
  </r>
  <r>
    <x v="0"/>
    <x v="1"/>
    <x v="9"/>
    <x v="4"/>
    <n v="6862752"/>
    <n v="9002150062"/>
    <x v="0"/>
    <x v="3"/>
    <s v="CONJUNTO RESIDENCIAL YAITI PROPIEDAD HORIZON"/>
    <x v="1"/>
    <x v="1"/>
  </r>
  <r>
    <x v="0"/>
    <x v="1"/>
    <x v="9"/>
    <x v="4"/>
    <n v="6862759"/>
    <n v="9002150062"/>
    <x v="0"/>
    <x v="1"/>
    <s v="CONJUNTO RESIDENCIAL YAITI PROPIEDAD HORIZON"/>
    <x v="1"/>
    <x v="1"/>
  </r>
  <r>
    <x v="0"/>
    <x v="1"/>
    <x v="9"/>
    <x v="4"/>
    <n v="6862806"/>
    <n v="8909363151"/>
    <x v="0"/>
    <x v="1"/>
    <s v="URBANIZACION SURAMERICANA ENVIGADO PH"/>
    <x v="10"/>
    <x v="5"/>
  </r>
  <r>
    <x v="0"/>
    <x v="1"/>
    <x v="9"/>
    <x v="1"/>
    <n v="6862849"/>
    <n v="8002159586"/>
    <x v="0"/>
    <x v="1"/>
    <s v="EDIFICIO COLINA CAMPESTRE NO 7 PH"/>
    <x v="1"/>
    <x v="1"/>
  </r>
  <r>
    <x v="0"/>
    <x v="1"/>
    <x v="9"/>
    <x v="5"/>
    <n v="6862878"/>
    <n v="19486040"/>
    <x v="0"/>
    <x v="1"/>
    <s v="CHACON CRISTANCHO EDGAR RAFAEL"/>
    <x v="0"/>
    <x v="0"/>
  </r>
  <r>
    <x v="0"/>
    <x v="1"/>
    <x v="9"/>
    <x v="4"/>
    <n v="6862888"/>
    <n v="8605361776"/>
    <x v="0"/>
    <x v="1"/>
    <s v="CONJUNTO RESIDENCIAL NUEVA VILLEMAR PH"/>
    <x v="1"/>
    <x v="1"/>
  </r>
  <r>
    <x v="0"/>
    <x v="1"/>
    <x v="9"/>
    <x v="4"/>
    <n v="6862946"/>
    <n v="8001766773"/>
    <x v="0"/>
    <x v="7"/>
    <s v="EDIFICIO CASTELLON DE LA PE¥A PH"/>
    <x v="11"/>
    <x v="9"/>
  </r>
  <r>
    <x v="0"/>
    <x v="1"/>
    <x v="9"/>
    <x v="4"/>
    <n v="6862962"/>
    <n v="9012787721"/>
    <x v="0"/>
    <x v="0"/>
    <s v="EDIFICIO Z3NTRI PROPIEDAD HORIZONTAL"/>
    <x v="2"/>
    <x v="2"/>
  </r>
  <r>
    <x v="0"/>
    <x v="1"/>
    <x v="9"/>
    <x v="4"/>
    <n v="6863115"/>
    <n v="8000409901"/>
    <x v="0"/>
    <x v="1"/>
    <s v="EDIFICIO TORRES DE PUNTACANA - PROPIEDAD HORIZONTAL"/>
    <x v="1"/>
    <x v="1"/>
  </r>
  <r>
    <x v="0"/>
    <x v="1"/>
    <x v="9"/>
    <x v="1"/>
    <n v="6863150"/>
    <n v="8000415729"/>
    <x v="0"/>
    <x v="1"/>
    <s v="CONJUNTO RESIDENCIAL SAN LUCAS DE LA SERRANIA"/>
    <x v="14"/>
    <x v="5"/>
  </r>
  <r>
    <x v="0"/>
    <x v="1"/>
    <x v="9"/>
    <x v="4"/>
    <n v="6863185"/>
    <n v="9011289415"/>
    <x v="0"/>
    <x v="4"/>
    <s v="CONJUNTO RESIDENCIAL BELMONTE PLAZA ARMENIA"/>
    <x v="7"/>
    <x v="7"/>
  </r>
  <r>
    <x v="0"/>
    <x v="1"/>
    <x v="9"/>
    <x v="4"/>
    <n v="6863189"/>
    <n v="8000221021"/>
    <x v="0"/>
    <x v="3"/>
    <s v="MULTIFAMILIARES META CIUDAD TUNAL II"/>
    <x v="1"/>
    <x v="1"/>
  </r>
  <r>
    <x v="0"/>
    <x v="1"/>
    <x v="9"/>
    <x v="4"/>
    <n v="6863204"/>
    <n v="8900037365"/>
    <x v="0"/>
    <x v="4"/>
    <s v="URBANIZACION LOS CRISTALES"/>
    <x v="7"/>
    <x v="7"/>
  </r>
  <r>
    <x v="0"/>
    <x v="1"/>
    <x v="9"/>
    <x v="4"/>
    <n v="6863206"/>
    <n v="8000764445"/>
    <x v="0"/>
    <x v="2"/>
    <s v="CONJUNTO HABITACIONAL EL RINCON DE LAS QUINTAS PH"/>
    <x v="11"/>
    <x v="9"/>
  </r>
  <r>
    <x v="0"/>
    <x v="1"/>
    <x v="9"/>
    <x v="4"/>
    <n v="6863313"/>
    <n v="8300007768"/>
    <x v="0"/>
    <x v="1"/>
    <s v="CONJUNTO RESIDENCIAL MULTIFAMILIARES MILENTA PH"/>
    <x v="1"/>
    <x v="1"/>
  </r>
  <r>
    <x v="0"/>
    <x v="1"/>
    <x v="9"/>
    <x v="4"/>
    <n v="6863321"/>
    <n v="8040159195"/>
    <x v="0"/>
    <x v="0"/>
    <s v="URBANIZACION EL GIRASOL"/>
    <x v="2"/>
    <x v="2"/>
  </r>
  <r>
    <x v="0"/>
    <x v="1"/>
    <x v="9"/>
    <x v="4"/>
    <n v="6863420"/>
    <n v="9000059889"/>
    <x v="0"/>
    <x v="1"/>
    <s v="CONJUNTO RESIDENCIAL  SANTA MARIA DE LA ESPERANZA 1"/>
    <x v="1"/>
    <x v="1"/>
  </r>
  <r>
    <x v="0"/>
    <x v="1"/>
    <x v="9"/>
    <x v="4"/>
    <n v="6863461"/>
    <n v="8160006214"/>
    <x v="0"/>
    <x v="4"/>
    <s v="EL PALMAR CONJUNTO CERRADO N 3 PH"/>
    <x v="6"/>
    <x v="6"/>
  </r>
  <r>
    <x v="0"/>
    <x v="1"/>
    <x v="9"/>
    <x v="4"/>
    <n v="6863512"/>
    <n v="9001490591"/>
    <x v="0"/>
    <x v="0"/>
    <s v="UNIDAD RESIDENCIAL CACIQUE IPANA"/>
    <x v="2"/>
    <x v="2"/>
  </r>
  <r>
    <x v="0"/>
    <x v="1"/>
    <x v="9"/>
    <x v="4"/>
    <n v="6863729"/>
    <n v="9010973278"/>
    <x v="0"/>
    <x v="7"/>
    <s v="GIRARDOT 628 - PROPIEDAD HORIZONTAL"/>
    <x v="2"/>
    <x v="2"/>
  </r>
  <r>
    <x v="0"/>
    <x v="1"/>
    <x v="9"/>
    <x v="4"/>
    <n v="6863750"/>
    <n v="8001212925"/>
    <x v="0"/>
    <x v="1"/>
    <s v="CONJUNTO RESIDENCIAL ALTAMIRA III ETAPA"/>
    <x v="17"/>
    <x v="2"/>
  </r>
  <r>
    <x v="0"/>
    <x v="1"/>
    <x v="9"/>
    <x v="1"/>
    <n v="6863758"/>
    <n v="8001633654"/>
    <x v="0"/>
    <x v="1"/>
    <s v="EDIFICIO ANDALUCIA PROPIEDAD HORIZONTAL"/>
    <x v="6"/>
    <x v="6"/>
  </r>
  <r>
    <x v="0"/>
    <x v="1"/>
    <x v="9"/>
    <x v="4"/>
    <n v="6863786"/>
    <n v="8160003320"/>
    <x v="0"/>
    <x v="4"/>
    <s v="EDIFICIO LAURA PROPIEDAD HORIZONTAL"/>
    <x v="11"/>
    <x v="9"/>
  </r>
  <r>
    <x v="0"/>
    <x v="1"/>
    <x v="9"/>
    <x v="4"/>
    <n v="6863787"/>
    <n v="9006430881"/>
    <x v="0"/>
    <x v="1"/>
    <s v="EDIFICIO MULTIFAMILIAR EL ROSAL"/>
    <x v="1"/>
    <x v="1"/>
  </r>
  <r>
    <x v="0"/>
    <x v="1"/>
    <x v="9"/>
    <x v="4"/>
    <n v="6863800"/>
    <n v="9013164071"/>
    <x v="0"/>
    <x v="1"/>
    <s v="EDIFICIO COMMUNE 54 PROPIEDAD HORIZONTAL"/>
    <x v="1"/>
    <x v="1"/>
  </r>
  <r>
    <x v="0"/>
    <x v="1"/>
    <x v="9"/>
    <x v="4"/>
    <n v="6863827"/>
    <n v="9006026649"/>
    <x v="0"/>
    <x v="1"/>
    <s v="PROPIEDAD HORIZONTAL BALCONES DE LA VILLA II ETAPA BLOQUES 1"/>
    <x v="23"/>
    <x v="6"/>
  </r>
  <r>
    <x v="0"/>
    <x v="1"/>
    <x v="9"/>
    <x v="4"/>
    <n v="6863829"/>
    <n v="8001011161"/>
    <x v="0"/>
    <x v="1"/>
    <s v="CONJUNTO RESIDENCIAL QUINTANILLA  DE LA FLORA"/>
    <x v="1"/>
    <x v="1"/>
  </r>
  <r>
    <x v="0"/>
    <x v="1"/>
    <x v="9"/>
    <x v="4"/>
    <n v="6863844"/>
    <n v="8301393620"/>
    <x v="1"/>
    <x v="6"/>
    <s v="EDIFICIO CUMANDAY"/>
    <x v="1"/>
    <x v="1"/>
  </r>
  <r>
    <x v="0"/>
    <x v="1"/>
    <x v="9"/>
    <x v="4"/>
    <n v="6863847"/>
    <n v="8301243632"/>
    <x v="0"/>
    <x v="3"/>
    <s v="CONJUNTO RESIDENCIAL CONDADO DE TABORA PROPIE"/>
    <x v="1"/>
    <x v="1"/>
  </r>
  <r>
    <x v="0"/>
    <x v="1"/>
    <x v="9"/>
    <x v="4"/>
    <n v="6863856"/>
    <n v="9006026649"/>
    <x v="0"/>
    <x v="1"/>
    <s v="PROPIEDAD HORIZONTAL BALCONES DE LA VILLA II ETAPA BLOQUES 1"/>
    <x v="23"/>
    <x v="6"/>
  </r>
  <r>
    <x v="0"/>
    <x v="1"/>
    <x v="9"/>
    <x v="4"/>
    <n v="6863868"/>
    <n v="8160003320"/>
    <x v="0"/>
    <x v="1"/>
    <s v="EDIFICIO LAURA PROPIEDAD HORIZONTAL"/>
    <x v="11"/>
    <x v="9"/>
  </r>
  <r>
    <x v="0"/>
    <x v="1"/>
    <x v="9"/>
    <x v="4"/>
    <n v="6863905"/>
    <n v="8908047591"/>
    <x v="0"/>
    <x v="1"/>
    <s v="PROPIEDAD HORIZONTAL EDIFICIO EL CARRETERO"/>
    <x v="6"/>
    <x v="6"/>
  </r>
  <r>
    <x v="0"/>
    <x v="1"/>
    <x v="9"/>
    <x v="4"/>
    <n v="6863930"/>
    <n v="9001414731"/>
    <x v="0"/>
    <x v="3"/>
    <s v="PORTAL DEL VERGEL CLUB HOUSE Y CONDOMINIO"/>
    <x v="3"/>
    <x v="3"/>
  </r>
  <r>
    <x v="0"/>
    <x v="1"/>
    <x v="9"/>
    <x v="4"/>
    <n v="6863955"/>
    <n v="9000889189"/>
    <x v="0"/>
    <x v="3"/>
    <s v="AGRUPACION DE VIVIENDA FONTIBON RESERVADO - PROPIEDAD HORIZO"/>
    <x v="1"/>
    <x v="1"/>
  </r>
  <r>
    <x v="0"/>
    <x v="1"/>
    <x v="9"/>
    <x v="4"/>
    <n v="6863978"/>
    <n v="9000889189"/>
    <x v="0"/>
    <x v="3"/>
    <s v="AGRUPACION DE VIVIENDA FONTIBON RESERVADO - PROPIEDAD HORIZO"/>
    <x v="1"/>
    <x v="1"/>
  </r>
  <r>
    <x v="0"/>
    <x v="1"/>
    <x v="9"/>
    <x v="1"/>
    <n v="6864000"/>
    <n v="9002010860"/>
    <x v="0"/>
    <x v="1"/>
    <s v="CONDOMINIO PARQUES DE PAKISTAN IV ETAPA"/>
    <x v="31"/>
    <x v="3"/>
  </r>
  <r>
    <x v="0"/>
    <x v="1"/>
    <x v="9"/>
    <x v="1"/>
    <n v="6864039"/>
    <n v="8000380512"/>
    <x v="0"/>
    <x v="0"/>
    <s v="MULTIFAMILIARES BOYACA"/>
    <x v="1"/>
    <x v="1"/>
  </r>
  <r>
    <x v="0"/>
    <x v="1"/>
    <x v="9"/>
    <x v="1"/>
    <n v="6864042"/>
    <n v="8000380512"/>
    <x v="0"/>
    <x v="0"/>
    <s v="MULTIFAMILIARES BOYACA"/>
    <x v="1"/>
    <x v="1"/>
  </r>
  <r>
    <x v="0"/>
    <x v="1"/>
    <x v="9"/>
    <x v="4"/>
    <n v="6864101"/>
    <n v="8002464588"/>
    <x v="0"/>
    <x v="3"/>
    <s v="CONJ RESIDENCIAL LA ABADIA PRIMERA SEGUNDA Y TERCERA ETAPA"/>
    <x v="7"/>
    <x v="7"/>
  </r>
  <r>
    <x v="0"/>
    <x v="1"/>
    <x v="9"/>
    <x v="1"/>
    <n v="6864107"/>
    <n v="9002046738"/>
    <x v="0"/>
    <x v="3"/>
    <s v="EDIFICIO TORRES DE SIENA - PROPIEDAD HORIZONTAL"/>
    <x v="6"/>
    <x v="6"/>
  </r>
  <r>
    <x v="0"/>
    <x v="1"/>
    <x v="9"/>
    <x v="4"/>
    <n v="6864111"/>
    <n v="8002464588"/>
    <x v="0"/>
    <x v="0"/>
    <s v="CONJ RESIDENCIAL LA ABADIA PRIMERA SEGUNDA Y TERCERA ETAPA"/>
    <x v="7"/>
    <x v="7"/>
  </r>
  <r>
    <x v="0"/>
    <x v="1"/>
    <x v="9"/>
    <x v="4"/>
    <n v="6864125"/>
    <n v="8300143687"/>
    <x v="0"/>
    <x v="1"/>
    <s v="AGRUPACION DE VIVIENDA CASTILLA REAL II SECTOR ETAPA B PH"/>
    <x v="1"/>
    <x v="1"/>
  </r>
  <r>
    <x v="0"/>
    <x v="1"/>
    <x v="9"/>
    <x v="4"/>
    <n v="6864132"/>
    <n v="8001133897"/>
    <x v="0"/>
    <x v="3"/>
    <s v="ALCALDIA MUNICIPAL DE  IBAGUE"/>
    <x v="3"/>
    <x v="3"/>
  </r>
  <r>
    <x v="0"/>
    <x v="1"/>
    <x v="9"/>
    <x v="2"/>
    <n v="6864149"/>
    <n v="9733837"/>
    <x v="0"/>
    <x v="1"/>
    <s v="ALZATE PANIAGUA DIEGO MAURICIO"/>
    <x v="7"/>
    <x v="7"/>
  </r>
  <r>
    <x v="0"/>
    <x v="1"/>
    <x v="9"/>
    <x v="4"/>
    <n v="6864173"/>
    <n v="8301370928"/>
    <x v="0"/>
    <x v="1"/>
    <s v="CONJUNTO RESIDENCIAL TOSCANA 2 PROPIEDAD HORIZONTAL"/>
    <x v="1"/>
    <x v="1"/>
  </r>
  <r>
    <x v="0"/>
    <x v="1"/>
    <x v="9"/>
    <x v="4"/>
    <n v="6864189"/>
    <n v="8000902264"/>
    <x v="0"/>
    <x v="1"/>
    <s v="EDIFICIO DE USO MIXTO ARCABUZ"/>
    <x v="18"/>
    <x v="10"/>
  </r>
  <r>
    <x v="0"/>
    <x v="1"/>
    <x v="9"/>
    <x v="4"/>
    <n v="6864208"/>
    <n v="8110457519"/>
    <x v="0"/>
    <x v="1"/>
    <s v="EDIFICIO MIRAMONTE PH"/>
    <x v="14"/>
    <x v="5"/>
  </r>
  <r>
    <x v="0"/>
    <x v="1"/>
    <x v="9"/>
    <x v="1"/>
    <n v="6864220"/>
    <n v="8605154154"/>
    <x v="0"/>
    <x v="1"/>
    <s v="CONJUNTO RESIDENCIAL USATAMA MANZANA K"/>
    <x v="1"/>
    <x v="1"/>
  </r>
  <r>
    <x v="0"/>
    <x v="1"/>
    <x v="9"/>
    <x v="4"/>
    <n v="6864284"/>
    <n v="9002036084"/>
    <x v="0"/>
    <x v="3"/>
    <s v="CONJUNTO RESIDENCIAL QUINTAS DEL TREBOL SUPERMANZANA 10 PH"/>
    <x v="43"/>
    <x v="4"/>
  </r>
  <r>
    <x v="0"/>
    <x v="1"/>
    <x v="9"/>
    <x v="4"/>
    <n v="6864289"/>
    <n v="8001956885"/>
    <x v="0"/>
    <x v="1"/>
    <s v="UNIDAD RESIDENCIAL QUINTANAR DEL RODEO"/>
    <x v="14"/>
    <x v="5"/>
  </r>
  <r>
    <x v="0"/>
    <x v="1"/>
    <x v="9"/>
    <x v="1"/>
    <n v="6864294"/>
    <n v="9001146828"/>
    <x v="0"/>
    <x v="3"/>
    <s v="AGRUPACIÓN DE VIVIENDA CIUDADELA FLORIDA DE LA SABANA ETAPA"/>
    <x v="1"/>
    <x v="1"/>
  </r>
  <r>
    <x v="0"/>
    <x v="1"/>
    <x v="9"/>
    <x v="4"/>
    <n v="6864300"/>
    <n v="8001170400"/>
    <x v="0"/>
    <x v="1"/>
    <s v="PROPIEDAD HORIZONTAL TERMINAL DE TRANSPORTES DE MANIZALES"/>
    <x v="6"/>
    <x v="6"/>
  </r>
  <r>
    <x v="0"/>
    <x v="1"/>
    <x v="9"/>
    <x v="4"/>
    <n v="6864318"/>
    <n v="8300300443"/>
    <x v="0"/>
    <x v="3"/>
    <s v="CR PINAR DE SUBA II ETAPA AGRUPACION B PH"/>
    <x v="1"/>
    <x v="1"/>
  </r>
  <r>
    <x v="0"/>
    <x v="1"/>
    <x v="9"/>
    <x v="4"/>
    <n v="6864325"/>
    <n v="9000611677"/>
    <x v="0"/>
    <x v="3"/>
    <s v="AGRUPACION DE VIVIENDA LOS TULIPANES MZ 3 SECTOR IV CIUDADEL"/>
    <x v="1"/>
    <x v="1"/>
  </r>
  <r>
    <x v="0"/>
    <x v="1"/>
    <x v="9"/>
    <x v="4"/>
    <n v="6864358"/>
    <n v="8301435163"/>
    <x v="0"/>
    <x v="1"/>
    <s v="EDIFICIO EL PORTAL PH"/>
    <x v="1"/>
    <x v="1"/>
  </r>
  <r>
    <x v="0"/>
    <x v="1"/>
    <x v="9"/>
    <x v="1"/>
    <n v="6864389"/>
    <n v="9003511474"/>
    <x v="0"/>
    <x v="7"/>
    <s v="EDIFICIO STANZA PH"/>
    <x v="1"/>
    <x v="1"/>
  </r>
  <r>
    <x v="0"/>
    <x v="1"/>
    <x v="9"/>
    <x v="4"/>
    <n v="6864408"/>
    <n v="9004206740"/>
    <x v="0"/>
    <x v="1"/>
    <s v="EDIFICIO PUENTE LARGO PH"/>
    <x v="1"/>
    <x v="1"/>
  </r>
  <r>
    <x v="0"/>
    <x v="1"/>
    <x v="9"/>
    <x v="4"/>
    <n v="6864419"/>
    <n v="8903296080"/>
    <x v="0"/>
    <x v="0"/>
    <s v="CONJUNTO RESIDENCIAL OASIS DE PASOANCHO L-2"/>
    <x v="0"/>
    <x v="0"/>
  </r>
  <r>
    <x v="0"/>
    <x v="1"/>
    <x v="9"/>
    <x v="1"/>
    <n v="6864426"/>
    <n v="8301254398"/>
    <x v="0"/>
    <x v="0"/>
    <s v="AGRUPACION URBANIZACION TECHO"/>
    <x v="1"/>
    <x v="1"/>
  </r>
  <r>
    <x v="0"/>
    <x v="1"/>
    <x v="9"/>
    <x v="4"/>
    <n v="6864442"/>
    <n v="9007527261"/>
    <x v="0"/>
    <x v="1"/>
    <s v="CONJUNTO CERRADO MIRADOR DE LA FRONTERA PROPIEDAD HORIZONTAL"/>
    <x v="6"/>
    <x v="6"/>
  </r>
  <r>
    <x v="0"/>
    <x v="1"/>
    <x v="9"/>
    <x v="4"/>
    <n v="6864450"/>
    <n v="9004599902"/>
    <x v="0"/>
    <x v="1"/>
    <s v="EDIFICIO VILLAGE RESERVADO"/>
    <x v="1"/>
    <x v="1"/>
  </r>
  <r>
    <x v="0"/>
    <x v="1"/>
    <x v="9"/>
    <x v="4"/>
    <n v="6864460"/>
    <n v="9003556362"/>
    <x v="0"/>
    <x v="3"/>
    <s v="CONJUNTO RESIDENCIAL BUENA VISTA"/>
    <x v="17"/>
    <x v="2"/>
  </r>
  <r>
    <x v="0"/>
    <x v="1"/>
    <x v="9"/>
    <x v="4"/>
    <n v="6864466"/>
    <n v="8300310835"/>
    <x v="0"/>
    <x v="3"/>
    <s v="EDIFICIO MULTIFAMILIARES LA ALHAMBRA  1 PH"/>
    <x v="1"/>
    <x v="1"/>
  </r>
  <r>
    <x v="0"/>
    <x v="1"/>
    <x v="9"/>
    <x v="4"/>
    <n v="6864480"/>
    <n v="8300402775"/>
    <x v="0"/>
    <x v="1"/>
    <s v="EDIFICIO PARQUE 76"/>
    <x v="1"/>
    <x v="1"/>
  </r>
  <r>
    <x v="0"/>
    <x v="1"/>
    <x v="9"/>
    <x v="4"/>
    <n v="6864512"/>
    <n v="8300271007"/>
    <x v="0"/>
    <x v="3"/>
    <s v="PARQUES DE ALEJANDRIA"/>
    <x v="1"/>
    <x v="1"/>
  </r>
  <r>
    <x v="0"/>
    <x v="1"/>
    <x v="9"/>
    <x v="1"/>
    <n v="6864574"/>
    <n v="9007048708"/>
    <x v="0"/>
    <x v="1"/>
    <s v="EDIFICIO MONTICELLO APARTAMENTOS - PROPIEDAD HORIZONTAL"/>
    <x v="3"/>
    <x v="3"/>
  </r>
  <r>
    <x v="0"/>
    <x v="1"/>
    <x v="9"/>
    <x v="4"/>
    <n v="6864603"/>
    <n v="9003776722"/>
    <x v="0"/>
    <x v="1"/>
    <s v="EDIFICIO INDEPENDIENTE RIVER"/>
    <x v="2"/>
    <x v="2"/>
  </r>
  <r>
    <x v="0"/>
    <x v="1"/>
    <x v="9"/>
    <x v="4"/>
    <n v="6864622"/>
    <n v="8110153571"/>
    <x v="0"/>
    <x v="3"/>
    <s v="EDIFICIO SAN JUAN DE LA LUZ P-H"/>
    <x v="14"/>
    <x v="5"/>
  </r>
  <r>
    <x v="0"/>
    <x v="1"/>
    <x v="9"/>
    <x v="1"/>
    <n v="6864660"/>
    <n v="9007269463"/>
    <x v="0"/>
    <x v="4"/>
    <s v="EDIFICIO SERRAMONTTI  -PROPIEDAD HORIZONTAL"/>
    <x v="6"/>
    <x v="6"/>
  </r>
  <r>
    <x v="0"/>
    <x v="1"/>
    <x v="9"/>
    <x v="4"/>
    <n v="6864681"/>
    <n v="8300410741"/>
    <x v="0"/>
    <x v="1"/>
    <s v="EDIFICIO SANTA CRUZ DE LOS MOLINOS"/>
    <x v="1"/>
    <x v="1"/>
  </r>
  <r>
    <x v="0"/>
    <x v="1"/>
    <x v="9"/>
    <x v="4"/>
    <n v="6864720"/>
    <n v="8160004873"/>
    <x v="0"/>
    <x v="1"/>
    <s v="AGRUPACION RESIDENCIAL GAMMA III BLOQUE 29 32 Y 34 PH"/>
    <x v="11"/>
    <x v="9"/>
  </r>
  <r>
    <x v="0"/>
    <x v="1"/>
    <x v="9"/>
    <x v="4"/>
    <n v="6864746"/>
    <n v="8300152146"/>
    <x v="0"/>
    <x v="3"/>
    <s v="CONJUNTO MULTIFAMILIAR RINCON DE TECHO II ETAPA"/>
    <x v="1"/>
    <x v="1"/>
  </r>
  <r>
    <x v="0"/>
    <x v="1"/>
    <x v="9"/>
    <x v="4"/>
    <n v="6864775"/>
    <n v="9001724700"/>
    <x v="0"/>
    <x v="2"/>
    <s v="CONDOMINIO MANANTIAL"/>
    <x v="10"/>
    <x v="5"/>
  </r>
  <r>
    <x v="0"/>
    <x v="1"/>
    <x v="9"/>
    <x v="4"/>
    <n v="6864803"/>
    <n v="9001882111"/>
    <x v="0"/>
    <x v="1"/>
    <s v="UNIDAD RESIDENCIAL MULTIFAMILIAR OLIVAR DE LOS VIENTOS"/>
    <x v="11"/>
    <x v="9"/>
  </r>
  <r>
    <x v="0"/>
    <x v="1"/>
    <x v="9"/>
    <x v="4"/>
    <n v="6864872"/>
    <n v="8300285566"/>
    <x v="0"/>
    <x v="1"/>
    <s v="UNIDAD CINCO DEL CONJUNTO RESIDENCIAL ENTRE RIOS"/>
    <x v="1"/>
    <x v="1"/>
  </r>
  <r>
    <x v="0"/>
    <x v="1"/>
    <x v="9"/>
    <x v="4"/>
    <n v="6864899"/>
    <n v="9004321884"/>
    <x v="0"/>
    <x v="3"/>
    <s v="EDIFICIO SENDEROS DE CHIPRE - PROPIEDAD HORIZONTAL"/>
    <x v="6"/>
    <x v="6"/>
  </r>
  <r>
    <x v="0"/>
    <x v="1"/>
    <x v="9"/>
    <x v="1"/>
    <n v="6864917"/>
    <n v="8002285028"/>
    <x v="0"/>
    <x v="2"/>
    <s v="EDIFICIO GIBRALTAR - PROPIEDAD HORIZONTAL"/>
    <x v="1"/>
    <x v="1"/>
  </r>
  <r>
    <x v="0"/>
    <x v="1"/>
    <x v="9"/>
    <x v="4"/>
    <n v="6864948"/>
    <n v="9011370283"/>
    <x v="0"/>
    <x v="1"/>
    <s v="CONJUNTO RESIDENCIAL BRISAS DEL CAMPO VIS"/>
    <x v="7"/>
    <x v="7"/>
  </r>
  <r>
    <x v="0"/>
    <x v="1"/>
    <x v="9"/>
    <x v="4"/>
    <n v="6864967"/>
    <n v="8050121555"/>
    <x v="0"/>
    <x v="1"/>
    <s v="CONJUNTO N 1 LAS MARGARITAS - PROPIEDAD HORIZONTAL"/>
    <x v="0"/>
    <x v="0"/>
  </r>
  <r>
    <x v="0"/>
    <x v="1"/>
    <x v="9"/>
    <x v="4"/>
    <n v="6864974"/>
    <n v="8000764445"/>
    <x v="0"/>
    <x v="4"/>
    <s v="CONJUNTO HABITACIONAL EL RINCON DE LAS QUINTAS PH"/>
    <x v="11"/>
    <x v="9"/>
  </r>
  <r>
    <x v="0"/>
    <x v="1"/>
    <x v="9"/>
    <x v="4"/>
    <n v="6864983"/>
    <n v="9010759756"/>
    <x v="0"/>
    <x v="1"/>
    <s v="CONJUNTO GRAN HORIZONTE KERANTA PROPIEDAD HORIZONTAL"/>
    <x v="16"/>
    <x v="4"/>
  </r>
  <r>
    <x v="0"/>
    <x v="1"/>
    <x v="9"/>
    <x v="4"/>
    <n v="6864987"/>
    <n v="8301335540"/>
    <x v="0"/>
    <x v="3"/>
    <s v="AGRUPACION RESIDENCIAL PRIMAVERA DEL TINTAL III- TERCERA ETA"/>
    <x v="1"/>
    <x v="1"/>
  </r>
  <r>
    <x v="0"/>
    <x v="1"/>
    <x v="9"/>
    <x v="4"/>
    <n v="6864995"/>
    <n v="8605213490"/>
    <x v="0"/>
    <x v="1"/>
    <s v="CONJUNTO RESIDENCIAL PIJAO DE ORO"/>
    <x v="1"/>
    <x v="1"/>
  </r>
  <r>
    <x v="0"/>
    <x v="1"/>
    <x v="9"/>
    <x v="1"/>
    <n v="6865026"/>
    <n v="8300632767"/>
    <x v="0"/>
    <x v="3"/>
    <s v="AGRUPACIÓN DE VIVIENDA BOSQUES DE CASTILLA"/>
    <x v="1"/>
    <x v="1"/>
  </r>
  <r>
    <x v="0"/>
    <x v="1"/>
    <x v="9"/>
    <x v="1"/>
    <n v="6865045"/>
    <n v="9005059282"/>
    <x v="0"/>
    <x v="0"/>
    <s v="CONJUNTO MULTIFAMILIAR EL CARMELO PROPIEDAD HORIZONTAL"/>
    <x v="6"/>
    <x v="6"/>
  </r>
  <r>
    <x v="0"/>
    <x v="1"/>
    <x v="9"/>
    <x v="4"/>
    <n v="6865084"/>
    <n v="8040014390"/>
    <x v="0"/>
    <x v="1"/>
    <s v="CONJUNTO RESIDENCIAL VILLA FIRENZE"/>
    <x v="17"/>
    <x v="2"/>
  </r>
  <r>
    <x v="0"/>
    <x v="1"/>
    <x v="9"/>
    <x v="4"/>
    <n v="6865117"/>
    <n v="9009731309"/>
    <x v="0"/>
    <x v="2"/>
    <s v="EDIFICIO AVENIDA DEL CERRO PH"/>
    <x v="14"/>
    <x v="5"/>
  </r>
  <r>
    <x v="0"/>
    <x v="1"/>
    <x v="9"/>
    <x v="4"/>
    <n v="6865163"/>
    <n v="8300524282"/>
    <x v="0"/>
    <x v="1"/>
    <s v="CONJUNTO RESIDENCIAL EL PORTAL DE LA COFRADIA PH"/>
    <x v="1"/>
    <x v="1"/>
  </r>
  <r>
    <x v="0"/>
    <x v="1"/>
    <x v="9"/>
    <x v="4"/>
    <n v="6865168"/>
    <n v="9000987526"/>
    <x v="0"/>
    <x v="3"/>
    <s v="CONJUNTO RESIDENCIAL TERRAZAS DE CASTILLA PH"/>
    <x v="1"/>
    <x v="1"/>
  </r>
  <r>
    <x v="0"/>
    <x v="1"/>
    <x v="9"/>
    <x v="1"/>
    <n v="6865200"/>
    <n v="8300062993"/>
    <x v="0"/>
    <x v="3"/>
    <s v="CONJUNTO RESIDENCIAL BALCONES DE VILANOVA II - PH"/>
    <x v="1"/>
    <x v="1"/>
  </r>
  <r>
    <x v="0"/>
    <x v="1"/>
    <x v="9"/>
    <x v="4"/>
    <n v="6865223"/>
    <n v="9010297872"/>
    <x v="0"/>
    <x v="1"/>
    <s v="CONJUNTO CERRADO BAMBU PH"/>
    <x v="13"/>
    <x v="9"/>
  </r>
  <r>
    <x v="0"/>
    <x v="1"/>
    <x v="9"/>
    <x v="4"/>
    <n v="6865244"/>
    <n v="8001577312"/>
    <x v="0"/>
    <x v="3"/>
    <s v="MONTANA CONJUNTO RESIDENCIAL 1 Y 2 ETAPA"/>
    <x v="2"/>
    <x v="2"/>
  </r>
  <r>
    <x v="0"/>
    <x v="1"/>
    <x v="9"/>
    <x v="1"/>
    <n v="6865246"/>
    <n v="8300055796"/>
    <x v="0"/>
    <x v="1"/>
    <s v="EDIFICIO SAN MARINO PH"/>
    <x v="1"/>
    <x v="1"/>
  </r>
  <r>
    <x v="0"/>
    <x v="1"/>
    <x v="9"/>
    <x v="4"/>
    <n v="6865275"/>
    <n v="8300500456"/>
    <x v="0"/>
    <x v="1"/>
    <s v="CONJUNTO RESIDENCIAL COLINA DE LOS VIENTOS I ETAPA PH"/>
    <x v="1"/>
    <x v="1"/>
  </r>
  <r>
    <x v="0"/>
    <x v="1"/>
    <x v="9"/>
    <x v="4"/>
    <n v="6865344"/>
    <n v="8300666803"/>
    <x v="0"/>
    <x v="1"/>
    <s v="EDIFICIO PRADOS NORTE 1 Y 2 PROPIEDAD HORIZONTAL"/>
    <x v="1"/>
    <x v="1"/>
  </r>
  <r>
    <x v="0"/>
    <x v="1"/>
    <x v="9"/>
    <x v="4"/>
    <n v="6865346"/>
    <n v="9004599902"/>
    <x v="0"/>
    <x v="1"/>
    <s v="EDIFICIO VILLAGE RESERVADO"/>
    <x v="1"/>
    <x v="1"/>
  </r>
  <r>
    <x v="0"/>
    <x v="1"/>
    <x v="9"/>
    <x v="4"/>
    <n v="6865348"/>
    <n v="8300472182"/>
    <x v="0"/>
    <x v="0"/>
    <s v="EDIFICIO CANOVA PROPIEDAD HORIZONTAL"/>
    <x v="1"/>
    <x v="1"/>
  </r>
  <r>
    <x v="0"/>
    <x v="1"/>
    <x v="9"/>
    <x v="4"/>
    <n v="6865405"/>
    <n v="9007459471"/>
    <x v="0"/>
    <x v="1"/>
    <s v="AGRUPACION DE VIVIENDA PARQUE RESID NUEVO SUBA ETAPA I - PH"/>
    <x v="1"/>
    <x v="1"/>
  </r>
  <r>
    <x v="0"/>
    <x v="1"/>
    <x v="9"/>
    <x v="4"/>
    <n v="6865448"/>
    <n v="8090061437"/>
    <x v="0"/>
    <x v="3"/>
    <s v="AGRUPACION DE VIVIENDA RINCON DE LAS MARGARITAS"/>
    <x v="3"/>
    <x v="3"/>
  </r>
  <r>
    <x v="0"/>
    <x v="1"/>
    <x v="9"/>
    <x v="4"/>
    <n v="6865575"/>
    <n v="8110335313"/>
    <x v="0"/>
    <x v="1"/>
    <s v="EDIFICIO PORTON DE SANTA TERESA PH"/>
    <x v="14"/>
    <x v="5"/>
  </r>
  <r>
    <x v="0"/>
    <x v="1"/>
    <x v="9"/>
    <x v="1"/>
    <n v="6865643"/>
    <n v="8110342171"/>
    <x v="0"/>
    <x v="1"/>
    <s v="EDIFICIO TESORO REAL PH"/>
    <x v="14"/>
    <x v="5"/>
  </r>
  <r>
    <x v="0"/>
    <x v="1"/>
    <x v="9"/>
    <x v="4"/>
    <n v="6865648"/>
    <n v="8301136719"/>
    <x v="0"/>
    <x v="0"/>
    <s v="CONJUNTO RESIDENCIAL SANTA MONICA ORIENTAL"/>
    <x v="1"/>
    <x v="1"/>
  </r>
  <r>
    <x v="0"/>
    <x v="1"/>
    <x v="9"/>
    <x v="4"/>
    <n v="6865658"/>
    <n v="9004366821"/>
    <x v="0"/>
    <x v="1"/>
    <s v="CONJUNTO RESIDENCIAL SEVILLANA DEL PARQUE I PH"/>
    <x v="1"/>
    <x v="1"/>
  </r>
  <r>
    <x v="0"/>
    <x v="1"/>
    <x v="9"/>
    <x v="1"/>
    <n v="6865718"/>
    <n v="8160021728"/>
    <x v="1"/>
    <x v="6"/>
    <s v="PIZAMO CONJUNTO NO 5 PROPIEDAD HORIZONTAL"/>
    <x v="11"/>
    <x v="9"/>
  </r>
  <r>
    <x v="0"/>
    <x v="1"/>
    <x v="9"/>
    <x v="4"/>
    <n v="6865773"/>
    <n v="9000987526"/>
    <x v="0"/>
    <x v="3"/>
    <s v="CONJUNTO RESIDENCIAL TERRAZAS DE CASTILLA PH"/>
    <x v="1"/>
    <x v="1"/>
  </r>
  <r>
    <x v="0"/>
    <x v="1"/>
    <x v="9"/>
    <x v="1"/>
    <n v="6865965"/>
    <n v="9009559512"/>
    <x v="0"/>
    <x v="1"/>
    <s v="CONJUNTO CERRADO MONTECARLO - PROPIEDAD HORIZONTAL"/>
    <x v="3"/>
    <x v="3"/>
  </r>
  <r>
    <x v="0"/>
    <x v="1"/>
    <x v="9"/>
    <x v="1"/>
    <n v="6865998"/>
    <n v="9000446676"/>
    <x v="0"/>
    <x v="1"/>
    <s v="CONJUNTO RESIDENCIAL LA ALEJANDRA III"/>
    <x v="1"/>
    <x v="1"/>
  </r>
  <r>
    <x v="0"/>
    <x v="1"/>
    <x v="9"/>
    <x v="4"/>
    <n v="6866018"/>
    <n v="9000663501"/>
    <x v="0"/>
    <x v="1"/>
    <s v="CONJUNTO RESIDENCIAL BALCONES DE SAN MARTIN"/>
    <x v="1"/>
    <x v="1"/>
  </r>
  <r>
    <x v="0"/>
    <x v="1"/>
    <x v="9"/>
    <x v="4"/>
    <n v="6866045"/>
    <n v="8100030937"/>
    <x v="0"/>
    <x v="1"/>
    <s v="EDIFICIO TORRE MEDITERRANEA PROPIEDAD HORIZONTAL"/>
    <x v="6"/>
    <x v="6"/>
  </r>
  <r>
    <x v="0"/>
    <x v="1"/>
    <x v="9"/>
    <x v="1"/>
    <n v="6866069"/>
    <n v="8100025388"/>
    <x v="0"/>
    <x v="1"/>
    <s v="CONJUNTO CERRADO MIRADOR DE LA SIERRA PROPIEDAD HORIZONTAL"/>
    <x v="6"/>
    <x v="6"/>
  </r>
  <r>
    <x v="0"/>
    <x v="1"/>
    <x v="9"/>
    <x v="4"/>
    <n v="6866171"/>
    <n v="8908034442"/>
    <x v="0"/>
    <x v="0"/>
    <s v="CENTRO COMERCIAL LOS ROSALES PH"/>
    <x v="6"/>
    <x v="6"/>
  </r>
  <r>
    <x v="0"/>
    <x v="1"/>
    <x v="9"/>
    <x v="4"/>
    <n v="6866178"/>
    <n v="8902115543"/>
    <x v="0"/>
    <x v="0"/>
    <s v="CONJUNTO RESIDENCIAL EL BOSQUE TERCERA ETAPA SECTOR G-1"/>
    <x v="17"/>
    <x v="2"/>
  </r>
  <r>
    <x v="0"/>
    <x v="1"/>
    <x v="9"/>
    <x v="1"/>
    <n v="6866199"/>
    <n v="8110342171"/>
    <x v="0"/>
    <x v="1"/>
    <s v="EDIFICIO TESORO REAL PH"/>
    <x v="14"/>
    <x v="5"/>
  </r>
  <r>
    <x v="0"/>
    <x v="1"/>
    <x v="9"/>
    <x v="4"/>
    <n v="6866207"/>
    <n v="9006375706"/>
    <x v="0"/>
    <x v="0"/>
    <s v="URBANIZACION NUEVO MILENIO PH PRIMERA ETAPA TORRE 2"/>
    <x v="21"/>
    <x v="5"/>
  </r>
  <r>
    <x v="0"/>
    <x v="1"/>
    <x v="9"/>
    <x v="4"/>
    <n v="6866222"/>
    <n v="9007012260"/>
    <x v="0"/>
    <x v="1"/>
    <s v="EDIFICIO NIÑO JESUS DE PRAGA PH"/>
    <x v="11"/>
    <x v="9"/>
  </r>
  <r>
    <x v="0"/>
    <x v="1"/>
    <x v="9"/>
    <x v="4"/>
    <n v="6866228"/>
    <n v="9000142589"/>
    <x v="0"/>
    <x v="1"/>
    <s v="CONJUNTO RESIDENCIAL CERRONORTE PH"/>
    <x v="14"/>
    <x v="5"/>
  </r>
  <r>
    <x v="0"/>
    <x v="1"/>
    <x v="9"/>
    <x v="4"/>
    <n v="6866233"/>
    <n v="9008338979"/>
    <x v="0"/>
    <x v="1"/>
    <s v="CONJUNTO HABITACIONAL NARANJAL ETAPA I PH"/>
    <x v="11"/>
    <x v="9"/>
  </r>
  <r>
    <x v="0"/>
    <x v="1"/>
    <x v="9"/>
    <x v="4"/>
    <n v="6866238"/>
    <n v="8100003035"/>
    <x v="0"/>
    <x v="4"/>
    <s v="PROPIEDAD HORIZONTAL EDIFICIO PLAZA 51"/>
    <x v="6"/>
    <x v="6"/>
  </r>
  <r>
    <x v="0"/>
    <x v="1"/>
    <x v="9"/>
    <x v="1"/>
    <n v="6866271"/>
    <n v="9002203519"/>
    <x v="0"/>
    <x v="5"/>
    <s v="CONJUNTO HABITACIONAL ALTOS DEL VERGEL - PROPIEDAD HORIZ"/>
    <x v="6"/>
    <x v="6"/>
  </r>
  <r>
    <x v="0"/>
    <x v="1"/>
    <x v="9"/>
    <x v="4"/>
    <n v="6866272"/>
    <n v="9009890482"/>
    <x v="0"/>
    <x v="1"/>
    <s v="URBANIZACION VILLAPILAR CELULA 16 SECTOR II NUCLEO 3 PROPIED"/>
    <x v="6"/>
    <x v="6"/>
  </r>
  <r>
    <x v="0"/>
    <x v="1"/>
    <x v="9"/>
    <x v="4"/>
    <n v="6866281"/>
    <n v="8110159438"/>
    <x v="0"/>
    <x v="3"/>
    <s v="URBANIZACION VILLA FLORIDA III PH"/>
    <x v="14"/>
    <x v="5"/>
  </r>
  <r>
    <x v="0"/>
    <x v="1"/>
    <x v="9"/>
    <x v="4"/>
    <n v="6866302"/>
    <n v="9005457072"/>
    <x v="0"/>
    <x v="3"/>
    <s v="CONJUNTO RESIDENCIAL RESERVA DE SAN AGUSTIN  PROPIEDAD HORIZ"/>
    <x v="1"/>
    <x v="1"/>
  </r>
  <r>
    <x v="0"/>
    <x v="1"/>
    <x v="9"/>
    <x v="4"/>
    <n v="6866337"/>
    <n v="8300497111"/>
    <x v="0"/>
    <x v="1"/>
    <s v="EDIFICIO TORRE 57 PROPIEDAD HORIZONTAL"/>
    <x v="1"/>
    <x v="1"/>
  </r>
  <r>
    <x v="0"/>
    <x v="1"/>
    <x v="9"/>
    <x v="4"/>
    <n v="6866348"/>
    <n v="8110123442"/>
    <x v="0"/>
    <x v="1"/>
    <s v="CONJUNTO RESIDENCIAL ALMODAR DEL CAMPO"/>
    <x v="14"/>
    <x v="5"/>
  </r>
  <r>
    <x v="0"/>
    <x v="1"/>
    <x v="9"/>
    <x v="4"/>
    <n v="6866349"/>
    <n v="9006090784"/>
    <x v="0"/>
    <x v="3"/>
    <s v="CONDOMINIO CASA DE PIEDRA II PH"/>
    <x v="8"/>
    <x v="4"/>
  </r>
  <r>
    <x v="0"/>
    <x v="1"/>
    <x v="9"/>
    <x v="4"/>
    <n v="6866372"/>
    <n v="8002378267"/>
    <x v="0"/>
    <x v="1"/>
    <s v="CONJUNTO RESIDENCIAL PORTALES DEL COUNTRY"/>
    <x v="1"/>
    <x v="1"/>
  </r>
  <r>
    <x v="0"/>
    <x v="1"/>
    <x v="9"/>
    <x v="4"/>
    <n v="6866382"/>
    <n v="9009836294"/>
    <x v="0"/>
    <x v="0"/>
    <s v="CONJUNTO RESIDENCIAL SENDERO VERDE PH"/>
    <x v="5"/>
    <x v="5"/>
  </r>
  <r>
    <x v="0"/>
    <x v="1"/>
    <x v="9"/>
    <x v="1"/>
    <n v="6866394"/>
    <n v="9003538116"/>
    <x v="0"/>
    <x v="5"/>
    <s v="CONJUNTO MULTIFAMILIAR JARDINES DE LA PALMA-PROPIEDAD HO"/>
    <x v="6"/>
    <x v="6"/>
  </r>
  <r>
    <x v="0"/>
    <x v="1"/>
    <x v="9"/>
    <x v="4"/>
    <n v="6866411"/>
    <n v="9003150031"/>
    <x v="0"/>
    <x v="1"/>
    <s v="EDIFICIO PALMAR DE ZU?IGA PH"/>
    <x v="10"/>
    <x v="5"/>
  </r>
  <r>
    <x v="0"/>
    <x v="1"/>
    <x v="9"/>
    <x v="4"/>
    <n v="6866432"/>
    <n v="9005009376"/>
    <x v="0"/>
    <x v="1"/>
    <s v="CONJ RES MIRADOR DE LOS BERNAL PH"/>
    <x v="14"/>
    <x v="5"/>
  </r>
  <r>
    <x v="0"/>
    <x v="1"/>
    <x v="9"/>
    <x v="1"/>
    <n v="6866443"/>
    <n v="8909223182"/>
    <x v="0"/>
    <x v="1"/>
    <s v="EDIFICIO CASTROPOL PH"/>
    <x v="14"/>
    <x v="5"/>
  </r>
  <r>
    <x v="0"/>
    <x v="1"/>
    <x v="9"/>
    <x v="4"/>
    <n v="6866444"/>
    <n v="8002555735"/>
    <x v="0"/>
    <x v="1"/>
    <s v="EDIFICIO APARTAESTUDIOS LA CORUÑA   PH"/>
    <x v="6"/>
    <x v="6"/>
  </r>
  <r>
    <x v="0"/>
    <x v="1"/>
    <x v="9"/>
    <x v="1"/>
    <n v="6866453"/>
    <n v="9001146828"/>
    <x v="0"/>
    <x v="3"/>
    <s v="AGRUPACIÓN DE VIVIENDA CIUDADELA FLORIDA DE LA SABANA ETAPA CTA PREVISORA COPROPIEDADES"/>
    <x v="1"/>
    <x v="1"/>
  </r>
  <r>
    <x v="0"/>
    <x v="1"/>
    <x v="9"/>
    <x v="4"/>
    <n v="6866458"/>
    <n v="8090126251"/>
    <x v="0"/>
    <x v="1"/>
    <s v="CONJUNTO  RESIDENCIAL   PRADOS  DE  SAN  REMO"/>
    <x v="31"/>
    <x v="3"/>
  </r>
  <r>
    <x v="0"/>
    <x v="1"/>
    <x v="9"/>
    <x v="4"/>
    <n v="6866578"/>
    <n v="8300402775"/>
    <x v="0"/>
    <x v="1"/>
    <s v="EDIFICIO PARQUE 76"/>
    <x v="1"/>
    <x v="1"/>
  </r>
  <r>
    <x v="0"/>
    <x v="1"/>
    <x v="9"/>
    <x v="4"/>
    <n v="6866585"/>
    <n v="8001133897"/>
    <x v="0"/>
    <x v="3"/>
    <s v="ALCALDIA MUNICIPAL DE IBAGUE"/>
    <x v="3"/>
    <x v="3"/>
  </r>
  <r>
    <x v="0"/>
    <x v="1"/>
    <x v="9"/>
    <x v="1"/>
    <n v="6866616"/>
    <n v="8300322836"/>
    <x v="0"/>
    <x v="1"/>
    <s v="CONJUNTO RESIDENCIAL RONDA DE SAN PATRICIO PH"/>
    <x v="1"/>
    <x v="1"/>
  </r>
  <r>
    <x v="0"/>
    <x v="1"/>
    <x v="9"/>
    <x v="4"/>
    <n v="6866627"/>
    <n v="8001304098"/>
    <x v="0"/>
    <x v="1"/>
    <s v="URBANIZACION MIRANDELA 10 PH"/>
    <x v="1"/>
    <x v="1"/>
  </r>
  <r>
    <x v="0"/>
    <x v="1"/>
    <x v="9"/>
    <x v="4"/>
    <n v="6866629"/>
    <n v="8000491098"/>
    <x v="0"/>
    <x v="1"/>
    <s v="COPROPIETARIOS CONJUNTO RESIDENCIAL LA VICTOR"/>
    <x v="2"/>
    <x v="2"/>
  </r>
  <r>
    <x v="0"/>
    <x v="1"/>
    <x v="9"/>
    <x v="4"/>
    <n v="6866630"/>
    <n v="8001304098"/>
    <x v="0"/>
    <x v="1"/>
    <s v="URBANIZACION MIRANDELA 10 PH"/>
    <x v="1"/>
    <x v="1"/>
  </r>
  <r>
    <x v="0"/>
    <x v="1"/>
    <x v="9"/>
    <x v="4"/>
    <n v="6866632"/>
    <n v="9006189500"/>
    <x v="0"/>
    <x v="1"/>
    <s v="CONJUNTO RESIDENCIAL BALCONES DE SAN JUAN"/>
    <x v="9"/>
    <x v="8"/>
  </r>
  <r>
    <x v="0"/>
    <x v="1"/>
    <x v="9"/>
    <x v="1"/>
    <n v="6866640"/>
    <n v="8002328827"/>
    <x v="0"/>
    <x v="1"/>
    <s v="CONJ RESI LOS BALCONES DE ORIENTE EDIF LOS BUGAMBILES"/>
    <x v="1"/>
    <x v="1"/>
  </r>
  <r>
    <x v="0"/>
    <x v="1"/>
    <x v="9"/>
    <x v="4"/>
    <n v="6866666"/>
    <n v="8300605410"/>
    <x v="0"/>
    <x v="3"/>
    <s v="CONJUNTO RESIDENCIAL PARQUES DE ATAHUALPA 4 PH"/>
    <x v="1"/>
    <x v="1"/>
  </r>
  <r>
    <x v="0"/>
    <x v="1"/>
    <x v="9"/>
    <x v="4"/>
    <n v="6866686"/>
    <n v="8000463789"/>
    <x v="0"/>
    <x v="3"/>
    <s v="EDIFICIO BANCO DE CALDAS PROPIEDAD HORIZONTAL"/>
    <x v="11"/>
    <x v="9"/>
  </r>
  <r>
    <x v="0"/>
    <x v="1"/>
    <x v="9"/>
    <x v="4"/>
    <n v="6866695"/>
    <n v="9003522929"/>
    <x v="0"/>
    <x v="1"/>
    <s v="EDIFICIO CENTRO EMPRESARIAL LA CABRERA PH"/>
    <x v="1"/>
    <x v="1"/>
  </r>
  <r>
    <x v="0"/>
    <x v="1"/>
    <x v="9"/>
    <x v="4"/>
    <n v="6866702"/>
    <n v="8300570060"/>
    <x v="1"/>
    <x v="6"/>
    <s v="CONJUNTO RESIDENCIAL PUERTO SOL III PROPIEDAD"/>
    <x v="1"/>
    <x v="1"/>
  </r>
  <r>
    <x v="0"/>
    <x v="1"/>
    <x v="9"/>
    <x v="1"/>
    <n v="6866773"/>
    <n v="9000071551"/>
    <x v="0"/>
    <x v="1"/>
    <s v="CONJUNTO CERRADO RINCON DE LA PALMA - PROPIEDAD HORIZONT"/>
    <x v="6"/>
    <x v="6"/>
  </r>
  <r>
    <x v="0"/>
    <x v="1"/>
    <x v="9"/>
    <x v="4"/>
    <n v="6866779"/>
    <n v="8605321753"/>
    <x v="0"/>
    <x v="1"/>
    <s v="AGRUPACION DE VIVIENDA METROPOLIS UNIDAD SEIS"/>
    <x v="1"/>
    <x v="1"/>
  </r>
  <r>
    <x v="0"/>
    <x v="1"/>
    <x v="9"/>
    <x v="1"/>
    <n v="6866821"/>
    <n v="9003618451"/>
    <x v="0"/>
    <x v="1"/>
    <s v="CONJUNTO RESIDENCIAL APALINOS PH"/>
    <x v="1"/>
    <x v="1"/>
  </r>
  <r>
    <x v="0"/>
    <x v="1"/>
    <x v="9"/>
    <x v="1"/>
    <n v="6866847"/>
    <n v="9004876029"/>
    <x v="0"/>
    <x v="1"/>
    <s v="CONDOMINIO TORRES DE IPACARAI II ETAPA"/>
    <x v="29"/>
    <x v="14"/>
  </r>
  <r>
    <x v="0"/>
    <x v="1"/>
    <x v="9"/>
    <x v="4"/>
    <n v="6866856"/>
    <n v="8000221021"/>
    <x v="0"/>
    <x v="1"/>
    <s v="MULTIFAMILIARES META CIUDAD TUNAL II"/>
    <x v="1"/>
    <x v="1"/>
  </r>
  <r>
    <x v="0"/>
    <x v="1"/>
    <x v="9"/>
    <x v="4"/>
    <n v="6866865"/>
    <n v="8000221021"/>
    <x v="0"/>
    <x v="3"/>
    <s v="MULTIFAMILIARES META CIUDAD TUNAL II"/>
    <x v="1"/>
    <x v="1"/>
  </r>
  <r>
    <x v="0"/>
    <x v="1"/>
    <x v="9"/>
    <x v="4"/>
    <n v="6866905"/>
    <n v="8001735954"/>
    <x v="0"/>
    <x v="1"/>
    <s v="EDIFICIO PEPE SIERRA"/>
    <x v="1"/>
    <x v="1"/>
  </r>
  <r>
    <x v="0"/>
    <x v="1"/>
    <x v="9"/>
    <x v="4"/>
    <n v="6866910"/>
    <n v="9007459471"/>
    <x v="0"/>
    <x v="1"/>
    <s v="AGRUPACION DE VIVIENDA PARQUE RESID NUEVO SUBA ETAPA I - PH"/>
    <x v="1"/>
    <x v="1"/>
  </r>
  <r>
    <x v="0"/>
    <x v="1"/>
    <x v="9"/>
    <x v="4"/>
    <n v="6866931"/>
    <n v="9005282349"/>
    <x v="0"/>
    <x v="1"/>
    <s v="COCORA PARQUE RESIDENCIAL"/>
    <x v="7"/>
    <x v="7"/>
  </r>
  <r>
    <x v="0"/>
    <x v="1"/>
    <x v="9"/>
    <x v="4"/>
    <n v="6867008"/>
    <n v="9000401788"/>
    <x v="0"/>
    <x v="3"/>
    <s v="CONJUNTO RESIDENCIAL QUINTAS DE LA AUTOPISTA SUPERLOTE 2 PH"/>
    <x v="1"/>
    <x v="1"/>
  </r>
  <r>
    <x v="0"/>
    <x v="1"/>
    <x v="9"/>
    <x v="4"/>
    <n v="6867012"/>
    <n v="9004741806"/>
    <x v="0"/>
    <x v="1"/>
    <s v="CONJUNTO RESIDENCIAL AGAPANTO I PROPIEDAD HORIZONTAL"/>
    <x v="4"/>
    <x v="4"/>
  </r>
  <r>
    <x v="0"/>
    <x v="1"/>
    <x v="9"/>
    <x v="1"/>
    <n v="6867016"/>
    <n v="9009000092"/>
    <x v="0"/>
    <x v="1"/>
    <s v="CONJUNTO RESIDENCIAL PUERTO 65"/>
    <x v="59"/>
    <x v="2"/>
  </r>
  <r>
    <x v="0"/>
    <x v="1"/>
    <x v="9"/>
    <x v="1"/>
    <n v="6867020"/>
    <n v="9010279658"/>
    <x v="0"/>
    <x v="2"/>
    <s v="CONJUNTO RESIDENCIAL NOGAL PROPIEDAD HORIZONTAL"/>
    <x v="4"/>
    <x v="4"/>
  </r>
  <r>
    <x v="0"/>
    <x v="1"/>
    <x v="9"/>
    <x v="4"/>
    <n v="6867023"/>
    <n v="9010501706"/>
    <x v="0"/>
    <x v="1"/>
    <s v="CONJUNTO RESIDENCIAL RESERVA CANAVERAL CONDOM"/>
    <x v="17"/>
    <x v="2"/>
  </r>
  <r>
    <x v="0"/>
    <x v="1"/>
    <x v="9"/>
    <x v="4"/>
    <n v="6867094"/>
    <n v="8001431677"/>
    <x v="0"/>
    <x v="3"/>
    <s v="AGRUPACION  DE VIVIENDA METROPOLIS UNIDAD 25 PH"/>
    <x v="1"/>
    <x v="1"/>
  </r>
  <r>
    <x v="0"/>
    <x v="1"/>
    <x v="9"/>
    <x v="4"/>
    <n v="6867109"/>
    <n v="8300749224"/>
    <x v="0"/>
    <x v="1"/>
    <s v="CONJUNTO RESIDENCIAL DE LA SUPERMANZANA 6 BOC"/>
    <x v="1"/>
    <x v="1"/>
  </r>
  <r>
    <x v="0"/>
    <x v="1"/>
    <x v="9"/>
    <x v="4"/>
    <n v="6867113"/>
    <n v="9006558588"/>
    <x v="0"/>
    <x v="1"/>
    <s v="PARQUE RESIDENCIAL EL MIRADOR DEL COLIBRI I ET ANDALUCIA P H"/>
    <x v="13"/>
    <x v="9"/>
  </r>
  <r>
    <x v="0"/>
    <x v="1"/>
    <x v="9"/>
    <x v="4"/>
    <n v="6867124"/>
    <n v="9010342818"/>
    <x v="0"/>
    <x v="3"/>
    <s v="CONJUNTO RESIDENCIAL BRISAS DE CAÑA BRAVA"/>
    <x v="29"/>
    <x v="14"/>
  </r>
  <r>
    <x v="0"/>
    <x v="1"/>
    <x v="9"/>
    <x v="4"/>
    <n v="6867195"/>
    <n v="8000221021"/>
    <x v="0"/>
    <x v="3"/>
    <s v="MULTIFAMILIARES META CIUDAD TUNAL II"/>
    <x v="1"/>
    <x v="1"/>
  </r>
  <r>
    <x v="0"/>
    <x v="1"/>
    <x v="9"/>
    <x v="4"/>
    <n v="6867235"/>
    <n v="9010311712"/>
    <x v="0"/>
    <x v="3"/>
    <s v="PARQUE RESIDENCIAL MODELIA"/>
    <x v="13"/>
    <x v="9"/>
  </r>
  <r>
    <x v="0"/>
    <x v="1"/>
    <x v="9"/>
    <x v="4"/>
    <n v="6867280"/>
    <n v="9005809948"/>
    <x v="0"/>
    <x v="1"/>
    <s v="EDIFICIO ATENEA PROPIEDAD HORIZONTAL"/>
    <x v="6"/>
    <x v="6"/>
  </r>
  <r>
    <x v="0"/>
    <x v="1"/>
    <x v="9"/>
    <x v="4"/>
    <n v="6867354"/>
    <n v="9011859693"/>
    <x v="0"/>
    <x v="1"/>
    <s v="CONJUNTO FLORIDA RESERVADA CONDOMINIO CAMPESTRE PROPIEDAD HO"/>
    <x v="3"/>
    <x v="3"/>
  </r>
  <r>
    <x v="0"/>
    <x v="1"/>
    <x v="9"/>
    <x v="4"/>
    <n v="6867363"/>
    <n v="8002338742"/>
    <x v="0"/>
    <x v="4"/>
    <s v="PROPIEDAD HORIZONTAL CERROS DE VERSALLES"/>
    <x v="6"/>
    <x v="6"/>
  </r>
  <r>
    <x v="0"/>
    <x v="1"/>
    <x v="9"/>
    <x v="4"/>
    <n v="6867369"/>
    <n v="8301425420"/>
    <x v="0"/>
    <x v="7"/>
    <s v="EDIFICIO AGUA CLARA PROPIEDAD HORIZONTAL"/>
    <x v="1"/>
    <x v="1"/>
  </r>
  <r>
    <x v="0"/>
    <x v="1"/>
    <x v="9"/>
    <x v="4"/>
    <n v="6867372"/>
    <n v="9004104315"/>
    <x v="0"/>
    <x v="1"/>
    <s v="CONJUNTO RESIDENCIAL PORTAL DE MADELENA PROPIEDAD HORIZO"/>
    <x v="1"/>
    <x v="1"/>
  </r>
  <r>
    <x v="0"/>
    <x v="1"/>
    <x v="9"/>
    <x v="5"/>
    <n v="6867406"/>
    <n v="24484636"/>
    <x v="0"/>
    <x v="2"/>
    <s v="VILLADA SUAZA LUZ CENEIDA"/>
    <x v="11"/>
    <x v="9"/>
  </r>
  <r>
    <x v="0"/>
    <x v="1"/>
    <x v="9"/>
    <x v="1"/>
    <n v="6867420"/>
    <n v="9003091137"/>
    <x v="0"/>
    <x v="1"/>
    <s v="EDIFICIO EL LIMONAR PROPIEDAD HORIZONTAL"/>
    <x v="1"/>
    <x v="1"/>
  </r>
  <r>
    <x v="0"/>
    <x v="1"/>
    <x v="9"/>
    <x v="1"/>
    <n v="6867427"/>
    <n v="8002328827"/>
    <x v="0"/>
    <x v="1"/>
    <s v="CONJ RESI LOS BALCONES DE ORIENTE EDIF LOS BUGAMBILES"/>
    <x v="1"/>
    <x v="1"/>
  </r>
  <r>
    <x v="0"/>
    <x v="1"/>
    <x v="9"/>
    <x v="4"/>
    <n v="6867431"/>
    <n v="8301209783"/>
    <x v="0"/>
    <x v="3"/>
    <s v="CONJUNTO RESIDENCIAL PLAZUELAS DE TIBANA I PH"/>
    <x v="1"/>
    <x v="1"/>
  </r>
  <r>
    <x v="0"/>
    <x v="1"/>
    <x v="9"/>
    <x v="1"/>
    <n v="6867436"/>
    <n v="8002328827"/>
    <x v="0"/>
    <x v="1"/>
    <s v="CONJ RESI LOS BALCONES DE ORIENTE EDIF LOS BUGAMBILES"/>
    <x v="1"/>
    <x v="1"/>
  </r>
  <r>
    <x v="0"/>
    <x v="1"/>
    <x v="9"/>
    <x v="1"/>
    <n v="6867448"/>
    <n v="8002328827"/>
    <x v="0"/>
    <x v="1"/>
    <s v="CONJ RESI LOS BALCONES DE ORIENTE EDIF LOS BUGAMBILES"/>
    <x v="1"/>
    <x v="1"/>
  </r>
  <r>
    <x v="0"/>
    <x v="1"/>
    <x v="9"/>
    <x v="4"/>
    <n v="6867483"/>
    <n v="8300004907"/>
    <x v="0"/>
    <x v="3"/>
    <s v="EDIFICIO MULTIFAMILIAR BOSQUE LA CAROLINITA"/>
    <x v="1"/>
    <x v="1"/>
  </r>
  <r>
    <x v="0"/>
    <x v="1"/>
    <x v="9"/>
    <x v="1"/>
    <n v="6867512"/>
    <n v="8002239501"/>
    <x v="0"/>
    <x v="5"/>
    <s v="PH EDIFICIO DOS ALAMOS"/>
    <x v="6"/>
    <x v="6"/>
  </r>
  <r>
    <x v="0"/>
    <x v="1"/>
    <x v="9"/>
    <x v="1"/>
    <n v="6867518"/>
    <n v="8914123321"/>
    <x v="0"/>
    <x v="1"/>
    <s v="CENTRO COMERCIAL Y CULTURAL DE PEREIRA FIDUCENTRO Y TEATRO M"/>
    <x v="11"/>
    <x v="9"/>
  </r>
  <r>
    <x v="0"/>
    <x v="1"/>
    <x v="9"/>
    <x v="4"/>
    <n v="6867555"/>
    <n v="8160003320"/>
    <x v="0"/>
    <x v="1"/>
    <s v="EDIFICIO LAURA PROPIEDAD HORIZONTAL"/>
    <x v="11"/>
    <x v="9"/>
  </r>
  <r>
    <x v="0"/>
    <x v="1"/>
    <x v="9"/>
    <x v="1"/>
    <n v="6867607"/>
    <n v="8300031146"/>
    <x v="0"/>
    <x v="1"/>
    <s v="EDIFICIO GUIMOX-PROPIEDAD HORIZONTAL"/>
    <x v="1"/>
    <x v="1"/>
  </r>
  <r>
    <x v="0"/>
    <x v="1"/>
    <x v="9"/>
    <x v="4"/>
    <n v="6867688"/>
    <n v="9002815437"/>
    <x v="0"/>
    <x v="1"/>
    <s v="CONJUNTO RESIDENCIAL CAMINOS DEL MAJUY P - H"/>
    <x v="22"/>
    <x v="4"/>
  </r>
  <r>
    <x v="0"/>
    <x v="1"/>
    <x v="9"/>
    <x v="4"/>
    <n v="6867728"/>
    <n v="9005282349"/>
    <x v="0"/>
    <x v="1"/>
    <s v="COCORA PARQUE RESIDENCIAL"/>
    <x v="7"/>
    <x v="7"/>
  </r>
  <r>
    <x v="0"/>
    <x v="1"/>
    <x v="9"/>
    <x v="4"/>
    <n v="6867738"/>
    <n v="9010030500"/>
    <x v="0"/>
    <x v="1"/>
    <s v="CONJUNTO RESIDENCIAL TIERRA GRATA EL ESMERALDAL PH"/>
    <x v="10"/>
    <x v="5"/>
  </r>
  <r>
    <x v="0"/>
    <x v="1"/>
    <x v="9"/>
    <x v="1"/>
    <n v="6867744"/>
    <n v="9003618451"/>
    <x v="0"/>
    <x v="1"/>
    <s v="CONJUNTO RESIDENCIAL APALINOS PH"/>
    <x v="1"/>
    <x v="1"/>
  </r>
  <r>
    <x v="0"/>
    <x v="1"/>
    <x v="9"/>
    <x v="4"/>
    <n v="6867811"/>
    <n v="9006964154"/>
    <x v="0"/>
    <x v="2"/>
    <s v="URBANIZACION FRONTERA DEL SUR TORRE 1 Y TORRE 2"/>
    <x v="63"/>
    <x v="5"/>
  </r>
  <r>
    <x v="0"/>
    <x v="1"/>
    <x v="9"/>
    <x v="1"/>
    <n v="6868064"/>
    <n v="9001658141"/>
    <x v="0"/>
    <x v="1"/>
    <s v="CONJUNTO RESIDENCIAL BALCONES DE PROVENZA SECTOR B"/>
    <x v="33"/>
    <x v="2"/>
  </r>
  <r>
    <x v="0"/>
    <x v="1"/>
    <x v="9"/>
    <x v="1"/>
    <n v="6868149"/>
    <n v="9000631787"/>
    <x v="0"/>
    <x v="2"/>
    <s v="CONJUNTO CERRADO LA ESTANCIA DEL VERGEL PROP HORIZONTAL"/>
    <x v="3"/>
    <x v="3"/>
  </r>
  <r>
    <x v="0"/>
    <x v="1"/>
    <x v="9"/>
    <x v="4"/>
    <n v="6868191"/>
    <n v="9011531723"/>
    <x v="0"/>
    <x v="0"/>
    <s v="CONJUNTO RESIDENCIAL TEREKAY 2 PROPIEDAD HORIZONTAL"/>
    <x v="3"/>
    <x v="3"/>
  </r>
  <r>
    <x v="0"/>
    <x v="1"/>
    <x v="9"/>
    <x v="1"/>
    <n v="6868223"/>
    <n v="9003209072"/>
    <x v="0"/>
    <x v="3"/>
    <s v="EDIFICIO HABITAR DE ASIS"/>
    <x v="2"/>
    <x v="2"/>
  </r>
  <r>
    <x v="0"/>
    <x v="1"/>
    <x v="9"/>
    <x v="4"/>
    <n v="6868227"/>
    <n v="8605321753"/>
    <x v="0"/>
    <x v="1"/>
    <s v="AGRUPACION DE VIVIENDA METROPOLIS UNIDAD SEIS"/>
    <x v="1"/>
    <x v="1"/>
  </r>
  <r>
    <x v="0"/>
    <x v="1"/>
    <x v="9"/>
    <x v="4"/>
    <n v="6868233"/>
    <n v="8605321753"/>
    <x v="0"/>
    <x v="1"/>
    <s v="AGRUPACION DE VIVIENDA METROPOLIS UNIDAD SEIS"/>
    <x v="1"/>
    <x v="1"/>
  </r>
  <r>
    <x v="0"/>
    <x v="1"/>
    <x v="9"/>
    <x v="4"/>
    <n v="6868234"/>
    <n v="8605321753"/>
    <x v="0"/>
    <x v="1"/>
    <s v="AGRUPACION DE VIVIENDA METROPOLIS UNIDAD SEIS"/>
    <x v="1"/>
    <x v="1"/>
  </r>
  <r>
    <x v="0"/>
    <x v="1"/>
    <x v="9"/>
    <x v="4"/>
    <n v="6868259"/>
    <n v="8300474694"/>
    <x v="0"/>
    <x v="3"/>
    <s v="CONJUNTO RESIDENCIAL CAMINO DEL PARQUE I"/>
    <x v="1"/>
    <x v="1"/>
  </r>
  <r>
    <x v="0"/>
    <x v="1"/>
    <x v="9"/>
    <x v="4"/>
    <n v="6868374"/>
    <n v="9000029126"/>
    <x v="0"/>
    <x v="1"/>
    <s v="EDIFICIO LONDO¥O Y CIA PH"/>
    <x v="11"/>
    <x v="9"/>
  </r>
  <r>
    <x v="0"/>
    <x v="1"/>
    <x v="9"/>
    <x v="4"/>
    <n v="6868439"/>
    <n v="9008742785"/>
    <x v="0"/>
    <x v="1"/>
    <s v="CONJUNTO CERRADO RESERVAS DE BILBAO"/>
    <x v="3"/>
    <x v="3"/>
  </r>
  <r>
    <x v="0"/>
    <x v="1"/>
    <x v="9"/>
    <x v="4"/>
    <n v="6868483"/>
    <n v="8300206923"/>
    <x v="0"/>
    <x v="1"/>
    <s v="UNIDAD RESIDENCIAL BLOQUES ME 54 MD 55 DE LA"/>
    <x v="1"/>
    <x v="1"/>
  </r>
  <r>
    <x v="0"/>
    <x v="1"/>
    <x v="9"/>
    <x v="4"/>
    <n v="6868502"/>
    <n v="8110470510"/>
    <x v="0"/>
    <x v="2"/>
    <s v="CONJUNTO RESIDENCIAL CERCANIAS DE LA MOTA PH"/>
    <x v="14"/>
    <x v="5"/>
  </r>
  <r>
    <x v="0"/>
    <x v="1"/>
    <x v="9"/>
    <x v="4"/>
    <n v="6868518"/>
    <n v="9006279888"/>
    <x v="0"/>
    <x v="1"/>
    <s v="CONDOMINIO PALOS VERDES HACIENDA RESIDENCIAL-PROPIEDAD HORIZ"/>
    <x v="3"/>
    <x v="3"/>
  </r>
  <r>
    <x v="0"/>
    <x v="1"/>
    <x v="9"/>
    <x v="1"/>
    <n v="6868520"/>
    <n v="9004650057"/>
    <x v="0"/>
    <x v="4"/>
    <s v="EDIFICIO MILAN"/>
    <x v="20"/>
    <x v="11"/>
  </r>
  <r>
    <x v="0"/>
    <x v="1"/>
    <x v="9"/>
    <x v="4"/>
    <n v="6868536"/>
    <n v="9003003308"/>
    <x v="0"/>
    <x v="1"/>
    <s v="CONJUNTO RESIDENCIAL ARAWAK"/>
    <x v="17"/>
    <x v="2"/>
  </r>
  <r>
    <x v="0"/>
    <x v="1"/>
    <x v="9"/>
    <x v="4"/>
    <n v="6868546"/>
    <n v="8160017881"/>
    <x v="0"/>
    <x v="3"/>
    <s v="CONJUNTO RESIDENCIAL COODELMAR II ETAPA PH"/>
    <x v="11"/>
    <x v="9"/>
  </r>
  <r>
    <x v="0"/>
    <x v="1"/>
    <x v="9"/>
    <x v="1"/>
    <n v="6868563"/>
    <n v="9012509978"/>
    <x v="0"/>
    <x v="5"/>
    <s v="CONJUNTO CERRADO NATTURA I Y II ETAPA"/>
    <x v="23"/>
    <x v="6"/>
  </r>
  <r>
    <x v="0"/>
    <x v="1"/>
    <x v="9"/>
    <x v="4"/>
    <n v="6868567"/>
    <n v="9003876273"/>
    <x v="0"/>
    <x v="3"/>
    <s v="CONJUNTO RESIDENCIAL ALAMEDA DEL PORVENIR SEGUNDA ETAPA PH"/>
    <x v="1"/>
    <x v="1"/>
  </r>
  <r>
    <x v="0"/>
    <x v="1"/>
    <x v="9"/>
    <x v="1"/>
    <n v="6868600"/>
    <n v="8300481662"/>
    <x v="0"/>
    <x v="1"/>
    <s v="MULTIFAMILIAR CORDOBA"/>
    <x v="1"/>
    <x v="1"/>
  </r>
  <r>
    <x v="0"/>
    <x v="1"/>
    <x v="9"/>
    <x v="4"/>
    <n v="6868636"/>
    <n v="8000886318"/>
    <x v="0"/>
    <x v="1"/>
    <s v="CONJUNTO HABITACIONAL COOMULTRASAN"/>
    <x v="2"/>
    <x v="2"/>
  </r>
  <r>
    <x v="0"/>
    <x v="1"/>
    <x v="9"/>
    <x v="4"/>
    <n v="6868640"/>
    <n v="9011859693"/>
    <x v="0"/>
    <x v="2"/>
    <s v="CONJUNTO FLORIDA RESERVADA CONDOMINIO CAMPESTRE PROPIEDAD HO"/>
    <x v="3"/>
    <x v="3"/>
  </r>
  <r>
    <x v="0"/>
    <x v="1"/>
    <x v="9"/>
    <x v="1"/>
    <n v="6868712"/>
    <n v="9002068314"/>
    <x v="0"/>
    <x v="1"/>
    <s v="EDIFICIO MIRADOR DE GUAYACANES - PROPIEDAD HORIZONTAL"/>
    <x v="6"/>
    <x v="6"/>
  </r>
  <r>
    <x v="0"/>
    <x v="1"/>
    <x v="9"/>
    <x v="4"/>
    <n v="6868714"/>
    <n v="9006279888"/>
    <x v="0"/>
    <x v="3"/>
    <s v="CONDOMINIO PALOS VERDES HACIENDA RESIDENCIAL-PROPIEDAD HORIZ"/>
    <x v="3"/>
    <x v="3"/>
  </r>
  <r>
    <x v="0"/>
    <x v="1"/>
    <x v="9"/>
    <x v="4"/>
    <n v="6868738"/>
    <n v="9008388022"/>
    <x v="0"/>
    <x v="0"/>
    <s v="EDIFICIO PRIMERAVENIDA"/>
    <x v="29"/>
    <x v="14"/>
  </r>
  <r>
    <x v="0"/>
    <x v="1"/>
    <x v="9"/>
    <x v="5"/>
    <n v="6868740"/>
    <n v="7530124"/>
    <x v="0"/>
    <x v="1"/>
    <s v="BETANCOURT ERAZO JORGE ALBERTO"/>
    <x v="7"/>
    <x v="7"/>
  </r>
  <r>
    <x v="0"/>
    <x v="1"/>
    <x v="9"/>
    <x v="4"/>
    <n v="6868746"/>
    <n v="9002145109"/>
    <x v="0"/>
    <x v="1"/>
    <s v="CONJUNTO RESIDENCIAL LA JULIA PH"/>
    <x v="11"/>
    <x v="9"/>
  </r>
  <r>
    <x v="0"/>
    <x v="1"/>
    <x v="9"/>
    <x v="4"/>
    <n v="6868750"/>
    <n v="9000741680"/>
    <x v="0"/>
    <x v="1"/>
    <s v="SAN JACINTO APARTAMENTOS - PROPIEDAD HORIZONTAL"/>
    <x v="3"/>
    <x v="3"/>
  </r>
  <r>
    <x v="0"/>
    <x v="1"/>
    <x v="9"/>
    <x v="1"/>
    <n v="6868756"/>
    <n v="9012509978"/>
    <x v="0"/>
    <x v="5"/>
    <s v="CONJUNTO CERRADO NATTURA I Y II ETAPA"/>
    <x v="23"/>
    <x v="6"/>
  </r>
  <r>
    <x v="0"/>
    <x v="1"/>
    <x v="9"/>
    <x v="4"/>
    <n v="6868768"/>
    <n v="9003215621"/>
    <x v="0"/>
    <x v="1"/>
    <s v="CONJUNTO RESIDENCIAL JARDIN DEL ATRIZ"/>
    <x v="9"/>
    <x v="8"/>
  </r>
  <r>
    <x v="0"/>
    <x v="1"/>
    <x v="9"/>
    <x v="4"/>
    <n v="6868833"/>
    <n v="8160008339"/>
    <x v="0"/>
    <x v="4"/>
    <s v="EDIFICIO SANTIAGO DE COMPOSTELA PH"/>
    <x v="11"/>
    <x v="9"/>
  </r>
  <r>
    <x v="0"/>
    <x v="1"/>
    <x v="9"/>
    <x v="4"/>
    <n v="6868843"/>
    <n v="9003235098"/>
    <x v="0"/>
    <x v="3"/>
    <s v="COJUNTO RESIDENCIAL ALTOS DEL PANORAMA II"/>
    <x v="37"/>
    <x v="16"/>
  </r>
  <r>
    <x v="0"/>
    <x v="1"/>
    <x v="9"/>
    <x v="4"/>
    <n v="6868920"/>
    <n v="8300004907"/>
    <x v="0"/>
    <x v="3"/>
    <s v="EDIFICIO MULTIFAMILIAR BOSQUE LA CAROLINITA"/>
    <x v="1"/>
    <x v="1"/>
  </r>
  <r>
    <x v="0"/>
    <x v="1"/>
    <x v="9"/>
    <x v="5"/>
    <n v="6868921"/>
    <n v="23144237"/>
    <x v="0"/>
    <x v="1"/>
    <s v="PIÑERES  MEJIA YENNYS DEL CARMEN"/>
    <x v="52"/>
    <x v="18"/>
  </r>
  <r>
    <x v="0"/>
    <x v="1"/>
    <x v="9"/>
    <x v="4"/>
    <n v="6868927"/>
    <n v="9003107342"/>
    <x v="0"/>
    <x v="1"/>
    <s v="CONJUNTO RESIDENCIAL CERRADO LA TOSCANA PRIMERA ETAPA BL"/>
    <x v="6"/>
    <x v="6"/>
  </r>
  <r>
    <x v="0"/>
    <x v="1"/>
    <x v="9"/>
    <x v="4"/>
    <n v="6868930"/>
    <n v="8300004907"/>
    <x v="0"/>
    <x v="3"/>
    <s v="EDIFICIO MULTIFAMILIAR BOSQUE LA CAROLINITA"/>
    <x v="1"/>
    <x v="1"/>
  </r>
  <r>
    <x v="0"/>
    <x v="1"/>
    <x v="9"/>
    <x v="2"/>
    <n v="6868951"/>
    <n v="42113330"/>
    <x v="0"/>
    <x v="1"/>
    <s v="VEGA OSORIO SANDRA MILENA"/>
    <x v="11"/>
    <x v="9"/>
  </r>
  <r>
    <x v="0"/>
    <x v="1"/>
    <x v="9"/>
    <x v="4"/>
    <n v="6868959"/>
    <n v="8300004907"/>
    <x v="0"/>
    <x v="3"/>
    <s v="EDIFICIO MULTIFAMILIAR BOSQUE LA CAROLINITA"/>
    <x v="1"/>
    <x v="1"/>
  </r>
  <r>
    <x v="0"/>
    <x v="1"/>
    <x v="9"/>
    <x v="4"/>
    <n v="6868964"/>
    <n v="8300303312"/>
    <x v="0"/>
    <x v="1"/>
    <s v="CONJUNTO RESIDENCIAL BUGANVILIA"/>
    <x v="1"/>
    <x v="1"/>
  </r>
  <r>
    <x v="0"/>
    <x v="1"/>
    <x v="9"/>
    <x v="1"/>
    <n v="6868983"/>
    <n v="9012509978"/>
    <x v="0"/>
    <x v="1"/>
    <s v="CONJUNTO CERRADO NATTURA I Y II ETAPA"/>
    <x v="23"/>
    <x v="6"/>
  </r>
  <r>
    <x v="0"/>
    <x v="1"/>
    <x v="9"/>
    <x v="4"/>
    <n v="6868986"/>
    <n v="8000890456"/>
    <x v="0"/>
    <x v="1"/>
    <s v="AGRUPACION DE VIVIENDA ARANDA DE DUERO PH"/>
    <x v="1"/>
    <x v="1"/>
  </r>
  <r>
    <x v="0"/>
    <x v="1"/>
    <x v="9"/>
    <x v="4"/>
    <n v="6869017"/>
    <n v="8300004907"/>
    <x v="0"/>
    <x v="3"/>
    <s v="EDIFICIO MULTIFAMILIAR BOSQUE LA CAROLINITA"/>
    <x v="1"/>
    <x v="1"/>
  </r>
  <r>
    <x v="0"/>
    <x v="1"/>
    <x v="9"/>
    <x v="4"/>
    <n v="6869024"/>
    <n v="9009998015"/>
    <x v="0"/>
    <x v="1"/>
    <s v="CONJUNTO VALLESUE - ETAPA 3"/>
    <x v="31"/>
    <x v="3"/>
  </r>
  <r>
    <x v="0"/>
    <x v="1"/>
    <x v="9"/>
    <x v="4"/>
    <n v="6869032"/>
    <n v="8300749224"/>
    <x v="0"/>
    <x v="3"/>
    <s v="CONJUNTO RESIDENCIAL DE LA SUPERMANZANA 6 BOC"/>
    <x v="1"/>
    <x v="1"/>
  </r>
  <r>
    <x v="0"/>
    <x v="1"/>
    <x v="9"/>
    <x v="4"/>
    <n v="6869033"/>
    <n v="8300004907"/>
    <x v="0"/>
    <x v="3"/>
    <s v="EDIFICIO MULTIFAMILIAR BOSQUE LA CAROLINITA"/>
    <x v="1"/>
    <x v="1"/>
  </r>
  <r>
    <x v="0"/>
    <x v="1"/>
    <x v="9"/>
    <x v="4"/>
    <n v="6869039"/>
    <n v="8100025847"/>
    <x v="0"/>
    <x v="1"/>
    <s v="CONJUNTO RESIDENCIAL CERRADO EL PORTAL DE SAN LUIS"/>
    <x v="6"/>
    <x v="6"/>
  </r>
  <r>
    <x v="0"/>
    <x v="1"/>
    <x v="9"/>
    <x v="4"/>
    <n v="6869071"/>
    <n v="9006761351"/>
    <x v="1"/>
    <x v="6"/>
    <s v="CONDOMINIO B CLUB RINCON DE FATIMA"/>
    <x v="0"/>
    <x v="0"/>
  </r>
  <r>
    <x v="0"/>
    <x v="1"/>
    <x v="9"/>
    <x v="4"/>
    <n v="6869085"/>
    <n v="9004104315"/>
    <x v="0"/>
    <x v="1"/>
    <s v="CONJUNTO RESIDENCIAL PORTAL DE MADELENA PROPIEDAD HORIZO"/>
    <x v="1"/>
    <x v="1"/>
  </r>
  <r>
    <x v="0"/>
    <x v="1"/>
    <x v="9"/>
    <x v="4"/>
    <n v="6869095"/>
    <n v="8002438967"/>
    <x v="0"/>
    <x v="0"/>
    <s v="TORRE VICTORIA"/>
    <x v="1"/>
    <x v="1"/>
  </r>
  <r>
    <x v="0"/>
    <x v="1"/>
    <x v="9"/>
    <x v="4"/>
    <n v="6869102"/>
    <n v="8110107532"/>
    <x v="0"/>
    <x v="1"/>
    <s v="CONJUNTO RESIDENCIAL GUADALCANAL PH"/>
    <x v="10"/>
    <x v="5"/>
  </r>
  <r>
    <x v="0"/>
    <x v="1"/>
    <x v="9"/>
    <x v="4"/>
    <n v="6869116"/>
    <n v="8300183155"/>
    <x v="0"/>
    <x v="0"/>
    <s v="UNIDAD RESIDENCIAL EL PORTAL Y SANTA MARIA DE LOS ANGELES"/>
    <x v="1"/>
    <x v="1"/>
  </r>
  <r>
    <x v="0"/>
    <x v="1"/>
    <x v="9"/>
    <x v="4"/>
    <n v="6869131"/>
    <n v="8000053973"/>
    <x v="0"/>
    <x v="1"/>
    <s v="AGRUPACION DE VIVIENDA CAMPANELLA III-PROPIEDAD HORIZONTAL"/>
    <x v="1"/>
    <x v="1"/>
  </r>
  <r>
    <x v="0"/>
    <x v="1"/>
    <x v="9"/>
    <x v="1"/>
    <n v="6869136"/>
    <n v="9003875426"/>
    <x v="0"/>
    <x v="1"/>
    <s v="CONJUNTO HABITACIONAL MULTIFAMILIAR VILLA JARDIN ETAPA 1 BLO"/>
    <x v="6"/>
    <x v="6"/>
  </r>
  <r>
    <x v="0"/>
    <x v="1"/>
    <x v="9"/>
    <x v="4"/>
    <n v="6869142"/>
    <n v="9002170133"/>
    <x v="0"/>
    <x v="1"/>
    <s v="URBANIZACION PLAZA DE COLORES PH"/>
    <x v="14"/>
    <x v="5"/>
  </r>
  <r>
    <x v="0"/>
    <x v="1"/>
    <x v="9"/>
    <x v="1"/>
    <n v="6869144"/>
    <n v="9000233410"/>
    <x v="0"/>
    <x v="1"/>
    <s v="CONJUNTO RESIDENCIAL ARBOLEDA DEL SEMINARIO DE LAS SUBETAPA"/>
    <x v="14"/>
    <x v="5"/>
  </r>
  <r>
    <x v="0"/>
    <x v="1"/>
    <x v="9"/>
    <x v="4"/>
    <n v="6869153"/>
    <n v="8002475029"/>
    <x v="0"/>
    <x v="0"/>
    <s v="CONJUNTO RESIDENCIAL CUMBRES DE TIMIZA"/>
    <x v="1"/>
    <x v="1"/>
  </r>
  <r>
    <x v="0"/>
    <x v="1"/>
    <x v="9"/>
    <x v="4"/>
    <n v="6869159"/>
    <n v="9002258282"/>
    <x v="0"/>
    <x v="1"/>
    <s v="MIRADOR DE LOS ALPES PH"/>
    <x v="11"/>
    <x v="9"/>
  </r>
  <r>
    <x v="0"/>
    <x v="1"/>
    <x v="9"/>
    <x v="4"/>
    <n v="6869178"/>
    <n v="8110011614"/>
    <x v="0"/>
    <x v="1"/>
    <s v="EDIFICIO EL PORTAL DE LOS YARUMOS PH"/>
    <x v="14"/>
    <x v="5"/>
  </r>
  <r>
    <x v="0"/>
    <x v="1"/>
    <x v="9"/>
    <x v="2"/>
    <n v="6869182"/>
    <n v="9008930781"/>
    <x v="0"/>
    <x v="3"/>
    <s v="CONJUNTO CERRADO ENTREVERDE"/>
    <x v="23"/>
    <x v="6"/>
  </r>
  <r>
    <x v="0"/>
    <x v="1"/>
    <x v="9"/>
    <x v="1"/>
    <n v="6869184"/>
    <n v="9002186026"/>
    <x v="0"/>
    <x v="5"/>
    <s v="EDIFICIO ALBATROS PH"/>
    <x v="6"/>
    <x v="6"/>
  </r>
  <r>
    <x v="0"/>
    <x v="1"/>
    <x v="9"/>
    <x v="4"/>
    <n v="6869190"/>
    <n v="8010008065"/>
    <x v="0"/>
    <x v="1"/>
    <s v="CONJUNTO RESIDENCIAL PLAZOLETA ANDINA"/>
    <x v="7"/>
    <x v="7"/>
  </r>
  <r>
    <x v="0"/>
    <x v="1"/>
    <x v="9"/>
    <x v="4"/>
    <n v="6869202"/>
    <n v="8010008065"/>
    <x v="0"/>
    <x v="2"/>
    <s v="CONJUNTO RESIDENCIAL PLAZOLETA ANDINA"/>
    <x v="7"/>
    <x v="7"/>
  </r>
  <r>
    <x v="0"/>
    <x v="1"/>
    <x v="9"/>
    <x v="4"/>
    <n v="6869204"/>
    <n v="8010008065"/>
    <x v="1"/>
    <x v="11"/>
    <s v="CONJUNTO RESIDENCIAL PLAZOLETA ANDINA"/>
    <x v="7"/>
    <x v="7"/>
  </r>
  <r>
    <x v="0"/>
    <x v="1"/>
    <x v="9"/>
    <x v="4"/>
    <n v="6869266"/>
    <n v="9007325512"/>
    <x v="0"/>
    <x v="1"/>
    <s v="CONJUNTO RESIDENCIAL TRILOGIA"/>
    <x v="11"/>
    <x v="9"/>
  </r>
  <r>
    <x v="0"/>
    <x v="1"/>
    <x v="9"/>
    <x v="1"/>
    <n v="6869317"/>
    <n v="8000267532"/>
    <x v="0"/>
    <x v="1"/>
    <s v="URBANIZACION TAYRONA I Y II  - PH"/>
    <x v="14"/>
    <x v="5"/>
  </r>
  <r>
    <x v="0"/>
    <x v="1"/>
    <x v="9"/>
    <x v="4"/>
    <n v="6869344"/>
    <n v="9013130840"/>
    <x v="0"/>
    <x v="4"/>
    <s v="LA ARMONIA CONJUNTO RESIDENCIAL PH"/>
    <x v="4"/>
    <x v="4"/>
  </r>
  <r>
    <x v="0"/>
    <x v="1"/>
    <x v="9"/>
    <x v="4"/>
    <n v="6869345"/>
    <n v="9008847725"/>
    <x v="0"/>
    <x v="1"/>
    <s v="EDIFICIO BALCONES DE BELLA SUIZA"/>
    <x v="1"/>
    <x v="1"/>
  </r>
  <r>
    <x v="0"/>
    <x v="1"/>
    <x v="9"/>
    <x v="1"/>
    <n v="6869360"/>
    <n v="8300312168"/>
    <x v="0"/>
    <x v="0"/>
    <s v="CONJUNTO RESIDENCIAL ASTURIAS PRIMERA ETAPA"/>
    <x v="1"/>
    <x v="1"/>
  </r>
  <r>
    <x v="0"/>
    <x v="1"/>
    <x v="9"/>
    <x v="4"/>
    <n v="6869379"/>
    <n v="9001669380"/>
    <x v="0"/>
    <x v="0"/>
    <s v="UNIDAD INMOBILIARIA CERRADA LA GRANJITA BOSA"/>
    <x v="1"/>
    <x v="1"/>
  </r>
  <r>
    <x v="0"/>
    <x v="1"/>
    <x v="9"/>
    <x v="1"/>
    <n v="6869388"/>
    <n v="9011945484"/>
    <x v="0"/>
    <x v="1"/>
    <s v="EDIFICIO MUNZI"/>
    <x v="1"/>
    <x v="1"/>
  </r>
  <r>
    <x v="0"/>
    <x v="1"/>
    <x v="9"/>
    <x v="4"/>
    <n v="6869513"/>
    <n v="9008533776"/>
    <x v="0"/>
    <x v="1"/>
    <s v="CONJUNTO RESIDENCIAL LABRANTI RESERVADO ETAPA 2"/>
    <x v="43"/>
    <x v="4"/>
  </r>
  <r>
    <x v="0"/>
    <x v="1"/>
    <x v="9"/>
    <x v="4"/>
    <n v="6869520"/>
    <n v="9004104315"/>
    <x v="0"/>
    <x v="1"/>
    <s v="CONJUNTO RESIDENCIAL PORTAL DE MADELENA PROPIEDAD HORIZO"/>
    <x v="1"/>
    <x v="1"/>
  </r>
  <r>
    <x v="0"/>
    <x v="1"/>
    <x v="9"/>
    <x v="4"/>
    <n v="6869551"/>
    <n v="9010034836"/>
    <x v="0"/>
    <x v="0"/>
    <s v="FORTEZZA PARQUE RESIDENCIAL - PROPIEDAD HORIZONTAL"/>
    <x v="3"/>
    <x v="3"/>
  </r>
  <r>
    <x v="0"/>
    <x v="1"/>
    <x v="9"/>
    <x v="4"/>
    <n v="6869554"/>
    <n v="8300601457"/>
    <x v="0"/>
    <x v="1"/>
    <s v="CIUDADELA CAFAM VI ETAPA"/>
    <x v="1"/>
    <x v="1"/>
  </r>
  <r>
    <x v="0"/>
    <x v="1"/>
    <x v="9"/>
    <x v="4"/>
    <n v="6869577"/>
    <n v="8140007784"/>
    <x v="0"/>
    <x v="1"/>
    <s v="ORIENT CENTRO COMERCIAL PROPIEDAD HORIZONTAL"/>
    <x v="9"/>
    <x v="8"/>
  </r>
  <r>
    <x v="0"/>
    <x v="1"/>
    <x v="9"/>
    <x v="4"/>
    <n v="6869587"/>
    <n v="8140007784"/>
    <x v="0"/>
    <x v="7"/>
    <s v="ORIENT CENTRO COMERCIAL PROPIEDAD HORIZONTAL"/>
    <x v="9"/>
    <x v="8"/>
  </r>
  <r>
    <x v="0"/>
    <x v="1"/>
    <x v="9"/>
    <x v="4"/>
    <n v="6869619"/>
    <n v="8605290819"/>
    <x v="0"/>
    <x v="1"/>
    <s v="CONJUNTO RESIDENCIAL RECODO DEL COUNTRY III E"/>
    <x v="1"/>
    <x v="1"/>
  </r>
  <r>
    <x v="0"/>
    <x v="1"/>
    <x v="9"/>
    <x v="4"/>
    <n v="6869634"/>
    <n v="8000115208"/>
    <x v="0"/>
    <x v="1"/>
    <s v="CONJUNTO RESIDENCIAL GAMMA IV CELULAS 7 Y 9 - PROPIEDAD HORI"/>
    <x v="11"/>
    <x v="9"/>
  </r>
  <r>
    <x v="0"/>
    <x v="1"/>
    <x v="9"/>
    <x v="4"/>
    <n v="6869723"/>
    <n v="9004589076"/>
    <x v="0"/>
    <x v="7"/>
    <s v="EDIFICIO PORTAL DE LA ESTRELLA"/>
    <x v="1"/>
    <x v="1"/>
  </r>
  <r>
    <x v="0"/>
    <x v="1"/>
    <x v="9"/>
    <x v="4"/>
    <n v="6869733"/>
    <n v="9013284587"/>
    <x v="0"/>
    <x v="3"/>
    <s v="EDIFICIO GINA"/>
    <x v="0"/>
    <x v="0"/>
  </r>
  <r>
    <x v="0"/>
    <x v="1"/>
    <x v="9"/>
    <x v="4"/>
    <n v="6869742"/>
    <n v="9000321182"/>
    <x v="0"/>
    <x v="0"/>
    <s v="CONJUNTO RESIDENCIAL RESERVAS DEL BOSQUE"/>
    <x v="3"/>
    <x v="3"/>
  </r>
  <r>
    <x v="0"/>
    <x v="1"/>
    <x v="9"/>
    <x v="4"/>
    <n v="6869756"/>
    <n v="8040067991"/>
    <x v="0"/>
    <x v="1"/>
    <s v="CONDOMINIO LA ZAFRA"/>
    <x v="17"/>
    <x v="2"/>
  </r>
  <r>
    <x v="0"/>
    <x v="1"/>
    <x v="9"/>
    <x v="1"/>
    <n v="6869762"/>
    <n v="8300456344"/>
    <x v="0"/>
    <x v="1"/>
    <s v="EDIFICIO MIRABELL PH"/>
    <x v="1"/>
    <x v="1"/>
  </r>
  <r>
    <x v="0"/>
    <x v="1"/>
    <x v="9"/>
    <x v="4"/>
    <n v="6869898"/>
    <n v="8300749224"/>
    <x v="0"/>
    <x v="3"/>
    <s v="CONJUNTO RESIDENCIAL DE LA SUPERMANZANA 6 BOC"/>
    <x v="1"/>
    <x v="1"/>
  </r>
  <r>
    <x v="0"/>
    <x v="1"/>
    <x v="9"/>
    <x v="4"/>
    <n v="6869911"/>
    <n v="8300749224"/>
    <x v="0"/>
    <x v="3"/>
    <s v="CONJUNTO RESIDENCIAL DE LA SUPERMANZANA 6 BOC"/>
    <x v="1"/>
    <x v="1"/>
  </r>
  <r>
    <x v="0"/>
    <x v="1"/>
    <x v="9"/>
    <x v="4"/>
    <n v="6869936"/>
    <n v="8301460940"/>
    <x v="0"/>
    <x v="1"/>
    <s v="AGRUPACION DE VIVIENDA QUINTAS DE CASTILLA I"/>
    <x v="1"/>
    <x v="1"/>
  </r>
  <r>
    <x v="0"/>
    <x v="1"/>
    <x v="9"/>
    <x v="4"/>
    <n v="6869946"/>
    <n v="8301209783"/>
    <x v="0"/>
    <x v="3"/>
    <s v="CONJUNTO RESIDENCIAL PLAZUELAS DE TIBANA I PH"/>
    <x v="1"/>
    <x v="1"/>
  </r>
  <r>
    <x v="0"/>
    <x v="1"/>
    <x v="9"/>
    <x v="4"/>
    <n v="6869963"/>
    <n v="8001215541"/>
    <x v="0"/>
    <x v="4"/>
    <s v="PROPIEDAD HORIZONTAL EDIFICIO SANTANA"/>
    <x v="6"/>
    <x v="6"/>
  </r>
  <r>
    <x v="0"/>
    <x v="1"/>
    <x v="9"/>
    <x v="4"/>
    <n v="6869992"/>
    <n v="8001017977"/>
    <x v="0"/>
    <x v="3"/>
    <s v="AGRUPACION DE VIVIENDA PONYLANDIA"/>
    <x v="8"/>
    <x v="4"/>
  </r>
  <r>
    <x v="0"/>
    <x v="1"/>
    <x v="9"/>
    <x v="4"/>
    <n v="6870017"/>
    <n v="9001475158"/>
    <x v="0"/>
    <x v="4"/>
    <s v="EDIFICIO NUEVA ANDALUCIA - PROPIEDAD HORIZONTAL"/>
    <x v="6"/>
    <x v="6"/>
  </r>
  <r>
    <x v="0"/>
    <x v="1"/>
    <x v="9"/>
    <x v="4"/>
    <n v="6870067"/>
    <n v="8160011690"/>
    <x v="0"/>
    <x v="4"/>
    <s v="EL PORTAL DE TERRANOVA PH"/>
    <x v="11"/>
    <x v="9"/>
  </r>
  <r>
    <x v="0"/>
    <x v="1"/>
    <x v="9"/>
    <x v="1"/>
    <n v="6870077"/>
    <n v="9002010860"/>
    <x v="0"/>
    <x v="4"/>
    <s v="CONDOMINIO PARQUES DE PAKISTAN IV ETAPA"/>
    <x v="48"/>
    <x v="3"/>
  </r>
  <r>
    <x v="0"/>
    <x v="1"/>
    <x v="9"/>
    <x v="4"/>
    <n v="6870155"/>
    <n v="9004146968"/>
    <x v="0"/>
    <x v="1"/>
    <s v="CONJUNTO RESIDENCIAL MONTEBONITO"/>
    <x v="3"/>
    <x v="3"/>
  </r>
  <r>
    <x v="0"/>
    <x v="1"/>
    <x v="9"/>
    <x v="4"/>
    <n v="6870186"/>
    <n v="8300972756"/>
    <x v="0"/>
    <x v="1"/>
    <s v="EDIFICIO GAVIOTAS P H"/>
    <x v="1"/>
    <x v="1"/>
  </r>
  <r>
    <x v="0"/>
    <x v="1"/>
    <x v="9"/>
    <x v="1"/>
    <n v="6870301"/>
    <n v="8160021728"/>
    <x v="0"/>
    <x v="3"/>
    <s v="PIZAMO CONJUNTO NO 5 PROPIEDAD HORIZONTAL"/>
    <x v="11"/>
    <x v="9"/>
  </r>
  <r>
    <x v="0"/>
    <x v="1"/>
    <x v="9"/>
    <x v="1"/>
    <n v="6870306"/>
    <n v="9012611471"/>
    <x v="0"/>
    <x v="0"/>
    <s v="URBANICACION DEL CONJUNTO RESIDENCIAL AIRES DEL BOSQUE ETAPA"/>
    <x v="34"/>
    <x v="5"/>
  </r>
  <r>
    <x v="0"/>
    <x v="1"/>
    <x v="9"/>
    <x v="1"/>
    <n v="6870482"/>
    <n v="9001146828"/>
    <x v="0"/>
    <x v="3"/>
    <s v="AGRUPACIÓN DE VIVIENDA CIUDADELA FLORIDA DE LA SABANA ETAPA"/>
    <x v="1"/>
    <x v="1"/>
  </r>
  <r>
    <x v="0"/>
    <x v="1"/>
    <x v="9"/>
    <x v="4"/>
    <n v="6870553"/>
    <n v="9002218451"/>
    <x v="0"/>
    <x v="2"/>
    <s v="CONJUNTO CERRADO RONDA DEL VERGEL"/>
    <x v="3"/>
    <x v="3"/>
  </r>
  <r>
    <x v="0"/>
    <x v="1"/>
    <x v="9"/>
    <x v="4"/>
    <n v="6870643"/>
    <n v="8001768160"/>
    <x v="0"/>
    <x v="0"/>
    <s v="CIUDADELA SORRENTO PROPIEDAD HORIZONTAL"/>
    <x v="7"/>
    <x v="7"/>
  </r>
  <r>
    <x v="0"/>
    <x v="1"/>
    <x v="9"/>
    <x v="4"/>
    <n v="6870742"/>
    <n v="9011059265"/>
    <x v="0"/>
    <x v="1"/>
    <s v="AZOR CONJUNTO RESIDENCIAL ETAPA I"/>
    <x v="40"/>
    <x v="0"/>
  </r>
  <r>
    <x v="0"/>
    <x v="1"/>
    <x v="9"/>
    <x v="4"/>
    <n v="6871003"/>
    <n v="9009746336"/>
    <x v="0"/>
    <x v="4"/>
    <s v="MORICHAL CONJUNTO CERRADO - PROPIEDAD HORIZONTAL"/>
    <x v="6"/>
    <x v="6"/>
  </r>
  <r>
    <x v="0"/>
    <x v="1"/>
    <x v="9"/>
    <x v="4"/>
    <n v="6871089"/>
    <n v="8100069705"/>
    <x v="0"/>
    <x v="4"/>
    <s v="CONJUNTO HABITACIONAL SANTANA"/>
    <x v="6"/>
    <x v="6"/>
  </r>
  <r>
    <x v="0"/>
    <x v="1"/>
    <x v="9"/>
    <x v="4"/>
    <n v="6871092"/>
    <n v="9004592557"/>
    <x v="0"/>
    <x v="4"/>
    <s v="EDIFICIO GUAYACAN DE PORTOBELO PROPIEDAD HORIZONTAL"/>
    <x v="6"/>
    <x v="6"/>
  </r>
  <r>
    <x v="0"/>
    <x v="1"/>
    <x v="9"/>
    <x v="1"/>
    <n v="6871176"/>
    <n v="8300024271"/>
    <x v="0"/>
    <x v="1"/>
    <s v="CONJUNTO RESIDENCIAL MIRADOR DEL PARQUE II - PH"/>
    <x v="1"/>
    <x v="1"/>
  </r>
  <r>
    <x v="0"/>
    <x v="1"/>
    <x v="9"/>
    <x v="4"/>
    <n v="6871208"/>
    <n v="8100069705"/>
    <x v="0"/>
    <x v="1"/>
    <s v="CONJUNTO HABITACIONAL SANTANA"/>
    <x v="6"/>
    <x v="6"/>
  </r>
  <r>
    <x v="0"/>
    <x v="1"/>
    <x v="9"/>
    <x v="1"/>
    <n v="6871221"/>
    <n v="9001265015"/>
    <x v="0"/>
    <x v="1"/>
    <s v="URBANIZACION CAMINOS DE MONTICELLO P-H"/>
    <x v="14"/>
    <x v="5"/>
  </r>
  <r>
    <x v="0"/>
    <x v="1"/>
    <x v="9"/>
    <x v="4"/>
    <n v="6871270"/>
    <n v="8914118541"/>
    <x v="0"/>
    <x v="1"/>
    <s v="UNIDAD RESIDENCIAL CATALUÑA - PROPIEDAD HORIZONTAL"/>
    <x v="11"/>
    <x v="9"/>
  </r>
  <r>
    <x v="0"/>
    <x v="1"/>
    <x v="9"/>
    <x v="4"/>
    <n v="6871283"/>
    <n v="8130049651"/>
    <x v="0"/>
    <x v="1"/>
    <s v="CONJUNTO RESIDENCIAL TORRES DE VAREGAL"/>
    <x v="29"/>
    <x v="14"/>
  </r>
  <r>
    <x v="0"/>
    <x v="1"/>
    <x v="9"/>
    <x v="4"/>
    <n v="6871294"/>
    <n v="9004589391"/>
    <x v="0"/>
    <x v="1"/>
    <s v="PARQUE RESIDENCIAL NETANIA"/>
    <x v="7"/>
    <x v="7"/>
  </r>
  <r>
    <x v="0"/>
    <x v="1"/>
    <x v="9"/>
    <x v="4"/>
    <n v="6871307"/>
    <n v="8050093504"/>
    <x v="0"/>
    <x v="2"/>
    <s v="UNIDAD RESIDENCIAL MARCO FIDEL SUAREZ"/>
    <x v="0"/>
    <x v="0"/>
  </r>
  <r>
    <x v="0"/>
    <x v="1"/>
    <x v="9"/>
    <x v="4"/>
    <n v="6871341"/>
    <n v="8001017977"/>
    <x v="0"/>
    <x v="3"/>
    <s v="AGRUPACION DE VIVIENDA PONYLANDIA"/>
    <x v="8"/>
    <x v="4"/>
  </r>
  <r>
    <x v="0"/>
    <x v="1"/>
    <x v="9"/>
    <x v="4"/>
    <n v="6871357"/>
    <n v="8160040442"/>
    <x v="0"/>
    <x v="1"/>
    <s v="EDIFICIO SAN JOSE PH"/>
    <x v="11"/>
    <x v="9"/>
  </r>
  <r>
    <x v="0"/>
    <x v="1"/>
    <x v="9"/>
    <x v="4"/>
    <n v="6871364"/>
    <n v="8002081542"/>
    <x v="0"/>
    <x v="1"/>
    <s v="UNIDAD INMOBILIARIA CERRADA NUEVA FONTANA I"/>
    <x v="2"/>
    <x v="2"/>
  </r>
  <r>
    <x v="0"/>
    <x v="1"/>
    <x v="9"/>
    <x v="4"/>
    <n v="6871372"/>
    <n v="8110469661"/>
    <x v="0"/>
    <x v="1"/>
    <s v="EDIFICIO MILLARES PH"/>
    <x v="14"/>
    <x v="5"/>
  </r>
  <r>
    <x v="0"/>
    <x v="1"/>
    <x v="9"/>
    <x v="1"/>
    <n v="6871439"/>
    <n v="9003538116"/>
    <x v="0"/>
    <x v="5"/>
    <s v="CONJUNTO MULTIFAMILIAR JARDINES DE LA PALMA-PROPIEDAD HO"/>
    <x v="6"/>
    <x v="6"/>
  </r>
  <r>
    <x v="0"/>
    <x v="1"/>
    <x v="9"/>
    <x v="4"/>
    <n v="6871442"/>
    <n v="9011031285"/>
    <x v="0"/>
    <x v="4"/>
    <s v="EDIFICIO TARAZONA PROPIEDAD HORIZONTAL"/>
    <x v="6"/>
    <x v="6"/>
  </r>
  <r>
    <x v="0"/>
    <x v="1"/>
    <x v="9"/>
    <x v="1"/>
    <n v="6871445"/>
    <n v="8300433673"/>
    <x v="0"/>
    <x v="1"/>
    <s v="CONJUNTO RESIDENCIAL CALATAYUD PH"/>
    <x v="1"/>
    <x v="1"/>
  </r>
  <r>
    <x v="0"/>
    <x v="1"/>
    <x v="9"/>
    <x v="4"/>
    <n v="6871465"/>
    <n v="9005277361"/>
    <x v="0"/>
    <x v="4"/>
    <s v="EDIFICIO MIRADOR DE LA SUIZA PROPIEDAD HORIZONTAL"/>
    <x v="6"/>
    <x v="6"/>
  </r>
  <r>
    <x v="0"/>
    <x v="1"/>
    <x v="9"/>
    <x v="1"/>
    <n v="6871561"/>
    <n v="9001032312"/>
    <x v="0"/>
    <x v="1"/>
    <s v="EDIFICIO TORRE SANTA CRUZ PH"/>
    <x v="14"/>
    <x v="5"/>
  </r>
  <r>
    <x v="0"/>
    <x v="1"/>
    <x v="9"/>
    <x v="4"/>
    <n v="6871573"/>
    <n v="8040047351"/>
    <x v="0"/>
    <x v="1"/>
    <s v="EDIFICIO MILANO XXIII"/>
    <x v="2"/>
    <x v="2"/>
  </r>
  <r>
    <x v="0"/>
    <x v="1"/>
    <x v="9"/>
    <x v="4"/>
    <n v="6871587"/>
    <n v="9005378038"/>
    <x v="0"/>
    <x v="3"/>
    <s v="CONJUNTO CERRADO SANTAMARIA - PROPIEDAD HORIZONTAL"/>
    <x v="6"/>
    <x v="6"/>
  </r>
  <r>
    <x v="0"/>
    <x v="1"/>
    <x v="9"/>
    <x v="4"/>
    <n v="6871599"/>
    <n v="8301335540"/>
    <x v="0"/>
    <x v="3"/>
    <s v="AGRUPACION RESIDENCIAL PRIMAVERA DEL TINTAL III- TERCERA ETA"/>
    <x v="1"/>
    <x v="1"/>
  </r>
  <r>
    <x v="0"/>
    <x v="1"/>
    <x v="9"/>
    <x v="4"/>
    <n v="6871617"/>
    <n v="8002147238"/>
    <x v="0"/>
    <x v="1"/>
    <s v="AGRUPACION RESIDENCIAL TEJARES DEL NORTE IV - PROPIEDAD HORI"/>
    <x v="1"/>
    <x v="1"/>
  </r>
  <r>
    <x v="0"/>
    <x v="1"/>
    <x v="9"/>
    <x v="1"/>
    <n v="6871626"/>
    <n v="9002068314"/>
    <x v="0"/>
    <x v="1"/>
    <s v="EDIFICIO MIRADOR DE GUAYACANES - PROPIEDAD HORIZONTAL"/>
    <x v="6"/>
    <x v="6"/>
  </r>
  <r>
    <x v="0"/>
    <x v="1"/>
    <x v="9"/>
    <x v="4"/>
    <n v="6871632"/>
    <n v="8301335540"/>
    <x v="0"/>
    <x v="3"/>
    <s v="AGRUPACION RESIDENCIAL PRIMAVERA DEL TINTAL III- TERCERA ETA"/>
    <x v="1"/>
    <x v="1"/>
  </r>
  <r>
    <x v="0"/>
    <x v="1"/>
    <x v="9"/>
    <x v="4"/>
    <n v="6871647"/>
    <n v="8301335540"/>
    <x v="0"/>
    <x v="3"/>
    <s v="AGRUPACION RESIDENCIAL PRIMAVERA DEL TINTAL III- TERCERA ETA"/>
    <x v="1"/>
    <x v="1"/>
  </r>
  <r>
    <x v="0"/>
    <x v="1"/>
    <x v="9"/>
    <x v="4"/>
    <n v="6871667"/>
    <n v="8301335540"/>
    <x v="0"/>
    <x v="3"/>
    <s v="AGRUPACION RESIDENCIAL PRIMAVERA DEL TINTAL III- TERCERA ETA"/>
    <x v="1"/>
    <x v="1"/>
  </r>
  <r>
    <x v="0"/>
    <x v="1"/>
    <x v="9"/>
    <x v="4"/>
    <n v="6871673"/>
    <n v="8301335540"/>
    <x v="0"/>
    <x v="3"/>
    <s v="AGRUPACION RESIDENCIAL PRIMAVERA DEL TINTAL III- TERCERA ETA"/>
    <x v="1"/>
    <x v="1"/>
  </r>
  <r>
    <x v="0"/>
    <x v="1"/>
    <x v="9"/>
    <x v="4"/>
    <n v="6871717"/>
    <n v="8100017222"/>
    <x v="0"/>
    <x v="4"/>
    <s v="EDIFICIO HORUS PROPIEDAD HORIZONTAL"/>
    <x v="6"/>
    <x v="6"/>
  </r>
  <r>
    <x v="0"/>
    <x v="1"/>
    <x v="9"/>
    <x v="4"/>
    <n v="6871736"/>
    <n v="9003440294"/>
    <x v="0"/>
    <x v="1"/>
    <s v="CONJUNTO RESIDENCIAL Y COMERCIAL PASEO DE LA CASTELLANA PH"/>
    <x v="11"/>
    <x v="9"/>
  </r>
  <r>
    <x v="0"/>
    <x v="1"/>
    <x v="9"/>
    <x v="1"/>
    <n v="6871738"/>
    <n v="9005107523"/>
    <x v="0"/>
    <x v="1"/>
    <s v="EDIFICIO ROYAL - PROPIEDAD HORIZONTAL"/>
    <x v="6"/>
    <x v="6"/>
  </r>
  <r>
    <x v="0"/>
    <x v="1"/>
    <x v="9"/>
    <x v="4"/>
    <n v="6871772"/>
    <n v="9002631294"/>
    <x v="0"/>
    <x v="1"/>
    <s v="CONJUNTO RESIDENCIAL TAYRONA MANZANA C"/>
    <x v="1"/>
    <x v="1"/>
  </r>
  <r>
    <x v="0"/>
    <x v="1"/>
    <x v="9"/>
    <x v="4"/>
    <n v="6871775"/>
    <n v="9001668771"/>
    <x v="0"/>
    <x v="1"/>
    <s v="EDIFICIO TORRE DE BARLOVENTO"/>
    <x v="6"/>
    <x v="6"/>
  </r>
  <r>
    <x v="0"/>
    <x v="1"/>
    <x v="9"/>
    <x v="4"/>
    <n v="6871786"/>
    <n v="8301311753"/>
    <x v="0"/>
    <x v="0"/>
    <s v="EDIFICIO PORTALES PH"/>
    <x v="1"/>
    <x v="1"/>
  </r>
  <r>
    <x v="0"/>
    <x v="1"/>
    <x v="9"/>
    <x v="4"/>
    <n v="6871803"/>
    <n v="9011123115"/>
    <x v="0"/>
    <x v="4"/>
    <s v="CONJUNTO RESIDENCIAL PARQUES DE BOGOTA PINO PROPIEDAD HORIZO"/>
    <x v="1"/>
    <x v="1"/>
  </r>
  <r>
    <x v="0"/>
    <x v="1"/>
    <x v="9"/>
    <x v="4"/>
    <n v="6871807"/>
    <n v="8300452216"/>
    <x v="0"/>
    <x v="1"/>
    <s v="EDIFICIO MARTHA LUCIA PH"/>
    <x v="1"/>
    <x v="1"/>
  </r>
  <r>
    <x v="0"/>
    <x v="1"/>
    <x v="9"/>
    <x v="4"/>
    <n v="6871821"/>
    <n v="8050151701"/>
    <x v="0"/>
    <x v="1"/>
    <s v="EDIFICIO MULTIFAMILIAR LA PLAZUELA 1"/>
    <x v="0"/>
    <x v="0"/>
  </r>
  <r>
    <x v="0"/>
    <x v="1"/>
    <x v="9"/>
    <x v="4"/>
    <n v="6871830"/>
    <n v="9009180582"/>
    <x v="0"/>
    <x v="4"/>
    <s v="CONJUNTO RESIDENCIAL CAMINO DE SAN LUIS PROPIEDAD HORIZONTAL"/>
    <x v="1"/>
    <x v="1"/>
  </r>
  <r>
    <x v="0"/>
    <x v="1"/>
    <x v="9"/>
    <x v="1"/>
    <n v="6871833"/>
    <n v="9007760202"/>
    <x v="0"/>
    <x v="0"/>
    <s v="EDIFICIO SOTO 52"/>
    <x v="2"/>
    <x v="2"/>
  </r>
  <r>
    <x v="0"/>
    <x v="1"/>
    <x v="9"/>
    <x v="5"/>
    <n v="6871895"/>
    <n v="25181338"/>
    <x v="0"/>
    <x v="5"/>
    <s v="OSPINA SANCHEZ SONIA LILIANA"/>
    <x v="11"/>
    <x v="9"/>
  </r>
  <r>
    <x v="0"/>
    <x v="1"/>
    <x v="9"/>
    <x v="1"/>
    <n v="6871984"/>
    <n v="9011945484"/>
    <x v="0"/>
    <x v="1"/>
    <s v="EDIFICIO MUNZI"/>
    <x v="1"/>
    <x v="1"/>
  </r>
  <r>
    <x v="0"/>
    <x v="1"/>
    <x v="9"/>
    <x v="4"/>
    <n v="6872002"/>
    <n v="9003185801"/>
    <x v="0"/>
    <x v="1"/>
    <s v="CONDOMINIO TIZIANO RESORT"/>
    <x v="15"/>
    <x v="4"/>
  </r>
  <r>
    <x v="0"/>
    <x v="1"/>
    <x v="9"/>
    <x v="4"/>
    <n v="6872056"/>
    <n v="8010016934"/>
    <x v="0"/>
    <x v="3"/>
    <s v="CONJUNTO RESIDENCIAL BOSQUES DE PALERMO"/>
    <x v="7"/>
    <x v="7"/>
  </r>
  <r>
    <x v="0"/>
    <x v="1"/>
    <x v="9"/>
    <x v="4"/>
    <n v="6872063"/>
    <n v="9006656584"/>
    <x v="0"/>
    <x v="7"/>
    <s v="PROYECTO BELLO HORIZONTE"/>
    <x v="1"/>
    <x v="1"/>
  </r>
  <r>
    <x v="0"/>
    <x v="1"/>
    <x v="9"/>
    <x v="4"/>
    <n v="6872080"/>
    <n v="8300516539"/>
    <x v="0"/>
    <x v="1"/>
    <s v="AGRUPACION SANTA FE DEL TINTAL SUPERMANZANA 2 ETAPA 1"/>
    <x v="1"/>
    <x v="1"/>
  </r>
  <r>
    <x v="0"/>
    <x v="1"/>
    <x v="9"/>
    <x v="4"/>
    <n v="6872123"/>
    <n v="9000671477"/>
    <x v="0"/>
    <x v="3"/>
    <s v="CONJUNTO CERRADO TORRES DE BUENA VISTA PROPIEDAD HORIZONTAL"/>
    <x v="6"/>
    <x v="6"/>
  </r>
  <r>
    <x v="0"/>
    <x v="1"/>
    <x v="9"/>
    <x v="1"/>
    <n v="6872173"/>
    <n v="9000631787"/>
    <x v="0"/>
    <x v="1"/>
    <s v="CONJUNTO CERRADO LA ESTANCIA DEL VERGEL PROP HORIZONTAL"/>
    <x v="3"/>
    <x v="3"/>
  </r>
  <r>
    <x v="0"/>
    <x v="1"/>
    <x v="9"/>
    <x v="4"/>
    <n v="6872394"/>
    <n v="9009992507"/>
    <x v="0"/>
    <x v="1"/>
    <s v="CONJUNTO RESIDENCIAL CR 3 BLOQUE O EDIFICIO B PROPIEDAD HORI"/>
    <x v="6"/>
    <x v="6"/>
  </r>
  <r>
    <x v="0"/>
    <x v="1"/>
    <x v="9"/>
    <x v="4"/>
    <n v="6872404"/>
    <n v="8100009611"/>
    <x v="0"/>
    <x v="3"/>
    <s v="EDIFICIO VILLAPILAR 2 BLOQUE 2 - PROPIEDAD HORIZONTAL"/>
    <x v="6"/>
    <x v="6"/>
  </r>
  <r>
    <x v="0"/>
    <x v="1"/>
    <x v="9"/>
    <x v="4"/>
    <n v="6872432"/>
    <n v="8000536641"/>
    <x v="0"/>
    <x v="1"/>
    <s v="CONJUNTO RESIDENCIAL BARRIO OLIMPICO DE PEREIRA II ETAPA PH"/>
    <x v="11"/>
    <x v="9"/>
  </r>
  <r>
    <x v="0"/>
    <x v="1"/>
    <x v="9"/>
    <x v="4"/>
    <n v="6872443"/>
    <n v="8110413969"/>
    <x v="0"/>
    <x v="0"/>
    <s v="URB TIERRA BLANCA PH"/>
    <x v="10"/>
    <x v="5"/>
  </r>
  <r>
    <x v="0"/>
    <x v="1"/>
    <x v="9"/>
    <x v="4"/>
    <n v="6872609"/>
    <n v="9009134006"/>
    <x v="0"/>
    <x v="1"/>
    <s v="CONJUNTO RESIDENCIAL ARBOLEDA DEL CAMPESTRE ALMENDRO - PROPI"/>
    <x v="3"/>
    <x v="3"/>
  </r>
  <r>
    <x v="0"/>
    <x v="1"/>
    <x v="9"/>
    <x v="4"/>
    <n v="6872647"/>
    <n v="9001414731"/>
    <x v="0"/>
    <x v="1"/>
    <s v="PORTAL DEL VERGEL CLUB HOUSE Y CONDOMINIO"/>
    <x v="3"/>
    <x v="3"/>
  </r>
  <r>
    <x v="0"/>
    <x v="1"/>
    <x v="9"/>
    <x v="4"/>
    <n v="6872651"/>
    <n v="9009992507"/>
    <x v="0"/>
    <x v="0"/>
    <s v="CONJUNTO RESIDENCIAL CR 3 BLOQUE O EDIFICIO B PROPIEDAD HORI"/>
    <x v="6"/>
    <x v="6"/>
  </r>
  <r>
    <x v="0"/>
    <x v="1"/>
    <x v="9"/>
    <x v="4"/>
    <n v="6872659"/>
    <n v="8914097941"/>
    <x v="0"/>
    <x v="0"/>
    <s v="CONJUNTO RESIDENCIAL NIZA UNO UIC PH"/>
    <x v="11"/>
    <x v="9"/>
  </r>
  <r>
    <x v="0"/>
    <x v="1"/>
    <x v="9"/>
    <x v="4"/>
    <n v="6872698"/>
    <n v="8903316016"/>
    <x v="0"/>
    <x v="1"/>
    <s v="CONJ RES TORRES DE SANTIAGO DE CALI III ETAPA CONJ NO 5"/>
    <x v="0"/>
    <x v="0"/>
  </r>
  <r>
    <x v="0"/>
    <x v="1"/>
    <x v="9"/>
    <x v="1"/>
    <n v="6872762"/>
    <n v="9003060790"/>
    <x v="0"/>
    <x v="1"/>
    <s v="CONJUNTO CERRADO CONDOMINIO CAMPESTRE LOS LAGOS"/>
    <x v="3"/>
    <x v="3"/>
  </r>
  <r>
    <x v="0"/>
    <x v="1"/>
    <x v="9"/>
    <x v="4"/>
    <n v="6872977"/>
    <n v="8090061215"/>
    <x v="0"/>
    <x v="1"/>
    <s v="CONJUNTO CERRADO TORRES DEL BOSQUE-PROPIEDAD HORIZONTAL"/>
    <x v="3"/>
    <x v="3"/>
  </r>
  <r>
    <x v="0"/>
    <x v="1"/>
    <x v="9"/>
    <x v="4"/>
    <n v="6872994"/>
    <n v="8100027361"/>
    <x v="0"/>
    <x v="0"/>
    <s v="CONJUNTO CERRADO RINCON DE ATALAYA PROPIEDAD HORIZONTAL"/>
    <x v="6"/>
    <x v="6"/>
  </r>
  <r>
    <x v="0"/>
    <x v="1"/>
    <x v="9"/>
    <x v="4"/>
    <n v="6873094"/>
    <n v="9001408548"/>
    <x v="0"/>
    <x v="1"/>
    <s v="EDIFICIO TORRES DE ANDORRA - PROPIEDAD HORIZONTAL"/>
    <x v="6"/>
    <x v="6"/>
  </r>
  <r>
    <x v="0"/>
    <x v="1"/>
    <x v="9"/>
    <x v="4"/>
    <n v="6873144"/>
    <n v="8160006404"/>
    <x v="0"/>
    <x v="0"/>
    <s v="EDIFICIO TORRES LOS ALPES PROPIEDAD HORIZONTAL"/>
    <x v="11"/>
    <x v="9"/>
  </r>
  <r>
    <x v="0"/>
    <x v="1"/>
    <x v="9"/>
    <x v="1"/>
    <n v="6873876"/>
    <n v="9000769298"/>
    <x v="0"/>
    <x v="1"/>
    <s v="CONJUNTO MONTECARLO II PARQUE RESIDENCIAL PH"/>
    <x v="1"/>
    <x v="1"/>
  </r>
  <r>
    <x v="0"/>
    <x v="1"/>
    <x v="9"/>
    <x v="4"/>
    <n v="6873954"/>
    <n v="8300353671"/>
    <x v="0"/>
    <x v="1"/>
    <s v="CONJUNTO RESIDENCIAL MONTERREY II"/>
    <x v="1"/>
    <x v="1"/>
  </r>
  <r>
    <x v="0"/>
    <x v="1"/>
    <x v="9"/>
    <x v="1"/>
    <n v="6873972"/>
    <n v="8100057435"/>
    <x v="0"/>
    <x v="5"/>
    <s v="CONJUNTO HABITACIONAL LAS AMERICAS - PROPIEDAD HORIZONTA"/>
    <x v="6"/>
    <x v="6"/>
  </r>
  <r>
    <x v="0"/>
    <x v="1"/>
    <x v="9"/>
    <x v="1"/>
    <n v="6873973"/>
    <n v="9001818101"/>
    <x v="0"/>
    <x v="1"/>
    <s v="EDIFICIO ALTOS DE GALICIA - PROPIEDAD HORIZONTAL"/>
    <x v="6"/>
    <x v="6"/>
  </r>
  <r>
    <x v="0"/>
    <x v="1"/>
    <x v="9"/>
    <x v="1"/>
    <n v="6873988"/>
    <n v="8300877177"/>
    <x v="0"/>
    <x v="1"/>
    <s v="CONJUNTO RESIDENCIAL AVENTURA PLAZA PH"/>
    <x v="1"/>
    <x v="1"/>
  </r>
  <r>
    <x v="0"/>
    <x v="1"/>
    <x v="9"/>
    <x v="1"/>
    <n v="6874044"/>
    <n v="9002020912"/>
    <x v="0"/>
    <x v="0"/>
    <s v="EDIFICIO CERRO AZUL - PROPIEDAD HORIZONTAL"/>
    <x v="6"/>
    <x v="6"/>
  </r>
  <r>
    <x v="0"/>
    <x v="1"/>
    <x v="9"/>
    <x v="4"/>
    <n v="6874091"/>
    <n v="8001872058"/>
    <x v="0"/>
    <x v="1"/>
    <s v="CONJUNTO RESIDENCIAL SAN DIEGO - PROPIEDAD HORIZONTAL"/>
    <x v="1"/>
    <x v="1"/>
  </r>
  <r>
    <x v="0"/>
    <x v="1"/>
    <x v="9"/>
    <x v="4"/>
    <n v="6874109"/>
    <n v="9000013011"/>
    <x v="0"/>
    <x v="4"/>
    <s v="CONJUNTO CERRADO PORTAL DE SAN LUIS"/>
    <x v="6"/>
    <x v="6"/>
  </r>
  <r>
    <x v="0"/>
    <x v="1"/>
    <x v="9"/>
    <x v="4"/>
    <n v="6874156"/>
    <n v="8300397814"/>
    <x v="0"/>
    <x v="1"/>
    <s v="EDIFICIO MULTIFAMILIAR TORRES DE NUEVA BAEZA PROPIEDAD HORIZ"/>
    <x v="1"/>
    <x v="1"/>
  </r>
  <r>
    <x v="0"/>
    <x v="1"/>
    <x v="9"/>
    <x v="1"/>
    <n v="6874248"/>
    <n v="8001238418"/>
    <x v="0"/>
    <x v="1"/>
    <s v="AGRUPACION DE VIVIENDA LA ESPERANZA PH"/>
    <x v="1"/>
    <x v="1"/>
  </r>
  <r>
    <x v="0"/>
    <x v="1"/>
    <x v="9"/>
    <x v="4"/>
    <n v="6874369"/>
    <n v="9006558588"/>
    <x v="0"/>
    <x v="1"/>
    <s v="PARQUE RESIDENCIAL EL MIRADOR DEL COLIBRI I ET ANDALUCIA P H"/>
    <x v="13"/>
    <x v="9"/>
  </r>
  <r>
    <x v="0"/>
    <x v="1"/>
    <x v="9"/>
    <x v="4"/>
    <n v="6874379"/>
    <n v="8002338742"/>
    <x v="0"/>
    <x v="1"/>
    <s v="PROPIEDAD HORIZONTAL CERROS DE VERSALLES"/>
    <x v="6"/>
    <x v="6"/>
  </r>
  <r>
    <x v="0"/>
    <x v="1"/>
    <x v="9"/>
    <x v="5"/>
    <n v="6874385"/>
    <n v="4483052"/>
    <x v="0"/>
    <x v="1"/>
    <s v="ZULUAGA MUÑOZ MIGUEL"/>
    <x v="6"/>
    <x v="6"/>
  </r>
  <r>
    <x v="0"/>
    <x v="1"/>
    <x v="9"/>
    <x v="4"/>
    <n v="6874530"/>
    <n v="9002969919"/>
    <x v="0"/>
    <x v="0"/>
    <s v="EDIFICIO MULTIFAMILIAR MONTEVEDRA-PROPIEDAD H"/>
    <x v="6"/>
    <x v="6"/>
  </r>
  <r>
    <x v="0"/>
    <x v="1"/>
    <x v="9"/>
    <x v="4"/>
    <n v="6874641"/>
    <n v="8040159195"/>
    <x v="0"/>
    <x v="0"/>
    <s v="URBANIZACION EL GIRASOL"/>
    <x v="2"/>
    <x v="2"/>
  </r>
  <r>
    <x v="0"/>
    <x v="1"/>
    <x v="9"/>
    <x v="1"/>
    <n v="6874769"/>
    <n v="9002010860"/>
    <x v="0"/>
    <x v="7"/>
    <s v="CONDOMINIO PARQUES DE PAKISTAN IV ETAPA"/>
    <x v="31"/>
    <x v="3"/>
  </r>
  <r>
    <x v="0"/>
    <x v="1"/>
    <x v="9"/>
    <x v="4"/>
    <n v="6874852"/>
    <n v="8040159195"/>
    <x v="0"/>
    <x v="0"/>
    <s v="URBANIZACION EL GIRASOL"/>
    <x v="2"/>
    <x v="2"/>
  </r>
  <r>
    <x v="0"/>
    <x v="1"/>
    <x v="9"/>
    <x v="4"/>
    <n v="6874903"/>
    <n v="8100009611"/>
    <x v="0"/>
    <x v="4"/>
    <s v="EDIFICIO VILLAPILAR 2 BLOQUE 2 - PROPIEDAD HORIZONTAL"/>
    <x v="6"/>
    <x v="6"/>
  </r>
  <r>
    <x v="0"/>
    <x v="1"/>
    <x v="9"/>
    <x v="4"/>
    <n v="6874953"/>
    <n v="9006283631"/>
    <x v="0"/>
    <x v="0"/>
    <s v="EDIFICIO LAURELES DEL RIO I ETAPA PH"/>
    <x v="6"/>
    <x v="6"/>
  </r>
  <r>
    <x v="0"/>
    <x v="1"/>
    <x v="9"/>
    <x v="4"/>
    <n v="6875077"/>
    <n v="9002361759"/>
    <x v="0"/>
    <x v="0"/>
    <s v="EDIFICIO BEMARAL"/>
    <x v="52"/>
    <x v="18"/>
  </r>
  <r>
    <x v="0"/>
    <x v="1"/>
    <x v="9"/>
    <x v="1"/>
    <n v="6875129"/>
    <n v="8160009701"/>
    <x v="0"/>
    <x v="1"/>
    <s v="UNIDAD RESIDENCIAL VILLAS DE LA MADRID PROPIEDAD HORIZONTAL"/>
    <x v="11"/>
    <x v="9"/>
  </r>
  <r>
    <x v="0"/>
    <x v="1"/>
    <x v="9"/>
    <x v="4"/>
    <n v="6875210"/>
    <n v="9000013011"/>
    <x v="0"/>
    <x v="0"/>
    <s v="CONJUNTO CERRADO PORTAL DE SAN LUIS"/>
    <x v="6"/>
    <x v="6"/>
  </r>
  <r>
    <x v="0"/>
    <x v="1"/>
    <x v="9"/>
    <x v="4"/>
    <n v="6875422"/>
    <n v="8000231744"/>
    <x v="0"/>
    <x v="1"/>
    <s v="UNIDAD RESIDENCIAL SAN JOSE"/>
    <x v="21"/>
    <x v="5"/>
  </r>
  <r>
    <x v="0"/>
    <x v="1"/>
    <x v="9"/>
    <x v="1"/>
    <n v="6875454"/>
    <n v="8301339314"/>
    <x v="0"/>
    <x v="3"/>
    <s v="CONJUNTO RESIDENCIAL SENDEROS DE SUBA PH"/>
    <x v="1"/>
    <x v="1"/>
  </r>
  <r>
    <x v="0"/>
    <x v="1"/>
    <x v="9"/>
    <x v="4"/>
    <n v="6875470"/>
    <n v="9012729901"/>
    <x v="0"/>
    <x v="1"/>
    <s v="CONJUNTO MULTIFAMILIAR LIFE 200"/>
    <x v="17"/>
    <x v="2"/>
  </r>
  <r>
    <x v="0"/>
    <x v="1"/>
    <x v="9"/>
    <x v="4"/>
    <n v="6875569"/>
    <n v="8300557273"/>
    <x v="0"/>
    <x v="3"/>
    <s v="CONJUNTO RESIDENCIAL CERRO ARACURY PH"/>
    <x v="1"/>
    <x v="1"/>
  </r>
  <r>
    <x v="0"/>
    <x v="1"/>
    <x v="9"/>
    <x v="4"/>
    <n v="6875669"/>
    <n v="9008548771"/>
    <x v="0"/>
    <x v="1"/>
    <s v="EDIFICIO ROSALES DEL DANUBIO-PROPIEDAD HORIZONTAL"/>
    <x v="14"/>
    <x v="5"/>
  </r>
  <r>
    <x v="0"/>
    <x v="1"/>
    <x v="9"/>
    <x v="4"/>
    <n v="6875695"/>
    <n v="8002473728"/>
    <x v="0"/>
    <x v="4"/>
    <s v="EDIFICIO ANDINO PROPIEDAD HORIZONTAL"/>
    <x v="6"/>
    <x v="6"/>
  </r>
  <r>
    <x v="0"/>
    <x v="1"/>
    <x v="9"/>
    <x v="1"/>
    <n v="6875697"/>
    <n v="8000267532"/>
    <x v="0"/>
    <x v="1"/>
    <s v="URBANIZACION TAYRONA I Y II  - PH"/>
    <x v="14"/>
    <x v="5"/>
  </r>
  <r>
    <x v="0"/>
    <x v="1"/>
    <x v="9"/>
    <x v="1"/>
    <n v="6875727"/>
    <n v="9005792949"/>
    <x v="0"/>
    <x v="1"/>
    <s v="urbanozacion bosques de la macarena"/>
    <x v="14"/>
    <x v="5"/>
  </r>
  <r>
    <x v="0"/>
    <x v="1"/>
    <x v="9"/>
    <x v="4"/>
    <n v="6875751"/>
    <n v="8001989821"/>
    <x v="0"/>
    <x v="1"/>
    <s v="CONJUNTO RESIDENCIAL JEREZ DE LA FRONTERA I Y II PH"/>
    <x v="1"/>
    <x v="1"/>
  </r>
  <r>
    <x v="0"/>
    <x v="1"/>
    <x v="9"/>
    <x v="4"/>
    <n v="6875783"/>
    <n v="9010104810"/>
    <x v="0"/>
    <x v="1"/>
    <s v="CONJUNTO RESIDENCIAL TORRES DE VILLA VERDE - PROPIEDAD HORIZ"/>
    <x v="11"/>
    <x v="9"/>
  </r>
  <r>
    <x v="0"/>
    <x v="1"/>
    <x v="9"/>
    <x v="4"/>
    <n v="6875791"/>
    <n v="8000584692"/>
    <x v="0"/>
    <x v="3"/>
    <s v="EDIFICIO PARQUES DE LA CAROLINA PROPIEDAD HOR"/>
    <x v="1"/>
    <x v="1"/>
  </r>
  <r>
    <x v="0"/>
    <x v="1"/>
    <x v="9"/>
    <x v="4"/>
    <n v="6875833"/>
    <n v="8040014390"/>
    <x v="0"/>
    <x v="1"/>
    <s v="CONJUNTO RESIDENCIAL VILLA FIRENZE"/>
    <x v="17"/>
    <x v="2"/>
  </r>
  <r>
    <x v="0"/>
    <x v="1"/>
    <x v="9"/>
    <x v="4"/>
    <n v="6875858"/>
    <n v="9004846981"/>
    <x v="0"/>
    <x v="1"/>
    <s v="UNIDAD RESIDENCIAL LOS PINOS PROPIEDAD HORIZONTAL"/>
    <x v="9"/>
    <x v="8"/>
  </r>
  <r>
    <x v="0"/>
    <x v="1"/>
    <x v="9"/>
    <x v="4"/>
    <n v="6875919"/>
    <n v="8300510389"/>
    <x v="0"/>
    <x v="1"/>
    <s v="CONJUNTO RESIDENCIAL GIRASOLES PROPIEDAD HORI"/>
    <x v="1"/>
    <x v="1"/>
  </r>
  <r>
    <x v="0"/>
    <x v="1"/>
    <x v="9"/>
    <x v="4"/>
    <n v="6875925"/>
    <n v="9004663980"/>
    <x v="0"/>
    <x v="2"/>
    <s v="EDIFICIO PALMAS DEL RECREO"/>
    <x v="59"/>
    <x v="2"/>
  </r>
  <r>
    <x v="0"/>
    <x v="1"/>
    <x v="9"/>
    <x v="4"/>
    <n v="6875968"/>
    <n v="8160048770"/>
    <x v="0"/>
    <x v="1"/>
    <s v="EDIFICIO ARMONIA PROPIEDAD HORIZONTAL"/>
    <x v="11"/>
    <x v="9"/>
  </r>
  <r>
    <x v="0"/>
    <x v="1"/>
    <x v="9"/>
    <x v="5"/>
    <n v="6875994"/>
    <n v="1032427302"/>
    <x v="0"/>
    <x v="1"/>
    <s v="BOHORQUEZ ZARATE MARIO ANDRES"/>
    <x v="37"/>
    <x v="16"/>
  </r>
  <r>
    <x v="0"/>
    <x v="1"/>
    <x v="9"/>
    <x v="4"/>
    <n v="6876024"/>
    <n v="8301254398"/>
    <x v="0"/>
    <x v="4"/>
    <s v="AGRUPACION URBANIZACION TECHO"/>
    <x v="1"/>
    <x v="1"/>
  </r>
  <r>
    <x v="0"/>
    <x v="1"/>
    <x v="9"/>
    <x v="1"/>
    <n v="6876025"/>
    <n v="8002341741"/>
    <x v="0"/>
    <x v="4"/>
    <s v="EDIFICIO DON MARCOS PH"/>
    <x v="11"/>
    <x v="9"/>
  </r>
  <r>
    <x v="0"/>
    <x v="1"/>
    <x v="9"/>
    <x v="4"/>
    <n v="6876040"/>
    <n v="8301254398"/>
    <x v="0"/>
    <x v="3"/>
    <s v="AGRUPACION URBANIZACION TECHO"/>
    <x v="1"/>
    <x v="1"/>
  </r>
  <r>
    <x v="0"/>
    <x v="1"/>
    <x v="9"/>
    <x v="4"/>
    <n v="6876085"/>
    <n v="9000374688"/>
    <x v="0"/>
    <x v="1"/>
    <s v="UNIDAD RESIDENCIAL BALCON DE LA RAZA PH"/>
    <x v="10"/>
    <x v="5"/>
  </r>
  <r>
    <x v="0"/>
    <x v="1"/>
    <x v="9"/>
    <x v="4"/>
    <n v="6876132"/>
    <n v="9004226109"/>
    <x v="0"/>
    <x v="3"/>
    <s v="CONJUNTO RESIDENCIAL OPORTO"/>
    <x v="8"/>
    <x v="4"/>
  </r>
  <r>
    <x v="0"/>
    <x v="1"/>
    <x v="9"/>
    <x v="4"/>
    <n v="6876140"/>
    <n v="9002753640"/>
    <x v="0"/>
    <x v="1"/>
    <s v="EDIFICIO ATALAYA DEL NORTE PROPIEDAD HORIZONTAL"/>
    <x v="6"/>
    <x v="6"/>
  </r>
  <r>
    <x v="0"/>
    <x v="1"/>
    <x v="9"/>
    <x v="4"/>
    <n v="6876143"/>
    <n v="9003151948"/>
    <x v="0"/>
    <x v="1"/>
    <s v="CONJUNTO HABITACIONAL ALTOS DE CIPRES PROPIEDAD HORIZONTAL"/>
    <x v="6"/>
    <x v="6"/>
  </r>
  <r>
    <x v="0"/>
    <x v="1"/>
    <x v="9"/>
    <x v="1"/>
    <n v="6876193"/>
    <n v="8300392995"/>
    <x v="0"/>
    <x v="1"/>
    <s v="CONJUNTO MULTIFAMILIAR COMPARTIR BOCHICA LOTE 2 ETAPA I"/>
    <x v="1"/>
    <x v="1"/>
  </r>
  <r>
    <x v="0"/>
    <x v="1"/>
    <x v="9"/>
    <x v="4"/>
    <n v="6876220"/>
    <n v="9010240761"/>
    <x v="0"/>
    <x v="1"/>
    <s v="EDIFICIO TORRE K 5-2 -PROPIEDAD HORIZONTAL"/>
    <x v="1"/>
    <x v="1"/>
  </r>
  <r>
    <x v="0"/>
    <x v="1"/>
    <x v="9"/>
    <x v="4"/>
    <n v="6876285"/>
    <n v="8040030791"/>
    <x v="0"/>
    <x v="1"/>
    <s v="CONJUNTO RESIDENCIAL MIRADORES DE LA CANTERA"/>
    <x v="12"/>
    <x v="2"/>
  </r>
  <r>
    <x v="0"/>
    <x v="1"/>
    <x v="9"/>
    <x v="4"/>
    <n v="6876301"/>
    <n v="8002517686"/>
    <x v="0"/>
    <x v="1"/>
    <s v="EDIFICIO SANTORINI PH"/>
    <x v="11"/>
    <x v="9"/>
  </r>
  <r>
    <x v="0"/>
    <x v="1"/>
    <x v="9"/>
    <x v="1"/>
    <n v="6876305"/>
    <n v="8100066567"/>
    <x v="0"/>
    <x v="1"/>
    <s v="UNIDAD RESIDENCIAL SANTA MARIA DE LA COLINA PROPIEDAD HORIZO"/>
    <x v="23"/>
    <x v="6"/>
  </r>
  <r>
    <x v="0"/>
    <x v="1"/>
    <x v="9"/>
    <x v="4"/>
    <n v="6876312"/>
    <n v="8050085086"/>
    <x v="0"/>
    <x v="1"/>
    <s v="CONJUNTO RESIDENCIAL QUINTAS DE TOLEDO"/>
    <x v="0"/>
    <x v="0"/>
  </r>
  <r>
    <x v="0"/>
    <x v="1"/>
    <x v="9"/>
    <x v="4"/>
    <n v="6876313"/>
    <n v="9003266409"/>
    <x v="0"/>
    <x v="1"/>
    <s v="ALTAVISTA CENTRO COMERCIAL"/>
    <x v="7"/>
    <x v="7"/>
  </r>
  <r>
    <x v="0"/>
    <x v="1"/>
    <x v="9"/>
    <x v="4"/>
    <n v="6876366"/>
    <n v="9001342963"/>
    <x v="0"/>
    <x v="1"/>
    <s v="COLORES DE LA VILLA PH"/>
    <x v="11"/>
    <x v="9"/>
  </r>
  <r>
    <x v="0"/>
    <x v="1"/>
    <x v="9"/>
    <x v="4"/>
    <n v="6876375"/>
    <n v="8301254398"/>
    <x v="0"/>
    <x v="3"/>
    <s v="AGRUPACION URBANIZACION TECHO"/>
    <x v="1"/>
    <x v="1"/>
  </r>
  <r>
    <x v="0"/>
    <x v="1"/>
    <x v="9"/>
    <x v="4"/>
    <n v="6876387"/>
    <n v="8301254398"/>
    <x v="0"/>
    <x v="3"/>
    <s v="AGRUPACION URBANIZACION TECHO"/>
    <x v="1"/>
    <x v="1"/>
  </r>
  <r>
    <x v="0"/>
    <x v="1"/>
    <x v="9"/>
    <x v="1"/>
    <n v="6876391"/>
    <n v="9001670399"/>
    <x v="0"/>
    <x v="1"/>
    <s v="CONJUNTO TIERRAGRATA 2 AGRUPACION 3 ETAPA 1 Y 2 PH"/>
    <x v="1"/>
    <x v="1"/>
  </r>
  <r>
    <x v="0"/>
    <x v="1"/>
    <x v="9"/>
    <x v="4"/>
    <n v="6876399"/>
    <n v="9011289415"/>
    <x v="0"/>
    <x v="3"/>
    <s v="CONJUNTO RESIDENCIAL BELMONTE PLAZA ARMENIA"/>
    <x v="7"/>
    <x v="7"/>
  </r>
  <r>
    <x v="0"/>
    <x v="1"/>
    <x v="9"/>
    <x v="4"/>
    <n v="6876403"/>
    <n v="9004437859"/>
    <x v="0"/>
    <x v="1"/>
    <s v="EL NOGAL CLUB RESIDENCIAL"/>
    <x v="11"/>
    <x v="9"/>
  </r>
  <r>
    <x v="0"/>
    <x v="1"/>
    <x v="9"/>
    <x v="4"/>
    <n v="6876407"/>
    <n v="8300749224"/>
    <x v="0"/>
    <x v="1"/>
    <s v="CONJUNTO RESIDENCIAL DE LA SUPERMANZANA 6 BOC"/>
    <x v="1"/>
    <x v="1"/>
  </r>
  <r>
    <x v="0"/>
    <x v="1"/>
    <x v="9"/>
    <x v="4"/>
    <n v="6876430"/>
    <n v="9006558588"/>
    <x v="0"/>
    <x v="1"/>
    <s v="PARQUE RESIDENCIAL EL MIRADOR DEL COLIBRI I ET ANDALUCIA P H"/>
    <x v="13"/>
    <x v="9"/>
  </r>
  <r>
    <x v="0"/>
    <x v="1"/>
    <x v="9"/>
    <x v="4"/>
    <n v="6876435"/>
    <n v="8050253368"/>
    <x v="0"/>
    <x v="3"/>
    <s v="CONJUNTO RESIDENCIAL CIUDADELA PLAZUELAS DE LA 50 PROPHORIZ"/>
    <x v="0"/>
    <x v="0"/>
  </r>
  <r>
    <x v="0"/>
    <x v="1"/>
    <x v="9"/>
    <x v="4"/>
    <n v="6876460"/>
    <n v="8000646195"/>
    <x v="0"/>
    <x v="3"/>
    <s v="EDIFICIO DERBY"/>
    <x v="1"/>
    <x v="1"/>
  </r>
  <r>
    <x v="0"/>
    <x v="1"/>
    <x v="9"/>
    <x v="4"/>
    <n v="6876471"/>
    <n v="8000646195"/>
    <x v="0"/>
    <x v="3"/>
    <s v="EDIFICIO DERBY"/>
    <x v="1"/>
    <x v="1"/>
  </r>
  <r>
    <x v="0"/>
    <x v="1"/>
    <x v="9"/>
    <x v="1"/>
    <n v="6876483"/>
    <n v="8110127327"/>
    <x v="0"/>
    <x v="2"/>
    <s v="URBANIZACION FAROLES PH"/>
    <x v="14"/>
    <x v="5"/>
  </r>
  <r>
    <x v="0"/>
    <x v="1"/>
    <x v="9"/>
    <x v="1"/>
    <n v="6876528"/>
    <n v="8160021728"/>
    <x v="0"/>
    <x v="1"/>
    <s v="PIZAMO CONJUNTO NO 5 PROPIEDAD HORIZONTAL"/>
    <x v="11"/>
    <x v="9"/>
  </r>
  <r>
    <x v="0"/>
    <x v="1"/>
    <x v="9"/>
    <x v="4"/>
    <n v="6876529"/>
    <n v="9003727617"/>
    <x v="0"/>
    <x v="1"/>
    <s v="EDIFICIO SANTA CRUZ DE TENERIFE"/>
    <x v="2"/>
    <x v="2"/>
  </r>
  <r>
    <x v="0"/>
    <x v="1"/>
    <x v="9"/>
    <x v="4"/>
    <n v="6876626"/>
    <n v="9001724700"/>
    <x v="0"/>
    <x v="1"/>
    <s v="CONDOMINIO MANANTIAL"/>
    <x v="10"/>
    <x v="5"/>
  </r>
  <r>
    <x v="0"/>
    <x v="1"/>
    <x v="9"/>
    <x v="4"/>
    <n v="6876678"/>
    <n v="9002631294"/>
    <x v="0"/>
    <x v="1"/>
    <s v="CONJUNTO RESIDENCIAL TAYRONA MANZANA C"/>
    <x v="1"/>
    <x v="1"/>
  </r>
  <r>
    <x v="0"/>
    <x v="1"/>
    <x v="9"/>
    <x v="4"/>
    <n v="6876689"/>
    <n v="8001553858"/>
    <x v="0"/>
    <x v="1"/>
    <s v="CONJUNTO MULTIFAMILIAR  MINUTO DE DIOS N1"/>
    <x v="1"/>
    <x v="1"/>
  </r>
  <r>
    <x v="0"/>
    <x v="1"/>
    <x v="9"/>
    <x v="4"/>
    <n v="6876749"/>
    <n v="8301183874"/>
    <x v="0"/>
    <x v="3"/>
    <s v="CONJUNTO RESIDENCIAL PORTALES DEL NORTE I MANZANA IV PH"/>
    <x v="1"/>
    <x v="1"/>
  </r>
  <r>
    <x v="0"/>
    <x v="1"/>
    <x v="9"/>
    <x v="4"/>
    <n v="6876769"/>
    <n v="9009864410"/>
    <x v="0"/>
    <x v="3"/>
    <s v="CONJUNTO RESIDENCIAL CERRITOS CAMPESTRE - PROPIEDAD HORIZONT"/>
    <x v="11"/>
    <x v="9"/>
  </r>
  <r>
    <x v="0"/>
    <x v="1"/>
    <x v="9"/>
    <x v="4"/>
    <n v="6876773"/>
    <n v="8300472182"/>
    <x v="0"/>
    <x v="1"/>
    <s v="EDIFICIO CANOVA PROPIEDAD HORIZONTAL"/>
    <x v="1"/>
    <x v="1"/>
  </r>
  <r>
    <x v="0"/>
    <x v="1"/>
    <x v="9"/>
    <x v="4"/>
    <n v="6876794"/>
    <n v="9002000121"/>
    <x v="0"/>
    <x v="2"/>
    <s v="LA UNIDAD INMOBILIARIA ECOLOGICA LA ALQUERIA RESERVADA"/>
    <x v="13"/>
    <x v="9"/>
  </r>
  <r>
    <x v="0"/>
    <x v="1"/>
    <x v="9"/>
    <x v="1"/>
    <n v="6876795"/>
    <n v="8301258867"/>
    <x v="0"/>
    <x v="1"/>
    <s v="EDIFICIO UMBRAL PROPIEDAD HORIZONTAL"/>
    <x v="1"/>
    <x v="1"/>
  </r>
  <r>
    <x v="0"/>
    <x v="1"/>
    <x v="9"/>
    <x v="4"/>
    <n v="6876809"/>
    <n v="8300138200"/>
    <x v="0"/>
    <x v="3"/>
    <s v="AGRUPACION DE VIVIENDA LOS HIGUERILLOS"/>
    <x v="1"/>
    <x v="1"/>
  </r>
  <r>
    <x v="0"/>
    <x v="1"/>
    <x v="9"/>
    <x v="1"/>
    <n v="6876938"/>
    <n v="9008110116"/>
    <x v="0"/>
    <x v="5"/>
    <s v="PROPIEDAD HORIZONTAL - EDIFICIO LA RIVIERA"/>
    <x v="6"/>
    <x v="6"/>
  </r>
  <r>
    <x v="0"/>
    <x v="1"/>
    <x v="9"/>
    <x v="4"/>
    <n v="6876992"/>
    <n v="9005356261"/>
    <x v="0"/>
    <x v="1"/>
    <s v="EDIFICIO TORRE ALTAMIRANO - PROPIEDAD HORIZONTAL"/>
    <x v="6"/>
    <x v="6"/>
  </r>
  <r>
    <x v="0"/>
    <x v="1"/>
    <x v="9"/>
    <x v="4"/>
    <n v="6876995"/>
    <n v="9000770622"/>
    <x v="0"/>
    <x v="1"/>
    <s v="CONDOMINIO CAMPESTRE MANSION DEL BOSQUE"/>
    <x v="12"/>
    <x v="2"/>
  </r>
  <r>
    <x v="0"/>
    <x v="1"/>
    <x v="9"/>
    <x v="1"/>
    <n v="6877020"/>
    <n v="8300747061"/>
    <x v="0"/>
    <x v="1"/>
    <s v="EDIFICIO SUITE CROWN BUILDING"/>
    <x v="1"/>
    <x v="1"/>
  </r>
  <r>
    <x v="0"/>
    <x v="1"/>
    <x v="9"/>
    <x v="4"/>
    <n v="6877024"/>
    <n v="8090061215"/>
    <x v="0"/>
    <x v="1"/>
    <s v="CONJUNTO CERRADO TORRES DEL BOSQUE-PROPIEDAD HORIZONTAL"/>
    <x v="3"/>
    <x v="3"/>
  </r>
  <r>
    <x v="0"/>
    <x v="1"/>
    <x v="9"/>
    <x v="4"/>
    <n v="6877039"/>
    <n v="9007254871"/>
    <x v="0"/>
    <x v="1"/>
    <s v="EDIFICIO MULTIFAMILIAR EL TREBOL"/>
    <x v="1"/>
    <x v="1"/>
  </r>
  <r>
    <x v="0"/>
    <x v="1"/>
    <x v="9"/>
    <x v="4"/>
    <n v="6877090"/>
    <n v="9000453811"/>
    <x v="0"/>
    <x v="3"/>
    <s v="CONJUNTO CERRADO LADERA"/>
    <x v="3"/>
    <x v="3"/>
  </r>
  <r>
    <x v="0"/>
    <x v="1"/>
    <x v="9"/>
    <x v="1"/>
    <n v="6877095"/>
    <n v="8090052430"/>
    <x v="0"/>
    <x v="1"/>
    <s v="CONJUNTO CERRADO  BOSQUE NATIVO - PARQUE RESIDENCIAL I E"/>
    <x v="3"/>
    <x v="3"/>
  </r>
  <r>
    <x v="0"/>
    <x v="1"/>
    <x v="9"/>
    <x v="1"/>
    <n v="6877106"/>
    <n v="9005389981"/>
    <x v="0"/>
    <x v="1"/>
    <s v="CONJUNTO ALTAVISTA PROPIEDAD HORIZONTAL"/>
    <x v="18"/>
    <x v="10"/>
  </r>
  <r>
    <x v="0"/>
    <x v="1"/>
    <x v="9"/>
    <x v="4"/>
    <n v="6877107"/>
    <n v="9004542522"/>
    <x v="0"/>
    <x v="1"/>
    <s v="EDIFICIO CANTAGIRONE CU4TRO PH"/>
    <x v="14"/>
    <x v="5"/>
  </r>
  <r>
    <x v="0"/>
    <x v="1"/>
    <x v="9"/>
    <x v="4"/>
    <n v="6877130"/>
    <n v="9004437859"/>
    <x v="0"/>
    <x v="3"/>
    <s v="EL NOGAL CLUB RESIDENCIAL"/>
    <x v="11"/>
    <x v="9"/>
  </r>
  <r>
    <x v="0"/>
    <x v="1"/>
    <x v="9"/>
    <x v="1"/>
    <n v="6877166"/>
    <n v="8100066567"/>
    <x v="0"/>
    <x v="3"/>
    <s v="UNIDAD RESIDENCIAL SANTA MARIA DE LA COLINA PROPIEDAD HORIZO"/>
    <x v="6"/>
    <x v="6"/>
  </r>
  <r>
    <x v="0"/>
    <x v="1"/>
    <x v="9"/>
    <x v="4"/>
    <n v="6877173"/>
    <n v="9011531723"/>
    <x v="0"/>
    <x v="0"/>
    <s v="CONJUNTO RESIDENCIAL TEREKAY 2 PROPIEDAD HORIZONTAL"/>
    <x v="3"/>
    <x v="3"/>
  </r>
  <r>
    <x v="0"/>
    <x v="1"/>
    <x v="9"/>
    <x v="4"/>
    <n v="6877202"/>
    <n v="9012018901"/>
    <x v="0"/>
    <x v="1"/>
    <s v="EDIFICIO PORTAL DE SAN MIGUEL"/>
    <x v="9"/>
    <x v="8"/>
  </r>
  <r>
    <x v="0"/>
    <x v="1"/>
    <x v="9"/>
    <x v="1"/>
    <n v="6877204"/>
    <n v="9005006816"/>
    <x v="0"/>
    <x v="1"/>
    <s v="CERRO FUERTE - PROPIEDAD HORIZONTAL"/>
    <x v="19"/>
    <x v="4"/>
  </r>
  <r>
    <x v="0"/>
    <x v="1"/>
    <x v="9"/>
    <x v="2"/>
    <n v="6877206"/>
    <n v="31251490"/>
    <x v="0"/>
    <x v="1"/>
    <s v="OSORIO PEREZ SONIA"/>
    <x v="0"/>
    <x v="0"/>
  </r>
  <r>
    <x v="0"/>
    <x v="1"/>
    <x v="9"/>
    <x v="4"/>
    <n v="6877217"/>
    <n v="8000660425"/>
    <x v="0"/>
    <x v="1"/>
    <s v="CONJUNTO MULTIFAMILIAR BUCARICA IV ETAPA"/>
    <x v="17"/>
    <x v="2"/>
  </r>
  <r>
    <x v="0"/>
    <x v="1"/>
    <x v="9"/>
    <x v="4"/>
    <n v="6877267"/>
    <n v="9004104315"/>
    <x v="0"/>
    <x v="1"/>
    <s v="CONJUNTO RESIDENCIAL PORTAL DE MADELENA PROPIEDAD HORIZO"/>
    <x v="1"/>
    <x v="1"/>
  </r>
  <r>
    <x v="0"/>
    <x v="1"/>
    <x v="9"/>
    <x v="4"/>
    <n v="6877357"/>
    <n v="9012804176"/>
    <x v="0"/>
    <x v="1"/>
    <s v="EDIFICIO EMPRESARIAL PROHUILA"/>
    <x v="29"/>
    <x v="14"/>
  </r>
  <r>
    <x v="0"/>
    <x v="1"/>
    <x v="9"/>
    <x v="4"/>
    <n v="6877366"/>
    <n v="8001768160"/>
    <x v="0"/>
    <x v="0"/>
    <s v="CIUDADELA SORRENTO PROPIEDAD HORIZONTAL"/>
    <x v="7"/>
    <x v="7"/>
  </r>
  <r>
    <x v="0"/>
    <x v="1"/>
    <x v="9"/>
    <x v="4"/>
    <n v="6877379"/>
    <n v="9008670321"/>
    <x v="0"/>
    <x v="1"/>
    <s v="EDIFICIO DE USO MIXTO TORRE BICENTENARIO PH"/>
    <x v="14"/>
    <x v="5"/>
  </r>
  <r>
    <x v="0"/>
    <x v="1"/>
    <x v="9"/>
    <x v="4"/>
    <n v="6877411"/>
    <n v="8000536641"/>
    <x v="0"/>
    <x v="2"/>
    <s v="CONJUNTO RESIDENCIAL BARRIO OLIMPICO DE PEREIRA II ETAPA PH"/>
    <x v="11"/>
    <x v="9"/>
  </r>
  <r>
    <x v="0"/>
    <x v="1"/>
    <x v="9"/>
    <x v="4"/>
    <n v="6877475"/>
    <n v="9005356261"/>
    <x v="0"/>
    <x v="1"/>
    <s v="EDIFICIO TORRE ALTAMIRANO - PROPIEDAD HORIZONTAL"/>
    <x v="6"/>
    <x v="6"/>
  </r>
  <r>
    <x v="0"/>
    <x v="1"/>
    <x v="9"/>
    <x v="4"/>
    <n v="6877578"/>
    <n v="8000149838"/>
    <x v="0"/>
    <x v="1"/>
    <s v="EDIFICIO BALCONES DE MILAN - PROPIEDAD HORIZONTAL"/>
    <x v="6"/>
    <x v="6"/>
  </r>
  <r>
    <x v="0"/>
    <x v="1"/>
    <x v="9"/>
    <x v="4"/>
    <n v="6877599"/>
    <n v="9011231083"/>
    <x v="0"/>
    <x v="1"/>
    <s v="CONJUNTO RESISDENCIAL TERRAZAS DE ALEJANDRIA"/>
    <x v="31"/>
    <x v="3"/>
  </r>
  <r>
    <x v="0"/>
    <x v="1"/>
    <x v="9"/>
    <x v="4"/>
    <n v="6877692"/>
    <n v="9000248580"/>
    <x v="0"/>
    <x v="0"/>
    <s v="EDIFICIO SANTA CRUZ DE LA SIERRA II PROPIEDAD HORIZONTAL"/>
    <x v="6"/>
    <x v="6"/>
  </r>
  <r>
    <x v="0"/>
    <x v="1"/>
    <x v="9"/>
    <x v="1"/>
    <n v="6877695"/>
    <n v="8110419216"/>
    <x v="0"/>
    <x v="1"/>
    <s v="CONJUNTO RESIDENCIAL SANTA JUANA DEL RODEO PH"/>
    <x v="14"/>
    <x v="5"/>
  </r>
  <r>
    <x v="0"/>
    <x v="1"/>
    <x v="9"/>
    <x v="4"/>
    <n v="6877738"/>
    <n v="8300067719"/>
    <x v="0"/>
    <x v="3"/>
    <s v="CONJUNTO RESIDENCIAL ALAMEDAS DE MODELIA II - PROPIEDAD HORI"/>
    <x v="1"/>
    <x v="1"/>
  </r>
  <r>
    <x v="0"/>
    <x v="1"/>
    <x v="9"/>
    <x v="4"/>
    <n v="6877768"/>
    <n v="8300138200"/>
    <x v="0"/>
    <x v="3"/>
    <s v="AGRUPACION DE VIVIENDA LOS HIGUERILLOS"/>
    <x v="1"/>
    <x v="1"/>
  </r>
  <r>
    <x v="0"/>
    <x v="1"/>
    <x v="9"/>
    <x v="4"/>
    <n v="6877826"/>
    <n v="9002815437"/>
    <x v="0"/>
    <x v="1"/>
    <s v="CONJUNTO RESIDENCIAL CAMINOS DEL MAJUY P - H"/>
    <x v="22"/>
    <x v="4"/>
  </r>
  <r>
    <x v="0"/>
    <x v="1"/>
    <x v="9"/>
    <x v="4"/>
    <n v="6877829"/>
    <n v="9010475184"/>
    <x v="0"/>
    <x v="0"/>
    <s v="EDIFICIO PORTO LETICIA PH"/>
    <x v="21"/>
    <x v="5"/>
  </r>
  <r>
    <x v="0"/>
    <x v="1"/>
    <x v="9"/>
    <x v="4"/>
    <n v="6877889"/>
    <n v="8100009611"/>
    <x v="0"/>
    <x v="3"/>
    <s v="EDIFICIO VILLAPILAR 2 BLOQUE 2 - PROPIEDAD HORIZONTAL"/>
    <x v="6"/>
    <x v="6"/>
  </r>
  <r>
    <x v="0"/>
    <x v="1"/>
    <x v="9"/>
    <x v="1"/>
    <n v="6877952"/>
    <n v="9000769298"/>
    <x v="0"/>
    <x v="1"/>
    <s v="CONJUNTO MONTECARLO II PARQUE RESIDENCIAL PH"/>
    <x v="1"/>
    <x v="1"/>
  </r>
  <r>
    <x v="0"/>
    <x v="1"/>
    <x v="9"/>
    <x v="4"/>
    <n v="6877970"/>
    <n v="8300006611"/>
    <x v="0"/>
    <x v="1"/>
    <s v="CONJUNTO RESIDENCIAL SANTA MARIA DE CALATRAVA PH"/>
    <x v="1"/>
    <x v="1"/>
  </r>
  <r>
    <x v="0"/>
    <x v="1"/>
    <x v="9"/>
    <x v="2"/>
    <n v="6878003"/>
    <n v="51586969"/>
    <x v="0"/>
    <x v="2"/>
    <s v="JIMENEZ PINTO FLOR MARINA"/>
    <x v="1"/>
    <x v="1"/>
  </r>
  <r>
    <x v="0"/>
    <x v="1"/>
    <x v="9"/>
    <x v="4"/>
    <n v="6878054"/>
    <n v="9011091884"/>
    <x v="0"/>
    <x v="1"/>
    <s v="CONJUNTO BALCONES DE BUENOS AIRES PROPIEDAD HORIZONTAL"/>
    <x v="12"/>
    <x v="2"/>
  </r>
  <r>
    <x v="0"/>
    <x v="1"/>
    <x v="9"/>
    <x v="4"/>
    <n v="6878252"/>
    <n v="9005827499"/>
    <x v="0"/>
    <x v="1"/>
    <s v="MULTIFAMILIAR BALCONES DE PROVENZA - PROPIEDAD HORIZONTAL"/>
    <x v="3"/>
    <x v="3"/>
  </r>
  <r>
    <x v="0"/>
    <x v="1"/>
    <x v="9"/>
    <x v="4"/>
    <n v="6878271"/>
    <n v="9000889189"/>
    <x v="0"/>
    <x v="4"/>
    <s v="AGRUPACION DE VIVIENDA FONTIBON RESERVADO - PROPIEDAD HORIZO"/>
    <x v="1"/>
    <x v="1"/>
  </r>
  <r>
    <x v="0"/>
    <x v="1"/>
    <x v="9"/>
    <x v="4"/>
    <n v="6878279"/>
    <n v="9001838401"/>
    <x v="0"/>
    <x v="1"/>
    <s v="CONJUNTO RESIDENCIAL SANTA MONICA II"/>
    <x v="31"/>
    <x v="3"/>
  </r>
  <r>
    <x v="0"/>
    <x v="1"/>
    <x v="9"/>
    <x v="4"/>
    <n v="6878283"/>
    <n v="9000889189"/>
    <x v="0"/>
    <x v="4"/>
    <s v="AGRUPACION DE VIVIENDA FONTIBON RESERVADO - PROPIEDAD HORIZO"/>
    <x v="1"/>
    <x v="1"/>
  </r>
  <r>
    <x v="0"/>
    <x v="1"/>
    <x v="9"/>
    <x v="4"/>
    <n v="6878302"/>
    <n v="9000889189"/>
    <x v="0"/>
    <x v="4"/>
    <s v="AGRUPACION DE VIVIENDA FONTIBON RESERVADO - PROPIEDAD HORIZO"/>
    <x v="1"/>
    <x v="1"/>
  </r>
  <r>
    <x v="0"/>
    <x v="1"/>
    <x v="9"/>
    <x v="4"/>
    <n v="6878307"/>
    <n v="9000889189"/>
    <x v="0"/>
    <x v="4"/>
    <s v="AGRUPACION DE VIVIENDA FONTIBON RESERVADO - PROPIEDAD HORIZO"/>
    <x v="1"/>
    <x v="1"/>
  </r>
  <r>
    <x v="0"/>
    <x v="1"/>
    <x v="9"/>
    <x v="4"/>
    <n v="6878323"/>
    <n v="8300016352"/>
    <x v="0"/>
    <x v="1"/>
    <s v="EDIFICIO 122 AVENIDA - PROPIEDAD HORIZONTAL"/>
    <x v="1"/>
    <x v="1"/>
  </r>
  <r>
    <x v="0"/>
    <x v="1"/>
    <x v="9"/>
    <x v="2"/>
    <n v="6878340"/>
    <n v="36154276"/>
    <x v="0"/>
    <x v="0"/>
    <s v="POLANIA FIERRO ALBA ELENA"/>
    <x v="29"/>
    <x v="14"/>
  </r>
  <r>
    <x v="0"/>
    <x v="1"/>
    <x v="9"/>
    <x v="4"/>
    <n v="6878362"/>
    <n v="9000321182"/>
    <x v="0"/>
    <x v="1"/>
    <s v="CONJUNTO RESIDENCIAL RESERVAS DEL BOSQUE"/>
    <x v="3"/>
    <x v="3"/>
  </r>
  <r>
    <x v="0"/>
    <x v="1"/>
    <x v="9"/>
    <x v="4"/>
    <n v="6878476"/>
    <n v="9005894916"/>
    <x v="0"/>
    <x v="1"/>
    <s v="EDIFICIO MATIZZ - PROPIEDAD HORIZONTAL"/>
    <x v="6"/>
    <x v="6"/>
  </r>
  <r>
    <x v="0"/>
    <x v="1"/>
    <x v="9"/>
    <x v="4"/>
    <n v="6878495"/>
    <n v="9010284906"/>
    <x v="0"/>
    <x v="1"/>
    <s v="CONJUNTO MIXTO USATAMA RESERVADO PROPIEDAD HO"/>
    <x v="1"/>
    <x v="1"/>
  </r>
  <r>
    <x v="0"/>
    <x v="1"/>
    <x v="9"/>
    <x v="4"/>
    <n v="6878502"/>
    <n v="9003522929"/>
    <x v="0"/>
    <x v="1"/>
    <s v="EDIFICIO CENTRO EMPRESARIAL LA CABRERA PH"/>
    <x v="1"/>
    <x v="1"/>
  </r>
  <r>
    <x v="0"/>
    <x v="1"/>
    <x v="9"/>
    <x v="4"/>
    <n v="6878514"/>
    <n v="8000409901"/>
    <x v="0"/>
    <x v="3"/>
    <s v="EDIFICIO TORRES DE PUNTACANA - PROPIEDAD HORIZONTAL"/>
    <x v="1"/>
    <x v="1"/>
  </r>
  <r>
    <x v="0"/>
    <x v="1"/>
    <x v="9"/>
    <x v="4"/>
    <n v="6878536"/>
    <n v="8002475527"/>
    <x v="0"/>
    <x v="1"/>
    <s v="PARQUE RESIDENCIAL SURBANA IV ETAPA"/>
    <x v="1"/>
    <x v="1"/>
  </r>
  <r>
    <x v="0"/>
    <x v="1"/>
    <x v="9"/>
    <x v="4"/>
    <n v="6878542"/>
    <n v="8300006611"/>
    <x v="0"/>
    <x v="1"/>
    <s v="CONJUNTO RESIDENCIAL SANTA MARIA DE CALATRAVA PH"/>
    <x v="1"/>
    <x v="1"/>
  </r>
  <r>
    <x v="0"/>
    <x v="1"/>
    <x v="9"/>
    <x v="4"/>
    <n v="6878543"/>
    <n v="8001511631"/>
    <x v="0"/>
    <x v="1"/>
    <s v="EDIFICIO AZOR PROPIEDAD HORIZONTAL"/>
    <x v="1"/>
    <x v="1"/>
  </r>
  <r>
    <x v="0"/>
    <x v="1"/>
    <x v="9"/>
    <x v="4"/>
    <n v="6878555"/>
    <n v="8002346195"/>
    <x v="0"/>
    <x v="1"/>
    <s v="EDIFICIO SANTA AURORA PH"/>
    <x v="11"/>
    <x v="9"/>
  </r>
  <r>
    <x v="0"/>
    <x v="1"/>
    <x v="9"/>
    <x v="4"/>
    <n v="6878573"/>
    <n v="8301254398"/>
    <x v="0"/>
    <x v="0"/>
    <s v="AGRUPACION URBANIZACION TECHO"/>
    <x v="1"/>
    <x v="1"/>
  </r>
  <r>
    <x v="0"/>
    <x v="1"/>
    <x v="9"/>
    <x v="4"/>
    <n v="6878591"/>
    <n v="8914097941"/>
    <x v="0"/>
    <x v="1"/>
    <s v="CONJUNTO RESIDENCIAL NIZA UNO UIC PH"/>
    <x v="11"/>
    <x v="9"/>
  </r>
  <r>
    <x v="0"/>
    <x v="1"/>
    <x v="9"/>
    <x v="1"/>
    <n v="6878641"/>
    <n v="8001855308"/>
    <x v="0"/>
    <x v="4"/>
    <s v="EDIFICIO PLAZUELA DE MILAN PROPIEDAD HORIZONTAL"/>
    <x v="6"/>
    <x v="6"/>
  </r>
  <r>
    <x v="0"/>
    <x v="1"/>
    <x v="9"/>
    <x v="4"/>
    <n v="6878647"/>
    <n v="8160003685"/>
    <x v="0"/>
    <x v="1"/>
    <s v="CENTRO INTEGRAL DE SERV Y HABITACIONAL COMFAMILIAR GAMMA PH"/>
    <x v="11"/>
    <x v="9"/>
  </r>
  <r>
    <x v="0"/>
    <x v="1"/>
    <x v="9"/>
    <x v="4"/>
    <n v="6878669"/>
    <n v="9006189500"/>
    <x v="0"/>
    <x v="2"/>
    <s v="CONJUNTO RESIDENCIAL BALCONES DE SAN JUAN"/>
    <x v="9"/>
    <x v="8"/>
  </r>
  <r>
    <x v="0"/>
    <x v="1"/>
    <x v="9"/>
    <x v="4"/>
    <n v="6878676"/>
    <n v="8300522935"/>
    <x v="0"/>
    <x v="1"/>
    <s v="EDIFICIO ANSES III"/>
    <x v="1"/>
    <x v="1"/>
  </r>
  <r>
    <x v="0"/>
    <x v="1"/>
    <x v="9"/>
    <x v="4"/>
    <n v="6878677"/>
    <n v="8050024439"/>
    <x v="0"/>
    <x v="1"/>
    <s v="CONJUNTO RESIDENCIAL TORRES DE LA FONTANA PROPIEDAD HORI"/>
    <x v="0"/>
    <x v="0"/>
  </r>
  <r>
    <x v="0"/>
    <x v="1"/>
    <x v="9"/>
    <x v="4"/>
    <n v="6878699"/>
    <n v="9003876273"/>
    <x v="0"/>
    <x v="1"/>
    <s v="CONJUNTO RESIDENCIAL ALAMEDA DEL PORVENIR SEGUNDA ETAPA PH"/>
    <x v="1"/>
    <x v="1"/>
  </r>
  <r>
    <x v="0"/>
    <x v="1"/>
    <x v="9"/>
    <x v="5"/>
    <n v="6878703"/>
    <n v="30307133"/>
    <x v="0"/>
    <x v="1"/>
    <s v="HURTADO LOPEZ ANA MARIA"/>
    <x v="7"/>
    <x v="7"/>
  </r>
  <r>
    <x v="0"/>
    <x v="1"/>
    <x v="9"/>
    <x v="4"/>
    <n v="6878741"/>
    <n v="8002337697"/>
    <x v="0"/>
    <x v="3"/>
    <s v="CONJUNTO RESIDENCIAL INGRUMA ETAPA I"/>
    <x v="1"/>
    <x v="1"/>
  </r>
  <r>
    <x v="0"/>
    <x v="1"/>
    <x v="9"/>
    <x v="1"/>
    <n v="6878753"/>
    <n v="9002809625"/>
    <x v="0"/>
    <x v="0"/>
    <s v="CONJUNTO RESIDENCIAL LOS ARCES ROJOS"/>
    <x v="1"/>
    <x v="1"/>
  </r>
  <r>
    <x v="0"/>
    <x v="1"/>
    <x v="9"/>
    <x v="1"/>
    <n v="6878816"/>
    <n v="8300499702"/>
    <x v="0"/>
    <x v="1"/>
    <s v="CONJUNTO RESIDENCIAL CASAS DE CALATAYUD ETAPA IV PH"/>
    <x v="1"/>
    <x v="1"/>
  </r>
  <r>
    <x v="0"/>
    <x v="1"/>
    <x v="9"/>
    <x v="4"/>
    <n v="6878896"/>
    <n v="8001668784"/>
    <x v="0"/>
    <x v="4"/>
    <s v="URBANIZACION MI FUTURO I ETAPA"/>
    <x v="38"/>
    <x v="4"/>
  </r>
  <r>
    <x v="0"/>
    <x v="1"/>
    <x v="9"/>
    <x v="4"/>
    <n v="6878928"/>
    <n v="9001885368"/>
    <x v="0"/>
    <x v="1"/>
    <s v="CONJUNTO RESIDENCIAL HACIENDA LA TRANQUERA"/>
    <x v="1"/>
    <x v="1"/>
  </r>
  <r>
    <x v="0"/>
    <x v="1"/>
    <x v="9"/>
    <x v="4"/>
    <n v="6878952"/>
    <n v="9004146968"/>
    <x v="0"/>
    <x v="1"/>
    <s v="CONJUNTO RESIDENCIAL MONTEBONITO"/>
    <x v="3"/>
    <x v="3"/>
  </r>
  <r>
    <x v="0"/>
    <x v="1"/>
    <x v="9"/>
    <x v="4"/>
    <n v="6878996"/>
    <n v="8002229277"/>
    <x v="0"/>
    <x v="1"/>
    <s v="CONJUNTO RESIDENCIAL EL PORTON DE SAN MICHEL PH"/>
    <x v="14"/>
    <x v="5"/>
  </r>
  <r>
    <x v="0"/>
    <x v="1"/>
    <x v="9"/>
    <x v="4"/>
    <n v="6879028"/>
    <n v="8000824038"/>
    <x v="0"/>
    <x v="1"/>
    <s v="EDIFICIO CARAVELLE - PROPIEDAD HORIZONTAL"/>
    <x v="1"/>
    <x v="1"/>
  </r>
  <r>
    <x v="0"/>
    <x v="1"/>
    <x v="9"/>
    <x v="4"/>
    <n v="6879029"/>
    <n v="8090024711"/>
    <x v="0"/>
    <x v="1"/>
    <s v="CONDOMINIO RESIDENCIAL VILLA FLOR"/>
    <x v="66"/>
    <x v="3"/>
  </r>
  <r>
    <x v="0"/>
    <x v="1"/>
    <x v="9"/>
    <x v="1"/>
    <n v="6879064"/>
    <n v="8300340781"/>
    <x v="0"/>
    <x v="3"/>
    <s v="CONJUNTO RESIDENCIAL BOLIVIA REAL III ETAPA PH"/>
    <x v="1"/>
    <x v="1"/>
  </r>
  <r>
    <x v="0"/>
    <x v="1"/>
    <x v="9"/>
    <x v="4"/>
    <n v="6879088"/>
    <n v="9006082897"/>
    <x v="0"/>
    <x v="1"/>
    <s v="CONJUNTO RESIDENCIAL TORRES DE ZUAME ROBLES P"/>
    <x v="39"/>
    <x v="4"/>
  </r>
  <r>
    <x v="0"/>
    <x v="1"/>
    <x v="9"/>
    <x v="4"/>
    <n v="6879096"/>
    <n v="8301239051"/>
    <x v="0"/>
    <x v="3"/>
    <s v="EDIFICIO SAVI PROPIEDAD HORIZONTAL"/>
    <x v="1"/>
    <x v="1"/>
  </r>
  <r>
    <x v="0"/>
    <x v="1"/>
    <x v="9"/>
    <x v="4"/>
    <n v="6879101"/>
    <n v="8110395201"/>
    <x v="0"/>
    <x v="1"/>
    <s v="CONJUNTO RESIDENCIAL MIRADOR DE GUADALCANAL PH"/>
    <x v="10"/>
    <x v="5"/>
  </r>
  <r>
    <x v="0"/>
    <x v="1"/>
    <x v="9"/>
    <x v="4"/>
    <n v="6879117"/>
    <n v="9009200715"/>
    <x v="0"/>
    <x v="0"/>
    <s v="EDIFICIO COMPOSTELA PROPIEDAD HORIZONTAL"/>
    <x v="6"/>
    <x v="6"/>
  </r>
  <r>
    <x v="0"/>
    <x v="1"/>
    <x v="9"/>
    <x v="4"/>
    <n v="6879150"/>
    <n v="9010501706"/>
    <x v="0"/>
    <x v="1"/>
    <s v="CONJUNTO RESIDENCIAL RESERVA CANAVERAL CONDOM"/>
    <x v="17"/>
    <x v="2"/>
  </r>
  <r>
    <x v="0"/>
    <x v="1"/>
    <x v="9"/>
    <x v="4"/>
    <n v="6879152"/>
    <n v="8001702766"/>
    <x v="0"/>
    <x v="1"/>
    <s v="EDIFICIO PICOS DE PAN DE AZUCAR"/>
    <x v="2"/>
    <x v="2"/>
  </r>
  <r>
    <x v="0"/>
    <x v="1"/>
    <x v="9"/>
    <x v="4"/>
    <n v="6879168"/>
    <n v="9010127584"/>
    <x v="0"/>
    <x v="1"/>
    <s v="EDIFICIO EVA 110 - PROPIEDAD HORIZONTAL"/>
    <x v="1"/>
    <x v="1"/>
  </r>
  <r>
    <x v="0"/>
    <x v="1"/>
    <x v="9"/>
    <x v="4"/>
    <n v="6879173"/>
    <n v="8914113121"/>
    <x v="0"/>
    <x v="1"/>
    <s v="EDIFICIO RENOVAMOTOR"/>
    <x v="11"/>
    <x v="9"/>
  </r>
  <r>
    <x v="0"/>
    <x v="1"/>
    <x v="9"/>
    <x v="4"/>
    <n v="6879208"/>
    <n v="8002319268"/>
    <x v="0"/>
    <x v="3"/>
    <s v="AGRUPACIÓN D´CIUDADELA NUEVA TIBABUYES"/>
    <x v="1"/>
    <x v="1"/>
  </r>
  <r>
    <x v="0"/>
    <x v="1"/>
    <x v="9"/>
    <x v="4"/>
    <n v="6879277"/>
    <n v="8050153143"/>
    <x v="0"/>
    <x v="1"/>
    <s v="CONJUNTO RESIDENCIAL CAMAMBU PROPIEDAD HORIZO"/>
    <x v="0"/>
    <x v="0"/>
  </r>
  <r>
    <x v="0"/>
    <x v="1"/>
    <x v="9"/>
    <x v="1"/>
    <n v="6879307"/>
    <n v="9001818101"/>
    <x v="0"/>
    <x v="5"/>
    <s v="EDIFICIO ALTOS DE GALICIA - PROPIEDAD HORIZONTAL"/>
    <x v="6"/>
    <x v="6"/>
  </r>
  <r>
    <x v="0"/>
    <x v="1"/>
    <x v="9"/>
    <x v="4"/>
    <n v="6879332"/>
    <n v="9010848075"/>
    <x v="0"/>
    <x v="1"/>
    <s v="JUAN PABLO II PH TORRE 10"/>
    <x v="25"/>
    <x v="5"/>
  </r>
  <r>
    <x v="0"/>
    <x v="1"/>
    <x v="9"/>
    <x v="4"/>
    <n v="6879415"/>
    <n v="9003151948"/>
    <x v="0"/>
    <x v="1"/>
    <s v="CONJUNTO HABITACIONAL ALTOS DE CIPRES PROPIEDAD HORIZONTAL"/>
    <x v="6"/>
    <x v="6"/>
  </r>
  <r>
    <x v="0"/>
    <x v="1"/>
    <x v="9"/>
    <x v="1"/>
    <n v="6879438"/>
    <n v="8002414331"/>
    <x v="0"/>
    <x v="2"/>
    <s v="EDIFICIO TORRES DE PINARES"/>
    <x v="11"/>
    <x v="9"/>
  </r>
  <r>
    <x v="0"/>
    <x v="1"/>
    <x v="9"/>
    <x v="4"/>
    <n v="6879442"/>
    <n v="9003303021"/>
    <x v="0"/>
    <x v="0"/>
    <s v="CONJUNTO RESIDENCIAL Y COMERCIAL PUNTA DEL SOL - PROPIED"/>
    <x v="14"/>
    <x v="5"/>
  </r>
  <r>
    <x v="0"/>
    <x v="1"/>
    <x v="9"/>
    <x v="4"/>
    <n v="6879445"/>
    <n v="9003292162"/>
    <x v="0"/>
    <x v="1"/>
    <s v="EDIFICIO CITRUS PROPIEDAD HORIZONTAL"/>
    <x v="1"/>
    <x v="1"/>
  </r>
  <r>
    <x v="0"/>
    <x v="1"/>
    <x v="9"/>
    <x v="4"/>
    <n v="6879449"/>
    <n v="8090052953"/>
    <x v="0"/>
    <x v="1"/>
    <s v="EDIFICIO CAMINO DORADO PROPIEDAD  HORIZONTAL"/>
    <x v="3"/>
    <x v="3"/>
  </r>
  <r>
    <x v="0"/>
    <x v="1"/>
    <x v="9"/>
    <x v="1"/>
    <n v="6879483"/>
    <n v="8002082991"/>
    <x v="0"/>
    <x v="1"/>
    <s v="EDIFICIO ALICANTE PROPIEDAD HORIZONTAL"/>
    <x v="11"/>
    <x v="9"/>
  </r>
  <r>
    <x v="0"/>
    <x v="1"/>
    <x v="9"/>
    <x v="4"/>
    <n v="6879510"/>
    <n v="9007789821"/>
    <x v="0"/>
    <x v="0"/>
    <s v="EDIFICIO SIERRA DEL ESTE PROPIEDAD HORIZONTAL"/>
    <x v="6"/>
    <x v="6"/>
  </r>
  <r>
    <x v="0"/>
    <x v="1"/>
    <x v="9"/>
    <x v="4"/>
    <n v="6879517"/>
    <n v="8002319268"/>
    <x v="0"/>
    <x v="3"/>
    <s v="AGRUPACIÓN D´CIUDADELA NUEVA TIBABUYES"/>
    <x v="1"/>
    <x v="1"/>
  </r>
  <r>
    <x v="0"/>
    <x v="1"/>
    <x v="9"/>
    <x v="4"/>
    <n v="6879518"/>
    <n v="8002281340"/>
    <x v="0"/>
    <x v="1"/>
    <s v="EDIFICIO BALCONES DE ASTORGA PH"/>
    <x v="14"/>
    <x v="5"/>
  </r>
  <r>
    <x v="0"/>
    <x v="1"/>
    <x v="9"/>
    <x v="4"/>
    <n v="6879532"/>
    <n v="8002319268"/>
    <x v="0"/>
    <x v="3"/>
    <s v="AGRUPACIÓN D´CIUDADELA NUEVA TIBABUYES"/>
    <x v="1"/>
    <x v="1"/>
  </r>
  <r>
    <x v="0"/>
    <x v="1"/>
    <x v="9"/>
    <x v="4"/>
    <n v="6879545"/>
    <n v="8002319268"/>
    <x v="0"/>
    <x v="3"/>
    <s v="AGRUPACIÓN D´CIUDADELA NUEVA TIBABUYES"/>
    <x v="1"/>
    <x v="1"/>
  </r>
  <r>
    <x v="0"/>
    <x v="1"/>
    <x v="9"/>
    <x v="1"/>
    <n v="6879553"/>
    <n v="9005059282"/>
    <x v="0"/>
    <x v="3"/>
    <s v="CONJUNTO MULTIFAMILIAR EL CARMELO PROPIEDAD HORIZONTAL"/>
    <x v="6"/>
    <x v="6"/>
  </r>
  <r>
    <x v="0"/>
    <x v="1"/>
    <x v="9"/>
    <x v="4"/>
    <n v="6879560"/>
    <n v="8002319268"/>
    <x v="0"/>
    <x v="3"/>
    <s v="AGRUPACIÓN D´CIUDADELA NUEVA TIBABUYES"/>
    <x v="1"/>
    <x v="1"/>
  </r>
  <r>
    <x v="0"/>
    <x v="1"/>
    <x v="9"/>
    <x v="4"/>
    <n v="6879565"/>
    <n v="8001577312"/>
    <x v="0"/>
    <x v="3"/>
    <s v="MONTANA CONJUNTO RESIDENCIAL 1 Y 2 ETAPA"/>
    <x v="2"/>
    <x v="2"/>
  </r>
  <r>
    <x v="0"/>
    <x v="1"/>
    <x v="9"/>
    <x v="4"/>
    <n v="6879691"/>
    <n v="9000028017"/>
    <x v="0"/>
    <x v="1"/>
    <s v="EDIFICIO CIUDADELA COMFAMILIAR CUBA VI ETAPA BLOQUE 2 PH"/>
    <x v="11"/>
    <x v="9"/>
  </r>
  <r>
    <x v="0"/>
    <x v="1"/>
    <x v="9"/>
    <x v="4"/>
    <n v="6879725"/>
    <n v="9003266409"/>
    <x v="0"/>
    <x v="1"/>
    <s v="ALTAVISTA CENTRO COMERCIAL"/>
    <x v="7"/>
    <x v="7"/>
  </r>
  <r>
    <x v="0"/>
    <x v="1"/>
    <x v="9"/>
    <x v="4"/>
    <n v="6879735"/>
    <n v="9006581086"/>
    <x v="0"/>
    <x v="1"/>
    <s v="CONJUNTO CERRADO BALCONES DE VERSALLES - PROPIEDAD HORIZONTA"/>
    <x v="18"/>
    <x v="10"/>
  </r>
  <r>
    <x v="0"/>
    <x v="1"/>
    <x v="9"/>
    <x v="4"/>
    <n v="6879763"/>
    <n v="8300651886"/>
    <x v="0"/>
    <x v="1"/>
    <s v="EDIFICIO EL CORAL PH"/>
    <x v="1"/>
    <x v="1"/>
  </r>
  <r>
    <x v="0"/>
    <x v="1"/>
    <x v="9"/>
    <x v="4"/>
    <n v="6879796"/>
    <n v="8002005019"/>
    <x v="0"/>
    <x v="4"/>
    <s v="PARQUE RESIDENCIAL PALMAS DE SORRENTO"/>
    <x v="7"/>
    <x v="7"/>
  </r>
  <r>
    <x v="0"/>
    <x v="1"/>
    <x v="9"/>
    <x v="4"/>
    <n v="6879802"/>
    <n v="8130006893"/>
    <x v="0"/>
    <x v="1"/>
    <s v="CONJUNTO RESIDENCIAL MEDIA LUNA"/>
    <x v="29"/>
    <x v="14"/>
  </r>
  <r>
    <x v="0"/>
    <x v="1"/>
    <x v="9"/>
    <x v="4"/>
    <n v="6879812"/>
    <n v="9009092369"/>
    <x v="0"/>
    <x v="7"/>
    <s v="CONJUNTO RESIDENCIAL TORRES PORTAL DEL PARQUE PH"/>
    <x v="17"/>
    <x v="2"/>
  </r>
  <r>
    <x v="0"/>
    <x v="1"/>
    <x v="9"/>
    <x v="1"/>
    <n v="6879838"/>
    <n v="9007334952"/>
    <x v="0"/>
    <x v="1"/>
    <s v="CONJUNTO RESIDENCIAL PUERTO BAHIA II ETAPA"/>
    <x v="31"/>
    <x v="3"/>
  </r>
  <r>
    <x v="0"/>
    <x v="1"/>
    <x v="9"/>
    <x v="4"/>
    <n v="6879844"/>
    <n v="8000680273"/>
    <x v="0"/>
    <x v="1"/>
    <s v="CONJUNTO RESIDENCIAL RINCON DEL FRAILE PH"/>
    <x v="10"/>
    <x v="5"/>
  </r>
  <r>
    <x v="0"/>
    <x v="1"/>
    <x v="9"/>
    <x v="4"/>
    <n v="6879856"/>
    <n v="8090073438"/>
    <x v="0"/>
    <x v="1"/>
    <s v="CONDOMINIO TIERRA LINDA PROPIEDAD HORIZONTAL"/>
    <x v="3"/>
    <x v="3"/>
  </r>
  <r>
    <x v="0"/>
    <x v="1"/>
    <x v="9"/>
    <x v="4"/>
    <n v="6879868"/>
    <n v="9010602628"/>
    <x v="0"/>
    <x v="1"/>
    <s v="SANTA MÓNICA CONDOMINIO PROPIEDAD HORIZONTAL"/>
    <x v="9"/>
    <x v="8"/>
  </r>
  <r>
    <x v="0"/>
    <x v="1"/>
    <x v="9"/>
    <x v="4"/>
    <n v="6879870"/>
    <n v="9005450050"/>
    <x v="0"/>
    <x v="3"/>
    <s v="CONJ OKAPI II"/>
    <x v="1"/>
    <x v="1"/>
  </r>
  <r>
    <x v="0"/>
    <x v="1"/>
    <x v="9"/>
    <x v="4"/>
    <n v="6879875"/>
    <n v="9000764272"/>
    <x v="0"/>
    <x v="1"/>
    <s v="EDIFICIO MARQUES DEL CEDRO PH"/>
    <x v="1"/>
    <x v="1"/>
  </r>
  <r>
    <x v="0"/>
    <x v="1"/>
    <x v="9"/>
    <x v="4"/>
    <n v="6879876"/>
    <n v="8110103318"/>
    <x v="0"/>
    <x v="1"/>
    <s v="EDIFICIO PIRAMIDE PH"/>
    <x v="14"/>
    <x v="5"/>
  </r>
  <r>
    <x v="0"/>
    <x v="1"/>
    <x v="9"/>
    <x v="4"/>
    <n v="6879890"/>
    <n v="8002374811"/>
    <x v="0"/>
    <x v="1"/>
    <s v="EDIFICIO EL ZAGUAN DE LAS AGUILAS"/>
    <x v="1"/>
    <x v="1"/>
  </r>
  <r>
    <x v="0"/>
    <x v="1"/>
    <x v="9"/>
    <x v="4"/>
    <n v="6879893"/>
    <n v="9002163989"/>
    <x v="0"/>
    <x v="1"/>
    <s v="CONJUNTO HABITACIONAL TORRES DE NIZA PROPIEDAD HORIZONTAL"/>
    <x v="6"/>
    <x v="6"/>
  </r>
  <r>
    <x v="0"/>
    <x v="1"/>
    <x v="9"/>
    <x v="4"/>
    <n v="6879968"/>
    <n v="8000788343"/>
    <x v="0"/>
    <x v="7"/>
    <s v="CENTRO MEDICO DE LA SABANA P H"/>
    <x v="1"/>
    <x v="1"/>
  </r>
  <r>
    <x v="0"/>
    <x v="1"/>
    <x v="9"/>
    <x v="1"/>
    <n v="6879971"/>
    <n v="9000859178"/>
    <x v="0"/>
    <x v="1"/>
    <s v="CONJUNTO RESIDENCIAL AMATISTA"/>
    <x v="14"/>
    <x v="5"/>
  </r>
  <r>
    <x v="0"/>
    <x v="1"/>
    <x v="9"/>
    <x v="1"/>
    <n v="6880000"/>
    <n v="8300433673"/>
    <x v="0"/>
    <x v="1"/>
    <s v="CONJUNTO RESIDENCIAL CALATAYUD PH"/>
    <x v="1"/>
    <x v="1"/>
  </r>
  <r>
    <x v="0"/>
    <x v="1"/>
    <x v="9"/>
    <x v="1"/>
    <n v="6880082"/>
    <n v="9004221494"/>
    <x v="0"/>
    <x v="1"/>
    <s v="CONJUNTO RESIDENCIAL PARQUES DE CASTILLA 2 PH"/>
    <x v="1"/>
    <x v="1"/>
  </r>
  <r>
    <x v="0"/>
    <x v="1"/>
    <x v="9"/>
    <x v="4"/>
    <n v="6880095"/>
    <n v="8300004907"/>
    <x v="0"/>
    <x v="3"/>
    <s v="EDIFICIO MULTIFAMILIAR BOSQUE LA CAROLINITA"/>
    <x v="1"/>
    <x v="1"/>
  </r>
  <r>
    <x v="0"/>
    <x v="1"/>
    <x v="9"/>
    <x v="6"/>
    <n v="6880096"/>
    <n v="9000159390"/>
    <x v="0"/>
    <x v="3"/>
    <s v="FIANZACREDITO INMOBILIARIO CUCUTA SA"/>
    <x v="18"/>
    <x v="10"/>
  </r>
  <r>
    <x v="0"/>
    <x v="1"/>
    <x v="9"/>
    <x v="4"/>
    <n v="6880156"/>
    <n v="8909344634"/>
    <x v="0"/>
    <x v="1"/>
    <s v="CONJUNTO RESIDENCIAL SORRENTO 2 PH"/>
    <x v="14"/>
    <x v="5"/>
  </r>
  <r>
    <x v="0"/>
    <x v="1"/>
    <x v="9"/>
    <x v="4"/>
    <n v="6880294"/>
    <n v="8300335147"/>
    <x v="0"/>
    <x v="0"/>
    <s v="CONJUNTO RESIDENCIAL ESQUINA DEL PARQUE II"/>
    <x v="1"/>
    <x v="1"/>
  </r>
  <r>
    <x v="0"/>
    <x v="1"/>
    <x v="9"/>
    <x v="1"/>
    <n v="6880356"/>
    <n v="9002309361"/>
    <x v="0"/>
    <x v="1"/>
    <s v="EDIFICIO RESIDENCIAL EL SOCIEGO"/>
    <x v="1"/>
    <x v="1"/>
  </r>
  <r>
    <x v="0"/>
    <x v="1"/>
    <x v="9"/>
    <x v="4"/>
    <n v="6880383"/>
    <n v="8100009611"/>
    <x v="0"/>
    <x v="1"/>
    <s v="EDIFICIO VILLAPILAR 2 BLOQUE 2 - PROPIEDAD HORIZONTAL"/>
    <x v="6"/>
    <x v="6"/>
  </r>
  <r>
    <x v="0"/>
    <x v="1"/>
    <x v="9"/>
    <x v="4"/>
    <n v="6880401"/>
    <n v="9010475184"/>
    <x v="0"/>
    <x v="0"/>
    <s v="EDIFICIO PORTO LETICIA PH"/>
    <x v="14"/>
    <x v="5"/>
  </r>
  <r>
    <x v="0"/>
    <x v="1"/>
    <x v="9"/>
    <x v="4"/>
    <n v="6880409"/>
    <n v="9010284906"/>
    <x v="0"/>
    <x v="1"/>
    <s v="CONJUNTO MIXTO USATAMA RESERVADO PROPIEDAD HO"/>
    <x v="1"/>
    <x v="1"/>
  </r>
  <r>
    <x v="0"/>
    <x v="1"/>
    <x v="9"/>
    <x v="4"/>
    <n v="6880415"/>
    <n v="8160006214"/>
    <x v="0"/>
    <x v="4"/>
    <s v="EL PALMAR CONJUNTO CERRADO N 3 PH"/>
    <x v="11"/>
    <x v="9"/>
  </r>
  <r>
    <x v="0"/>
    <x v="1"/>
    <x v="9"/>
    <x v="1"/>
    <n v="6880470"/>
    <n v="9003370793"/>
    <x v="0"/>
    <x v="0"/>
    <s v="CONJUNTO RESIDENCIAL BOSQUES DE CANTABRIA PH"/>
    <x v="11"/>
    <x v="9"/>
  </r>
  <r>
    <x v="0"/>
    <x v="1"/>
    <x v="9"/>
    <x v="1"/>
    <n v="6880496"/>
    <n v="9001689791"/>
    <x v="0"/>
    <x v="1"/>
    <s v="EDIFICIO CAMILA - PROPIEDAD HORIZONTAL"/>
    <x v="1"/>
    <x v="1"/>
  </r>
  <r>
    <x v="0"/>
    <x v="1"/>
    <x v="9"/>
    <x v="4"/>
    <n v="6880524"/>
    <n v="9005009376"/>
    <x v="0"/>
    <x v="1"/>
    <s v="CONJ RES MIRADOR DE LOS BERNAL PH"/>
    <x v="14"/>
    <x v="5"/>
  </r>
  <r>
    <x v="0"/>
    <x v="1"/>
    <x v="9"/>
    <x v="4"/>
    <n v="6880547"/>
    <n v="9008852071"/>
    <x v="0"/>
    <x v="1"/>
    <s v="EDIFICIO GUAYACAN REAL - PROPIEDAD HORIZONTAL"/>
    <x v="6"/>
    <x v="6"/>
  </r>
  <r>
    <x v="0"/>
    <x v="1"/>
    <x v="9"/>
    <x v="4"/>
    <n v="6880574"/>
    <n v="9002316241"/>
    <x v="0"/>
    <x v="1"/>
    <s v="EDIFICIO BERNALEJAS - PH"/>
    <x v="14"/>
    <x v="5"/>
  </r>
  <r>
    <x v="0"/>
    <x v="1"/>
    <x v="9"/>
    <x v="4"/>
    <n v="6880705"/>
    <n v="9012729901"/>
    <x v="0"/>
    <x v="1"/>
    <s v="CONJUNTO MULTIFAMILIAR LIFE 200"/>
    <x v="17"/>
    <x v="2"/>
  </r>
  <r>
    <x v="0"/>
    <x v="1"/>
    <x v="9"/>
    <x v="4"/>
    <n v="6880886"/>
    <n v="9006578856"/>
    <x v="0"/>
    <x v="4"/>
    <s v="EDIFICIO MULTIFAMILIAR TORRE LUNA"/>
    <x v="6"/>
    <x v="6"/>
  </r>
  <r>
    <x v="0"/>
    <x v="1"/>
    <x v="9"/>
    <x v="1"/>
    <n v="6880909"/>
    <n v="8300302084"/>
    <x v="0"/>
    <x v="1"/>
    <s v="EDIFICIO KALYPSO -PROPIEDAD HORIZONTAL"/>
    <x v="1"/>
    <x v="1"/>
  </r>
  <r>
    <x v="0"/>
    <x v="1"/>
    <x v="9"/>
    <x v="4"/>
    <n v="6880915"/>
    <n v="9000960053"/>
    <x v="0"/>
    <x v="1"/>
    <s v="PROYECTO MIRO APARTAMENTOS ETAPA II TORRE 2PH"/>
    <x v="14"/>
    <x v="5"/>
  </r>
  <r>
    <x v="0"/>
    <x v="1"/>
    <x v="9"/>
    <x v="1"/>
    <n v="6880932"/>
    <n v="9002332294"/>
    <x v="0"/>
    <x v="1"/>
    <s v="CONJUNTO HABITACIONAL EL CAMPIN III ETAPA PH"/>
    <x v="11"/>
    <x v="9"/>
  </r>
  <r>
    <x v="0"/>
    <x v="1"/>
    <x v="9"/>
    <x v="4"/>
    <n v="6880960"/>
    <n v="8050093504"/>
    <x v="0"/>
    <x v="1"/>
    <s v="UNIDAD RESIDENCIAL MARCO FIDEL SUAREZ"/>
    <x v="0"/>
    <x v="0"/>
  </r>
  <r>
    <x v="0"/>
    <x v="1"/>
    <x v="9"/>
    <x v="4"/>
    <n v="6880977"/>
    <n v="8605361776"/>
    <x v="0"/>
    <x v="1"/>
    <s v="CONJUNTO RESIDENCIAL NUEVA VILLEMAR PH"/>
    <x v="1"/>
    <x v="1"/>
  </r>
  <r>
    <x v="0"/>
    <x v="1"/>
    <x v="9"/>
    <x v="4"/>
    <n v="6880985"/>
    <n v="9001526765"/>
    <x v="0"/>
    <x v="3"/>
    <s v="EDIFICIO EL OLIVAR - PROPIEDAD HORIZONTAL"/>
    <x v="6"/>
    <x v="6"/>
  </r>
  <r>
    <x v="0"/>
    <x v="1"/>
    <x v="9"/>
    <x v="4"/>
    <n v="6880989"/>
    <n v="9007668008"/>
    <x v="0"/>
    <x v="7"/>
    <s v="MULTIFAMILIAR SAN AGUSTIN"/>
    <x v="20"/>
    <x v="11"/>
  </r>
  <r>
    <x v="0"/>
    <x v="1"/>
    <x v="9"/>
    <x v="4"/>
    <n v="6881110"/>
    <n v="9003004320"/>
    <x v="0"/>
    <x v="1"/>
    <s v="UNIDAD RESIDENCIAL TORRES DE BARCELONA"/>
    <x v="5"/>
    <x v="5"/>
  </r>
  <r>
    <x v="0"/>
    <x v="1"/>
    <x v="9"/>
    <x v="4"/>
    <n v="6881149"/>
    <n v="8605154154"/>
    <x v="0"/>
    <x v="2"/>
    <s v="CONJUNTO RESIDENCIAL USATAMA MANZANA K"/>
    <x v="1"/>
    <x v="1"/>
  </r>
  <r>
    <x v="0"/>
    <x v="1"/>
    <x v="9"/>
    <x v="4"/>
    <n v="6881186"/>
    <n v="8130021956"/>
    <x v="0"/>
    <x v="0"/>
    <s v="EDIFICIO ANTARES"/>
    <x v="29"/>
    <x v="14"/>
  </r>
  <r>
    <x v="0"/>
    <x v="1"/>
    <x v="9"/>
    <x v="4"/>
    <n v="6881187"/>
    <n v="8010009776"/>
    <x v="0"/>
    <x v="1"/>
    <s v="URBANIZACION LOS ABEDULES"/>
    <x v="7"/>
    <x v="7"/>
  </r>
  <r>
    <x v="0"/>
    <x v="1"/>
    <x v="9"/>
    <x v="4"/>
    <n v="6881228"/>
    <n v="9002334878"/>
    <x v="0"/>
    <x v="1"/>
    <s v="CONJUNTO RESIDENCIAL RESERVA DE LA JULITA PH"/>
    <x v="11"/>
    <x v="9"/>
  </r>
  <r>
    <x v="0"/>
    <x v="1"/>
    <x v="9"/>
    <x v="4"/>
    <n v="6881232"/>
    <n v="9004800612"/>
    <x v="0"/>
    <x v="1"/>
    <s v="EDIFICIO PORTON DEL ANGEL PH"/>
    <x v="14"/>
    <x v="5"/>
  </r>
  <r>
    <x v="0"/>
    <x v="1"/>
    <x v="9"/>
    <x v="1"/>
    <n v="6881241"/>
    <n v="9000859178"/>
    <x v="0"/>
    <x v="7"/>
    <s v="CONJUNTO RESIDENCIAL AMATISTA"/>
    <x v="14"/>
    <x v="5"/>
  </r>
  <r>
    <x v="0"/>
    <x v="1"/>
    <x v="9"/>
    <x v="1"/>
    <n v="6881255"/>
    <n v="9013589056"/>
    <x v="0"/>
    <x v="3"/>
    <s v="CERRITOS  RESERVADO  PARQUE  RESIDENCIAL  PH"/>
    <x v="11"/>
    <x v="9"/>
  </r>
  <r>
    <x v="0"/>
    <x v="1"/>
    <x v="9"/>
    <x v="4"/>
    <n v="6881284"/>
    <n v="9003489709"/>
    <x v="0"/>
    <x v="1"/>
    <s v="CONJUNTO SERREZUELA APARTAMENTOS PROPIEDAD HORIZONTAL"/>
    <x v="11"/>
    <x v="9"/>
  </r>
  <r>
    <x v="0"/>
    <x v="1"/>
    <x v="9"/>
    <x v="4"/>
    <n v="6881297"/>
    <n v="8300713816"/>
    <x v="0"/>
    <x v="1"/>
    <s v="CONJUNTO RESIDENCIAL LOS NOGALES PROPIEDAD HORIZONTAL"/>
    <x v="1"/>
    <x v="1"/>
  </r>
  <r>
    <x v="0"/>
    <x v="1"/>
    <x v="9"/>
    <x v="4"/>
    <n v="6881346"/>
    <n v="8001968331"/>
    <x v="0"/>
    <x v="1"/>
    <s v="CONJUNTO RESIDENCIAL QUINTAS DE MALLORCA"/>
    <x v="0"/>
    <x v="0"/>
  </r>
  <r>
    <x v="0"/>
    <x v="1"/>
    <x v="9"/>
    <x v="1"/>
    <n v="6881376"/>
    <n v="9007514561"/>
    <x v="0"/>
    <x v="1"/>
    <s v="CONJUNTO RESIDENCIAL MIRADOR DE LOS HAYUELOS ETAPA I PH"/>
    <x v="1"/>
    <x v="1"/>
  </r>
  <r>
    <x v="0"/>
    <x v="1"/>
    <x v="9"/>
    <x v="4"/>
    <n v="6881383"/>
    <n v="8300068462"/>
    <x v="0"/>
    <x v="1"/>
    <s v="EDIFICIO 22 SUITES GOLD PROPIEDAD HORIZONTAL"/>
    <x v="1"/>
    <x v="1"/>
  </r>
  <r>
    <x v="0"/>
    <x v="1"/>
    <x v="9"/>
    <x v="4"/>
    <n v="6881399"/>
    <n v="9010284906"/>
    <x v="0"/>
    <x v="1"/>
    <s v="CONJUNTO MIXTO USATAMA RESERVADO PROPIEDAD HO"/>
    <x v="1"/>
    <x v="1"/>
  </r>
  <r>
    <x v="0"/>
    <x v="1"/>
    <x v="9"/>
    <x v="4"/>
    <n v="6881420"/>
    <n v="8001986517"/>
    <x v="0"/>
    <x v="1"/>
    <s v="CONJUNTO RESIDENCIAL PARQUE DE LOS ANGELES"/>
    <x v="1"/>
    <x v="1"/>
  </r>
  <r>
    <x v="0"/>
    <x v="1"/>
    <x v="9"/>
    <x v="4"/>
    <n v="6881428"/>
    <n v="8160006214"/>
    <x v="0"/>
    <x v="4"/>
    <s v="EL PALMAR CONJUNTO CERRADO N 3 PH"/>
    <x v="11"/>
    <x v="9"/>
  </r>
  <r>
    <x v="0"/>
    <x v="1"/>
    <x v="9"/>
    <x v="1"/>
    <n v="6881437"/>
    <n v="8110253503"/>
    <x v="0"/>
    <x v="2"/>
    <s v="URBANIZACION SANTA MARIA DEL CAMPO PH"/>
    <x v="5"/>
    <x v="5"/>
  </r>
  <r>
    <x v="0"/>
    <x v="1"/>
    <x v="9"/>
    <x v="5"/>
    <n v="6881453"/>
    <n v="41900717"/>
    <x v="0"/>
    <x v="1"/>
    <s v="CLAVIJO VALENCIA MARIA CLAUDIA"/>
    <x v="7"/>
    <x v="7"/>
  </r>
  <r>
    <x v="0"/>
    <x v="1"/>
    <x v="9"/>
    <x v="1"/>
    <n v="6881476"/>
    <n v="9001689791"/>
    <x v="0"/>
    <x v="1"/>
    <s v="EDIFICIO CAMILA - PROPIEDAD HORIZONTAL"/>
    <x v="1"/>
    <x v="1"/>
  </r>
  <r>
    <x v="0"/>
    <x v="1"/>
    <x v="9"/>
    <x v="1"/>
    <n v="6881478"/>
    <n v="9001689791"/>
    <x v="0"/>
    <x v="1"/>
    <s v="EDIFICIO CAMILA - PROPIEDAD HORIZONTAL"/>
    <x v="1"/>
    <x v="1"/>
  </r>
  <r>
    <x v="0"/>
    <x v="1"/>
    <x v="9"/>
    <x v="4"/>
    <n v="6881583"/>
    <n v="8001354259"/>
    <x v="0"/>
    <x v="3"/>
    <s v="CONJUNTO MULTIFAMILIAR VILLA DEL SOL"/>
    <x v="2"/>
    <x v="2"/>
  </r>
  <r>
    <x v="0"/>
    <x v="1"/>
    <x v="9"/>
    <x v="4"/>
    <n v="6881593"/>
    <n v="8001212925"/>
    <x v="0"/>
    <x v="1"/>
    <s v="CONJUNTO RESIDENCIAL ALTAMIRA III ETAPA"/>
    <x v="17"/>
    <x v="2"/>
  </r>
  <r>
    <x v="0"/>
    <x v="1"/>
    <x v="9"/>
    <x v="4"/>
    <n v="6881599"/>
    <n v="8605213490"/>
    <x v="0"/>
    <x v="3"/>
    <s v="CONJUNTO RESIDENCIAL PIJAO DE ORO"/>
    <x v="1"/>
    <x v="1"/>
  </r>
  <r>
    <x v="0"/>
    <x v="1"/>
    <x v="9"/>
    <x v="4"/>
    <n v="6881600"/>
    <n v="9006211119"/>
    <x v="0"/>
    <x v="0"/>
    <s v="PARQUE CENTRAL - APARTAMENTOS"/>
    <x v="3"/>
    <x v="3"/>
  </r>
  <r>
    <x v="0"/>
    <x v="1"/>
    <x v="9"/>
    <x v="4"/>
    <n v="6881605"/>
    <n v="8002147238"/>
    <x v="0"/>
    <x v="0"/>
    <s v="AGRUPACION RESIDENCIAL TEJARES DEL NORTE IV - PROPIEDAD HORI"/>
    <x v="1"/>
    <x v="1"/>
  </r>
  <r>
    <x v="0"/>
    <x v="1"/>
    <x v="9"/>
    <x v="1"/>
    <n v="6881619"/>
    <n v="8000380512"/>
    <x v="0"/>
    <x v="1"/>
    <s v="MULTIFAMILIARES BOYACA"/>
    <x v="1"/>
    <x v="1"/>
  </r>
  <r>
    <x v="0"/>
    <x v="1"/>
    <x v="9"/>
    <x v="5"/>
    <n v="6881626"/>
    <n v="42063573"/>
    <x v="0"/>
    <x v="1"/>
    <s v="ORTIZ  SOLANILLA LISBY AIDEE"/>
    <x v="11"/>
    <x v="9"/>
  </r>
  <r>
    <x v="0"/>
    <x v="1"/>
    <x v="9"/>
    <x v="4"/>
    <n v="6881659"/>
    <n v="8110446279"/>
    <x v="0"/>
    <x v="1"/>
    <s v="EDIFICIO SANTAMARIA DEL MAR PH"/>
    <x v="14"/>
    <x v="5"/>
  </r>
  <r>
    <x v="0"/>
    <x v="1"/>
    <x v="9"/>
    <x v="4"/>
    <n v="6881670"/>
    <n v="8080012059"/>
    <x v="0"/>
    <x v="1"/>
    <s v="SANTA MONICA I ETAPA"/>
    <x v="15"/>
    <x v="4"/>
  </r>
  <r>
    <x v="0"/>
    <x v="1"/>
    <x v="9"/>
    <x v="4"/>
    <n v="6881684"/>
    <n v="8160004873"/>
    <x v="0"/>
    <x v="1"/>
    <s v="AGRUPACION RESIDENCIAL GAMMA III BLOQUE 29 32 Y 34 PH"/>
    <x v="11"/>
    <x v="9"/>
  </r>
  <r>
    <x v="0"/>
    <x v="1"/>
    <x v="9"/>
    <x v="4"/>
    <n v="6881702"/>
    <n v="9002548412"/>
    <x v="0"/>
    <x v="3"/>
    <s v="CONJUNTO NUEVO CONQUISTADORES BOREAL PH"/>
    <x v="14"/>
    <x v="5"/>
  </r>
  <r>
    <x v="0"/>
    <x v="1"/>
    <x v="9"/>
    <x v="4"/>
    <n v="6881704"/>
    <n v="9005801150"/>
    <x v="0"/>
    <x v="1"/>
    <s v="EDIFICIO GRAN MANZANA PH"/>
    <x v="1"/>
    <x v="1"/>
  </r>
  <r>
    <x v="0"/>
    <x v="1"/>
    <x v="9"/>
    <x v="4"/>
    <n v="6881778"/>
    <n v="8300750375"/>
    <x v="0"/>
    <x v="1"/>
    <s v="EDIFICIO ALTAMONTE PH"/>
    <x v="1"/>
    <x v="1"/>
  </r>
  <r>
    <x v="0"/>
    <x v="1"/>
    <x v="9"/>
    <x v="2"/>
    <n v="6881781"/>
    <n v="9008930781"/>
    <x v="0"/>
    <x v="0"/>
    <s v="CONJUNTO CERRADO ENTREVERDE"/>
    <x v="6"/>
    <x v="6"/>
  </r>
  <r>
    <x v="0"/>
    <x v="1"/>
    <x v="9"/>
    <x v="4"/>
    <n v="6881820"/>
    <n v="9002407461"/>
    <x v="0"/>
    <x v="7"/>
    <s v="EDIFICIO PAYSANDU PH"/>
    <x v="11"/>
    <x v="9"/>
  </r>
  <r>
    <x v="0"/>
    <x v="1"/>
    <x v="9"/>
    <x v="1"/>
    <n v="6881828"/>
    <n v="8002353987"/>
    <x v="0"/>
    <x v="1"/>
    <s v="PARQUE RESIDENCIAL ALBURQUERQUE PH"/>
    <x v="11"/>
    <x v="9"/>
  </r>
  <r>
    <x v="0"/>
    <x v="1"/>
    <x v="9"/>
    <x v="1"/>
    <n v="6881866"/>
    <n v="9002332294"/>
    <x v="0"/>
    <x v="3"/>
    <s v="CONJUNTO HABITACIONAL EL CAMPIN III ETAPA PH"/>
    <x v="11"/>
    <x v="9"/>
  </r>
  <r>
    <x v="0"/>
    <x v="1"/>
    <x v="9"/>
    <x v="4"/>
    <n v="6881920"/>
    <n v="8300582821"/>
    <x v="0"/>
    <x v="1"/>
    <s v="EDIFICIO ABADIA 146 PROPIEDAD HORIZONTAL"/>
    <x v="1"/>
    <x v="1"/>
  </r>
  <r>
    <x v="0"/>
    <x v="1"/>
    <x v="9"/>
    <x v="1"/>
    <n v="6881921"/>
    <n v="9003370793"/>
    <x v="0"/>
    <x v="0"/>
    <s v="CONJUNTO RESIDENCIAL BOSQUES DE CANTABRIA PH"/>
    <x v="11"/>
    <x v="9"/>
  </r>
  <r>
    <x v="0"/>
    <x v="1"/>
    <x v="9"/>
    <x v="4"/>
    <n v="6881936"/>
    <n v="8100016636"/>
    <x v="0"/>
    <x v="3"/>
    <s v="EDIFICIO MULTIFAMILIARES VENECIA I PROPIEDAD HORIZONTAL"/>
    <x v="6"/>
    <x v="6"/>
  </r>
  <r>
    <x v="0"/>
    <x v="1"/>
    <x v="9"/>
    <x v="4"/>
    <n v="6881937"/>
    <n v="8300004907"/>
    <x v="0"/>
    <x v="3"/>
    <s v="EDIFICIO MULTIFAMILIAR BOSQUE LA CAROLINITA"/>
    <x v="1"/>
    <x v="1"/>
  </r>
  <r>
    <x v="0"/>
    <x v="1"/>
    <x v="9"/>
    <x v="4"/>
    <n v="6881948"/>
    <n v="8300004907"/>
    <x v="0"/>
    <x v="3"/>
    <s v="EDIFICIO MULTIFAMILIAR BOSQUE LA CAROLINITA"/>
    <x v="1"/>
    <x v="1"/>
  </r>
  <r>
    <x v="0"/>
    <x v="1"/>
    <x v="9"/>
    <x v="4"/>
    <n v="6881958"/>
    <n v="8300004907"/>
    <x v="0"/>
    <x v="3"/>
    <s v="EDIFICIO MULTIFAMILIAR BOSQUE LA CAROLINITA"/>
    <x v="1"/>
    <x v="1"/>
  </r>
  <r>
    <x v="0"/>
    <x v="1"/>
    <x v="9"/>
    <x v="4"/>
    <n v="6881966"/>
    <n v="8300004907"/>
    <x v="0"/>
    <x v="3"/>
    <s v="EDIFICIO MULTIFAMILIAR BOSQUE LA CAROLINITA"/>
    <x v="1"/>
    <x v="1"/>
  </r>
  <r>
    <x v="0"/>
    <x v="1"/>
    <x v="9"/>
    <x v="1"/>
    <n v="6881968"/>
    <n v="9004888685"/>
    <x v="0"/>
    <x v="1"/>
    <s v="EDIFICIIO PALOS BLANCOS PH"/>
    <x v="1"/>
    <x v="1"/>
  </r>
  <r>
    <x v="0"/>
    <x v="1"/>
    <x v="9"/>
    <x v="4"/>
    <n v="6881984"/>
    <n v="8000479023"/>
    <x v="0"/>
    <x v="1"/>
    <s v="AGRUPACION DE VIVIENDA GRANADA NORTE ETAPA II - PROPIEDAD HO"/>
    <x v="1"/>
    <x v="1"/>
  </r>
  <r>
    <x v="0"/>
    <x v="1"/>
    <x v="9"/>
    <x v="4"/>
    <n v="6881986"/>
    <n v="8002319268"/>
    <x v="0"/>
    <x v="1"/>
    <s v="AGRUPACIÓN D´CIUDADELA NUEVA TIBABUYES"/>
    <x v="1"/>
    <x v="1"/>
  </r>
  <r>
    <x v="0"/>
    <x v="1"/>
    <x v="9"/>
    <x v="4"/>
    <n v="6881997"/>
    <n v="9007006781"/>
    <x v="0"/>
    <x v="0"/>
    <s v="EDIFICIO PALMEIRAS PH"/>
    <x v="14"/>
    <x v="5"/>
  </r>
  <r>
    <x v="0"/>
    <x v="1"/>
    <x v="9"/>
    <x v="4"/>
    <n v="6882011"/>
    <n v="8010008065"/>
    <x v="1"/>
    <x v="6"/>
    <s v="CONJUNTO RESIDENCIAL PLAZOLETA ANDINA"/>
    <x v="7"/>
    <x v="7"/>
  </r>
  <r>
    <x v="0"/>
    <x v="1"/>
    <x v="9"/>
    <x v="4"/>
    <n v="6882039"/>
    <n v="8110395201"/>
    <x v="0"/>
    <x v="1"/>
    <s v="CONJUNTO RESIDENCIAL MIRADOR DE GUADALCANAL PH"/>
    <x v="10"/>
    <x v="5"/>
  </r>
  <r>
    <x v="0"/>
    <x v="1"/>
    <x v="9"/>
    <x v="4"/>
    <n v="6882085"/>
    <n v="8301384283"/>
    <x v="0"/>
    <x v="1"/>
    <s v="EDIFICIO SANTA BARBARA 118 P H"/>
    <x v="1"/>
    <x v="1"/>
  </r>
  <r>
    <x v="0"/>
    <x v="1"/>
    <x v="9"/>
    <x v="4"/>
    <n v="6882126"/>
    <n v="9000815335"/>
    <x v="0"/>
    <x v="1"/>
    <s v="CONDOMINIO LA HERRERIA CONJUNTO 2  PH"/>
    <x v="40"/>
    <x v="0"/>
  </r>
  <r>
    <x v="0"/>
    <x v="1"/>
    <x v="9"/>
    <x v="4"/>
    <n v="6882136"/>
    <n v="9010240761"/>
    <x v="0"/>
    <x v="1"/>
    <s v="EDIFICIO TORRE K 5-2 -PROPIEDAD HORIZONTAL"/>
    <x v="1"/>
    <x v="1"/>
  </r>
  <r>
    <x v="0"/>
    <x v="1"/>
    <x v="9"/>
    <x v="1"/>
    <n v="6882173"/>
    <n v="9000233410"/>
    <x v="0"/>
    <x v="3"/>
    <s v="CONJUNTO RESIDENCIAL ARBOLEDA DEL SEMINARIO DE LAS SUBETAPA"/>
    <x v="14"/>
    <x v="5"/>
  </r>
  <r>
    <x v="0"/>
    <x v="1"/>
    <x v="9"/>
    <x v="4"/>
    <n v="6882228"/>
    <n v="9001291213"/>
    <x v="0"/>
    <x v="1"/>
    <s v="CONJUNTO RESIDENCIAL LOS CENTAUROS II"/>
    <x v="2"/>
    <x v="2"/>
  </r>
  <r>
    <x v="0"/>
    <x v="1"/>
    <x v="9"/>
    <x v="4"/>
    <n v="6882232"/>
    <n v="9001291213"/>
    <x v="0"/>
    <x v="1"/>
    <s v="CONJUNTO RESIDENCIAL LOS CENTAUROS II"/>
    <x v="2"/>
    <x v="2"/>
  </r>
  <r>
    <x v="0"/>
    <x v="1"/>
    <x v="9"/>
    <x v="4"/>
    <n v="6882242"/>
    <n v="9010543875"/>
    <x v="0"/>
    <x v="1"/>
    <s v="EDIFICIO LOS ARCES PROPIEDAD HORIZONTAL"/>
    <x v="9"/>
    <x v="8"/>
  </r>
  <r>
    <x v="0"/>
    <x v="1"/>
    <x v="9"/>
    <x v="4"/>
    <n v="6882245"/>
    <n v="8002473728"/>
    <x v="0"/>
    <x v="2"/>
    <s v="EDIFICIO ANDINO PROPIEDAD HORIZONTAL"/>
    <x v="6"/>
    <x v="6"/>
  </r>
  <r>
    <x v="0"/>
    <x v="1"/>
    <x v="9"/>
    <x v="1"/>
    <n v="6882286"/>
    <n v="8300192982"/>
    <x v="0"/>
    <x v="1"/>
    <s v="AGRUPACION RESIDENCIAL NUEVA TIBABUYES SECTOR A"/>
    <x v="1"/>
    <x v="1"/>
  </r>
  <r>
    <x v="0"/>
    <x v="1"/>
    <x v="9"/>
    <x v="1"/>
    <n v="6882291"/>
    <n v="8002239501"/>
    <x v="0"/>
    <x v="1"/>
    <s v="PH EDIFICIO DOS ALAMOS"/>
    <x v="6"/>
    <x v="6"/>
  </r>
  <r>
    <x v="0"/>
    <x v="1"/>
    <x v="9"/>
    <x v="5"/>
    <n v="6882335"/>
    <n v="4512308"/>
    <x v="0"/>
    <x v="1"/>
    <s v="MARTINEZ PULGARIN JOHN WILLIAM"/>
    <x v="13"/>
    <x v="9"/>
  </r>
  <r>
    <x v="0"/>
    <x v="1"/>
    <x v="9"/>
    <x v="4"/>
    <n v="6882342"/>
    <n v="8110308536"/>
    <x v="0"/>
    <x v="1"/>
    <s v="CONJUNTO RESIDENCIAL ESTADIO DE LA PLAZA"/>
    <x v="14"/>
    <x v="5"/>
  </r>
  <r>
    <x v="0"/>
    <x v="1"/>
    <x v="9"/>
    <x v="5"/>
    <n v="6882375"/>
    <n v="25269515"/>
    <x v="0"/>
    <x v="2"/>
    <s v="BOLAÑOS MUÑOZ ROSA AURA"/>
    <x v="41"/>
    <x v="17"/>
  </r>
  <r>
    <x v="0"/>
    <x v="1"/>
    <x v="9"/>
    <x v="4"/>
    <n v="6882477"/>
    <n v="8600574087"/>
    <x v="0"/>
    <x v="3"/>
    <s v="CENTRO NACIONAL DE LAS ARTES GRAFICAS"/>
    <x v="1"/>
    <x v="1"/>
  </r>
  <r>
    <x v="0"/>
    <x v="1"/>
    <x v="9"/>
    <x v="1"/>
    <n v="6882505"/>
    <n v="8300404280"/>
    <x v="0"/>
    <x v="1"/>
    <s v="CONJUNTO RESIDENCIAL EL LABRADOR II  - PROPIEDAD HORIZONTAL"/>
    <x v="1"/>
    <x v="1"/>
  </r>
  <r>
    <x v="0"/>
    <x v="1"/>
    <x v="9"/>
    <x v="4"/>
    <n v="6882511"/>
    <n v="8300442078"/>
    <x v="0"/>
    <x v="1"/>
    <s v="CONJUNTO RESIDENCIAL ISABELLA PROPIEDAD HORIZONTAL"/>
    <x v="1"/>
    <x v="1"/>
  </r>
  <r>
    <x v="0"/>
    <x v="1"/>
    <x v="9"/>
    <x v="1"/>
    <n v="6882515"/>
    <n v="9001328901"/>
    <x v="0"/>
    <x v="0"/>
    <s v="EDIFICIO MIRADOR DE LOS LAURELES - PROPIEDAD HORIZONTAL"/>
    <x v="6"/>
    <x v="6"/>
  </r>
  <r>
    <x v="0"/>
    <x v="1"/>
    <x v="9"/>
    <x v="4"/>
    <n v="6882554"/>
    <n v="8000597161"/>
    <x v="0"/>
    <x v="1"/>
    <s v="AGRUPACION DE VIVIENDA BELMIRA PROPIEDAD HORIZONTAL"/>
    <x v="1"/>
    <x v="1"/>
  </r>
  <r>
    <x v="0"/>
    <x v="1"/>
    <x v="9"/>
    <x v="4"/>
    <n v="6882603"/>
    <n v="9013130840"/>
    <x v="0"/>
    <x v="4"/>
    <s v="LA ARMONIA CONJUNTO RESIDENCIAL PH"/>
    <x v="1"/>
    <x v="1"/>
  </r>
  <r>
    <x v="0"/>
    <x v="1"/>
    <x v="9"/>
    <x v="4"/>
    <n v="6882620"/>
    <n v="9013130840"/>
    <x v="0"/>
    <x v="4"/>
    <s v="LA ARMONIA CONJUNTO RESIDENCIAL PH"/>
    <x v="1"/>
    <x v="1"/>
  </r>
  <r>
    <x v="0"/>
    <x v="1"/>
    <x v="9"/>
    <x v="4"/>
    <n v="6882648"/>
    <n v="9013130840"/>
    <x v="0"/>
    <x v="4"/>
    <s v="LA ARMONIA CONJUNTO RESIDENCIAL PH"/>
    <x v="1"/>
    <x v="1"/>
  </r>
  <r>
    <x v="0"/>
    <x v="1"/>
    <x v="9"/>
    <x v="1"/>
    <n v="6882774"/>
    <n v="9004886071"/>
    <x v="0"/>
    <x v="0"/>
    <s v="EDIFICIO SANTIAMEN ETAPA I Y II PH"/>
    <x v="14"/>
    <x v="5"/>
  </r>
  <r>
    <x v="0"/>
    <x v="1"/>
    <x v="9"/>
    <x v="4"/>
    <n v="6882812"/>
    <n v="8301476682"/>
    <x v="0"/>
    <x v="1"/>
    <s v="CONJUNTO RESIDENCIAL  SANTA MARIA  RESERVADO 4 PH"/>
    <x v="1"/>
    <x v="1"/>
  </r>
  <r>
    <x v="0"/>
    <x v="1"/>
    <x v="9"/>
    <x v="4"/>
    <n v="6882815"/>
    <n v="8110371405"/>
    <x v="0"/>
    <x v="2"/>
    <s v="URBANIZACIN LA COLINA DE ASIS"/>
    <x v="5"/>
    <x v="5"/>
  </r>
  <r>
    <x v="0"/>
    <x v="1"/>
    <x v="9"/>
    <x v="4"/>
    <n v="6882817"/>
    <n v="9004146968"/>
    <x v="0"/>
    <x v="1"/>
    <s v="CONJUNTO RESIDENCIAL MONTEBONITO"/>
    <x v="3"/>
    <x v="3"/>
  </r>
  <r>
    <x v="0"/>
    <x v="1"/>
    <x v="9"/>
    <x v="4"/>
    <n v="6882830"/>
    <n v="8301254398"/>
    <x v="0"/>
    <x v="2"/>
    <s v="AGRUPACION URBANIZACION TECHO"/>
    <x v="1"/>
    <x v="1"/>
  </r>
  <r>
    <x v="0"/>
    <x v="1"/>
    <x v="9"/>
    <x v="4"/>
    <n v="6882982"/>
    <n v="9013173345"/>
    <x v="0"/>
    <x v="0"/>
    <s v="CONJUNTO CERRADO CIPRES DE BELLA SUIZA PROPIEDAD HORIZONTAL"/>
    <x v="6"/>
    <x v="6"/>
  </r>
  <r>
    <x v="0"/>
    <x v="1"/>
    <x v="9"/>
    <x v="4"/>
    <n v="6883000"/>
    <n v="9006578856"/>
    <x v="0"/>
    <x v="4"/>
    <s v="EDIFICIO MULTIFAMILIAR TORRE LUNA"/>
    <x v="6"/>
    <x v="6"/>
  </r>
  <r>
    <x v="0"/>
    <x v="1"/>
    <x v="9"/>
    <x v="4"/>
    <n v="6883012"/>
    <n v="8300764587"/>
    <x v="0"/>
    <x v="0"/>
    <s v="CONJUNTO RESIDENCIAL CUMBRES DEL SALITRE III"/>
    <x v="1"/>
    <x v="1"/>
  </r>
  <r>
    <x v="0"/>
    <x v="1"/>
    <x v="9"/>
    <x v="1"/>
    <n v="6883015"/>
    <n v="8300369490"/>
    <x v="0"/>
    <x v="2"/>
    <s v="AGRUPACION II DE LA URBANIZACION PARQUES DE LORENA PROPIEDAD"/>
    <x v="1"/>
    <x v="1"/>
  </r>
  <r>
    <x v="0"/>
    <x v="1"/>
    <x v="9"/>
    <x v="4"/>
    <n v="6883023"/>
    <n v="9005950498"/>
    <x v="0"/>
    <x v="0"/>
    <s v="MIRADOR DE SAN JAVIER TORREO 8 ETAPA 6"/>
    <x v="14"/>
    <x v="5"/>
  </r>
  <r>
    <x v="0"/>
    <x v="1"/>
    <x v="9"/>
    <x v="4"/>
    <n v="6883111"/>
    <n v="9007698019"/>
    <x v="0"/>
    <x v="0"/>
    <s v="CONDOMINIO RESIDENCIAL SAN LUCAS DOWNTOWN PH"/>
    <x v="2"/>
    <x v="2"/>
  </r>
  <r>
    <x v="0"/>
    <x v="1"/>
    <x v="9"/>
    <x v="4"/>
    <n v="6883216"/>
    <n v="8908046531"/>
    <x v="0"/>
    <x v="0"/>
    <s v="PROPIEDAD HORIZONTAL EDIFICIO LA LEONORA"/>
    <x v="6"/>
    <x v="6"/>
  </r>
  <r>
    <x v="0"/>
    <x v="1"/>
    <x v="9"/>
    <x v="4"/>
    <n v="6883223"/>
    <n v="8000124648"/>
    <x v="0"/>
    <x v="1"/>
    <s v="EDIFICIO LOS OLIVARES P H"/>
    <x v="1"/>
    <x v="1"/>
  </r>
  <r>
    <x v="0"/>
    <x v="1"/>
    <x v="9"/>
    <x v="4"/>
    <n v="6883263"/>
    <n v="8301393620"/>
    <x v="1"/>
    <x v="6"/>
    <s v="EDIFICIO CUMANDAY"/>
    <x v="1"/>
    <x v="1"/>
  </r>
  <r>
    <x v="0"/>
    <x v="1"/>
    <x v="9"/>
    <x v="1"/>
    <n v="6883270"/>
    <n v="8002092181"/>
    <x v="0"/>
    <x v="3"/>
    <s v="CONJUNTO RESIDENCIAL VILLA DEL SOL PH"/>
    <x v="11"/>
    <x v="9"/>
  </r>
  <r>
    <x v="0"/>
    <x v="1"/>
    <x v="9"/>
    <x v="4"/>
    <n v="6883346"/>
    <n v="9000009553"/>
    <x v="0"/>
    <x v="1"/>
    <s v="EDIFICIO VILLA UNIVERSITARIA CUTUCUMAY IV ETAPA PROPIEDAD HO"/>
    <x v="3"/>
    <x v="3"/>
  </r>
  <r>
    <x v="0"/>
    <x v="1"/>
    <x v="9"/>
    <x v="4"/>
    <n v="6883351"/>
    <n v="9009836294"/>
    <x v="0"/>
    <x v="3"/>
    <s v="CONJUNTO RESIDENCIAL SENDERO VERDE PH"/>
    <x v="5"/>
    <x v="5"/>
  </r>
  <r>
    <x v="0"/>
    <x v="1"/>
    <x v="9"/>
    <x v="1"/>
    <n v="6883359"/>
    <n v="9002068314"/>
    <x v="0"/>
    <x v="1"/>
    <s v="EDIFICIO MIRADOR DE GUAYACANES - PROPIEDAD HORIZONTAL"/>
    <x v="6"/>
    <x v="6"/>
  </r>
  <r>
    <x v="0"/>
    <x v="1"/>
    <x v="9"/>
    <x v="1"/>
    <n v="6883372"/>
    <n v="8000862649"/>
    <x v="0"/>
    <x v="5"/>
    <s v="EDIFICIO SAN MARCOS PH"/>
    <x v="11"/>
    <x v="9"/>
  </r>
  <r>
    <x v="0"/>
    <x v="1"/>
    <x v="9"/>
    <x v="4"/>
    <n v="6883376"/>
    <n v="8110371405"/>
    <x v="0"/>
    <x v="2"/>
    <s v="URBANIZACIN LA COLINA DE ASIS"/>
    <x v="5"/>
    <x v="5"/>
  </r>
  <r>
    <x v="0"/>
    <x v="1"/>
    <x v="9"/>
    <x v="4"/>
    <n v="6883395"/>
    <n v="9001342963"/>
    <x v="0"/>
    <x v="1"/>
    <s v="COLORES DE LA VILLA PH"/>
    <x v="11"/>
    <x v="9"/>
  </r>
  <r>
    <x v="0"/>
    <x v="1"/>
    <x v="9"/>
    <x v="4"/>
    <n v="6883417"/>
    <n v="9003522929"/>
    <x v="0"/>
    <x v="1"/>
    <s v="EDIFICIO CENTRO EMPRESARIAL LA CABRERA PH"/>
    <x v="1"/>
    <x v="1"/>
  </r>
  <r>
    <x v="0"/>
    <x v="1"/>
    <x v="9"/>
    <x v="4"/>
    <n v="6883421"/>
    <n v="8300168053"/>
    <x v="0"/>
    <x v="3"/>
    <s v="CONJUNTO RESIDENCIAL PARQUE LOS SAUCES PH"/>
    <x v="1"/>
    <x v="1"/>
  </r>
  <r>
    <x v="0"/>
    <x v="1"/>
    <x v="9"/>
    <x v="4"/>
    <n v="6883438"/>
    <n v="8301254398"/>
    <x v="0"/>
    <x v="3"/>
    <s v="AGRUPACION URBANIZACION TECHO"/>
    <x v="1"/>
    <x v="1"/>
  </r>
  <r>
    <x v="0"/>
    <x v="1"/>
    <x v="9"/>
    <x v="4"/>
    <n v="6883445"/>
    <n v="8301254398"/>
    <x v="0"/>
    <x v="0"/>
    <s v="AGRUPACION URBANIZACION TECHO"/>
    <x v="1"/>
    <x v="1"/>
  </r>
  <r>
    <x v="0"/>
    <x v="1"/>
    <x v="9"/>
    <x v="4"/>
    <n v="6883450"/>
    <n v="8301189368"/>
    <x v="0"/>
    <x v="1"/>
    <s v="EDIFICIO XOCHILT"/>
    <x v="1"/>
    <x v="1"/>
  </r>
  <r>
    <x v="0"/>
    <x v="1"/>
    <x v="9"/>
    <x v="4"/>
    <n v="6883489"/>
    <n v="9012064361"/>
    <x v="0"/>
    <x v="0"/>
    <s v="EDIFICIO ARA CONDOMINIO CLUB PROPIEDAD HORIZONTAL"/>
    <x v="2"/>
    <x v="2"/>
  </r>
  <r>
    <x v="0"/>
    <x v="1"/>
    <x v="9"/>
    <x v="4"/>
    <n v="6883490"/>
    <n v="8100023034"/>
    <x v="0"/>
    <x v="3"/>
    <s v="PROPIEDAD HORIZONTAL EDIFICIO BUENAVISTA"/>
    <x v="6"/>
    <x v="6"/>
  </r>
  <r>
    <x v="0"/>
    <x v="1"/>
    <x v="9"/>
    <x v="4"/>
    <n v="6883496"/>
    <n v="9007459471"/>
    <x v="0"/>
    <x v="1"/>
    <s v="AGRUPACION DE VIVIENDA PARQUE RESID NUEVO SUBA ETAPA I - PH"/>
    <x v="1"/>
    <x v="1"/>
  </r>
  <r>
    <x v="0"/>
    <x v="1"/>
    <x v="9"/>
    <x v="4"/>
    <n v="6883533"/>
    <n v="8301396822"/>
    <x v="0"/>
    <x v="3"/>
    <s v="AGRUPACION RESIDENCIAL PRIMAVERA DEL TINTAL 2"/>
    <x v="1"/>
    <x v="1"/>
  </r>
  <r>
    <x v="0"/>
    <x v="1"/>
    <x v="9"/>
    <x v="4"/>
    <n v="6883544"/>
    <n v="8914097941"/>
    <x v="0"/>
    <x v="1"/>
    <s v="CONJUNTO RESIDENCIAL NIZA UNO UIC PH"/>
    <x v="11"/>
    <x v="9"/>
  </r>
  <r>
    <x v="0"/>
    <x v="1"/>
    <x v="9"/>
    <x v="1"/>
    <n v="6883556"/>
    <n v="9000081411"/>
    <x v="0"/>
    <x v="1"/>
    <s v="CONJUNTO RESIDENCIAL ALTAMIRA RESERVADO"/>
    <x v="3"/>
    <x v="3"/>
  </r>
  <r>
    <x v="0"/>
    <x v="1"/>
    <x v="9"/>
    <x v="4"/>
    <n v="6883566"/>
    <n v="9006399041"/>
    <x v="0"/>
    <x v="1"/>
    <s v="CONJUNTO RESIDENCIAL PINARES CAMPESTRE ETAPA I PH"/>
    <x v="11"/>
    <x v="9"/>
  </r>
  <r>
    <x v="0"/>
    <x v="1"/>
    <x v="9"/>
    <x v="4"/>
    <n v="6883574"/>
    <n v="9002041737"/>
    <x v="0"/>
    <x v="1"/>
    <s v="COJUNTO RESIDENCIAL CAMINO DE ARRAYANES MANZANA SEIS (6) PRO"/>
    <x v="1"/>
    <x v="1"/>
  </r>
  <r>
    <x v="0"/>
    <x v="1"/>
    <x v="9"/>
    <x v="4"/>
    <n v="6883618"/>
    <n v="9001989252"/>
    <x v="0"/>
    <x v="1"/>
    <s v="CONJUNTO RESIDENCIAL MAITAMA PH"/>
    <x v="11"/>
    <x v="9"/>
  </r>
  <r>
    <x v="0"/>
    <x v="1"/>
    <x v="9"/>
    <x v="4"/>
    <n v="6883639"/>
    <n v="9011859693"/>
    <x v="0"/>
    <x v="1"/>
    <s v="CONJUNTO FLORIDA RESERVADA CONDOMINIO CAMPESTRE PROPIEDAD HO"/>
    <x v="3"/>
    <x v="3"/>
  </r>
  <r>
    <x v="0"/>
    <x v="1"/>
    <x v="9"/>
    <x v="4"/>
    <n v="6883670"/>
    <n v="9004038761"/>
    <x v="0"/>
    <x v="3"/>
    <s v="CONDOMINIO LOS MANGOS I ETAPA"/>
    <x v="31"/>
    <x v="3"/>
  </r>
  <r>
    <x v="0"/>
    <x v="1"/>
    <x v="9"/>
    <x v="4"/>
    <n v="6883679"/>
    <n v="8160048770"/>
    <x v="0"/>
    <x v="1"/>
    <s v="EDIFICIO ARMONIA PROPIEDAD HORIZONTAL"/>
    <x v="11"/>
    <x v="9"/>
  </r>
  <r>
    <x v="0"/>
    <x v="1"/>
    <x v="9"/>
    <x v="4"/>
    <n v="6883726"/>
    <n v="8000846491"/>
    <x v="0"/>
    <x v="1"/>
    <s v="UNIDAD RESIDENCIAL LOS CEDROS - PROPIEDAD HORIZONTAL"/>
    <x v="0"/>
    <x v="0"/>
  </r>
  <r>
    <x v="0"/>
    <x v="1"/>
    <x v="9"/>
    <x v="1"/>
    <n v="6883765"/>
    <n v="9003495961"/>
    <x v="0"/>
    <x v="1"/>
    <s v="CONJUNTO DE USO MIXTO URBANIZACION JARDIN DE COLORES PH"/>
    <x v="14"/>
    <x v="5"/>
  </r>
  <r>
    <x v="0"/>
    <x v="1"/>
    <x v="9"/>
    <x v="4"/>
    <n v="6883772"/>
    <n v="8160006214"/>
    <x v="0"/>
    <x v="4"/>
    <s v="EL PALMAR CONJUNTO CERRADO N 3 PH"/>
    <x v="11"/>
    <x v="9"/>
  </r>
  <r>
    <x v="0"/>
    <x v="1"/>
    <x v="9"/>
    <x v="1"/>
    <n v="6883819"/>
    <n v="8301347091"/>
    <x v="0"/>
    <x v="0"/>
    <s v="CONJUNTO RESIDENCIAL LA CABAÑA PROPIEDAD HORIZONTAL"/>
    <x v="1"/>
    <x v="1"/>
  </r>
  <r>
    <x v="0"/>
    <x v="1"/>
    <x v="9"/>
    <x v="4"/>
    <n v="6883824"/>
    <n v="8160006404"/>
    <x v="0"/>
    <x v="1"/>
    <s v="EDIFICIO TORRES LOS ALPES PROPIEDAD HORIZONTAL"/>
    <x v="11"/>
    <x v="9"/>
  </r>
  <r>
    <x v="0"/>
    <x v="1"/>
    <x v="9"/>
    <x v="4"/>
    <n v="6883880"/>
    <n v="8300481481"/>
    <x v="0"/>
    <x v="3"/>
    <s v="CONJUNTO RESIDENCIAL SAN ANDRES AFIDRO MANZANA 3 ETAPA - PRO"/>
    <x v="1"/>
    <x v="1"/>
  </r>
  <r>
    <x v="0"/>
    <x v="1"/>
    <x v="9"/>
    <x v="4"/>
    <n v="6883889"/>
    <n v="8300481481"/>
    <x v="0"/>
    <x v="2"/>
    <s v="CONJUNTO RESIDENCIAL SAN ANDRES AFIDRO MANZANA 3 ETAPA - PRO"/>
    <x v="1"/>
    <x v="1"/>
  </r>
  <r>
    <x v="0"/>
    <x v="1"/>
    <x v="9"/>
    <x v="4"/>
    <n v="6883904"/>
    <n v="8301189368"/>
    <x v="0"/>
    <x v="0"/>
    <s v="EDIFICIO XOCHILT"/>
    <x v="1"/>
    <x v="1"/>
  </r>
  <r>
    <x v="0"/>
    <x v="1"/>
    <x v="9"/>
    <x v="1"/>
    <n v="6883915"/>
    <n v="8908072824"/>
    <x v="0"/>
    <x v="0"/>
    <s v="CENTRO COMERCIAL COLMENARES PROPIEDAD HORIZONTAL"/>
    <x v="6"/>
    <x v="6"/>
  </r>
  <r>
    <x v="0"/>
    <x v="1"/>
    <x v="9"/>
    <x v="4"/>
    <n v="6883928"/>
    <n v="8002378267"/>
    <x v="0"/>
    <x v="1"/>
    <s v="CONJUNTO RESIDENCIAL PORTALES DEL COUNTRY"/>
    <x v="1"/>
    <x v="1"/>
  </r>
  <r>
    <x v="0"/>
    <x v="1"/>
    <x v="9"/>
    <x v="4"/>
    <n v="6883930"/>
    <n v="9010034836"/>
    <x v="0"/>
    <x v="1"/>
    <s v="FORTEZZA PARQUE RESIDENCIAL - PROPIEDAD HORIZONTAL"/>
    <x v="3"/>
    <x v="3"/>
  </r>
  <r>
    <x v="0"/>
    <x v="1"/>
    <x v="9"/>
    <x v="4"/>
    <n v="6883954"/>
    <n v="9008964041"/>
    <x v="0"/>
    <x v="1"/>
    <s v="EDIFICIO MULTIFAMILIAR ALTOS DE SANTA CECILIA"/>
    <x v="3"/>
    <x v="3"/>
  </r>
  <r>
    <x v="0"/>
    <x v="1"/>
    <x v="9"/>
    <x v="4"/>
    <n v="6883963"/>
    <n v="8160051746"/>
    <x v="0"/>
    <x v="1"/>
    <s v="CONJUNTO RESIDENCIAL COLMENARES PH"/>
    <x v="13"/>
    <x v="9"/>
  </r>
  <r>
    <x v="0"/>
    <x v="1"/>
    <x v="9"/>
    <x v="4"/>
    <n v="6883994"/>
    <n v="9002713230"/>
    <x v="0"/>
    <x v="1"/>
    <s v="CONJUNTO RESIDENCIAL LA CASTELLANA  PROPIEDAD HORIZONTAL"/>
    <x v="11"/>
    <x v="9"/>
  </r>
  <r>
    <x v="0"/>
    <x v="1"/>
    <x v="9"/>
    <x v="1"/>
    <n v="6883997"/>
    <n v="8000781550"/>
    <x v="0"/>
    <x v="3"/>
    <s v="UNIDAD RESIDENCIAL VILLA EMILIA"/>
    <x v="1"/>
    <x v="1"/>
  </r>
  <r>
    <x v="0"/>
    <x v="1"/>
    <x v="9"/>
    <x v="4"/>
    <n v="6884021"/>
    <n v="8300401231"/>
    <x v="0"/>
    <x v="1"/>
    <s v="AGRUPACION DE VIVIENDA NO 5 LOS EUCALIPTOS I"/>
    <x v="1"/>
    <x v="1"/>
  </r>
  <r>
    <x v="0"/>
    <x v="1"/>
    <x v="9"/>
    <x v="4"/>
    <n v="6884022"/>
    <n v="8000886318"/>
    <x v="0"/>
    <x v="1"/>
    <s v="CONJUNTO HABITACIONAL COOMULTRASAN"/>
    <x v="2"/>
    <x v="2"/>
  </r>
  <r>
    <x v="0"/>
    <x v="1"/>
    <x v="9"/>
    <x v="4"/>
    <n v="6884060"/>
    <n v="8301262300"/>
    <x v="0"/>
    <x v="1"/>
    <s v="CONJUNTO RESIDENCIAL LA PALMA PROPIEDAD HORIZONTAL"/>
    <x v="1"/>
    <x v="1"/>
  </r>
  <r>
    <x v="0"/>
    <x v="1"/>
    <x v="9"/>
    <x v="4"/>
    <n v="6884066"/>
    <n v="8002368144"/>
    <x v="0"/>
    <x v="1"/>
    <s v="EDIFICIO TORRES DE ALTAMIRA"/>
    <x v="7"/>
    <x v="7"/>
  </r>
  <r>
    <x v="0"/>
    <x v="1"/>
    <x v="9"/>
    <x v="4"/>
    <n v="6884080"/>
    <n v="8000479023"/>
    <x v="0"/>
    <x v="1"/>
    <s v="AGRUPACION DE VIVIENDA GRANADA NORTE ETAPA II - PROPIEDAD HO"/>
    <x v="1"/>
    <x v="1"/>
  </r>
  <r>
    <x v="0"/>
    <x v="1"/>
    <x v="9"/>
    <x v="4"/>
    <n v="6884085"/>
    <n v="9006026649"/>
    <x v="0"/>
    <x v="1"/>
    <s v="PROPIEDAD HORIZONTAL BALCONES DE LA VILLA II ETAPA BLOQUES 1"/>
    <x v="23"/>
    <x v="6"/>
  </r>
  <r>
    <x v="0"/>
    <x v="1"/>
    <x v="9"/>
    <x v="4"/>
    <n v="6884110"/>
    <n v="9008469491"/>
    <x v="0"/>
    <x v="1"/>
    <s v="CONJUNTO CERRADO MANET"/>
    <x v="45"/>
    <x v="10"/>
  </r>
  <r>
    <x v="0"/>
    <x v="1"/>
    <x v="9"/>
    <x v="4"/>
    <n v="6884154"/>
    <n v="9001854255"/>
    <x v="0"/>
    <x v="1"/>
    <s v="EDIFICIO CHICO 105 PROPIEDAD HORIZONTAL"/>
    <x v="1"/>
    <x v="1"/>
  </r>
  <r>
    <x v="0"/>
    <x v="1"/>
    <x v="9"/>
    <x v="4"/>
    <n v="6884165"/>
    <n v="8300276086"/>
    <x v="0"/>
    <x v="1"/>
    <s v="CONJUNTO RESIDENCIAL BOLIVIA XIV PH"/>
    <x v="1"/>
    <x v="1"/>
  </r>
  <r>
    <x v="0"/>
    <x v="1"/>
    <x v="9"/>
    <x v="4"/>
    <n v="6884171"/>
    <n v="8002364689"/>
    <x v="0"/>
    <x v="1"/>
    <s v="UNIDAD RESIDENCIAL TORRES DE SAN MATEO PH"/>
    <x v="11"/>
    <x v="9"/>
  </r>
  <r>
    <x v="0"/>
    <x v="1"/>
    <x v="9"/>
    <x v="4"/>
    <n v="6884175"/>
    <n v="8300276086"/>
    <x v="0"/>
    <x v="3"/>
    <s v="CONJUNTO RESIDENCIAL BOLIVIA XIV PH"/>
    <x v="1"/>
    <x v="1"/>
  </r>
  <r>
    <x v="0"/>
    <x v="1"/>
    <x v="9"/>
    <x v="1"/>
    <n v="6884203"/>
    <n v="8300841522"/>
    <x v="0"/>
    <x v="0"/>
    <s v="EDIFICIO MULTIFAMILIAR TORRES DE PERALONSO II"/>
    <x v="1"/>
    <x v="1"/>
  </r>
  <r>
    <x v="0"/>
    <x v="1"/>
    <x v="9"/>
    <x v="4"/>
    <n v="6884307"/>
    <n v="8605321753"/>
    <x v="0"/>
    <x v="1"/>
    <s v="AGRUPACION DE VIVIENDA METROPOLIS UNIDAD SEIS"/>
    <x v="1"/>
    <x v="1"/>
  </r>
  <r>
    <x v="0"/>
    <x v="1"/>
    <x v="9"/>
    <x v="4"/>
    <n v="6884334"/>
    <n v="8909327909"/>
    <x v="0"/>
    <x v="1"/>
    <s v="CONJUNTO RESIDENCIAL SORRENTO 1 PH"/>
    <x v="14"/>
    <x v="5"/>
  </r>
  <r>
    <x v="0"/>
    <x v="1"/>
    <x v="9"/>
    <x v="4"/>
    <n v="6884359"/>
    <n v="9000119321"/>
    <x v="0"/>
    <x v="1"/>
    <s v="CONJUNTO MULTIFAMILIAR CIUDADELA COMFENALCO"/>
    <x v="17"/>
    <x v="2"/>
  </r>
  <r>
    <x v="0"/>
    <x v="1"/>
    <x v="9"/>
    <x v="4"/>
    <n v="6884372"/>
    <n v="8160075003"/>
    <x v="0"/>
    <x v="1"/>
    <s v="EDIFICIO VASQUEZ PH"/>
    <x v="11"/>
    <x v="9"/>
  </r>
  <r>
    <x v="0"/>
    <x v="1"/>
    <x v="9"/>
    <x v="4"/>
    <n v="6884377"/>
    <n v="9002535556"/>
    <x v="0"/>
    <x v="1"/>
    <s v="CONJUNTO RESIDENCIAL PARQUES DE CASTILLA 3 - PROPIEDAD HORIZ"/>
    <x v="1"/>
    <x v="1"/>
  </r>
  <r>
    <x v="0"/>
    <x v="1"/>
    <x v="9"/>
    <x v="4"/>
    <n v="6884389"/>
    <n v="9011123115"/>
    <x v="0"/>
    <x v="4"/>
    <s v="CONJUNTO RESIDENCIAL PARQUES DE BOGOTA PINO PROPIEDAD HORIZO"/>
    <x v="1"/>
    <x v="1"/>
  </r>
  <r>
    <x v="0"/>
    <x v="1"/>
    <x v="9"/>
    <x v="1"/>
    <n v="6884414"/>
    <n v="8160029232"/>
    <x v="0"/>
    <x v="1"/>
    <s v="EDIFICIO MANACOR PH"/>
    <x v="11"/>
    <x v="9"/>
  </r>
  <r>
    <x v="0"/>
    <x v="1"/>
    <x v="9"/>
    <x v="4"/>
    <n v="6884435"/>
    <n v="8000149838"/>
    <x v="0"/>
    <x v="1"/>
    <s v="EDIFICIO BALCONES DE MILAN - PROPIEDAD HORIZONTAL"/>
    <x v="6"/>
    <x v="6"/>
  </r>
  <r>
    <x v="0"/>
    <x v="1"/>
    <x v="9"/>
    <x v="4"/>
    <n v="6884437"/>
    <n v="9001838401"/>
    <x v="0"/>
    <x v="1"/>
    <s v="CONJUNTO RESIDENCIAL SANTA MONICA II"/>
    <x v="31"/>
    <x v="3"/>
  </r>
  <r>
    <x v="0"/>
    <x v="1"/>
    <x v="9"/>
    <x v="1"/>
    <n v="6884453"/>
    <n v="9012049704"/>
    <x v="0"/>
    <x v="1"/>
    <s v="TORRE OLAYA PLAZA - PROPIDAD HORIZONTAL"/>
    <x v="1"/>
    <x v="1"/>
  </r>
  <r>
    <x v="0"/>
    <x v="1"/>
    <x v="9"/>
    <x v="1"/>
    <n v="6884483"/>
    <n v="8914123321"/>
    <x v="0"/>
    <x v="1"/>
    <s v="CENTRO COMERCIAL Y CULTURAL DE PEREIRA FIDUCENTRO Y TEATRO M"/>
    <x v="11"/>
    <x v="9"/>
  </r>
  <r>
    <x v="0"/>
    <x v="1"/>
    <x v="9"/>
    <x v="4"/>
    <n v="6884503"/>
    <n v="8300726087"/>
    <x v="0"/>
    <x v="1"/>
    <s v="CONJUNTO RESIDENCIAL SIERRAS DEL MORAL MZ 4 ETAPA 5 TORRE 6"/>
    <x v="1"/>
    <x v="1"/>
  </r>
  <r>
    <x v="0"/>
    <x v="1"/>
    <x v="9"/>
    <x v="4"/>
    <n v="6884511"/>
    <n v="8002535981"/>
    <x v="0"/>
    <x v="0"/>
    <s v="PROPIEDAD HORIZONTAL EDIFICIO ACANDI"/>
    <x v="6"/>
    <x v="6"/>
  </r>
  <r>
    <x v="0"/>
    <x v="1"/>
    <x v="9"/>
    <x v="1"/>
    <n v="6884520"/>
    <n v="9007514561"/>
    <x v="0"/>
    <x v="1"/>
    <s v="CONJUNTO RESIDENCIAL MIRADOR DE LOS HAYUELOS ETAPA I PH"/>
    <x v="1"/>
    <x v="1"/>
  </r>
  <r>
    <x v="0"/>
    <x v="1"/>
    <x v="9"/>
    <x v="1"/>
    <n v="6884528"/>
    <n v="9005013887"/>
    <x v="0"/>
    <x v="1"/>
    <s v="EDIFICIO TORRE DEL SOL PH"/>
    <x v="6"/>
    <x v="6"/>
  </r>
  <r>
    <x v="0"/>
    <x v="1"/>
    <x v="9"/>
    <x v="4"/>
    <n v="6884551"/>
    <n v="9004681761"/>
    <x v="0"/>
    <x v="1"/>
    <s v="TORRE PORTAL DE BOMBONA PROPIEDAD HORIZONTAL"/>
    <x v="14"/>
    <x v="5"/>
  </r>
  <r>
    <x v="0"/>
    <x v="1"/>
    <x v="9"/>
    <x v="4"/>
    <n v="6884602"/>
    <n v="9007753069"/>
    <x v="0"/>
    <x v="1"/>
    <s v="EDIFICIO  TORRES DEL  CAMINO   PROPIEDAD HORIZONTAL"/>
    <x v="0"/>
    <x v="0"/>
  </r>
  <r>
    <x v="0"/>
    <x v="1"/>
    <x v="9"/>
    <x v="1"/>
    <n v="6884612"/>
    <n v="9003835808"/>
    <x v="0"/>
    <x v="1"/>
    <s v="EDIFICIO BUSINESS POINT PH"/>
    <x v="1"/>
    <x v="1"/>
  </r>
  <r>
    <x v="0"/>
    <x v="1"/>
    <x v="9"/>
    <x v="5"/>
    <n v="6884624"/>
    <n v="4400250"/>
    <x v="0"/>
    <x v="0"/>
    <s v="*CARMEN MENDEZ"/>
    <x v="7"/>
    <x v="7"/>
  </r>
  <r>
    <x v="0"/>
    <x v="1"/>
    <x v="9"/>
    <x v="1"/>
    <n v="6884632"/>
    <n v="8001063952"/>
    <x v="0"/>
    <x v="3"/>
    <s v="CR CIUDADELA CAFAM MANZANA 32 SUPER LOTE B II ETAPA PH"/>
    <x v="1"/>
    <x v="1"/>
  </r>
  <r>
    <x v="0"/>
    <x v="1"/>
    <x v="9"/>
    <x v="4"/>
    <n v="6884636"/>
    <n v="9005282349"/>
    <x v="0"/>
    <x v="1"/>
    <s v="COCORA PARQUE RESIDENCIAL"/>
    <x v="7"/>
    <x v="7"/>
  </r>
  <r>
    <x v="0"/>
    <x v="1"/>
    <x v="9"/>
    <x v="4"/>
    <n v="6884734"/>
    <n v="8300442078"/>
    <x v="0"/>
    <x v="1"/>
    <s v="CONJUNTO RESIDENCIAL ISABELLA PROPIEDAD HORIZONTAL"/>
    <x v="1"/>
    <x v="1"/>
  </r>
  <r>
    <x v="0"/>
    <x v="1"/>
    <x v="9"/>
    <x v="4"/>
    <n v="6884771"/>
    <n v="8001473220"/>
    <x v="0"/>
    <x v="1"/>
    <s v="CONJUNTO RESIDENCIAL ESCALERA DE LA REINA P H"/>
    <x v="1"/>
    <x v="1"/>
  </r>
  <r>
    <x v="0"/>
    <x v="1"/>
    <x v="9"/>
    <x v="4"/>
    <n v="6884786"/>
    <n v="8300713816"/>
    <x v="0"/>
    <x v="1"/>
    <s v="CONJUNTO RESIDENCIAL LOS NOGALES PROPIEDAD HORIZONTAL"/>
    <x v="1"/>
    <x v="1"/>
  </r>
  <r>
    <x v="0"/>
    <x v="1"/>
    <x v="9"/>
    <x v="4"/>
    <n v="6884810"/>
    <n v="9002287525"/>
    <x v="0"/>
    <x v="1"/>
    <s v="EDIFICIO RESIDENCIAL Y COMERCIAL TORRE ALONDRA PH"/>
    <x v="34"/>
    <x v="5"/>
  </r>
  <r>
    <x v="0"/>
    <x v="1"/>
    <x v="9"/>
    <x v="4"/>
    <n v="6884821"/>
    <n v="8000536641"/>
    <x v="0"/>
    <x v="3"/>
    <s v="CONJUNTO RESIDENCIAL BARRIO OLIMPICO DE PEREIRA II ETAPA PH"/>
    <x v="11"/>
    <x v="9"/>
  </r>
  <r>
    <x v="0"/>
    <x v="1"/>
    <x v="9"/>
    <x v="4"/>
    <n v="6884829"/>
    <n v="8000536641"/>
    <x v="0"/>
    <x v="1"/>
    <s v="CONJUNTO RESIDENCIAL BARRIO OLIMPICO DE PEREIRA II ETAPA PH"/>
    <x v="11"/>
    <x v="9"/>
  </r>
  <r>
    <x v="0"/>
    <x v="1"/>
    <x v="9"/>
    <x v="4"/>
    <n v="6884832"/>
    <n v="9009541741"/>
    <x v="0"/>
    <x v="3"/>
    <s v="EDIFICIO TORRES PANORAMIC"/>
    <x v="18"/>
    <x v="10"/>
  </r>
  <r>
    <x v="0"/>
    <x v="1"/>
    <x v="9"/>
    <x v="4"/>
    <n v="6884855"/>
    <n v="9009890482"/>
    <x v="0"/>
    <x v="0"/>
    <s v="URBANIZACION VILLAPILAR CELULA 16 SECTOR II NUCLEO 3 PROPIED"/>
    <x v="6"/>
    <x v="6"/>
  </r>
  <r>
    <x v="0"/>
    <x v="1"/>
    <x v="9"/>
    <x v="1"/>
    <n v="6884856"/>
    <n v="9010629473"/>
    <x v="0"/>
    <x v="1"/>
    <s v="URBANIZACION  SAN JOAQUIN BLOQUE 1 PH"/>
    <x v="11"/>
    <x v="9"/>
  </r>
  <r>
    <x v="0"/>
    <x v="1"/>
    <x v="9"/>
    <x v="4"/>
    <n v="6884870"/>
    <n v="8301381676"/>
    <x v="0"/>
    <x v="1"/>
    <s v="CONJUNTO RESIDENCIAL MAZUREN AGRUPACION 06 ETAPAS A B Y C P"/>
    <x v="1"/>
    <x v="1"/>
  </r>
  <r>
    <x v="0"/>
    <x v="1"/>
    <x v="9"/>
    <x v="4"/>
    <n v="6884892"/>
    <n v="8110003590"/>
    <x v="0"/>
    <x v="3"/>
    <s v="CONJUNTO RESIDENCIAL TORRES DEL ESTADIO PH"/>
    <x v="14"/>
    <x v="5"/>
  </r>
  <r>
    <x v="0"/>
    <x v="1"/>
    <x v="9"/>
    <x v="1"/>
    <n v="6884900"/>
    <n v="9000176592"/>
    <x v="0"/>
    <x v="5"/>
    <s v="EDIFICIO SANTA HELENA PROPIEDAD HORIZONTAL"/>
    <x v="6"/>
    <x v="6"/>
  </r>
  <r>
    <x v="0"/>
    <x v="1"/>
    <x v="9"/>
    <x v="4"/>
    <n v="6884926"/>
    <n v="9002419675"/>
    <x v="0"/>
    <x v="1"/>
    <s v="CONJUNTO RESIDENCIAL SAN DIEGO 3"/>
    <x v="1"/>
    <x v="1"/>
  </r>
  <r>
    <x v="0"/>
    <x v="1"/>
    <x v="9"/>
    <x v="4"/>
    <n v="6884967"/>
    <n v="8002106328"/>
    <x v="0"/>
    <x v="3"/>
    <s v="EDIFICIO LOURDES CALLE 65 PH"/>
    <x v="1"/>
    <x v="1"/>
  </r>
  <r>
    <x v="0"/>
    <x v="1"/>
    <x v="9"/>
    <x v="4"/>
    <n v="6884985"/>
    <n v="9006894875"/>
    <x v="0"/>
    <x v="1"/>
    <s v="CONDOMINIO ALTAS TORRES NUMERO 6"/>
    <x v="18"/>
    <x v="10"/>
  </r>
  <r>
    <x v="0"/>
    <x v="1"/>
    <x v="9"/>
    <x v="4"/>
    <n v="6884988"/>
    <n v="9001839461"/>
    <x v="0"/>
    <x v="3"/>
    <s v="CONDOMINIO CAMPESTRE HOTELERO FINCAS PANACA"/>
    <x v="53"/>
    <x v="7"/>
  </r>
  <r>
    <x v="0"/>
    <x v="1"/>
    <x v="9"/>
    <x v="4"/>
    <n v="6885022"/>
    <n v="8160051746"/>
    <x v="0"/>
    <x v="4"/>
    <s v="CONJUNTO RESIDENCIAL COLMENARES PH"/>
    <x v="13"/>
    <x v="9"/>
  </r>
  <r>
    <x v="0"/>
    <x v="1"/>
    <x v="9"/>
    <x v="4"/>
    <n v="6885084"/>
    <n v="8301476682"/>
    <x v="0"/>
    <x v="3"/>
    <s v="CONJUNTO RESIDENCIAL  SANTA MARIA  RESERVADO 4 PH"/>
    <x v="1"/>
    <x v="1"/>
  </r>
  <r>
    <x v="0"/>
    <x v="1"/>
    <x v="9"/>
    <x v="4"/>
    <n v="6885142"/>
    <n v="8909363151"/>
    <x v="0"/>
    <x v="1"/>
    <s v="URBANIZACION SURAMERICANA ENVIGADO PH"/>
    <x v="10"/>
    <x v="5"/>
  </r>
  <r>
    <x v="0"/>
    <x v="1"/>
    <x v="9"/>
    <x v="1"/>
    <n v="6885181"/>
    <n v="8001907493"/>
    <x v="0"/>
    <x v="1"/>
    <s v="EDIFICIO SANTA MARIA DE BAROJA PH"/>
    <x v="11"/>
    <x v="9"/>
  </r>
  <r>
    <x v="0"/>
    <x v="1"/>
    <x v="9"/>
    <x v="4"/>
    <n v="6885224"/>
    <n v="9005445293"/>
    <x v="0"/>
    <x v="1"/>
    <s v="CONJUNTO CERRADO CERROS DE NIZA PROPIEDAD HORIZONTAL"/>
    <x v="6"/>
    <x v="6"/>
  </r>
  <r>
    <x v="0"/>
    <x v="1"/>
    <x v="9"/>
    <x v="1"/>
    <n v="6885319"/>
    <n v="9003370793"/>
    <x v="0"/>
    <x v="1"/>
    <s v="CONJUNTO RESIDENCIAL BOSQUES DE CANTABRIA PH"/>
    <x v="11"/>
    <x v="9"/>
  </r>
  <r>
    <x v="0"/>
    <x v="1"/>
    <x v="9"/>
    <x v="4"/>
    <n v="6885392"/>
    <n v="9010959705"/>
    <x v="0"/>
    <x v="0"/>
    <s v="EDIFICIO PORTAL DEL CAMPIN 2 PROPIEDAD HORIZONTAL"/>
    <x v="6"/>
    <x v="6"/>
  </r>
  <r>
    <x v="0"/>
    <x v="1"/>
    <x v="9"/>
    <x v="1"/>
    <n v="6885424"/>
    <n v="9005059282"/>
    <x v="0"/>
    <x v="4"/>
    <s v="CONJUNTO MULTIFAMILIAR EL CARMELO PROPIEDAD HORIZONTAL"/>
    <x v="6"/>
    <x v="6"/>
  </r>
  <r>
    <x v="0"/>
    <x v="1"/>
    <x v="9"/>
    <x v="1"/>
    <n v="6885430"/>
    <n v="8000380512"/>
    <x v="0"/>
    <x v="1"/>
    <s v="MULTIFAMILIARES BOYACA"/>
    <x v="1"/>
    <x v="1"/>
  </r>
  <r>
    <x v="0"/>
    <x v="1"/>
    <x v="9"/>
    <x v="1"/>
    <n v="6885454"/>
    <n v="9003370793"/>
    <x v="0"/>
    <x v="2"/>
    <s v="CONJUNTO RESIDENCIAL BOSQUES DE CANTABRIA PH"/>
    <x v="11"/>
    <x v="9"/>
  </r>
  <r>
    <x v="0"/>
    <x v="1"/>
    <x v="9"/>
    <x v="5"/>
    <n v="6885459"/>
    <n v="10023084"/>
    <x v="0"/>
    <x v="2"/>
    <s v="SILVESTRE AVENDAÑO JOHN JAIRO"/>
    <x v="11"/>
    <x v="9"/>
  </r>
  <r>
    <x v="0"/>
    <x v="1"/>
    <x v="9"/>
    <x v="1"/>
    <n v="6885510"/>
    <n v="9007334952"/>
    <x v="0"/>
    <x v="1"/>
    <s v="CONJUNTO RESIDENCIAL PUERTO BAHIA II ETAPA"/>
    <x v="31"/>
    <x v="3"/>
  </r>
  <r>
    <x v="0"/>
    <x v="1"/>
    <x v="9"/>
    <x v="4"/>
    <n v="6885525"/>
    <n v="9007920066"/>
    <x v="0"/>
    <x v="1"/>
    <s v="EDIFICIO MULTIFAMILIAR LUJAN APARTAMENTOS PH"/>
    <x v="11"/>
    <x v="9"/>
  </r>
  <r>
    <x v="0"/>
    <x v="1"/>
    <x v="9"/>
    <x v="4"/>
    <n v="6885604"/>
    <n v="8001475234"/>
    <x v="0"/>
    <x v="3"/>
    <s v="EDIFICIO GRATAMIRA"/>
    <x v="1"/>
    <x v="1"/>
  </r>
  <r>
    <x v="0"/>
    <x v="1"/>
    <x v="9"/>
    <x v="1"/>
    <n v="6885649"/>
    <n v="8000952163"/>
    <x v="0"/>
    <x v="1"/>
    <s v="CONJUNTO RESIDENCIAL LA PENINSULA FAVUIS"/>
    <x v="17"/>
    <x v="2"/>
  </r>
  <r>
    <x v="0"/>
    <x v="1"/>
    <x v="9"/>
    <x v="1"/>
    <n v="6885677"/>
    <n v="9002487427"/>
    <x v="0"/>
    <x v="0"/>
    <s v="URBANIZACION SANTA MARIA DE LAS LOMAS PH"/>
    <x v="10"/>
    <x v="5"/>
  </r>
  <r>
    <x v="0"/>
    <x v="1"/>
    <x v="9"/>
    <x v="5"/>
    <n v="6885704"/>
    <n v="80418279"/>
    <x v="0"/>
    <x v="1"/>
    <s v="CARRIZOSA DE LA TORRE ALVARO"/>
    <x v="1"/>
    <x v="1"/>
  </r>
  <r>
    <x v="0"/>
    <x v="1"/>
    <x v="9"/>
    <x v="1"/>
    <n v="6885716"/>
    <n v="9001328901"/>
    <x v="0"/>
    <x v="0"/>
    <s v="EDIFICIO MIRADOR DE LOS LAURELES - PROPIEDAD HORIZONTAL"/>
    <x v="6"/>
    <x v="6"/>
  </r>
  <r>
    <x v="0"/>
    <x v="1"/>
    <x v="9"/>
    <x v="4"/>
    <n v="6885738"/>
    <n v="9014399853"/>
    <x v="0"/>
    <x v="1"/>
    <s v="EDIFICIO APOSTAR PROPIEDAD HORIZONTAL"/>
    <x v="11"/>
    <x v="9"/>
  </r>
  <r>
    <x v="0"/>
    <x v="1"/>
    <x v="9"/>
    <x v="4"/>
    <n v="6885775"/>
    <n v="8040143754"/>
    <x v="0"/>
    <x v="1"/>
    <s v="EDIFICIOS DON CAMILO Y DON GUILLERMO CONJUNTO RESIDENCIA"/>
    <x v="2"/>
    <x v="2"/>
  </r>
  <r>
    <x v="0"/>
    <x v="1"/>
    <x v="9"/>
    <x v="4"/>
    <n v="6885798"/>
    <n v="9002001121"/>
    <x v="0"/>
    <x v="1"/>
    <s v="UNIDAD INMOBILIARIA  CERRADA MONTE VERDE - PROPIEDAD HOR"/>
    <x v="6"/>
    <x v="6"/>
  </r>
  <r>
    <x v="0"/>
    <x v="1"/>
    <x v="9"/>
    <x v="4"/>
    <n v="6885814"/>
    <n v="9005870351"/>
    <x v="0"/>
    <x v="1"/>
    <s v="CONJUNTO RESIDENCIAL LAS BRISAS"/>
    <x v="1"/>
    <x v="1"/>
  </r>
  <r>
    <x v="0"/>
    <x v="1"/>
    <x v="9"/>
    <x v="4"/>
    <n v="6885838"/>
    <n v="8002436828"/>
    <x v="0"/>
    <x v="3"/>
    <s v="URBANIZACION BOLIVIA III ETAPA MANZANA J"/>
    <x v="1"/>
    <x v="1"/>
  </r>
  <r>
    <x v="0"/>
    <x v="1"/>
    <x v="9"/>
    <x v="1"/>
    <n v="6885878"/>
    <n v="8300993359"/>
    <x v="0"/>
    <x v="3"/>
    <s v="EDIFICIO YERBAMORA PH"/>
    <x v="1"/>
    <x v="1"/>
  </r>
  <r>
    <x v="0"/>
    <x v="1"/>
    <x v="9"/>
    <x v="4"/>
    <n v="6885880"/>
    <n v="8100008390"/>
    <x v="0"/>
    <x v="1"/>
    <s v="EDIFICIO TORRES DE BELEN II PROPIEDAD HORIZONTAL"/>
    <x v="6"/>
    <x v="6"/>
  </r>
  <r>
    <x v="0"/>
    <x v="1"/>
    <x v="9"/>
    <x v="4"/>
    <n v="6885909"/>
    <n v="8300300443"/>
    <x v="0"/>
    <x v="3"/>
    <s v="CR PINAR DE SUBA II ETAPA AGRUPACION B PH"/>
    <x v="1"/>
    <x v="1"/>
  </r>
  <r>
    <x v="0"/>
    <x v="1"/>
    <x v="9"/>
    <x v="4"/>
    <n v="6885910"/>
    <n v="8000219392"/>
    <x v="0"/>
    <x v="1"/>
    <s v="EDIFICIO PARRAGA PH"/>
    <x v="14"/>
    <x v="5"/>
  </r>
  <r>
    <x v="0"/>
    <x v="1"/>
    <x v="9"/>
    <x v="4"/>
    <n v="6885914"/>
    <n v="8300967974"/>
    <x v="0"/>
    <x v="2"/>
    <s v="EDIFICIO TIME SQUARE PROPIEDAD HORIZONTAL"/>
    <x v="1"/>
    <x v="1"/>
  </r>
  <r>
    <x v="0"/>
    <x v="1"/>
    <x v="9"/>
    <x v="4"/>
    <n v="6885929"/>
    <n v="8300476723"/>
    <x v="0"/>
    <x v="0"/>
    <s v="MULTIFAMILIAR LOS CEREZOS CIUDADELA COLSUBSIDIO MANZANA 37 -"/>
    <x v="1"/>
    <x v="1"/>
  </r>
  <r>
    <x v="0"/>
    <x v="1"/>
    <x v="9"/>
    <x v="4"/>
    <n v="6885968"/>
    <n v="9000248580"/>
    <x v="0"/>
    <x v="0"/>
    <s v="EDIFICIO SANTA CRUZ DE LA SIERRA II PROPIEDAD HORIZONTAL"/>
    <x v="6"/>
    <x v="6"/>
  </r>
  <r>
    <x v="0"/>
    <x v="1"/>
    <x v="9"/>
    <x v="2"/>
    <n v="6886064"/>
    <n v="24936903"/>
    <x v="0"/>
    <x v="1"/>
    <s v="RUIZ  ROJAS MARGARITA"/>
    <x v="11"/>
    <x v="9"/>
  </r>
  <r>
    <x v="0"/>
    <x v="1"/>
    <x v="9"/>
    <x v="4"/>
    <n v="6886093"/>
    <n v="8001768225"/>
    <x v="0"/>
    <x v="1"/>
    <s v="CONJUNTO RESIDENCIAL COUNTRY PLAZA PH"/>
    <x v="1"/>
    <x v="1"/>
  </r>
  <r>
    <x v="0"/>
    <x v="1"/>
    <x v="9"/>
    <x v="4"/>
    <n v="6886097"/>
    <n v="8301254398"/>
    <x v="0"/>
    <x v="3"/>
    <s v="AGRUPACION URBANIZACION TECHO"/>
    <x v="1"/>
    <x v="1"/>
  </r>
  <r>
    <x v="0"/>
    <x v="1"/>
    <x v="9"/>
    <x v="1"/>
    <n v="6886098"/>
    <n v="8000931363"/>
    <x v="0"/>
    <x v="3"/>
    <s v="CONJUNTO RESIDENCIAL PORTAL DE LAS AMERICAS E"/>
    <x v="1"/>
    <x v="1"/>
  </r>
  <r>
    <x v="0"/>
    <x v="1"/>
    <x v="9"/>
    <x v="4"/>
    <n v="6886114"/>
    <n v="8002436828"/>
    <x v="0"/>
    <x v="3"/>
    <s v="URBANIZACION BOLIVIA III ETAPA MANZANA J"/>
    <x v="1"/>
    <x v="1"/>
  </r>
  <r>
    <x v="0"/>
    <x v="1"/>
    <x v="9"/>
    <x v="4"/>
    <n v="6886115"/>
    <n v="8000479023"/>
    <x v="0"/>
    <x v="1"/>
    <s v="AGRUPACION DE VIVIENDA GRANADA NORTE ETAPA II - PROPIEDAD HO"/>
    <x v="1"/>
    <x v="1"/>
  </r>
  <r>
    <x v="0"/>
    <x v="1"/>
    <x v="9"/>
    <x v="4"/>
    <n v="6886148"/>
    <n v="8110150631"/>
    <x v="0"/>
    <x v="1"/>
    <s v="EDIFICIO TORRES DE LA IGLESIA PH"/>
    <x v="14"/>
    <x v="5"/>
  </r>
  <r>
    <x v="0"/>
    <x v="1"/>
    <x v="9"/>
    <x v="1"/>
    <n v="6886164"/>
    <n v="8300404280"/>
    <x v="0"/>
    <x v="1"/>
    <s v="CONJUNTO RESIDENCIAL EL LABRADOR II  - PROPIEDAD HORIZONTAL"/>
    <x v="1"/>
    <x v="1"/>
  </r>
  <r>
    <x v="0"/>
    <x v="1"/>
    <x v="9"/>
    <x v="1"/>
    <n v="6886179"/>
    <n v="8301347091"/>
    <x v="0"/>
    <x v="0"/>
    <s v="CONJUNTO RESIDENCIAL LA CABAÑA PROPIEDAD HORIZONTAL"/>
    <x v="1"/>
    <x v="1"/>
  </r>
  <r>
    <x v="0"/>
    <x v="1"/>
    <x v="9"/>
    <x v="4"/>
    <n v="6886206"/>
    <n v="9011750783"/>
    <x v="0"/>
    <x v="1"/>
    <s v="CONJUNTO TORRES DE SANTA ALURA I ETAPA"/>
    <x v="20"/>
    <x v="11"/>
  </r>
  <r>
    <x v="0"/>
    <x v="1"/>
    <x v="9"/>
    <x v="1"/>
    <n v="6886215"/>
    <n v="8300993359"/>
    <x v="0"/>
    <x v="3"/>
    <s v="EDIFICIO YERBAMORA PH"/>
    <x v="1"/>
    <x v="1"/>
  </r>
  <r>
    <x v="0"/>
    <x v="1"/>
    <x v="9"/>
    <x v="4"/>
    <n v="6886271"/>
    <n v="8090087055"/>
    <x v="0"/>
    <x v="1"/>
    <s v="CLUB RESIDENCIAL ALAMEDA"/>
    <x v="3"/>
    <x v="3"/>
  </r>
  <r>
    <x v="0"/>
    <x v="1"/>
    <x v="9"/>
    <x v="4"/>
    <n v="6886274"/>
    <n v="9008469491"/>
    <x v="0"/>
    <x v="1"/>
    <s v="CONJUNTO CERRADO MANET"/>
    <x v="18"/>
    <x v="10"/>
  </r>
  <r>
    <x v="0"/>
    <x v="1"/>
    <x v="9"/>
    <x v="4"/>
    <n v="6886280"/>
    <n v="8050093504"/>
    <x v="0"/>
    <x v="1"/>
    <s v="UNIDAD RESIDENCIAL MARCO FIDEL SUAREZ"/>
    <x v="0"/>
    <x v="0"/>
  </r>
  <r>
    <x v="0"/>
    <x v="1"/>
    <x v="9"/>
    <x v="4"/>
    <n v="6886283"/>
    <n v="9011513437"/>
    <x v="0"/>
    <x v="1"/>
    <s v="CONJUNTO RESIDENCIAL PARQUE TUPARRO I PROPIEDAD HORIZONTAL"/>
    <x v="1"/>
    <x v="1"/>
  </r>
  <r>
    <x v="0"/>
    <x v="1"/>
    <x v="9"/>
    <x v="4"/>
    <n v="6886294"/>
    <n v="8001828853"/>
    <x v="0"/>
    <x v="1"/>
    <s v="EDIFICIO FERRINI 81 PH"/>
    <x v="14"/>
    <x v="5"/>
  </r>
  <r>
    <x v="0"/>
    <x v="1"/>
    <x v="9"/>
    <x v="4"/>
    <n v="6886297"/>
    <n v="9010412791"/>
    <x v="0"/>
    <x v="1"/>
    <s v="EDIFICIO PALLADIO CONDOMINIO"/>
    <x v="2"/>
    <x v="2"/>
  </r>
  <r>
    <x v="0"/>
    <x v="1"/>
    <x v="9"/>
    <x v="4"/>
    <n v="6886337"/>
    <n v="9004712341"/>
    <x v="0"/>
    <x v="1"/>
    <s v="EDIFICIO VILLACARMENZA BLOQUE D-PROPIEDAD HORIZONTAL"/>
    <x v="6"/>
    <x v="6"/>
  </r>
  <r>
    <x v="0"/>
    <x v="1"/>
    <x v="9"/>
    <x v="4"/>
    <n v="6886341"/>
    <n v="8000536641"/>
    <x v="0"/>
    <x v="1"/>
    <s v="CONJUNTO RESIDENCIAL BARRIO OLIMPICO DE PEREIRA II ETAPA PH"/>
    <x v="11"/>
    <x v="9"/>
  </r>
  <r>
    <x v="0"/>
    <x v="1"/>
    <x v="9"/>
    <x v="4"/>
    <n v="6886353"/>
    <n v="9011091884"/>
    <x v="0"/>
    <x v="1"/>
    <s v="CONJUNTO BALCONES DE BUENOS AIRES PROPIEDAD HORIZONTAL"/>
    <x v="12"/>
    <x v="2"/>
  </r>
  <r>
    <x v="0"/>
    <x v="1"/>
    <x v="9"/>
    <x v="4"/>
    <n v="6886355"/>
    <n v="8320063254"/>
    <x v="0"/>
    <x v="2"/>
    <s v="CONJUNTO RESIDENCIAL ATICOS DEL EDEN"/>
    <x v="8"/>
    <x v="4"/>
  </r>
  <r>
    <x v="0"/>
    <x v="1"/>
    <x v="9"/>
    <x v="4"/>
    <n v="6886382"/>
    <n v="8000053973"/>
    <x v="0"/>
    <x v="1"/>
    <s v="AGRUPACION DE VIVIENDA CAMPANELLA III-PROPIEDAD HORIZONTAL"/>
    <x v="1"/>
    <x v="1"/>
  </r>
  <r>
    <x v="0"/>
    <x v="1"/>
    <x v="9"/>
    <x v="4"/>
    <n v="6886411"/>
    <n v="9010034836"/>
    <x v="0"/>
    <x v="3"/>
    <s v="FORTEZZA PARQUE RESIDENCIAL - PROPIEDAD HORIZONTAL"/>
    <x v="3"/>
    <x v="3"/>
  </r>
  <r>
    <x v="0"/>
    <x v="1"/>
    <x v="9"/>
    <x v="4"/>
    <n v="6886427"/>
    <n v="8001630183"/>
    <x v="0"/>
    <x v="1"/>
    <s v="CONJUNTO VILLA CALASANZ II ETAPA AGRUPACION IV"/>
    <x v="1"/>
    <x v="1"/>
  </r>
  <r>
    <x v="0"/>
    <x v="1"/>
    <x v="9"/>
    <x v="4"/>
    <n v="6886440"/>
    <n v="8001212925"/>
    <x v="0"/>
    <x v="1"/>
    <s v="CONJUNTO RESIDENCIAL ALTAMIRA III ETAPA"/>
    <x v="17"/>
    <x v="2"/>
  </r>
  <r>
    <x v="0"/>
    <x v="1"/>
    <x v="9"/>
    <x v="4"/>
    <n v="6886444"/>
    <n v="8909308431"/>
    <x v="0"/>
    <x v="1"/>
    <s v="CONJUNTO RESIDENCIAL EL ENCLAVE PH"/>
    <x v="14"/>
    <x v="5"/>
  </r>
  <r>
    <x v="0"/>
    <x v="1"/>
    <x v="9"/>
    <x v="4"/>
    <n v="6886466"/>
    <n v="8605290819"/>
    <x v="0"/>
    <x v="3"/>
    <s v="CONJUNTO RESIDENCIAL RECODO DEL COUNTRY III E"/>
    <x v="1"/>
    <x v="1"/>
  </r>
  <r>
    <x v="0"/>
    <x v="1"/>
    <x v="9"/>
    <x v="4"/>
    <n v="6886471"/>
    <n v="9000611677"/>
    <x v="0"/>
    <x v="1"/>
    <s v="AGRUPACION DE VIVIENDA LOS TULIPANES MZ 3 SECTOR IV CIUDADEL"/>
    <x v="1"/>
    <x v="1"/>
  </r>
  <r>
    <x v="0"/>
    <x v="1"/>
    <x v="9"/>
    <x v="1"/>
    <n v="6886534"/>
    <n v="9012611471"/>
    <x v="0"/>
    <x v="1"/>
    <s v="URBANICACION DEL CONJUNTO RESIDENCIAL AIRES DEL BOSQUE ETAPA"/>
    <x v="34"/>
    <x v="5"/>
  </r>
  <r>
    <x v="0"/>
    <x v="1"/>
    <x v="9"/>
    <x v="4"/>
    <n v="6886535"/>
    <n v="8301381676"/>
    <x v="0"/>
    <x v="1"/>
    <s v="CONJUNTO RESIDENCIAL MAZUREN AGRUPACION 06 ETAPAS A B Y C P"/>
    <x v="1"/>
    <x v="1"/>
  </r>
  <r>
    <x v="0"/>
    <x v="1"/>
    <x v="9"/>
    <x v="4"/>
    <n v="6886551"/>
    <n v="8080012059"/>
    <x v="0"/>
    <x v="1"/>
    <s v="SANTA MONICA I ETAPA"/>
    <x v="15"/>
    <x v="4"/>
  </r>
  <r>
    <x v="0"/>
    <x v="1"/>
    <x v="9"/>
    <x v="4"/>
    <n v="6886562"/>
    <n v="8002475029"/>
    <x v="0"/>
    <x v="3"/>
    <s v="CONJUNTO RESIDENCIAL CUMBRES DE TIMIZA"/>
    <x v="1"/>
    <x v="1"/>
  </r>
  <r>
    <x v="0"/>
    <x v="1"/>
    <x v="9"/>
    <x v="4"/>
    <n v="6886570"/>
    <n v="8110395201"/>
    <x v="0"/>
    <x v="0"/>
    <s v="CONJUNTO RESIDENCIAL MIRADOR DE GUADALCANAL PH"/>
    <x v="10"/>
    <x v="5"/>
  </r>
  <r>
    <x v="0"/>
    <x v="1"/>
    <x v="9"/>
    <x v="4"/>
    <n v="6886617"/>
    <n v="9001309923"/>
    <x v="0"/>
    <x v="2"/>
    <s v="EDIFICIO POBLADO IMPERIAL"/>
    <x v="33"/>
    <x v="2"/>
  </r>
  <r>
    <x v="0"/>
    <x v="1"/>
    <x v="9"/>
    <x v="1"/>
    <n v="6886631"/>
    <n v="8001754038"/>
    <x v="0"/>
    <x v="1"/>
    <s v="EDIFICIO SANTA RITA"/>
    <x v="57"/>
    <x v="19"/>
  </r>
  <r>
    <x v="0"/>
    <x v="1"/>
    <x v="9"/>
    <x v="4"/>
    <n v="6886781"/>
    <n v="9000119321"/>
    <x v="0"/>
    <x v="1"/>
    <s v="CONJUNTO MULTIFAMILIAR CIUDADELA COMFENALCO"/>
    <x v="17"/>
    <x v="2"/>
  </r>
  <r>
    <x v="0"/>
    <x v="1"/>
    <x v="9"/>
    <x v="4"/>
    <n v="6886787"/>
    <n v="8100027361"/>
    <x v="0"/>
    <x v="4"/>
    <s v="CONJUNTO CERRADO RINCON DE ATALAYA PROPIEDAD HORIZONTAL"/>
    <x v="6"/>
    <x v="6"/>
  </r>
  <r>
    <x v="0"/>
    <x v="1"/>
    <x v="9"/>
    <x v="4"/>
    <n v="6886799"/>
    <n v="9000206776"/>
    <x v="0"/>
    <x v="1"/>
    <s v="EDIFICIO PLAZUELA VIZCAYA - PROPIEDAD HORIZONTAL"/>
    <x v="6"/>
    <x v="6"/>
  </r>
  <r>
    <x v="0"/>
    <x v="1"/>
    <x v="9"/>
    <x v="4"/>
    <n v="6886806"/>
    <n v="9003062955"/>
    <x v="0"/>
    <x v="1"/>
    <s v="VIGIA DEL PARQUE 2 PROPIEDAD HORIZONTAL"/>
    <x v="1"/>
    <x v="1"/>
  </r>
  <r>
    <x v="0"/>
    <x v="1"/>
    <x v="9"/>
    <x v="4"/>
    <n v="6886857"/>
    <n v="9004430496"/>
    <x v="0"/>
    <x v="3"/>
    <s v="CONJUNTO RESIDENCIAL SOTOMAYOR"/>
    <x v="2"/>
    <x v="2"/>
  </r>
  <r>
    <x v="0"/>
    <x v="1"/>
    <x v="9"/>
    <x v="4"/>
    <n v="6886962"/>
    <n v="8100056999"/>
    <x v="0"/>
    <x v="1"/>
    <s v="CONJUNTO HABITACIONAL PINARES DEL RIO II"/>
    <x v="23"/>
    <x v="6"/>
  </r>
  <r>
    <x v="0"/>
    <x v="1"/>
    <x v="9"/>
    <x v="1"/>
    <n v="6886976"/>
    <n v="9000006337"/>
    <x v="0"/>
    <x v="1"/>
    <s v="AGRUPACION TONOLI III LOTE RC -2 CELULA  D  URBANIZACION TIM"/>
    <x v="1"/>
    <x v="1"/>
  </r>
  <r>
    <x v="0"/>
    <x v="1"/>
    <x v="9"/>
    <x v="4"/>
    <n v="6886982"/>
    <n v="9001809522"/>
    <x v="0"/>
    <x v="1"/>
    <s v="CONJUNTO RESIDENCIAL CALENDULA"/>
    <x v="1"/>
    <x v="1"/>
  </r>
  <r>
    <x v="0"/>
    <x v="1"/>
    <x v="9"/>
    <x v="4"/>
    <n v="6887003"/>
    <n v="9007920066"/>
    <x v="0"/>
    <x v="2"/>
    <s v="EDIFICIO MULTIFAMILIAR LUJAN APARTAMENTOS PH"/>
    <x v="11"/>
    <x v="9"/>
  </r>
  <r>
    <x v="0"/>
    <x v="1"/>
    <x v="9"/>
    <x v="4"/>
    <n v="6887061"/>
    <n v="9001445874"/>
    <x v="0"/>
    <x v="3"/>
    <s v="CONJUNTO RESIDENCIAL VILLA DE HATO CHICO PH"/>
    <x v="1"/>
    <x v="1"/>
  </r>
  <r>
    <x v="0"/>
    <x v="1"/>
    <x v="9"/>
    <x v="4"/>
    <n v="6887097"/>
    <n v="9003477761"/>
    <x v="0"/>
    <x v="2"/>
    <s v="CONJUNTO HABITACIONAL LA CASCADA UNIDAD UNO"/>
    <x v="0"/>
    <x v="0"/>
  </r>
  <r>
    <x v="0"/>
    <x v="1"/>
    <x v="9"/>
    <x v="4"/>
    <n v="6887101"/>
    <n v="9000745827"/>
    <x v="0"/>
    <x v="1"/>
    <s v="EDIFICIO BELLA SUIZA PARK"/>
    <x v="1"/>
    <x v="1"/>
  </r>
  <r>
    <x v="0"/>
    <x v="1"/>
    <x v="9"/>
    <x v="1"/>
    <n v="6887102"/>
    <n v="8000706967"/>
    <x v="0"/>
    <x v="1"/>
    <s v="PROPIEDAD HORIZONTAL EDIFICIO EL TUNAL"/>
    <x v="6"/>
    <x v="6"/>
  </r>
  <r>
    <x v="0"/>
    <x v="1"/>
    <x v="9"/>
    <x v="4"/>
    <n v="6887113"/>
    <n v="9004623588"/>
    <x v="0"/>
    <x v="3"/>
    <s v="CONJUNTO RESIDENCIAL CIUDAD TINTAL II ETAPA 5 MZ 3 LOTE B -"/>
    <x v="1"/>
    <x v="1"/>
  </r>
  <r>
    <x v="0"/>
    <x v="1"/>
    <x v="9"/>
    <x v="1"/>
    <n v="6887127"/>
    <n v="8020034916"/>
    <x v="0"/>
    <x v="1"/>
    <s v="ASOCIACION DE COPROPIETARIOS DEL EDIFICIO TORRE DE LA INMACU"/>
    <x v="27"/>
    <x v="13"/>
  </r>
  <r>
    <x v="0"/>
    <x v="1"/>
    <x v="9"/>
    <x v="4"/>
    <n v="6887132"/>
    <n v="8090126251"/>
    <x v="0"/>
    <x v="0"/>
    <s v="CONJUNTO  RESIDENCIAL   PRADOS  DE  SAN  REMO"/>
    <x v="31"/>
    <x v="3"/>
  </r>
  <r>
    <x v="0"/>
    <x v="1"/>
    <x v="9"/>
    <x v="4"/>
    <n v="6887137"/>
    <n v="8002542791"/>
    <x v="0"/>
    <x v="1"/>
    <s v="UNIDAD RESIDENCIAL EL PARQUECITO PH"/>
    <x v="11"/>
    <x v="9"/>
  </r>
  <r>
    <x v="0"/>
    <x v="1"/>
    <x v="9"/>
    <x v="4"/>
    <n v="6887155"/>
    <n v="8300601457"/>
    <x v="0"/>
    <x v="1"/>
    <s v="CIUDADELA CAFAM VI ETAPA"/>
    <x v="1"/>
    <x v="1"/>
  </r>
  <r>
    <x v="0"/>
    <x v="1"/>
    <x v="9"/>
    <x v="4"/>
    <n v="6887177"/>
    <n v="8301254398"/>
    <x v="0"/>
    <x v="1"/>
    <s v="AGRUPACION URBANIZACION TECHO"/>
    <x v="1"/>
    <x v="1"/>
  </r>
  <r>
    <x v="0"/>
    <x v="1"/>
    <x v="9"/>
    <x v="4"/>
    <n v="6887202"/>
    <n v="8301381676"/>
    <x v="0"/>
    <x v="1"/>
    <s v="CONJUNTO RESIDENCIAL MAZUREN AGRUPACION 06 ETAPAS A B Y C P"/>
    <x v="1"/>
    <x v="1"/>
  </r>
  <r>
    <x v="0"/>
    <x v="1"/>
    <x v="9"/>
    <x v="1"/>
    <n v="6887253"/>
    <n v="8300551504"/>
    <x v="0"/>
    <x v="3"/>
    <s v="CONJUNTO RESIDENCIAL LAS FLORES LOTE 1"/>
    <x v="1"/>
    <x v="1"/>
  </r>
  <r>
    <x v="0"/>
    <x v="1"/>
    <x v="9"/>
    <x v="4"/>
    <n v="6887274"/>
    <n v="8002025469"/>
    <x v="0"/>
    <x v="1"/>
    <s v="UNIDAD RESIDENCIAL TOSCANA PH"/>
    <x v="11"/>
    <x v="9"/>
  </r>
  <r>
    <x v="0"/>
    <x v="1"/>
    <x v="9"/>
    <x v="1"/>
    <n v="6887277"/>
    <n v="8300551504"/>
    <x v="0"/>
    <x v="5"/>
    <s v="CONJUNTO RESIDENCIAL LAS FLORES LOTE 1"/>
    <x v="1"/>
    <x v="1"/>
  </r>
  <r>
    <x v="0"/>
    <x v="1"/>
    <x v="9"/>
    <x v="4"/>
    <n v="6887278"/>
    <n v="8000909286"/>
    <x v="0"/>
    <x v="3"/>
    <s v="CONJUNTO RESIDENCIAL SANTA HELENA DE BAVIERA ETAPA 1"/>
    <x v="1"/>
    <x v="1"/>
  </r>
  <r>
    <x v="0"/>
    <x v="1"/>
    <x v="9"/>
    <x v="4"/>
    <n v="6887344"/>
    <n v="9004104315"/>
    <x v="0"/>
    <x v="1"/>
    <s v="CONJUNTO RESIDENCIAL PORTAL DE MADELENA PROPIEDAD HORIZO"/>
    <x v="1"/>
    <x v="1"/>
  </r>
  <r>
    <x v="0"/>
    <x v="1"/>
    <x v="9"/>
    <x v="4"/>
    <n v="6887362"/>
    <n v="8000862649"/>
    <x v="0"/>
    <x v="1"/>
    <s v="EDIFICIO SAN MARCOS PH"/>
    <x v="11"/>
    <x v="9"/>
  </r>
  <r>
    <x v="0"/>
    <x v="1"/>
    <x v="9"/>
    <x v="1"/>
    <n v="6887388"/>
    <n v="9012611471"/>
    <x v="0"/>
    <x v="7"/>
    <s v="URBANICACION DEL CONJUNTO RESIDENCIAL AIRES DEL BOSQUE ETAPA"/>
    <x v="34"/>
    <x v="5"/>
  </r>
  <r>
    <x v="0"/>
    <x v="1"/>
    <x v="9"/>
    <x v="4"/>
    <n v="6887391"/>
    <n v="8301254398"/>
    <x v="0"/>
    <x v="3"/>
    <s v="AGRUPACION URBANIZACION TECHO"/>
    <x v="1"/>
    <x v="1"/>
  </r>
  <r>
    <x v="0"/>
    <x v="1"/>
    <x v="9"/>
    <x v="1"/>
    <n v="6887457"/>
    <n v="9003370793"/>
    <x v="0"/>
    <x v="1"/>
    <s v="CONJUNTO RESIDENCIAL BOSQUES DE CANTABRIA PH"/>
    <x v="11"/>
    <x v="9"/>
  </r>
  <r>
    <x v="0"/>
    <x v="1"/>
    <x v="9"/>
    <x v="4"/>
    <n v="6887458"/>
    <n v="9011118025"/>
    <x v="0"/>
    <x v="1"/>
    <s v="CONJUNTO RESIDENCIAL CERRADO URBANIZACION VILLA ADELA"/>
    <x v="12"/>
    <x v="2"/>
  </r>
  <r>
    <x v="0"/>
    <x v="1"/>
    <x v="9"/>
    <x v="4"/>
    <n v="6887459"/>
    <n v="9008852071"/>
    <x v="0"/>
    <x v="3"/>
    <s v="EDIFICIO GUAYACAN REAL - PROPIEDAD HORIZONTAL"/>
    <x v="6"/>
    <x v="6"/>
  </r>
  <r>
    <x v="0"/>
    <x v="1"/>
    <x v="9"/>
    <x v="1"/>
    <n v="6887478"/>
    <n v="8001633654"/>
    <x v="0"/>
    <x v="1"/>
    <s v="EDIFICIO ANDALUCIA PROPIEDAD HORIZONTAL"/>
    <x v="6"/>
    <x v="6"/>
  </r>
  <r>
    <x v="0"/>
    <x v="1"/>
    <x v="9"/>
    <x v="1"/>
    <n v="6887487"/>
    <n v="8908046207"/>
    <x v="0"/>
    <x v="1"/>
    <s v="PROPIEDAD HORIZONTAL EDIFICIO LA ARBOLEDA"/>
    <x v="6"/>
    <x v="6"/>
  </r>
  <r>
    <x v="0"/>
    <x v="1"/>
    <x v="9"/>
    <x v="4"/>
    <n v="6887588"/>
    <n v="9000770622"/>
    <x v="0"/>
    <x v="1"/>
    <s v="CONDOMINIO CAMPESTRE MANSION DEL BOSQUE"/>
    <x v="12"/>
    <x v="2"/>
  </r>
  <r>
    <x v="0"/>
    <x v="1"/>
    <x v="9"/>
    <x v="1"/>
    <n v="6887623"/>
    <n v="9012611471"/>
    <x v="0"/>
    <x v="1"/>
    <s v="URBANICACION DEL CONJUNTO RESIDENCIAL AIRES DEL BOSQUE ETAPA"/>
    <x v="34"/>
    <x v="5"/>
  </r>
  <r>
    <x v="0"/>
    <x v="1"/>
    <x v="9"/>
    <x v="4"/>
    <n v="6887639"/>
    <n v="8110003590"/>
    <x v="0"/>
    <x v="3"/>
    <s v="CONJUNTO RESIDENCIAL TORRES DEL ESTADIO PH"/>
    <x v="14"/>
    <x v="5"/>
  </r>
  <r>
    <x v="0"/>
    <x v="1"/>
    <x v="9"/>
    <x v="4"/>
    <n v="6887710"/>
    <n v="8110446279"/>
    <x v="0"/>
    <x v="1"/>
    <s v="EDIFICIO SANTAMARIA DEL MAR PH"/>
    <x v="14"/>
    <x v="5"/>
  </r>
  <r>
    <x v="0"/>
    <x v="1"/>
    <x v="9"/>
    <x v="1"/>
    <n v="6887772"/>
    <n v="9000025021"/>
    <x v="0"/>
    <x v="3"/>
    <s v="CONJUNTO RESIDENCIAL VENECIA IV ETAPA"/>
    <x v="31"/>
    <x v="3"/>
  </r>
  <r>
    <x v="0"/>
    <x v="1"/>
    <x v="9"/>
    <x v="4"/>
    <n v="6887785"/>
    <n v="8300202178"/>
    <x v="0"/>
    <x v="1"/>
    <s v="AGRUPACION DE VIVIENDA LA COFRADIA MANZANA 44"/>
    <x v="1"/>
    <x v="1"/>
  </r>
  <r>
    <x v="0"/>
    <x v="1"/>
    <x v="9"/>
    <x v="4"/>
    <n v="6887797"/>
    <n v="8605266480"/>
    <x v="0"/>
    <x v="1"/>
    <s v="CONJUNTO MULTIFAMILIARES LA ALHAMBRA"/>
    <x v="1"/>
    <x v="1"/>
  </r>
  <r>
    <x v="0"/>
    <x v="1"/>
    <x v="9"/>
    <x v="1"/>
    <n v="6887962"/>
    <n v="9003538116"/>
    <x v="0"/>
    <x v="5"/>
    <s v="CONJUNTO MULTIFAMILIAR JARDINES DE LA PALMA-PROPIEDAD HO"/>
    <x v="6"/>
    <x v="6"/>
  </r>
  <r>
    <x v="0"/>
    <x v="1"/>
    <x v="9"/>
    <x v="1"/>
    <n v="6888078"/>
    <n v="9006946065"/>
    <x v="0"/>
    <x v="3"/>
    <s v="EDIFICIO LAURA - PROPIEDAD HORIZONTAL"/>
    <x v="6"/>
    <x v="6"/>
  </r>
  <r>
    <x v="0"/>
    <x v="1"/>
    <x v="9"/>
    <x v="1"/>
    <n v="6888157"/>
    <n v="9005013887"/>
    <x v="0"/>
    <x v="4"/>
    <s v="EDIFICIO TORRE DEL SOL PH"/>
    <x v="6"/>
    <x v="6"/>
  </r>
  <r>
    <x v="0"/>
    <x v="1"/>
    <x v="9"/>
    <x v="1"/>
    <n v="6888188"/>
    <n v="8300551504"/>
    <x v="0"/>
    <x v="3"/>
    <s v="CONJUNTO RESIDENCIAL LAS FLORES LOTE 1"/>
    <x v="1"/>
    <x v="1"/>
  </r>
  <r>
    <x v="0"/>
    <x v="1"/>
    <x v="9"/>
    <x v="4"/>
    <n v="6888370"/>
    <n v="9001465422"/>
    <x v="0"/>
    <x v="3"/>
    <s v="CONJUNTO RESIDENCIAL PARQUES DE SAN RAFAEL PROP HORIZ"/>
    <x v="1"/>
    <x v="1"/>
  </r>
  <r>
    <x v="0"/>
    <x v="1"/>
    <x v="9"/>
    <x v="4"/>
    <n v="6888466"/>
    <n v="9007527261"/>
    <x v="0"/>
    <x v="4"/>
    <s v="CONJUNTO CERRADO MIRADOR DE LA FRONTERA PROPIEDAD HORIZONTAL"/>
    <x v="6"/>
    <x v="6"/>
  </r>
  <r>
    <x v="0"/>
    <x v="1"/>
    <x v="9"/>
    <x v="4"/>
    <n v="6888500"/>
    <n v="8300007768"/>
    <x v="0"/>
    <x v="1"/>
    <s v="CONJUNTO RESIDENCIAL MULTIFAMILIARES MILENTA PH"/>
    <x v="1"/>
    <x v="1"/>
  </r>
  <r>
    <x v="0"/>
    <x v="1"/>
    <x v="9"/>
    <x v="4"/>
    <n v="6888506"/>
    <n v="9010284906"/>
    <x v="0"/>
    <x v="1"/>
    <s v="CONJUNTO MIXTO USATAMA RESERVADO PROPIEDAD HO"/>
    <x v="1"/>
    <x v="1"/>
  </r>
  <r>
    <x v="0"/>
    <x v="1"/>
    <x v="9"/>
    <x v="4"/>
    <n v="6888515"/>
    <n v="9003427830"/>
    <x v="0"/>
    <x v="1"/>
    <s v="CONDOMINIO TORRES DEL CURIBANO"/>
    <x v="29"/>
    <x v="14"/>
  </r>
  <r>
    <x v="0"/>
    <x v="1"/>
    <x v="9"/>
    <x v="4"/>
    <n v="6888544"/>
    <n v="9002305731"/>
    <x v="0"/>
    <x v="1"/>
    <s v="CONJUNTO FLORALIA REAL"/>
    <x v="1"/>
    <x v="1"/>
  </r>
  <r>
    <x v="0"/>
    <x v="1"/>
    <x v="9"/>
    <x v="1"/>
    <n v="6888561"/>
    <n v="9000674131"/>
    <x v="0"/>
    <x v="5"/>
    <s v="EDIFICIO FAMORCA PH"/>
    <x v="11"/>
    <x v="9"/>
  </r>
  <r>
    <x v="0"/>
    <x v="1"/>
    <x v="9"/>
    <x v="4"/>
    <n v="6888564"/>
    <n v="9002301001"/>
    <x v="0"/>
    <x v="2"/>
    <s v="CONJUNTO CAMPESTRE ALTAVISTA - PROPIEDAD HORI"/>
    <x v="11"/>
    <x v="9"/>
  </r>
  <r>
    <x v="0"/>
    <x v="1"/>
    <x v="9"/>
    <x v="4"/>
    <n v="6888573"/>
    <n v="8300575918"/>
    <x v="0"/>
    <x v="1"/>
    <s v="CONJUNTO RESIDENCIAL EL REDIL DE GALICIA"/>
    <x v="1"/>
    <x v="1"/>
  </r>
  <r>
    <x v="0"/>
    <x v="1"/>
    <x v="9"/>
    <x v="4"/>
    <n v="6888582"/>
    <n v="8001828853"/>
    <x v="0"/>
    <x v="1"/>
    <s v="EDIFICIO FERRINI 81 PH"/>
    <x v="14"/>
    <x v="5"/>
  </r>
  <r>
    <x v="0"/>
    <x v="1"/>
    <x v="9"/>
    <x v="4"/>
    <n v="6888615"/>
    <n v="8002473728"/>
    <x v="0"/>
    <x v="4"/>
    <s v="EDIFICIO ANDINO PROPIEDAD HORIZONTAL"/>
    <x v="6"/>
    <x v="6"/>
  </r>
  <r>
    <x v="0"/>
    <x v="1"/>
    <x v="9"/>
    <x v="4"/>
    <n v="6888616"/>
    <n v="9000013011"/>
    <x v="0"/>
    <x v="0"/>
    <s v="CONJUNTO CERRADO PORTAL DE SAN LUIS"/>
    <x v="6"/>
    <x v="6"/>
  </r>
  <r>
    <x v="0"/>
    <x v="1"/>
    <x v="9"/>
    <x v="1"/>
    <n v="6888677"/>
    <n v="9007213391"/>
    <x v="0"/>
    <x v="1"/>
    <s v="CONJUNTO RESIDENCIAL SAO BENTO PH"/>
    <x v="10"/>
    <x v="5"/>
  </r>
  <r>
    <x v="0"/>
    <x v="1"/>
    <x v="9"/>
    <x v="4"/>
    <n v="6888711"/>
    <n v="9009817530"/>
    <x v="0"/>
    <x v="3"/>
    <s v="GUADUALES DEL CAFE PH"/>
    <x v="54"/>
    <x v="7"/>
  </r>
  <r>
    <x v="0"/>
    <x v="1"/>
    <x v="9"/>
    <x v="1"/>
    <n v="6888725"/>
    <n v="9005052404"/>
    <x v="0"/>
    <x v="1"/>
    <s v="EDIFICIO DONATELO PROPIEDAD HORIZONTAL"/>
    <x v="6"/>
    <x v="6"/>
  </r>
  <r>
    <x v="0"/>
    <x v="1"/>
    <x v="9"/>
    <x v="4"/>
    <n v="6888730"/>
    <n v="9007527261"/>
    <x v="0"/>
    <x v="4"/>
    <s v="CONJUNTO CERRADO MIRADOR DE LA FRONTERA PROPIEDAD HORIZONTAL"/>
    <x v="6"/>
    <x v="6"/>
  </r>
  <r>
    <x v="0"/>
    <x v="1"/>
    <x v="9"/>
    <x v="4"/>
    <n v="6888738"/>
    <n v="9002753640"/>
    <x v="0"/>
    <x v="4"/>
    <s v="EDIFICIO ATALAYA DEL NORTE PROPIEDAD HORIZONTAL"/>
    <x v="6"/>
    <x v="6"/>
  </r>
  <r>
    <x v="0"/>
    <x v="1"/>
    <x v="9"/>
    <x v="4"/>
    <n v="6888742"/>
    <n v="9000671477"/>
    <x v="0"/>
    <x v="4"/>
    <s v="CONJUNTO CERRADO TORRES DE BUENA VISTA PROPIEDAD HORIZONTAL"/>
    <x v="6"/>
    <x v="6"/>
  </r>
  <r>
    <x v="0"/>
    <x v="1"/>
    <x v="9"/>
    <x v="1"/>
    <n v="6888756"/>
    <n v="9013589056"/>
    <x v="0"/>
    <x v="3"/>
    <s v="CERRITOS  RESERVADO  PARQUE  RESIDENCIAL  PH"/>
    <x v="11"/>
    <x v="9"/>
  </r>
  <r>
    <x v="0"/>
    <x v="1"/>
    <x v="9"/>
    <x v="4"/>
    <n v="6888757"/>
    <n v="9006283631"/>
    <x v="0"/>
    <x v="1"/>
    <s v="EDIFICIO LAURELES DEL RIO I ETAPA PH"/>
    <x v="6"/>
    <x v="6"/>
  </r>
  <r>
    <x v="0"/>
    <x v="1"/>
    <x v="9"/>
    <x v="1"/>
    <n v="6888758"/>
    <n v="9013589056"/>
    <x v="0"/>
    <x v="3"/>
    <s v="CERRITOS  RESERVADO  PARQUE  RESIDENCIAL  PH"/>
    <x v="11"/>
    <x v="9"/>
  </r>
  <r>
    <x v="0"/>
    <x v="1"/>
    <x v="9"/>
    <x v="4"/>
    <n v="6888761"/>
    <n v="9006558588"/>
    <x v="0"/>
    <x v="0"/>
    <s v="PARQUE RESIDENCIAL EL MIRADOR DEL COLIBRI I ET ANDALUCIA P H"/>
    <x v="13"/>
    <x v="9"/>
  </r>
  <r>
    <x v="0"/>
    <x v="1"/>
    <x v="9"/>
    <x v="4"/>
    <n v="6888813"/>
    <n v="8001212925"/>
    <x v="0"/>
    <x v="1"/>
    <s v="CONJUNTO RESIDENCIAL ALTAMIRA III ETAPA"/>
    <x v="17"/>
    <x v="2"/>
  </r>
  <r>
    <x v="0"/>
    <x v="1"/>
    <x v="9"/>
    <x v="4"/>
    <n v="6888815"/>
    <n v="9001445874"/>
    <x v="0"/>
    <x v="3"/>
    <s v="CONJUNTO RESIDENCIAL VILLA DE HATO CHICO PH"/>
    <x v="1"/>
    <x v="1"/>
  </r>
  <r>
    <x v="0"/>
    <x v="1"/>
    <x v="9"/>
    <x v="4"/>
    <n v="6888836"/>
    <n v="9000142589"/>
    <x v="0"/>
    <x v="1"/>
    <s v="CONJUNTO RESIDENCIAL CERRONORTE PH"/>
    <x v="14"/>
    <x v="5"/>
  </r>
  <r>
    <x v="0"/>
    <x v="1"/>
    <x v="9"/>
    <x v="4"/>
    <n v="6888853"/>
    <n v="8001562861"/>
    <x v="0"/>
    <x v="4"/>
    <s v="PROPIEDAD HORIZONTAL EDIFICIO BARU"/>
    <x v="6"/>
    <x v="6"/>
  </r>
  <r>
    <x v="0"/>
    <x v="1"/>
    <x v="9"/>
    <x v="4"/>
    <n v="6888860"/>
    <n v="8002204657"/>
    <x v="0"/>
    <x v="1"/>
    <s v="AGRUPACION RESIDENCIAL ZARZAMORA CAFAM ETAPA I"/>
    <x v="1"/>
    <x v="1"/>
  </r>
  <r>
    <x v="0"/>
    <x v="1"/>
    <x v="9"/>
    <x v="1"/>
    <n v="6888866"/>
    <n v="8140031116"/>
    <x v="0"/>
    <x v="3"/>
    <s v="CONJUNTO RESIDENCIAL ALTOS DE LA COLINA PROPIEDAD HORIZONTAL"/>
    <x v="9"/>
    <x v="8"/>
  </r>
  <r>
    <x v="0"/>
    <x v="1"/>
    <x v="9"/>
    <x v="1"/>
    <n v="6888868"/>
    <n v="8000931363"/>
    <x v="0"/>
    <x v="3"/>
    <s v="CONJUNTO RESIDENCIAL PORTAL DE LAS AMERICAS E"/>
    <x v="1"/>
    <x v="1"/>
  </r>
  <r>
    <x v="0"/>
    <x v="1"/>
    <x v="9"/>
    <x v="4"/>
    <n v="6888884"/>
    <n v="9006443977"/>
    <x v="0"/>
    <x v="1"/>
    <s v="EDIFICIO 10-12 CIRCUNVALAR PH"/>
    <x v="11"/>
    <x v="9"/>
  </r>
  <r>
    <x v="0"/>
    <x v="1"/>
    <x v="9"/>
    <x v="1"/>
    <n v="6888889"/>
    <n v="8000931363"/>
    <x v="0"/>
    <x v="3"/>
    <s v="CONJUNTO RESIDENCIAL PORTAL DE LAS AMERICAS E"/>
    <x v="1"/>
    <x v="1"/>
  </r>
  <r>
    <x v="0"/>
    <x v="1"/>
    <x v="9"/>
    <x v="4"/>
    <n v="6888913"/>
    <n v="8000937996"/>
    <x v="0"/>
    <x v="1"/>
    <s v="AGRUPACION DE VIVIENDA ALCALA CONJUNTO BPROPIEDAD HORIZONTA"/>
    <x v="1"/>
    <x v="1"/>
  </r>
  <r>
    <x v="0"/>
    <x v="1"/>
    <x v="9"/>
    <x v="4"/>
    <n v="6888914"/>
    <n v="8909308431"/>
    <x v="0"/>
    <x v="1"/>
    <s v="CONJUNTO RESIDENCIAL EL ENCLAVE PH"/>
    <x v="14"/>
    <x v="5"/>
  </r>
  <r>
    <x v="0"/>
    <x v="1"/>
    <x v="9"/>
    <x v="4"/>
    <n v="6888943"/>
    <n v="9002591170"/>
    <x v="0"/>
    <x v="4"/>
    <s v="EDIFICIO SAN MIGUEL - PROPIEDAD HORIZONTAL-"/>
    <x v="6"/>
    <x v="6"/>
  </r>
  <r>
    <x v="0"/>
    <x v="1"/>
    <x v="9"/>
    <x v="1"/>
    <n v="6888981"/>
    <n v="9010263242"/>
    <x v="0"/>
    <x v="3"/>
    <s v="EDIFICIO MULTIFAMILIAR ARCO IRIS PROPIEDAD HORIZONTAL"/>
    <x v="6"/>
    <x v="6"/>
  </r>
  <r>
    <x v="0"/>
    <x v="1"/>
    <x v="9"/>
    <x v="4"/>
    <n v="6888986"/>
    <n v="9004206006"/>
    <x v="0"/>
    <x v="1"/>
    <s v="EDIFICIO MALUA  PROPIEDAD HORIZONTAL"/>
    <x v="6"/>
    <x v="6"/>
  </r>
  <r>
    <x v="0"/>
    <x v="1"/>
    <x v="9"/>
    <x v="1"/>
    <n v="6888991"/>
    <n v="9006946065"/>
    <x v="0"/>
    <x v="5"/>
    <s v="EDIFICIO LAURA - PROPIEDAD HORIZONTAL"/>
    <x v="6"/>
    <x v="6"/>
  </r>
  <r>
    <x v="0"/>
    <x v="1"/>
    <x v="9"/>
    <x v="4"/>
    <n v="6889001"/>
    <n v="8301009598"/>
    <x v="0"/>
    <x v="1"/>
    <s v="CONJUNTO RESIDENCIAL PORTAL DE MODELIA 1 PROP"/>
    <x v="1"/>
    <x v="1"/>
  </r>
  <r>
    <x v="0"/>
    <x v="1"/>
    <x v="9"/>
    <x v="1"/>
    <n v="6889009"/>
    <n v="9003538116"/>
    <x v="0"/>
    <x v="5"/>
    <s v="CONJUNTO MULTIFAMILIAR JARDINES DE LA PALMA-PROPIEDAD HO"/>
    <x v="6"/>
    <x v="6"/>
  </r>
  <r>
    <x v="0"/>
    <x v="1"/>
    <x v="9"/>
    <x v="6"/>
    <n v="6889013"/>
    <n v="8070044403"/>
    <x v="0"/>
    <x v="4"/>
    <s v="JAIMES LAZARO HERMANOS Y CIA LTDA"/>
    <x v="18"/>
    <x v="10"/>
  </r>
  <r>
    <x v="0"/>
    <x v="1"/>
    <x v="9"/>
    <x v="4"/>
    <n v="6889025"/>
    <n v="9011359161"/>
    <x v="0"/>
    <x v="1"/>
    <s v="CONJUNTO RESIDENCIAL MULTICENTRO ETAPA I"/>
    <x v="29"/>
    <x v="14"/>
  </r>
  <r>
    <x v="0"/>
    <x v="1"/>
    <x v="9"/>
    <x v="4"/>
    <n v="6889027"/>
    <n v="9011359161"/>
    <x v="0"/>
    <x v="1"/>
    <s v="CONJUNTO RESIDENCIAL MULTICENTRO ETAPA I"/>
    <x v="29"/>
    <x v="14"/>
  </r>
  <r>
    <x v="0"/>
    <x v="1"/>
    <x v="9"/>
    <x v="4"/>
    <n v="6889044"/>
    <n v="8603514750"/>
    <x v="0"/>
    <x v="3"/>
    <s v="AGRUPACION RESIDENCIAL ALCALA CONJUNTO 1 PRIMERA ETAPA PH"/>
    <x v="1"/>
    <x v="1"/>
  </r>
  <r>
    <x v="0"/>
    <x v="1"/>
    <x v="9"/>
    <x v="4"/>
    <n v="6889067"/>
    <n v="9004437859"/>
    <x v="0"/>
    <x v="3"/>
    <s v="EL NOGAL CLUB RESIDENCIAL"/>
    <x v="11"/>
    <x v="9"/>
  </r>
  <r>
    <x v="0"/>
    <x v="1"/>
    <x v="9"/>
    <x v="4"/>
    <n v="6889094"/>
    <n v="8002167371"/>
    <x v="0"/>
    <x v="4"/>
    <s v="EDIFICIO TORRE DE LA RAMBLA PROPIEDAD HORIZONTAL"/>
    <x v="6"/>
    <x v="6"/>
  </r>
  <r>
    <x v="0"/>
    <x v="1"/>
    <x v="9"/>
    <x v="4"/>
    <n v="6889107"/>
    <n v="9013846882"/>
    <x v="0"/>
    <x v="1"/>
    <s v="CONJUNTO RESIDENCIAL PORTAL DE GAMMA I PROPIE"/>
    <x v="11"/>
    <x v="9"/>
  </r>
  <r>
    <x v="0"/>
    <x v="1"/>
    <x v="9"/>
    <x v="4"/>
    <n v="6889117"/>
    <n v="9011359161"/>
    <x v="0"/>
    <x v="1"/>
    <s v="CONJUNTO RESIDENCIAL MULTICENTRO ETAPA I"/>
    <x v="29"/>
    <x v="14"/>
  </r>
  <r>
    <x v="0"/>
    <x v="1"/>
    <x v="9"/>
    <x v="4"/>
    <n v="6889119"/>
    <n v="8002103316"/>
    <x v="0"/>
    <x v="3"/>
    <s v="UNIDAD RESIDENCIAL LA ALHAMBRA PROPIEDAD HORIZONTAL"/>
    <x v="11"/>
    <x v="9"/>
  </r>
  <r>
    <x v="0"/>
    <x v="1"/>
    <x v="9"/>
    <x v="1"/>
    <n v="6889150"/>
    <n v="8001386639"/>
    <x v="0"/>
    <x v="2"/>
    <s v="EDIFICIO POZO BLANCO"/>
    <x v="7"/>
    <x v="7"/>
  </r>
  <r>
    <x v="0"/>
    <x v="1"/>
    <x v="9"/>
    <x v="4"/>
    <n v="6889193"/>
    <n v="8001828853"/>
    <x v="0"/>
    <x v="1"/>
    <s v="EDIFICIO FERRINI 81 PH"/>
    <x v="14"/>
    <x v="5"/>
  </r>
  <r>
    <x v="0"/>
    <x v="1"/>
    <x v="9"/>
    <x v="4"/>
    <n v="6889264"/>
    <n v="9013240318"/>
    <x v="0"/>
    <x v="1"/>
    <s v="CONJUNTO RESIDENCIAL HACIENDA LA ESTANCIA AND"/>
    <x v="1"/>
    <x v="1"/>
  </r>
  <r>
    <x v="0"/>
    <x v="1"/>
    <x v="9"/>
    <x v="4"/>
    <n v="6889327"/>
    <n v="8001933179"/>
    <x v="0"/>
    <x v="1"/>
    <s v="AGRUPACION DE VIVIENDA 4A LOS GUALANDAYES"/>
    <x v="1"/>
    <x v="1"/>
  </r>
  <r>
    <x v="0"/>
    <x v="1"/>
    <x v="9"/>
    <x v="4"/>
    <n v="6889331"/>
    <n v="9009200715"/>
    <x v="0"/>
    <x v="1"/>
    <s v="EDIFICIO COMPOSTELA PROPIEDAD HORIZONTAL"/>
    <x v="6"/>
    <x v="6"/>
  </r>
  <r>
    <x v="0"/>
    <x v="1"/>
    <x v="9"/>
    <x v="4"/>
    <n v="6889427"/>
    <n v="9005282349"/>
    <x v="0"/>
    <x v="1"/>
    <s v="COCORA PARQUE RESIDENCIAL"/>
    <x v="7"/>
    <x v="7"/>
  </r>
  <r>
    <x v="0"/>
    <x v="1"/>
    <x v="9"/>
    <x v="4"/>
    <n v="6889454"/>
    <n v="9008611354"/>
    <x v="0"/>
    <x v="1"/>
    <s v="CONJUNTO CERRADO SANTO DOMINGO PROPIEDAD HORIZONTAL"/>
    <x v="3"/>
    <x v="3"/>
  </r>
  <r>
    <x v="0"/>
    <x v="1"/>
    <x v="9"/>
    <x v="4"/>
    <n v="6889464"/>
    <n v="9005450050"/>
    <x v="0"/>
    <x v="3"/>
    <s v="CONJ OKAPI II"/>
    <x v="1"/>
    <x v="1"/>
  </r>
  <r>
    <x v="0"/>
    <x v="1"/>
    <x v="9"/>
    <x v="4"/>
    <n v="6889475"/>
    <n v="9006741639"/>
    <x v="0"/>
    <x v="1"/>
    <s v="CONJUNTO RESIDENCIAL MIRADOR DE CELTA PH"/>
    <x v="39"/>
    <x v="4"/>
  </r>
  <r>
    <x v="0"/>
    <x v="1"/>
    <x v="9"/>
    <x v="4"/>
    <n v="6889490"/>
    <n v="9004542522"/>
    <x v="0"/>
    <x v="1"/>
    <s v="EDIFICIO CANTAGIRONE CU4TRO PH"/>
    <x v="14"/>
    <x v="5"/>
  </r>
  <r>
    <x v="0"/>
    <x v="1"/>
    <x v="9"/>
    <x v="4"/>
    <n v="6889503"/>
    <n v="8605226325"/>
    <x v="0"/>
    <x v="4"/>
    <s v="EDIFICIO ANDRES"/>
    <x v="1"/>
    <x v="1"/>
  </r>
  <r>
    <x v="0"/>
    <x v="1"/>
    <x v="9"/>
    <x v="5"/>
    <n v="6889517"/>
    <n v="10123244"/>
    <x v="0"/>
    <x v="2"/>
    <s v="GUEVARA BAQUERO JESUS ALBERTO"/>
    <x v="1"/>
    <x v="1"/>
  </r>
  <r>
    <x v="0"/>
    <x v="1"/>
    <x v="9"/>
    <x v="4"/>
    <n v="6889524"/>
    <n v="8300824621"/>
    <x v="0"/>
    <x v="1"/>
    <s v="AGRUPACION DE VIVIENDA LOS ALCAPARROS CIUDADELA COLSUBSIDIO"/>
    <x v="1"/>
    <x v="1"/>
  </r>
  <r>
    <x v="0"/>
    <x v="1"/>
    <x v="9"/>
    <x v="1"/>
    <n v="6889532"/>
    <n v="9005013887"/>
    <x v="0"/>
    <x v="1"/>
    <s v="EDIFICIO TORRE DEL SOL PH"/>
    <x v="6"/>
    <x v="6"/>
  </r>
  <r>
    <x v="0"/>
    <x v="1"/>
    <x v="9"/>
    <x v="1"/>
    <n v="6889557"/>
    <n v="8100010920"/>
    <x v="0"/>
    <x v="1"/>
    <s v="EDIFICIO VILLA PILAR 2 BLOQUE 1 PROPIEDAD HORIZONTAL"/>
    <x v="6"/>
    <x v="6"/>
  </r>
  <r>
    <x v="0"/>
    <x v="1"/>
    <x v="9"/>
    <x v="4"/>
    <n v="6889584"/>
    <n v="8002475029"/>
    <x v="0"/>
    <x v="3"/>
    <s v="CONJUNTO RESIDENCIAL CUMBRES DE TIMIZA"/>
    <x v="1"/>
    <x v="1"/>
  </r>
  <r>
    <x v="0"/>
    <x v="1"/>
    <x v="9"/>
    <x v="5"/>
    <n v="6889642"/>
    <n v="1053788582"/>
    <x v="0"/>
    <x v="5"/>
    <s v="OSSA DUQUE CLAUDIA MARCELA"/>
    <x v="6"/>
    <x v="6"/>
  </r>
  <r>
    <x v="0"/>
    <x v="1"/>
    <x v="9"/>
    <x v="5"/>
    <n v="6889644"/>
    <n v="1053788582"/>
    <x v="0"/>
    <x v="2"/>
    <s v="OSSA DUQUE CLAUDIA MARCELA"/>
    <x v="6"/>
    <x v="6"/>
  </r>
  <r>
    <x v="0"/>
    <x v="1"/>
    <x v="9"/>
    <x v="1"/>
    <n v="6889649"/>
    <n v="9009360541"/>
    <x v="0"/>
    <x v="1"/>
    <s v="YUMA CIUDADELA RESIDENCIAL"/>
    <x v="29"/>
    <x v="14"/>
  </r>
  <r>
    <x v="0"/>
    <x v="1"/>
    <x v="9"/>
    <x v="4"/>
    <n v="6889651"/>
    <n v="9004025760"/>
    <x v="0"/>
    <x v="1"/>
    <s v="CONJUNTO RESIDENCIAL VILLA CANDELARIA SUPER L"/>
    <x v="1"/>
    <x v="1"/>
  </r>
  <r>
    <x v="0"/>
    <x v="1"/>
    <x v="9"/>
    <x v="4"/>
    <n v="6889782"/>
    <n v="8908046531"/>
    <x v="0"/>
    <x v="1"/>
    <s v="PROPIEDAD HORIZONTAL EDIFICIO LA LEONORA"/>
    <x v="6"/>
    <x v="6"/>
  </r>
  <r>
    <x v="0"/>
    <x v="1"/>
    <x v="9"/>
    <x v="1"/>
    <n v="6889812"/>
    <n v="8002414331"/>
    <x v="0"/>
    <x v="1"/>
    <s v="EDIFICIO TORRES DE PINARES"/>
    <x v="11"/>
    <x v="9"/>
  </r>
  <r>
    <x v="0"/>
    <x v="1"/>
    <x v="9"/>
    <x v="4"/>
    <n v="6889815"/>
    <n v="8300382921"/>
    <x v="0"/>
    <x v="1"/>
    <s v="EDIFICIO HORIZONTES PROPIEDAD HORIZONTAL"/>
    <x v="1"/>
    <x v="1"/>
  </r>
  <r>
    <x v="0"/>
    <x v="1"/>
    <x v="9"/>
    <x v="4"/>
    <n v="6889825"/>
    <n v="8000367718"/>
    <x v="0"/>
    <x v="1"/>
    <s v="EDIFICIO LOS ALMENDROS PROPIEDAD HORIZONTAL"/>
    <x v="3"/>
    <x v="3"/>
  </r>
  <r>
    <x v="0"/>
    <x v="1"/>
    <x v="9"/>
    <x v="4"/>
    <n v="6889920"/>
    <n v="9012814890"/>
    <x v="0"/>
    <x v="2"/>
    <s v="EDIFICIO TERRAZAS DE SAN CRISTOBAL VIS PROPIEDAD HORIZONTAL"/>
    <x v="1"/>
    <x v="1"/>
  </r>
  <r>
    <x v="0"/>
    <x v="1"/>
    <x v="9"/>
    <x v="4"/>
    <n v="6890001"/>
    <n v="8300658251"/>
    <x v="0"/>
    <x v="1"/>
    <s v="EDIFICIO LA ARBOLEDA PROPIEDAD HORIZONTAL"/>
    <x v="1"/>
    <x v="1"/>
  </r>
  <r>
    <x v="0"/>
    <x v="1"/>
    <x v="9"/>
    <x v="4"/>
    <n v="6890072"/>
    <n v="9009796117"/>
    <x v="0"/>
    <x v="1"/>
    <s v="GALATEA PARQUE RESIDENCIAL PH"/>
    <x v="13"/>
    <x v="9"/>
  </r>
  <r>
    <x v="0"/>
    <x v="1"/>
    <x v="9"/>
    <x v="4"/>
    <n v="6890201"/>
    <n v="9011091884"/>
    <x v="0"/>
    <x v="0"/>
    <s v="CONJUNTO BALCONES DE BUENOS AIRES PROPIEDAD HORIZONTAL"/>
    <x v="12"/>
    <x v="2"/>
  </r>
  <r>
    <x v="0"/>
    <x v="1"/>
    <x v="9"/>
    <x v="4"/>
    <n v="6890209"/>
    <n v="8080020150"/>
    <x v="0"/>
    <x v="1"/>
    <s v="PARCELACION LOS  ALMENDROS"/>
    <x v="82"/>
    <x v="4"/>
  </r>
  <r>
    <x v="0"/>
    <x v="1"/>
    <x v="9"/>
    <x v="4"/>
    <n v="6890237"/>
    <n v="9005450050"/>
    <x v="0"/>
    <x v="3"/>
    <s v="CONJ OKAPI II"/>
    <x v="1"/>
    <x v="1"/>
  </r>
  <r>
    <x v="0"/>
    <x v="1"/>
    <x v="9"/>
    <x v="4"/>
    <n v="6890270"/>
    <n v="8000897328"/>
    <x v="0"/>
    <x v="3"/>
    <s v="EDIFICIO PROPIEDAD HORIZONTAL CELULA 3 NUCLEO 1 DE LA URBANI"/>
    <x v="6"/>
    <x v="6"/>
  </r>
  <r>
    <x v="0"/>
    <x v="1"/>
    <x v="9"/>
    <x v="4"/>
    <n v="6890325"/>
    <n v="8001855092"/>
    <x v="0"/>
    <x v="1"/>
    <s v="EDIFICIO EL VIRREY"/>
    <x v="7"/>
    <x v="7"/>
  </r>
  <r>
    <x v="0"/>
    <x v="1"/>
    <x v="9"/>
    <x v="5"/>
    <n v="6890480"/>
    <n v="4483052"/>
    <x v="0"/>
    <x v="1"/>
    <s v="ZULUAGA MUÑOZ MIGUEL"/>
    <x v="6"/>
    <x v="6"/>
  </r>
  <r>
    <x v="0"/>
    <x v="1"/>
    <x v="9"/>
    <x v="4"/>
    <n v="6890532"/>
    <n v="8100028501"/>
    <x v="0"/>
    <x v="1"/>
    <s v="EDIFICIO CERROS DEL CAMPIN BLOQUE FRONTINO PROPIEDAD HORIZON"/>
    <x v="6"/>
    <x v="6"/>
  </r>
  <r>
    <x v="0"/>
    <x v="1"/>
    <x v="9"/>
    <x v="5"/>
    <n v="6890559"/>
    <n v="18387759"/>
    <x v="0"/>
    <x v="2"/>
    <s v="HERRERA PINEDA JORGE HERNAN"/>
    <x v="7"/>
    <x v="7"/>
  </r>
  <r>
    <x v="0"/>
    <x v="1"/>
    <x v="9"/>
    <x v="4"/>
    <n v="6890700"/>
    <n v="9006443977"/>
    <x v="0"/>
    <x v="1"/>
    <s v="EDIFICIO 10-12 CIRCUNVALAR PH"/>
    <x v="11"/>
    <x v="9"/>
  </r>
  <r>
    <x v="0"/>
    <x v="1"/>
    <x v="9"/>
    <x v="4"/>
    <n v="6891097"/>
    <n v="8002015457"/>
    <x v="0"/>
    <x v="1"/>
    <s v="CONJUNTO MULTIFAMILIAR EL GUAMO"/>
    <x v="2"/>
    <x v="2"/>
  </r>
  <r>
    <x v="0"/>
    <x v="1"/>
    <x v="9"/>
    <x v="4"/>
    <n v="6891187"/>
    <n v="9003004320"/>
    <x v="0"/>
    <x v="0"/>
    <s v="UNIDAD RESIDENCIAL TORRES DE BARCELONA"/>
    <x v="14"/>
    <x v="5"/>
  </r>
  <r>
    <x v="0"/>
    <x v="1"/>
    <x v="9"/>
    <x v="4"/>
    <n v="6891288"/>
    <n v="8110041831"/>
    <x v="0"/>
    <x v="0"/>
    <s v="CONJUNTO RESIDENCIAL CEIBAS DEL POBLADO"/>
    <x v="14"/>
    <x v="5"/>
  </r>
  <r>
    <x v="0"/>
    <x v="1"/>
    <x v="9"/>
    <x v="1"/>
    <n v="6891353"/>
    <n v="9004866260"/>
    <x v="0"/>
    <x v="0"/>
    <s v="CONJUNTO CERRADO LA RESERVA DEL BOSQUE"/>
    <x v="41"/>
    <x v="17"/>
  </r>
  <r>
    <x v="0"/>
    <x v="1"/>
    <x v="9"/>
    <x v="4"/>
    <n v="6891374"/>
    <n v="8300070621"/>
    <x v="0"/>
    <x v="1"/>
    <s v="CONJUNTO RESIDENCIAL EL BOSQUE DE SUBA AGRUPACION 4"/>
    <x v="1"/>
    <x v="1"/>
  </r>
  <r>
    <x v="0"/>
    <x v="1"/>
    <x v="9"/>
    <x v="4"/>
    <n v="6891380"/>
    <n v="8040035871"/>
    <x v="0"/>
    <x v="3"/>
    <s v="CONJUNTO RESIDENCIAL TORRES DEL DIAMANTE III ETAPA"/>
    <x v="2"/>
    <x v="2"/>
  </r>
  <r>
    <x v="0"/>
    <x v="1"/>
    <x v="9"/>
    <x v="5"/>
    <n v="6891390"/>
    <n v="31218340"/>
    <x v="0"/>
    <x v="1"/>
    <s v="CAMPO MARIA DEL SOCORRO"/>
    <x v="0"/>
    <x v="0"/>
  </r>
  <r>
    <x v="0"/>
    <x v="1"/>
    <x v="9"/>
    <x v="4"/>
    <n v="6891464"/>
    <n v="9000901323"/>
    <x v="0"/>
    <x v="1"/>
    <s v="EDIFICIO TORRELIMA II PH"/>
    <x v="14"/>
    <x v="5"/>
  </r>
  <r>
    <x v="0"/>
    <x v="1"/>
    <x v="9"/>
    <x v="1"/>
    <n v="6891581"/>
    <n v="901423969"/>
    <x v="0"/>
    <x v="1"/>
    <s v="PARQUE RESIDENCIAL INTERPLAZA SUR  BLOQUE B -"/>
    <x v="7"/>
    <x v="7"/>
  </r>
  <r>
    <x v="0"/>
    <x v="1"/>
    <x v="9"/>
    <x v="4"/>
    <n v="6891604"/>
    <n v="9006279888"/>
    <x v="0"/>
    <x v="1"/>
    <s v="CONDOMINIO PALOS VERDES HACIENDA RESIDENCIAL-PROPIEDAD HORIZ"/>
    <x v="3"/>
    <x v="3"/>
  </r>
  <r>
    <x v="0"/>
    <x v="1"/>
    <x v="9"/>
    <x v="4"/>
    <n v="6891634"/>
    <n v="9005282349"/>
    <x v="0"/>
    <x v="1"/>
    <s v="COCORA PARQUE RESIDENCIAL"/>
    <x v="7"/>
    <x v="7"/>
  </r>
  <r>
    <x v="0"/>
    <x v="1"/>
    <x v="9"/>
    <x v="1"/>
    <n v="6891678"/>
    <n v="8300714394"/>
    <x v="0"/>
    <x v="3"/>
    <s v="CONJUNTO RESIDENCIAL EL PATIO DE SAN DIEGO"/>
    <x v="1"/>
    <x v="1"/>
  </r>
  <r>
    <x v="0"/>
    <x v="1"/>
    <x v="9"/>
    <x v="4"/>
    <n v="6891705"/>
    <n v="9005441316"/>
    <x v="0"/>
    <x v="1"/>
    <s v="CONJUNTO RESIDENCIAL NO 3 DE LA URBANIZACION VILLA ALMENDROS"/>
    <x v="0"/>
    <x v="0"/>
  </r>
  <r>
    <x v="0"/>
    <x v="1"/>
    <x v="9"/>
    <x v="4"/>
    <n v="6891749"/>
    <n v="9006741639"/>
    <x v="0"/>
    <x v="1"/>
    <s v="CONJUNTO RESIDENCIAL MIRADOR DE CELTA PH"/>
    <x v="39"/>
    <x v="4"/>
  </r>
  <r>
    <x v="0"/>
    <x v="1"/>
    <x v="9"/>
    <x v="4"/>
    <n v="6891772"/>
    <n v="8605361776"/>
    <x v="0"/>
    <x v="4"/>
    <s v="CONJUNTO RESIDENCIAL NUEVA VILLEMAR PH"/>
    <x v="1"/>
    <x v="1"/>
  </r>
  <r>
    <x v="0"/>
    <x v="1"/>
    <x v="9"/>
    <x v="4"/>
    <n v="6891788"/>
    <n v="9010501706"/>
    <x v="0"/>
    <x v="0"/>
    <s v="CONJUNTO RESIDENCIAL RESERVA CANAVERAL CONDOM"/>
    <x v="17"/>
    <x v="2"/>
  </r>
  <r>
    <x v="0"/>
    <x v="1"/>
    <x v="9"/>
    <x v="4"/>
    <n v="6891809"/>
    <n v="8909327909"/>
    <x v="0"/>
    <x v="1"/>
    <s v="CONJUNTO RESIDENCIAL SORRENTO 1 PH"/>
    <x v="14"/>
    <x v="5"/>
  </r>
  <r>
    <x v="0"/>
    <x v="1"/>
    <x v="9"/>
    <x v="4"/>
    <n v="6891938"/>
    <n v="8300582821"/>
    <x v="0"/>
    <x v="1"/>
    <s v="EDIFICIO ABADIA 146 PROPIEDAD HORIZONTAL"/>
    <x v="1"/>
    <x v="1"/>
  </r>
  <r>
    <x v="0"/>
    <x v="1"/>
    <x v="9"/>
    <x v="5"/>
    <n v="6891953"/>
    <n v="19257504"/>
    <x v="0"/>
    <x v="1"/>
    <s v="GUERRA MORENO LUIS CARLOS RODOLFO"/>
    <x v="1"/>
    <x v="1"/>
  </r>
  <r>
    <x v="0"/>
    <x v="1"/>
    <x v="9"/>
    <x v="4"/>
    <n v="6891980"/>
    <n v="9005441316"/>
    <x v="0"/>
    <x v="4"/>
    <s v="CONJUNTO RESIDENCIAL NO 3 DE LA URBANIZACION VILLA ALMENDROS"/>
    <x v="0"/>
    <x v="0"/>
  </r>
  <r>
    <x v="0"/>
    <x v="1"/>
    <x v="9"/>
    <x v="4"/>
    <n v="6892107"/>
    <n v="8300006611"/>
    <x v="0"/>
    <x v="1"/>
    <s v="CONJUNTO RESIDENCIAL SANTA MARIA DE CALATRAVA PH"/>
    <x v="1"/>
    <x v="1"/>
  </r>
  <r>
    <x v="0"/>
    <x v="1"/>
    <x v="9"/>
    <x v="5"/>
    <n v="6892125"/>
    <n v="41961681"/>
    <x v="0"/>
    <x v="1"/>
    <s v="CALLE GARCIA MARIA ELENA"/>
    <x v="7"/>
    <x v="7"/>
  </r>
  <r>
    <x v="0"/>
    <x v="1"/>
    <x v="9"/>
    <x v="5"/>
    <n v="6892164"/>
    <n v="19490936"/>
    <x v="0"/>
    <x v="1"/>
    <s v="FRANCO HERNANDEZ IVAN DARIO"/>
    <x v="1"/>
    <x v="1"/>
  </r>
  <r>
    <x v="0"/>
    <x v="1"/>
    <x v="9"/>
    <x v="4"/>
    <n v="6892166"/>
    <n v="8604014091"/>
    <x v="0"/>
    <x v="1"/>
    <s v="EDIFICIO ARC PAMA PROPIEDAD HORIZONTAL"/>
    <x v="1"/>
    <x v="1"/>
  </r>
  <r>
    <x v="0"/>
    <x v="1"/>
    <x v="9"/>
    <x v="4"/>
    <n v="6892171"/>
    <n v="9012296421"/>
    <x v="0"/>
    <x v="1"/>
    <s v="TORRE 5 BLOQUE 1 Y BLOQUE 2 URBANIZACION SANTA CLARA PROPIED"/>
    <x v="11"/>
    <x v="9"/>
  </r>
  <r>
    <x v="0"/>
    <x v="1"/>
    <x v="9"/>
    <x v="4"/>
    <n v="6892226"/>
    <n v="8002414893"/>
    <x v="0"/>
    <x v="4"/>
    <s v="EDIFICIO BALMORAL PROPIEDAD HORIZONTAL"/>
    <x v="11"/>
    <x v="9"/>
  </r>
  <r>
    <x v="0"/>
    <x v="1"/>
    <x v="9"/>
    <x v="4"/>
    <n v="6892258"/>
    <n v="8300143291"/>
    <x v="0"/>
    <x v="1"/>
    <s v="EDIFICIO BOSQUE PASADENA PH"/>
    <x v="1"/>
    <x v="1"/>
  </r>
  <r>
    <x v="0"/>
    <x v="1"/>
    <x v="9"/>
    <x v="4"/>
    <n v="6892262"/>
    <n v="8002517013"/>
    <x v="0"/>
    <x v="1"/>
    <s v="CONJUNTO RESIDENCIAL TOLEDO"/>
    <x v="38"/>
    <x v="4"/>
  </r>
  <r>
    <x v="0"/>
    <x v="1"/>
    <x v="9"/>
    <x v="4"/>
    <n v="6892484"/>
    <n v="8002331182"/>
    <x v="0"/>
    <x v="0"/>
    <s v="CONJUNTO RESIDENCIAL LA MOLIENDA PROPIEDAD HORIZONTAL"/>
    <x v="0"/>
    <x v="0"/>
  </r>
  <r>
    <x v="0"/>
    <x v="1"/>
    <x v="9"/>
    <x v="4"/>
    <n v="6892596"/>
    <n v="9007527261"/>
    <x v="0"/>
    <x v="4"/>
    <s v="CONJUNTO CERRADO MIRADOR DE LA FRONTERA PROPIEDAD HORIZONTAL"/>
    <x v="6"/>
    <x v="6"/>
  </r>
  <r>
    <x v="0"/>
    <x v="1"/>
    <x v="9"/>
    <x v="4"/>
    <n v="6892636"/>
    <n v="9001572971"/>
    <x v="0"/>
    <x v="1"/>
    <s v="CONJUNTO RESIDENCIAL ALICANTE"/>
    <x v="1"/>
    <x v="1"/>
  </r>
  <r>
    <x v="0"/>
    <x v="1"/>
    <x v="9"/>
    <x v="4"/>
    <n v="6892641"/>
    <n v="8001013286"/>
    <x v="0"/>
    <x v="4"/>
    <s v="CONJUNTO RESIDENCIAL BOLIVIA ORIENTAL II ETAPA MANZANA H PH"/>
    <x v="1"/>
    <x v="1"/>
  </r>
  <r>
    <x v="0"/>
    <x v="1"/>
    <x v="9"/>
    <x v="4"/>
    <n v="6892721"/>
    <n v="8040030791"/>
    <x v="0"/>
    <x v="2"/>
    <s v="CONJUNTO RESIDENCIAL MIRADORES DE LA CANTERA"/>
    <x v="12"/>
    <x v="2"/>
  </r>
  <r>
    <x v="0"/>
    <x v="1"/>
    <x v="10"/>
    <x v="4"/>
    <n v="6892875"/>
    <n v="9009992507"/>
    <x v="0"/>
    <x v="1"/>
    <s v="CONJUNTO RESIDENCIAL CR 3 BLOQUE O EDIFICIO B PROPIEDAD HORI"/>
    <x v="6"/>
    <x v="6"/>
  </r>
  <r>
    <x v="0"/>
    <x v="1"/>
    <x v="10"/>
    <x v="4"/>
    <n v="6892948"/>
    <n v="9007459471"/>
    <x v="0"/>
    <x v="1"/>
    <s v="AGRUPACION DE VIVIENDA PARQUE RESID NUEVO SUBA ETAPA I - PH"/>
    <x v="1"/>
    <x v="1"/>
  </r>
  <r>
    <x v="0"/>
    <x v="1"/>
    <x v="10"/>
    <x v="4"/>
    <n v="6893004"/>
    <n v="9000302260"/>
    <x v="0"/>
    <x v="1"/>
    <s v="EDIFICIO BERLIN PROPIEDAD HORIZONTAL"/>
    <x v="6"/>
    <x v="6"/>
  </r>
  <r>
    <x v="0"/>
    <x v="1"/>
    <x v="10"/>
    <x v="1"/>
    <n v="6893022"/>
    <n v="8000158834"/>
    <x v="0"/>
    <x v="1"/>
    <s v="PROPIEDAD HORIZONTAL CEDROS DE VILLAPILAR"/>
    <x v="6"/>
    <x v="6"/>
  </r>
  <r>
    <x v="0"/>
    <x v="1"/>
    <x v="10"/>
    <x v="4"/>
    <n v="6893028"/>
    <n v="8160008511"/>
    <x v="0"/>
    <x v="1"/>
    <s v="EDIFICIO CABO MARZO"/>
    <x v="11"/>
    <x v="9"/>
  </r>
  <r>
    <x v="0"/>
    <x v="1"/>
    <x v="10"/>
    <x v="4"/>
    <n v="6893080"/>
    <n v="8130049651"/>
    <x v="0"/>
    <x v="1"/>
    <s v="CONJUNTO RESIDENCIAL TORRES DE VAREGAL"/>
    <x v="29"/>
    <x v="14"/>
  </r>
  <r>
    <x v="0"/>
    <x v="1"/>
    <x v="10"/>
    <x v="4"/>
    <n v="6893082"/>
    <n v="8001379241"/>
    <x v="0"/>
    <x v="3"/>
    <s v="UNIDAD RESIDENCIAL CAMINO DE ALAMOS PH"/>
    <x v="11"/>
    <x v="9"/>
  </r>
  <r>
    <x v="0"/>
    <x v="1"/>
    <x v="10"/>
    <x v="4"/>
    <n v="6893096"/>
    <n v="9004430496"/>
    <x v="0"/>
    <x v="1"/>
    <s v="CONJUNTO RESIDENCIAL SOTOMAYOR"/>
    <x v="2"/>
    <x v="2"/>
  </r>
  <r>
    <x v="0"/>
    <x v="1"/>
    <x v="10"/>
    <x v="1"/>
    <n v="6893116"/>
    <n v="9011841400"/>
    <x v="0"/>
    <x v="5"/>
    <s v="EDIFICIO ALCAZARES DE TOLEDO PROPIEDAD HORIZONTAL"/>
    <x v="6"/>
    <x v="6"/>
  </r>
  <r>
    <x v="0"/>
    <x v="1"/>
    <x v="10"/>
    <x v="4"/>
    <n v="6893123"/>
    <n v="8110346251"/>
    <x v="0"/>
    <x v="3"/>
    <s v="CONJUNTO BOSQUES DE ETERNA PRIMAVERA SUBETAPA A PH"/>
    <x v="14"/>
    <x v="5"/>
  </r>
  <r>
    <x v="0"/>
    <x v="1"/>
    <x v="10"/>
    <x v="4"/>
    <n v="6893151"/>
    <n v="9005445293"/>
    <x v="0"/>
    <x v="1"/>
    <s v="CONJUNTO CERRADO CERROS DE NIZA PROPIEDAD HORIZONTAL"/>
    <x v="6"/>
    <x v="6"/>
  </r>
  <r>
    <x v="0"/>
    <x v="1"/>
    <x v="10"/>
    <x v="4"/>
    <n v="6893160"/>
    <n v="8002524471"/>
    <x v="0"/>
    <x v="1"/>
    <s v="PROPIEDAD HORIZONTAL EDIFICIO DA VINCI"/>
    <x v="6"/>
    <x v="6"/>
  </r>
  <r>
    <x v="0"/>
    <x v="1"/>
    <x v="10"/>
    <x v="4"/>
    <n v="6893174"/>
    <n v="9003892714"/>
    <x v="0"/>
    <x v="1"/>
    <s v="EDIFICIO BOSTON PARK ETAPAS I Y II PH"/>
    <x v="14"/>
    <x v="5"/>
  </r>
  <r>
    <x v="0"/>
    <x v="1"/>
    <x v="10"/>
    <x v="4"/>
    <n v="6893228"/>
    <n v="8090070164"/>
    <x v="0"/>
    <x v="1"/>
    <s v="MULTIFAMILIARES RINCON DEL CAMPESTRE PROPIEDAD HORIZONTA"/>
    <x v="3"/>
    <x v="3"/>
  </r>
  <r>
    <x v="0"/>
    <x v="1"/>
    <x v="10"/>
    <x v="1"/>
    <n v="6893256"/>
    <n v="9013589056"/>
    <x v="0"/>
    <x v="3"/>
    <s v="CERRITOS  RESERVADO  PARQUE  RESIDENCIAL  PH"/>
    <x v="11"/>
    <x v="9"/>
  </r>
  <r>
    <x v="0"/>
    <x v="1"/>
    <x v="10"/>
    <x v="4"/>
    <n v="6893260"/>
    <n v="8090070164"/>
    <x v="0"/>
    <x v="4"/>
    <s v="MULTIFAMILIARES RINCON DEL CAMPESTRE PROPIEDAD HORIZONTA"/>
    <x v="3"/>
    <x v="3"/>
  </r>
  <r>
    <x v="0"/>
    <x v="1"/>
    <x v="10"/>
    <x v="1"/>
    <n v="6893271"/>
    <n v="8301254398"/>
    <x v="0"/>
    <x v="3"/>
    <s v="AGRUPACION URBANIZACION TECHO"/>
    <x v="1"/>
    <x v="1"/>
  </r>
  <r>
    <x v="0"/>
    <x v="1"/>
    <x v="10"/>
    <x v="1"/>
    <n v="6893297"/>
    <n v="8001269584"/>
    <x v="0"/>
    <x v="2"/>
    <s v="CONJUNTO RESIDENCIAL MONTELAR PH"/>
    <x v="14"/>
    <x v="5"/>
  </r>
  <r>
    <x v="0"/>
    <x v="1"/>
    <x v="10"/>
    <x v="4"/>
    <n v="6893396"/>
    <n v="8001828853"/>
    <x v="0"/>
    <x v="1"/>
    <s v="EDIFICIO FERRINI 81 PH"/>
    <x v="14"/>
    <x v="5"/>
  </r>
  <r>
    <x v="0"/>
    <x v="1"/>
    <x v="10"/>
    <x v="5"/>
    <n v="6893398"/>
    <n v="7533592"/>
    <x v="0"/>
    <x v="5"/>
    <s v="RODRIGUEZ CEBALLOS LUIS EDUARDO"/>
    <x v="7"/>
    <x v="7"/>
  </r>
  <r>
    <x v="0"/>
    <x v="1"/>
    <x v="10"/>
    <x v="4"/>
    <n v="6893401"/>
    <n v="9000741680"/>
    <x v="0"/>
    <x v="1"/>
    <s v="SAN JACINTO APARTAMENTOS - PROPIEDAD HORIZONTAL"/>
    <x v="3"/>
    <x v="3"/>
  </r>
  <r>
    <x v="0"/>
    <x v="1"/>
    <x v="10"/>
    <x v="4"/>
    <n v="6893416"/>
    <n v="8300374620"/>
    <x v="0"/>
    <x v="2"/>
    <s v="EDIFICIO SANTA CLARA PROPIEDAD HORIZONTAL"/>
    <x v="1"/>
    <x v="1"/>
  </r>
  <r>
    <x v="0"/>
    <x v="1"/>
    <x v="10"/>
    <x v="4"/>
    <n v="6893498"/>
    <n v="9001497938"/>
    <x v="0"/>
    <x v="3"/>
    <s v="CONJUNTO RESIDENCIAL LA GRAN MANZANA II PH"/>
    <x v="1"/>
    <x v="1"/>
  </r>
  <r>
    <x v="0"/>
    <x v="1"/>
    <x v="10"/>
    <x v="4"/>
    <n v="6893529"/>
    <n v="9002856766"/>
    <x v="0"/>
    <x v="3"/>
    <s v="CONDOMINIO LOS ROSALES PH"/>
    <x v="8"/>
    <x v="4"/>
  </r>
  <r>
    <x v="0"/>
    <x v="1"/>
    <x v="10"/>
    <x v="4"/>
    <n v="6893531"/>
    <n v="8300582821"/>
    <x v="0"/>
    <x v="1"/>
    <s v="EDIFICIO ABADIA 146 PROPIEDAD HORIZONTAL"/>
    <x v="1"/>
    <x v="1"/>
  </r>
  <r>
    <x v="0"/>
    <x v="1"/>
    <x v="10"/>
    <x v="4"/>
    <n v="6893598"/>
    <n v="9005356261"/>
    <x v="0"/>
    <x v="4"/>
    <s v="EDIFICIO TORRE ALTAMIRANO - PROPIEDAD HORIZONTAL"/>
    <x v="6"/>
    <x v="6"/>
  </r>
  <r>
    <x v="0"/>
    <x v="1"/>
    <x v="10"/>
    <x v="4"/>
    <n v="6893639"/>
    <n v="8909361764"/>
    <x v="0"/>
    <x v="1"/>
    <s v="EDIFICIOS TORRES DE AVIÑON 1 Y 2 PH"/>
    <x v="14"/>
    <x v="5"/>
  </r>
  <r>
    <x v="0"/>
    <x v="1"/>
    <x v="10"/>
    <x v="4"/>
    <n v="6893663"/>
    <n v="8000053973"/>
    <x v="0"/>
    <x v="1"/>
    <s v="AGRUPACION DE VIVIENDA CAMPANELLA III-PROPIEDAD HORIZONTAL"/>
    <x v="1"/>
    <x v="1"/>
  </r>
  <r>
    <x v="0"/>
    <x v="1"/>
    <x v="10"/>
    <x v="4"/>
    <n v="6893682"/>
    <n v="8000690070"/>
    <x v="0"/>
    <x v="1"/>
    <s v="EDIFICIO PASADENA PLAZA - PROPIEDAD HORIZONTAL"/>
    <x v="1"/>
    <x v="1"/>
  </r>
  <r>
    <x v="0"/>
    <x v="1"/>
    <x v="10"/>
    <x v="4"/>
    <n v="6893692"/>
    <n v="9002713230"/>
    <x v="0"/>
    <x v="1"/>
    <s v="CONJUNTO RESIDENCIAL LA CASTELLANA  PROPIEDAD HORIZONTAL"/>
    <x v="11"/>
    <x v="9"/>
  </r>
  <r>
    <x v="0"/>
    <x v="1"/>
    <x v="10"/>
    <x v="1"/>
    <n v="6893715"/>
    <n v="8110317897"/>
    <x v="0"/>
    <x v="1"/>
    <s v="URBANIZACION FLORES Y COLORES PH"/>
    <x v="14"/>
    <x v="5"/>
  </r>
  <r>
    <x v="0"/>
    <x v="1"/>
    <x v="10"/>
    <x v="1"/>
    <n v="6893749"/>
    <n v="9000446676"/>
    <x v="0"/>
    <x v="0"/>
    <s v="CONJUNTO RESIDENCIAL LA ALEJANDRA III"/>
    <x v="1"/>
    <x v="1"/>
  </r>
  <r>
    <x v="0"/>
    <x v="1"/>
    <x v="10"/>
    <x v="4"/>
    <n v="6893750"/>
    <n v="8002431920"/>
    <x v="0"/>
    <x v="0"/>
    <s v="EDIFICIO SAN PETESBURGO PH"/>
    <x v="14"/>
    <x v="5"/>
  </r>
  <r>
    <x v="0"/>
    <x v="1"/>
    <x v="10"/>
    <x v="4"/>
    <n v="6893765"/>
    <n v="9013276541"/>
    <x v="0"/>
    <x v="1"/>
    <s v="EDIFICIO NAPOLI PROPIEDAD HORIZONTAL"/>
    <x v="14"/>
    <x v="5"/>
  </r>
  <r>
    <x v="0"/>
    <x v="1"/>
    <x v="10"/>
    <x v="4"/>
    <n v="6893766"/>
    <n v="8100013728"/>
    <x v="0"/>
    <x v="1"/>
    <s v="EDIFICIO SANTA BARBARA PROPIEDAD HORIZONTAL"/>
    <x v="6"/>
    <x v="6"/>
  </r>
  <r>
    <x v="0"/>
    <x v="1"/>
    <x v="10"/>
    <x v="4"/>
    <n v="6893793"/>
    <n v="9010960041"/>
    <x v="0"/>
    <x v="1"/>
    <s v="CONJUNTO RESIDENCIAL TORRES DE MILAN PROPIEDAD HORIZONTAL"/>
    <x v="6"/>
    <x v="6"/>
  </r>
  <r>
    <x v="0"/>
    <x v="1"/>
    <x v="10"/>
    <x v="4"/>
    <n v="6893802"/>
    <n v="8090061437"/>
    <x v="0"/>
    <x v="1"/>
    <s v="AGRUPACION DE VIVIENDA RINCON DE LAS MARGARITAS"/>
    <x v="3"/>
    <x v="3"/>
  </r>
  <r>
    <x v="0"/>
    <x v="1"/>
    <x v="10"/>
    <x v="4"/>
    <n v="6893833"/>
    <n v="8001765277"/>
    <x v="0"/>
    <x v="1"/>
    <s v="EDIFICIO DOÑA PASTORA PH"/>
    <x v="11"/>
    <x v="9"/>
  </r>
  <r>
    <x v="0"/>
    <x v="1"/>
    <x v="10"/>
    <x v="1"/>
    <n v="6893861"/>
    <n v="8110317897"/>
    <x v="0"/>
    <x v="1"/>
    <s v="URBANIZACION FLORES Y COLORES PH"/>
    <x v="14"/>
    <x v="5"/>
  </r>
  <r>
    <x v="0"/>
    <x v="1"/>
    <x v="10"/>
    <x v="4"/>
    <n v="6893892"/>
    <n v="8001966819"/>
    <x v="0"/>
    <x v="1"/>
    <s v="CONJUNTO MULTIFAMILIAR YULIMA ETAPA II UNIDAD F"/>
    <x v="7"/>
    <x v="7"/>
  </r>
  <r>
    <x v="0"/>
    <x v="1"/>
    <x v="10"/>
    <x v="4"/>
    <n v="6893894"/>
    <n v="8001966819"/>
    <x v="0"/>
    <x v="4"/>
    <s v="CONJUNTO MULTIFAMILIAR YULIMA ETAPA II UNIDAD F"/>
    <x v="7"/>
    <x v="7"/>
  </r>
  <r>
    <x v="0"/>
    <x v="1"/>
    <x v="10"/>
    <x v="4"/>
    <n v="6893921"/>
    <n v="9004589076"/>
    <x v="0"/>
    <x v="1"/>
    <s v="EDIFICIO PORTAL DE LA ESTRELLA"/>
    <x v="1"/>
    <x v="1"/>
  </r>
  <r>
    <x v="0"/>
    <x v="1"/>
    <x v="10"/>
    <x v="4"/>
    <n v="6893942"/>
    <n v="8300749224"/>
    <x v="0"/>
    <x v="1"/>
    <s v="CONJUNTO RESIDENCIAL DE LA SUPERMANZANA 6 BOC"/>
    <x v="1"/>
    <x v="1"/>
  </r>
  <r>
    <x v="0"/>
    <x v="1"/>
    <x v="10"/>
    <x v="4"/>
    <n v="6893969"/>
    <n v="9012923401"/>
    <x v="0"/>
    <x v="1"/>
    <s v="RESERVA DEL PRADO ETAPA 3 PH"/>
    <x v="14"/>
    <x v="5"/>
  </r>
  <r>
    <x v="0"/>
    <x v="1"/>
    <x v="10"/>
    <x v="1"/>
    <n v="6893975"/>
    <n v="8100025388"/>
    <x v="0"/>
    <x v="1"/>
    <s v="CONJUNTO CERRADO MIRADOR DE LA SIERRA PROPIEDAD HORIZONTAL"/>
    <x v="6"/>
    <x v="6"/>
  </r>
  <r>
    <x v="0"/>
    <x v="1"/>
    <x v="10"/>
    <x v="4"/>
    <n v="6893998"/>
    <n v="9007720361"/>
    <x v="0"/>
    <x v="4"/>
    <s v="CONJUNTO PORTAL DE LA MACARENA PH"/>
    <x v="13"/>
    <x v="9"/>
  </r>
  <r>
    <x v="0"/>
    <x v="1"/>
    <x v="10"/>
    <x v="4"/>
    <n v="6894006"/>
    <n v="8110125922"/>
    <x v="0"/>
    <x v="3"/>
    <s v="CR POBLADO DE SANTA MONICA"/>
    <x v="14"/>
    <x v="5"/>
  </r>
  <r>
    <x v="0"/>
    <x v="1"/>
    <x v="10"/>
    <x v="5"/>
    <n v="6894013"/>
    <n v="29332630"/>
    <x v="0"/>
    <x v="1"/>
    <s v="MATEUS ROMERO MARIDEL"/>
    <x v="7"/>
    <x v="7"/>
  </r>
  <r>
    <x v="0"/>
    <x v="1"/>
    <x v="10"/>
    <x v="4"/>
    <n v="6894038"/>
    <n v="9005768525"/>
    <x v="0"/>
    <x v="1"/>
    <s v="CONJUNTO RESIDENCIAL LA MORADA DEL VIENTO"/>
    <x v="29"/>
    <x v="14"/>
  </r>
  <r>
    <x v="0"/>
    <x v="1"/>
    <x v="10"/>
    <x v="4"/>
    <n v="6894053"/>
    <n v="9001739301"/>
    <x v="0"/>
    <x v="1"/>
    <s v="EDIFICIO MARABU TORRE A - PROPIEDAD HORIZONTAL"/>
    <x v="6"/>
    <x v="6"/>
  </r>
  <r>
    <x v="0"/>
    <x v="1"/>
    <x v="10"/>
    <x v="4"/>
    <n v="6894064"/>
    <n v="9005768525"/>
    <x v="0"/>
    <x v="1"/>
    <s v="CONJUNTO RESIDENCIAL LA MORADA DEL VIENTO"/>
    <x v="29"/>
    <x v="14"/>
  </r>
  <r>
    <x v="0"/>
    <x v="1"/>
    <x v="10"/>
    <x v="1"/>
    <n v="6894073"/>
    <n v="8002099700"/>
    <x v="0"/>
    <x v="1"/>
    <s v="UNIDAD RESIDENCIAL COLISEO PROPIEDAD HORIZONTAL"/>
    <x v="0"/>
    <x v="0"/>
  </r>
  <r>
    <x v="0"/>
    <x v="1"/>
    <x v="10"/>
    <x v="4"/>
    <n v="6894074"/>
    <n v="8001828853"/>
    <x v="0"/>
    <x v="1"/>
    <s v="EDIFICIO FERRINI 81 PH"/>
    <x v="14"/>
    <x v="5"/>
  </r>
  <r>
    <x v="0"/>
    <x v="1"/>
    <x v="10"/>
    <x v="1"/>
    <n v="6894111"/>
    <n v="8320002463"/>
    <x v="0"/>
    <x v="3"/>
    <s v="CONJUNTO RESIDENCIAL RESERVA  DE CHIA"/>
    <x v="8"/>
    <x v="4"/>
  </r>
  <r>
    <x v="0"/>
    <x v="1"/>
    <x v="10"/>
    <x v="1"/>
    <n v="6894116"/>
    <n v="8100057435"/>
    <x v="0"/>
    <x v="5"/>
    <s v="CONJUNTO HABITACIONAL LAS AMERICAS - PROPIEDAD HORIZONTA"/>
    <x v="6"/>
    <x v="6"/>
  </r>
  <r>
    <x v="0"/>
    <x v="1"/>
    <x v="10"/>
    <x v="4"/>
    <n v="6894120"/>
    <n v="8301009598"/>
    <x v="0"/>
    <x v="1"/>
    <s v="CONJUNTO RESIDENCIAL PORTAL DE MODELIA 1 PROP"/>
    <x v="1"/>
    <x v="1"/>
  </r>
  <r>
    <x v="0"/>
    <x v="1"/>
    <x v="10"/>
    <x v="4"/>
    <n v="6894139"/>
    <n v="8001480055"/>
    <x v="0"/>
    <x v="1"/>
    <s v="URBANIZACION LA VILLA"/>
    <x v="7"/>
    <x v="7"/>
  </r>
  <r>
    <x v="0"/>
    <x v="1"/>
    <x v="10"/>
    <x v="4"/>
    <n v="6894141"/>
    <n v="8002188843"/>
    <x v="0"/>
    <x v="1"/>
    <s v="UNIDAD RESIDENCIAL CAMINO REAL ETAPA IX SECTOR II"/>
    <x v="0"/>
    <x v="0"/>
  </r>
  <r>
    <x v="0"/>
    <x v="1"/>
    <x v="10"/>
    <x v="4"/>
    <n v="6894152"/>
    <n v="8001480055"/>
    <x v="0"/>
    <x v="1"/>
    <s v="URBANIZACION LA VILLA"/>
    <x v="7"/>
    <x v="7"/>
  </r>
  <r>
    <x v="0"/>
    <x v="1"/>
    <x v="10"/>
    <x v="1"/>
    <n v="6894155"/>
    <n v="8040074058"/>
    <x v="0"/>
    <x v="3"/>
    <s v="URBANIZACION BOSQUES DE LA FLORIDA"/>
    <x v="17"/>
    <x v="2"/>
  </r>
  <r>
    <x v="0"/>
    <x v="1"/>
    <x v="10"/>
    <x v="4"/>
    <n v="6894187"/>
    <n v="8000632016"/>
    <x v="0"/>
    <x v="0"/>
    <s v="UNIDAD RESIDENCIAL CANAAN PH"/>
    <x v="11"/>
    <x v="9"/>
  </r>
  <r>
    <x v="0"/>
    <x v="1"/>
    <x v="10"/>
    <x v="4"/>
    <n v="6894210"/>
    <n v="8001013286"/>
    <x v="0"/>
    <x v="3"/>
    <s v="CONJUNTO RESIDENCIAL BOLIVIA ORIENTAL II ETAPA MANZANA H PH"/>
    <x v="1"/>
    <x v="1"/>
  </r>
  <r>
    <x v="0"/>
    <x v="1"/>
    <x v="10"/>
    <x v="1"/>
    <n v="6894233"/>
    <n v="9004221494"/>
    <x v="0"/>
    <x v="1"/>
    <s v="CONJUNTO RESIDENCIAL PARQUES DE CASTILLA 2 PH"/>
    <x v="1"/>
    <x v="1"/>
  </r>
  <r>
    <x v="0"/>
    <x v="1"/>
    <x v="10"/>
    <x v="4"/>
    <n v="6894237"/>
    <n v="9007236100"/>
    <x v="0"/>
    <x v="1"/>
    <s v="CONJUNTO RESIDENCIAL RESERVA DE SAN FELIPE PH"/>
    <x v="1"/>
    <x v="1"/>
  </r>
  <r>
    <x v="0"/>
    <x v="1"/>
    <x v="10"/>
    <x v="4"/>
    <n v="6894286"/>
    <n v="8140007784"/>
    <x v="0"/>
    <x v="1"/>
    <s v="ORIENT CENTRO COMERCIAL PROPIEDAD HORIZONTAL"/>
    <x v="9"/>
    <x v="8"/>
  </r>
  <r>
    <x v="0"/>
    <x v="1"/>
    <x v="10"/>
    <x v="4"/>
    <n v="6894292"/>
    <n v="9004597716"/>
    <x v="0"/>
    <x v="1"/>
    <s v="EDIFICIO MERIDIANO PROPIEDAD HORIZONTAL"/>
    <x v="6"/>
    <x v="6"/>
  </r>
  <r>
    <x v="0"/>
    <x v="1"/>
    <x v="10"/>
    <x v="4"/>
    <n v="6894415"/>
    <n v="9010127584"/>
    <x v="0"/>
    <x v="1"/>
    <s v="EDIFICIO EVA 110 - PROPIEDAD HORIZONTAL"/>
    <x v="1"/>
    <x v="1"/>
  </r>
  <r>
    <x v="0"/>
    <x v="1"/>
    <x v="10"/>
    <x v="4"/>
    <n v="6894447"/>
    <n v="8100023034"/>
    <x v="0"/>
    <x v="3"/>
    <s v="PROPIEDAD HORIZONTAL EDIFICIO BUENAVISTA"/>
    <x v="6"/>
    <x v="6"/>
  </r>
  <r>
    <x v="0"/>
    <x v="1"/>
    <x v="10"/>
    <x v="4"/>
    <n v="6894498"/>
    <n v="9000018947"/>
    <x v="0"/>
    <x v="3"/>
    <s v="CONJUNTO RESIDENCIAL LA CEIBA II"/>
    <x v="3"/>
    <x v="3"/>
  </r>
  <r>
    <x v="0"/>
    <x v="1"/>
    <x v="10"/>
    <x v="1"/>
    <n v="6894509"/>
    <n v="8002198325"/>
    <x v="0"/>
    <x v="1"/>
    <s v="MULTIFAMILIAR CAQUETA"/>
    <x v="1"/>
    <x v="1"/>
  </r>
  <r>
    <x v="0"/>
    <x v="1"/>
    <x v="10"/>
    <x v="4"/>
    <n v="6894512"/>
    <n v="9004321884"/>
    <x v="0"/>
    <x v="4"/>
    <s v="EDIFICIO SENDEROS DE CHIPRE - PROPIEDAD HORIZONTAL"/>
    <x v="6"/>
    <x v="6"/>
  </r>
  <r>
    <x v="0"/>
    <x v="1"/>
    <x v="10"/>
    <x v="4"/>
    <n v="6894580"/>
    <n v="9006614952"/>
    <x v="0"/>
    <x v="4"/>
    <s v="PARQUE RESIDENCIAL CALLEJA DE SAN JOSE PRIMERA ETAPA"/>
    <x v="7"/>
    <x v="7"/>
  </r>
  <r>
    <x v="0"/>
    <x v="1"/>
    <x v="10"/>
    <x v="4"/>
    <n v="6894625"/>
    <n v="8603514750"/>
    <x v="0"/>
    <x v="1"/>
    <s v="AGRUPACION RESIDENCIAL ALCALA CONJUNTO 1 PRIMERA ETAPA PH"/>
    <x v="1"/>
    <x v="1"/>
  </r>
  <r>
    <x v="0"/>
    <x v="1"/>
    <x v="10"/>
    <x v="4"/>
    <n v="6894655"/>
    <n v="8300048510"/>
    <x v="0"/>
    <x v="3"/>
    <s v="VILANOVA LOTE 5 MANZANA A"/>
    <x v="1"/>
    <x v="1"/>
  </r>
  <r>
    <x v="0"/>
    <x v="1"/>
    <x v="10"/>
    <x v="4"/>
    <n v="6894656"/>
    <n v="8300045951"/>
    <x v="0"/>
    <x v="1"/>
    <s v="CONJUNTO RESIDENCIAL ATARDECERES DE SUBA II"/>
    <x v="1"/>
    <x v="1"/>
  </r>
  <r>
    <x v="0"/>
    <x v="1"/>
    <x v="10"/>
    <x v="4"/>
    <n v="6894677"/>
    <n v="9005792949"/>
    <x v="0"/>
    <x v="1"/>
    <s v="CONJUNTO RESIDENCIAL URBANIZACION BOSQUES DE LA MACARENA PH"/>
    <x v="14"/>
    <x v="5"/>
  </r>
  <r>
    <x v="0"/>
    <x v="1"/>
    <x v="10"/>
    <x v="4"/>
    <n v="6894682"/>
    <n v="9001396138"/>
    <x v="0"/>
    <x v="0"/>
    <s v="BARILOCHE II - PROPIEDAD HORIZONTAL"/>
    <x v="1"/>
    <x v="1"/>
  </r>
  <r>
    <x v="0"/>
    <x v="1"/>
    <x v="10"/>
    <x v="4"/>
    <n v="6894685"/>
    <n v="9003062955"/>
    <x v="0"/>
    <x v="1"/>
    <s v="VIGIA DEL PARQUE 2 PROPIEDAD HORIZONTAL"/>
    <x v="1"/>
    <x v="1"/>
  </r>
  <r>
    <x v="0"/>
    <x v="1"/>
    <x v="10"/>
    <x v="1"/>
    <n v="6894694"/>
    <n v="8001269584"/>
    <x v="0"/>
    <x v="2"/>
    <s v="CONJUNTO RESIDENCIAL MONTELAR PH"/>
    <x v="14"/>
    <x v="5"/>
  </r>
  <r>
    <x v="0"/>
    <x v="1"/>
    <x v="10"/>
    <x v="4"/>
    <n v="6894700"/>
    <n v="9003204555"/>
    <x v="0"/>
    <x v="1"/>
    <s v="EDIFICIO LOMBARDIA"/>
    <x v="20"/>
    <x v="11"/>
  </r>
  <r>
    <x v="0"/>
    <x v="1"/>
    <x v="10"/>
    <x v="4"/>
    <n v="6894740"/>
    <n v="8300159041"/>
    <x v="0"/>
    <x v="1"/>
    <s v="CONJUNTO RESIDENCIAL ALAMEDA TORRE 1 PRIMERA"/>
    <x v="1"/>
    <x v="1"/>
  </r>
  <r>
    <x v="0"/>
    <x v="1"/>
    <x v="10"/>
    <x v="1"/>
    <n v="6894755"/>
    <n v="9004650057"/>
    <x v="0"/>
    <x v="1"/>
    <s v="EDIFICIO MILAN"/>
    <x v="20"/>
    <x v="11"/>
  </r>
  <r>
    <x v="0"/>
    <x v="1"/>
    <x v="10"/>
    <x v="4"/>
    <n v="6894780"/>
    <n v="9008994020"/>
    <x v="0"/>
    <x v="0"/>
    <s v="EDIFICIO BALCONES DE VIZCAYA"/>
    <x v="2"/>
    <x v="2"/>
  </r>
  <r>
    <x v="0"/>
    <x v="1"/>
    <x v="10"/>
    <x v="4"/>
    <n v="6894781"/>
    <n v="9001408548"/>
    <x v="0"/>
    <x v="1"/>
    <s v="EDIFICIO TORRES DE ANDORRA - PROPIEDAD HORIZONTAL"/>
    <x v="6"/>
    <x v="6"/>
  </r>
  <r>
    <x v="0"/>
    <x v="1"/>
    <x v="10"/>
    <x v="4"/>
    <n v="6894782"/>
    <n v="8001553858"/>
    <x v="0"/>
    <x v="1"/>
    <s v="CONJUNTO MULTIFAMILIAR  MINUTO DE DIOS N1"/>
    <x v="1"/>
    <x v="1"/>
  </r>
  <r>
    <x v="0"/>
    <x v="1"/>
    <x v="10"/>
    <x v="4"/>
    <n v="6894785"/>
    <n v="9009134006"/>
    <x v="0"/>
    <x v="1"/>
    <s v="CONJUNTO RESIDENCIAL ARBOLEDA DEL CAMPESTRE ALMENDRO - PROPI"/>
    <x v="3"/>
    <x v="3"/>
  </r>
  <r>
    <x v="0"/>
    <x v="1"/>
    <x v="10"/>
    <x v="4"/>
    <n v="6894831"/>
    <n v="9000663597"/>
    <x v="0"/>
    <x v="0"/>
    <s v="LOS PINOS CONJUNTOS RESIDENCIAL"/>
    <x v="1"/>
    <x v="1"/>
  </r>
  <r>
    <x v="0"/>
    <x v="1"/>
    <x v="10"/>
    <x v="1"/>
    <n v="6894832"/>
    <n v="9008110116"/>
    <x v="0"/>
    <x v="2"/>
    <s v="PROPIEDAD HORIZONTAL - EDIFICIO LA RIVIERA"/>
    <x v="6"/>
    <x v="6"/>
  </r>
  <r>
    <x v="0"/>
    <x v="1"/>
    <x v="10"/>
    <x v="4"/>
    <n v="6894855"/>
    <n v="8300286399"/>
    <x v="0"/>
    <x v="1"/>
    <s v="EDIFICIO RIVERA DE LOS MOLINOS"/>
    <x v="1"/>
    <x v="1"/>
  </r>
  <r>
    <x v="0"/>
    <x v="1"/>
    <x v="10"/>
    <x v="4"/>
    <n v="6894862"/>
    <n v="8300961800"/>
    <x v="0"/>
    <x v="0"/>
    <s v="EDIFICIO HUITACA PROPIEDAD HORIZONTAL"/>
    <x v="1"/>
    <x v="1"/>
  </r>
  <r>
    <x v="0"/>
    <x v="1"/>
    <x v="10"/>
    <x v="4"/>
    <n v="6894872"/>
    <n v="8301254398"/>
    <x v="0"/>
    <x v="1"/>
    <s v="AGRUPACION URBANIZACION TECHO"/>
    <x v="1"/>
    <x v="1"/>
  </r>
  <r>
    <x v="0"/>
    <x v="1"/>
    <x v="10"/>
    <x v="4"/>
    <n v="6894880"/>
    <n v="9011370283"/>
    <x v="0"/>
    <x v="1"/>
    <s v="CONJUNTO RESIDENCIAL BRISAS DEL CAMPO VIS"/>
    <x v="7"/>
    <x v="7"/>
  </r>
  <r>
    <x v="0"/>
    <x v="1"/>
    <x v="10"/>
    <x v="1"/>
    <n v="6894901"/>
    <n v="8002414331"/>
    <x v="0"/>
    <x v="1"/>
    <s v="EDIFICIO TORRES DE PINARES"/>
    <x v="11"/>
    <x v="9"/>
  </r>
  <r>
    <x v="0"/>
    <x v="1"/>
    <x v="10"/>
    <x v="5"/>
    <n v="6894905"/>
    <n v="55169897"/>
    <x v="0"/>
    <x v="1"/>
    <s v="ALVIRA MARTINEZ MARIA DEL PILAR"/>
    <x v="29"/>
    <x v="14"/>
  </r>
  <r>
    <x v="0"/>
    <x v="1"/>
    <x v="10"/>
    <x v="1"/>
    <n v="6894909"/>
    <n v="8002198325"/>
    <x v="0"/>
    <x v="3"/>
    <s v="MULTIFAMILIAR CAQUETA"/>
    <x v="1"/>
    <x v="1"/>
  </r>
  <r>
    <x v="0"/>
    <x v="1"/>
    <x v="10"/>
    <x v="1"/>
    <n v="6894914"/>
    <n v="8300022963"/>
    <x v="0"/>
    <x v="1"/>
    <s v="EDIFICIO TAMINANGO PROPIEDAD HORIZONTAL"/>
    <x v="1"/>
    <x v="1"/>
  </r>
  <r>
    <x v="0"/>
    <x v="1"/>
    <x v="10"/>
    <x v="4"/>
    <n v="6894937"/>
    <n v="8300143291"/>
    <x v="0"/>
    <x v="1"/>
    <s v="EDIFICIO BOSQUE PASADENA PH"/>
    <x v="1"/>
    <x v="1"/>
  </r>
  <r>
    <x v="0"/>
    <x v="1"/>
    <x v="10"/>
    <x v="4"/>
    <n v="6894938"/>
    <n v="8100011334"/>
    <x v="0"/>
    <x v="0"/>
    <s v="EDIFICIO VILLA PILAR 2 BLOQUE 5 PROPIEDAD HORIZONTAL"/>
    <x v="6"/>
    <x v="6"/>
  </r>
  <r>
    <x v="0"/>
    <x v="1"/>
    <x v="10"/>
    <x v="4"/>
    <n v="6894944"/>
    <n v="9006600124"/>
    <x v="0"/>
    <x v="3"/>
    <s v="CR URBANIZACION SENDERO DEL PARQUE PH"/>
    <x v="14"/>
    <x v="5"/>
  </r>
  <r>
    <x v="0"/>
    <x v="1"/>
    <x v="10"/>
    <x v="4"/>
    <n v="6894951"/>
    <n v="9004321884"/>
    <x v="0"/>
    <x v="5"/>
    <s v="EDIFICIO SENDEROS DE CHIPRE - PROPIEDAD HORIZONTAL"/>
    <x v="6"/>
    <x v="6"/>
  </r>
  <r>
    <x v="0"/>
    <x v="1"/>
    <x v="10"/>
    <x v="4"/>
    <n v="6894959"/>
    <n v="8301175962"/>
    <x v="0"/>
    <x v="1"/>
    <s v="EDIFICIO 111 PROPIEDAD HORIZONTAL"/>
    <x v="1"/>
    <x v="1"/>
  </r>
  <r>
    <x v="0"/>
    <x v="1"/>
    <x v="10"/>
    <x v="4"/>
    <n v="6894969"/>
    <n v="8090056196"/>
    <x v="0"/>
    <x v="4"/>
    <s v="CONDOMINIO PAKISTAN I ETAPA"/>
    <x v="31"/>
    <x v="3"/>
  </r>
  <r>
    <x v="0"/>
    <x v="1"/>
    <x v="10"/>
    <x v="1"/>
    <n v="6894981"/>
    <n v="8110028291"/>
    <x v="0"/>
    <x v="3"/>
    <s v="CONJUNTO RESIDENCIAL LOMBARDIA PH"/>
    <x v="10"/>
    <x v="5"/>
  </r>
  <r>
    <x v="0"/>
    <x v="1"/>
    <x v="10"/>
    <x v="4"/>
    <n v="6894993"/>
    <n v="8301423148"/>
    <x v="1"/>
    <x v="6"/>
    <s v="CONJUNTO RESIDENCIAL PORTAL DE MODELIA III"/>
    <x v="1"/>
    <x v="1"/>
  </r>
  <r>
    <x v="0"/>
    <x v="1"/>
    <x v="10"/>
    <x v="5"/>
    <n v="6894996"/>
    <n v="51991868"/>
    <x v="0"/>
    <x v="2"/>
    <s v="CANTOR ARIAS MARIA DEL CARMEN"/>
    <x v="1"/>
    <x v="1"/>
  </r>
  <r>
    <x v="0"/>
    <x v="1"/>
    <x v="10"/>
    <x v="4"/>
    <n v="6895021"/>
    <n v="9011242015"/>
    <x v="0"/>
    <x v="1"/>
    <s v="EDIFICIO EL VIRREY-PROPIEDAD HORIZONTAL"/>
    <x v="6"/>
    <x v="6"/>
  </r>
  <r>
    <x v="0"/>
    <x v="1"/>
    <x v="10"/>
    <x v="1"/>
    <n v="6895026"/>
    <n v="9004087836"/>
    <x v="0"/>
    <x v="1"/>
    <s v="CONJUNTO RESIDENCIAL MONTEVENTO PH"/>
    <x v="10"/>
    <x v="5"/>
  </r>
  <r>
    <x v="0"/>
    <x v="1"/>
    <x v="10"/>
    <x v="4"/>
    <n v="6895057"/>
    <n v="9000006240"/>
    <x v="0"/>
    <x v="1"/>
    <s v="EDIFICIOS PRADOS DE ANTIGUA PROPIEDAD HORIZO"/>
    <x v="1"/>
    <x v="1"/>
  </r>
  <r>
    <x v="0"/>
    <x v="1"/>
    <x v="10"/>
    <x v="4"/>
    <n v="6895081"/>
    <n v="9011242015"/>
    <x v="0"/>
    <x v="3"/>
    <s v="EDIFICIO EL VIRREY-PROPIEDAD HORIZONTAL"/>
    <x v="6"/>
    <x v="6"/>
  </r>
  <r>
    <x v="0"/>
    <x v="1"/>
    <x v="10"/>
    <x v="4"/>
    <n v="6895126"/>
    <n v="8000053973"/>
    <x v="0"/>
    <x v="1"/>
    <s v="AGRUPACION DE VIVIENDA CAMPANELLA III-PROPIEDAD HORIZONTAL"/>
    <x v="1"/>
    <x v="1"/>
  </r>
  <r>
    <x v="0"/>
    <x v="1"/>
    <x v="10"/>
    <x v="1"/>
    <n v="6895290"/>
    <n v="8002198325"/>
    <x v="0"/>
    <x v="3"/>
    <s v="MULTIFAMILIAR CAQUETA"/>
    <x v="1"/>
    <x v="1"/>
  </r>
  <r>
    <x v="0"/>
    <x v="1"/>
    <x v="10"/>
    <x v="4"/>
    <n v="6895379"/>
    <n v="9008338979"/>
    <x v="0"/>
    <x v="0"/>
    <s v="CONJUNTO HABITACIONAL NARANJAL ETAPA I PH"/>
    <x v="11"/>
    <x v="9"/>
  </r>
  <r>
    <x v="0"/>
    <x v="1"/>
    <x v="10"/>
    <x v="5"/>
    <n v="6895495"/>
    <n v="7308453"/>
    <x v="0"/>
    <x v="0"/>
    <s v="PARRA NUÑEZ WILSON ORLANDO"/>
    <x v="1"/>
    <x v="1"/>
  </r>
  <r>
    <x v="0"/>
    <x v="1"/>
    <x v="10"/>
    <x v="4"/>
    <n v="6895497"/>
    <n v="9000643701"/>
    <x v="0"/>
    <x v="2"/>
    <s v="EDIFICIO MANGLAR UNO PROPIEDAD HORIZONTAL"/>
    <x v="1"/>
    <x v="1"/>
  </r>
  <r>
    <x v="0"/>
    <x v="1"/>
    <x v="10"/>
    <x v="1"/>
    <n v="6895561"/>
    <n v="9003370793"/>
    <x v="0"/>
    <x v="0"/>
    <s v="CONJUNTO RESIDENCIAL BOSQUES DE CANTABRIA PH"/>
    <x v="11"/>
    <x v="9"/>
  </r>
  <r>
    <x v="0"/>
    <x v="1"/>
    <x v="10"/>
    <x v="4"/>
    <n v="6895810"/>
    <n v="9006741639"/>
    <x v="0"/>
    <x v="1"/>
    <s v="CONJUNTO RESIDENCIAL MIRADOR DE CELTA PH"/>
    <x v="39"/>
    <x v="4"/>
  </r>
  <r>
    <x v="0"/>
    <x v="1"/>
    <x v="10"/>
    <x v="1"/>
    <n v="6895840"/>
    <n v="9007213391"/>
    <x v="0"/>
    <x v="1"/>
    <s v="CONJUNTO RESIDENCIAL SAO BENTO PH"/>
    <x v="10"/>
    <x v="5"/>
  </r>
  <r>
    <x v="0"/>
    <x v="1"/>
    <x v="10"/>
    <x v="4"/>
    <n v="6895845"/>
    <n v="8040030791"/>
    <x v="0"/>
    <x v="2"/>
    <s v="CONJUNTO RESIDENCIAL MIRADORES DE LA CANTERA"/>
    <x v="12"/>
    <x v="2"/>
  </r>
  <r>
    <x v="0"/>
    <x v="1"/>
    <x v="10"/>
    <x v="4"/>
    <n v="6895847"/>
    <n v="8908034442"/>
    <x v="0"/>
    <x v="1"/>
    <s v="CENTRO COMERCIAL LOS ROSALES PH"/>
    <x v="6"/>
    <x v="6"/>
  </r>
  <r>
    <x v="0"/>
    <x v="1"/>
    <x v="10"/>
    <x v="4"/>
    <n v="6895947"/>
    <n v="8301393620"/>
    <x v="1"/>
    <x v="6"/>
    <s v="EDIFICIO CUMANDAY"/>
    <x v="1"/>
    <x v="1"/>
  </r>
  <r>
    <x v="0"/>
    <x v="1"/>
    <x v="10"/>
    <x v="4"/>
    <n v="6896022"/>
    <n v="9001000091"/>
    <x v="0"/>
    <x v="2"/>
    <s v="URBANIZACION ALTOS DE ARAGON PH"/>
    <x v="10"/>
    <x v="5"/>
  </r>
  <r>
    <x v="0"/>
    <x v="1"/>
    <x v="10"/>
    <x v="4"/>
    <n v="6896025"/>
    <n v="9001574066"/>
    <x v="0"/>
    <x v="3"/>
    <s v="CONJUNTO CERRADO GUADUALES DE CANAAN PH"/>
    <x v="11"/>
    <x v="9"/>
  </r>
  <r>
    <x v="0"/>
    <x v="1"/>
    <x v="10"/>
    <x v="4"/>
    <n v="6896028"/>
    <n v="8000425690"/>
    <x v="0"/>
    <x v="1"/>
    <s v="EDIFICIO ATLANTIS PH"/>
    <x v="14"/>
    <x v="5"/>
  </r>
  <r>
    <x v="0"/>
    <x v="1"/>
    <x v="10"/>
    <x v="4"/>
    <n v="6896056"/>
    <n v="9006026649"/>
    <x v="0"/>
    <x v="1"/>
    <s v="PROPIEDAD HORIZONTAL BALCONES DE LA VILLA II ETAPA BLOQUES 1"/>
    <x v="23"/>
    <x v="6"/>
  </r>
  <r>
    <x v="0"/>
    <x v="1"/>
    <x v="10"/>
    <x v="4"/>
    <n v="6896061"/>
    <n v="8300143687"/>
    <x v="0"/>
    <x v="1"/>
    <s v="AGRUPACION DE VIVIENDA CASTILLA REAL II SECTOR ETAPA B PH"/>
    <x v="1"/>
    <x v="1"/>
  </r>
  <r>
    <x v="0"/>
    <x v="1"/>
    <x v="10"/>
    <x v="4"/>
    <n v="6896070"/>
    <n v="9011231083"/>
    <x v="0"/>
    <x v="1"/>
    <s v="CONJUNTO RESISDENCIAL TERRAZAS DE ALEJANDRIA"/>
    <x v="31"/>
    <x v="3"/>
  </r>
  <r>
    <x v="0"/>
    <x v="1"/>
    <x v="10"/>
    <x v="1"/>
    <n v="6896121"/>
    <n v="9002068314"/>
    <x v="0"/>
    <x v="7"/>
    <s v="EDIFICIO MIRADOR DE GUAYACANES - PROPIEDAD HORIZONTAL"/>
    <x v="6"/>
    <x v="6"/>
  </r>
  <r>
    <x v="0"/>
    <x v="1"/>
    <x v="10"/>
    <x v="1"/>
    <n v="6896147"/>
    <n v="9004489541"/>
    <x v="0"/>
    <x v="1"/>
    <s v="CONJUNTO RESIDENCIAL MESSINA RECINTO CAMPESTRE PH"/>
    <x v="94"/>
    <x v="5"/>
  </r>
  <r>
    <x v="0"/>
    <x v="1"/>
    <x v="10"/>
    <x v="4"/>
    <n v="6896187"/>
    <n v="8301072435"/>
    <x v="0"/>
    <x v="1"/>
    <s v="ASOC DE PROPIETARIOS URB BALEARES PRIMER SECTOR ETAPA IBIZA"/>
    <x v="1"/>
    <x v="1"/>
  </r>
  <r>
    <x v="0"/>
    <x v="1"/>
    <x v="10"/>
    <x v="4"/>
    <n v="6896192"/>
    <n v="9009836294"/>
    <x v="0"/>
    <x v="3"/>
    <s v="CONJUNTO RESIDENCIAL SENDERO VERDE PH"/>
    <x v="5"/>
    <x v="5"/>
  </r>
  <r>
    <x v="0"/>
    <x v="1"/>
    <x v="10"/>
    <x v="4"/>
    <n v="6896215"/>
    <n v="9003544243"/>
    <x v="0"/>
    <x v="1"/>
    <s v="EDIFICIO PIEDRAPINTADA XI"/>
    <x v="3"/>
    <x v="3"/>
  </r>
  <r>
    <x v="0"/>
    <x v="1"/>
    <x v="10"/>
    <x v="4"/>
    <n v="6896223"/>
    <n v="8160034609"/>
    <x v="0"/>
    <x v="3"/>
    <s v="CONJUNTO RESIDENCIAL ZAGUAN DE LAS VILLAS PH"/>
    <x v="13"/>
    <x v="9"/>
  </r>
  <r>
    <x v="0"/>
    <x v="1"/>
    <x v="10"/>
    <x v="4"/>
    <n v="6896230"/>
    <n v="8002256283"/>
    <x v="0"/>
    <x v="3"/>
    <s v="PROPIEDAD HORIZONTAL PENTAPOLIS"/>
    <x v="6"/>
    <x v="6"/>
  </r>
  <r>
    <x v="0"/>
    <x v="1"/>
    <x v="10"/>
    <x v="1"/>
    <n v="6896255"/>
    <n v="9006064024"/>
    <x v="0"/>
    <x v="4"/>
    <s v="EDIFICIO SAN ANTONIO"/>
    <x v="0"/>
    <x v="0"/>
  </r>
  <r>
    <x v="0"/>
    <x v="1"/>
    <x v="10"/>
    <x v="4"/>
    <n v="6896307"/>
    <n v="8002256283"/>
    <x v="0"/>
    <x v="1"/>
    <s v="PROPIEDAD HORIZONTAL PENTAPOLIS"/>
    <x v="6"/>
    <x v="6"/>
  </r>
  <r>
    <x v="0"/>
    <x v="1"/>
    <x v="10"/>
    <x v="4"/>
    <n v="6896322"/>
    <n v="8002256283"/>
    <x v="0"/>
    <x v="3"/>
    <s v="PROPIEDAD HORIZONTAL PENTAPOLIS"/>
    <x v="6"/>
    <x v="6"/>
  </r>
  <r>
    <x v="0"/>
    <x v="1"/>
    <x v="10"/>
    <x v="4"/>
    <n v="6896359"/>
    <n v="9005876873"/>
    <x v="0"/>
    <x v="4"/>
    <s v="CONJUNTO RESIDENCIAL YAKARI PROPIEDAD HORIZONTAL"/>
    <x v="4"/>
    <x v="4"/>
  </r>
  <r>
    <x v="0"/>
    <x v="1"/>
    <x v="10"/>
    <x v="1"/>
    <n v="6896364"/>
    <n v="9007048708"/>
    <x v="0"/>
    <x v="1"/>
    <s v="EDIFICIO MONTICELLO APARTAMENTOS - PROPIEDAD HORIZONTAL"/>
    <x v="3"/>
    <x v="3"/>
  </r>
  <r>
    <x v="0"/>
    <x v="1"/>
    <x v="10"/>
    <x v="1"/>
    <n v="6896365"/>
    <n v="9003344982"/>
    <x v="0"/>
    <x v="5"/>
    <s v="CONJUNTO CERRADO RIVERA CAMPESTRE PH"/>
    <x v="11"/>
    <x v="9"/>
  </r>
  <r>
    <x v="0"/>
    <x v="1"/>
    <x v="10"/>
    <x v="1"/>
    <n v="6896371"/>
    <n v="8909288861"/>
    <x v="0"/>
    <x v="0"/>
    <s v="EDIFICIO BEATRIZ PH"/>
    <x v="14"/>
    <x v="5"/>
  </r>
  <r>
    <x v="0"/>
    <x v="1"/>
    <x v="10"/>
    <x v="4"/>
    <n v="6896377"/>
    <n v="9008865371"/>
    <x v="0"/>
    <x v="3"/>
    <s v="PARQUE RESIDENCIAL INTER PLAZA SUR"/>
    <x v="7"/>
    <x v="7"/>
  </r>
  <r>
    <x v="0"/>
    <x v="1"/>
    <x v="10"/>
    <x v="4"/>
    <n v="6896391"/>
    <n v="8001647605"/>
    <x v="0"/>
    <x v="3"/>
    <s v="CONJUNTO RESIDENCIAL LAS TERRAZAS"/>
    <x v="1"/>
    <x v="1"/>
  </r>
  <r>
    <x v="0"/>
    <x v="1"/>
    <x v="10"/>
    <x v="4"/>
    <n v="6896421"/>
    <n v="9010800326"/>
    <x v="0"/>
    <x v="1"/>
    <s v="CONJUNTO RESIDENCIAL CIUDAD CENTRAL PH"/>
    <x v="1"/>
    <x v="1"/>
  </r>
  <r>
    <x v="0"/>
    <x v="1"/>
    <x v="10"/>
    <x v="4"/>
    <n v="6896432"/>
    <n v="9006211119"/>
    <x v="0"/>
    <x v="3"/>
    <s v="PARQUE CENTRAL - APARTAMENTOS"/>
    <x v="3"/>
    <x v="3"/>
  </r>
  <r>
    <x v="0"/>
    <x v="1"/>
    <x v="10"/>
    <x v="4"/>
    <n v="6896442"/>
    <n v="9005129360"/>
    <x v="0"/>
    <x v="1"/>
    <s v="EDIFICIO MULTIFAMILIAR ALTOS DEL VERGEL"/>
    <x v="3"/>
    <x v="3"/>
  </r>
  <r>
    <x v="0"/>
    <x v="1"/>
    <x v="10"/>
    <x v="1"/>
    <n v="6896449"/>
    <n v="8100025388"/>
    <x v="0"/>
    <x v="1"/>
    <s v="CONJUNTO CERRADO MIRADOR DE LA SIERRA PROPIEDAD HORIZONTAL"/>
    <x v="6"/>
    <x v="6"/>
  </r>
  <r>
    <x v="0"/>
    <x v="1"/>
    <x v="10"/>
    <x v="4"/>
    <n v="6896461"/>
    <n v="9013177591"/>
    <x v="0"/>
    <x v="0"/>
    <s v="EDIFICIO SAN PATRICIO PROPIEDAD HORIZONTAL"/>
    <x v="14"/>
    <x v="5"/>
  </r>
  <r>
    <x v="0"/>
    <x v="1"/>
    <x v="10"/>
    <x v="4"/>
    <n v="6896468"/>
    <n v="8160009580"/>
    <x v="0"/>
    <x v="1"/>
    <s v="EDIFICIO SANTA CRUZ DE GAMA P H"/>
    <x v="11"/>
    <x v="9"/>
  </r>
  <r>
    <x v="0"/>
    <x v="1"/>
    <x v="10"/>
    <x v="4"/>
    <n v="6896534"/>
    <n v="9012787721"/>
    <x v="0"/>
    <x v="0"/>
    <s v="EDIFICIO Z3NTRI PROPIEDAD HORIZONTAL"/>
    <x v="2"/>
    <x v="2"/>
  </r>
  <r>
    <x v="0"/>
    <x v="1"/>
    <x v="10"/>
    <x v="4"/>
    <n v="6896543"/>
    <n v="8090061437"/>
    <x v="0"/>
    <x v="1"/>
    <s v="AGRUPACION DE VIVIENDA RINCON DE LAS MARGARITAS"/>
    <x v="3"/>
    <x v="3"/>
  </r>
  <r>
    <x v="0"/>
    <x v="1"/>
    <x v="10"/>
    <x v="1"/>
    <n v="6896549"/>
    <n v="9002203519"/>
    <x v="0"/>
    <x v="3"/>
    <s v="CONJUNTO HABITACIONAL ALTOS DEL VERGEL - PROPIEDAD HORIZ"/>
    <x v="6"/>
    <x v="6"/>
  </r>
  <r>
    <x v="0"/>
    <x v="1"/>
    <x v="10"/>
    <x v="1"/>
    <n v="6896589"/>
    <n v="8300683618"/>
    <x v="0"/>
    <x v="5"/>
    <s v="CONJUNTO RESIDENCIAL BALCONES DE TIBANA I"/>
    <x v="1"/>
    <x v="1"/>
  </r>
  <r>
    <x v="0"/>
    <x v="1"/>
    <x v="10"/>
    <x v="1"/>
    <n v="6896601"/>
    <n v="8300730511"/>
    <x v="0"/>
    <x v="1"/>
    <s v="EFICIO GUADIX"/>
    <x v="1"/>
    <x v="1"/>
  </r>
  <r>
    <x v="0"/>
    <x v="1"/>
    <x v="10"/>
    <x v="1"/>
    <n v="6896608"/>
    <n v="9001650271"/>
    <x v="0"/>
    <x v="1"/>
    <s v="CONJUNTO CERRADO ALAMEDA DE SAN LUIS PROPIEDAD HORIZONTA"/>
    <x v="6"/>
    <x v="6"/>
  </r>
  <r>
    <x v="0"/>
    <x v="1"/>
    <x v="10"/>
    <x v="1"/>
    <n v="6896614"/>
    <n v="9005013887"/>
    <x v="0"/>
    <x v="1"/>
    <s v="EDIFICIO TORRE DEL SOL PH"/>
    <x v="6"/>
    <x v="6"/>
  </r>
  <r>
    <x v="0"/>
    <x v="1"/>
    <x v="10"/>
    <x v="4"/>
    <n v="6896649"/>
    <n v="8002438967"/>
    <x v="0"/>
    <x v="3"/>
    <s v="TORRE VICTORIA"/>
    <x v="1"/>
    <x v="1"/>
  </r>
  <r>
    <x v="0"/>
    <x v="1"/>
    <x v="10"/>
    <x v="1"/>
    <n v="6896651"/>
    <n v="8300062993"/>
    <x v="0"/>
    <x v="3"/>
    <s v="CONJUNTO RESIDENCIAL BALCONES DE VILANOVA II - PH"/>
    <x v="1"/>
    <x v="1"/>
  </r>
  <r>
    <x v="0"/>
    <x v="1"/>
    <x v="10"/>
    <x v="1"/>
    <n v="6896658"/>
    <n v="8300524282"/>
    <x v="0"/>
    <x v="0"/>
    <s v="CONJUNTO RESIDENCIAL EL PORTAL DE LA COFRADIA PH"/>
    <x v="1"/>
    <x v="1"/>
  </r>
  <r>
    <x v="0"/>
    <x v="1"/>
    <x v="10"/>
    <x v="1"/>
    <n v="6896705"/>
    <n v="8914123321"/>
    <x v="0"/>
    <x v="1"/>
    <s v="CENTRO COMERCIAL Y CULTURAL DE PEREIRA FIDUCENTRO Y TEATRO M"/>
    <x v="11"/>
    <x v="9"/>
  </r>
  <r>
    <x v="0"/>
    <x v="1"/>
    <x v="10"/>
    <x v="4"/>
    <n v="6896736"/>
    <n v="9010469738"/>
    <x v="0"/>
    <x v="1"/>
    <s v="EDIFICIO KEA PRIOPIEDAD HORIZONTAL"/>
    <x v="3"/>
    <x v="3"/>
  </r>
  <r>
    <x v="0"/>
    <x v="1"/>
    <x v="10"/>
    <x v="4"/>
    <n v="6896741"/>
    <n v="8300651886"/>
    <x v="0"/>
    <x v="1"/>
    <s v="EDIFICIO EL CORAL PH"/>
    <x v="1"/>
    <x v="1"/>
  </r>
  <r>
    <x v="0"/>
    <x v="1"/>
    <x v="10"/>
    <x v="1"/>
    <n v="6896750"/>
    <n v="8300062993"/>
    <x v="0"/>
    <x v="7"/>
    <s v="CONJUNTO RESIDENCIAL BALCONES DE VILANOVA II - PH"/>
    <x v="1"/>
    <x v="1"/>
  </r>
  <r>
    <x v="0"/>
    <x v="1"/>
    <x v="10"/>
    <x v="1"/>
    <n v="6896755"/>
    <n v="8001386639"/>
    <x v="0"/>
    <x v="5"/>
    <s v="EDIFICIO POZO BLANCO"/>
    <x v="7"/>
    <x v="7"/>
  </r>
  <r>
    <x v="0"/>
    <x v="1"/>
    <x v="10"/>
    <x v="4"/>
    <n v="6896760"/>
    <n v="8300549419"/>
    <x v="1"/>
    <x v="6"/>
    <s v="AGRUPACION DE VIVIENDA MARANTA 5-PROPIEDAD HORIZONTAL"/>
    <x v="1"/>
    <x v="1"/>
  </r>
  <r>
    <x v="0"/>
    <x v="1"/>
    <x v="10"/>
    <x v="4"/>
    <n v="6896767"/>
    <n v="8300649364"/>
    <x v="0"/>
    <x v="1"/>
    <s v="CONJUNTO RESIDENCIAL FLORES LOTE 3"/>
    <x v="1"/>
    <x v="1"/>
  </r>
  <r>
    <x v="0"/>
    <x v="1"/>
    <x v="10"/>
    <x v="4"/>
    <n v="6896787"/>
    <n v="8909327909"/>
    <x v="0"/>
    <x v="1"/>
    <s v="CONJUNTO RESIDENCIAL SORRENTO 1 PH"/>
    <x v="14"/>
    <x v="5"/>
  </r>
  <r>
    <x v="0"/>
    <x v="1"/>
    <x v="10"/>
    <x v="1"/>
    <n v="6896790"/>
    <n v="9003260044"/>
    <x v="0"/>
    <x v="1"/>
    <s v="CONJUNTO RESIDENCIAL KYOTO TORRE 4 PROPIEDAD HORIZONTAL"/>
    <x v="1"/>
    <x v="1"/>
  </r>
  <r>
    <x v="0"/>
    <x v="1"/>
    <x v="10"/>
    <x v="4"/>
    <n v="6896827"/>
    <n v="9001047579"/>
    <x v="0"/>
    <x v="1"/>
    <s v="EDIFICIO CIBELES PH"/>
    <x v="14"/>
    <x v="5"/>
  </r>
  <r>
    <x v="0"/>
    <x v="1"/>
    <x v="10"/>
    <x v="4"/>
    <n v="6896877"/>
    <n v="9007678041"/>
    <x v="0"/>
    <x v="1"/>
    <s v="CONJUNTO DE VIVIENDA MULTIFAMILIAR MIRADOR DE BETANIA - PROP"/>
    <x v="6"/>
    <x v="6"/>
  </r>
  <r>
    <x v="0"/>
    <x v="1"/>
    <x v="10"/>
    <x v="4"/>
    <n v="6896887"/>
    <n v="9002799014"/>
    <x v="0"/>
    <x v="2"/>
    <s v="URBANIZACION COLINA CAMPESTRE - PROPIEDAD HORIZONTAL"/>
    <x v="6"/>
    <x v="6"/>
  </r>
  <r>
    <x v="0"/>
    <x v="1"/>
    <x v="10"/>
    <x v="4"/>
    <n v="6896901"/>
    <n v="8000573944"/>
    <x v="0"/>
    <x v="1"/>
    <s v="CONJUNTO RESIDENCIAL MONTANA"/>
    <x v="1"/>
    <x v="1"/>
  </r>
  <r>
    <x v="0"/>
    <x v="1"/>
    <x v="10"/>
    <x v="4"/>
    <n v="6896919"/>
    <n v="8110108895"/>
    <x v="0"/>
    <x v="1"/>
    <s v="EDIFICIO AIRES DE LA CASTELLANA PH"/>
    <x v="14"/>
    <x v="5"/>
  </r>
  <r>
    <x v="0"/>
    <x v="1"/>
    <x v="10"/>
    <x v="4"/>
    <n v="6896943"/>
    <n v="8110125922"/>
    <x v="0"/>
    <x v="3"/>
    <s v="CR POBLADO DE SANTA MONICA"/>
    <x v="14"/>
    <x v="5"/>
  </r>
  <r>
    <x v="0"/>
    <x v="1"/>
    <x v="10"/>
    <x v="4"/>
    <n v="6896961"/>
    <n v="8002309113"/>
    <x v="0"/>
    <x v="1"/>
    <s v="EDIFICIO LAS ARAUCARIAS"/>
    <x v="49"/>
    <x v="0"/>
  </r>
  <r>
    <x v="0"/>
    <x v="1"/>
    <x v="10"/>
    <x v="4"/>
    <n v="6896978"/>
    <n v="8000686430"/>
    <x v="0"/>
    <x v="1"/>
    <s v="URBANIZACION VILLA FLORIDA ETAPA 1 PH"/>
    <x v="14"/>
    <x v="5"/>
  </r>
  <r>
    <x v="0"/>
    <x v="1"/>
    <x v="10"/>
    <x v="4"/>
    <n v="6896986"/>
    <n v="9013078558"/>
    <x v="0"/>
    <x v="1"/>
    <s v="EDIFICIO ARARAT - PROPIEDAD HORIZONTAL"/>
    <x v="2"/>
    <x v="2"/>
  </r>
  <r>
    <x v="0"/>
    <x v="1"/>
    <x v="10"/>
    <x v="4"/>
    <n v="6896998"/>
    <n v="9005129360"/>
    <x v="0"/>
    <x v="4"/>
    <s v="EDIFICIO MULTIFAMILIAR ALTOS DEL VERGEL"/>
    <x v="3"/>
    <x v="3"/>
  </r>
  <r>
    <x v="0"/>
    <x v="1"/>
    <x v="10"/>
    <x v="4"/>
    <n v="6897026"/>
    <n v="9011278340"/>
    <x v="0"/>
    <x v="1"/>
    <s v="EDIFICIO JULIANA PROPIEDAD HORIZONTAL"/>
    <x v="6"/>
    <x v="6"/>
  </r>
  <r>
    <x v="0"/>
    <x v="1"/>
    <x v="10"/>
    <x v="4"/>
    <n v="6897034"/>
    <n v="8090061437"/>
    <x v="0"/>
    <x v="3"/>
    <s v="AGRUPACION DE VIVIENDA RINCON DE LAS MARGARITAS"/>
    <x v="3"/>
    <x v="3"/>
  </r>
  <r>
    <x v="0"/>
    <x v="1"/>
    <x v="10"/>
    <x v="4"/>
    <n v="6897038"/>
    <n v="8090061437"/>
    <x v="0"/>
    <x v="1"/>
    <s v="AGRUPACION DE VIVIENDA RINCON DE LAS MARGARITAS"/>
    <x v="3"/>
    <x v="3"/>
  </r>
  <r>
    <x v="0"/>
    <x v="1"/>
    <x v="10"/>
    <x v="4"/>
    <n v="6897068"/>
    <n v="9004592557"/>
    <x v="0"/>
    <x v="1"/>
    <s v="EDIFICIO GUAYACAN DE PORTOBELO PROPIEDAD HORIZONTAL"/>
    <x v="6"/>
    <x v="6"/>
  </r>
  <r>
    <x v="0"/>
    <x v="1"/>
    <x v="10"/>
    <x v="4"/>
    <n v="6897100"/>
    <n v="8110174482"/>
    <x v="0"/>
    <x v="1"/>
    <s v="URBANIZACION VELEROS PH"/>
    <x v="14"/>
    <x v="5"/>
  </r>
  <r>
    <x v="0"/>
    <x v="1"/>
    <x v="10"/>
    <x v="4"/>
    <n v="6897115"/>
    <n v="8001647605"/>
    <x v="0"/>
    <x v="3"/>
    <s v="CONJUNTO RESIDENCIAL LAS TERRAZAS"/>
    <x v="1"/>
    <x v="1"/>
  </r>
  <r>
    <x v="0"/>
    <x v="1"/>
    <x v="10"/>
    <x v="4"/>
    <n v="6897211"/>
    <n v="8001544149"/>
    <x v="0"/>
    <x v="3"/>
    <s v="CONJUNTO RESIDENCIAL CIUDADELA COLSUBSIDIO AGRUPACION 5 B LO"/>
    <x v="1"/>
    <x v="1"/>
  </r>
  <r>
    <x v="0"/>
    <x v="1"/>
    <x v="10"/>
    <x v="1"/>
    <n v="6897229"/>
    <n v="8300283197"/>
    <x v="0"/>
    <x v="3"/>
    <s v="conjunto residencial bochica 4 manzana 17 A"/>
    <x v="1"/>
    <x v="1"/>
  </r>
  <r>
    <x v="0"/>
    <x v="1"/>
    <x v="10"/>
    <x v="4"/>
    <n v="6897235"/>
    <n v="8001431677"/>
    <x v="0"/>
    <x v="1"/>
    <s v="AGRUPACION  DE VIVIENDA METROPOLIS UNIDAD 25 PH"/>
    <x v="1"/>
    <x v="1"/>
  </r>
  <r>
    <x v="0"/>
    <x v="1"/>
    <x v="10"/>
    <x v="4"/>
    <n v="6897276"/>
    <n v="8000053973"/>
    <x v="0"/>
    <x v="1"/>
    <s v="AGRUPACION DE VIVIENDA CAMPANELLA III-PROPIEDAD HORIZONTAL"/>
    <x v="1"/>
    <x v="1"/>
  </r>
  <r>
    <x v="0"/>
    <x v="1"/>
    <x v="10"/>
    <x v="4"/>
    <n v="6897289"/>
    <n v="9009134006"/>
    <x v="0"/>
    <x v="1"/>
    <s v="CONJUNTO RESIDENCIAL ARBOLEDA DEL CAMPESTRE ALMENDRO - PROPI"/>
    <x v="3"/>
    <x v="3"/>
  </r>
  <r>
    <x v="0"/>
    <x v="1"/>
    <x v="10"/>
    <x v="4"/>
    <n v="6897302"/>
    <n v="8000247382"/>
    <x v="0"/>
    <x v="0"/>
    <s v="CONJUNTO RESIDENCIAL ENTRE RIOS UNIDAD TRES"/>
    <x v="1"/>
    <x v="1"/>
  </r>
  <r>
    <x v="0"/>
    <x v="1"/>
    <x v="10"/>
    <x v="5"/>
    <n v="6897347"/>
    <n v="24927774"/>
    <x v="0"/>
    <x v="1"/>
    <s v="FLOREZ AGUIRRE LUCIRIA DE JESUS"/>
    <x v="11"/>
    <x v="9"/>
  </r>
  <r>
    <x v="0"/>
    <x v="1"/>
    <x v="10"/>
    <x v="4"/>
    <n v="6897365"/>
    <n v="9009796117"/>
    <x v="0"/>
    <x v="1"/>
    <s v="GALATEA PARQUE RESIDENCIAL PH"/>
    <x v="13"/>
    <x v="9"/>
  </r>
  <r>
    <x v="0"/>
    <x v="1"/>
    <x v="10"/>
    <x v="4"/>
    <n v="6897395"/>
    <n v="8001977273"/>
    <x v="0"/>
    <x v="1"/>
    <s v="EDIFICIO TORREAL"/>
    <x v="11"/>
    <x v="9"/>
  </r>
  <r>
    <x v="0"/>
    <x v="1"/>
    <x v="10"/>
    <x v="4"/>
    <n v="6897420"/>
    <n v="9003440294"/>
    <x v="0"/>
    <x v="3"/>
    <s v="CONJUNTO RESIDENCIAL Y COMERCIAL PASEO DE LA CASTELLANA PH"/>
    <x v="11"/>
    <x v="9"/>
  </r>
  <r>
    <x v="0"/>
    <x v="1"/>
    <x v="10"/>
    <x v="4"/>
    <n v="6897457"/>
    <n v="9005768525"/>
    <x v="0"/>
    <x v="1"/>
    <s v="CONJUNTO RESIDENCIAL LA MORADA DEL VIENTO"/>
    <x v="29"/>
    <x v="14"/>
  </r>
  <r>
    <x v="0"/>
    <x v="1"/>
    <x v="10"/>
    <x v="5"/>
    <n v="6897498"/>
    <n v="24484335"/>
    <x v="0"/>
    <x v="5"/>
    <s v="VALENCIA  ALARCON AMANDA"/>
    <x v="7"/>
    <x v="7"/>
  </r>
  <r>
    <x v="0"/>
    <x v="1"/>
    <x v="10"/>
    <x v="1"/>
    <n v="6897502"/>
    <n v="8300322908"/>
    <x v="0"/>
    <x v="1"/>
    <s v="CONJUNTO RESIDENCIAL SERRANA PH"/>
    <x v="1"/>
    <x v="1"/>
  </r>
  <r>
    <x v="0"/>
    <x v="1"/>
    <x v="10"/>
    <x v="4"/>
    <n v="6897508"/>
    <n v="8110079119"/>
    <x v="0"/>
    <x v="1"/>
    <s v="UNIDAD RESIDENCIAL SALAMANCA DE LA MOTA  PH"/>
    <x v="14"/>
    <x v="5"/>
  </r>
  <r>
    <x v="0"/>
    <x v="1"/>
    <x v="10"/>
    <x v="4"/>
    <n v="6897525"/>
    <n v="9000055958"/>
    <x v="0"/>
    <x v="0"/>
    <s v="EDIFICIO VILLACORA"/>
    <x v="2"/>
    <x v="2"/>
  </r>
  <r>
    <x v="0"/>
    <x v="1"/>
    <x v="10"/>
    <x v="4"/>
    <n v="6897555"/>
    <n v="8300442078"/>
    <x v="0"/>
    <x v="1"/>
    <s v="CONJUNTO RESIDENCIAL ISABELLA PROPIEDAD HORIZONTAL"/>
    <x v="1"/>
    <x v="1"/>
  </r>
  <r>
    <x v="0"/>
    <x v="1"/>
    <x v="10"/>
    <x v="4"/>
    <n v="6897585"/>
    <n v="9010800326"/>
    <x v="0"/>
    <x v="1"/>
    <s v="CONJUNTO RESIDENCIAL CIUDAD CENTRAL PH"/>
    <x v="1"/>
    <x v="1"/>
  </r>
  <r>
    <x v="0"/>
    <x v="1"/>
    <x v="10"/>
    <x v="4"/>
    <n v="6897586"/>
    <n v="9002658212"/>
    <x v="0"/>
    <x v="1"/>
    <s v="CONJUNTO RESIDENCIAL PORTON DE SANTO DOMINGO"/>
    <x v="1"/>
    <x v="1"/>
  </r>
  <r>
    <x v="0"/>
    <x v="1"/>
    <x v="10"/>
    <x v="1"/>
    <n v="6897605"/>
    <n v="9000023886"/>
    <x v="0"/>
    <x v="5"/>
    <s v="EDIFICIO ZIGALIA PROPIEDAD HORIZONTAL"/>
    <x v="6"/>
    <x v="6"/>
  </r>
  <r>
    <x v="0"/>
    <x v="1"/>
    <x v="10"/>
    <x v="4"/>
    <n v="6897638"/>
    <n v="8100062367"/>
    <x v="0"/>
    <x v="7"/>
    <s v="PROPIEDAD HORIZONTAL UNIDAD RESIDENCIAL EL OLIVAR"/>
    <x v="6"/>
    <x v="6"/>
  </r>
  <r>
    <x v="0"/>
    <x v="1"/>
    <x v="10"/>
    <x v="4"/>
    <n v="6897655"/>
    <n v="8160011690"/>
    <x v="0"/>
    <x v="1"/>
    <s v="EL PORTAL DE TERRANOVA PH"/>
    <x v="11"/>
    <x v="9"/>
  </r>
  <r>
    <x v="0"/>
    <x v="1"/>
    <x v="10"/>
    <x v="4"/>
    <n v="6897658"/>
    <n v="9005801150"/>
    <x v="0"/>
    <x v="7"/>
    <s v="EDIFICIO GRAN MANZANA PH"/>
    <x v="1"/>
    <x v="1"/>
  </r>
  <r>
    <x v="0"/>
    <x v="1"/>
    <x v="10"/>
    <x v="4"/>
    <n v="6897728"/>
    <n v="8300016352"/>
    <x v="0"/>
    <x v="1"/>
    <s v="EDIFICIO 122 AVENIDA - PROPIEDAD HORIZONTAL"/>
    <x v="1"/>
    <x v="1"/>
  </r>
  <r>
    <x v="0"/>
    <x v="1"/>
    <x v="10"/>
    <x v="4"/>
    <n v="6897754"/>
    <n v="8001431677"/>
    <x v="0"/>
    <x v="3"/>
    <s v="AGRUPACION  DE VIVIENDA METROPOLIS UNIDAD 25 PH"/>
    <x v="1"/>
    <x v="1"/>
  </r>
  <r>
    <x v="0"/>
    <x v="1"/>
    <x v="10"/>
    <x v="1"/>
    <n v="6897871"/>
    <n v="9002532583"/>
    <x v="0"/>
    <x v="0"/>
    <s v="CONJUNTO SIEMPRE VERDE - PROPIEDAD HORIZONTAL"/>
    <x v="14"/>
    <x v="5"/>
  </r>
  <r>
    <x v="0"/>
    <x v="1"/>
    <x v="10"/>
    <x v="1"/>
    <n v="6897872"/>
    <n v="8300730511"/>
    <x v="0"/>
    <x v="1"/>
    <s v="EDIFICIO GUADIX III PROPIEDAD HORIZONTAL"/>
    <x v="1"/>
    <x v="1"/>
  </r>
  <r>
    <x v="0"/>
    <x v="1"/>
    <x v="10"/>
    <x v="4"/>
    <n v="6897883"/>
    <n v="9009393530"/>
    <x v="0"/>
    <x v="1"/>
    <s v="CONJUNTO RESIDENCIAL SACROMONTE PROPIEDAD HORIZONTAL"/>
    <x v="17"/>
    <x v="2"/>
  </r>
  <r>
    <x v="0"/>
    <x v="1"/>
    <x v="10"/>
    <x v="1"/>
    <n v="6897904"/>
    <n v="8301141214"/>
    <x v="0"/>
    <x v="1"/>
    <s v="CONJUNTO RESIDENCIAL ACUARELA P H"/>
    <x v="1"/>
    <x v="1"/>
  </r>
  <r>
    <x v="0"/>
    <x v="1"/>
    <x v="10"/>
    <x v="4"/>
    <n v="6897937"/>
    <n v="9002799014"/>
    <x v="0"/>
    <x v="5"/>
    <s v="URBANIZACION COLINA CAMPESTRE - PROPIEDAD HORIZONTAL"/>
    <x v="6"/>
    <x v="6"/>
  </r>
  <r>
    <x v="0"/>
    <x v="1"/>
    <x v="10"/>
    <x v="4"/>
    <n v="6897951"/>
    <n v="9008639359"/>
    <x v="0"/>
    <x v="1"/>
    <s v="MULTIFAMILIAR NOGAL DE MARAYA PH"/>
    <x v="11"/>
    <x v="9"/>
  </r>
  <r>
    <x v="0"/>
    <x v="1"/>
    <x v="10"/>
    <x v="1"/>
    <n v="6897962"/>
    <n v="9000986836"/>
    <x v="0"/>
    <x v="1"/>
    <s v="EL PORTAL DE BOCACOLINA PROPIEDAD HORIZONTAL"/>
    <x v="1"/>
    <x v="1"/>
  </r>
  <r>
    <x v="0"/>
    <x v="1"/>
    <x v="10"/>
    <x v="4"/>
    <n v="6898080"/>
    <n v="9011945484"/>
    <x v="0"/>
    <x v="7"/>
    <s v="EDIFICIO MUNZI"/>
    <x v="1"/>
    <x v="1"/>
  </r>
  <r>
    <x v="0"/>
    <x v="1"/>
    <x v="10"/>
    <x v="4"/>
    <n v="6898116"/>
    <n v="9003204555"/>
    <x v="0"/>
    <x v="1"/>
    <s v="EDIFICIO LOMBARDIA"/>
    <x v="20"/>
    <x v="11"/>
  </r>
  <r>
    <x v="0"/>
    <x v="1"/>
    <x v="10"/>
    <x v="4"/>
    <n v="6898126"/>
    <n v="9003003308"/>
    <x v="0"/>
    <x v="0"/>
    <s v="CONJUNTO RESIDENCIAL ARAWAK"/>
    <x v="17"/>
    <x v="2"/>
  </r>
  <r>
    <x v="0"/>
    <x v="1"/>
    <x v="10"/>
    <x v="4"/>
    <n v="6898131"/>
    <n v="9011359161"/>
    <x v="0"/>
    <x v="1"/>
    <s v="CONJUNTO RESIDENCIAL MULTICENTRO ETAPA I"/>
    <x v="29"/>
    <x v="14"/>
  </r>
  <r>
    <x v="0"/>
    <x v="1"/>
    <x v="10"/>
    <x v="4"/>
    <n v="6898152"/>
    <n v="8002397806"/>
    <x v="0"/>
    <x v="1"/>
    <s v="CONJUNTO RESIDENCIAL PLAZUELA DE IBERIA II"/>
    <x v="1"/>
    <x v="1"/>
  </r>
  <r>
    <x v="0"/>
    <x v="1"/>
    <x v="10"/>
    <x v="4"/>
    <n v="6898312"/>
    <n v="8914107357"/>
    <x v="0"/>
    <x v="3"/>
    <s v="CONJUNTO MULTIFAMILIAR NIZA SEGUNDO SECTOR PH"/>
    <x v="11"/>
    <x v="9"/>
  </r>
  <r>
    <x v="0"/>
    <x v="1"/>
    <x v="10"/>
    <x v="1"/>
    <n v="6898347"/>
    <n v="9000986836"/>
    <x v="0"/>
    <x v="1"/>
    <s v="EL PORTAL DE BOCACOLINA PROPIEDAD HORIZONTAL"/>
    <x v="1"/>
    <x v="1"/>
  </r>
  <r>
    <x v="0"/>
    <x v="1"/>
    <x v="10"/>
    <x v="4"/>
    <n v="6898391"/>
    <n v="9003216445"/>
    <x v="0"/>
    <x v="3"/>
    <s v="LA HACIENDA CONDOMINIO CAMPESTRE - PROPIEDAD HORIZONTAL"/>
    <x v="3"/>
    <x v="3"/>
  </r>
  <r>
    <x v="0"/>
    <x v="1"/>
    <x v="10"/>
    <x v="4"/>
    <n v="6898425"/>
    <n v="8300374620"/>
    <x v="0"/>
    <x v="1"/>
    <s v="EDIFICIO SANTA CLARA PROPIEDAD HORIZONTAL"/>
    <x v="1"/>
    <x v="1"/>
  </r>
  <r>
    <x v="0"/>
    <x v="1"/>
    <x v="10"/>
    <x v="1"/>
    <n v="6898439"/>
    <n v="9003146066"/>
    <x v="0"/>
    <x v="1"/>
    <s v="CONJUNTO RESIDENCIALSALTAMONTE PH"/>
    <x v="10"/>
    <x v="5"/>
  </r>
  <r>
    <x v="0"/>
    <x v="1"/>
    <x v="10"/>
    <x v="4"/>
    <n v="6898456"/>
    <n v="9001787861"/>
    <x v="0"/>
    <x v="3"/>
    <s v="EDIFICIO PINO VERDE - PROPIEDAD HORIZONTAL"/>
    <x v="1"/>
    <x v="1"/>
  </r>
  <r>
    <x v="0"/>
    <x v="1"/>
    <x v="10"/>
    <x v="4"/>
    <n v="6898494"/>
    <n v="8301224119"/>
    <x v="0"/>
    <x v="1"/>
    <s v="EDIFICIO PEÑA VERDE - PROPIEDAD HORIZONTAL"/>
    <x v="1"/>
    <x v="1"/>
  </r>
  <r>
    <x v="0"/>
    <x v="1"/>
    <x v="10"/>
    <x v="2"/>
    <n v="6898519"/>
    <n v="63506275"/>
    <x v="0"/>
    <x v="1"/>
    <s v="BERBESI SUAREZ MARINELA"/>
    <x v="17"/>
    <x v="2"/>
  </r>
  <r>
    <x v="0"/>
    <x v="1"/>
    <x v="10"/>
    <x v="4"/>
    <n v="6898534"/>
    <n v="8001768225"/>
    <x v="0"/>
    <x v="0"/>
    <s v="CONJUNTO RESIDENCIAL COUNTRY PLAZA PH"/>
    <x v="1"/>
    <x v="1"/>
  </r>
  <r>
    <x v="0"/>
    <x v="1"/>
    <x v="10"/>
    <x v="1"/>
    <n v="6898535"/>
    <n v="8001848537"/>
    <x v="0"/>
    <x v="3"/>
    <s v="CONJUNTO RESIDENCIAL CAMBULOS DEL COUNTRY"/>
    <x v="1"/>
    <x v="1"/>
  </r>
  <r>
    <x v="0"/>
    <x v="1"/>
    <x v="10"/>
    <x v="4"/>
    <n v="6898546"/>
    <n v="9010788167"/>
    <x v="0"/>
    <x v="1"/>
    <s v="EDIFICIO EL CAMPIN PROPIEDAD HORIZONTAL"/>
    <x v="6"/>
    <x v="6"/>
  </r>
  <r>
    <x v="0"/>
    <x v="1"/>
    <x v="10"/>
    <x v="4"/>
    <n v="6898578"/>
    <n v="9011901381"/>
    <x v="0"/>
    <x v="3"/>
    <s v="CONJUNTO RESIDENCIAL NATIVO ARENA PH"/>
    <x v="10"/>
    <x v="5"/>
  </r>
  <r>
    <x v="0"/>
    <x v="1"/>
    <x v="10"/>
    <x v="4"/>
    <n v="6898592"/>
    <n v="9000081601"/>
    <x v="0"/>
    <x v="4"/>
    <s v="EDIFICIO GUIPERZ II PROPIEDAD HORIZONTAL"/>
    <x v="11"/>
    <x v="9"/>
  </r>
  <r>
    <x v="0"/>
    <x v="1"/>
    <x v="10"/>
    <x v="1"/>
    <n v="6898643"/>
    <n v="9005052404"/>
    <x v="0"/>
    <x v="1"/>
    <s v="EDIFICIO DONATELO PROPIEDAD HORIZONTAL"/>
    <x v="6"/>
    <x v="6"/>
  </r>
  <r>
    <x v="0"/>
    <x v="1"/>
    <x v="10"/>
    <x v="1"/>
    <n v="6898657"/>
    <n v="9002298116"/>
    <x v="0"/>
    <x v="3"/>
    <s v="CONJUNTO RESIDENCIAL KASAY I - PROPIEDAD HORIZONTAL"/>
    <x v="1"/>
    <x v="1"/>
  </r>
  <r>
    <x v="0"/>
    <x v="1"/>
    <x v="10"/>
    <x v="4"/>
    <n v="6898666"/>
    <n v="8090045233"/>
    <x v="0"/>
    <x v="1"/>
    <s v="MULTIFAMILIARES TORRE MOLINOS"/>
    <x v="3"/>
    <x v="3"/>
  </r>
  <r>
    <x v="0"/>
    <x v="1"/>
    <x v="10"/>
    <x v="4"/>
    <n v="6898672"/>
    <n v="9011647601"/>
    <x v="0"/>
    <x v="1"/>
    <s v="EDIFICIO CATANZARO PH"/>
    <x v="10"/>
    <x v="5"/>
  </r>
  <r>
    <x v="0"/>
    <x v="1"/>
    <x v="10"/>
    <x v="4"/>
    <n v="6898703"/>
    <n v="8000219392"/>
    <x v="0"/>
    <x v="1"/>
    <s v="EDIFICIO PARRAGA PH"/>
    <x v="14"/>
    <x v="5"/>
  </r>
  <r>
    <x v="0"/>
    <x v="1"/>
    <x v="10"/>
    <x v="4"/>
    <n v="6898727"/>
    <n v="8002167371"/>
    <x v="0"/>
    <x v="4"/>
    <s v="EDIFICIO TORRE DE LA RAMBLA PROPIEDAD HORIZONTAL"/>
    <x v="6"/>
    <x v="6"/>
  </r>
  <r>
    <x v="0"/>
    <x v="1"/>
    <x v="10"/>
    <x v="1"/>
    <n v="6898733"/>
    <n v="8907044763"/>
    <x v="0"/>
    <x v="3"/>
    <s v="CENTRO COMERCIAL COMBEIMA PROPIEDAD HORIZONTAL"/>
    <x v="3"/>
    <x v="3"/>
  </r>
  <r>
    <x v="0"/>
    <x v="1"/>
    <x v="10"/>
    <x v="4"/>
    <n v="6898770"/>
    <n v="8300866024"/>
    <x v="0"/>
    <x v="1"/>
    <s v="CONJUNTO MULTIFAMILIAR COMPARTIR BOCHICA V ETAPA PH"/>
    <x v="1"/>
    <x v="1"/>
  </r>
  <r>
    <x v="0"/>
    <x v="1"/>
    <x v="10"/>
    <x v="1"/>
    <n v="6898798"/>
    <n v="8050245653"/>
    <x v="0"/>
    <x v="1"/>
    <s v="CONJUNTO NO2 LOS ABEDULES BRISAS DE LOS ALAMOS II ETAPA"/>
    <x v="0"/>
    <x v="0"/>
  </r>
  <r>
    <x v="0"/>
    <x v="1"/>
    <x v="10"/>
    <x v="4"/>
    <n v="6898801"/>
    <n v="9002274099"/>
    <x v="0"/>
    <x v="4"/>
    <s v="EDIFICIO LA GAITANA - PROPIEDAD HORIZONTAL"/>
    <x v="6"/>
    <x v="6"/>
  </r>
  <r>
    <x v="0"/>
    <x v="1"/>
    <x v="10"/>
    <x v="1"/>
    <n v="6898835"/>
    <n v="9000947915"/>
    <x v="0"/>
    <x v="1"/>
    <s v="EDIFICIO SANTA BARBARA PH"/>
    <x v="1"/>
    <x v="1"/>
  </r>
  <r>
    <x v="0"/>
    <x v="1"/>
    <x v="10"/>
    <x v="1"/>
    <n v="6898841"/>
    <n v="9005006816"/>
    <x v="0"/>
    <x v="1"/>
    <s v="CERRO FUERTE - PROPIEDAD HORIZONTAL"/>
    <x v="19"/>
    <x v="4"/>
  </r>
  <r>
    <x v="0"/>
    <x v="1"/>
    <x v="10"/>
    <x v="1"/>
    <n v="6898843"/>
    <n v="8160024439"/>
    <x v="0"/>
    <x v="1"/>
    <s v="EDIFICIO PINARES DE LOS ANDES P H"/>
    <x v="11"/>
    <x v="9"/>
  </r>
  <r>
    <x v="0"/>
    <x v="1"/>
    <x v="10"/>
    <x v="1"/>
    <n v="6898854"/>
    <n v="9005006816"/>
    <x v="0"/>
    <x v="3"/>
    <s v="CERRO FUERTE - PROPIEDAD HORIZONTAL"/>
    <x v="19"/>
    <x v="4"/>
  </r>
  <r>
    <x v="0"/>
    <x v="1"/>
    <x v="10"/>
    <x v="4"/>
    <n v="6898890"/>
    <n v="9005039411"/>
    <x v="0"/>
    <x v="4"/>
    <s v="EDIFICIO JEYMARAL PH"/>
    <x v="11"/>
    <x v="9"/>
  </r>
  <r>
    <x v="0"/>
    <x v="1"/>
    <x v="10"/>
    <x v="4"/>
    <n v="6898910"/>
    <n v="9003560336"/>
    <x v="0"/>
    <x v="1"/>
    <s v="EDIFICIO FUENTE CLARA PROPIEDAD HORIZONTAL"/>
    <x v="14"/>
    <x v="5"/>
  </r>
  <r>
    <x v="0"/>
    <x v="1"/>
    <x v="10"/>
    <x v="1"/>
    <n v="6898981"/>
    <n v="8002098838"/>
    <x v="0"/>
    <x v="1"/>
    <s v="CONJUNTO RESIDENCIAL PORTALES DEL NORTE III MANZANA 1 PH"/>
    <x v="1"/>
    <x v="1"/>
  </r>
  <r>
    <x v="0"/>
    <x v="1"/>
    <x v="10"/>
    <x v="4"/>
    <n v="6898999"/>
    <n v="8000700072"/>
    <x v="0"/>
    <x v="1"/>
    <s v="CONJUNTO RESIDENCIAL ADRIANA DEL PILAR BRITAL"/>
    <x v="1"/>
    <x v="1"/>
  </r>
  <r>
    <x v="0"/>
    <x v="1"/>
    <x v="10"/>
    <x v="4"/>
    <n v="6899033"/>
    <n v="8909327909"/>
    <x v="0"/>
    <x v="1"/>
    <s v="CONJUNTO RESIDENCIAL SORRENTO 1 PH"/>
    <x v="14"/>
    <x v="5"/>
  </r>
  <r>
    <x v="0"/>
    <x v="1"/>
    <x v="10"/>
    <x v="4"/>
    <n v="6899035"/>
    <n v="8110371405"/>
    <x v="0"/>
    <x v="0"/>
    <s v="URBANIZACIN LA COLINA DE ASIS"/>
    <x v="5"/>
    <x v="5"/>
  </r>
  <r>
    <x v="0"/>
    <x v="1"/>
    <x v="10"/>
    <x v="4"/>
    <n v="6899038"/>
    <n v="8001215541"/>
    <x v="0"/>
    <x v="4"/>
    <s v="PROPIEDAD HORIZONTAL EDIFICIO SANTANA"/>
    <x v="6"/>
    <x v="6"/>
  </r>
  <r>
    <x v="0"/>
    <x v="1"/>
    <x v="10"/>
    <x v="4"/>
    <n v="6899045"/>
    <n v="9006581086"/>
    <x v="0"/>
    <x v="1"/>
    <s v="CONJUNTO CERRADO BALCONES DE VERSALLES - PROPIEDAD HORIZONTA"/>
    <x v="18"/>
    <x v="10"/>
  </r>
  <r>
    <x v="0"/>
    <x v="1"/>
    <x v="10"/>
    <x v="4"/>
    <n v="6899095"/>
    <n v="8002256283"/>
    <x v="0"/>
    <x v="1"/>
    <s v="PROPIEDAD HORIZONTAL PENTAPOLIS"/>
    <x v="6"/>
    <x v="6"/>
  </r>
  <r>
    <x v="0"/>
    <x v="1"/>
    <x v="10"/>
    <x v="4"/>
    <n v="6899156"/>
    <n v="8909333545"/>
    <x v="0"/>
    <x v="1"/>
    <s v="CONJUNTO RESIDENCIAL NUEVA ANDALUCIA AGRUPACIONES 6-7 PH"/>
    <x v="14"/>
    <x v="5"/>
  </r>
  <r>
    <x v="0"/>
    <x v="1"/>
    <x v="10"/>
    <x v="4"/>
    <n v="6899158"/>
    <n v="9006614952"/>
    <x v="0"/>
    <x v="4"/>
    <s v="PARQUE RESIDENCIAL CALLEJA DE SAN JOSE PRIMERA ETAPA"/>
    <x v="7"/>
    <x v="7"/>
  </r>
  <r>
    <x v="0"/>
    <x v="1"/>
    <x v="10"/>
    <x v="4"/>
    <n v="6899164"/>
    <n v="9006614952"/>
    <x v="0"/>
    <x v="4"/>
    <s v="PARQUE RESIDENCIAL CALLEJA DE SAN JOSE PRIMERA ETAPA"/>
    <x v="7"/>
    <x v="7"/>
  </r>
  <r>
    <x v="0"/>
    <x v="1"/>
    <x v="10"/>
    <x v="4"/>
    <n v="6899168"/>
    <n v="9006614952"/>
    <x v="0"/>
    <x v="4"/>
    <s v="PARQUE RESIDENCIAL CALLEJA DE SAN JOSE PRIMERA ETAPA"/>
    <x v="7"/>
    <x v="7"/>
  </r>
  <r>
    <x v="0"/>
    <x v="1"/>
    <x v="10"/>
    <x v="4"/>
    <n v="6899235"/>
    <n v="8001933179"/>
    <x v="0"/>
    <x v="1"/>
    <s v="AGRUPACION DE VIVIENDA 4A LOS GUALANDAYES"/>
    <x v="1"/>
    <x v="1"/>
  </r>
  <r>
    <x v="0"/>
    <x v="1"/>
    <x v="10"/>
    <x v="4"/>
    <n v="6899270"/>
    <n v="8908056036"/>
    <x v="0"/>
    <x v="1"/>
    <s v="MULTICENTRO ESTRELLA - PROPIEDAD HORIZONTAL"/>
    <x v="6"/>
    <x v="6"/>
  </r>
  <r>
    <x v="0"/>
    <x v="1"/>
    <x v="10"/>
    <x v="1"/>
    <n v="6899289"/>
    <n v="8000881893"/>
    <x v="0"/>
    <x v="1"/>
    <s v="CONJUNTO RESIDENCIAL VALDERROBLES PROPIEDAD HORIZONTAL"/>
    <x v="14"/>
    <x v="5"/>
  </r>
  <r>
    <x v="0"/>
    <x v="1"/>
    <x v="10"/>
    <x v="1"/>
    <n v="6899304"/>
    <n v="8002099700"/>
    <x v="0"/>
    <x v="4"/>
    <s v="UNIDAD RESIDENCIAL COLISEO PROPIEDAD HORIZONTAL"/>
    <x v="0"/>
    <x v="0"/>
  </r>
  <r>
    <x v="0"/>
    <x v="1"/>
    <x v="10"/>
    <x v="4"/>
    <n v="6899314"/>
    <n v="8605290819"/>
    <x v="0"/>
    <x v="3"/>
    <s v="CONJUNTO RESIDENCIAL RECODO DEL COUNTRY III E"/>
    <x v="1"/>
    <x v="1"/>
  </r>
  <r>
    <x v="0"/>
    <x v="1"/>
    <x v="10"/>
    <x v="4"/>
    <n v="6899346"/>
    <n v="8900037365"/>
    <x v="0"/>
    <x v="1"/>
    <s v="URBANIZACION LOS CRISTALES"/>
    <x v="7"/>
    <x v="7"/>
  </r>
  <r>
    <x v="0"/>
    <x v="1"/>
    <x v="10"/>
    <x v="4"/>
    <n v="6899377"/>
    <n v="9001195261"/>
    <x v="0"/>
    <x v="1"/>
    <s v="CONJUNTO RESIDENCIAL PARQUE ARAGON PRIMERA ETAPA PH"/>
    <x v="1"/>
    <x v="1"/>
  </r>
  <r>
    <x v="0"/>
    <x v="1"/>
    <x v="10"/>
    <x v="5"/>
    <n v="6899391"/>
    <n v="25181338"/>
    <x v="0"/>
    <x v="5"/>
    <s v="OSPINA SANCHEZ SONIA LILIANA"/>
    <x v="11"/>
    <x v="9"/>
  </r>
  <r>
    <x v="0"/>
    <x v="1"/>
    <x v="10"/>
    <x v="4"/>
    <n v="6899413"/>
    <n v="8300605632"/>
    <x v="0"/>
    <x v="1"/>
    <s v="CONJUNTO RESIDENCIAL PARQUES DE MILENTA"/>
    <x v="1"/>
    <x v="1"/>
  </r>
  <r>
    <x v="0"/>
    <x v="1"/>
    <x v="10"/>
    <x v="4"/>
    <n v="6899455"/>
    <n v="9005129360"/>
    <x v="0"/>
    <x v="2"/>
    <s v="EDIFICIO MULTIFAMILIAR ALTOS DEL VERGEL"/>
    <x v="3"/>
    <x v="3"/>
  </r>
  <r>
    <x v="0"/>
    <x v="1"/>
    <x v="10"/>
    <x v="4"/>
    <n v="6899518"/>
    <n v="9003440294"/>
    <x v="0"/>
    <x v="1"/>
    <s v="CONJUNTO RESIDENCIAL Y COMERCIAL PASEO DE LA CASTELLANA PH"/>
    <x v="11"/>
    <x v="9"/>
  </r>
  <r>
    <x v="0"/>
    <x v="1"/>
    <x v="10"/>
    <x v="4"/>
    <n v="6899541"/>
    <n v="9010461843"/>
    <x v="0"/>
    <x v="0"/>
    <s v="EDIFICIO BASIKA 72 - PROPIEDAD HORIZONTAL"/>
    <x v="1"/>
    <x v="1"/>
  </r>
  <r>
    <x v="0"/>
    <x v="1"/>
    <x v="10"/>
    <x v="4"/>
    <n v="6899543"/>
    <n v="9010461843"/>
    <x v="0"/>
    <x v="3"/>
    <s v="EDIFICIO BASIKA 72 - PROPIEDAD HORIZONTAL"/>
    <x v="1"/>
    <x v="1"/>
  </r>
  <r>
    <x v="0"/>
    <x v="1"/>
    <x v="10"/>
    <x v="1"/>
    <n v="6899577"/>
    <n v="8140022403"/>
    <x v="0"/>
    <x v="1"/>
    <s v="RESIDENCIAS MULTIFAMILIARES PUCALPA II PROPIEDAD HORIZONTAL"/>
    <x v="9"/>
    <x v="8"/>
  </r>
  <r>
    <x v="0"/>
    <x v="1"/>
    <x v="10"/>
    <x v="4"/>
    <n v="6899583"/>
    <n v="9001396138"/>
    <x v="0"/>
    <x v="1"/>
    <s v="BARILOCHE II - PROPIEDAD HORIZONTAL"/>
    <x v="1"/>
    <x v="1"/>
  </r>
  <r>
    <x v="0"/>
    <x v="1"/>
    <x v="10"/>
    <x v="4"/>
    <n v="6899605"/>
    <n v="8600403353"/>
    <x v="0"/>
    <x v="3"/>
    <s v="CONJUNTO RESIDENCIAL BOSQUES DE KENNEDY PH"/>
    <x v="1"/>
    <x v="1"/>
  </r>
  <r>
    <x v="0"/>
    <x v="1"/>
    <x v="10"/>
    <x v="4"/>
    <n v="6899606"/>
    <n v="8160035345"/>
    <x v="0"/>
    <x v="3"/>
    <s v="UNIDAD RESIDENCIAL TORRE BOLIVAR PH"/>
    <x v="56"/>
    <x v="9"/>
  </r>
  <r>
    <x v="0"/>
    <x v="1"/>
    <x v="10"/>
    <x v="4"/>
    <n v="6899635"/>
    <n v="9006504188"/>
    <x v="0"/>
    <x v="3"/>
    <s v="CONJUNTO RESIDENCIAL TEREKAY PROPIEDAD HORIZONTAL"/>
    <x v="3"/>
    <x v="3"/>
  </r>
  <r>
    <x v="0"/>
    <x v="1"/>
    <x v="10"/>
    <x v="4"/>
    <n v="6899645"/>
    <n v="8900025998"/>
    <x v="0"/>
    <x v="1"/>
    <s v="URBANIZACION MARIA CRISTINA ETAPA I"/>
    <x v="7"/>
    <x v="7"/>
  </r>
  <r>
    <x v="0"/>
    <x v="1"/>
    <x v="10"/>
    <x v="4"/>
    <n v="6899651"/>
    <n v="9006504188"/>
    <x v="0"/>
    <x v="1"/>
    <s v="CONJUNTO RESIDENCIAL TEREKAY PROPIEDAD HORIZONTAL"/>
    <x v="3"/>
    <x v="3"/>
  </r>
  <r>
    <x v="0"/>
    <x v="1"/>
    <x v="10"/>
    <x v="4"/>
    <n v="6899667"/>
    <n v="8914112264"/>
    <x v="0"/>
    <x v="1"/>
    <s v="UNIDAD RESIDENCIAL BARRIO OLIMPICO MZ 28 Y 31 PH"/>
    <x v="11"/>
    <x v="9"/>
  </r>
  <r>
    <x v="0"/>
    <x v="1"/>
    <x v="10"/>
    <x v="4"/>
    <n v="6899732"/>
    <n v="9006581086"/>
    <x v="0"/>
    <x v="1"/>
    <s v="CONJUNTO CERRADO BALCONES DE VERSALLES - PROPIEDAD HORIZONTA"/>
    <x v="18"/>
    <x v="10"/>
  </r>
  <r>
    <x v="0"/>
    <x v="1"/>
    <x v="10"/>
    <x v="4"/>
    <n v="6899734"/>
    <n v="9001335838"/>
    <x v="0"/>
    <x v="7"/>
    <s v="AGRUPACION DE VIVIENDA MIRADOR DE VILLAPILAR- PROPIEDAD"/>
    <x v="6"/>
    <x v="6"/>
  </r>
  <r>
    <x v="0"/>
    <x v="1"/>
    <x v="10"/>
    <x v="4"/>
    <n v="6899741"/>
    <n v="8301224061"/>
    <x v="0"/>
    <x v="1"/>
    <s v="CONJUNTO RESIDENCIAL LANCASTRIA LOTE B"/>
    <x v="1"/>
    <x v="1"/>
  </r>
  <r>
    <x v="0"/>
    <x v="1"/>
    <x v="10"/>
    <x v="4"/>
    <n v="6899749"/>
    <n v="9012563571"/>
    <x v="0"/>
    <x v="0"/>
    <s v="CONJUNTO CERRADO LA QUINTA PROPIEDAD HORIZONTAL"/>
    <x v="6"/>
    <x v="6"/>
  </r>
  <r>
    <x v="0"/>
    <x v="1"/>
    <x v="10"/>
    <x v="4"/>
    <n v="6899750"/>
    <n v="8110304422"/>
    <x v="0"/>
    <x v="3"/>
    <s v="UNIDAD RESIDENCIAL MANANTIALES DE ROBLEDO PH"/>
    <x v="14"/>
    <x v="5"/>
  </r>
  <r>
    <x v="0"/>
    <x v="1"/>
    <x v="10"/>
    <x v="4"/>
    <n v="6899754"/>
    <n v="8300283197"/>
    <x v="0"/>
    <x v="1"/>
    <s v="CONJUNTO RESIDENCIA BOCHICA 4 MANZANA 17"/>
    <x v="1"/>
    <x v="1"/>
  </r>
  <r>
    <x v="0"/>
    <x v="1"/>
    <x v="10"/>
    <x v="4"/>
    <n v="6899766"/>
    <n v="8909308431"/>
    <x v="0"/>
    <x v="2"/>
    <s v="CONJUNTO RESIDENCIAL EL ENCLAVE PH"/>
    <x v="14"/>
    <x v="5"/>
  </r>
  <r>
    <x v="0"/>
    <x v="1"/>
    <x v="10"/>
    <x v="1"/>
    <n v="6899783"/>
    <n v="9000233410"/>
    <x v="0"/>
    <x v="3"/>
    <s v="CONJUNTO RESIDENCIAL ARBOLEDA DEL SEMINARIO DE LAS SUBETAPA"/>
    <x v="14"/>
    <x v="5"/>
  </r>
  <r>
    <x v="0"/>
    <x v="1"/>
    <x v="10"/>
    <x v="4"/>
    <n v="6899812"/>
    <n v="9003883090"/>
    <x v="0"/>
    <x v="1"/>
    <s v="CONJUNTO RESIDENCIAL PARQUES DEL PORVENIR PROPIEDAD HORIZONT"/>
    <x v="1"/>
    <x v="1"/>
  </r>
  <r>
    <x v="0"/>
    <x v="1"/>
    <x v="10"/>
    <x v="4"/>
    <n v="6899853"/>
    <n v="9009890436"/>
    <x v="0"/>
    <x v="4"/>
    <s v="EDIFICIO SANTA MONICA IV PROPIEDAD HORIZONTAL"/>
    <x v="6"/>
    <x v="6"/>
  </r>
  <r>
    <x v="0"/>
    <x v="1"/>
    <x v="10"/>
    <x v="4"/>
    <n v="6899872"/>
    <n v="8301009598"/>
    <x v="0"/>
    <x v="1"/>
    <s v="CONJUNTO RESIDENCIAL PORTAL DE MODELIA 1 PROP"/>
    <x v="1"/>
    <x v="1"/>
  </r>
  <r>
    <x v="0"/>
    <x v="1"/>
    <x v="10"/>
    <x v="4"/>
    <n v="6899894"/>
    <n v="8300168053"/>
    <x v="0"/>
    <x v="1"/>
    <s v="CONJUNTO RESIDENCIAL PARQUE LOS SAUCES PH"/>
    <x v="1"/>
    <x v="1"/>
  </r>
  <r>
    <x v="0"/>
    <x v="1"/>
    <x v="10"/>
    <x v="4"/>
    <n v="6899943"/>
    <n v="8300549419"/>
    <x v="1"/>
    <x v="6"/>
    <s v="AGRUPACION DE VIVIENDA MARANTA 5-PROPIEDAD HORIZONTAL"/>
    <x v="1"/>
    <x v="1"/>
  </r>
  <r>
    <x v="0"/>
    <x v="1"/>
    <x v="10"/>
    <x v="1"/>
    <n v="6899945"/>
    <n v="9003146066"/>
    <x v="0"/>
    <x v="1"/>
    <s v="CONJUNTO RESIDENCIALSALTAMONTE PH"/>
    <x v="10"/>
    <x v="5"/>
  </r>
  <r>
    <x v="0"/>
    <x v="1"/>
    <x v="10"/>
    <x v="4"/>
    <n v="6899956"/>
    <n v="9000119321"/>
    <x v="0"/>
    <x v="1"/>
    <s v="CONJUNTO MULTIFAMILIAR CIUDADELA COMFENALCO"/>
    <x v="17"/>
    <x v="2"/>
  </r>
  <r>
    <x v="0"/>
    <x v="1"/>
    <x v="10"/>
    <x v="1"/>
    <n v="6899990"/>
    <n v="9002532583"/>
    <x v="0"/>
    <x v="1"/>
    <s v="CONJUNTO SIEMPRE VERDE - PROPIEDAD HORIZONTAL"/>
    <x v="14"/>
    <x v="5"/>
  </r>
  <r>
    <x v="0"/>
    <x v="1"/>
    <x v="10"/>
    <x v="1"/>
    <n v="6899995"/>
    <n v="9002298116"/>
    <x v="0"/>
    <x v="3"/>
    <s v="CONJUNTO RESIDENCIAL KASAY I - PROPIEDAD HORIZONTAL"/>
    <x v="1"/>
    <x v="1"/>
  </r>
  <r>
    <x v="0"/>
    <x v="1"/>
    <x v="10"/>
    <x v="1"/>
    <n v="6900006"/>
    <n v="9002298116"/>
    <x v="0"/>
    <x v="3"/>
    <s v="CONJUNTO RESIDENCIAL KASAY I - PROPIEDAD HORIZONTAL"/>
    <x v="1"/>
    <x v="1"/>
  </r>
  <r>
    <x v="0"/>
    <x v="1"/>
    <x v="10"/>
    <x v="1"/>
    <n v="6900019"/>
    <n v="9002298116"/>
    <x v="0"/>
    <x v="3"/>
    <s v="CONJUNTO RESIDENCIAL KASAY I - PROPIEDAD HORIZONTAL"/>
    <x v="1"/>
    <x v="1"/>
  </r>
  <r>
    <x v="0"/>
    <x v="1"/>
    <x v="10"/>
    <x v="1"/>
    <n v="6900026"/>
    <n v="9002298116"/>
    <x v="0"/>
    <x v="3"/>
    <s v="CONJUNTO RESIDENCIAL KASAY I - PROPIEDAD HORIZONTAL"/>
    <x v="1"/>
    <x v="1"/>
  </r>
  <r>
    <x v="0"/>
    <x v="1"/>
    <x v="10"/>
    <x v="4"/>
    <n v="6900135"/>
    <n v="9008111225"/>
    <x v="0"/>
    <x v="1"/>
    <s v="CAPELLANIA CENTRAL CONJUNTO RESIDENCIAL PROPI"/>
    <x v="1"/>
    <x v="1"/>
  </r>
  <r>
    <x v="0"/>
    <x v="1"/>
    <x v="10"/>
    <x v="4"/>
    <n v="6900147"/>
    <n v="8040030791"/>
    <x v="0"/>
    <x v="2"/>
    <s v="CONJUNTO RESIDENCIAL MIRADORES DE LA CANTERA"/>
    <x v="12"/>
    <x v="2"/>
  </r>
  <r>
    <x v="0"/>
    <x v="1"/>
    <x v="10"/>
    <x v="4"/>
    <n v="6900171"/>
    <n v="9003477761"/>
    <x v="0"/>
    <x v="1"/>
    <s v="CONJUNTO HABITACIONAL LA CASCADA UNIDAD UNO"/>
    <x v="0"/>
    <x v="0"/>
  </r>
  <r>
    <x v="0"/>
    <x v="1"/>
    <x v="10"/>
    <x v="4"/>
    <n v="6900296"/>
    <n v="9003003308"/>
    <x v="0"/>
    <x v="0"/>
    <s v="CONJUNTO RESIDENCIAL ARAWAK"/>
    <x v="17"/>
    <x v="2"/>
  </r>
  <r>
    <x v="0"/>
    <x v="1"/>
    <x v="10"/>
    <x v="4"/>
    <n v="6900307"/>
    <n v="9003883090"/>
    <x v="0"/>
    <x v="1"/>
    <s v="CONJUNTO RESIDENCIAL PARQUES DEL PORVENIR PROPIEDAD HORIZONT"/>
    <x v="1"/>
    <x v="1"/>
  </r>
  <r>
    <x v="0"/>
    <x v="1"/>
    <x v="10"/>
    <x v="1"/>
    <n v="6900439"/>
    <n v="9002675041"/>
    <x v="0"/>
    <x v="3"/>
    <s v="CONJUNTO RESIDENCIAL PORVENIR RESERVADO DOS"/>
    <x v="1"/>
    <x v="1"/>
  </r>
  <r>
    <x v="0"/>
    <x v="1"/>
    <x v="10"/>
    <x v="4"/>
    <n v="6900517"/>
    <n v="8301254398"/>
    <x v="0"/>
    <x v="2"/>
    <s v="AGRUPACION URBANIZACION TECHO"/>
    <x v="1"/>
    <x v="1"/>
  </r>
  <r>
    <x v="0"/>
    <x v="1"/>
    <x v="10"/>
    <x v="4"/>
    <n v="6900570"/>
    <n v="9006741639"/>
    <x v="0"/>
    <x v="1"/>
    <s v="CONJUNTO RESIDENCIAL MIRADOR DE CELTA PH"/>
    <x v="39"/>
    <x v="4"/>
  </r>
  <r>
    <x v="0"/>
    <x v="1"/>
    <x v="10"/>
    <x v="4"/>
    <n v="6900722"/>
    <n v="8908047591"/>
    <x v="0"/>
    <x v="0"/>
    <s v="PROPIEDAD HORIZONTAL EDIFICIO EL CARRETERO"/>
    <x v="6"/>
    <x v="6"/>
  </r>
  <r>
    <x v="0"/>
    <x v="1"/>
    <x v="10"/>
    <x v="1"/>
    <n v="6900730"/>
    <n v="9001328901"/>
    <x v="0"/>
    <x v="2"/>
    <s v="EDIFICIO MIRADOR DE LOS LAURELES - PROPIEDAD HORIZONTAL"/>
    <x v="6"/>
    <x v="6"/>
  </r>
  <r>
    <x v="0"/>
    <x v="1"/>
    <x v="10"/>
    <x v="4"/>
    <n v="6900745"/>
    <n v="8000886318"/>
    <x v="0"/>
    <x v="1"/>
    <s v="CONJUNTO HABITACIONAL COOMULTRASAN"/>
    <x v="2"/>
    <x v="2"/>
  </r>
  <r>
    <x v="0"/>
    <x v="1"/>
    <x v="10"/>
    <x v="4"/>
    <n v="6900773"/>
    <n v="9005437145"/>
    <x v="0"/>
    <x v="3"/>
    <s v="CONJUNTO RESIDENCIAL PITAGORAS PH"/>
    <x v="1"/>
    <x v="1"/>
  </r>
  <r>
    <x v="0"/>
    <x v="1"/>
    <x v="10"/>
    <x v="4"/>
    <n v="6900791"/>
    <n v="9000519361"/>
    <x v="0"/>
    <x v="3"/>
    <s v="AGRUPACION NUEVA CASTILLA ETAPA IV PH"/>
    <x v="1"/>
    <x v="1"/>
  </r>
  <r>
    <x v="0"/>
    <x v="1"/>
    <x v="10"/>
    <x v="4"/>
    <n v="6900874"/>
    <n v="9004261439"/>
    <x v="0"/>
    <x v="2"/>
    <s v="CONJUNTO GRANADA CLUB RESIDENCIAL ETAPA III"/>
    <x v="1"/>
    <x v="1"/>
  </r>
  <r>
    <x v="0"/>
    <x v="1"/>
    <x v="10"/>
    <x v="4"/>
    <n v="6900893"/>
    <n v="8000539637"/>
    <x v="0"/>
    <x v="4"/>
    <s v="CONJUNTO RESIDENCIAL OCOBOS III Y IV ETAPA PROPIEDAD HORIZON"/>
    <x v="3"/>
    <x v="3"/>
  </r>
  <r>
    <x v="0"/>
    <x v="1"/>
    <x v="10"/>
    <x v="4"/>
    <n v="6900955"/>
    <n v="8001212925"/>
    <x v="0"/>
    <x v="1"/>
    <s v="CONJUNTO RESIDENCIAL ALTAMIRA III ETAPA"/>
    <x v="17"/>
    <x v="2"/>
  </r>
  <r>
    <x v="0"/>
    <x v="1"/>
    <x v="10"/>
    <x v="4"/>
    <n v="6901023"/>
    <n v="8090122296"/>
    <x v="0"/>
    <x v="1"/>
    <s v="EDIFICIO CENTRO COMERCIAL POPULAR II SANANDRESITOS PH"/>
    <x v="3"/>
    <x v="3"/>
  </r>
  <r>
    <x v="0"/>
    <x v="1"/>
    <x v="10"/>
    <x v="4"/>
    <n v="6901057"/>
    <n v="8301254398"/>
    <x v="0"/>
    <x v="0"/>
    <s v="AGRUPACION URBANIZACION TECHO"/>
    <x v="1"/>
    <x v="1"/>
  </r>
  <r>
    <x v="0"/>
    <x v="1"/>
    <x v="10"/>
    <x v="1"/>
    <n v="6901067"/>
    <n v="8300489754"/>
    <x v="0"/>
    <x v="1"/>
    <s v="EDIFICIO ARBOLEDA PROPIEDAD HORIZONTAL"/>
    <x v="1"/>
    <x v="1"/>
  </r>
  <r>
    <x v="0"/>
    <x v="1"/>
    <x v="10"/>
    <x v="4"/>
    <n v="6901072"/>
    <n v="8001215541"/>
    <x v="0"/>
    <x v="0"/>
    <s v="PROPIEDAD HORIZONTAL EDIFICIO SANTANA"/>
    <x v="6"/>
    <x v="6"/>
  </r>
  <r>
    <x v="0"/>
    <x v="1"/>
    <x v="10"/>
    <x v="4"/>
    <n v="6901082"/>
    <n v="9001475158"/>
    <x v="0"/>
    <x v="3"/>
    <s v="EDIFICIO NUEVA ANDALUCIA - PROPIEDAD HORIZONTAL"/>
    <x v="6"/>
    <x v="6"/>
  </r>
  <r>
    <x v="0"/>
    <x v="1"/>
    <x v="10"/>
    <x v="4"/>
    <n v="6901097"/>
    <n v="8090070164"/>
    <x v="0"/>
    <x v="1"/>
    <s v="MULTIFAMILIARES RINCON DEL CAMPESTRE PROPIEDAD HORIZONTA"/>
    <x v="3"/>
    <x v="3"/>
  </r>
  <r>
    <x v="0"/>
    <x v="1"/>
    <x v="10"/>
    <x v="4"/>
    <n v="6901104"/>
    <n v="8001842839"/>
    <x v="0"/>
    <x v="1"/>
    <s v="EDIFICIO EL RETORNO PROPIEDAD HORIZONTAL"/>
    <x v="1"/>
    <x v="1"/>
  </r>
  <r>
    <x v="0"/>
    <x v="1"/>
    <x v="10"/>
    <x v="4"/>
    <n v="6901126"/>
    <n v="8000339520"/>
    <x v="0"/>
    <x v="1"/>
    <s v="CONJUNTO RESIDENCIAL INTERLOMAS (ETAPAS 123 Y 4) -PH-"/>
    <x v="14"/>
    <x v="5"/>
  </r>
  <r>
    <x v="0"/>
    <x v="1"/>
    <x v="10"/>
    <x v="4"/>
    <n v="6901128"/>
    <n v="8300738809"/>
    <x v="0"/>
    <x v="3"/>
    <s v="EDIFICIO JAVIER &amp; ANA PROP HORIZONTAL"/>
    <x v="1"/>
    <x v="1"/>
  </r>
  <r>
    <x v="0"/>
    <x v="1"/>
    <x v="10"/>
    <x v="4"/>
    <n v="6901134"/>
    <n v="8002325618"/>
    <x v="0"/>
    <x v="4"/>
    <s v="EDIFICIO BALCONES LA BELLA SUIZA"/>
    <x v="7"/>
    <x v="7"/>
  </r>
  <r>
    <x v="0"/>
    <x v="1"/>
    <x v="10"/>
    <x v="4"/>
    <n v="6901146"/>
    <n v="9002713230"/>
    <x v="0"/>
    <x v="1"/>
    <s v="CONJUNTO RESIDENCIAL LA CASTELLANA  PROPIEDAD HORIZONTAL"/>
    <x v="11"/>
    <x v="9"/>
  </r>
  <r>
    <x v="0"/>
    <x v="1"/>
    <x v="10"/>
    <x v="1"/>
    <n v="6901157"/>
    <n v="8300433673"/>
    <x v="0"/>
    <x v="1"/>
    <s v="CONJUNTO RESIDENCIAL CALATAYUD PH"/>
    <x v="1"/>
    <x v="1"/>
  </r>
  <r>
    <x v="0"/>
    <x v="1"/>
    <x v="10"/>
    <x v="4"/>
    <n v="6901173"/>
    <n v="8300750375"/>
    <x v="0"/>
    <x v="7"/>
    <s v="EDIFICIO ALTAMONTE PH"/>
    <x v="1"/>
    <x v="1"/>
  </r>
  <r>
    <x v="0"/>
    <x v="1"/>
    <x v="10"/>
    <x v="1"/>
    <n v="6901260"/>
    <n v="9002298116"/>
    <x v="0"/>
    <x v="3"/>
    <s v="CONJUNTO RESIDENCIAL KASAY I - PROPIEDAD HORIZONTAL"/>
    <x v="1"/>
    <x v="1"/>
  </r>
  <r>
    <x v="0"/>
    <x v="1"/>
    <x v="10"/>
    <x v="4"/>
    <n v="6901270"/>
    <n v="8110125922"/>
    <x v="0"/>
    <x v="3"/>
    <s v="CR POBLADO DE SANTA MONICA"/>
    <x v="14"/>
    <x v="5"/>
  </r>
  <r>
    <x v="0"/>
    <x v="1"/>
    <x v="10"/>
    <x v="4"/>
    <n v="6901274"/>
    <n v="8000680273"/>
    <x v="0"/>
    <x v="1"/>
    <s v="CONJUNTO RESIDENCIAL RINCON DEL FRAILE PH"/>
    <x v="10"/>
    <x v="5"/>
  </r>
  <r>
    <x v="0"/>
    <x v="1"/>
    <x v="10"/>
    <x v="5"/>
    <n v="6901281"/>
    <n v="4400250"/>
    <x v="0"/>
    <x v="2"/>
    <s v="MENDEZ PEDRO ELIAS"/>
    <x v="7"/>
    <x v="7"/>
  </r>
  <r>
    <x v="0"/>
    <x v="1"/>
    <x v="10"/>
    <x v="4"/>
    <n v="6901287"/>
    <n v="9000889189"/>
    <x v="0"/>
    <x v="4"/>
    <s v="AGRUPACION DE VIVIENDA FONTIBON RESERVADO - PROPIEDAD HORIZO"/>
    <x v="1"/>
    <x v="1"/>
  </r>
  <r>
    <x v="0"/>
    <x v="1"/>
    <x v="10"/>
    <x v="1"/>
    <n v="6901289"/>
    <n v="9004219273"/>
    <x v="0"/>
    <x v="1"/>
    <s v="EDIFICIO ATENAS-PROPIEDAD HORIZONTAL"/>
    <x v="1"/>
    <x v="1"/>
  </r>
  <r>
    <x v="0"/>
    <x v="1"/>
    <x v="10"/>
    <x v="4"/>
    <n v="6901293"/>
    <n v="8160075003"/>
    <x v="0"/>
    <x v="1"/>
    <s v="EDIFICIO VASQUEZ PH"/>
    <x v="11"/>
    <x v="9"/>
  </r>
  <r>
    <x v="0"/>
    <x v="1"/>
    <x v="10"/>
    <x v="4"/>
    <n v="6901396"/>
    <n v="8300006611"/>
    <x v="0"/>
    <x v="1"/>
    <s v="CONJUNTO RESIDENCIAL SANTA MARIA DE CALATRAVA PH"/>
    <x v="1"/>
    <x v="1"/>
  </r>
  <r>
    <x v="0"/>
    <x v="1"/>
    <x v="10"/>
    <x v="4"/>
    <n v="6901460"/>
    <n v="8903296080"/>
    <x v="0"/>
    <x v="1"/>
    <s v="CONJUNTO RESIDENCIAL OASIS DE PASOANCHO L-2"/>
    <x v="0"/>
    <x v="0"/>
  </r>
  <r>
    <x v="0"/>
    <x v="1"/>
    <x v="10"/>
    <x v="4"/>
    <n v="6901474"/>
    <n v="9003575094"/>
    <x v="0"/>
    <x v="1"/>
    <s v="CONJUNTO RESIDENCIAL BELMIRA DEL COUNTRY - PR"/>
    <x v="1"/>
    <x v="1"/>
  </r>
  <r>
    <x v="0"/>
    <x v="1"/>
    <x v="10"/>
    <x v="4"/>
    <n v="6901481"/>
    <n v="8002049668"/>
    <x v="0"/>
    <x v="1"/>
    <s v="URBANIZACION VIVIENDAS DEL OESTE II PH"/>
    <x v="14"/>
    <x v="5"/>
  </r>
  <r>
    <x v="0"/>
    <x v="1"/>
    <x v="10"/>
    <x v="1"/>
    <n v="6901499"/>
    <n v="9012629077"/>
    <x v="0"/>
    <x v="2"/>
    <s v="CONJUNTO RESIDENCIAL LAS PALMERAS PH"/>
    <x v="81"/>
    <x v="4"/>
  </r>
  <r>
    <x v="0"/>
    <x v="1"/>
    <x v="10"/>
    <x v="4"/>
    <n v="6901512"/>
    <n v="9010896571"/>
    <x v="0"/>
    <x v="1"/>
    <s v="CONJUNTO CERRADO TORRES DE CASTILLA PROPIEDAD HORIZONTAL"/>
    <x v="6"/>
    <x v="6"/>
  </r>
  <r>
    <x v="0"/>
    <x v="1"/>
    <x v="10"/>
    <x v="5"/>
    <n v="6901514"/>
    <n v="24483990"/>
    <x v="0"/>
    <x v="3"/>
    <s v="CEBALLOS JARAMILLO GLORIA MERCEDES"/>
    <x v="7"/>
    <x v="7"/>
  </r>
  <r>
    <x v="0"/>
    <x v="1"/>
    <x v="10"/>
    <x v="4"/>
    <n v="6901516"/>
    <n v="8090077842"/>
    <x v="0"/>
    <x v="4"/>
    <s v="CONDOMINIO PAKISTAN III ETAPA"/>
    <x v="31"/>
    <x v="3"/>
  </r>
  <r>
    <x v="0"/>
    <x v="1"/>
    <x v="10"/>
    <x v="4"/>
    <n v="6901540"/>
    <n v="8301009598"/>
    <x v="0"/>
    <x v="1"/>
    <s v="CONJUNTO RESIDENCIAL PORTAL DE MODELIA 1 PROP"/>
    <x v="1"/>
    <x v="1"/>
  </r>
  <r>
    <x v="0"/>
    <x v="1"/>
    <x v="10"/>
    <x v="4"/>
    <n v="6901561"/>
    <n v="8190048456"/>
    <x v="0"/>
    <x v="2"/>
    <s v="EDIFICIO COSTA BRAVA"/>
    <x v="57"/>
    <x v="19"/>
  </r>
  <r>
    <x v="0"/>
    <x v="1"/>
    <x v="10"/>
    <x v="4"/>
    <n v="6901564"/>
    <n v="9005768525"/>
    <x v="0"/>
    <x v="1"/>
    <s v="CONJUNTO RESIDENCIAL LA MORADA DEL VIENTO"/>
    <x v="29"/>
    <x v="14"/>
  </r>
  <r>
    <x v="0"/>
    <x v="1"/>
    <x v="10"/>
    <x v="1"/>
    <n v="6901569"/>
    <n v="8300108056"/>
    <x v="0"/>
    <x v="1"/>
    <s v="EDIFICIO RESIDENCIAL RIVIERA NORTE 3 PROPIEDAD HORIZONTAL"/>
    <x v="1"/>
    <x v="1"/>
  </r>
  <r>
    <x v="0"/>
    <x v="1"/>
    <x v="10"/>
    <x v="4"/>
    <n v="6901593"/>
    <n v="8000498325"/>
    <x v="0"/>
    <x v="1"/>
    <s v="CENTRO COMERCIAL PLAZA SHOPPING 59 PROPIEDAD HORIZONTAL"/>
    <x v="1"/>
    <x v="1"/>
  </r>
  <r>
    <x v="0"/>
    <x v="1"/>
    <x v="10"/>
    <x v="4"/>
    <n v="6901599"/>
    <n v="9004824384"/>
    <x v="0"/>
    <x v="3"/>
    <s v="CONJUNTO CERRADO VERSALLES PROPIEDAD HORIZONTAL"/>
    <x v="18"/>
    <x v="10"/>
  </r>
  <r>
    <x v="0"/>
    <x v="1"/>
    <x v="10"/>
    <x v="1"/>
    <n v="6901623"/>
    <n v="9012509978"/>
    <x v="0"/>
    <x v="3"/>
    <s v="CONJUNTO CERRADO NATTURA I Y II ETAPA"/>
    <x v="23"/>
    <x v="6"/>
  </r>
  <r>
    <x v="0"/>
    <x v="1"/>
    <x v="10"/>
    <x v="4"/>
    <n v="6901629"/>
    <n v="8090070164"/>
    <x v="0"/>
    <x v="1"/>
    <s v="MULTIFAMILIARES RINCON DEL CAMPESTRE PROPIEDAD HORIZONTA"/>
    <x v="3"/>
    <x v="3"/>
  </r>
  <r>
    <x v="0"/>
    <x v="1"/>
    <x v="10"/>
    <x v="4"/>
    <n v="6901672"/>
    <n v="9005311570"/>
    <x v="0"/>
    <x v="1"/>
    <s v="EDIFICIO DI BARI"/>
    <x v="17"/>
    <x v="2"/>
  </r>
  <r>
    <x v="0"/>
    <x v="1"/>
    <x v="10"/>
    <x v="4"/>
    <n v="6901722"/>
    <n v="8902115844"/>
    <x v="0"/>
    <x v="1"/>
    <s v="UNIDAD RESIDENCIAL ALTOS CAÑAVERAL I ETAPA"/>
    <x v="17"/>
    <x v="2"/>
  </r>
  <r>
    <x v="0"/>
    <x v="1"/>
    <x v="10"/>
    <x v="4"/>
    <n v="6901735"/>
    <n v="8000221021"/>
    <x v="0"/>
    <x v="3"/>
    <s v="MULTIFAMILIARES META CIUDAD TUNAL II"/>
    <x v="1"/>
    <x v="1"/>
  </r>
  <r>
    <x v="0"/>
    <x v="1"/>
    <x v="10"/>
    <x v="4"/>
    <n v="6901736"/>
    <n v="8110041831"/>
    <x v="0"/>
    <x v="0"/>
    <s v="CONJUNTO RESIDENCIAL CEIBAS DEL POBLADO"/>
    <x v="14"/>
    <x v="5"/>
  </r>
  <r>
    <x v="0"/>
    <x v="1"/>
    <x v="10"/>
    <x v="4"/>
    <n v="6901739"/>
    <n v="9012185956"/>
    <x v="0"/>
    <x v="0"/>
    <s v="EDIFICIO AL LADO DEL CENTRO PH"/>
    <x v="1"/>
    <x v="1"/>
  </r>
  <r>
    <x v="0"/>
    <x v="1"/>
    <x v="10"/>
    <x v="1"/>
    <n v="6901740"/>
    <n v="9006946065"/>
    <x v="0"/>
    <x v="3"/>
    <s v="EDIFICIO LAURA - PROPIEDAD HORIZONTAL"/>
    <x v="6"/>
    <x v="6"/>
  </r>
  <r>
    <x v="0"/>
    <x v="1"/>
    <x v="10"/>
    <x v="4"/>
    <n v="6901753"/>
    <n v="8000632016"/>
    <x v="0"/>
    <x v="1"/>
    <s v="UNIDAD RESIDENCIAL CANAAN PH"/>
    <x v="11"/>
    <x v="9"/>
  </r>
  <r>
    <x v="0"/>
    <x v="1"/>
    <x v="10"/>
    <x v="1"/>
    <n v="6901783"/>
    <n v="9000176592"/>
    <x v="0"/>
    <x v="2"/>
    <s v="EDIFICIO SANTA HELENA PROPIEDAD HORIZONTAL"/>
    <x v="6"/>
    <x v="6"/>
  </r>
  <r>
    <x v="0"/>
    <x v="1"/>
    <x v="10"/>
    <x v="4"/>
    <n v="6901818"/>
    <n v="9009658223"/>
    <x v="0"/>
    <x v="0"/>
    <s v="EDIFICIO DISTRITO 65 PH"/>
    <x v="14"/>
    <x v="5"/>
  </r>
  <r>
    <x v="0"/>
    <x v="1"/>
    <x v="10"/>
    <x v="1"/>
    <n v="6901826"/>
    <n v="9007514561"/>
    <x v="0"/>
    <x v="1"/>
    <s v="CONJUNTO RESIDENCIAL MIRADOR DE LOS HAYUELOS ETAPA I PH"/>
    <x v="1"/>
    <x v="1"/>
  </r>
  <r>
    <x v="0"/>
    <x v="1"/>
    <x v="10"/>
    <x v="1"/>
    <n v="6901844"/>
    <n v="8000158834"/>
    <x v="0"/>
    <x v="5"/>
    <s v="PROPIEDAD HORIZONTAL CEDROS DE VILLAPILAR"/>
    <x v="6"/>
    <x v="6"/>
  </r>
  <r>
    <x v="0"/>
    <x v="1"/>
    <x v="10"/>
    <x v="4"/>
    <n v="6901868"/>
    <n v="8000862649"/>
    <x v="0"/>
    <x v="1"/>
    <s v="EDIFICIO SAN MARCOS PH"/>
    <x v="11"/>
    <x v="9"/>
  </r>
  <r>
    <x v="0"/>
    <x v="1"/>
    <x v="10"/>
    <x v="4"/>
    <n v="6901872"/>
    <n v="9008964041"/>
    <x v="0"/>
    <x v="1"/>
    <s v="EDIFICIO MULTIFAMILIAR ALTOS DE SANTA CECILIA"/>
    <x v="3"/>
    <x v="3"/>
  </r>
  <r>
    <x v="0"/>
    <x v="1"/>
    <x v="10"/>
    <x v="4"/>
    <n v="6901887"/>
    <n v="9005768525"/>
    <x v="0"/>
    <x v="1"/>
    <s v="CONJUNTO RESIDENCIAL LA MORADA DEL VIENTO"/>
    <x v="29"/>
    <x v="14"/>
  </r>
  <r>
    <x v="0"/>
    <x v="1"/>
    <x v="10"/>
    <x v="4"/>
    <n v="6901904"/>
    <n v="8300399383"/>
    <x v="0"/>
    <x v="3"/>
    <s v="CONJUNTO RESIDENCIAL BALCONES DE SEVILLA"/>
    <x v="1"/>
    <x v="1"/>
  </r>
  <r>
    <x v="0"/>
    <x v="1"/>
    <x v="10"/>
    <x v="4"/>
    <n v="6902001"/>
    <n v="9006912202"/>
    <x v="0"/>
    <x v="1"/>
    <s v="EDIFICIO BRITANIA PH"/>
    <x v="11"/>
    <x v="9"/>
  </r>
  <r>
    <x v="0"/>
    <x v="1"/>
    <x v="10"/>
    <x v="4"/>
    <n v="6902008"/>
    <n v="8300549433"/>
    <x v="0"/>
    <x v="1"/>
    <s v="EDIFICIO SOLEARES PH"/>
    <x v="1"/>
    <x v="1"/>
  </r>
  <r>
    <x v="0"/>
    <x v="1"/>
    <x v="10"/>
    <x v="4"/>
    <n v="6902017"/>
    <n v="9012064361"/>
    <x v="0"/>
    <x v="0"/>
    <s v="EDIFICIO ARA CONDOMINIO CLUB PROPIEDAD HORIZONTAL"/>
    <x v="2"/>
    <x v="2"/>
  </r>
  <r>
    <x v="0"/>
    <x v="1"/>
    <x v="10"/>
    <x v="4"/>
    <n v="6902026"/>
    <n v="9010475184"/>
    <x v="0"/>
    <x v="0"/>
    <s v="EDIFICIO PORTO LETICIA PH"/>
    <x v="21"/>
    <x v="5"/>
  </r>
  <r>
    <x v="0"/>
    <x v="1"/>
    <x v="10"/>
    <x v="4"/>
    <n v="6902035"/>
    <n v="9008870058"/>
    <x v="0"/>
    <x v="1"/>
    <s v="EDIFICIO MADRIGAL PROPIEDAD HORIZONTAL"/>
    <x v="6"/>
    <x v="6"/>
  </r>
  <r>
    <x v="0"/>
    <x v="1"/>
    <x v="10"/>
    <x v="1"/>
    <n v="6902040"/>
    <n v="9013589056"/>
    <x v="0"/>
    <x v="3"/>
    <s v="CERRITOS  RESERVADO  PARQUE  RESIDENCIAL  PH"/>
    <x v="11"/>
    <x v="9"/>
  </r>
  <r>
    <x v="0"/>
    <x v="1"/>
    <x v="10"/>
    <x v="4"/>
    <n v="6902058"/>
    <n v="8301393677"/>
    <x v="0"/>
    <x v="3"/>
    <s v="AGRUPACION DE VIVIENDA BALMORAL NORTE III ETAPA-PH"/>
    <x v="1"/>
    <x v="1"/>
  </r>
  <r>
    <x v="0"/>
    <x v="1"/>
    <x v="10"/>
    <x v="4"/>
    <n v="6902086"/>
    <n v="9012787721"/>
    <x v="0"/>
    <x v="1"/>
    <s v="EDIFICIO Z3NTRI PROPIEDAD HORIZONTAL"/>
    <x v="2"/>
    <x v="2"/>
  </r>
  <r>
    <x v="0"/>
    <x v="1"/>
    <x v="10"/>
    <x v="4"/>
    <n v="6902112"/>
    <n v="9000741680"/>
    <x v="0"/>
    <x v="1"/>
    <s v="SAN JACINTO APARTAMENTOS - PROPIEDAD HORIZONTAL"/>
    <x v="3"/>
    <x v="3"/>
  </r>
  <r>
    <x v="0"/>
    <x v="1"/>
    <x v="10"/>
    <x v="4"/>
    <n v="6902145"/>
    <n v="9008519364"/>
    <x v="0"/>
    <x v="3"/>
    <s v="EDIFICIO BALMORAL 70 PROPIEDAD HORIZONTAL"/>
    <x v="6"/>
    <x v="6"/>
  </r>
  <r>
    <x v="0"/>
    <x v="1"/>
    <x v="10"/>
    <x v="4"/>
    <n v="6902159"/>
    <n v="8301459172"/>
    <x v="0"/>
    <x v="3"/>
    <s v="CONJUNTO RESIDENCIAL REDIL DE CASTILLA III PH"/>
    <x v="1"/>
    <x v="1"/>
  </r>
  <r>
    <x v="0"/>
    <x v="1"/>
    <x v="10"/>
    <x v="1"/>
    <n v="6902223"/>
    <n v="8160085846"/>
    <x v="0"/>
    <x v="3"/>
    <s v="CONJUNTO RESIDENCIAL PINDANA"/>
    <x v="56"/>
    <x v="9"/>
  </r>
  <r>
    <x v="0"/>
    <x v="1"/>
    <x v="10"/>
    <x v="4"/>
    <n v="6902274"/>
    <n v="9004681761"/>
    <x v="0"/>
    <x v="1"/>
    <s v="TORRE PORTAL DE BOMBONA PROPIEDAD HORIZONTAL"/>
    <x v="14"/>
    <x v="5"/>
  </r>
  <r>
    <x v="0"/>
    <x v="1"/>
    <x v="10"/>
    <x v="4"/>
    <n v="6902345"/>
    <n v="8300802862"/>
    <x v="0"/>
    <x v="3"/>
    <s v="EDIFICIO GUALIVA PROPIEDAD HORIZONTAL"/>
    <x v="1"/>
    <x v="1"/>
  </r>
  <r>
    <x v="0"/>
    <x v="1"/>
    <x v="10"/>
    <x v="1"/>
    <n v="6902347"/>
    <n v="8000781550"/>
    <x v="0"/>
    <x v="1"/>
    <s v="UNIDAD RESIDENCIAL VILLA EMILIA"/>
    <x v="1"/>
    <x v="1"/>
  </r>
  <r>
    <x v="0"/>
    <x v="1"/>
    <x v="10"/>
    <x v="4"/>
    <n v="6902348"/>
    <n v="9009134006"/>
    <x v="0"/>
    <x v="1"/>
    <s v="CONJUNTO RESIDENCIAL ARBOLEDA DEL CAMPESTRE ALMENDRO - PROPI"/>
    <x v="3"/>
    <x v="3"/>
  </r>
  <r>
    <x v="0"/>
    <x v="1"/>
    <x v="10"/>
    <x v="1"/>
    <n v="6902378"/>
    <n v="8300489754"/>
    <x v="0"/>
    <x v="7"/>
    <s v="EDIFICIO ARBOLEDA PROPIEDAD HORIZONTAL"/>
    <x v="1"/>
    <x v="1"/>
  </r>
  <r>
    <x v="0"/>
    <x v="1"/>
    <x v="10"/>
    <x v="4"/>
    <n v="6902431"/>
    <n v="8110346251"/>
    <x v="0"/>
    <x v="3"/>
    <s v="CONJUNTO BOSQUES DE ETERNA PRIMAVERA SUBETAPA A PH"/>
    <x v="14"/>
    <x v="5"/>
  </r>
  <r>
    <x v="0"/>
    <x v="1"/>
    <x v="10"/>
    <x v="4"/>
    <n v="6902457"/>
    <n v="9006964154"/>
    <x v="0"/>
    <x v="0"/>
    <s v="URBANIZACION FRONTERA DEL SUR TORRE 1 Y TORRE 2"/>
    <x v="63"/>
    <x v="5"/>
  </r>
  <r>
    <x v="0"/>
    <x v="1"/>
    <x v="10"/>
    <x v="4"/>
    <n v="6902525"/>
    <n v="9010898433"/>
    <x v="0"/>
    <x v="4"/>
    <s v="PH  CELULA DOCE DE LA URBANIZACION VILLAPILAR"/>
    <x v="6"/>
    <x v="6"/>
  </r>
  <r>
    <x v="0"/>
    <x v="1"/>
    <x v="10"/>
    <x v="1"/>
    <n v="6902532"/>
    <n v="9002298116"/>
    <x v="0"/>
    <x v="3"/>
    <s v="CONJUNTO RESIDENCIAL KASAY I - PROPIEDAD HORIZONTAL"/>
    <x v="1"/>
    <x v="1"/>
  </r>
  <r>
    <x v="0"/>
    <x v="1"/>
    <x v="10"/>
    <x v="1"/>
    <n v="6902534"/>
    <n v="9002298116"/>
    <x v="0"/>
    <x v="3"/>
    <s v="CONJUNTO RESIDENCIAL KASAY I - PROPIEDAD HORIZONTAL"/>
    <x v="1"/>
    <x v="1"/>
  </r>
  <r>
    <x v="0"/>
    <x v="1"/>
    <x v="10"/>
    <x v="5"/>
    <n v="6902535"/>
    <n v="80418279"/>
    <x v="0"/>
    <x v="7"/>
    <s v="CARRIZOSA DE LA TORRE ALVARO"/>
    <x v="1"/>
    <x v="1"/>
  </r>
  <r>
    <x v="0"/>
    <x v="1"/>
    <x v="10"/>
    <x v="4"/>
    <n v="6902584"/>
    <n v="8300399383"/>
    <x v="0"/>
    <x v="3"/>
    <s v="CONJUNTO RESIDENCIAL BALCONES DE SEVILLA"/>
    <x v="1"/>
    <x v="1"/>
  </r>
  <r>
    <x v="0"/>
    <x v="1"/>
    <x v="10"/>
    <x v="4"/>
    <n v="6902638"/>
    <n v="8110103318"/>
    <x v="0"/>
    <x v="1"/>
    <s v="EDIFICIO PIRAMIDE PH"/>
    <x v="14"/>
    <x v="5"/>
  </r>
  <r>
    <x v="0"/>
    <x v="1"/>
    <x v="10"/>
    <x v="4"/>
    <n v="6902718"/>
    <n v="8001013286"/>
    <x v="0"/>
    <x v="1"/>
    <s v="CONJUNTO RESIDENCIAL BOLIVIA ORIENTAL II ETAPA MANZANA H PH"/>
    <x v="1"/>
    <x v="1"/>
  </r>
  <r>
    <x v="0"/>
    <x v="1"/>
    <x v="10"/>
    <x v="4"/>
    <n v="6902864"/>
    <n v="9009586353"/>
    <x v="0"/>
    <x v="0"/>
    <s v="EDIFICIO LA LICUADORA - PROPIEDAD HORIZONTAL"/>
    <x v="6"/>
    <x v="6"/>
  </r>
  <r>
    <x v="0"/>
    <x v="1"/>
    <x v="10"/>
    <x v="4"/>
    <n v="6902886"/>
    <n v="9000741680"/>
    <x v="0"/>
    <x v="1"/>
    <s v="SAN JACINTO APARTAMENTOS - PROPIEDAD HORIZONTAL"/>
    <x v="3"/>
    <x v="3"/>
  </r>
  <r>
    <x v="0"/>
    <x v="1"/>
    <x v="10"/>
    <x v="1"/>
    <n v="6902938"/>
    <n v="8050108127"/>
    <x v="0"/>
    <x v="0"/>
    <s v="CONJUNTO RESIDENCIAL TORRES DE COMFANDI IV ETAPA CONJUNTO S"/>
    <x v="0"/>
    <x v="0"/>
  </r>
  <r>
    <x v="0"/>
    <x v="1"/>
    <x v="10"/>
    <x v="4"/>
    <n v="6902957"/>
    <n v="8300490572"/>
    <x v="0"/>
    <x v="1"/>
    <s v="CONJUNTO RESIDENCIAL LOS ROBLES PH"/>
    <x v="1"/>
    <x v="1"/>
  </r>
  <r>
    <x v="0"/>
    <x v="1"/>
    <x v="10"/>
    <x v="4"/>
    <n v="6903088"/>
    <n v="9003575094"/>
    <x v="0"/>
    <x v="1"/>
    <s v="CONJUNTO RESIDENCIAL BELMIRA DEL COUNTRY - PR"/>
    <x v="1"/>
    <x v="1"/>
  </r>
  <r>
    <x v="0"/>
    <x v="1"/>
    <x v="10"/>
    <x v="4"/>
    <n v="6903095"/>
    <n v="9010241903"/>
    <x v="0"/>
    <x v="0"/>
    <s v="URBANIZACION  SAN JOAQUIN BLOQUE 6 PROPIEDAD HORIZONTAL"/>
    <x v="11"/>
    <x v="9"/>
  </r>
  <r>
    <x v="0"/>
    <x v="1"/>
    <x v="10"/>
    <x v="4"/>
    <n v="6903204"/>
    <n v="9003508137"/>
    <x v="0"/>
    <x v="1"/>
    <s v="CONJUNTO RESIDENCIAL TORRE MIRO"/>
    <x v="2"/>
    <x v="2"/>
  </r>
  <r>
    <x v="0"/>
    <x v="1"/>
    <x v="10"/>
    <x v="4"/>
    <n v="6903239"/>
    <n v="8300651886"/>
    <x v="0"/>
    <x v="1"/>
    <s v="EDIFICIO EL CORAL PH"/>
    <x v="1"/>
    <x v="1"/>
  </r>
  <r>
    <x v="0"/>
    <x v="1"/>
    <x v="10"/>
    <x v="4"/>
    <n v="6903255"/>
    <n v="8050153143"/>
    <x v="0"/>
    <x v="1"/>
    <s v="CONJUNTO RESIDENCIAL CAMAMBU PROPIEDAD HORIZO"/>
    <x v="0"/>
    <x v="0"/>
  </r>
  <r>
    <x v="0"/>
    <x v="1"/>
    <x v="10"/>
    <x v="4"/>
    <n v="6903270"/>
    <n v="8300845976"/>
    <x v="0"/>
    <x v="1"/>
    <s v="CONJUNTO RESIDENCIAL QUINTAS DE HORIZONTE"/>
    <x v="1"/>
    <x v="1"/>
  </r>
  <r>
    <x v="0"/>
    <x v="1"/>
    <x v="10"/>
    <x v="4"/>
    <n v="6903296"/>
    <n v="9001195261"/>
    <x v="0"/>
    <x v="1"/>
    <s v="CONJUNTO RESIDENCIAL PARQUE ARAGON PRIMERA ETAPA PH"/>
    <x v="1"/>
    <x v="1"/>
  </r>
  <r>
    <x v="0"/>
    <x v="1"/>
    <x v="10"/>
    <x v="4"/>
    <n v="6903353"/>
    <n v="9006189500"/>
    <x v="0"/>
    <x v="1"/>
    <s v="CONJUNTO RESIDENCIAL BALCONES DE SAN JUAN"/>
    <x v="9"/>
    <x v="8"/>
  </r>
  <r>
    <x v="0"/>
    <x v="1"/>
    <x v="10"/>
    <x v="4"/>
    <n v="6903363"/>
    <n v="8160008511"/>
    <x v="0"/>
    <x v="1"/>
    <s v="EDIFICIO CABO MARZO"/>
    <x v="11"/>
    <x v="9"/>
  </r>
  <r>
    <x v="0"/>
    <x v="1"/>
    <x v="10"/>
    <x v="4"/>
    <n v="6903399"/>
    <n v="8001935666"/>
    <x v="0"/>
    <x v="1"/>
    <s v="CONJUNTO RESIDENCIAL PASEO REAL I"/>
    <x v="2"/>
    <x v="2"/>
  </r>
  <r>
    <x v="0"/>
    <x v="1"/>
    <x v="10"/>
    <x v="4"/>
    <n v="6903416"/>
    <n v="8060008214"/>
    <x v="0"/>
    <x v="1"/>
    <s v="EDIFICIO MIRADOR DE SEGOVIA"/>
    <x v="52"/>
    <x v="18"/>
  </r>
  <r>
    <x v="0"/>
    <x v="1"/>
    <x v="10"/>
    <x v="4"/>
    <n v="6903432"/>
    <n v="8300605632"/>
    <x v="0"/>
    <x v="1"/>
    <s v="CONJUNTO RESIDENCIAL PARQUES DE MILENTA"/>
    <x v="1"/>
    <x v="1"/>
  </r>
  <r>
    <x v="0"/>
    <x v="1"/>
    <x v="10"/>
    <x v="4"/>
    <n v="6903455"/>
    <n v="9003440294"/>
    <x v="0"/>
    <x v="1"/>
    <s v="CONJUNTO RESIDENCIAL Y COMERCIAL PASEO DE LA CASTELLANA PH"/>
    <x v="11"/>
    <x v="9"/>
  </r>
  <r>
    <x v="0"/>
    <x v="1"/>
    <x v="10"/>
    <x v="4"/>
    <n v="6903518"/>
    <n v="8000897328"/>
    <x v="0"/>
    <x v="1"/>
    <s v="EDIFICIO PROPIEDAD HORIZONTAL CELULA 3 NUCLEO 1 DE LA URBANI"/>
    <x v="6"/>
    <x v="6"/>
  </r>
  <r>
    <x v="0"/>
    <x v="1"/>
    <x v="10"/>
    <x v="4"/>
    <n v="6903530"/>
    <n v="9001574066"/>
    <x v="0"/>
    <x v="1"/>
    <s v="CONJUNTO CERRADO GUADUALES DE CANAAN PH"/>
    <x v="11"/>
    <x v="9"/>
  </r>
  <r>
    <x v="0"/>
    <x v="1"/>
    <x v="10"/>
    <x v="4"/>
    <n v="6903554"/>
    <n v="8002262088"/>
    <x v="0"/>
    <x v="1"/>
    <s v="EDIFICIO OFFICE PARK"/>
    <x v="1"/>
    <x v="1"/>
  </r>
  <r>
    <x v="0"/>
    <x v="1"/>
    <x v="10"/>
    <x v="4"/>
    <n v="6903560"/>
    <n v="8160006214"/>
    <x v="0"/>
    <x v="4"/>
    <s v="EL PALMAR CONJUNTO CERRADO N 3 PH"/>
    <x v="11"/>
    <x v="9"/>
  </r>
  <r>
    <x v="0"/>
    <x v="1"/>
    <x v="10"/>
    <x v="4"/>
    <n v="6903579"/>
    <n v="9000697207"/>
    <x v="0"/>
    <x v="3"/>
    <s v="CONJUNTO RESIDENCIAL SENDEROS DEL SALITRE"/>
    <x v="1"/>
    <x v="1"/>
  </r>
  <r>
    <x v="0"/>
    <x v="1"/>
    <x v="10"/>
    <x v="4"/>
    <n v="6903580"/>
    <n v="9003923175"/>
    <x v="0"/>
    <x v="2"/>
    <s v="CONJUNTO RESIDENCIAL CAMINOS DEL PORVENIR 1 - PROPIEDAD HORI"/>
    <x v="1"/>
    <x v="1"/>
  </r>
  <r>
    <x v="0"/>
    <x v="1"/>
    <x v="10"/>
    <x v="1"/>
    <n v="6903589"/>
    <n v="8300392995"/>
    <x v="0"/>
    <x v="2"/>
    <s v="CONJUNTO MULTIFAMILIAR COMPARTIR BOCHICA LOTE 2 ETAPA I"/>
    <x v="1"/>
    <x v="1"/>
  </r>
  <r>
    <x v="0"/>
    <x v="1"/>
    <x v="10"/>
    <x v="4"/>
    <n v="6903609"/>
    <n v="9009664723"/>
    <x v="0"/>
    <x v="1"/>
    <s v="EDIFICIO SPIRELLO PROPIEDAD HORIZONTAL"/>
    <x v="6"/>
    <x v="6"/>
  </r>
  <r>
    <x v="0"/>
    <x v="1"/>
    <x v="10"/>
    <x v="1"/>
    <n v="6903611"/>
    <n v="8002414331"/>
    <x v="0"/>
    <x v="2"/>
    <s v="EDIFICIO TORRES DE PINARES"/>
    <x v="11"/>
    <x v="9"/>
  </r>
  <r>
    <x v="0"/>
    <x v="1"/>
    <x v="10"/>
    <x v="1"/>
    <n v="6903617"/>
    <n v="8908058895"/>
    <x v="0"/>
    <x v="1"/>
    <s v="CONDOMINIO LOS CEREZOS PROPIEDAD HORIZONTAL"/>
    <x v="6"/>
    <x v="6"/>
  </r>
  <r>
    <x v="0"/>
    <x v="1"/>
    <x v="10"/>
    <x v="4"/>
    <n v="6903629"/>
    <n v="8001979491"/>
    <x v="0"/>
    <x v="1"/>
    <s v="EDIFICIO LA SUIZA SEGUNDA ETAPA"/>
    <x v="7"/>
    <x v="7"/>
  </r>
  <r>
    <x v="0"/>
    <x v="1"/>
    <x v="10"/>
    <x v="4"/>
    <n v="6903641"/>
    <n v="9005642517"/>
    <x v="1"/>
    <x v="6"/>
    <s v="CENTRO COMERCIAL PASAJE INTERNACIONAL PROPIEDAD HORIZONTAL"/>
    <x v="1"/>
    <x v="1"/>
  </r>
  <r>
    <x v="0"/>
    <x v="1"/>
    <x v="10"/>
    <x v="4"/>
    <n v="6903668"/>
    <n v="8140070542"/>
    <x v="0"/>
    <x v="1"/>
    <s v="CONJUNTO RESIDENCIAL SAN IGNACIO PH"/>
    <x v="9"/>
    <x v="8"/>
  </r>
  <r>
    <x v="0"/>
    <x v="1"/>
    <x v="10"/>
    <x v="1"/>
    <n v="6903687"/>
    <n v="9009009136"/>
    <x v="0"/>
    <x v="1"/>
    <s v="CONJUNTO CERRADO BOSQUES DE LA FRANCIA-PROPIEDAD HORIZONTAL"/>
    <x v="6"/>
    <x v="6"/>
  </r>
  <r>
    <x v="0"/>
    <x v="1"/>
    <x v="10"/>
    <x v="4"/>
    <n v="6903769"/>
    <n v="8000897328"/>
    <x v="0"/>
    <x v="1"/>
    <s v="EDIFICIO PROPIEDAD HORIZONTAL CELULA 3 NUCLEO 1 DE LA URBANI"/>
    <x v="6"/>
    <x v="6"/>
  </r>
  <r>
    <x v="0"/>
    <x v="1"/>
    <x v="10"/>
    <x v="4"/>
    <n v="6903773"/>
    <n v="9003732366"/>
    <x v="0"/>
    <x v="1"/>
    <s v="CONJUNTO RESIDENCIAL GRANADA CLUB ETAPA 2 - PROPIEDAD HORIZO"/>
    <x v="1"/>
    <x v="1"/>
  </r>
  <r>
    <x v="0"/>
    <x v="1"/>
    <x v="10"/>
    <x v="4"/>
    <n v="6903837"/>
    <n v="8090064012"/>
    <x v="0"/>
    <x v="1"/>
    <s v="EDIFICIO BALCONES DE BELEN - PROPIEDAD HORIZO"/>
    <x v="3"/>
    <x v="3"/>
  </r>
  <r>
    <x v="0"/>
    <x v="1"/>
    <x v="10"/>
    <x v="4"/>
    <n v="6903849"/>
    <n v="9008770768"/>
    <x v="0"/>
    <x v="1"/>
    <s v="CONJUNTO RESIDENCIAL CHAPINERO ALTO"/>
    <x v="68"/>
    <x v="11"/>
  </r>
  <r>
    <x v="0"/>
    <x v="1"/>
    <x v="10"/>
    <x v="4"/>
    <n v="6903864"/>
    <n v="9009739787"/>
    <x v="0"/>
    <x v="1"/>
    <s v="EDIFICIO LUGANO EN BELLA SUIZA - PROPIEDAD HORIZONTAL"/>
    <x v="1"/>
    <x v="1"/>
  </r>
  <r>
    <x v="0"/>
    <x v="1"/>
    <x v="10"/>
    <x v="4"/>
    <n v="6903880"/>
    <n v="8002325009"/>
    <x v="0"/>
    <x v="4"/>
    <s v="PROPIEDAD HORIZONTAL ACROPOLIS DE SANCANCIO"/>
    <x v="6"/>
    <x v="6"/>
  </r>
  <r>
    <x v="0"/>
    <x v="1"/>
    <x v="10"/>
    <x v="4"/>
    <n v="6903887"/>
    <n v="9003986492"/>
    <x v="0"/>
    <x v="1"/>
    <s v="EDIFICIO VERSALLES PLAZA - PROPIEDAD HORIZONTAL"/>
    <x v="6"/>
    <x v="6"/>
  </r>
  <r>
    <x v="0"/>
    <x v="1"/>
    <x v="10"/>
    <x v="1"/>
    <n v="6903898"/>
    <n v="8909289426"/>
    <x v="0"/>
    <x v="1"/>
    <s v="NUCLEO DE VIVIENDA N°2 CIUDAD SAN DIEGO"/>
    <x v="14"/>
    <x v="5"/>
  </r>
  <r>
    <x v="0"/>
    <x v="1"/>
    <x v="10"/>
    <x v="4"/>
    <n v="6903901"/>
    <n v="8604014091"/>
    <x v="0"/>
    <x v="1"/>
    <s v="EDIFICIO ARC PAMA PROPIEDAD HORIZONTAL"/>
    <x v="1"/>
    <x v="1"/>
  </r>
  <r>
    <x v="0"/>
    <x v="1"/>
    <x v="10"/>
    <x v="4"/>
    <n v="6903916"/>
    <n v="8090051837"/>
    <x v="0"/>
    <x v="1"/>
    <s v="EDIFICIO TORRELADERA"/>
    <x v="3"/>
    <x v="3"/>
  </r>
  <r>
    <x v="0"/>
    <x v="1"/>
    <x v="10"/>
    <x v="1"/>
    <n v="6903933"/>
    <n v="9009360541"/>
    <x v="0"/>
    <x v="1"/>
    <s v="YUMA CIUDADELA RESIDENCIAL"/>
    <x v="29"/>
    <x v="14"/>
  </r>
  <r>
    <x v="0"/>
    <x v="1"/>
    <x v="10"/>
    <x v="1"/>
    <n v="6903934"/>
    <n v="8160004771"/>
    <x v="0"/>
    <x v="0"/>
    <s v="CONJUNTO MULTIFAMILIAR PASADENA PH"/>
    <x v="13"/>
    <x v="9"/>
  </r>
  <r>
    <x v="0"/>
    <x v="1"/>
    <x v="10"/>
    <x v="4"/>
    <n v="6903942"/>
    <n v="8001849947"/>
    <x v="0"/>
    <x v="1"/>
    <s v="ASOCIACION DE COPROPIETARIOS DEL EDIFICIO CARTAGENA PRINCESS"/>
    <x v="52"/>
    <x v="18"/>
  </r>
  <r>
    <x v="0"/>
    <x v="1"/>
    <x v="10"/>
    <x v="4"/>
    <n v="6903962"/>
    <n v="8100069941"/>
    <x v="0"/>
    <x v="1"/>
    <s v="EDIFICIO MULTIFAMILIAR SILVANIA PROPIEDAD HORIZONTAL"/>
    <x v="6"/>
    <x v="6"/>
  </r>
  <r>
    <x v="0"/>
    <x v="1"/>
    <x v="10"/>
    <x v="1"/>
    <n v="6903965"/>
    <n v="8000646392"/>
    <x v="0"/>
    <x v="1"/>
    <s v="PROPIEDAD HORIZONTAL EDIFICIO LAS GARZAS"/>
    <x v="6"/>
    <x v="6"/>
  </r>
  <r>
    <x v="0"/>
    <x v="1"/>
    <x v="10"/>
    <x v="4"/>
    <n v="6903993"/>
    <n v="8300319323"/>
    <x v="0"/>
    <x v="3"/>
    <s v="AGRUPACION MZ 17 LT B URBANIZACION BOCHICA MULTICENTRO III E"/>
    <x v="1"/>
    <x v="1"/>
  </r>
  <r>
    <x v="0"/>
    <x v="1"/>
    <x v="10"/>
    <x v="4"/>
    <n v="6904058"/>
    <n v="9011133180"/>
    <x v="0"/>
    <x v="1"/>
    <s v="CONJUNTO RESIDENCIAL HACIENDA MADRID ARANJUEZ"/>
    <x v="36"/>
    <x v="4"/>
  </r>
  <r>
    <x v="0"/>
    <x v="1"/>
    <x v="10"/>
    <x v="4"/>
    <n v="6904092"/>
    <n v="8001225085"/>
    <x v="0"/>
    <x v="3"/>
    <s v="EDIFICIO PAOLA PROPIEDAD HORIZONTAL"/>
    <x v="1"/>
    <x v="1"/>
  </r>
  <r>
    <x v="0"/>
    <x v="1"/>
    <x v="10"/>
    <x v="4"/>
    <n v="6904108"/>
    <n v="8300143687"/>
    <x v="1"/>
    <x v="6"/>
    <s v="AGRUPACION DE VIVIENDA CASTILLA REAL II SECTOR ETAPA B PH"/>
    <x v="1"/>
    <x v="1"/>
  </r>
  <r>
    <x v="0"/>
    <x v="1"/>
    <x v="10"/>
    <x v="1"/>
    <n v="6904121"/>
    <n v="9004888685"/>
    <x v="0"/>
    <x v="1"/>
    <s v="EDIFICIIO PALOS BLANCOS PH"/>
    <x v="1"/>
    <x v="1"/>
  </r>
  <r>
    <x v="0"/>
    <x v="1"/>
    <x v="10"/>
    <x v="4"/>
    <n v="6904128"/>
    <n v="9000889189"/>
    <x v="0"/>
    <x v="3"/>
    <s v="AGRUPACION DE VIVIENDA FONTIBON RESERVADO - PROPIEDAD HORIZO"/>
    <x v="1"/>
    <x v="1"/>
  </r>
  <r>
    <x v="0"/>
    <x v="1"/>
    <x v="10"/>
    <x v="4"/>
    <n v="6904142"/>
    <n v="9000558806"/>
    <x v="0"/>
    <x v="3"/>
    <s v="EDIFICIO MONTELADERA - PROPIEDAD HORIZONTAL"/>
    <x v="1"/>
    <x v="1"/>
  </r>
  <r>
    <x v="0"/>
    <x v="1"/>
    <x v="10"/>
    <x v="4"/>
    <n v="6904164"/>
    <n v="8002331182"/>
    <x v="0"/>
    <x v="2"/>
    <s v="CONJUNTO RESIDENCIAL LA MOLIENDA PROPIEDAD HORIZONTAL"/>
    <x v="0"/>
    <x v="0"/>
  </r>
  <r>
    <x v="0"/>
    <x v="1"/>
    <x v="10"/>
    <x v="1"/>
    <n v="6904246"/>
    <n v="9008209727"/>
    <x v="0"/>
    <x v="3"/>
    <s v="CONJUNTO RESIDENCIAL TORRES DE LAS AMERICAS PH"/>
    <x v="11"/>
    <x v="9"/>
  </r>
  <r>
    <x v="0"/>
    <x v="1"/>
    <x v="10"/>
    <x v="1"/>
    <n v="6904253"/>
    <n v="9012049704"/>
    <x v="0"/>
    <x v="0"/>
    <s v="TORRE OLAYA PLAZA - PROPIDAD HORIZONTAL"/>
    <x v="1"/>
    <x v="1"/>
  </r>
  <r>
    <x v="0"/>
    <x v="1"/>
    <x v="10"/>
    <x v="4"/>
    <n v="6904270"/>
    <n v="9003557061"/>
    <x v="0"/>
    <x v="1"/>
    <s v="EDIFICIO PLATINUM"/>
    <x v="2"/>
    <x v="2"/>
  </r>
  <r>
    <x v="0"/>
    <x v="1"/>
    <x v="10"/>
    <x v="6"/>
    <n v="6904282"/>
    <n v="8300056716"/>
    <x v="0"/>
    <x v="1"/>
    <s v="PIZANO Y ECHEVERRI Y ASOCIADOS LTDA ASESORES DE SEGUROS"/>
    <x v="1"/>
    <x v="1"/>
  </r>
  <r>
    <x v="0"/>
    <x v="1"/>
    <x v="10"/>
    <x v="4"/>
    <n v="6904327"/>
    <n v="9003732366"/>
    <x v="0"/>
    <x v="1"/>
    <s v="CONJUNTO RESIDENCIAL GRANADA CLUB ETAPA 2 - PROPIEDAD HORIZO"/>
    <x v="1"/>
    <x v="1"/>
  </r>
  <r>
    <x v="0"/>
    <x v="1"/>
    <x v="10"/>
    <x v="4"/>
    <n v="6904345"/>
    <n v="8050093504"/>
    <x v="0"/>
    <x v="1"/>
    <s v="UNIDAD RESIDENCIAL MARCO FIDEL SUAREZ"/>
    <x v="0"/>
    <x v="0"/>
  </r>
  <r>
    <x v="0"/>
    <x v="1"/>
    <x v="10"/>
    <x v="4"/>
    <n v="6904353"/>
    <n v="8600498330"/>
    <x v="0"/>
    <x v="1"/>
    <s v="CONJUNTO RESIDENCIAL SANTA BARBARA NORTE MANZANA J"/>
    <x v="1"/>
    <x v="1"/>
  </r>
  <r>
    <x v="0"/>
    <x v="1"/>
    <x v="10"/>
    <x v="4"/>
    <n v="6904372"/>
    <n v="8001705800"/>
    <x v="0"/>
    <x v="3"/>
    <s v="CONJUNTO RESIDENCIAL LOS ALCAPARROS DE SAUZALITO"/>
    <x v="1"/>
    <x v="1"/>
  </r>
  <r>
    <x v="0"/>
    <x v="1"/>
    <x v="10"/>
    <x v="4"/>
    <n v="6904375"/>
    <n v="9003760854"/>
    <x v="0"/>
    <x v="0"/>
    <s v="EDIFICIO PARK WAY AVENIDA II"/>
    <x v="1"/>
    <x v="1"/>
  </r>
  <r>
    <x v="0"/>
    <x v="1"/>
    <x v="10"/>
    <x v="4"/>
    <n v="6904394"/>
    <n v="9010034836"/>
    <x v="0"/>
    <x v="1"/>
    <s v="FORTEZZA PARQUE RESIDENCIAL - PROPIEDAD HORIZONTAL"/>
    <x v="3"/>
    <x v="3"/>
  </r>
  <r>
    <x v="0"/>
    <x v="1"/>
    <x v="10"/>
    <x v="1"/>
    <n v="6904401"/>
    <n v="9009360541"/>
    <x v="0"/>
    <x v="0"/>
    <s v="YUMA CIUDADELA RESIDENCIAL"/>
    <x v="29"/>
    <x v="14"/>
  </r>
  <r>
    <x v="0"/>
    <x v="1"/>
    <x v="10"/>
    <x v="4"/>
    <n v="6904424"/>
    <n v="8300651886"/>
    <x v="0"/>
    <x v="1"/>
    <s v="EDIFICIO EL CORAL PH"/>
    <x v="1"/>
    <x v="1"/>
  </r>
  <r>
    <x v="0"/>
    <x v="1"/>
    <x v="10"/>
    <x v="4"/>
    <n v="6904462"/>
    <n v="9003495961"/>
    <x v="0"/>
    <x v="1"/>
    <s v="CONJUNTO DE USO MIXTO URBANIZACION JARDIN DE COLORES PH"/>
    <x v="14"/>
    <x v="5"/>
  </r>
  <r>
    <x v="0"/>
    <x v="1"/>
    <x v="10"/>
    <x v="4"/>
    <n v="6904514"/>
    <n v="9001838401"/>
    <x v="0"/>
    <x v="2"/>
    <s v="CONJUNTO RESIDENCIAL SANTA MONICA II"/>
    <x v="31"/>
    <x v="3"/>
  </r>
  <r>
    <x v="0"/>
    <x v="1"/>
    <x v="10"/>
    <x v="4"/>
    <n v="6904557"/>
    <n v="8300333355"/>
    <x v="0"/>
    <x v="3"/>
    <s v="EDIFICIO SANTA CRUZ DE LA ALAMEDA PROPIEDAD HORIZONTAL"/>
    <x v="1"/>
    <x v="1"/>
  </r>
  <r>
    <x v="0"/>
    <x v="1"/>
    <x v="10"/>
    <x v="4"/>
    <n v="6904575"/>
    <n v="9004876430"/>
    <x v="0"/>
    <x v="1"/>
    <s v="EDIFICIO  HOME AND  OFICCE PH"/>
    <x v="1"/>
    <x v="1"/>
  </r>
  <r>
    <x v="0"/>
    <x v="1"/>
    <x v="10"/>
    <x v="4"/>
    <n v="6904584"/>
    <n v="9010030500"/>
    <x v="0"/>
    <x v="1"/>
    <s v="CONJUNTO RESIDENCIAL TIERRA GRATA EL ESMERALDAL PH"/>
    <x v="10"/>
    <x v="5"/>
  </r>
  <r>
    <x v="0"/>
    <x v="1"/>
    <x v="10"/>
    <x v="4"/>
    <n v="6904601"/>
    <n v="9003266788"/>
    <x v="0"/>
    <x v="1"/>
    <s v="CONJUNTO CERRADO MIRADOR DE PIAMONTE- PROPIEDAD HORIZONT"/>
    <x v="6"/>
    <x v="6"/>
  </r>
  <r>
    <x v="0"/>
    <x v="1"/>
    <x v="10"/>
    <x v="1"/>
    <n v="6904640"/>
    <n v="9012509978"/>
    <x v="0"/>
    <x v="5"/>
    <s v="CONJUNTO CERRADO NATTURA I Y II ETAPA"/>
    <x v="23"/>
    <x v="6"/>
  </r>
  <r>
    <x v="0"/>
    <x v="1"/>
    <x v="10"/>
    <x v="1"/>
    <n v="6904674"/>
    <n v="8000415729"/>
    <x v="0"/>
    <x v="1"/>
    <s v="CONJUNTO RESIDENCIAL SAN LUCAS DE LA SERRANIA"/>
    <x v="14"/>
    <x v="5"/>
  </r>
  <r>
    <x v="0"/>
    <x v="1"/>
    <x v="10"/>
    <x v="1"/>
    <n v="6904721"/>
    <n v="9001951751"/>
    <x v="0"/>
    <x v="0"/>
    <s v="EDIFICIO MANGLARES PROPIEDAD HORIZONTAL"/>
    <x v="6"/>
    <x v="6"/>
  </r>
  <r>
    <x v="0"/>
    <x v="1"/>
    <x v="10"/>
    <x v="1"/>
    <n v="6904731"/>
    <n v="9003548973"/>
    <x v="0"/>
    <x v="1"/>
    <s v="TREBOLIS CAPELLANIA CENTRO COMERCIAL PH"/>
    <x v="1"/>
    <x v="1"/>
  </r>
  <r>
    <x v="0"/>
    <x v="1"/>
    <x v="10"/>
    <x v="4"/>
    <n v="6904734"/>
    <n v="9011298371"/>
    <x v="0"/>
    <x v="0"/>
    <s v="MULTIFAMILIARES VILLA SALOME PROPIEDAD HORIZONTAL"/>
    <x v="99"/>
    <x v="3"/>
  </r>
  <r>
    <x v="0"/>
    <x v="1"/>
    <x v="10"/>
    <x v="1"/>
    <n v="6904784"/>
    <n v="9009360541"/>
    <x v="0"/>
    <x v="1"/>
    <s v="YUMA CIUDADELA RESIDENCIAL"/>
    <x v="29"/>
    <x v="14"/>
  </r>
  <r>
    <x v="0"/>
    <x v="1"/>
    <x v="10"/>
    <x v="4"/>
    <n v="6904796"/>
    <n v="8902111042"/>
    <x v="0"/>
    <x v="1"/>
    <s v="CONJUNTO RESIDENCIAL EL BOSQUE III ETAPA SECTOR E-1"/>
    <x v="17"/>
    <x v="2"/>
  </r>
  <r>
    <x v="0"/>
    <x v="1"/>
    <x v="10"/>
    <x v="4"/>
    <n v="6904830"/>
    <n v="8001116649"/>
    <x v="0"/>
    <x v="1"/>
    <s v="CONJUNTO RESIDENCIAL LA BOHEMIA PH"/>
    <x v="11"/>
    <x v="9"/>
  </r>
  <r>
    <x v="0"/>
    <x v="1"/>
    <x v="10"/>
    <x v="4"/>
    <n v="6904847"/>
    <n v="8002305697"/>
    <x v="0"/>
    <x v="1"/>
    <s v="CONDOMINIO CENTRO MEDICO NORTE PROPIEDAD HORIZONTAL"/>
    <x v="18"/>
    <x v="10"/>
  </r>
  <r>
    <x v="0"/>
    <x v="1"/>
    <x v="10"/>
    <x v="4"/>
    <n v="6904866"/>
    <n v="9008111225"/>
    <x v="0"/>
    <x v="1"/>
    <s v="CAPELLANIA CENTRAL CONJUNTO RESIDENCIAL PROPI"/>
    <x v="1"/>
    <x v="1"/>
  </r>
  <r>
    <x v="0"/>
    <x v="1"/>
    <x v="10"/>
    <x v="4"/>
    <n v="6904895"/>
    <n v="8300319323"/>
    <x v="0"/>
    <x v="3"/>
    <s v="AGRUPACION MZ 17 LT B URBANIZACION BOCHICA MULTICENTRO III E"/>
    <x v="1"/>
    <x v="1"/>
  </r>
  <r>
    <x v="0"/>
    <x v="1"/>
    <x v="10"/>
    <x v="4"/>
    <n v="6904913"/>
    <n v="9001335838"/>
    <x v="0"/>
    <x v="1"/>
    <s v="AGRUPACION DE VIVIENDA MIRADOR DE VILLAPILAR- PROPIEDAD"/>
    <x v="6"/>
    <x v="6"/>
  </r>
  <r>
    <x v="0"/>
    <x v="1"/>
    <x v="10"/>
    <x v="4"/>
    <n v="6904915"/>
    <n v="9005009376"/>
    <x v="0"/>
    <x v="1"/>
    <s v="CONJ RES MIRADOR DE LOS BERNAL PH"/>
    <x v="14"/>
    <x v="5"/>
  </r>
  <r>
    <x v="0"/>
    <x v="1"/>
    <x v="10"/>
    <x v="1"/>
    <n v="6904944"/>
    <n v="9000925547"/>
    <x v="0"/>
    <x v="3"/>
    <s v="AGRUPACION RESIDENCIAL ALAMEDA SANTA MONICA ETAPA UNO PH"/>
    <x v="1"/>
    <x v="1"/>
  </r>
  <r>
    <x v="0"/>
    <x v="1"/>
    <x v="10"/>
    <x v="1"/>
    <n v="6904945"/>
    <n v="8001083120"/>
    <x v="0"/>
    <x v="1"/>
    <s v="EDIFICIO CAHICA - PROPIEDAD HORIZONTAL"/>
    <x v="1"/>
    <x v="1"/>
  </r>
  <r>
    <x v="0"/>
    <x v="1"/>
    <x v="10"/>
    <x v="1"/>
    <n v="6904958"/>
    <n v="9006578856"/>
    <x v="0"/>
    <x v="1"/>
    <s v="EDIFICIO MULTIFAMILIAR TORRE LUNA"/>
    <x v="6"/>
    <x v="6"/>
  </r>
  <r>
    <x v="0"/>
    <x v="1"/>
    <x v="10"/>
    <x v="4"/>
    <n v="6904976"/>
    <n v="8000886318"/>
    <x v="0"/>
    <x v="1"/>
    <s v="CONJUNTO HABITACIONAL COOMULTRASAN"/>
    <x v="2"/>
    <x v="2"/>
  </r>
  <r>
    <x v="0"/>
    <x v="1"/>
    <x v="10"/>
    <x v="4"/>
    <n v="6905038"/>
    <n v="9006893354"/>
    <x v="0"/>
    <x v="0"/>
    <s v="CONDOMINIO PRADOS DE ZUÑIGA  PH"/>
    <x v="10"/>
    <x v="5"/>
  </r>
  <r>
    <x v="0"/>
    <x v="1"/>
    <x v="10"/>
    <x v="4"/>
    <n v="6905046"/>
    <n v="8000573944"/>
    <x v="0"/>
    <x v="1"/>
    <s v="CONJUNTO RESIDENCIAL MONTANA"/>
    <x v="1"/>
    <x v="1"/>
  </r>
  <r>
    <x v="0"/>
    <x v="1"/>
    <x v="10"/>
    <x v="4"/>
    <n v="6905123"/>
    <n v="9004261439"/>
    <x v="0"/>
    <x v="2"/>
    <s v="CONJUNTO GRANADA CLUB RESIDENCIAL ETAPA III"/>
    <x v="1"/>
    <x v="1"/>
  </r>
  <r>
    <x v="0"/>
    <x v="1"/>
    <x v="10"/>
    <x v="4"/>
    <n v="6905138"/>
    <n v="9007165070"/>
    <x v="0"/>
    <x v="0"/>
    <s v="CONJUNTO RESIDENCIAL BELVERDE I"/>
    <x v="43"/>
    <x v="4"/>
  </r>
  <r>
    <x v="0"/>
    <x v="1"/>
    <x v="10"/>
    <x v="4"/>
    <n v="6905226"/>
    <n v="8001705800"/>
    <x v="0"/>
    <x v="3"/>
    <s v="CONJUNTO RESIDENCIAL LOS ALCAPARROS DE SAUZALITO"/>
    <x v="1"/>
    <x v="1"/>
  </r>
  <r>
    <x v="0"/>
    <x v="1"/>
    <x v="10"/>
    <x v="4"/>
    <n v="6905237"/>
    <n v="8001705800"/>
    <x v="0"/>
    <x v="3"/>
    <s v="CONJUNTO RESIDENCIAL LOS ALCAPARROS DE SAUZALITO"/>
    <x v="1"/>
    <x v="1"/>
  </r>
  <r>
    <x v="0"/>
    <x v="1"/>
    <x v="10"/>
    <x v="4"/>
    <n v="6905244"/>
    <n v="8001705800"/>
    <x v="0"/>
    <x v="3"/>
    <s v="CONJUNTO RESIDENCIAL LOS ALCAPARROS DE SAUZALITO"/>
    <x v="1"/>
    <x v="1"/>
  </r>
  <r>
    <x v="0"/>
    <x v="1"/>
    <x v="10"/>
    <x v="4"/>
    <n v="6905283"/>
    <n v="9006283631"/>
    <x v="0"/>
    <x v="4"/>
    <s v="EDIFICIO LAURELES DEL RIO I ETAPA PH"/>
    <x v="6"/>
    <x v="6"/>
  </r>
  <r>
    <x v="0"/>
    <x v="1"/>
    <x v="10"/>
    <x v="1"/>
    <n v="6905285"/>
    <n v="9010941633"/>
    <x v="0"/>
    <x v="1"/>
    <s v="EDIFICIO SANTA MARIA DE LA ARBOLEDA"/>
    <x v="6"/>
    <x v="6"/>
  </r>
  <r>
    <x v="0"/>
    <x v="1"/>
    <x v="10"/>
    <x v="1"/>
    <n v="6905311"/>
    <n v="9008209727"/>
    <x v="0"/>
    <x v="0"/>
    <s v="CONJUNTO RESIDENCIAL TORRES DE LAS AMERICAS PH"/>
    <x v="11"/>
    <x v="9"/>
  </r>
  <r>
    <x v="0"/>
    <x v="1"/>
    <x v="10"/>
    <x v="1"/>
    <n v="6905332"/>
    <n v="8002246938"/>
    <x v="0"/>
    <x v="1"/>
    <s v="CONJUNTO RESIDENCIAL EL RINCON DE NORMANDIA"/>
    <x v="0"/>
    <x v="0"/>
  </r>
  <r>
    <x v="0"/>
    <x v="1"/>
    <x v="10"/>
    <x v="4"/>
    <n v="6905338"/>
    <n v="9005118834"/>
    <x v="0"/>
    <x v="0"/>
    <s v="EDIFICIO VILLA LUNA"/>
    <x v="5"/>
    <x v="5"/>
  </r>
  <r>
    <x v="0"/>
    <x v="1"/>
    <x v="10"/>
    <x v="1"/>
    <n v="6905645"/>
    <n v="9009360541"/>
    <x v="0"/>
    <x v="3"/>
    <s v="YUMA CIUDADELA RESIDENCIAL"/>
    <x v="29"/>
    <x v="14"/>
  </r>
  <r>
    <x v="0"/>
    <x v="1"/>
    <x v="10"/>
    <x v="4"/>
    <n v="6905746"/>
    <n v="9000671477"/>
    <x v="0"/>
    <x v="4"/>
    <s v="CONJUNTO CERRADO TORRES DE BUENA VISTA PROPIEDAD HORIZONTAL"/>
    <x v="6"/>
    <x v="6"/>
  </r>
  <r>
    <x v="0"/>
    <x v="1"/>
    <x v="10"/>
    <x v="1"/>
    <n v="6906101"/>
    <n v="8001961438"/>
    <x v="0"/>
    <x v="1"/>
    <s v="CONJUNTO RESIDENCIAL HORIZONTES"/>
    <x v="1"/>
    <x v="1"/>
  </r>
  <r>
    <x v="0"/>
    <x v="1"/>
    <x v="10"/>
    <x v="4"/>
    <n v="6906157"/>
    <n v="9004681761"/>
    <x v="0"/>
    <x v="1"/>
    <s v="TORRE PORTAL DE BOMBONA PROPIEDAD HORIZONTAL"/>
    <x v="14"/>
    <x v="5"/>
  </r>
  <r>
    <x v="0"/>
    <x v="1"/>
    <x v="10"/>
    <x v="4"/>
    <n v="6906177"/>
    <n v="8908034442"/>
    <x v="0"/>
    <x v="1"/>
    <s v="CENTRO COMERCIAL LOS ROSALES PH"/>
    <x v="6"/>
    <x v="6"/>
  </r>
  <r>
    <x v="0"/>
    <x v="1"/>
    <x v="10"/>
    <x v="4"/>
    <n v="6906184"/>
    <n v="8001768225"/>
    <x v="0"/>
    <x v="0"/>
    <s v="CONJUNTO RESIDENCIAL COUNTRY PLAZA PH"/>
    <x v="1"/>
    <x v="1"/>
  </r>
  <r>
    <x v="0"/>
    <x v="1"/>
    <x v="10"/>
    <x v="4"/>
    <n v="6906197"/>
    <n v="8300834658"/>
    <x v="0"/>
    <x v="1"/>
    <s v="EDIFICIO ALEPH PROPIEDAD HORIZONTAL"/>
    <x v="1"/>
    <x v="1"/>
  </r>
  <r>
    <x v="0"/>
    <x v="1"/>
    <x v="10"/>
    <x v="1"/>
    <n v="6906224"/>
    <n v="8002414331"/>
    <x v="0"/>
    <x v="1"/>
    <s v="EDIFICIO TORRES DE PINARES"/>
    <x v="11"/>
    <x v="9"/>
  </r>
  <r>
    <x v="0"/>
    <x v="1"/>
    <x v="10"/>
    <x v="4"/>
    <n v="6906253"/>
    <n v="8050093504"/>
    <x v="0"/>
    <x v="1"/>
    <s v="UNIDAD RESIDENCIAL MARCO FIDEL SUAREZ"/>
    <x v="0"/>
    <x v="0"/>
  </r>
  <r>
    <x v="0"/>
    <x v="1"/>
    <x v="10"/>
    <x v="5"/>
    <n v="6906284"/>
    <n v="7533592"/>
    <x v="0"/>
    <x v="5"/>
    <s v="RODRIGUEZ CEBALLOS LUIS EDUARDO"/>
    <x v="7"/>
    <x v="7"/>
  </r>
  <r>
    <x v="0"/>
    <x v="1"/>
    <x v="10"/>
    <x v="4"/>
    <n v="6906296"/>
    <n v="9004306159"/>
    <x v="0"/>
    <x v="1"/>
    <s v="EDIFICIO PRANA PH"/>
    <x v="1"/>
    <x v="1"/>
  </r>
  <r>
    <x v="0"/>
    <x v="1"/>
    <x v="10"/>
    <x v="4"/>
    <n v="6906305"/>
    <n v="8002542791"/>
    <x v="0"/>
    <x v="1"/>
    <s v="UNIDAD RESIDENCIAL EL PARQUECITO PH"/>
    <x v="11"/>
    <x v="9"/>
  </r>
  <r>
    <x v="0"/>
    <x v="1"/>
    <x v="10"/>
    <x v="4"/>
    <n v="6906355"/>
    <n v="8900027797"/>
    <x v="0"/>
    <x v="1"/>
    <s v="CONJUNTO RESIDENCIAL PROVITEQ UNIDAD UNO"/>
    <x v="7"/>
    <x v="7"/>
  </r>
  <r>
    <x v="0"/>
    <x v="1"/>
    <x v="10"/>
    <x v="4"/>
    <n v="6906428"/>
    <n v="9002523025"/>
    <x v="0"/>
    <x v="3"/>
    <s v="CONJUNTO RESIDENCIAL TERRAGRANDE II ETAPA 2"/>
    <x v="4"/>
    <x v="4"/>
  </r>
  <r>
    <x v="0"/>
    <x v="1"/>
    <x v="10"/>
    <x v="1"/>
    <n v="6906492"/>
    <n v="9009360541"/>
    <x v="0"/>
    <x v="1"/>
    <s v="YUMA CIUDADELA RESIDENCIAL"/>
    <x v="29"/>
    <x v="14"/>
  </r>
  <r>
    <x v="0"/>
    <x v="1"/>
    <x v="10"/>
    <x v="4"/>
    <n v="6906494"/>
    <n v="9009377390"/>
    <x v="0"/>
    <x v="1"/>
    <s v="LANZEROTTI EDIFICIO"/>
    <x v="27"/>
    <x v="13"/>
  </r>
  <r>
    <x v="0"/>
    <x v="1"/>
    <x v="10"/>
    <x v="4"/>
    <n v="6906501"/>
    <n v="8110174482"/>
    <x v="0"/>
    <x v="1"/>
    <s v="URBANIZACION VELEROS PH"/>
    <x v="14"/>
    <x v="5"/>
  </r>
  <r>
    <x v="0"/>
    <x v="1"/>
    <x v="10"/>
    <x v="1"/>
    <n v="6906531"/>
    <n v="8100003526"/>
    <x v="0"/>
    <x v="0"/>
    <s v="EDIFICIO TORRES DE BELEN PROPIEDAD HORIZONTAL"/>
    <x v="61"/>
    <x v="6"/>
  </r>
  <r>
    <x v="0"/>
    <x v="1"/>
    <x v="10"/>
    <x v="1"/>
    <n v="6906550"/>
    <n v="8301359202"/>
    <x v="0"/>
    <x v="1"/>
    <s v="CONJUNTO RESIDENCIAL PARQUE CORDOBA PH"/>
    <x v="1"/>
    <x v="1"/>
  </r>
  <r>
    <x v="0"/>
    <x v="1"/>
    <x v="10"/>
    <x v="5"/>
    <n v="6906558"/>
    <n v="41890552"/>
    <x v="0"/>
    <x v="1"/>
    <s v="RESTREPO GOMEZ MARTHA CECILIA"/>
    <x v="7"/>
    <x v="7"/>
  </r>
  <r>
    <x v="0"/>
    <x v="1"/>
    <x v="10"/>
    <x v="4"/>
    <n v="6906565"/>
    <n v="8300931244"/>
    <x v="1"/>
    <x v="6"/>
    <s v="CONJUNTO RESIDENCIAL CAMINO DE LOS ROBLES PH"/>
    <x v="1"/>
    <x v="1"/>
  </r>
  <r>
    <x v="0"/>
    <x v="1"/>
    <x v="10"/>
    <x v="4"/>
    <n v="6906646"/>
    <n v="8050093504"/>
    <x v="0"/>
    <x v="1"/>
    <s v="UNIDAD RESIDENCIAL MARCO FIDEL SUAREZ"/>
    <x v="0"/>
    <x v="0"/>
  </r>
  <r>
    <x v="0"/>
    <x v="1"/>
    <x v="10"/>
    <x v="5"/>
    <n v="6906677"/>
    <n v="41714882"/>
    <x v="0"/>
    <x v="5"/>
    <s v="AYALA CAICEDO LUCILA"/>
    <x v="7"/>
    <x v="7"/>
  </r>
  <r>
    <x v="0"/>
    <x v="1"/>
    <x v="10"/>
    <x v="4"/>
    <n v="6906679"/>
    <n v="8070043222"/>
    <x v="0"/>
    <x v="1"/>
    <s v="CONDOMINIO CINERA"/>
    <x v="18"/>
    <x v="10"/>
  </r>
  <r>
    <x v="0"/>
    <x v="1"/>
    <x v="10"/>
    <x v="4"/>
    <n v="6906732"/>
    <n v="9000884837"/>
    <x v="0"/>
    <x v="1"/>
    <s v="EDIFICIO PARANA PROPIEDAD HORIZONTAL"/>
    <x v="6"/>
    <x v="6"/>
  </r>
  <r>
    <x v="0"/>
    <x v="1"/>
    <x v="10"/>
    <x v="4"/>
    <n v="6906741"/>
    <n v="8040143754"/>
    <x v="0"/>
    <x v="0"/>
    <s v="EDIFICIOS DON CAMILO Y DON GUILLERMO CONJUNTO RESIDENCIA"/>
    <x v="2"/>
    <x v="2"/>
  </r>
  <r>
    <x v="0"/>
    <x v="1"/>
    <x v="10"/>
    <x v="4"/>
    <n v="6906774"/>
    <n v="8300684806"/>
    <x v="0"/>
    <x v="3"/>
    <s v="CONJUNTO RESIDENCIAL BOLIVIA OCCIDENTAL ETAPA VII PH"/>
    <x v="1"/>
    <x v="1"/>
  </r>
  <r>
    <x v="0"/>
    <x v="1"/>
    <x v="10"/>
    <x v="4"/>
    <n v="6906776"/>
    <n v="9012185956"/>
    <x v="0"/>
    <x v="2"/>
    <s v="EDIFICIO AL LADO DEL CENTRO PH"/>
    <x v="1"/>
    <x v="1"/>
  </r>
  <r>
    <x v="0"/>
    <x v="1"/>
    <x v="10"/>
    <x v="1"/>
    <n v="6906878"/>
    <n v="9000986836"/>
    <x v="0"/>
    <x v="1"/>
    <s v="EL PORTAL DE BOCACOLINA PROPIEDAD HORIZONTAL"/>
    <x v="1"/>
    <x v="1"/>
  </r>
  <r>
    <x v="0"/>
    <x v="1"/>
    <x v="10"/>
    <x v="4"/>
    <n v="6906941"/>
    <n v="8110346251"/>
    <x v="0"/>
    <x v="1"/>
    <s v="CONJUNTO BOSQUES DE ETERNA PRIMAVERA SUBETAPA A PH"/>
    <x v="14"/>
    <x v="5"/>
  </r>
  <r>
    <x v="0"/>
    <x v="1"/>
    <x v="10"/>
    <x v="4"/>
    <n v="6906949"/>
    <n v="8110346251"/>
    <x v="0"/>
    <x v="3"/>
    <s v="CONJUNTO BOSQUES DE ETERNA PRIMAVERA SUBETAPA A PH"/>
    <x v="14"/>
    <x v="5"/>
  </r>
  <r>
    <x v="0"/>
    <x v="1"/>
    <x v="10"/>
    <x v="4"/>
    <n v="6907035"/>
    <n v="9000009553"/>
    <x v="0"/>
    <x v="3"/>
    <s v="EDIFICIO VILLA UNIVERSITARIA CUTUCUMAY IV ETAPA PROPIEDAD HO"/>
    <x v="3"/>
    <x v="3"/>
  </r>
  <r>
    <x v="0"/>
    <x v="1"/>
    <x v="10"/>
    <x v="4"/>
    <n v="6907038"/>
    <n v="9000009553"/>
    <x v="0"/>
    <x v="4"/>
    <s v="EDIFICIO VILLA UNIVERSITARIA CUTUCUMAY IV ETAPA PROPIEDAD HO"/>
    <x v="3"/>
    <x v="3"/>
  </r>
  <r>
    <x v="0"/>
    <x v="1"/>
    <x v="10"/>
    <x v="4"/>
    <n v="6907070"/>
    <n v="9001376343"/>
    <x v="0"/>
    <x v="1"/>
    <s v="CONDOMINIO EL ROSARIO PROPIEDAD HORIZONTAL"/>
    <x v="6"/>
    <x v="6"/>
  </r>
  <r>
    <x v="0"/>
    <x v="1"/>
    <x v="10"/>
    <x v="1"/>
    <n v="6907082"/>
    <n v="9008586157"/>
    <x v="0"/>
    <x v="1"/>
    <s v="EDIFICIO AGUALINDA PROPIEDAD HORIZONTAL"/>
    <x v="3"/>
    <x v="3"/>
  </r>
  <r>
    <x v="0"/>
    <x v="1"/>
    <x v="10"/>
    <x v="4"/>
    <n v="6907143"/>
    <n v="9001838401"/>
    <x v="0"/>
    <x v="2"/>
    <s v="CONJUNTO RESIDENCIAL SANTA MONICA II"/>
    <x v="31"/>
    <x v="3"/>
  </r>
  <r>
    <x v="0"/>
    <x v="1"/>
    <x v="10"/>
    <x v="4"/>
    <n v="6907176"/>
    <n v="9008953894"/>
    <x v="0"/>
    <x v="2"/>
    <s v="CONJUNTO RESIDENCIAL RESERVAS DE MADRID PALMA"/>
    <x v="36"/>
    <x v="4"/>
  </r>
  <r>
    <x v="0"/>
    <x v="1"/>
    <x v="10"/>
    <x v="4"/>
    <n v="6907241"/>
    <n v="8160003320"/>
    <x v="0"/>
    <x v="1"/>
    <s v="EDIFICIO LAURA PROPIEDAD HORIZONTAL"/>
    <x v="11"/>
    <x v="9"/>
  </r>
  <r>
    <x v="0"/>
    <x v="1"/>
    <x v="10"/>
    <x v="4"/>
    <n v="6907310"/>
    <n v="9004430496"/>
    <x v="0"/>
    <x v="1"/>
    <s v="CONJUNTO RESIDENCIAL SOTOMAYOR"/>
    <x v="2"/>
    <x v="2"/>
  </r>
  <r>
    <x v="0"/>
    <x v="1"/>
    <x v="10"/>
    <x v="4"/>
    <n v="6907439"/>
    <n v="8000686430"/>
    <x v="0"/>
    <x v="1"/>
    <s v="URBANIZACION VILLA FLORIDA ETAPA 1 PH"/>
    <x v="14"/>
    <x v="5"/>
  </r>
  <r>
    <x v="0"/>
    <x v="1"/>
    <x v="10"/>
    <x v="4"/>
    <n v="6907457"/>
    <n v="9000901323"/>
    <x v="0"/>
    <x v="1"/>
    <s v="EDIFICIO TORRELIMA II PH"/>
    <x v="14"/>
    <x v="5"/>
  </r>
  <r>
    <x v="0"/>
    <x v="1"/>
    <x v="10"/>
    <x v="1"/>
    <n v="6907484"/>
    <n v="8301217860"/>
    <x v="0"/>
    <x v="2"/>
    <s v="EDIFICIO PALERMO I PROPIEDAD HORIZONTAL"/>
    <x v="1"/>
    <x v="1"/>
  </r>
  <r>
    <x v="0"/>
    <x v="1"/>
    <x v="10"/>
    <x v="4"/>
    <n v="6907520"/>
    <n v="9002523025"/>
    <x v="0"/>
    <x v="3"/>
    <s v="CONJUNTO RESIDENCIAL TERRAGRANDE II ETAPA 2"/>
    <x v="4"/>
    <x v="4"/>
  </r>
  <r>
    <x v="0"/>
    <x v="1"/>
    <x v="10"/>
    <x v="4"/>
    <n v="6907681"/>
    <n v="9002826605"/>
    <x v="0"/>
    <x v="0"/>
    <s v="EDIFICIO METROPOLITAN LOFT - PROPIEDAD HORIZO"/>
    <x v="6"/>
    <x v="6"/>
  </r>
  <r>
    <x v="0"/>
    <x v="1"/>
    <x v="10"/>
    <x v="1"/>
    <n v="6907810"/>
    <n v="8300283900"/>
    <x v="0"/>
    <x v="1"/>
    <s v="URBANIZACIÓN ATLANTA II ETAPA SEGUNDO SECTOR"/>
    <x v="1"/>
    <x v="1"/>
  </r>
  <r>
    <x v="0"/>
    <x v="1"/>
    <x v="10"/>
    <x v="1"/>
    <n v="6907934"/>
    <n v="9002532583"/>
    <x v="0"/>
    <x v="0"/>
    <s v="CONJUNTO SIEMPRE VERDE - PROPIEDAD HORIZONTAL"/>
    <x v="14"/>
    <x v="5"/>
  </r>
  <r>
    <x v="0"/>
    <x v="1"/>
    <x v="10"/>
    <x v="4"/>
    <n v="6907944"/>
    <n v="9002289553"/>
    <x v="0"/>
    <x v="1"/>
    <s v="CONJUNTO RESIDENCIAL MULTIFAMILIARES TAYRONA MANZANA D"/>
    <x v="1"/>
    <x v="1"/>
  </r>
  <r>
    <x v="0"/>
    <x v="1"/>
    <x v="10"/>
    <x v="4"/>
    <n v="6907952"/>
    <n v="9005450050"/>
    <x v="0"/>
    <x v="3"/>
    <s v="CONJ OKAPI II"/>
    <x v="1"/>
    <x v="1"/>
  </r>
  <r>
    <x v="0"/>
    <x v="1"/>
    <x v="10"/>
    <x v="4"/>
    <n v="6908086"/>
    <n v="8605321753"/>
    <x v="0"/>
    <x v="1"/>
    <s v="AGRUPACION DE VIVIENDA METROPOLIS UNIDAD SEIS"/>
    <x v="1"/>
    <x v="1"/>
  </r>
  <r>
    <x v="0"/>
    <x v="1"/>
    <x v="10"/>
    <x v="4"/>
    <n v="6908229"/>
    <n v="8090116753"/>
    <x v="0"/>
    <x v="1"/>
    <s v="CONJUNTO RESIDENCIAL MIRAFLORES - PROPIEDAD HORIZONTAL"/>
    <x v="3"/>
    <x v="3"/>
  </r>
  <r>
    <x v="0"/>
    <x v="1"/>
    <x v="10"/>
    <x v="4"/>
    <n v="6908305"/>
    <n v="8300684806"/>
    <x v="0"/>
    <x v="3"/>
    <s v="CONJUNTO RESIDENCIAL BOLIVIA OCCIDENTAL ETAPA VII PH"/>
    <x v="1"/>
    <x v="1"/>
  </r>
  <r>
    <x v="0"/>
    <x v="1"/>
    <x v="10"/>
    <x v="1"/>
    <n v="6908331"/>
    <n v="8000781550"/>
    <x v="0"/>
    <x v="1"/>
    <s v="UNIDAD RESIDENCIAL VILLA EMILIA"/>
    <x v="1"/>
    <x v="1"/>
  </r>
  <r>
    <x v="0"/>
    <x v="1"/>
    <x v="10"/>
    <x v="4"/>
    <n v="6908345"/>
    <n v="8001333710"/>
    <x v="0"/>
    <x v="2"/>
    <s v="CONJUNTO RESIDENCIAL EL MIRADOR DE LAS PALMAS"/>
    <x v="1"/>
    <x v="1"/>
  </r>
  <r>
    <x v="0"/>
    <x v="1"/>
    <x v="10"/>
    <x v="4"/>
    <n v="6908553"/>
    <n v="9001408824"/>
    <x v="0"/>
    <x v="1"/>
    <s v="CONJUNTO RESIDENCIAL MONTICELO-PROPIEDAD HORIZONTAL"/>
    <x v="6"/>
    <x v="6"/>
  </r>
  <r>
    <x v="0"/>
    <x v="1"/>
    <x v="10"/>
    <x v="1"/>
    <n v="6908821"/>
    <n v="9003060790"/>
    <x v="0"/>
    <x v="1"/>
    <s v="CONJUNTO CERRADO CONDOMINIO CAMPESTRE LOS LAGOS"/>
    <x v="3"/>
    <x v="3"/>
  </r>
  <r>
    <x v="0"/>
    <x v="1"/>
    <x v="10"/>
    <x v="4"/>
    <n v="6908830"/>
    <n v="9006279888"/>
    <x v="0"/>
    <x v="1"/>
    <s v="CONDOMINIO PALOS VERDES HACIENDA RESIDENCIAL-PROPIEDAD HORIZ"/>
    <x v="3"/>
    <x v="3"/>
  </r>
  <r>
    <x v="0"/>
    <x v="1"/>
    <x v="10"/>
    <x v="4"/>
    <n v="6908856"/>
    <n v="9006430881"/>
    <x v="0"/>
    <x v="1"/>
    <s v="EDIFICIO MULTIFAMILIAR EL ROSAL"/>
    <x v="1"/>
    <x v="1"/>
  </r>
  <r>
    <x v="0"/>
    <x v="1"/>
    <x v="10"/>
    <x v="4"/>
    <n v="6908908"/>
    <n v="9006642261"/>
    <x v="0"/>
    <x v="0"/>
    <s v="EDIFICIO LATORRE MONTECARLO"/>
    <x v="2"/>
    <x v="2"/>
  </r>
  <r>
    <x v="0"/>
    <x v="1"/>
    <x v="10"/>
    <x v="4"/>
    <n v="6908987"/>
    <n v="8090012242"/>
    <x v="0"/>
    <x v="3"/>
    <s v="CONJUNTO RESIDENCIAL FONTENOVA PROPIEDAD HORIZONTAL"/>
    <x v="3"/>
    <x v="3"/>
  </r>
  <r>
    <x v="0"/>
    <x v="1"/>
    <x v="10"/>
    <x v="4"/>
    <n v="6908992"/>
    <n v="9006430881"/>
    <x v="0"/>
    <x v="1"/>
    <s v="EDIFICIO MULTIFAMILIAR EL ROSAL"/>
    <x v="1"/>
    <x v="1"/>
  </r>
  <r>
    <x v="0"/>
    <x v="1"/>
    <x v="10"/>
    <x v="4"/>
    <n v="6909068"/>
    <n v="8000085110"/>
    <x v="0"/>
    <x v="0"/>
    <s v="CONJUNTO RESIDENCIAL PORTAL DEL VALLE PH"/>
    <x v="10"/>
    <x v="5"/>
  </r>
  <r>
    <x v="0"/>
    <x v="1"/>
    <x v="10"/>
    <x v="5"/>
    <n v="6909119"/>
    <n v="19257504"/>
    <x v="0"/>
    <x v="7"/>
    <s v="GUERRA MORENO LUIS CARLOS RODOLFO"/>
    <x v="1"/>
    <x v="1"/>
  </r>
  <r>
    <x v="0"/>
    <x v="1"/>
    <x v="10"/>
    <x v="4"/>
    <n v="6909223"/>
    <n v="8300183155"/>
    <x v="0"/>
    <x v="1"/>
    <s v="UNIDAD RESIDENCIAL EL PORTAL Y SANTA MARIA DE LOS ANGELES"/>
    <x v="1"/>
    <x v="1"/>
  </r>
  <r>
    <x v="0"/>
    <x v="1"/>
    <x v="10"/>
    <x v="1"/>
    <n v="6909232"/>
    <n v="9011385716"/>
    <x v="0"/>
    <x v="1"/>
    <s v="EDIFICIO ALTAGRACIA P H"/>
    <x v="1"/>
    <x v="1"/>
  </r>
  <r>
    <x v="0"/>
    <x v="1"/>
    <x v="10"/>
    <x v="4"/>
    <n v="6909303"/>
    <n v="8300830157"/>
    <x v="0"/>
    <x v="3"/>
    <s v="CONJUNTO RESIDENCIAL USATAMA MANZANA M"/>
    <x v="1"/>
    <x v="1"/>
  </r>
  <r>
    <x v="0"/>
    <x v="1"/>
    <x v="10"/>
    <x v="4"/>
    <n v="6909321"/>
    <n v="8100028501"/>
    <x v="0"/>
    <x v="1"/>
    <s v="EDIFICIO CERROS DEL CAMPIN BLOQUE FRONTINO PROPIEDAD HORIZON"/>
    <x v="6"/>
    <x v="6"/>
  </r>
  <r>
    <x v="0"/>
    <x v="1"/>
    <x v="10"/>
    <x v="1"/>
    <n v="6909529"/>
    <n v="8160021728"/>
    <x v="0"/>
    <x v="5"/>
    <s v="PIZAMO CONJUNTO NO 5 PROPIEDAD HORIZONTAL"/>
    <x v="11"/>
    <x v="9"/>
  </r>
  <r>
    <x v="0"/>
    <x v="1"/>
    <x v="10"/>
    <x v="4"/>
    <n v="6909606"/>
    <n v="9006189500"/>
    <x v="0"/>
    <x v="1"/>
    <s v="CONJUNTO RESIDENCIAL BALCONES DE SAN JUAN"/>
    <x v="9"/>
    <x v="8"/>
  </r>
  <r>
    <x v="0"/>
    <x v="1"/>
    <x v="10"/>
    <x v="4"/>
    <n v="6909767"/>
    <n v="8300961800"/>
    <x v="0"/>
    <x v="0"/>
    <s v="EDIFICIO HUITACA PROPIEDAD HORIZONTAL"/>
    <x v="1"/>
    <x v="1"/>
  </r>
  <r>
    <x v="0"/>
    <x v="1"/>
    <x v="10"/>
    <x v="4"/>
    <n v="6909825"/>
    <n v="8301431913"/>
    <x v="0"/>
    <x v="3"/>
    <s v="EDIFICIO PARQUE 95 PROPIEDAD HORIZONTAL"/>
    <x v="1"/>
    <x v="1"/>
  </r>
  <r>
    <x v="0"/>
    <x v="1"/>
    <x v="10"/>
    <x v="4"/>
    <n v="6909854"/>
    <n v="9006975092"/>
    <x v="0"/>
    <x v="1"/>
    <s v="EDIFICIO BALCONES DE LA PRADERA TORRES 7 8 9 Y 10"/>
    <x v="9"/>
    <x v="8"/>
  </r>
  <r>
    <x v="0"/>
    <x v="1"/>
    <x v="10"/>
    <x v="4"/>
    <n v="6910422"/>
    <n v="9000563942"/>
    <x v="0"/>
    <x v="1"/>
    <s v="EDIFICIO CALLE 91"/>
    <x v="1"/>
    <x v="1"/>
  </r>
  <r>
    <x v="0"/>
    <x v="1"/>
    <x v="10"/>
    <x v="4"/>
    <n v="6910424"/>
    <n v="9011719811"/>
    <x v="0"/>
    <x v="1"/>
    <s v="EDIFICIO RAVELLO"/>
    <x v="52"/>
    <x v="18"/>
  </r>
  <r>
    <x v="0"/>
    <x v="1"/>
    <x v="10"/>
    <x v="4"/>
    <n v="6910451"/>
    <n v="8090070164"/>
    <x v="0"/>
    <x v="1"/>
    <s v="MULTIFAMILIARES RINCON DEL CAMPESTRE PROPIEDAD HORIZONTA"/>
    <x v="3"/>
    <x v="3"/>
  </r>
  <r>
    <x v="0"/>
    <x v="1"/>
    <x v="10"/>
    <x v="4"/>
    <n v="6910455"/>
    <n v="8002077364"/>
    <x v="0"/>
    <x v="1"/>
    <s v="EDIFICIO PRADOS DEL CHICO - PROPIEDAD HORIZONTAL"/>
    <x v="1"/>
    <x v="1"/>
  </r>
  <r>
    <x v="0"/>
    <x v="1"/>
    <x v="10"/>
    <x v="4"/>
    <n v="6910478"/>
    <n v="8000926202"/>
    <x v="0"/>
    <x v="1"/>
    <s v="EDIFICIO MULTIFAMILIAR GUADARRAMA PROPIEDAD HORIZONTAL"/>
    <x v="1"/>
    <x v="1"/>
  </r>
  <r>
    <x v="0"/>
    <x v="1"/>
    <x v="10"/>
    <x v="4"/>
    <n v="6910490"/>
    <n v="8300063114"/>
    <x v="0"/>
    <x v="7"/>
    <s v="EDIFICIO SAN JUAN DE GIRON"/>
    <x v="1"/>
    <x v="1"/>
  </r>
  <r>
    <x v="0"/>
    <x v="1"/>
    <x v="10"/>
    <x v="4"/>
    <n v="6910491"/>
    <n v="9011733829"/>
    <x v="0"/>
    <x v="3"/>
    <s v="EDIFICIO NOVA 179"/>
    <x v="52"/>
    <x v="18"/>
  </r>
  <r>
    <x v="0"/>
    <x v="1"/>
    <x v="10"/>
    <x v="1"/>
    <n v="6910560"/>
    <n v="8300920922"/>
    <x v="0"/>
    <x v="1"/>
    <s v="EDIFICIO CERVANTES IV PROPIEDAD HORIZONTAL"/>
    <x v="1"/>
    <x v="1"/>
  </r>
  <r>
    <x v="0"/>
    <x v="1"/>
    <x v="10"/>
    <x v="4"/>
    <n v="6910581"/>
    <n v="9004344326"/>
    <x v="0"/>
    <x v="1"/>
    <s v="EDIFICIO TORRES DE RIVAR"/>
    <x v="20"/>
    <x v="11"/>
  </r>
  <r>
    <x v="0"/>
    <x v="1"/>
    <x v="10"/>
    <x v="5"/>
    <n v="6910585"/>
    <n v="16241078"/>
    <x v="0"/>
    <x v="1"/>
    <s v="MORALES TORRES GILBERTO"/>
    <x v="0"/>
    <x v="0"/>
  </r>
  <r>
    <x v="0"/>
    <x v="1"/>
    <x v="10"/>
    <x v="1"/>
    <n v="6910623"/>
    <n v="8100011255"/>
    <x v="0"/>
    <x v="5"/>
    <s v="EDIFICIO VILLAPILAR 2 BLOQUE 3 PROPIEDAD HORIZONTAL"/>
    <x v="6"/>
    <x v="6"/>
  </r>
  <r>
    <x v="0"/>
    <x v="1"/>
    <x v="10"/>
    <x v="4"/>
    <n v="6910656"/>
    <n v="8040035871"/>
    <x v="0"/>
    <x v="3"/>
    <s v="CONJUNTO RESIDENCIAL TORRES DEL DIAMANTE III ETAPA"/>
    <x v="2"/>
    <x v="2"/>
  </r>
  <r>
    <x v="0"/>
    <x v="1"/>
    <x v="10"/>
    <x v="1"/>
    <n v="6910674"/>
    <n v="8300132265"/>
    <x v="0"/>
    <x v="1"/>
    <s v="CONJUNTO RESIDENCIAL TORRES DE SAN CARLOS"/>
    <x v="1"/>
    <x v="1"/>
  </r>
  <r>
    <x v="0"/>
    <x v="1"/>
    <x v="10"/>
    <x v="4"/>
    <n v="6910680"/>
    <n v="8000121184"/>
    <x v="0"/>
    <x v="1"/>
    <s v="CONJUNTO RESIDENCIAL PROVITEQ UNIDAD DOS"/>
    <x v="7"/>
    <x v="7"/>
  </r>
  <r>
    <x v="0"/>
    <x v="1"/>
    <x v="10"/>
    <x v="4"/>
    <n v="6910694"/>
    <n v="9005039411"/>
    <x v="0"/>
    <x v="4"/>
    <s v="EDIFICIO JEYMARAL PH"/>
    <x v="11"/>
    <x v="9"/>
  </r>
  <r>
    <x v="0"/>
    <x v="1"/>
    <x v="10"/>
    <x v="4"/>
    <n v="6910716"/>
    <n v="8000121184"/>
    <x v="0"/>
    <x v="1"/>
    <s v="CONJUNTO RESIDENCIAL PROVITEQ UNIDAD DOS"/>
    <x v="7"/>
    <x v="7"/>
  </r>
  <r>
    <x v="0"/>
    <x v="1"/>
    <x v="10"/>
    <x v="4"/>
    <n v="6910730"/>
    <n v="8909327909"/>
    <x v="0"/>
    <x v="1"/>
    <s v="CONJUNTO RESIDENCIAL SORRENTO 1 PH"/>
    <x v="14"/>
    <x v="5"/>
  </r>
  <r>
    <x v="0"/>
    <x v="1"/>
    <x v="10"/>
    <x v="4"/>
    <n v="6910745"/>
    <n v="8001299445"/>
    <x v="0"/>
    <x v="3"/>
    <s v="CONJUNTO RESIDENCIAL CAMINOS DE SAN JOSE"/>
    <x v="1"/>
    <x v="1"/>
  </r>
  <r>
    <x v="0"/>
    <x v="1"/>
    <x v="10"/>
    <x v="5"/>
    <n v="6910751"/>
    <n v="4400250"/>
    <x v="0"/>
    <x v="5"/>
    <s v="MENDEZ PEDRO ELIAS"/>
    <x v="7"/>
    <x v="7"/>
  </r>
  <r>
    <x v="0"/>
    <x v="1"/>
    <x v="10"/>
    <x v="5"/>
    <n v="6910753"/>
    <n v="4400250"/>
    <x v="0"/>
    <x v="3"/>
    <s v="MENDEZ PEDRO ELIAS"/>
    <x v="7"/>
    <x v="7"/>
  </r>
  <r>
    <x v="0"/>
    <x v="1"/>
    <x v="10"/>
    <x v="4"/>
    <n v="6910813"/>
    <n v="8002341915"/>
    <x v="0"/>
    <x v="1"/>
    <s v="EDIFICIO FINLANDIA 80"/>
    <x v="14"/>
    <x v="5"/>
  </r>
  <r>
    <x v="0"/>
    <x v="1"/>
    <x v="10"/>
    <x v="4"/>
    <n v="6910840"/>
    <n v="9010006394"/>
    <x v="0"/>
    <x v="3"/>
    <s v="CONDOMINIO CAMPESTRE VALLE GRANDE"/>
    <x v="76"/>
    <x v="14"/>
  </r>
  <r>
    <x v="0"/>
    <x v="1"/>
    <x v="10"/>
    <x v="4"/>
    <n v="6910861"/>
    <n v="9010006394"/>
    <x v="0"/>
    <x v="4"/>
    <s v="CONDOMINIO CAMPESTRE VALLE GRANDE"/>
    <x v="76"/>
    <x v="14"/>
  </r>
  <r>
    <x v="0"/>
    <x v="1"/>
    <x v="10"/>
    <x v="4"/>
    <n v="6910862"/>
    <n v="9006524313"/>
    <x v="0"/>
    <x v="1"/>
    <s v="EDIFICIO LARES 110 - PROPIEDAD HORIZONTAL"/>
    <x v="1"/>
    <x v="1"/>
  </r>
  <r>
    <x v="0"/>
    <x v="1"/>
    <x v="10"/>
    <x v="4"/>
    <n v="6910927"/>
    <n v="9010475184"/>
    <x v="0"/>
    <x v="1"/>
    <s v="EDIFICIO PORTO LETICIA PH"/>
    <x v="21"/>
    <x v="5"/>
  </r>
  <r>
    <x v="0"/>
    <x v="1"/>
    <x v="10"/>
    <x v="4"/>
    <n v="6910929"/>
    <n v="9000671477"/>
    <x v="0"/>
    <x v="1"/>
    <s v="CONJUNTO CERRADO TORRES DE BUENA VISTA PROPIEDAD HORIZONTAL"/>
    <x v="6"/>
    <x v="6"/>
  </r>
  <r>
    <x v="0"/>
    <x v="1"/>
    <x v="10"/>
    <x v="4"/>
    <n v="6910933"/>
    <n v="8110395201"/>
    <x v="0"/>
    <x v="7"/>
    <s v="CONJUNTO RESIDENCIAL MIRADOR DE GUADALCANAL PH"/>
    <x v="10"/>
    <x v="5"/>
  </r>
  <r>
    <x v="0"/>
    <x v="1"/>
    <x v="10"/>
    <x v="4"/>
    <n v="6910947"/>
    <n v="9002578233"/>
    <x v="0"/>
    <x v="1"/>
    <s v="URBANIZACIÓN VITENZA PH"/>
    <x v="14"/>
    <x v="5"/>
  </r>
  <r>
    <x v="0"/>
    <x v="1"/>
    <x v="10"/>
    <x v="4"/>
    <n v="6910997"/>
    <n v="8900037365"/>
    <x v="0"/>
    <x v="1"/>
    <s v="URBANIZACION LOS CRISTALES"/>
    <x v="7"/>
    <x v="7"/>
  </r>
  <r>
    <x v="0"/>
    <x v="1"/>
    <x v="10"/>
    <x v="1"/>
    <n v="6911062"/>
    <n v="9003618451"/>
    <x v="0"/>
    <x v="1"/>
    <s v="CONJUNTO RESIDENCIAL APALINOS PH"/>
    <x v="1"/>
    <x v="1"/>
  </r>
  <r>
    <x v="0"/>
    <x v="1"/>
    <x v="10"/>
    <x v="4"/>
    <n v="6911067"/>
    <n v="8040018472"/>
    <x v="0"/>
    <x v="1"/>
    <s v="CONJUNTO RESIDENCIAL MIRADOR DEL CAMPESTRE"/>
    <x v="17"/>
    <x v="2"/>
  </r>
  <r>
    <x v="0"/>
    <x v="1"/>
    <x v="10"/>
    <x v="4"/>
    <n v="6911080"/>
    <n v="8000053973"/>
    <x v="0"/>
    <x v="1"/>
    <s v="AGRUPACION DE VIVIENDA CAMPANELLA III-PROPIEDAD HORIZONTAL"/>
    <x v="1"/>
    <x v="1"/>
  </r>
  <r>
    <x v="0"/>
    <x v="1"/>
    <x v="10"/>
    <x v="1"/>
    <n v="6911137"/>
    <n v="9008264866"/>
    <x v="0"/>
    <x v="1"/>
    <s v="ANTARA APARTAMENTOS PH"/>
    <x v="11"/>
    <x v="9"/>
  </r>
  <r>
    <x v="0"/>
    <x v="1"/>
    <x v="10"/>
    <x v="4"/>
    <n v="6911145"/>
    <n v="8604014091"/>
    <x v="0"/>
    <x v="1"/>
    <s v="EDIFICIO ARC PAMA PROPIEDAD HORIZONTAL"/>
    <x v="1"/>
    <x v="1"/>
  </r>
  <r>
    <x v="0"/>
    <x v="1"/>
    <x v="10"/>
    <x v="4"/>
    <n v="6911162"/>
    <n v="8001170418"/>
    <x v="0"/>
    <x v="1"/>
    <s v="CONJUNTO RESIDENCIAL LAS TORRES DE VIZCAYA PH"/>
    <x v="1"/>
    <x v="1"/>
  </r>
  <r>
    <x v="0"/>
    <x v="1"/>
    <x v="10"/>
    <x v="1"/>
    <n v="6911175"/>
    <n v="9000446676"/>
    <x v="0"/>
    <x v="1"/>
    <s v="CONJUNTO RESIDENCIAL LA ALEJANDRA III"/>
    <x v="1"/>
    <x v="1"/>
  </r>
  <r>
    <x v="0"/>
    <x v="1"/>
    <x v="10"/>
    <x v="4"/>
    <n v="6911186"/>
    <n v="8090061437"/>
    <x v="0"/>
    <x v="1"/>
    <s v="AGRUPACION DE VIVIENDA RINCON DE LAS MARGARITAS"/>
    <x v="3"/>
    <x v="3"/>
  </r>
  <r>
    <x v="0"/>
    <x v="1"/>
    <x v="10"/>
    <x v="4"/>
    <n v="6911218"/>
    <n v="9008471729"/>
    <x v="0"/>
    <x v="1"/>
    <s v="EDIFICIO PALMARU PROPIEDAD HORIZONTAL"/>
    <x v="6"/>
    <x v="6"/>
  </r>
  <r>
    <x v="0"/>
    <x v="1"/>
    <x v="10"/>
    <x v="1"/>
    <n v="6911228"/>
    <n v="9006325885"/>
    <x v="0"/>
    <x v="3"/>
    <s v="CONJUNTO CERRADO LOMBARDIA"/>
    <x v="20"/>
    <x v="11"/>
  </r>
  <r>
    <x v="0"/>
    <x v="1"/>
    <x v="10"/>
    <x v="4"/>
    <n v="6911246"/>
    <n v="9004681761"/>
    <x v="0"/>
    <x v="1"/>
    <s v="TORRE PORTAL DE BOMBONA PROPIEDAD HORIZONTAL"/>
    <x v="14"/>
    <x v="5"/>
  </r>
  <r>
    <x v="0"/>
    <x v="1"/>
    <x v="10"/>
    <x v="4"/>
    <n v="6911248"/>
    <n v="8301322701"/>
    <x v="0"/>
    <x v="1"/>
    <s v="EDIFICIO MAGNOLIO PROPIEDAD HORIZONTAL"/>
    <x v="1"/>
    <x v="1"/>
  </r>
  <r>
    <x v="0"/>
    <x v="1"/>
    <x v="10"/>
    <x v="4"/>
    <n v="6911265"/>
    <n v="8300241612"/>
    <x v="0"/>
    <x v="1"/>
    <s v="EDIFICIO TERRAZAS DE LOS LAGARTOS SEGUNDA ETAPA"/>
    <x v="1"/>
    <x v="1"/>
  </r>
  <r>
    <x v="0"/>
    <x v="1"/>
    <x v="10"/>
    <x v="4"/>
    <n v="6911272"/>
    <n v="9007236100"/>
    <x v="0"/>
    <x v="1"/>
    <s v="CONJUNTO RESIDENCIAL RESERVA DE SAN FELIPE PH"/>
    <x v="1"/>
    <x v="1"/>
  </r>
  <r>
    <x v="0"/>
    <x v="1"/>
    <x v="10"/>
    <x v="4"/>
    <n v="6911273"/>
    <n v="9006283631"/>
    <x v="0"/>
    <x v="4"/>
    <s v="EDIFICIO LAURELES DEL RIO I ETAPA PH"/>
    <x v="6"/>
    <x v="6"/>
  </r>
  <r>
    <x v="0"/>
    <x v="1"/>
    <x v="10"/>
    <x v="4"/>
    <n v="6911281"/>
    <n v="9011123115"/>
    <x v="0"/>
    <x v="1"/>
    <s v="CONJUNTO RESIDENCIAL PARQUES DE BOGOTA PINO PROPIEDAD HORIZO"/>
    <x v="1"/>
    <x v="1"/>
  </r>
  <r>
    <x v="0"/>
    <x v="1"/>
    <x v="10"/>
    <x v="4"/>
    <n v="6911303"/>
    <n v="8300855901"/>
    <x v="0"/>
    <x v="1"/>
    <s v="EDIFICIO TERRANOVA"/>
    <x v="1"/>
    <x v="1"/>
  </r>
  <r>
    <x v="0"/>
    <x v="1"/>
    <x v="10"/>
    <x v="1"/>
    <n v="6911351"/>
    <n v="9002487427"/>
    <x v="0"/>
    <x v="3"/>
    <s v="URBANIZACION SANTA MARIA DE LAS LOMAS PH"/>
    <x v="10"/>
    <x v="5"/>
  </r>
  <r>
    <x v="0"/>
    <x v="1"/>
    <x v="10"/>
    <x v="4"/>
    <n v="6911352"/>
    <n v="8050221382"/>
    <x v="0"/>
    <x v="0"/>
    <s v="CONJUNTO RESIDENCIAL SANTA ANA - PROPIEDAD HORIZONTAL DE"/>
    <x v="0"/>
    <x v="0"/>
  </r>
  <r>
    <x v="0"/>
    <x v="1"/>
    <x v="10"/>
    <x v="4"/>
    <n v="6911365"/>
    <n v="8000339520"/>
    <x v="0"/>
    <x v="1"/>
    <s v="CONJUNTO RESIDENCIAL INTERLOMAS (ETAPAS 123 Y 4) -PH-"/>
    <x v="14"/>
    <x v="5"/>
  </r>
  <r>
    <x v="0"/>
    <x v="1"/>
    <x v="10"/>
    <x v="4"/>
    <n v="6911379"/>
    <n v="8050121562"/>
    <x v="0"/>
    <x v="1"/>
    <s v="CONJUNTO RESIDENCIAL LOS ALMENDROS DE SAN FELIPE"/>
    <x v="0"/>
    <x v="0"/>
  </r>
  <r>
    <x v="0"/>
    <x v="1"/>
    <x v="10"/>
    <x v="4"/>
    <n v="6911412"/>
    <n v="8002082225"/>
    <x v="0"/>
    <x v="0"/>
    <s v="EDIFICIO LA ESTACA  PROPIEDAD HORIZONTAL"/>
    <x v="0"/>
    <x v="0"/>
  </r>
  <r>
    <x v="0"/>
    <x v="1"/>
    <x v="10"/>
    <x v="4"/>
    <n v="6911418"/>
    <n v="9000561717"/>
    <x v="0"/>
    <x v="1"/>
    <s v="CONJUNTO MULTIFAMILIAR PARQUE MIRADOR DE LA C"/>
    <x v="1"/>
    <x v="1"/>
  </r>
  <r>
    <x v="0"/>
    <x v="1"/>
    <x v="10"/>
    <x v="4"/>
    <n v="6911445"/>
    <n v="8050121562"/>
    <x v="0"/>
    <x v="1"/>
    <s v="CONJUNTO RESIDENCIAL LOS ALMENDROS DE SAN FELIPE"/>
    <x v="0"/>
    <x v="0"/>
  </r>
  <r>
    <x v="0"/>
    <x v="1"/>
    <x v="10"/>
    <x v="4"/>
    <n v="6911452"/>
    <n v="8050090707"/>
    <x v="0"/>
    <x v="1"/>
    <s v="CONDOMINIO GIBRALTAR"/>
    <x v="0"/>
    <x v="0"/>
  </r>
  <r>
    <x v="0"/>
    <x v="1"/>
    <x v="10"/>
    <x v="1"/>
    <n v="6911558"/>
    <n v="9002532583"/>
    <x v="0"/>
    <x v="7"/>
    <s v="CONJUNTO SIEMPRE VERDE - PROPIEDAD HORIZONTAL"/>
    <x v="14"/>
    <x v="5"/>
  </r>
  <r>
    <x v="0"/>
    <x v="1"/>
    <x v="10"/>
    <x v="1"/>
    <n v="6911574"/>
    <n v="9001016774"/>
    <x v="0"/>
    <x v="1"/>
    <s v="EDIFICIO TORRE MONTEGO PH"/>
    <x v="14"/>
    <x v="5"/>
  </r>
  <r>
    <x v="0"/>
    <x v="1"/>
    <x v="10"/>
    <x v="1"/>
    <n v="6911591"/>
    <n v="8300884342"/>
    <x v="0"/>
    <x v="3"/>
    <s v="CONJUNTO RESIDENCIAL SABANAGRANDE SUPERLOTE 2 PH"/>
    <x v="1"/>
    <x v="1"/>
  </r>
  <r>
    <x v="0"/>
    <x v="1"/>
    <x v="10"/>
    <x v="4"/>
    <n v="6911623"/>
    <n v="8000632016"/>
    <x v="0"/>
    <x v="3"/>
    <s v="UNIDAD RESIDENCIAL CANAAN PH"/>
    <x v="11"/>
    <x v="9"/>
  </r>
  <r>
    <x v="0"/>
    <x v="1"/>
    <x v="10"/>
    <x v="4"/>
    <n v="6911640"/>
    <n v="8914107357"/>
    <x v="0"/>
    <x v="1"/>
    <s v="CONJUNTO MULTIFAMILIAR NIZA SEGUNDO SECTOR PH"/>
    <x v="11"/>
    <x v="9"/>
  </r>
  <r>
    <x v="0"/>
    <x v="1"/>
    <x v="10"/>
    <x v="4"/>
    <n v="6911669"/>
    <n v="8001033586"/>
    <x v="0"/>
    <x v="1"/>
    <s v="EDIFICIO XUE"/>
    <x v="6"/>
    <x v="6"/>
  </r>
  <r>
    <x v="0"/>
    <x v="1"/>
    <x v="10"/>
    <x v="1"/>
    <n v="6911728"/>
    <n v="8090065920"/>
    <x v="0"/>
    <x v="0"/>
    <s v="CONJUNTO RESIDENCIAL ARAGON IV ETAPA"/>
    <x v="31"/>
    <x v="3"/>
  </r>
  <r>
    <x v="0"/>
    <x v="1"/>
    <x v="10"/>
    <x v="4"/>
    <n v="6911816"/>
    <n v="8002424391"/>
    <x v="0"/>
    <x v="1"/>
    <s v="EDIFICIO SAN SEBASTIAN"/>
    <x v="6"/>
    <x v="6"/>
  </r>
  <r>
    <x v="0"/>
    <x v="1"/>
    <x v="10"/>
    <x v="1"/>
    <n v="6911833"/>
    <n v="8110176948"/>
    <x v="0"/>
    <x v="0"/>
    <s v="CONDOMINIO NUEVA GALICIA PH"/>
    <x v="14"/>
    <x v="5"/>
  </r>
  <r>
    <x v="0"/>
    <x v="1"/>
    <x v="10"/>
    <x v="4"/>
    <n v="6911863"/>
    <n v="8604014091"/>
    <x v="0"/>
    <x v="1"/>
    <s v="EDIFICIO ARC PAMA PROPIEDAD HORIZONTAL"/>
    <x v="1"/>
    <x v="1"/>
  </r>
  <r>
    <x v="0"/>
    <x v="1"/>
    <x v="10"/>
    <x v="4"/>
    <n v="6911932"/>
    <n v="8160017571"/>
    <x v="0"/>
    <x v="1"/>
    <s v="EDIFICIO LOS CISNES"/>
    <x v="11"/>
    <x v="9"/>
  </r>
  <r>
    <x v="0"/>
    <x v="1"/>
    <x v="10"/>
    <x v="4"/>
    <n v="6911988"/>
    <n v="9005450050"/>
    <x v="0"/>
    <x v="3"/>
    <s v="CONJ OKAPI II"/>
    <x v="1"/>
    <x v="1"/>
  </r>
  <r>
    <x v="0"/>
    <x v="1"/>
    <x v="10"/>
    <x v="4"/>
    <n v="6912034"/>
    <n v="9004104315"/>
    <x v="0"/>
    <x v="1"/>
    <s v="CONJUNTO RESIDENCIAL PORTAL DE MADELENA PROPIEDAD HORIZO"/>
    <x v="1"/>
    <x v="1"/>
  </r>
  <r>
    <x v="0"/>
    <x v="1"/>
    <x v="10"/>
    <x v="4"/>
    <n v="6912069"/>
    <n v="9012588629"/>
    <x v="0"/>
    <x v="3"/>
    <s v="EDIFICIO PINAR PLAZA - PROPIEDAD HORIZONTAL"/>
    <x v="1"/>
    <x v="1"/>
  </r>
  <r>
    <x v="0"/>
    <x v="1"/>
    <x v="10"/>
    <x v="4"/>
    <n v="6912073"/>
    <n v="8605321753"/>
    <x v="0"/>
    <x v="1"/>
    <s v="AGRUPACION DE VIVIENDA METROPOLIS UNIDAD SEIS"/>
    <x v="1"/>
    <x v="1"/>
  </r>
  <r>
    <x v="0"/>
    <x v="1"/>
    <x v="10"/>
    <x v="1"/>
    <n v="6912081"/>
    <n v="8300132265"/>
    <x v="0"/>
    <x v="1"/>
    <s v="CONJUNTO RESIDENCIAL TORRES DE SAN CARLOS"/>
    <x v="1"/>
    <x v="1"/>
  </r>
  <r>
    <x v="0"/>
    <x v="1"/>
    <x v="10"/>
    <x v="4"/>
    <n v="6912089"/>
    <n v="8605173732"/>
    <x v="0"/>
    <x v="3"/>
    <s v="AGRUPACION DE VIVIENDA PARQUE RESIDENCIAL EL GRECO II ETAPA"/>
    <x v="1"/>
    <x v="1"/>
  </r>
  <r>
    <x v="0"/>
    <x v="1"/>
    <x v="10"/>
    <x v="4"/>
    <n v="6912121"/>
    <n v="9010759756"/>
    <x v="0"/>
    <x v="2"/>
    <s v="CONJUNTO GRAN HORIZONTE KERANTA PROPIEDAD HORIZONTAL"/>
    <x v="16"/>
    <x v="4"/>
  </r>
  <r>
    <x v="0"/>
    <x v="1"/>
    <x v="10"/>
    <x v="4"/>
    <n v="6912219"/>
    <n v="8002147238"/>
    <x v="0"/>
    <x v="1"/>
    <s v="AGRUPACION RESIDENCIAL TEJARES DEL NORTE IV - PROPIEDAD HORI"/>
    <x v="1"/>
    <x v="1"/>
  </r>
  <r>
    <x v="0"/>
    <x v="1"/>
    <x v="10"/>
    <x v="4"/>
    <n v="6912231"/>
    <n v="9003883090"/>
    <x v="0"/>
    <x v="1"/>
    <s v="CONJUNTO RESIDENCIAL PARQUES DEL PORVENIR PROPIEDAD HORIZONT"/>
    <x v="1"/>
    <x v="1"/>
  </r>
  <r>
    <x v="0"/>
    <x v="1"/>
    <x v="10"/>
    <x v="1"/>
    <n v="6912271"/>
    <n v="9011699775"/>
    <x v="0"/>
    <x v="1"/>
    <s v="EDIFICIO TORRE CASTELLO"/>
    <x v="2"/>
    <x v="2"/>
  </r>
  <r>
    <x v="0"/>
    <x v="1"/>
    <x v="10"/>
    <x v="1"/>
    <n v="6912272"/>
    <n v="8001063952"/>
    <x v="0"/>
    <x v="3"/>
    <s v="CR CIUDADELA CAFAM MANZANA 32 SUPER LOTE B II ETAPA PH"/>
    <x v="1"/>
    <x v="1"/>
  </r>
  <r>
    <x v="0"/>
    <x v="1"/>
    <x v="10"/>
    <x v="4"/>
    <n v="6912273"/>
    <n v="9001669380"/>
    <x v="0"/>
    <x v="0"/>
    <s v="UNIDAD INMOBILIARIA CERRADA LA GRANJITA BOSA"/>
    <x v="1"/>
    <x v="1"/>
  </r>
  <r>
    <x v="0"/>
    <x v="1"/>
    <x v="10"/>
    <x v="4"/>
    <n v="6912349"/>
    <n v="8110041831"/>
    <x v="0"/>
    <x v="4"/>
    <s v="CONJUNTO RESIDENCIAL CEIBAS DEL POBLADO"/>
    <x v="14"/>
    <x v="5"/>
  </r>
  <r>
    <x v="0"/>
    <x v="1"/>
    <x v="10"/>
    <x v="1"/>
    <n v="6912377"/>
    <n v="8010040946"/>
    <x v="0"/>
    <x v="2"/>
    <s v="CONJUNTO RESIDENCIAL HACIENDA PALMA CERA"/>
    <x v="7"/>
    <x v="7"/>
  </r>
  <r>
    <x v="0"/>
    <x v="1"/>
    <x v="10"/>
    <x v="4"/>
    <n v="6912411"/>
    <n v="9000889189"/>
    <x v="0"/>
    <x v="3"/>
    <s v="AGRUPACION DE VIVIENDA FONTIBON RESERVADO - PROPIEDAD HORIZO"/>
    <x v="1"/>
    <x v="1"/>
  </r>
  <r>
    <x v="0"/>
    <x v="1"/>
    <x v="10"/>
    <x v="4"/>
    <n v="6912416"/>
    <n v="9000889189"/>
    <x v="0"/>
    <x v="3"/>
    <s v="AGRUPACION DE VIVIENDA FONTIBON RESERVADO - PROPIEDAD HORIZO"/>
    <x v="1"/>
    <x v="1"/>
  </r>
  <r>
    <x v="0"/>
    <x v="1"/>
    <x v="10"/>
    <x v="4"/>
    <n v="6912421"/>
    <n v="9000142589"/>
    <x v="0"/>
    <x v="1"/>
    <s v="CONJUNTO RESIDENCIAL CERRONORTE PH"/>
    <x v="14"/>
    <x v="5"/>
  </r>
  <r>
    <x v="0"/>
    <x v="1"/>
    <x v="10"/>
    <x v="5"/>
    <n v="6912439"/>
    <n v="71977682"/>
    <x v="0"/>
    <x v="1"/>
    <s v="FAUSTO MURILLO GAMBOA"/>
    <x v="14"/>
    <x v="5"/>
  </r>
  <r>
    <x v="0"/>
    <x v="1"/>
    <x v="10"/>
    <x v="4"/>
    <n v="6912469"/>
    <n v="8605321753"/>
    <x v="0"/>
    <x v="1"/>
    <s v="AGRUPACION DE VIVIENDA METROPOLIS UNIDAD SEIS"/>
    <x v="1"/>
    <x v="1"/>
  </r>
  <r>
    <x v="0"/>
    <x v="1"/>
    <x v="10"/>
    <x v="4"/>
    <n v="6912505"/>
    <n v="9003215621"/>
    <x v="0"/>
    <x v="1"/>
    <s v="CONJUNTO RESIDENCIAL JARDIN DEL ATRIZ"/>
    <x v="9"/>
    <x v="8"/>
  </r>
  <r>
    <x v="0"/>
    <x v="1"/>
    <x v="10"/>
    <x v="4"/>
    <n v="6912542"/>
    <n v="9009880162"/>
    <x v="0"/>
    <x v="1"/>
    <s v="CONJUNTO CERRADO GIRASOLES"/>
    <x v="71"/>
    <x v="10"/>
  </r>
  <r>
    <x v="0"/>
    <x v="1"/>
    <x v="10"/>
    <x v="4"/>
    <n v="6912616"/>
    <n v="8300226298"/>
    <x v="0"/>
    <x v="1"/>
    <s v="EDIFICIO GUADALMONTE- PROPIEDAD HORIZANTAL"/>
    <x v="1"/>
    <x v="1"/>
  </r>
  <r>
    <x v="0"/>
    <x v="1"/>
    <x v="10"/>
    <x v="4"/>
    <n v="6912655"/>
    <n v="9007459471"/>
    <x v="0"/>
    <x v="1"/>
    <s v="AGRUPACION DE VIVIENDA PARQUE RESID NUEVO SUBA ETAPA I - PH"/>
    <x v="1"/>
    <x v="1"/>
  </r>
  <r>
    <x v="0"/>
    <x v="1"/>
    <x v="10"/>
    <x v="4"/>
    <n v="6912686"/>
    <n v="8002325618"/>
    <x v="0"/>
    <x v="1"/>
    <s v="EDIFICIO BALCONES LA BELLA SUIZA"/>
    <x v="7"/>
    <x v="7"/>
  </r>
  <r>
    <x v="0"/>
    <x v="1"/>
    <x v="10"/>
    <x v="4"/>
    <n v="6913025"/>
    <n v="9007275838"/>
    <x v="0"/>
    <x v="0"/>
    <s v="EDIFICIO CENTENARIO  PROPIEDAD HORIZONTAL"/>
    <x v="6"/>
    <x v="6"/>
  </r>
  <r>
    <x v="0"/>
    <x v="1"/>
    <x v="10"/>
    <x v="4"/>
    <n v="6913029"/>
    <n v="8160011690"/>
    <x v="0"/>
    <x v="3"/>
    <s v="EL PORTAL DE TERRANOVA PH"/>
    <x v="11"/>
    <x v="9"/>
  </r>
  <r>
    <x v="0"/>
    <x v="1"/>
    <x v="10"/>
    <x v="4"/>
    <n v="6913037"/>
    <n v="8110346251"/>
    <x v="0"/>
    <x v="1"/>
    <s v="CONJUNTO BOSQUES DE ETERNA PRIMAVERA SUBETAPA A PH"/>
    <x v="14"/>
    <x v="5"/>
  </r>
  <r>
    <x v="0"/>
    <x v="1"/>
    <x v="10"/>
    <x v="4"/>
    <n v="6913038"/>
    <n v="8110346251"/>
    <x v="0"/>
    <x v="3"/>
    <s v="CONJUNTO BOSQUES DE ETERNA PRIMAVERA SUBETAPA A PH"/>
    <x v="14"/>
    <x v="5"/>
  </r>
  <r>
    <x v="0"/>
    <x v="1"/>
    <x v="10"/>
    <x v="4"/>
    <n v="6913048"/>
    <n v="8040008944"/>
    <x v="0"/>
    <x v="1"/>
    <s v="EDIFICIO NATASHA"/>
    <x v="2"/>
    <x v="2"/>
  </r>
  <r>
    <x v="0"/>
    <x v="1"/>
    <x v="10"/>
    <x v="4"/>
    <n v="6913054"/>
    <n v="8001170418"/>
    <x v="0"/>
    <x v="1"/>
    <s v="CONJUNTO RESIDENCIAL LAS TORRES DE VIZCAYA PH"/>
    <x v="1"/>
    <x v="1"/>
  </r>
  <r>
    <x v="0"/>
    <x v="1"/>
    <x v="10"/>
    <x v="1"/>
    <n v="6913082"/>
    <n v="9008110116"/>
    <x v="0"/>
    <x v="1"/>
    <s v="PROPIEDAD HORIZONTAL - EDIFICIO LA RIVIERA"/>
    <x v="6"/>
    <x v="6"/>
  </r>
  <r>
    <x v="0"/>
    <x v="1"/>
    <x v="10"/>
    <x v="4"/>
    <n v="6913085"/>
    <n v="9008994020"/>
    <x v="0"/>
    <x v="1"/>
    <s v="EDIFICIO BALCONES DE VIZCAYA"/>
    <x v="2"/>
    <x v="2"/>
  </r>
  <r>
    <x v="0"/>
    <x v="1"/>
    <x v="10"/>
    <x v="1"/>
    <n v="6913110"/>
    <n v="9008265105"/>
    <x v="0"/>
    <x v="1"/>
    <s v="EDIFICIO AZALIA"/>
    <x v="2"/>
    <x v="2"/>
  </r>
  <r>
    <x v="0"/>
    <x v="1"/>
    <x v="10"/>
    <x v="4"/>
    <n v="6913121"/>
    <n v="9005861221"/>
    <x v="0"/>
    <x v="1"/>
    <s v="CONJUNTO MULTIFAMILIAR BELLE VILLE"/>
    <x v="20"/>
    <x v="11"/>
  </r>
  <r>
    <x v="0"/>
    <x v="1"/>
    <x v="10"/>
    <x v="4"/>
    <n v="6913189"/>
    <n v="9011318471"/>
    <x v="0"/>
    <x v="1"/>
    <s v="EDIFICIO FUNDADORES 2 PH"/>
    <x v="100"/>
    <x v="5"/>
  </r>
  <r>
    <x v="0"/>
    <x v="1"/>
    <x v="10"/>
    <x v="4"/>
    <n v="6913230"/>
    <n v="8300601457"/>
    <x v="0"/>
    <x v="1"/>
    <s v="CIUDADELA CAFAM VI ETAPA"/>
    <x v="1"/>
    <x v="1"/>
  </r>
  <r>
    <x v="0"/>
    <x v="1"/>
    <x v="10"/>
    <x v="4"/>
    <n v="6913233"/>
    <n v="9002062963"/>
    <x v="0"/>
    <x v="3"/>
    <s v="EDIFICIO FONTAINEBLEAU"/>
    <x v="3"/>
    <x v="3"/>
  </r>
  <r>
    <x v="0"/>
    <x v="1"/>
    <x v="10"/>
    <x v="4"/>
    <n v="6913238"/>
    <n v="9013846882"/>
    <x v="0"/>
    <x v="1"/>
    <s v="CONJUNTO RESIDENCIAL PORTAL DE GAMMA I PROPIE"/>
    <x v="11"/>
    <x v="9"/>
  </r>
  <r>
    <x v="0"/>
    <x v="1"/>
    <x v="10"/>
    <x v="4"/>
    <n v="6913285"/>
    <n v="8110079119"/>
    <x v="0"/>
    <x v="1"/>
    <s v="UNIDAD RESIDENCIAL SALAMANCA DE LA MOTA  PH"/>
    <x v="14"/>
    <x v="5"/>
  </r>
  <r>
    <x v="0"/>
    <x v="1"/>
    <x v="10"/>
    <x v="1"/>
    <n v="6913303"/>
    <n v="9005006816"/>
    <x v="0"/>
    <x v="1"/>
    <s v="CERRO FUERTE - PROPIEDAD HORIZONTAL"/>
    <x v="19"/>
    <x v="4"/>
  </r>
  <r>
    <x v="0"/>
    <x v="1"/>
    <x v="10"/>
    <x v="4"/>
    <n v="6913309"/>
    <n v="8001319158"/>
    <x v="0"/>
    <x v="1"/>
    <s v="CONJUNTO RESIDENCIAL LOS NARANJOS PH"/>
    <x v="1"/>
    <x v="1"/>
  </r>
  <r>
    <x v="0"/>
    <x v="1"/>
    <x v="10"/>
    <x v="4"/>
    <n v="6913365"/>
    <n v="9004366821"/>
    <x v="0"/>
    <x v="1"/>
    <s v="CONJUNTO RESIDENCIAL SEVILLANA DEL PARQUE I PH"/>
    <x v="1"/>
    <x v="1"/>
  </r>
  <r>
    <x v="0"/>
    <x v="1"/>
    <x v="10"/>
    <x v="4"/>
    <n v="6913376"/>
    <n v="9009890482"/>
    <x v="0"/>
    <x v="1"/>
    <s v="URBANIZACION VILLAPILAR CELULA 16 SECTOR II NUCLEO 3 PROPIED"/>
    <x v="6"/>
    <x v="6"/>
  </r>
  <r>
    <x v="0"/>
    <x v="1"/>
    <x v="10"/>
    <x v="4"/>
    <n v="6913391"/>
    <n v="9012173400"/>
    <x v="0"/>
    <x v="3"/>
    <s v="CONJUNTO RESIDENCIAL SAN SILVESTRE ETAPA 1 PH"/>
    <x v="11"/>
    <x v="9"/>
  </r>
  <r>
    <x v="0"/>
    <x v="1"/>
    <x v="10"/>
    <x v="1"/>
    <n v="6913410"/>
    <n v="8300192982"/>
    <x v="0"/>
    <x v="3"/>
    <s v="AGRUPACION RESIDENCIAL NUEVA TIBABUYES SECTOR A"/>
    <x v="1"/>
    <x v="1"/>
  </r>
  <r>
    <x v="0"/>
    <x v="1"/>
    <x v="10"/>
    <x v="4"/>
    <n v="6913431"/>
    <n v="9001183591"/>
    <x v="0"/>
    <x v="0"/>
    <s v="EDIFICIO ALTOS DE PALERMO - PROPIEDAD HORIZONTAL"/>
    <x v="6"/>
    <x v="6"/>
  </r>
  <r>
    <x v="0"/>
    <x v="1"/>
    <x v="10"/>
    <x v="4"/>
    <n v="6913434"/>
    <n v="9005660534"/>
    <x v="0"/>
    <x v="1"/>
    <s v="CONJUNTO RESIDENCIAL EL NOGAL DE SUBA PROPIEDAD HORIZONTAL"/>
    <x v="1"/>
    <x v="1"/>
  </r>
  <r>
    <x v="0"/>
    <x v="1"/>
    <x v="10"/>
    <x v="4"/>
    <n v="6913453"/>
    <n v="8001577312"/>
    <x v="0"/>
    <x v="1"/>
    <s v="MONTANA CONJUNTO RESIDENCIAL 1 Y 2 ETAPA"/>
    <x v="2"/>
    <x v="2"/>
  </r>
  <r>
    <x v="0"/>
    <x v="1"/>
    <x v="10"/>
    <x v="4"/>
    <n v="6913455"/>
    <n v="9010018134"/>
    <x v="0"/>
    <x v="1"/>
    <s v="PARQUE RESIDENCIAL NITEROI"/>
    <x v="7"/>
    <x v="7"/>
  </r>
  <r>
    <x v="0"/>
    <x v="1"/>
    <x v="10"/>
    <x v="1"/>
    <n v="6913465"/>
    <n v="8000158834"/>
    <x v="0"/>
    <x v="1"/>
    <s v="PROPIEDAD HORIZONTAL CEDROS DE VILLAPILAR"/>
    <x v="6"/>
    <x v="6"/>
  </r>
  <r>
    <x v="0"/>
    <x v="1"/>
    <x v="10"/>
    <x v="4"/>
    <n v="6913474"/>
    <n v="8300285566"/>
    <x v="0"/>
    <x v="1"/>
    <s v="UNIDAD CINCO DEL CONJUNTO RESIDENCIAL ENTRE RIOS"/>
    <x v="1"/>
    <x v="1"/>
  </r>
  <r>
    <x v="0"/>
    <x v="1"/>
    <x v="10"/>
    <x v="4"/>
    <n v="6913507"/>
    <n v="8010011134"/>
    <x v="0"/>
    <x v="1"/>
    <s v="URBANIZACION BOSQUES DE PINARES"/>
    <x v="7"/>
    <x v="7"/>
  </r>
  <r>
    <x v="0"/>
    <x v="1"/>
    <x v="10"/>
    <x v="1"/>
    <n v="6913508"/>
    <n v="8300543348"/>
    <x v="0"/>
    <x v="0"/>
    <s v="CONJUNTO MULTIFAMILIAR LOS PINOS PH"/>
    <x v="1"/>
    <x v="1"/>
  </r>
  <r>
    <x v="0"/>
    <x v="1"/>
    <x v="10"/>
    <x v="1"/>
    <n v="6913519"/>
    <n v="9007167962"/>
    <x v="0"/>
    <x v="1"/>
    <s v="EDIFICIO OZONO"/>
    <x v="7"/>
    <x v="7"/>
  </r>
  <r>
    <x v="0"/>
    <x v="1"/>
    <x v="10"/>
    <x v="4"/>
    <n v="6913524"/>
    <n v="8001624357"/>
    <x v="0"/>
    <x v="1"/>
    <s v="EL BOSQUE DE SUBA DOS-PROPIEDAD HORIZONTAL"/>
    <x v="1"/>
    <x v="1"/>
  </r>
  <r>
    <x v="0"/>
    <x v="1"/>
    <x v="10"/>
    <x v="4"/>
    <n v="6913526"/>
    <n v="8300351000"/>
    <x v="0"/>
    <x v="1"/>
    <s v="CONJUNTO RESIDENCIAL PARQUES DE LA COLINA III"/>
    <x v="1"/>
    <x v="1"/>
  </r>
  <r>
    <x v="0"/>
    <x v="1"/>
    <x v="10"/>
    <x v="2"/>
    <n v="6913530"/>
    <n v="7523349"/>
    <x v="0"/>
    <x v="1"/>
    <s v="RODRIGUEZ GIRALDO CARLOS ALBERTO"/>
    <x v="7"/>
    <x v="7"/>
  </r>
  <r>
    <x v="0"/>
    <x v="1"/>
    <x v="10"/>
    <x v="1"/>
    <n v="6913545"/>
    <n v="9005107523"/>
    <x v="0"/>
    <x v="0"/>
    <s v="EDIFICIO ROYAL - PROPIEDAD HORIZONTAL"/>
    <x v="6"/>
    <x v="6"/>
  </r>
  <r>
    <x v="0"/>
    <x v="1"/>
    <x v="10"/>
    <x v="4"/>
    <n v="6913574"/>
    <n v="8002049668"/>
    <x v="0"/>
    <x v="1"/>
    <s v="URBANIZACION VIVIENDAS DEL OESTE II PH"/>
    <x v="14"/>
    <x v="5"/>
  </r>
  <r>
    <x v="0"/>
    <x v="1"/>
    <x v="10"/>
    <x v="4"/>
    <n v="6913589"/>
    <n v="8300672876"/>
    <x v="0"/>
    <x v="1"/>
    <s v="EDIFICIO  MULTIFAMILIAR   CESAR"/>
    <x v="1"/>
    <x v="1"/>
  </r>
  <r>
    <x v="0"/>
    <x v="1"/>
    <x v="10"/>
    <x v="4"/>
    <n v="6913594"/>
    <n v="8100062335"/>
    <x v="0"/>
    <x v="1"/>
    <s v="EDIFICIO LOS PERIODISTAS PROPIEDAD HORIZONTAL"/>
    <x v="6"/>
    <x v="6"/>
  </r>
  <r>
    <x v="0"/>
    <x v="1"/>
    <x v="10"/>
    <x v="4"/>
    <n v="6913596"/>
    <n v="9004261439"/>
    <x v="0"/>
    <x v="1"/>
    <s v="CONJUNTO GRANADA CLUB RESIDENCIAL ETAPA III"/>
    <x v="1"/>
    <x v="1"/>
  </r>
  <r>
    <x v="0"/>
    <x v="1"/>
    <x v="10"/>
    <x v="1"/>
    <n v="6913608"/>
    <n v="9001670399"/>
    <x v="0"/>
    <x v="1"/>
    <s v="CONJUNTO TIERRAGRATA 2 AGRUPACION 3 ETAPA 1 Y 2 PH"/>
    <x v="1"/>
    <x v="1"/>
  </r>
  <r>
    <x v="0"/>
    <x v="1"/>
    <x v="10"/>
    <x v="4"/>
    <n v="6913611"/>
    <n v="9001047579"/>
    <x v="0"/>
    <x v="1"/>
    <s v="EDIFICIO CIBELES PH"/>
    <x v="14"/>
    <x v="5"/>
  </r>
  <r>
    <x v="0"/>
    <x v="1"/>
    <x v="10"/>
    <x v="4"/>
    <n v="6913614"/>
    <n v="9005039411"/>
    <x v="0"/>
    <x v="7"/>
    <s v="EDIFICIO JEYMARAL PH"/>
    <x v="11"/>
    <x v="9"/>
  </r>
  <r>
    <x v="0"/>
    <x v="1"/>
    <x v="10"/>
    <x v="4"/>
    <n v="6913623"/>
    <n v="9005408039"/>
    <x v="0"/>
    <x v="1"/>
    <s v="EDIFICIO ATALAYA DEL CAMINO"/>
    <x v="6"/>
    <x v="6"/>
  </r>
  <r>
    <x v="0"/>
    <x v="1"/>
    <x v="10"/>
    <x v="1"/>
    <n v="6913660"/>
    <n v="9007269463"/>
    <x v="0"/>
    <x v="1"/>
    <s v="EDIFICIO SERRAMONTTI  -PROPIEDAD HORIZONTAL"/>
    <x v="6"/>
    <x v="6"/>
  </r>
  <r>
    <x v="0"/>
    <x v="1"/>
    <x v="10"/>
    <x v="4"/>
    <n v="6913713"/>
    <n v="8001936062"/>
    <x v="0"/>
    <x v="3"/>
    <s v="CONJUNTO RESIDENCIAL LOS ELISEOS ETAPAS I Y II PH"/>
    <x v="1"/>
    <x v="1"/>
  </r>
  <r>
    <x v="0"/>
    <x v="1"/>
    <x v="10"/>
    <x v="4"/>
    <n v="6913715"/>
    <n v="9000337201"/>
    <x v="0"/>
    <x v="1"/>
    <s v="PRADO CHESTNUT HILL PROPIEDAD HORIZONTAL"/>
    <x v="1"/>
    <x v="1"/>
  </r>
  <r>
    <x v="0"/>
    <x v="1"/>
    <x v="10"/>
    <x v="4"/>
    <n v="6913783"/>
    <n v="8100009611"/>
    <x v="0"/>
    <x v="1"/>
    <s v="EDIFICIO VILLAPILAR 2 BLOQUE 2 - PROPIEDAD HORIZONTAL"/>
    <x v="6"/>
    <x v="6"/>
  </r>
  <r>
    <x v="0"/>
    <x v="1"/>
    <x v="10"/>
    <x v="4"/>
    <n v="6913794"/>
    <n v="8300967903"/>
    <x v="0"/>
    <x v="3"/>
    <s v="CONJUNTO RESIDENCIAL LAS NAVETAS III PH"/>
    <x v="1"/>
    <x v="1"/>
  </r>
  <r>
    <x v="0"/>
    <x v="1"/>
    <x v="10"/>
    <x v="4"/>
    <n v="6913801"/>
    <n v="9012185956"/>
    <x v="0"/>
    <x v="2"/>
    <s v="EDIFICIO AL LADO DEL CENTRO PH"/>
    <x v="1"/>
    <x v="1"/>
  </r>
  <r>
    <x v="0"/>
    <x v="1"/>
    <x v="10"/>
    <x v="4"/>
    <n v="6913808"/>
    <n v="9004025445"/>
    <x v="0"/>
    <x v="1"/>
    <s v="EDIFICIO RESERVA DEL ALAMO - PROPIEDAD HORIZONTAL"/>
    <x v="1"/>
    <x v="1"/>
  </r>
  <r>
    <x v="0"/>
    <x v="1"/>
    <x v="10"/>
    <x v="4"/>
    <n v="6913853"/>
    <n v="9011513437"/>
    <x v="0"/>
    <x v="3"/>
    <s v="CONJUNTO RESIDENCIAL PARQUE TUPARRO I PROPIEDAD HORIZONTAL"/>
    <x v="1"/>
    <x v="1"/>
  </r>
  <r>
    <x v="0"/>
    <x v="1"/>
    <x v="10"/>
    <x v="4"/>
    <n v="6913858"/>
    <n v="8300549433"/>
    <x v="0"/>
    <x v="7"/>
    <s v="EDIFICIO SOLEARES PH"/>
    <x v="1"/>
    <x v="1"/>
  </r>
  <r>
    <x v="0"/>
    <x v="1"/>
    <x v="10"/>
    <x v="4"/>
    <n v="6913884"/>
    <n v="8001856090"/>
    <x v="0"/>
    <x v="1"/>
    <s v="EDIFICIO ARIES III"/>
    <x v="1"/>
    <x v="1"/>
  </r>
  <r>
    <x v="0"/>
    <x v="1"/>
    <x v="10"/>
    <x v="4"/>
    <n v="6913885"/>
    <n v="8000695451"/>
    <x v="0"/>
    <x v="1"/>
    <s v="CONJUNTO RESIDENCIALTAOKA II"/>
    <x v="1"/>
    <x v="1"/>
  </r>
  <r>
    <x v="0"/>
    <x v="1"/>
    <x v="10"/>
    <x v="4"/>
    <n v="6913893"/>
    <n v="9010501706"/>
    <x v="0"/>
    <x v="2"/>
    <s v="CONJUNTO RESIDENCIAL RESERVA CANAVERAL CONDOM"/>
    <x v="17"/>
    <x v="2"/>
  </r>
  <r>
    <x v="0"/>
    <x v="1"/>
    <x v="10"/>
    <x v="1"/>
    <n v="6913899"/>
    <n v="9011557398"/>
    <x v="0"/>
    <x v="1"/>
    <s v="EDIFICIO TORRES DE SAN FRANCISCO PROPIEDAD HORIZONTAL"/>
    <x v="9"/>
    <x v="8"/>
  </r>
  <r>
    <x v="0"/>
    <x v="1"/>
    <x v="10"/>
    <x v="4"/>
    <n v="6913908"/>
    <n v="8001116601"/>
    <x v="0"/>
    <x v="1"/>
    <s v="EDIFICIO EL OBELISCO PH"/>
    <x v="11"/>
    <x v="9"/>
  </r>
  <r>
    <x v="0"/>
    <x v="1"/>
    <x v="10"/>
    <x v="4"/>
    <n v="6913923"/>
    <n v="9001218848"/>
    <x v="0"/>
    <x v="1"/>
    <s v="CONJUNTO CERRADO ALTOS DE BUENA VISTA PH"/>
    <x v="11"/>
    <x v="9"/>
  </r>
  <r>
    <x v="0"/>
    <x v="1"/>
    <x v="10"/>
    <x v="4"/>
    <n v="6913934"/>
    <n v="8001659082"/>
    <x v="0"/>
    <x v="0"/>
    <s v="EDIFICIO PARQUE SAN REMO - PROPIEDAD HORIZONTAL"/>
    <x v="1"/>
    <x v="1"/>
  </r>
  <r>
    <x v="0"/>
    <x v="1"/>
    <x v="10"/>
    <x v="1"/>
    <n v="6913952"/>
    <n v="9008586157"/>
    <x v="0"/>
    <x v="1"/>
    <s v="EDIFICIO AGUALINDA PROPIEDAD HORIZONTAL"/>
    <x v="3"/>
    <x v="3"/>
  </r>
  <r>
    <x v="0"/>
    <x v="1"/>
    <x v="10"/>
    <x v="1"/>
    <n v="6914011"/>
    <n v="8160024439"/>
    <x v="0"/>
    <x v="1"/>
    <s v="EDIFICIO PINARES DE LOS ANDES P H"/>
    <x v="11"/>
    <x v="9"/>
  </r>
  <r>
    <x v="0"/>
    <x v="1"/>
    <x v="10"/>
    <x v="1"/>
    <n v="6914063"/>
    <n v="9003091137"/>
    <x v="0"/>
    <x v="3"/>
    <s v="EDIFICIO EL LIMONAR PROPIEDAD HORIZONTAL"/>
    <x v="1"/>
    <x v="1"/>
  </r>
  <r>
    <x v="0"/>
    <x v="1"/>
    <x v="10"/>
    <x v="4"/>
    <n v="6914110"/>
    <n v="9008964041"/>
    <x v="0"/>
    <x v="1"/>
    <s v="EDIFICIO MULTIFAMILIAR ALTOS DE SANTA CECILIA"/>
    <x v="3"/>
    <x v="3"/>
  </r>
  <r>
    <x v="0"/>
    <x v="1"/>
    <x v="10"/>
    <x v="4"/>
    <n v="6914142"/>
    <n v="9000477069"/>
    <x v="0"/>
    <x v="4"/>
    <s v="CONJUNTO RESIDENCIAL SANTA MONICA"/>
    <x v="31"/>
    <x v="3"/>
  </r>
  <r>
    <x v="0"/>
    <x v="1"/>
    <x v="10"/>
    <x v="4"/>
    <n v="6914145"/>
    <n v="8001872058"/>
    <x v="0"/>
    <x v="1"/>
    <s v="CONJUNTO RESIDENCIAL SAN DIEGO - PROPIEDAD HORIZONTAL"/>
    <x v="1"/>
    <x v="1"/>
  </r>
  <r>
    <x v="0"/>
    <x v="1"/>
    <x v="10"/>
    <x v="4"/>
    <n v="6914198"/>
    <n v="9000134305"/>
    <x v="0"/>
    <x v="4"/>
    <s v="CONDOMINIO PARQUES DE PAKISTAN II ETAPA"/>
    <x v="31"/>
    <x v="3"/>
  </r>
  <r>
    <x v="0"/>
    <x v="1"/>
    <x v="10"/>
    <x v="4"/>
    <n v="6914219"/>
    <n v="8911017494"/>
    <x v="0"/>
    <x v="1"/>
    <s v="EDIFICIO EL PASO"/>
    <x v="29"/>
    <x v="14"/>
  </r>
  <r>
    <x v="0"/>
    <x v="1"/>
    <x v="10"/>
    <x v="4"/>
    <n v="6914258"/>
    <n v="9004180365"/>
    <x v="0"/>
    <x v="1"/>
    <s v="CONJUNTO RESIDENCIAL GOLF CLUB - PROPIEDAD HORIZONTAL"/>
    <x v="3"/>
    <x v="3"/>
  </r>
  <r>
    <x v="0"/>
    <x v="1"/>
    <x v="10"/>
    <x v="4"/>
    <n v="6914263"/>
    <n v="8001768225"/>
    <x v="0"/>
    <x v="2"/>
    <s v="CONJUNTO RESIDENCIAL COUNTRY PLAZA PH"/>
    <x v="1"/>
    <x v="1"/>
  </r>
  <r>
    <x v="0"/>
    <x v="1"/>
    <x v="10"/>
    <x v="4"/>
    <n v="6914288"/>
    <n v="8300142750"/>
    <x v="0"/>
    <x v="3"/>
    <s v="CONJUNTO PLAZUELA DE SAN JORGE - PROPIEDAD HORIZONTAL"/>
    <x v="1"/>
    <x v="1"/>
  </r>
  <r>
    <x v="0"/>
    <x v="1"/>
    <x v="10"/>
    <x v="4"/>
    <n v="6914298"/>
    <n v="8300402775"/>
    <x v="0"/>
    <x v="1"/>
    <s v="EDIFICIO PARQUE 76"/>
    <x v="1"/>
    <x v="1"/>
  </r>
  <r>
    <x v="0"/>
    <x v="1"/>
    <x v="10"/>
    <x v="4"/>
    <n v="6914300"/>
    <n v="9004025445"/>
    <x v="0"/>
    <x v="1"/>
    <s v="EDIFICIO RESERVA DEL ALAMO - PROPIEDAD HORIZONTAL"/>
    <x v="1"/>
    <x v="1"/>
  </r>
  <r>
    <x v="0"/>
    <x v="1"/>
    <x v="10"/>
    <x v="4"/>
    <n v="6914304"/>
    <n v="9006430881"/>
    <x v="0"/>
    <x v="1"/>
    <s v="EDIFICIO MULTIFAMILIAR EL ROSAL"/>
    <x v="1"/>
    <x v="1"/>
  </r>
  <r>
    <x v="0"/>
    <x v="1"/>
    <x v="10"/>
    <x v="4"/>
    <n v="6914316"/>
    <n v="8000085110"/>
    <x v="0"/>
    <x v="1"/>
    <s v="CONJUNTO RESIDENCIAL PORTAL DEL VALLE PH"/>
    <x v="10"/>
    <x v="5"/>
  </r>
  <r>
    <x v="0"/>
    <x v="1"/>
    <x v="10"/>
    <x v="4"/>
    <n v="6914317"/>
    <n v="9012787721"/>
    <x v="0"/>
    <x v="1"/>
    <s v="EDIFICIO Z3NTRI PROPIEDAD HORIZONTAL"/>
    <x v="2"/>
    <x v="2"/>
  </r>
  <r>
    <x v="0"/>
    <x v="1"/>
    <x v="10"/>
    <x v="4"/>
    <n v="6914350"/>
    <n v="9003575094"/>
    <x v="0"/>
    <x v="1"/>
    <s v="CONJUNTO RESIDENCIAL BELMIRA DEL COUNTRY - PR"/>
    <x v="1"/>
    <x v="1"/>
  </r>
  <r>
    <x v="0"/>
    <x v="1"/>
    <x v="10"/>
    <x v="4"/>
    <n v="6914364"/>
    <n v="9010164635"/>
    <x v="0"/>
    <x v="3"/>
    <s v="CONJUNTO RESIDENCIAL PARQUES DE BOGOTA CEDRO  PROPIEDAD HORI"/>
    <x v="1"/>
    <x v="1"/>
  </r>
  <r>
    <x v="0"/>
    <x v="1"/>
    <x v="10"/>
    <x v="1"/>
    <n v="6914365"/>
    <n v="9002923911"/>
    <x v="0"/>
    <x v="3"/>
    <s v="CONJUNTO RESIDENCIAL LOS ROBLES"/>
    <x v="30"/>
    <x v="7"/>
  </r>
  <r>
    <x v="0"/>
    <x v="1"/>
    <x v="10"/>
    <x v="4"/>
    <n v="6914398"/>
    <n v="8605096441"/>
    <x v="0"/>
    <x v="1"/>
    <s v="CONJUNTO RESIDENCIAL SANTA BARBARA NORTE"/>
    <x v="1"/>
    <x v="1"/>
  </r>
  <r>
    <x v="0"/>
    <x v="1"/>
    <x v="10"/>
    <x v="1"/>
    <n v="6914400"/>
    <n v="9007514561"/>
    <x v="0"/>
    <x v="1"/>
    <s v="CONJUNTO RESIDENCIAL MIRADOR DE LOS HAYUELOS ETAPA I PH"/>
    <x v="1"/>
    <x v="1"/>
  </r>
  <r>
    <x v="0"/>
    <x v="1"/>
    <x v="10"/>
    <x v="4"/>
    <n v="6914459"/>
    <n v="8002325618"/>
    <x v="0"/>
    <x v="4"/>
    <s v="EDIFICIO BALCONES LA BELLA SUIZA"/>
    <x v="7"/>
    <x v="7"/>
  </r>
  <r>
    <x v="0"/>
    <x v="1"/>
    <x v="10"/>
    <x v="1"/>
    <n v="6914467"/>
    <n v="8908046207"/>
    <x v="0"/>
    <x v="7"/>
    <s v="PROPIEDAD HORIZONTAL EDIFICIO LA ARBOLEDA"/>
    <x v="6"/>
    <x v="6"/>
  </r>
  <r>
    <x v="0"/>
    <x v="1"/>
    <x v="10"/>
    <x v="4"/>
    <n v="6914481"/>
    <n v="9005792949"/>
    <x v="0"/>
    <x v="1"/>
    <s v="CONJUNTO RESIDENCIAL URBANIZACION BOSQUES DE LA MACARENA PH"/>
    <x v="14"/>
    <x v="5"/>
  </r>
  <r>
    <x v="0"/>
    <x v="1"/>
    <x v="10"/>
    <x v="4"/>
    <n v="6914498"/>
    <n v="9006558588"/>
    <x v="0"/>
    <x v="3"/>
    <s v="PARQUE RESIDENCIAL EL MIRADOR DEL COLIBRI I ET ANDALUCIA P H"/>
    <x v="13"/>
    <x v="9"/>
  </r>
  <r>
    <x v="0"/>
    <x v="1"/>
    <x v="10"/>
    <x v="4"/>
    <n v="6914506"/>
    <n v="8002037169"/>
    <x v="0"/>
    <x v="1"/>
    <s v="AGRUPACION DE VIVIENDA NUEVA TIBABUYES SECTOR B PROPIEDAD HO"/>
    <x v="1"/>
    <x v="1"/>
  </r>
  <r>
    <x v="0"/>
    <x v="1"/>
    <x v="10"/>
    <x v="4"/>
    <n v="6914518"/>
    <n v="8605315024"/>
    <x v="0"/>
    <x v="3"/>
    <s v="AGRUPACION ANTIGUA HELVETIA"/>
    <x v="1"/>
    <x v="1"/>
  </r>
  <r>
    <x v="0"/>
    <x v="1"/>
    <x v="10"/>
    <x v="4"/>
    <n v="6914556"/>
    <n v="9001335838"/>
    <x v="0"/>
    <x v="3"/>
    <s v="AGRUPACION DE VIVIENDA MIRADOR DE VILLAPILAR- PROPIEDAD"/>
    <x v="6"/>
    <x v="6"/>
  </r>
  <r>
    <x v="0"/>
    <x v="1"/>
    <x v="10"/>
    <x v="1"/>
    <n v="6914567"/>
    <n v="9001650271"/>
    <x v="0"/>
    <x v="0"/>
    <s v="CONJUNTO CERRADO ALAMEDA DE SAN LUIS PROPIEDAD HORIZONTA"/>
    <x v="6"/>
    <x v="6"/>
  </r>
  <r>
    <x v="0"/>
    <x v="1"/>
    <x v="10"/>
    <x v="4"/>
    <n v="6914625"/>
    <n v="9003806605"/>
    <x v="0"/>
    <x v="1"/>
    <s v="EDIFICIO BENEVENTO"/>
    <x v="2"/>
    <x v="2"/>
  </r>
  <r>
    <x v="0"/>
    <x v="1"/>
    <x v="10"/>
    <x v="4"/>
    <n v="6914713"/>
    <n v="9001335838"/>
    <x v="0"/>
    <x v="1"/>
    <s v="AGRUPACION DE VIVIENDA MIRADOR DE VILLAPILAR- PROPIEDAD"/>
    <x v="6"/>
    <x v="6"/>
  </r>
  <r>
    <x v="0"/>
    <x v="1"/>
    <x v="10"/>
    <x v="4"/>
    <n v="6914772"/>
    <n v="9002001121"/>
    <x v="0"/>
    <x v="1"/>
    <s v="UNIDAD INMOBILIARIA  CERRADA MONTE VERDE - PROPIEDAD HOR"/>
    <x v="6"/>
    <x v="6"/>
  </r>
  <r>
    <x v="0"/>
    <x v="1"/>
    <x v="10"/>
    <x v="4"/>
    <n v="6914885"/>
    <n v="9000056852"/>
    <x v="0"/>
    <x v="1"/>
    <s v="CONJUNTO RESIDENCIAL PALMARES DE PASOANCHO"/>
    <x v="0"/>
    <x v="0"/>
  </r>
  <r>
    <x v="0"/>
    <x v="1"/>
    <x v="10"/>
    <x v="4"/>
    <n v="6914888"/>
    <n v="8301359227"/>
    <x v="0"/>
    <x v="1"/>
    <s v="EDIFICIO MARIA CAMILA PROPIEDAD HORIZONTAL"/>
    <x v="1"/>
    <x v="1"/>
  </r>
  <r>
    <x v="0"/>
    <x v="1"/>
    <x v="10"/>
    <x v="1"/>
    <n v="6914951"/>
    <n v="8100031951"/>
    <x v="0"/>
    <x v="1"/>
    <s v="EDIFICIO LOS ALPES - PROPIEDAD HORIZONTAL"/>
    <x v="6"/>
    <x v="6"/>
  </r>
  <r>
    <x v="0"/>
    <x v="1"/>
    <x v="10"/>
    <x v="1"/>
    <n v="6914959"/>
    <n v="9003370793"/>
    <x v="0"/>
    <x v="0"/>
    <s v="CONJUNTO RESIDENCIAL BOSQUES DE CANTABRIA PH"/>
    <x v="11"/>
    <x v="9"/>
  </r>
  <r>
    <x v="0"/>
    <x v="1"/>
    <x v="10"/>
    <x v="4"/>
    <n v="6915005"/>
    <n v="9000477069"/>
    <x v="0"/>
    <x v="4"/>
    <s v="CONJUNTO RESIDENCIAL SANTA MONICA"/>
    <x v="31"/>
    <x v="3"/>
  </r>
  <r>
    <x v="0"/>
    <x v="1"/>
    <x v="10"/>
    <x v="4"/>
    <n v="6915044"/>
    <n v="8600550157"/>
    <x v="0"/>
    <x v="1"/>
    <s v="EDIFICIO TORRE DEL NOGAL PH"/>
    <x v="1"/>
    <x v="1"/>
  </r>
  <r>
    <x v="0"/>
    <x v="1"/>
    <x v="10"/>
    <x v="4"/>
    <n v="6915047"/>
    <n v="8100065053"/>
    <x v="0"/>
    <x v="2"/>
    <s v="CONJUNTO CERRADO PORTAL DE LA ALHAMBRA"/>
    <x v="6"/>
    <x v="6"/>
  </r>
  <r>
    <x v="0"/>
    <x v="1"/>
    <x v="10"/>
    <x v="4"/>
    <n v="6915086"/>
    <n v="9011359161"/>
    <x v="0"/>
    <x v="1"/>
    <s v="CONJUNTO RESIDENCIAL MULTICENTRO ETAPA I"/>
    <x v="29"/>
    <x v="14"/>
  </r>
  <r>
    <x v="0"/>
    <x v="1"/>
    <x v="10"/>
    <x v="4"/>
    <n v="6915124"/>
    <n v="9007388822"/>
    <x v="0"/>
    <x v="0"/>
    <s v="EDIFICIO MULTIFAMILIAR LA CORUÑA 2"/>
    <x v="7"/>
    <x v="7"/>
  </r>
  <r>
    <x v="0"/>
    <x v="1"/>
    <x v="10"/>
    <x v="4"/>
    <n v="6915352"/>
    <n v="8000536641"/>
    <x v="0"/>
    <x v="2"/>
    <s v="CONJUNTO RESIDENCIAL BARRIO OLIMPICO DE PEREIRA II ETAPA PH"/>
    <x v="11"/>
    <x v="9"/>
  </r>
  <r>
    <x v="0"/>
    <x v="1"/>
    <x v="10"/>
    <x v="4"/>
    <n v="6915399"/>
    <n v="8001948855"/>
    <x v="0"/>
    <x v="0"/>
    <s v="CARRERA 4 70A 82"/>
    <x v="1"/>
    <x v="1"/>
  </r>
  <r>
    <x v="0"/>
    <x v="1"/>
    <x v="10"/>
    <x v="4"/>
    <n v="6915467"/>
    <n v="8300653194"/>
    <x v="0"/>
    <x v="3"/>
    <s v="AGRUPACION DE VIVIENDA MAZUREN AGRUPACION 08 PH"/>
    <x v="1"/>
    <x v="1"/>
  </r>
  <r>
    <x v="0"/>
    <x v="1"/>
    <x v="10"/>
    <x v="4"/>
    <n v="6915499"/>
    <n v="8040002906"/>
    <x v="0"/>
    <x v="1"/>
    <s v="CONJUNTO RESIDENCIAL BUGANVILIA"/>
    <x v="17"/>
    <x v="2"/>
  </r>
  <r>
    <x v="0"/>
    <x v="1"/>
    <x v="10"/>
    <x v="4"/>
    <n v="6915516"/>
    <n v="9000097859"/>
    <x v="0"/>
    <x v="3"/>
    <s v="CONJUNTO RESIDENCIAL QUINTAS DEL RECREO ETAPA II B SM 13-4"/>
    <x v="1"/>
    <x v="1"/>
  </r>
  <r>
    <x v="0"/>
    <x v="1"/>
    <x v="10"/>
    <x v="4"/>
    <n v="6915524"/>
    <n v="9003760854"/>
    <x v="0"/>
    <x v="0"/>
    <s v="EDIFICIO PARK WAY AVENIDA II"/>
    <x v="1"/>
    <x v="1"/>
  </r>
  <r>
    <x v="0"/>
    <x v="1"/>
    <x v="10"/>
    <x v="4"/>
    <n v="6915530"/>
    <n v="9000028001"/>
    <x v="0"/>
    <x v="1"/>
    <s v="EDIFCIO CIUDADELA COMFAMILIAR CUBA ET VI BL 3 PH"/>
    <x v="11"/>
    <x v="9"/>
  </r>
  <r>
    <x v="0"/>
    <x v="1"/>
    <x v="10"/>
    <x v="5"/>
    <n v="6915545"/>
    <n v="34043257"/>
    <x v="0"/>
    <x v="1"/>
    <s v="MARIN  BUITRAGO ROSALBA"/>
    <x v="11"/>
    <x v="9"/>
  </r>
  <r>
    <x v="0"/>
    <x v="1"/>
    <x v="10"/>
    <x v="4"/>
    <n v="6915562"/>
    <n v="8001116649"/>
    <x v="0"/>
    <x v="1"/>
    <s v="CONJUNTO RESIDENCIAL LA BOHEMIA PH"/>
    <x v="11"/>
    <x v="9"/>
  </r>
  <r>
    <x v="0"/>
    <x v="1"/>
    <x v="10"/>
    <x v="4"/>
    <n v="6915567"/>
    <n v="8000886318"/>
    <x v="0"/>
    <x v="1"/>
    <s v="CONJUNTO HABITACIONAL COOMULTRASAN"/>
    <x v="2"/>
    <x v="2"/>
  </r>
  <r>
    <x v="0"/>
    <x v="1"/>
    <x v="10"/>
    <x v="1"/>
    <n v="6915585"/>
    <n v="9012611471"/>
    <x v="0"/>
    <x v="1"/>
    <s v="URBANICACION DEL CONJUNTO RESIDENCIAL AIRES DEL BOSQUE ETAPA"/>
    <x v="34"/>
    <x v="5"/>
  </r>
  <r>
    <x v="0"/>
    <x v="1"/>
    <x v="10"/>
    <x v="4"/>
    <n v="6915601"/>
    <n v="9001838401"/>
    <x v="0"/>
    <x v="2"/>
    <s v="CONJUNTO RESIDENCIAL SANTA MONICA II"/>
    <x v="31"/>
    <x v="3"/>
  </r>
  <r>
    <x v="0"/>
    <x v="1"/>
    <x v="10"/>
    <x v="4"/>
    <n v="6915621"/>
    <n v="9012296421"/>
    <x v="0"/>
    <x v="1"/>
    <s v="TORRE 5 BLOQUE 1 Y BLOQUE 2 URBANIZACION SANTA CLARA PROPIED"/>
    <x v="11"/>
    <x v="9"/>
  </r>
  <r>
    <x v="0"/>
    <x v="1"/>
    <x v="10"/>
    <x v="4"/>
    <n v="6915658"/>
    <n v="8000901836"/>
    <x v="0"/>
    <x v="1"/>
    <s v="CONJUNTO RESIDENCIAL MULTIFAMILIARES LAGO TIMIZA II ETAPA"/>
    <x v="1"/>
    <x v="1"/>
  </r>
  <r>
    <x v="0"/>
    <x v="1"/>
    <x v="10"/>
    <x v="4"/>
    <n v="6915665"/>
    <n v="8000901836"/>
    <x v="0"/>
    <x v="2"/>
    <s v="CONJUNTO RESIDENCIAL MULTIFAMILIARES LAGO TIMIZA II ETAPA"/>
    <x v="1"/>
    <x v="1"/>
  </r>
  <r>
    <x v="0"/>
    <x v="1"/>
    <x v="10"/>
    <x v="4"/>
    <n v="6915670"/>
    <n v="9005827499"/>
    <x v="0"/>
    <x v="1"/>
    <s v="MULTIFAMILIAR BALCONES DE PROVENZA - PROPIEDAD HORIZONTAL"/>
    <x v="3"/>
    <x v="3"/>
  </r>
  <r>
    <x v="0"/>
    <x v="1"/>
    <x v="10"/>
    <x v="4"/>
    <n v="6915713"/>
    <n v="8603514750"/>
    <x v="0"/>
    <x v="3"/>
    <s v="AGRUPACION RESIDENCIAL ALCALA CONJUNTO 1 PRIMERA ETAPA PH"/>
    <x v="1"/>
    <x v="1"/>
  </r>
  <r>
    <x v="0"/>
    <x v="1"/>
    <x v="10"/>
    <x v="4"/>
    <n v="6915775"/>
    <n v="8300071065"/>
    <x v="0"/>
    <x v="1"/>
    <s v="CONJUNTO RESIDENCIAL CUMBRES DEL SALITRE II PH"/>
    <x v="1"/>
    <x v="1"/>
  </r>
  <r>
    <x v="0"/>
    <x v="1"/>
    <x v="10"/>
    <x v="1"/>
    <n v="6915781"/>
    <n v="9002923911"/>
    <x v="0"/>
    <x v="2"/>
    <s v="CONJUNTO RESIDENCIAL LOS ROBLES"/>
    <x v="30"/>
    <x v="7"/>
  </r>
  <r>
    <x v="0"/>
    <x v="1"/>
    <x v="10"/>
    <x v="4"/>
    <n v="6915793"/>
    <n v="9002978171"/>
    <x v="0"/>
    <x v="4"/>
    <s v="EDIFICIO TOBIAS PROPIEDAD HORIZONTAL"/>
    <x v="6"/>
    <x v="6"/>
  </r>
  <r>
    <x v="0"/>
    <x v="1"/>
    <x v="10"/>
    <x v="4"/>
    <n v="6915795"/>
    <n v="9005792949"/>
    <x v="0"/>
    <x v="1"/>
    <s v="CONJUNTO RESIDENCIAL URBANIZACION BOSQUES DE LA MACARENA PH"/>
    <x v="14"/>
    <x v="5"/>
  </r>
  <r>
    <x v="0"/>
    <x v="1"/>
    <x v="10"/>
    <x v="4"/>
    <n v="6915818"/>
    <n v="9011859693"/>
    <x v="0"/>
    <x v="3"/>
    <s v="CONJUNTO FLORIDA RESERVADA CONDOMINIO CAMPESTRE PROPIEDAD HO"/>
    <x v="3"/>
    <x v="3"/>
  </r>
  <r>
    <x v="0"/>
    <x v="1"/>
    <x v="10"/>
    <x v="4"/>
    <n v="6915830"/>
    <n v="9009657422"/>
    <x v="0"/>
    <x v="3"/>
    <s v="LAGOS DE IRAKA CASAS DE CAMPO PRIMERA Y SEGUNDA ETAPA - P H"/>
    <x v="7"/>
    <x v="7"/>
  </r>
  <r>
    <x v="0"/>
    <x v="1"/>
    <x v="10"/>
    <x v="4"/>
    <n v="6915834"/>
    <n v="8301254398"/>
    <x v="0"/>
    <x v="0"/>
    <s v="AGRUPACION URBANIZACION TECHO"/>
    <x v="1"/>
    <x v="1"/>
  </r>
  <r>
    <x v="0"/>
    <x v="1"/>
    <x v="10"/>
    <x v="4"/>
    <n v="6915838"/>
    <n v="9011450190"/>
    <x v="0"/>
    <x v="0"/>
    <s v="EDIFICIO CHICO 1 1 PROPIEDAD HORIZONTAL"/>
    <x v="1"/>
    <x v="1"/>
  </r>
  <r>
    <x v="0"/>
    <x v="1"/>
    <x v="10"/>
    <x v="4"/>
    <n v="6915849"/>
    <n v="8002494908"/>
    <x v="0"/>
    <x v="3"/>
    <s v="AGRUPACION DE VIVIENDA LOS PINOS"/>
    <x v="1"/>
    <x v="1"/>
  </r>
  <r>
    <x v="0"/>
    <x v="1"/>
    <x v="10"/>
    <x v="4"/>
    <n v="6915862"/>
    <n v="8160029913"/>
    <x v="0"/>
    <x v="3"/>
    <s v="EDIFICIO LA ALQUERIA PROPIEDAD HORIZONTAL"/>
    <x v="11"/>
    <x v="9"/>
  </r>
  <r>
    <x v="0"/>
    <x v="1"/>
    <x v="10"/>
    <x v="4"/>
    <n v="6915903"/>
    <n v="8908034442"/>
    <x v="0"/>
    <x v="1"/>
    <s v="CENTRO COMERCIAL LOS ROSALES PH"/>
    <x v="6"/>
    <x v="6"/>
  </r>
  <r>
    <x v="0"/>
    <x v="1"/>
    <x v="10"/>
    <x v="5"/>
    <n v="6915924"/>
    <n v="25158950"/>
    <x v="0"/>
    <x v="0"/>
    <s v="SANCHEZ OROZCO LUZ STELLA"/>
    <x v="13"/>
    <x v="9"/>
  </r>
  <r>
    <x v="0"/>
    <x v="1"/>
    <x v="10"/>
    <x v="4"/>
    <n v="6915953"/>
    <n v="8300623413"/>
    <x v="0"/>
    <x v="3"/>
    <s v="AGRUPACION UNO 1 DE LA MANZANA SETENTA Y UNO"/>
    <x v="1"/>
    <x v="1"/>
  </r>
  <r>
    <x v="0"/>
    <x v="1"/>
    <x v="10"/>
    <x v="1"/>
    <n v="6916000"/>
    <n v="8160024439"/>
    <x v="0"/>
    <x v="7"/>
    <s v="EDIFICIO PINARES DE LOS ANDES P H"/>
    <x v="11"/>
    <x v="9"/>
  </r>
  <r>
    <x v="0"/>
    <x v="1"/>
    <x v="10"/>
    <x v="4"/>
    <n v="6916001"/>
    <n v="8000231744"/>
    <x v="0"/>
    <x v="2"/>
    <s v="UNIDAD RESIDENCIAL SAN JOSE"/>
    <x v="21"/>
    <x v="5"/>
  </r>
  <r>
    <x v="0"/>
    <x v="1"/>
    <x v="10"/>
    <x v="1"/>
    <n v="6916046"/>
    <n v="9003370793"/>
    <x v="0"/>
    <x v="0"/>
    <s v="CONJUNTO RESIDENCIAL BOSQUES DE CANTABRIA PH"/>
    <x v="11"/>
    <x v="9"/>
  </r>
  <r>
    <x v="0"/>
    <x v="1"/>
    <x v="10"/>
    <x v="4"/>
    <n v="6916049"/>
    <n v="9001187602"/>
    <x v="0"/>
    <x v="1"/>
    <s v="edificio monte serato"/>
    <x v="1"/>
    <x v="1"/>
  </r>
  <r>
    <x v="0"/>
    <x v="1"/>
    <x v="10"/>
    <x v="4"/>
    <n v="6916058"/>
    <n v="8160029913"/>
    <x v="0"/>
    <x v="1"/>
    <s v="EDIFICIO LA ALQUERIA PROPIEDAD HORIZONTAL"/>
    <x v="11"/>
    <x v="9"/>
  </r>
  <r>
    <x v="0"/>
    <x v="1"/>
    <x v="10"/>
    <x v="4"/>
    <n v="6916069"/>
    <n v="8902111042"/>
    <x v="0"/>
    <x v="1"/>
    <s v="CONJUNTO RESIDENCIAL EL BOSQUE III ETAPA SECTOR E-1"/>
    <x v="2"/>
    <x v="2"/>
  </r>
  <r>
    <x v="0"/>
    <x v="1"/>
    <x v="10"/>
    <x v="4"/>
    <n v="6916091"/>
    <n v="9005277361"/>
    <x v="0"/>
    <x v="1"/>
    <s v="EDIFICIO MIRADOR DE LA SUIZA PROPIEDAD HORIZONTAL"/>
    <x v="6"/>
    <x v="6"/>
  </r>
  <r>
    <x v="0"/>
    <x v="1"/>
    <x v="10"/>
    <x v="4"/>
    <n v="6916092"/>
    <n v="8002182511"/>
    <x v="0"/>
    <x v="1"/>
    <s v="EDIFICIO EL PORVERNIR PH"/>
    <x v="14"/>
    <x v="5"/>
  </r>
  <r>
    <x v="0"/>
    <x v="1"/>
    <x v="10"/>
    <x v="1"/>
    <n v="6916099"/>
    <n v="8001848537"/>
    <x v="0"/>
    <x v="1"/>
    <s v="CONJUNTO RESIDENCIAL CAMBULOS DEL COUNTRY"/>
    <x v="1"/>
    <x v="1"/>
  </r>
  <r>
    <x v="0"/>
    <x v="1"/>
    <x v="10"/>
    <x v="4"/>
    <n v="6916101"/>
    <n v="8300667161"/>
    <x v="0"/>
    <x v="3"/>
    <s v="EDIFICIO PARQUE 81"/>
    <x v="1"/>
    <x v="1"/>
  </r>
  <r>
    <x v="0"/>
    <x v="1"/>
    <x v="10"/>
    <x v="4"/>
    <n v="6916121"/>
    <n v="8000543861"/>
    <x v="0"/>
    <x v="3"/>
    <s v="CONJUNTO RESIDENCIAL CEDRO BOLIVAR II PH"/>
    <x v="1"/>
    <x v="1"/>
  </r>
  <r>
    <x v="0"/>
    <x v="1"/>
    <x v="10"/>
    <x v="1"/>
    <n v="6916122"/>
    <n v="8001848537"/>
    <x v="0"/>
    <x v="3"/>
    <s v="CONJUNTO RESIDENCIAL CAMBULOS DEL COUNTRY"/>
    <x v="1"/>
    <x v="1"/>
  </r>
  <r>
    <x v="0"/>
    <x v="1"/>
    <x v="10"/>
    <x v="1"/>
    <n v="6916174"/>
    <n v="9003370793"/>
    <x v="0"/>
    <x v="0"/>
    <s v="CONJUNTO RESIDENCIAL BOSQUES DE CANTABRIA PH"/>
    <x v="11"/>
    <x v="9"/>
  </r>
  <r>
    <x v="0"/>
    <x v="1"/>
    <x v="10"/>
    <x v="4"/>
    <n v="6916214"/>
    <n v="8300824621"/>
    <x v="0"/>
    <x v="1"/>
    <s v="AGRUPACION DE VIVIENDA LOS ALCAPARROS CIUDADELA COLSUBSIDIO"/>
    <x v="1"/>
    <x v="1"/>
  </r>
  <r>
    <x v="0"/>
    <x v="1"/>
    <x v="10"/>
    <x v="4"/>
    <n v="6916246"/>
    <n v="9000118552"/>
    <x v="0"/>
    <x v="1"/>
    <s v="EDIFICIO MARIANA PROPIEDAD HORIZONTAL"/>
    <x v="6"/>
    <x v="6"/>
  </r>
  <r>
    <x v="0"/>
    <x v="1"/>
    <x v="10"/>
    <x v="1"/>
    <n v="6916262"/>
    <n v="8603537833"/>
    <x v="0"/>
    <x v="1"/>
    <s v="EDIFICIO BELLAVISTA 74"/>
    <x v="1"/>
    <x v="1"/>
  </r>
  <r>
    <x v="0"/>
    <x v="1"/>
    <x v="10"/>
    <x v="4"/>
    <n v="6916319"/>
    <n v="8301224061"/>
    <x v="0"/>
    <x v="3"/>
    <s v="CONJUNTO RESIDENCIAL LANCASTRIA LOTE B"/>
    <x v="1"/>
    <x v="1"/>
  </r>
  <r>
    <x v="0"/>
    <x v="1"/>
    <x v="10"/>
    <x v="4"/>
    <n v="6916339"/>
    <n v="9010164635"/>
    <x v="0"/>
    <x v="3"/>
    <s v="CONJUNTO RESIDENCIAL PARQUES DE BOGOTA CEDRO  PROPIEDAD HORI"/>
    <x v="1"/>
    <x v="1"/>
  </r>
  <r>
    <x v="0"/>
    <x v="1"/>
    <x v="10"/>
    <x v="1"/>
    <n v="6916365"/>
    <n v="8000781550"/>
    <x v="0"/>
    <x v="5"/>
    <s v="UNIDAD RESIDENCIAL VILLA EMILIA"/>
    <x v="1"/>
    <x v="1"/>
  </r>
  <r>
    <x v="0"/>
    <x v="1"/>
    <x v="10"/>
    <x v="4"/>
    <n v="6916376"/>
    <n v="9008806822"/>
    <x v="0"/>
    <x v="1"/>
    <s v="CONJUNTO CERRADO ALTAVISTA DE PIEDRAPINTADA PROPIEDAD HORIZO"/>
    <x v="3"/>
    <x v="3"/>
  </r>
  <r>
    <x v="0"/>
    <x v="1"/>
    <x v="10"/>
    <x v="4"/>
    <n v="6916383"/>
    <n v="9008806822"/>
    <x v="0"/>
    <x v="4"/>
    <s v="CONJUNTO CERRADO ALTAVISTA DE PIEDRAPINTADA PROPIEDAD HORIZO"/>
    <x v="3"/>
    <x v="3"/>
  </r>
  <r>
    <x v="0"/>
    <x v="1"/>
    <x v="10"/>
    <x v="4"/>
    <n v="6916385"/>
    <n v="9009201326"/>
    <x v="0"/>
    <x v="1"/>
    <s v="CONJUNTO RESIDENCIAL CALATAY PARQUE RESIDENCIAL - PROPIEDAD"/>
    <x v="3"/>
    <x v="3"/>
  </r>
  <r>
    <x v="0"/>
    <x v="1"/>
    <x v="10"/>
    <x v="1"/>
    <n v="6916405"/>
    <n v="9002146391"/>
    <x v="0"/>
    <x v="1"/>
    <s v="BALCONES MANZANEDA PROPIEDAD HORIZONTAL"/>
    <x v="1"/>
    <x v="1"/>
  </r>
  <r>
    <x v="0"/>
    <x v="1"/>
    <x v="10"/>
    <x v="4"/>
    <n v="6916417"/>
    <n v="9012093881"/>
    <x v="0"/>
    <x v="1"/>
    <s v="CONJUNTO RESIDENCIAL ARBOLEDA DEL CAMPESTRE Y"/>
    <x v="3"/>
    <x v="3"/>
  </r>
  <r>
    <x v="0"/>
    <x v="1"/>
    <x v="10"/>
    <x v="4"/>
    <n v="6916423"/>
    <n v="9001501321"/>
    <x v="0"/>
    <x v="4"/>
    <s v="CONJUNTO RESIDENCIAL PUERTO BAHIA I ETAPA"/>
    <x v="31"/>
    <x v="3"/>
  </r>
  <r>
    <x v="0"/>
    <x v="1"/>
    <x v="10"/>
    <x v="4"/>
    <n v="6916479"/>
    <n v="9000013011"/>
    <x v="0"/>
    <x v="4"/>
    <s v="CONJUNTO CERRADO PORTAL DE SAN LUIS"/>
    <x v="6"/>
    <x v="6"/>
  </r>
  <r>
    <x v="0"/>
    <x v="1"/>
    <x v="10"/>
    <x v="1"/>
    <n v="6916535"/>
    <n v="9006946065"/>
    <x v="0"/>
    <x v="5"/>
    <s v="EDIFICIO LAURA - PROPIEDAD HORIZONTAL"/>
    <x v="6"/>
    <x v="6"/>
  </r>
  <r>
    <x v="0"/>
    <x v="1"/>
    <x v="10"/>
    <x v="4"/>
    <n v="6916553"/>
    <n v="8010044512"/>
    <x v="0"/>
    <x v="5"/>
    <s v="URBANIZACION SERRANIAS MANZANA 4 Y MANZANA 5"/>
    <x v="7"/>
    <x v="7"/>
  </r>
  <r>
    <x v="0"/>
    <x v="1"/>
    <x v="10"/>
    <x v="4"/>
    <n v="6916618"/>
    <n v="8301189408"/>
    <x v="0"/>
    <x v="2"/>
    <s v="EDIFICIO OCAMONTE PROPIEDAD HORIZONTAL"/>
    <x v="1"/>
    <x v="1"/>
  </r>
  <r>
    <x v="0"/>
    <x v="1"/>
    <x v="10"/>
    <x v="4"/>
    <n v="6916629"/>
    <n v="9010240761"/>
    <x v="0"/>
    <x v="1"/>
    <s v="EDIFICIO TORRE K 5-2 -PROPIEDAD HORIZONTAL"/>
    <x v="1"/>
    <x v="1"/>
  </r>
  <r>
    <x v="0"/>
    <x v="1"/>
    <x v="10"/>
    <x v="4"/>
    <n v="6916684"/>
    <n v="8300653194"/>
    <x v="0"/>
    <x v="3"/>
    <s v="AGRUPACION DE VIVIENDA MAZUREN AGRUPACION 08 PH"/>
    <x v="1"/>
    <x v="1"/>
  </r>
  <r>
    <x v="0"/>
    <x v="1"/>
    <x v="10"/>
    <x v="4"/>
    <n v="6916702"/>
    <n v="8300402775"/>
    <x v="0"/>
    <x v="7"/>
    <s v="EDIFICIO PARQUE 76"/>
    <x v="1"/>
    <x v="1"/>
  </r>
  <r>
    <x v="0"/>
    <x v="1"/>
    <x v="10"/>
    <x v="4"/>
    <n v="6916725"/>
    <n v="9003080585"/>
    <x v="0"/>
    <x v="1"/>
    <s v="CONJUNTO RESIDENCIAL GRANADA CLUB ETAPA I PH"/>
    <x v="1"/>
    <x v="1"/>
  </r>
  <r>
    <x v="0"/>
    <x v="1"/>
    <x v="10"/>
    <x v="4"/>
    <n v="6916752"/>
    <n v="8300271007"/>
    <x v="0"/>
    <x v="3"/>
    <s v="CONJUNTO RESIDENCIAL PARQUES DE ALEJANDRIA"/>
    <x v="1"/>
    <x v="1"/>
  </r>
  <r>
    <x v="0"/>
    <x v="1"/>
    <x v="10"/>
    <x v="4"/>
    <n v="6916763"/>
    <n v="8110012762"/>
    <x v="0"/>
    <x v="1"/>
    <s v="URBANIZACION VILLA FLORIDA ETAPA 2 PROPIEDAD HORIZONTAL"/>
    <x v="14"/>
    <x v="5"/>
  </r>
  <r>
    <x v="0"/>
    <x v="1"/>
    <x v="10"/>
    <x v="1"/>
    <n v="6916800"/>
    <n v="9005948578"/>
    <x v="0"/>
    <x v="1"/>
    <s v="EDIFICIO BOSTON PARK 2"/>
    <x v="14"/>
    <x v="5"/>
  </r>
  <r>
    <x v="0"/>
    <x v="1"/>
    <x v="10"/>
    <x v="4"/>
    <n v="6916801"/>
    <n v="9011587954"/>
    <x v="0"/>
    <x v="0"/>
    <s v="EDIFICIO RESTREPO ANGEL PH"/>
    <x v="11"/>
    <x v="9"/>
  </r>
  <r>
    <x v="0"/>
    <x v="1"/>
    <x v="10"/>
    <x v="4"/>
    <n v="6916807"/>
    <n v="9000681909"/>
    <x v="0"/>
    <x v="3"/>
    <s v="CONJUNTO QUINTAS DE LA CASTELLANA"/>
    <x v="27"/>
    <x v="13"/>
  </r>
  <r>
    <x v="0"/>
    <x v="1"/>
    <x v="10"/>
    <x v="1"/>
    <n v="6916825"/>
    <n v="8908058895"/>
    <x v="0"/>
    <x v="3"/>
    <s v="CONDOMINIO LOS CEREZOS PROPIEDAD HORIZONTAL"/>
    <x v="6"/>
    <x v="6"/>
  </r>
  <r>
    <x v="0"/>
    <x v="1"/>
    <x v="10"/>
    <x v="4"/>
    <n v="6916852"/>
    <n v="9000606000"/>
    <x v="0"/>
    <x v="3"/>
    <s v="CONJUNTO RESIDENCIAL CIUDAD TINTAL SUPERMANZANA 5 SUPERLOTE"/>
    <x v="1"/>
    <x v="1"/>
  </r>
  <r>
    <x v="0"/>
    <x v="1"/>
    <x v="10"/>
    <x v="4"/>
    <n v="6916867"/>
    <n v="8160044445"/>
    <x v="0"/>
    <x v="1"/>
    <s v="CONJUNTO RESIDENCIAL COODELMAR III PH"/>
    <x v="11"/>
    <x v="9"/>
  </r>
  <r>
    <x v="0"/>
    <x v="1"/>
    <x v="10"/>
    <x v="4"/>
    <n v="6916870"/>
    <n v="9005359732"/>
    <x v="0"/>
    <x v="1"/>
    <s v="EDIFICIO MEDITERRANEO PROPIEDAD HORIZONTAL"/>
    <x v="3"/>
    <x v="3"/>
  </r>
  <r>
    <x v="0"/>
    <x v="1"/>
    <x v="10"/>
    <x v="4"/>
    <n v="6916894"/>
    <n v="8300623413"/>
    <x v="1"/>
    <x v="6"/>
    <s v="AGRUPACION UNO 1 DE LA MANZANA SETENTA Y UNO"/>
    <x v="1"/>
    <x v="1"/>
  </r>
  <r>
    <x v="0"/>
    <x v="1"/>
    <x v="10"/>
    <x v="1"/>
    <n v="6916900"/>
    <n v="9008071860"/>
    <x v="0"/>
    <x v="2"/>
    <s v="CONJUNTO RESIDENCIAL BELVERDE II PH"/>
    <x v="43"/>
    <x v="4"/>
  </r>
  <r>
    <x v="0"/>
    <x v="1"/>
    <x v="10"/>
    <x v="4"/>
    <n v="6916912"/>
    <n v="9003080585"/>
    <x v="0"/>
    <x v="1"/>
    <s v="CONJUNTO RESIDENCIAL GRANADA CLUB ETAPA I PH"/>
    <x v="1"/>
    <x v="1"/>
  </r>
  <r>
    <x v="0"/>
    <x v="1"/>
    <x v="10"/>
    <x v="4"/>
    <n v="6916918"/>
    <n v="8070043222"/>
    <x v="0"/>
    <x v="1"/>
    <s v="CONDOMINIO CINERA"/>
    <x v="18"/>
    <x v="10"/>
  </r>
  <r>
    <x v="0"/>
    <x v="1"/>
    <x v="10"/>
    <x v="4"/>
    <n v="6916929"/>
    <n v="8301224061"/>
    <x v="0"/>
    <x v="3"/>
    <s v="CONJUNTO RESIDENCIAL LANCASTRIA LOTE B"/>
    <x v="1"/>
    <x v="1"/>
  </r>
  <r>
    <x v="0"/>
    <x v="1"/>
    <x v="10"/>
    <x v="4"/>
    <n v="6916963"/>
    <n v="8002094305"/>
    <x v="0"/>
    <x v="1"/>
    <s v="EDIFICIO AVENIDA 161 PH"/>
    <x v="1"/>
    <x v="1"/>
  </r>
  <r>
    <x v="0"/>
    <x v="1"/>
    <x v="10"/>
    <x v="4"/>
    <n v="6916965"/>
    <n v="9001197653"/>
    <x v="0"/>
    <x v="0"/>
    <s v="CONJUNTO RESIDENCIAL Y COMERCIAL PINARES DE ARAGON PH"/>
    <x v="11"/>
    <x v="9"/>
  </r>
  <r>
    <x v="0"/>
    <x v="1"/>
    <x v="10"/>
    <x v="4"/>
    <n v="6916986"/>
    <n v="9000142589"/>
    <x v="0"/>
    <x v="1"/>
    <s v="CONJUNTO RESIDENCIAL CERRONORTE PH"/>
    <x v="14"/>
    <x v="5"/>
  </r>
  <r>
    <x v="0"/>
    <x v="1"/>
    <x v="10"/>
    <x v="1"/>
    <n v="6916989"/>
    <n v="9008923647"/>
    <x v="0"/>
    <x v="7"/>
    <s v="PROYECTO ALTOS DE MONTEVERDE PROPIEDAD HORIZONTAL"/>
    <x v="78"/>
    <x v="21"/>
  </r>
  <r>
    <x v="0"/>
    <x v="1"/>
    <x v="10"/>
    <x v="1"/>
    <n v="6917033"/>
    <n v="8300920922"/>
    <x v="0"/>
    <x v="7"/>
    <s v="EDIFICIO CERVANTES IV PROPIEDAD HORIZONTAL"/>
    <x v="1"/>
    <x v="1"/>
  </r>
  <r>
    <x v="0"/>
    <x v="1"/>
    <x v="10"/>
    <x v="4"/>
    <n v="6917042"/>
    <n v="8301368190"/>
    <x v="0"/>
    <x v="4"/>
    <s v="EDIFICIO MULTIFAMILIAR TECTUM VII PH"/>
    <x v="1"/>
    <x v="1"/>
  </r>
  <r>
    <x v="0"/>
    <x v="1"/>
    <x v="10"/>
    <x v="4"/>
    <n v="6917056"/>
    <n v="8001170418"/>
    <x v="0"/>
    <x v="1"/>
    <s v="CONJUNTO RESIDENCIAL LAS TORRES DE VIZCAYA PH"/>
    <x v="1"/>
    <x v="1"/>
  </r>
  <r>
    <x v="0"/>
    <x v="1"/>
    <x v="10"/>
    <x v="4"/>
    <n v="6917111"/>
    <n v="8000883503"/>
    <x v="0"/>
    <x v="1"/>
    <s v="CONJUNTO RESIDENCIAL COLINA DE CHIPRE PH"/>
    <x v="14"/>
    <x v="5"/>
  </r>
  <r>
    <x v="0"/>
    <x v="1"/>
    <x v="10"/>
    <x v="4"/>
    <n v="6917147"/>
    <n v="8000990427"/>
    <x v="0"/>
    <x v="1"/>
    <s v="EDIFICIO ALTOS DEL CEDRITO PROPIEDAD HORIZONTAL"/>
    <x v="1"/>
    <x v="1"/>
  </r>
  <r>
    <x v="0"/>
    <x v="1"/>
    <x v="10"/>
    <x v="4"/>
    <n v="6917160"/>
    <n v="8000536641"/>
    <x v="0"/>
    <x v="2"/>
    <s v="CONJUNTO RESIDENCIAL BARRIO OLIMPICO DE PEREIRA II ETAPA PH"/>
    <x v="11"/>
    <x v="9"/>
  </r>
  <r>
    <x v="0"/>
    <x v="1"/>
    <x v="10"/>
    <x v="1"/>
    <n v="6917201"/>
    <n v="8160024439"/>
    <x v="0"/>
    <x v="5"/>
    <s v="EDIFICIO PINARES DE LOS ANDES P H"/>
    <x v="11"/>
    <x v="9"/>
  </r>
  <r>
    <x v="0"/>
    <x v="1"/>
    <x v="10"/>
    <x v="4"/>
    <n v="6917218"/>
    <n v="9008806822"/>
    <x v="0"/>
    <x v="2"/>
    <s v="CONJUNTO CERRADO ALTAVISTA DE PIEDRAPINTADA PROPIEDAD HORIZO"/>
    <x v="3"/>
    <x v="3"/>
  </r>
  <r>
    <x v="0"/>
    <x v="1"/>
    <x v="10"/>
    <x v="4"/>
    <n v="6917257"/>
    <n v="9006189500"/>
    <x v="0"/>
    <x v="1"/>
    <s v="CONJUNTO RESIDENCIAL BALCONES DE SAN JUAN"/>
    <x v="9"/>
    <x v="8"/>
  </r>
  <r>
    <x v="0"/>
    <x v="1"/>
    <x v="10"/>
    <x v="4"/>
    <n v="6917275"/>
    <n v="8002094305"/>
    <x v="0"/>
    <x v="1"/>
    <s v="EDIFICIO AVENIDA 161 PH"/>
    <x v="1"/>
    <x v="1"/>
  </r>
  <r>
    <x v="0"/>
    <x v="1"/>
    <x v="10"/>
    <x v="4"/>
    <n v="6917278"/>
    <n v="8300353671"/>
    <x v="0"/>
    <x v="1"/>
    <s v="CONJUNTO RESIDENCIAL MONTERREY II"/>
    <x v="1"/>
    <x v="1"/>
  </r>
  <r>
    <x v="0"/>
    <x v="1"/>
    <x v="10"/>
    <x v="4"/>
    <n v="6917293"/>
    <n v="9009360541"/>
    <x v="0"/>
    <x v="1"/>
    <s v="YUMA CIUDADELA RESIDENCIAL"/>
    <x v="29"/>
    <x v="14"/>
  </r>
  <r>
    <x v="0"/>
    <x v="1"/>
    <x v="10"/>
    <x v="4"/>
    <n v="6917312"/>
    <n v="8100004531"/>
    <x v="0"/>
    <x v="1"/>
    <s v="CONJUNTO CERRADO HABITACIONAL NORMANDIA PROPIEDAD HORIZONTAL"/>
    <x v="6"/>
    <x v="6"/>
  </r>
  <r>
    <x v="0"/>
    <x v="1"/>
    <x v="10"/>
    <x v="4"/>
    <n v="6917480"/>
    <n v="8160006214"/>
    <x v="0"/>
    <x v="4"/>
    <s v="EL PALMAR CONJUNTO CERRADO N 3 PH"/>
    <x v="11"/>
    <x v="9"/>
  </r>
  <r>
    <x v="0"/>
    <x v="1"/>
    <x v="10"/>
    <x v="4"/>
    <n v="6917488"/>
    <n v="9001989252"/>
    <x v="0"/>
    <x v="1"/>
    <s v="CONJUNTO RESIDENCIAL MAITAMA PH"/>
    <x v="11"/>
    <x v="9"/>
  </r>
  <r>
    <x v="0"/>
    <x v="1"/>
    <x v="10"/>
    <x v="1"/>
    <n v="6917612"/>
    <n v="9008265105"/>
    <x v="0"/>
    <x v="1"/>
    <s v="EDIFICIO AZALIA"/>
    <x v="2"/>
    <x v="2"/>
  </r>
  <r>
    <x v="0"/>
    <x v="1"/>
    <x v="10"/>
    <x v="5"/>
    <n v="6917770"/>
    <n v="41714882"/>
    <x v="1"/>
    <x v="6"/>
    <s v="AYALA CAICEDO LUCILA"/>
    <x v="7"/>
    <x v="7"/>
  </r>
  <r>
    <x v="0"/>
    <x v="1"/>
    <x v="10"/>
    <x v="4"/>
    <n v="6917823"/>
    <n v="9007720361"/>
    <x v="0"/>
    <x v="4"/>
    <s v="CONJUNTO PORTAL DE LA MACARENA PH"/>
    <x v="11"/>
    <x v="9"/>
  </r>
  <r>
    <x v="0"/>
    <x v="1"/>
    <x v="10"/>
    <x v="4"/>
    <n v="6917854"/>
    <n v="9009981726"/>
    <x v="0"/>
    <x v="1"/>
    <s v="SANTA JUANA APARTMENTOS PH"/>
    <x v="11"/>
    <x v="9"/>
  </r>
  <r>
    <x v="0"/>
    <x v="1"/>
    <x v="10"/>
    <x v="4"/>
    <n v="6917870"/>
    <n v="9008865371"/>
    <x v="0"/>
    <x v="1"/>
    <s v="PARQUE RESIDENCIAL INTER PLAZA SUR"/>
    <x v="7"/>
    <x v="7"/>
  </r>
  <r>
    <x v="0"/>
    <x v="1"/>
    <x v="10"/>
    <x v="1"/>
    <n v="6917890"/>
    <n v="9005006816"/>
    <x v="0"/>
    <x v="1"/>
    <s v="CERRO FUERTE - PROPIEDAD HORIZONTAL"/>
    <x v="19"/>
    <x v="4"/>
  </r>
  <r>
    <x v="0"/>
    <x v="1"/>
    <x v="10"/>
    <x v="4"/>
    <n v="6917901"/>
    <n v="9006189500"/>
    <x v="0"/>
    <x v="2"/>
    <s v="CONJUNTO RESIDENCIAL BALCONES DE SAN JUAN"/>
    <x v="9"/>
    <x v="8"/>
  </r>
  <r>
    <x v="0"/>
    <x v="1"/>
    <x v="10"/>
    <x v="4"/>
    <n v="6917911"/>
    <n v="8001716559"/>
    <x v="0"/>
    <x v="1"/>
    <s v="CONJUNTO RESIDENCIAL ALTAMIRA II ETAPA"/>
    <x v="17"/>
    <x v="2"/>
  </r>
  <r>
    <x v="0"/>
    <x v="1"/>
    <x v="10"/>
    <x v="4"/>
    <n v="6917913"/>
    <n v="9006492513"/>
    <x v="0"/>
    <x v="1"/>
    <s v="EDIFICACION MIXTA LAGO PLAZA II PH"/>
    <x v="11"/>
    <x v="9"/>
  </r>
  <r>
    <x v="0"/>
    <x v="1"/>
    <x v="10"/>
    <x v="4"/>
    <n v="6917917"/>
    <n v="9006741639"/>
    <x v="0"/>
    <x v="1"/>
    <s v="CONJUNTO RESIDENCIAL MIRADOR DE CELTA PH"/>
    <x v="39"/>
    <x v="4"/>
  </r>
  <r>
    <x v="0"/>
    <x v="1"/>
    <x v="10"/>
    <x v="4"/>
    <n v="6917931"/>
    <n v="8002005019"/>
    <x v="0"/>
    <x v="1"/>
    <s v="PARQUE RESIDENCIAL PALMAS DE SORRENTO"/>
    <x v="7"/>
    <x v="7"/>
  </r>
  <r>
    <x v="0"/>
    <x v="1"/>
    <x v="10"/>
    <x v="4"/>
    <n v="6917948"/>
    <n v="8000465452"/>
    <x v="0"/>
    <x v="1"/>
    <s v="UNIDAD RESIDENCIAL SANTA CATALINA I"/>
    <x v="11"/>
    <x v="9"/>
  </r>
  <r>
    <x v="0"/>
    <x v="1"/>
    <x v="10"/>
    <x v="4"/>
    <n v="6917963"/>
    <n v="8300653194"/>
    <x v="0"/>
    <x v="3"/>
    <s v="AGRUPACION DE VIVIENDA MAZUREN AGRUPACION 08 PH"/>
    <x v="1"/>
    <x v="1"/>
  </r>
  <r>
    <x v="0"/>
    <x v="1"/>
    <x v="10"/>
    <x v="1"/>
    <n v="6917964"/>
    <n v="8908046207"/>
    <x v="0"/>
    <x v="1"/>
    <s v="PROPIEDAD HORIZONTAL EDIFICIO LA ARBOLEDA"/>
    <x v="6"/>
    <x v="6"/>
  </r>
  <r>
    <x v="0"/>
    <x v="1"/>
    <x v="10"/>
    <x v="4"/>
    <n v="6917999"/>
    <n v="8000125401"/>
    <x v="0"/>
    <x v="1"/>
    <s v="CONJUNTO RESIDENCIAL SANTA CATALINA III ETAPA - PROPIEDAD HO"/>
    <x v="0"/>
    <x v="0"/>
  </r>
  <r>
    <x v="0"/>
    <x v="1"/>
    <x v="10"/>
    <x v="1"/>
    <n v="6918005"/>
    <n v="8301266793"/>
    <x v="0"/>
    <x v="1"/>
    <s v="CONJUNTO RESIDENCIAL SHAMBALA PH"/>
    <x v="1"/>
    <x v="1"/>
  </r>
  <r>
    <x v="0"/>
    <x v="1"/>
    <x v="10"/>
    <x v="4"/>
    <n v="6918018"/>
    <n v="9006283631"/>
    <x v="0"/>
    <x v="1"/>
    <s v="EDIFICIO LAURELES DEL RIO I ETAPA PH"/>
    <x v="6"/>
    <x v="6"/>
  </r>
  <r>
    <x v="0"/>
    <x v="1"/>
    <x v="10"/>
    <x v="4"/>
    <n v="6918027"/>
    <n v="9007899051"/>
    <x v="0"/>
    <x v="4"/>
    <s v="EDIFICIO CENTRO MEDICO LA SEXTA PH"/>
    <x v="11"/>
    <x v="9"/>
  </r>
  <r>
    <x v="0"/>
    <x v="1"/>
    <x v="10"/>
    <x v="1"/>
    <n v="6918037"/>
    <n v="9009415311"/>
    <x v="0"/>
    <x v="1"/>
    <s v="COJ PARQUE RESIDENCIAL PAPIRO"/>
    <x v="7"/>
    <x v="7"/>
  </r>
  <r>
    <x v="0"/>
    <x v="1"/>
    <x v="10"/>
    <x v="4"/>
    <n v="6918054"/>
    <n v="8914120334"/>
    <x v="0"/>
    <x v="4"/>
    <s v="EDIFICIO MARIA GAID PROPIEDAD HORIZONTAL"/>
    <x v="11"/>
    <x v="9"/>
  </r>
  <r>
    <x v="0"/>
    <x v="1"/>
    <x v="10"/>
    <x v="5"/>
    <n v="6918064"/>
    <n v="41893196"/>
    <x v="0"/>
    <x v="2"/>
    <s v="ESCOBAR CARDONA LUZ MARINA"/>
    <x v="7"/>
    <x v="7"/>
  </r>
  <r>
    <x v="0"/>
    <x v="1"/>
    <x v="10"/>
    <x v="4"/>
    <n v="6918081"/>
    <n v="9001989252"/>
    <x v="0"/>
    <x v="1"/>
    <s v="CONJUNTO RESIDENCIAL MAITAMA PH"/>
    <x v="11"/>
    <x v="9"/>
  </r>
  <r>
    <x v="0"/>
    <x v="1"/>
    <x v="10"/>
    <x v="4"/>
    <n v="6918085"/>
    <n v="8000121184"/>
    <x v="0"/>
    <x v="1"/>
    <s v="CONJUNTO RESIDENCIAL PROVITEQ UNIDAD DOS"/>
    <x v="7"/>
    <x v="7"/>
  </r>
  <r>
    <x v="0"/>
    <x v="1"/>
    <x v="10"/>
    <x v="2"/>
    <n v="6918091"/>
    <n v="10095900"/>
    <x v="0"/>
    <x v="5"/>
    <s v="COLORADO  BETANCUR OMAR ANTONIO"/>
    <x v="13"/>
    <x v="9"/>
  </r>
  <r>
    <x v="0"/>
    <x v="1"/>
    <x v="10"/>
    <x v="4"/>
    <n v="6918093"/>
    <n v="8160017571"/>
    <x v="0"/>
    <x v="1"/>
    <s v="EDIFICIO LOS CISNES"/>
    <x v="11"/>
    <x v="9"/>
  </r>
  <r>
    <x v="0"/>
    <x v="1"/>
    <x v="10"/>
    <x v="4"/>
    <n v="6918115"/>
    <n v="8605096441"/>
    <x v="0"/>
    <x v="1"/>
    <s v="CONJUNTO RESIDENCIAL SANTA BARBARA NORTE"/>
    <x v="1"/>
    <x v="1"/>
  </r>
  <r>
    <x v="0"/>
    <x v="1"/>
    <x v="10"/>
    <x v="4"/>
    <n v="6918118"/>
    <n v="9000081601"/>
    <x v="0"/>
    <x v="5"/>
    <s v="EDIFICIO GUIPERZ II PROPIEDAD HORIZONTAL"/>
    <x v="11"/>
    <x v="9"/>
  </r>
  <r>
    <x v="0"/>
    <x v="1"/>
    <x v="10"/>
    <x v="4"/>
    <n v="6918119"/>
    <n v="9002713230"/>
    <x v="0"/>
    <x v="1"/>
    <s v="CONJUNTO RESIDENCIAL LA CASTELLANA  PROPIEDAD HORIZONTAL"/>
    <x v="11"/>
    <x v="9"/>
  </r>
  <r>
    <x v="0"/>
    <x v="1"/>
    <x v="10"/>
    <x v="1"/>
    <n v="6918133"/>
    <n v="8001907493"/>
    <x v="0"/>
    <x v="1"/>
    <s v="EDIFICIO SANTA MARIA DE BAROJA PH"/>
    <x v="11"/>
    <x v="9"/>
  </r>
  <r>
    <x v="0"/>
    <x v="1"/>
    <x v="10"/>
    <x v="4"/>
    <n v="6918149"/>
    <n v="8909327909"/>
    <x v="0"/>
    <x v="1"/>
    <s v="CONJUNTO RESIDENCIAL SORRENTO 1 PH"/>
    <x v="14"/>
    <x v="5"/>
  </r>
  <r>
    <x v="0"/>
    <x v="1"/>
    <x v="10"/>
    <x v="4"/>
    <n v="6918221"/>
    <n v="8090041230"/>
    <x v="0"/>
    <x v="1"/>
    <s v="CONJUNTO RESIDENCIAL ARAGON II ET"/>
    <x v="31"/>
    <x v="3"/>
  </r>
  <r>
    <x v="0"/>
    <x v="1"/>
    <x v="10"/>
    <x v="4"/>
    <n v="6918228"/>
    <n v="9004836156"/>
    <x v="0"/>
    <x v="3"/>
    <s v="EDIFICIO NEPTUNO PH"/>
    <x v="11"/>
    <x v="9"/>
  </r>
  <r>
    <x v="0"/>
    <x v="1"/>
    <x v="10"/>
    <x v="4"/>
    <n v="6918236"/>
    <n v="8300582821"/>
    <x v="0"/>
    <x v="1"/>
    <s v="EDIFICIO ABADIA 146 PROPIEDAD HORIZONTAL"/>
    <x v="1"/>
    <x v="1"/>
  </r>
  <r>
    <x v="0"/>
    <x v="1"/>
    <x v="10"/>
    <x v="1"/>
    <n v="6918250"/>
    <n v="9000128881"/>
    <x v="0"/>
    <x v="1"/>
    <s v="CONJUNTO RESIDENCIAL VILLAS DE TOSCANA"/>
    <x v="1"/>
    <x v="1"/>
  </r>
  <r>
    <x v="0"/>
    <x v="1"/>
    <x v="10"/>
    <x v="1"/>
    <n v="6918260"/>
    <n v="8002099700"/>
    <x v="0"/>
    <x v="1"/>
    <s v="UNIDAD RESIDENCIAL COLISEO PROPIEDAD HORIZONTAL"/>
    <x v="0"/>
    <x v="0"/>
  </r>
  <r>
    <x v="0"/>
    <x v="1"/>
    <x v="10"/>
    <x v="4"/>
    <n v="6918288"/>
    <n v="8050136156"/>
    <x v="0"/>
    <x v="1"/>
    <s v="EDIFICIO CRISTAL  PH"/>
    <x v="0"/>
    <x v="0"/>
  </r>
  <r>
    <x v="0"/>
    <x v="1"/>
    <x v="10"/>
    <x v="4"/>
    <n v="6918318"/>
    <n v="8000883037"/>
    <x v="0"/>
    <x v="1"/>
    <s v="URBANIZACION EL JARDIN III ETAPA BLOQUES111213141516 PH"/>
    <x v="11"/>
    <x v="9"/>
  </r>
  <r>
    <x v="0"/>
    <x v="1"/>
    <x v="10"/>
    <x v="4"/>
    <n v="6918348"/>
    <n v="9006189500"/>
    <x v="0"/>
    <x v="1"/>
    <s v="CONJUNTO RESIDENCIAL BALCONES DE SAN JUAN"/>
    <x v="9"/>
    <x v="8"/>
  </r>
  <r>
    <x v="0"/>
    <x v="1"/>
    <x v="10"/>
    <x v="4"/>
    <n v="6918353"/>
    <n v="9008639359"/>
    <x v="0"/>
    <x v="7"/>
    <s v="MULTIFAMILIAR NOGAL DE MARAYA PH"/>
    <x v="11"/>
    <x v="9"/>
  </r>
  <r>
    <x v="0"/>
    <x v="1"/>
    <x v="10"/>
    <x v="4"/>
    <n v="6918365"/>
    <n v="9007906177"/>
    <x v="0"/>
    <x v="2"/>
    <s v="EDIFICIO TORREDON 3 - PROPIEDAD HORIZONTAL"/>
    <x v="1"/>
    <x v="1"/>
  </r>
  <r>
    <x v="0"/>
    <x v="1"/>
    <x v="10"/>
    <x v="4"/>
    <n v="6918377"/>
    <n v="9010018134"/>
    <x v="0"/>
    <x v="1"/>
    <s v="PARQUE RESIDENCIAL NITEROI"/>
    <x v="7"/>
    <x v="7"/>
  </r>
  <r>
    <x v="0"/>
    <x v="1"/>
    <x v="10"/>
    <x v="4"/>
    <n v="6918391"/>
    <n v="8000367718"/>
    <x v="0"/>
    <x v="2"/>
    <s v="EDIFICIO LOS ALMENDROS PROPIEDAD HORIZONTAL"/>
    <x v="3"/>
    <x v="3"/>
  </r>
  <r>
    <x v="0"/>
    <x v="1"/>
    <x v="10"/>
    <x v="4"/>
    <n v="6918436"/>
    <n v="9008379603"/>
    <x v="0"/>
    <x v="2"/>
    <s v="CONJUNTO RESIDENCIAL ROSALES DE SUBA PRIMERA"/>
    <x v="1"/>
    <x v="1"/>
  </r>
  <r>
    <x v="0"/>
    <x v="1"/>
    <x v="10"/>
    <x v="4"/>
    <n v="6918477"/>
    <n v="9009796117"/>
    <x v="0"/>
    <x v="1"/>
    <s v="GALATEA PARQUE RESIDENCIAL PH"/>
    <x v="13"/>
    <x v="9"/>
  </r>
  <r>
    <x v="0"/>
    <x v="1"/>
    <x v="10"/>
    <x v="4"/>
    <n v="6918480"/>
    <n v="8090030886"/>
    <x v="0"/>
    <x v="1"/>
    <s v="CONJUNTO RESIDENCIAL ARAGON ETAPA I"/>
    <x v="31"/>
    <x v="3"/>
  </r>
  <r>
    <x v="0"/>
    <x v="1"/>
    <x v="10"/>
    <x v="4"/>
    <n v="6918497"/>
    <n v="9006026649"/>
    <x v="0"/>
    <x v="3"/>
    <s v="PROPIEDAD HORIZONTAL BALCONES DE LA VILLA II ETAPA BLOQUES 1"/>
    <x v="23"/>
    <x v="6"/>
  </r>
  <r>
    <x v="0"/>
    <x v="1"/>
    <x v="10"/>
    <x v="4"/>
    <n v="6918502"/>
    <n v="9006026649"/>
    <x v="0"/>
    <x v="0"/>
    <s v="PROPIEDAD HORIZONTAL BALCONES DE LA VILLA II ETAPA BLOQUES 1"/>
    <x v="23"/>
    <x v="6"/>
  </r>
  <r>
    <x v="0"/>
    <x v="1"/>
    <x v="10"/>
    <x v="1"/>
    <n v="6918503"/>
    <n v="9008265105"/>
    <x v="0"/>
    <x v="1"/>
    <s v="EDIFICIO AZALIA"/>
    <x v="2"/>
    <x v="2"/>
  </r>
  <r>
    <x v="0"/>
    <x v="1"/>
    <x v="10"/>
    <x v="4"/>
    <n v="6918519"/>
    <n v="9005129360"/>
    <x v="0"/>
    <x v="1"/>
    <s v="EDIFICIO MULTIFAMILIAR ALTOS DEL VERGEL"/>
    <x v="3"/>
    <x v="3"/>
  </r>
  <r>
    <x v="0"/>
    <x v="1"/>
    <x v="10"/>
    <x v="1"/>
    <n v="6918532"/>
    <n v="8140022403"/>
    <x v="0"/>
    <x v="3"/>
    <s v="RESIDENCIAS MULTIFAMILIARES PUCALPA II PROPIEDAD HORIZONTAL"/>
    <x v="9"/>
    <x v="8"/>
  </r>
  <r>
    <x v="0"/>
    <x v="1"/>
    <x v="10"/>
    <x v="1"/>
    <n v="6918540"/>
    <n v="8140022403"/>
    <x v="0"/>
    <x v="1"/>
    <s v="RESIDENCIAS MULTIFAMILIARES PUCALPA II PROPIEDAD HORIZONTAL"/>
    <x v="9"/>
    <x v="8"/>
  </r>
  <r>
    <x v="0"/>
    <x v="1"/>
    <x v="10"/>
    <x v="4"/>
    <n v="6918556"/>
    <n v="8001078435"/>
    <x v="0"/>
    <x v="3"/>
    <s v="CIUDADELA RESIDENCIAL LOS OCOBOS QUINTA ETAPA"/>
    <x v="3"/>
    <x v="3"/>
  </r>
  <r>
    <x v="0"/>
    <x v="1"/>
    <x v="10"/>
    <x v="4"/>
    <n v="6918568"/>
    <n v="8050128172"/>
    <x v="0"/>
    <x v="2"/>
    <s v="CONJUNTO RESIDENCIAL BOSQUES DE LA MARTINA"/>
    <x v="0"/>
    <x v="0"/>
  </r>
  <r>
    <x v="0"/>
    <x v="1"/>
    <x v="10"/>
    <x v="4"/>
    <n v="6918569"/>
    <n v="8160011690"/>
    <x v="0"/>
    <x v="1"/>
    <s v="EL PORTAL DE TERRANOVA PH"/>
    <x v="11"/>
    <x v="9"/>
  </r>
  <r>
    <x v="0"/>
    <x v="1"/>
    <x v="10"/>
    <x v="4"/>
    <n v="6918574"/>
    <n v="8160011690"/>
    <x v="0"/>
    <x v="3"/>
    <s v="EL PORTAL DE TERRANOVA PH"/>
    <x v="11"/>
    <x v="9"/>
  </r>
  <r>
    <x v="0"/>
    <x v="1"/>
    <x v="10"/>
    <x v="4"/>
    <n v="6918609"/>
    <n v="8605096441"/>
    <x v="0"/>
    <x v="0"/>
    <s v="CONJUNTO RESIDENCIAL SANTA BARBARA NORTE"/>
    <x v="1"/>
    <x v="1"/>
  </r>
  <r>
    <x v="0"/>
    <x v="1"/>
    <x v="10"/>
    <x v="4"/>
    <n v="6918629"/>
    <n v="8002464588"/>
    <x v="0"/>
    <x v="1"/>
    <s v="CONJ RESIDENCIAL LA ABADIA PRIMERA SEGUNDA Y TERCERA ETAPA"/>
    <x v="7"/>
    <x v="7"/>
  </r>
  <r>
    <x v="0"/>
    <x v="1"/>
    <x v="10"/>
    <x v="4"/>
    <n v="6918640"/>
    <n v="9010940792"/>
    <x v="0"/>
    <x v="1"/>
    <s v="CONDOMINIO PORTOFINO II PH"/>
    <x v="8"/>
    <x v="4"/>
  </r>
  <r>
    <x v="0"/>
    <x v="1"/>
    <x v="10"/>
    <x v="4"/>
    <n v="6918643"/>
    <n v="9009998015"/>
    <x v="0"/>
    <x v="3"/>
    <s v="CONJUNTO VALLESUE - ETAPA 3"/>
    <x v="31"/>
    <x v="3"/>
  </r>
  <r>
    <x v="0"/>
    <x v="1"/>
    <x v="10"/>
    <x v="4"/>
    <n v="6918719"/>
    <n v="9003477761"/>
    <x v="0"/>
    <x v="1"/>
    <s v="CONJUNTO HABITACIONAL LA CASCADA UNIDAD UNO"/>
    <x v="0"/>
    <x v="0"/>
  </r>
  <r>
    <x v="0"/>
    <x v="1"/>
    <x v="10"/>
    <x v="1"/>
    <n v="6918787"/>
    <n v="8300373441"/>
    <x v="0"/>
    <x v="1"/>
    <s v="CONJUNTO RESIDENCIAL VENTURA PROPIEDAD HORIZONTAL"/>
    <x v="1"/>
    <x v="1"/>
  </r>
  <r>
    <x v="0"/>
    <x v="1"/>
    <x v="10"/>
    <x v="1"/>
    <n v="6918792"/>
    <n v="8300373441"/>
    <x v="0"/>
    <x v="1"/>
    <s v="CONJUNTO RESIDENCIAL VENTURA PROPIEDAD HORIZONTAL"/>
    <x v="1"/>
    <x v="1"/>
  </r>
  <r>
    <x v="0"/>
    <x v="1"/>
    <x v="10"/>
    <x v="4"/>
    <n v="6918794"/>
    <n v="8300786307"/>
    <x v="0"/>
    <x v="0"/>
    <s v="CONJUNTO RESIDENCIAL LOS SAUCES PH"/>
    <x v="1"/>
    <x v="1"/>
  </r>
  <r>
    <x v="0"/>
    <x v="1"/>
    <x v="10"/>
    <x v="4"/>
    <n v="6918826"/>
    <n v="8605263368"/>
    <x v="0"/>
    <x v="3"/>
    <s v="CONJUNTO RESIDENCIAL SANTA BARBARA NORTE MANZANA C PH"/>
    <x v="1"/>
    <x v="1"/>
  </r>
  <r>
    <x v="0"/>
    <x v="1"/>
    <x v="10"/>
    <x v="4"/>
    <n v="6918913"/>
    <n v="8301381676"/>
    <x v="0"/>
    <x v="1"/>
    <s v="CONJUNTO RESIDENCIAL MAZUREN AGRUPACION 06 ETAPAS A B Y C P"/>
    <x v="1"/>
    <x v="1"/>
  </r>
  <r>
    <x v="0"/>
    <x v="1"/>
    <x v="10"/>
    <x v="4"/>
    <n v="6918938"/>
    <n v="9003450568"/>
    <x v="0"/>
    <x v="1"/>
    <s v="EDIFICIO OPORTO 93"/>
    <x v="1"/>
    <x v="1"/>
  </r>
  <r>
    <x v="0"/>
    <x v="1"/>
    <x v="10"/>
    <x v="4"/>
    <n v="6918975"/>
    <n v="9007240611"/>
    <x v="0"/>
    <x v="1"/>
    <s v="EDIFICIO MILANO STUDIO"/>
    <x v="1"/>
    <x v="1"/>
  </r>
  <r>
    <x v="0"/>
    <x v="1"/>
    <x v="10"/>
    <x v="4"/>
    <n v="6919051"/>
    <n v="9009360541"/>
    <x v="0"/>
    <x v="1"/>
    <s v="YUMA CIUDADELA RESIDENCIAL"/>
    <x v="29"/>
    <x v="14"/>
  </r>
  <r>
    <x v="0"/>
    <x v="1"/>
    <x v="10"/>
    <x v="4"/>
    <n v="6919078"/>
    <n v="9012172601"/>
    <x v="0"/>
    <x v="3"/>
    <s v="JUAN PABLO II P H TORRE 8"/>
    <x v="25"/>
    <x v="5"/>
  </r>
  <r>
    <x v="0"/>
    <x v="1"/>
    <x v="10"/>
    <x v="4"/>
    <n v="6919124"/>
    <n v="8300110514"/>
    <x v="0"/>
    <x v="2"/>
    <s v="CONJ RESIDENCIAL MANZANA A PH URB CARLOS LLERAS RESTREPO"/>
    <x v="1"/>
    <x v="1"/>
  </r>
  <r>
    <x v="0"/>
    <x v="1"/>
    <x v="10"/>
    <x v="4"/>
    <n v="6919171"/>
    <n v="9008519364"/>
    <x v="0"/>
    <x v="1"/>
    <s v="EDIFICIO BALMORAL 70 PROPIEDAD HORIZONTAL"/>
    <x v="6"/>
    <x v="6"/>
  </r>
  <r>
    <x v="0"/>
    <x v="1"/>
    <x v="10"/>
    <x v="4"/>
    <n v="6919180"/>
    <n v="8001793765"/>
    <x v="0"/>
    <x v="1"/>
    <s v="EDIFICIO BARU  I PH"/>
    <x v="1"/>
    <x v="1"/>
  </r>
  <r>
    <x v="0"/>
    <x v="1"/>
    <x v="10"/>
    <x v="4"/>
    <n v="6919183"/>
    <n v="8001943213"/>
    <x v="0"/>
    <x v="1"/>
    <s v="EDIFICIO SIERRA NEVADA"/>
    <x v="57"/>
    <x v="19"/>
  </r>
  <r>
    <x v="0"/>
    <x v="1"/>
    <x v="10"/>
    <x v="1"/>
    <n v="6919188"/>
    <n v="8000487741"/>
    <x v="0"/>
    <x v="1"/>
    <s v="EDIFICIO BORINQUEN"/>
    <x v="0"/>
    <x v="0"/>
  </r>
  <r>
    <x v="0"/>
    <x v="1"/>
    <x v="10"/>
    <x v="4"/>
    <n v="6919239"/>
    <n v="8000422972"/>
    <x v="0"/>
    <x v="1"/>
    <s v="UNIDAD RESIDENCIAL LOS ALMENDROS PH"/>
    <x v="1"/>
    <x v="1"/>
  </r>
  <r>
    <x v="0"/>
    <x v="1"/>
    <x v="10"/>
    <x v="4"/>
    <n v="6919262"/>
    <n v="8110372743"/>
    <x v="0"/>
    <x v="1"/>
    <s v="EDIFICIO RINCON DEL CASTILLO PH"/>
    <x v="14"/>
    <x v="5"/>
  </r>
  <r>
    <x v="0"/>
    <x v="1"/>
    <x v="10"/>
    <x v="4"/>
    <n v="6919275"/>
    <n v="8301423148"/>
    <x v="1"/>
    <x v="6"/>
    <s v="CONJUNTO RESIDENCIAL PORTAL DE MODELIA III"/>
    <x v="1"/>
    <x v="1"/>
  </r>
  <r>
    <x v="0"/>
    <x v="1"/>
    <x v="10"/>
    <x v="4"/>
    <n v="6919288"/>
    <n v="8605096441"/>
    <x v="0"/>
    <x v="1"/>
    <s v="CONJUNTO RESIDENCIAL SANTA BARBARA NORTE"/>
    <x v="1"/>
    <x v="1"/>
  </r>
  <r>
    <x v="0"/>
    <x v="1"/>
    <x v="10"/>
    <x v="4"/>
    <n v="6919341"/>
    <n v="9009360541"/>
    <x v="0"/>
    <x v="1"/>
    <s v="YUMA CIUDADELA RESIDENCIAL"/>
    <x v="29"/>
    <x v="14"/>
  </r>
  <r>
    <x v="0"/>
    <x v="1"/>
    <x v="10"/>
    <x v="1"/>
    <n v="6919378"/>
    <n v="8300283900"/>
    <x v="0"/>
    <x v="1"/>
    <s v="URBANIZACIÓN ATLANTA II ETAPA SEGUNDO SECTOR"/>
    <x v="1"/>
    <x v="1"/>
  </r>
  <r>
    <x v="0"/>
    <x v="1"/>
    <x v="10"/>
    <x v="4"/>
    <n v="6919515"/>
    <n v="8002168869"/>
    <x v="0"/>
    <x v="1"/>
    <s v="EDIFICIO ALMENARA PH"/>
    <x v="14"/>
    <x v="5"/>
  </r>
  <r>
    <x v="0"/>
    <x v="1"/>
    <x v="10"/>
    <x v="4"/>
    <n v="6919553"/>
    <n v="8010042548"/>
    <x v="0"/>
    <x v="4"/>
    <s v="CONDOMINIO SAN CARLOS"/>
    <x v="7"/>
    <x v="7"/>
  </r>
  <r>
    <x v="0"/>
    <x v="1"/>
    <x v="10"/>
    <x v="4"/>
    <n v="6919555"/>
    <n v="9008689471"/>
    <x v="0"/>
    <x v="1"/>
    <s v="CONJUNTO RESIDENCIAL RESERVA DE AVICHENTE"/>
    <x v="29"/>
    <x v="14"/>
  </r>
  <r>
    <x v="0"/>
    <x v="1"/>
    <x v="10"/>
    <x v="4"/>
    <n v="6919590"/>
    <n v="9005277361"/>
    <x v="0"/>
    <x v="1"/>
    <s v="EDIFICIO MIRADOR DE LA SUIZA PROPIEDAD HORIZONTAL"/>
    <x v="6"/>
    <x v="6"/>
  </r>
  <r>
    <x v="0"/>
    <x v="1"/>
    <x v="10"/>
    <x v="4"/>
    <n v="6919616"/>
    <n v="8001872058"/>
    <x v="0"/>
    <x v="1"/>
    <s v="CONJUNTO RESIDENCIAL SAN DIEGO - PROPIEDAD HORIZONTAL"/>
    <x v="1"/>
    <x v="1"/>
  </r>
  <r>
    <x v="0"/>
    <x v="1"/>
    <x v="10"/>
    <x v="4"/>
    <n v="6919628"/>
    <n v="9000097859"/>
    <x v="0"/>
    <x v="3"/>
    <s v="CONJUNTO RESIDENCIAL QUINTAS DEL RECREO ETAPA II B SM 13-4"/>
    <x v="1"/>
    <x v="1"/>
  </r>
  <r>
    <x v="0"/>
    <x v="1"/>
    <x v="10"/>
    <x v="4"/>
    <n v="6919633"/>
    <n v="9000097859"/>
    <x v="0"/>
    <x v="3"/>
    <s v="CONJUNTO RESIDENCIAL QUINTAS DEL RECREO ETAPA II B SM 13-4"/>
    <x v="1"/>
    <x v="1"/>
  </r>
  <r>
    <x v="0"/>
    <x v="1"/>
    <x v="10"/>
    <x v="4"/>
    <n v="6919655"/>
    <n v="9004474229"/>
    <x v="0"/>
    <x v="2"/>
    <s v="CONJUNTO CERRADO MONTEMADERO DEL VERGEL PROPIEDAD HORIZONTAL"/>
    <x v="3"/>
    <x v="3"/>
  </r>
  <r>
    <x v="0"/>
    <x v="1"/>
    <x v="10"/>
    <x v="4"/>
    <n v="6919676"/>
    <n v="9001197653"/>
    <x v="0"/>
    <x v="0"/>
    <s v="CONJUNTO RESIDENCIAL Y COMERCIAL PINARES DE ARAGON PH"/>
    <x v="11"/>
    <x v="9"/>
  </r>
  <r>
    <x v="0"/>
    <x v="1"/>
    <x v="10"/>
    <x v="1"/>
    <n v="6919716"/>
    <n v="9006685977"/>
    <x v="0"/>
    <x v="3"/>
    <s v="PROYECTO PARQUE RESIDENCIAL NUEVO RECREO ETAPA 3 PH"/>
    <x v="1"/>
    <x v="1"/>
  </r>
  <r>
    <x v="0"/>
    <x v="1"/>
    <x v="10"/>
    <x v="4"/>
    <n v="6919817"/>
    <n v="9006999782"/>
    <x v="0"/>
    <x v="1"/>
    <s v="URBANIZACION EL ROSAL I ETAPA PH"/>
    <x v="14"/>
    <x v="5"/>
  </r>
  <r>
    <x v="0"/>
    <x v="1"/>
    <x v="10"/>
    <x v="4"/>
    <n v="6919900"/>
    <n v="8909297599"/>
    <x v="0"/>
    <x v="2"/>
    <s v="EDIFICIO LOS CERROS PH"/>
    <x v="14"/>
    <x v="5"/>
  </r>
  <r>
    <x v="0"/>
    <x v="1"/>
    <x v="10"/>
    <x v="4"/>
    <n v="6919948"/>
    <n v="8300570060"/>
    <x v="0"/>
    <x v="2"/>
    <s v="CONJUNTO RESIDENCIAL PUERTO SOL III PROPIEDAD"/>
    <x v="1"/>
    <x v="1"/>
  </r>
  <r>
    <x v="0"/>
    <x v="1"/>
    <x v="10"/>
    <x v="4"/>
    <n v="6920074"/>
    <n v="9005311570"/>
    <x v="0"/>
    <x v="1"/>
    <s v="EDIFICIO DI BARI"/>
    <x v="17"/>
    <x v="2"/>
  </r>
  <r>
    <x v="0"/>
    <x v="1"/>
    <x v="10"/>
    <x v="4"/>
    <n v="6920110"/>
    <n v="8000367718"/>
    <x v="0"/>
    <x v="1"/>
    <s v="EDIFICIO LOS ALMENDROS PROPIEDAD HORIZONTAL"/>
    <x v="3"/>
    <x v="3"/>
  </r>
  <r>
    <x v="0"/>
    <x v="1"/>
    <x v="10"/>
    <x v="4"/>
    <n v="6920148"/>
    <n v="8001883511"/>
    <x v="0"/>
    <x v="1"/>
    <s v="EDIFICIO ANDAGOYA"/>
    <x v="1"/>
    <x v="1"/>
  </r>
  <r>
    <x v="0"/>
    <x v="1"/>
    <x v="10"/>
    <x v="4"/>
    <n v="6920149"/>
    <n v="9011859693"/>
    <x v="0"/>
    <x v="2"/>
    <s v="CONJUNTO FLORIDA RESERVADA CONDOMINIO CAMPESTRE PROPIEDAD HO"/>
    <x v="3"/>
    <x v="3"/>
  </r>
  <r>
    <x v="0"/>
    <x v="1"/>
    <x v="10"/>
    <x v="1"/>
    <n v="6920218"/>
    <n v="8100025388"/>
    <x v="0"/>
    <x v="1"/>
    <s v="CONJUNTO CERRADO MIRADOR DE LA SIERRA PROPIEDAD HORIZONTAL"/>
    <x v="6"/>
    <x v="6"/>
  </r>
  <r>
    <x v="0"/>
    <x v="1"/>
    <x v="10"/>
    <x v="5"/>
    <n v="6920243"/>
    <n v="31928409"/>
    <x v="0"/>
    <x v="1"/>
    <s v="RAMIREZ BEDOYA LUZ PATRICIA"/>
    <x v="0"/>
    <x v="0"/>
  </r>
  <r>
    <x v="0"/>
    <x v="1"/>
    <x v="10"/>
    <x v="1"/>
    <n v="6920261"/>
    <n v="8300392995"/>
    <x v="0"/>
    <x v="2"/>
    <s v="CONJUNTO MULTIFAMILIAR COMPARTIR BOCHICA LOTE 2 ETAPA I"/>
    <x v="1"/>
    <x v="1"/>
  </r>
  <r>
    <x v="0"/>
    <x v="1"/>
    <x v="10"/>
    <x v="1"/>
    <n v="6920306"/>
    <n v="9008265105"/>
    <x v="0"/>
    <x v="1"/>
    <s v="EDIFICIO AZALIA"/>
    <x v="2"/>
    <x v="2"/>
  </r>
  <r>
    <x v="0"/>
    <x v="1"/>
    <x v="10"/>
    <x v="4"/>
    <n v="6920310"/>
    <n v="9000142589"/>
    <x v="0"/>
    <x v="1"/>
    <s v="CONJUNTO RESIDENCIAL CERRONORTE PH"/>
    <x v="14"/>
    <x v="5"/>
  </r>
  <r>
    <x v="0"/>
    <x v="1"/>
    <x v="10"/>
    <x v="4"/>
    <n v="6920322"/>
    <n v="8909428806"/>
    <x v="0"/>
    <x v="1"/>
    <s v="EDIFICIO MARANDUA II PH"/>
    <x v="14"/>
    <x v="5"/>
  </r>
  <r>
    <x v="0"/>
    <x v="1"/>
    <x v="10"/>
    <x v="5"/>
    <n v="6920325"/>
    <n v="51893707"/>
    <x v="0"/>
    <x v="0"/>
    <s v="CHAPARRO GARCIA EUDOCIA"/>
    <x v="1"/>
    <x v="1"/>
  </r>
  <r>
    <x v="0"/>
    <x v="1"/>
    <x v="10"/>
    <x v="1"/>
    <n v="6920326"/>
    <n v="9000889465"/>
    <x v="0"/>
    <x v="3"/>
    <s v="EDIFICIO ALTOS BELLA SUIZA - PROPIEDAD HORIZONTAL"/>
    <x v="1"/>
    <x v="1"/>
  </r>
  <r>
    <x v="0"/>
    <x v="1"/>
    <x v="10"/>
    <x v="4"/>
    <n v="6920384"/>
    <n v="9004474229"/>
    <x v="0"/>
    <x v="1"/>
    <s v="CONJUNTO CERRADO MONTEMADERO DEL VERGEL PROPIEDAD HORIZONTAL"/>
    <x v="3"/>
    <x v="3"/>
  </r>
  <r>
    <x v="0"/>
    <x v="1"/>
    <x v="10"/>
    <x v="4"/>
    <n v="6920399"/>
    <n v="8001212925"/>
    <x v="0"/>
    <x v="1"/>
    <s v="CONJUNTO RESIDENCIAL ALTAMIRA III ETAPA"/>
    <x v="17"/>
    <x v="2"/>
  </r>
  <r>
    <x v="0"/>
    <x v="1"/>
    <x v="10"/>
    <x v="4"/>
    <n v="6920420"/>
    <n v="8000277433"/>
    <x v="0"/>
    <x v="3"/>
    <s v="AGRUPACION DE VIVIENDA METROPOLIS UNIDAD DOS PH"/>
    <x v="1"/>
    <x v="1"/>
  </r>
  <r>
    <x v="0"/>
    <x v="1"/>
    <x v="10"/>
    <x v="4"/>
    <n v="6920424"/>
    <n v="8300168053"/>
    <x v="0"/>
    <x v="1"/>
    <s v="CONJUNTO RESIDENCIAL PARQUE LOS SAUCES PH"/>
    <x v="1"/>
    <x v="1"/>
  </r>
  <r>
    <x v="0"/>
    <x v="1"/>
    <x v="10"/>
    <x v="4"/>
    <n v="6920425"/>
    <n v="8001716559"/>
    <x v="0"/>
    <x v="1"/>
    <s v="CONJUNTO RESIDENCIAL ALTAMIRA II ETAPA"/>
    <x v="17"/>
    <x v="2"/>
  </r>
  <r>
    <x v="0"/>
    <x v="1"/>
    <x v="10"/>
    <x v="4"/>
    <n v="6920443"/>
    <n v="8002473728"/>
    <x v="0"/>
    <x v="4"/>
    <s v="EDIFICIO ANDINO PROPIEDAD HORIZONTAL"/>
    <x v="6"/>
    <x v="6"/>
  </r>
  <r>
    <x v="0"/>
    <x v="1"/>
    <x v="10"/>
    <x v="4"/>
    <n v="6920466"/>
    <n v="9000741680"/>
    <x v="0"/>
    <x v="1"/>
    <s v="SAN JACINTO APARTAMENTOS - PROPIEDAD HORIZONTAL"/>
    <x v="3"/>
    <x v="3"/>
  </r>
  <r>
    <x v="0"/>
    <x v="1"/>
    <x v="10"/>
    <x v="4"/>
    <n v="6920482"/>
    <n v="9003450568"/>
    <x v="0"/>
    <x v="1"/>
    <s v="EDIFICIO OPORTO 93"/>
    <x v="1"/>
    <x v="1"/>
  </r>
  <r>
    <x v="0"/>
    <x v="1"/>
    <x v="10"/>
    <x v="4"/>
    <n v="6920486"/>
    <n v="9008770768"/>
    <x v="0"/>
    <x v="1"/>
    <s v="CONJUNTO RESIDENCIAL CHAPINERO ALTO"/>
    <x v="68"/>
    <x v="11"/>
  </r>
  <r>
    <x v="0"/>
    <x v="1"/>
    <x v="10"/>
    <x v="4"/>
    <n v="6920496"/>
    <n v="9002405424"/>
    <x v="0"/>
    <x v="1"/>
    <s v="UNIDAD RESIDENCIAL TORRES DE VERACRUZ PH"/>
    <x v="11"/>
    <x v="9"/>
  </r>
  <r>
    <x v="0"/>
    <x v="1"/>
    <x v="10"/>
    <x v="1"/>
    <n v="6920512"/>
    <n v="9003060790"/>
    <x v="0"/>
    <x v="1"/>
    <s v="CONJUNTO CERRADO CONDOMINIO CAMPESTRE LOS LAGOS"/>
    <x v="3"/>
    <x v="3"/>
  </r>
  <r>
    <x v="0"/>
    <x v="1"/>
    <x v="10"/>
    <x v="1"/>
    <n v="6920562"/>
    <n v="8002246938"/>
    <x v="0"/>
    <x v="1"/>
    <s v="CONJUNTO RESIDENCIAL EL RINCON DE NORMANDIA"/>
    <x v="0"/>
    <x v="0"/>
  </r>
  <r>
    <x v="0"/>
    <x v="1"/>
    <x v="10"/>
    <x v="4"/>
    <n v="6920590"/>
    <n v="8300531551"/>
    <x v="0"/>
    <x v="1"/>
    <s v="EDIFICIO BERNA PROPIEDAD HORIZONTAL"/>
    <x v="1"/>
    <x v="1"/>
  </r>
  <r>
    <x v="0"/>
    <x v="1"/>
    <x v="10"/>
    <x v="4"/>
    <n v="6920604"/>
    <n v="9001414731"/>
    <x v="0"/>
    <x v="3"/>
    <s v="PORTAL DEL VERGEL CLUB HOUSE Y CONDOMINIO"/>
    <x v="3"/>
    <x v="3"/>
  </r>
  <r>
    <x v="0"/>
    <x v="1"/>
    <x v="10"/>
    <x v="4"/>
    <n v="6920617"/>
    <n v="8300623681"/>
    <x v="0"/>
    <x v="1"/>
    <s v="CONJUNTO MULTIFAMILIAR COMPARTIR BOCHICA LOTE 4 ETAPA III"/>
    <x v="1"/>
    <x v="1"/>
  </r>
  <r>
    <x v="0"/>
    <x v="1"/>
    <x v="10"/>
    <x v="1"/>
    <n v="6920622"/>
    <n v="9003106258"/>
    <x v="0"/>
    <x v="1"/>
    <s v="EDIFICIO KARIBE"/>
    <x v="2"/>
    <x v="2"/>
  </r>
  <r>
    <x v="0"/>
    <x v="1"/>
    <x v="10"/>
    <x v="4"/>
    <n v="6920628"/>
    <n v="9003440294"/>
    <x v="0"/>
    <x v="1"/>
    <s v="CONJUNTO RESIDENCIAL Y COMERCIAL PASEO DE LA CASTELLANA PH"/>
    <x v="11"/>
    <x v="9"/>
  </r>
  <r>
    <x v="0"/>
    <x v="1"/>
    <x v="10"/>
    <x v="5"/>
    <n v="6920664"/>
    <n v="16744435"/>
    <x v="0"/>
    <x v="5"/>
    <s v="PELAEZ MEJIA EMERSON"/>
    <x v="23"/>
    <x v="6"/>
  </r>
  <r>
    <x v="0"/>
    <x v="1"/>
    <x v="10"/>
    <x v="4"/>
    <n v="6920710"/>
    <n v="9009360541"/>
    <x v="0"/>
    <x v="1"/>
    <s v="YUMA CIUDADELA RESIDENCIAL"/>
    <x v="29"/>
    <x v="14"/>
  </r>
  <r>
    <x v="0"/>
    <x v="1"/>
    <x v="10"/>
    <x v="4"/>
    <n v="6920750"/>
    <n v="8605096441"/>
    <x v="0"/>
    <x v="1"/>
    <s v="CONJUNTO RESIDENCIAL SANTA BARBARA NORTE"/>
    <x v="1"/>
    <x v="1"/>
  </r>
  <r>
    <x v="0"/>
    <x v="1"/>
    <x v="10"/>
    <x v="4"/>
    <n v="6920753"/>
    <n v="9011398951"/>
    <x v="0"/>
    <x v="3"/>
    <s v="CONJUNTO CERRADO MULTIFAMILIAR PARQUES DE CASTILLA CONJUNTO"/>
    <x v="40"/>
    <x v="0"/>
  </r>
  <r>
    <x v="0"/>
    <x v="1"/>
    <x v="10"/>
    <x v="4"/>
    <n v="6920766"/>
    <n v="8001735954"/>
    <x v="0"/>
    <x v="1"/>
    <s v="EDIFICIO PEPE SIERRA"/>
    <x v="1"/>
    <x v="1"/>
  </r>
  <r>
    <x v="0"/>
    <x v="1"/>
    <x v="10"/>
    <x v="4"/>
    <n v="6920832"/>
    <n v="9008228054"/>
    <x v="0"/>
    <x v="1"/>
    <s v="EDIFICIO RESERVA DE COCORA"/>
    <x v="7"/>
    <x v="7"/>
  </r>
  <r>
    <x v="0"/>
    <x v="1"/>
    <x v="10"/>
    <x v="5"/>
    <n v="6920837"/>
    <n v="31306671"/>
    <x v="0"/>
    <x v="1"/>
    <s v="BURBANO BERNAL MONICA"/>
    <x v="0"/>
    <x v="0"/>
  </r>
  <r>
    <x v="0"/>
    <x v="1"/>
    <x v="10"/>
    <x v="1"/>
    <n v="6920846"/>
    <n v="9000372144"/>
    <x v="0"/>
    <x v="0"/>
    <s v="EDIFICIO VILLA CAROLINA 1"/>
    <x v="1"/>
    <x v="1"/>
  </r>
  <r>
    <x v="0"/>
    <x v="1"/>
    <x v="10"/>
    <x v="1"/>
    <n v="6920853"/>
    <n v="9007223015"/>
    <x v="0"/>
    <x v="1"/>
    <s v="CONJUNTO RESIDENCIAL CERATTO ETAPA I - PROPIEDAD HORIZONTAL"/>
    <x v="14"/>
    <x v="5"/>
  </r>
  <r>
    <x v="0"/>
    <x v="1"/>
    <x v="10"/>
    <x v="1"/>
    <n v="6920866"/>
    <n v="8140022403"/>
    <x v="0"/>
    <x v="5"/>
    <s v="RESIDENCIAS MULTIFAMILIARES PUCALPA II PROPIEDAD HORIZONTAL"/>
    <x v="9"/>
    <x v="8"/>
  </r>
  <r>
    <x v="0"/>
    <x v="1"/>
    <x v="10"/>
    <x v="1"/>
    <n v="6920877"/>
    <n v="8140022403"/>
    <x v="0"/>
    <x v="3"/>
    <s v="RESIDENCIAS MULTIFAMILIARES PUCALPA II PROPIEDAD HORIZONTAL"/>
    <x v="9"/>
    <x v="8"/>
  </r>
  <r>
    <x v="0"/>
    <x v="1"/>
    <x v="10"/>
    <x v="4"/>
    <n v="6920882"/>
    <n v="8300497089"/>
    <x v="0"/>
    <x v="0"/>
    <s v="EDIFICIO AQUIMIN PROPIEDAD HORIZONTAL"/>
    <x v="1"/>
    <x v="1"/>
  </r>
  <r>
    <x v="0"/>
    <x v="1"/>
    <x v="10"/>
    <x v="4"/>
    <n v="6920885"/>
    <n v="8300271007"/>
    <x v="0"/>
    <x v="3"/>
    <s v="CONJUNTO RESIDENCIAL PARQUES DE ALEJANDRIA"/>
    <x v="1"/>
    <x v="1"/>
  </r>
  <r>
    <x v="0"/>
    <x v="1"/>
    <x v="10"/>
    <x v="4"/>
    <n v="6920886"/>
    <n v="8300322908"/>
    <x v="0"/>
    <x v="1"/>
    <s v="CONJUNTO RESIDENCIAL SERRANA PH"/>
    <x v="1"/>
    <x v="1"/>
  </r>
  <r>
    <x v="0"/>
    <x v="1"/>
    <x v="10"/>
    <x v="4"/>
    <n v="6920902"/>
    <n v="8914123321"/>
    <x v="0"/>
    <x v="0"/>
    <s v="CENTRO COMERCIAL Y CULTURAL DE PEREIRA FIDUCENTRO Y TEATRO M"/>
    <x v="11"/>
    <x v="9"/>
  </r>
  <r>
    <x v="0"/>
    <x v="1"/>
    <x v="10"/>
    <x v="4"/>
    <n v="6920916"/>
    <n v="8605213490"/>
    <x v="0"/>
    <x v="3"/>
    <s v="CONJUNTO RESIDENCIAL PIJAO DE ORO"/>
    <x v="1"/>
    <x v="1"/>
  </r>
  <r>
    <x v="0"/>
    <x v="1"/>
    <x v="10"/>
    <x v="4"/>
    <n v="6920922"/>
    <n v="8300575459"/>
    <x v="0"/>
    <x v="1"/>
    <s v="CONJUNTO RESIDENCIAL LA ALEJANDRIA II PH"/>
    <x v="1"/>
    <x v="1"/>
  </r>
  <r>
    <x v="0"/>
    <x v="1"/>
    <x v="10"/>
    <x v="4"/>
    <n v="6920936"/>
    <n v="8002486901"/>
    <x v="0"/>
    <x v="3"/>
    <s v="CONJUNTO RESIDENCIAL PLAZA CAMPESTRE P H"/>
    <x v="14"/>
    <x v="5"/>
  </r>
  <r>
    <x v="0"/>
    <x v="1"/>
    <x v="10"/>
    <x v="4"/>
    <n v="6920975"/>
    <n v="9000206776"/>
    <x v="0"/>
    <x v="1"/>
    <s v="EDIFICIO PLAZUELA VIZCAYA - PROPIEDAD HORIZONTAL"/>
    <x v="6"/>
    <x v="6"/>
  </r>
  <r>
    <x v="0"/>
    <x v="1"/>
    <x v="10"/>
    <x v="1"/>
    <n v="6920981"/>
    <n v="9002310457"/>
    <x v="0"/>
    <x v="3"/>
    <s v="CONJUNTO RESIDENCIAL RODEO DE SANTA ANA - PH"/>
    <x v="14"/>
    <x v="5"/>
  </r>
  <r>
    <x v="0"/>
    <x v="1"/>
    <x v="10"/>
    <x v="4"/>
    <n v="6920983"/>
    <n v="8300402775"/>
    <x v="0"/>
    <x v="1"/>
    <s v="EDIFICIO PARQUE 76"/>
    <x v="1"/>
    <x v="1"/>
  </r>
  <r>
    <x v="0"/>
    <x v="1"/>
    <x v="10"/>
    <x v="4"/>
    <n v="6921008"/>
    <n v="9009890482"/>
    <x v="0"/>
    <x v="4"/>
    <s v="URBANIZACION VILLAPILAR CELULA 16 SECTOR II NUCLEO 3 PROPIED"/>
    <x v="6"/>
    <x v="6"/>
  </r>
  <r>
    <x v="0"/>
    <x v="1"/>
    <x v="10"/>
    <x v="1"/>
    <n v="6921012"/>
    <n v="9012622324"/>
    <x v="0"/>
    <x v="5"/>
    <s v="CONJUNTO RESIDENCIAL MIRADOR DE LA PRADERA PH"/>
    <x v="13"/>
    <x v="9"/>
  </r>
  <r>
    <x v="0"/>
    <x v="1"/>
    <x v="10"/>
    <x v="4"/>
    <n v="6921017"/>
    <n v="9009890482"/>
    <x v="0"/>
    <x v="1"/>
    <s v="URBANIZACION VILLAPILAR CELULA 16 SECTOR II NUCLEO 3 PROPIED"/>
    <x v="6"/>
    <x v="6"/>
  </r>
  <r>
    <x v="0"/>
    <x v="1"/>
    <x v="10"/>
    <x v="4"/>
    <n v="6921057"/>
    <n v="9010369022"/>
    <x v="0"/>
    <x v="1"/>
    <s v="EDIFICIO MURANO PROPIEDAD HORIZONTAL"/>
    <x v="6"/>
    <x v="6"/>
  </r>
  <r>
    <x v="0"/>
    <x v="1"/>
    <x v="10"/>
    <x v="4"/>
    <n v="6921086"/>
    <n v="9003440294"/>
    <x v="0"/>
    <x v="1"/>
    <s v="CONJUNTO RESIDENCIAL Y COMERCIAL PASEO DE LA CASTELLANA PH"/>
    <x v="11"/>
    <x v="9"/>
  </r>
  <r>
    <x v="0"/>
    <x v="1"/>
    <x v="10"/>
    <x v="4"/>
    <n v="6921130"/>
    <n v="8110446279"/>
    <x v="0"/>
    <x v="1"/>
    <s v="EDIFICIO SANTAMARIA DEL MAR PH"/>
    <x v="14"/>
    <x v="5"/>
  </r>
  <r>
    <x v="0"/>
    <x v="1"/>
    <x v="10"/>
    <x v="4"/>
    <n v="6921163"/>
    <n v="8002338742"/>
    <x v="0"/>
    <x v="0"/>
    <s v="PROPIEDAD HORIZONTAL CERROS DE VERSALLES"/>
    <x v="6"/>
    <x v="6"/>
  </r>
  <r>
    <x v="0"/>
    <x v="1"/>
    <x v="10"/>
    <x v="4"/>
    <n v="6921181"/>
    <n v="9010311712"/>
    <x v="0"/>
    <x v="3"/>
    <s v="PARQUE RESIDENCIAL MODELIA"/>
    <x v="13"/>
    <x v="9"/>
  </r>
  <r>
    <x v="0"/>
    <x v="1"/>
    <x v="10"/>
    <x v="4"/>
    <n v="6921231"/>
    <n v="9005521438"/>
    <x v="0"/>
    <x v="4"/>
    <s v="EDIFICIO VILLA CARMENZA X1 BLOQUE 1 PROPIEDAD HORIZONTAL"/>
    <x v="6"/>
    <x v="6"/>
  </r>
  <r>
    <x v="0"/>
    <x v="1"/>
    <x v="10"/>
    <x v="4"/>
    <n v="6921288"/>
    <n v="8010016934"/>
    <x v="0"/>
    <x v="0"/>
    <s v="CONJUNTO RESIDENCIAL BOSQUES DE PALERMO"/>
    <x v="7"/>
    <x v="7"/>
  </r>
  <r>
    <x v="0"/>
    <x v="1"/>
    <x v="10"/>
    <x v="4"/>
    <n v="6921326"/>
    <n v="8600403353"/>
    <x v="0"/>
    <x v="3"/>
    <s v="CONJUNTO RESIDENCIAL BOSQUES DE KENNEDY PH"/>
    <x v="1"/>
    <x v="1"/>
  </r>
  <r>
    <x v="0"/>
    <x v="1"/>
    <x v="10"/>
    <x v="4"/>
    <n v="6921355"/>
    <n v="8000573944"/>
    <x v="0"/>
    <x v="1"/>
    <s v="CONJUNTO RESIDENCIAL MONTANA"/>
    <x v="1"/>
    <x v="1"/>
  </r>
  <r>
    <x v="0"/>
    <x v="1"/>
    <x v="10"/>
    <x v="4"/>
    <n v="6921379"/>
    <n v="9004267642"/>
    <x v="0"/>
    <x v="1"/>
    <s v="CONJUNTO RESIDENCIAL ALTOS DE LA LEYENDA"/>
    <x v="29"/>
    <x v="14"/>
  </r>
  <r>
    <x v="0"/>
    <x v="1"/>
    <x v="10"/>
    <x v="1"/>
    <n v="6921383"/>
    <n v="9010514371"/>
    <x v="0"/>
    <x v="0"/>
    <s v="EDIFICIO ALICANTE - PROPIEDAD HORIZONTAL"/>
    <x v="1"/>
    <x v="1"/>
  </r>
  <r>
    <x v="0"/>
    <x v="1"/>
    <x v="10"/>
    <x v="4"/>
    <n v="6921397"/>
    <n v="8160008339"/>
    <x v="0"/>
    <x v="1"/>
    <s v="EDIFICIO SANTIAGO DE COMPOSTELA PH"/>
    <x v="11"/>
    <x v="9"/>
  </r>
  <r>
    <x v="0"/>
    <x v="1"/>
    <x v="10"/>
    <x v="4"/>
    <n v="6921420"/>
    <n v="8301473181"/>
    <x v="0"/>
    <x v="1"/>
    <s v="EDIFICIO COPIHUE PROPIEDAD HORIZONTAL"/>
    <x v="1"/>
    <x v="1"/>
  </r>
  <r>
    <x v="0"/>
    <x v="1"/>
    <x v="10"/>
    <x v="4"/>
    <n v="6921438"/>
    <n v="9005977731"/>
    <x v="0"/>
    <x v="1"/>
    <s v="CONJUNTO RESIDENCIAL PICASSO CUBISMO PH"/>
    <x v="2"/>
    <x v="2"/>
  </r>
  <r>
    <x v="0"/>
    <x v="1"/>
    <x v="10"/>
    <x v="1"/>
    <n v="6921471"/>
    <n v="8000881893"/>
    <x v="0"/>
    <x v="1"/>
    <s v="CONJUNTO RESIDENCIAL VALDERROBLES PROPIEDAD HORIZONTAL"/>
    <x v="14"/>
    <x v="5"/>
  </r>
  <r>
    <x v="0"/>
    <x v="1"/>
    <x v="10"/>
    <x v="4"/>
    <n v="6921489"/>
    <n v="8000339520"/>
    <x v="0"/>
    <x v="1"/>
    <s v="CONJUNTO RESIDENCIAL INTERLOMAS (ETAPAS 123 Y 4) -PH-"/>
    <x v="14"/>
    <x v="5"/>
  </r>
  <r>
    <x v="0"/>
    <x v="1"/>
    <x v="10"/>
    <x v="1"/>
    <n v="6921492"/>
    <n v="8110398236"/>
    <x v="0"/>
    <x v="1"/>
    <s v="EDIFICIO PE?ALOMA P H"/>
    <x v="14"/>
    <x v="5"/>
  </r>
  <r>
    <x v="0"/>
    <x v="1"/>
    <x v="10"/>
    <x v="4"/>
    <n v="6921493"/>
    <n v="8100025847"/>
    <x v="0"/>
    <x v="1"/>
    <s v="CONJUNTO RESIDENCIAL CERRADO EL PORTAL DE SAN LUIS"/>
    <x v="6"/>
    <x v="6"/>
  </r>
  <r>
    <x v="0"/>
    <x v="1"/>
    <x v="10"/>
    <x v="4"/>
    <n v="6921518"/>
    <n v="9001197653"/>
    <x v="0"/>
    <x v="1"/>
    <s v="CONJUNTO RESIDENCIAL Y COMERCIAL PINARES DE ARAGON PH"/>
    <x v="11"/>
    <x v="9"/>
  </r>
  <r>
    <x v="0"/>
    <x v="1"/>
    <x v="10"/>
    <x v="4"/>
    <n v="6921531"/>
    <n v="8002103316"/>
    <x v="0"/>
    <x v="3"/>
    <s v="UNIDAD RESIDENCIAL LA ALHAMBRA PROPIEDAD HORIZONTAL"/>
    <x v="11"/>
    <x v="9"/>
  </r>
  <r>
    <x v="0"/>
    <x v="1"/>
    <x v="10"/>
    <x v="4"/>
    <n v="6921572"/>
    <n v="8909330035"/>
    <x v="0"/>
    <x v="1"/>
    <s v="CONJUNTO RESIDENCIAL VILLA FONTANA PH"/>
    <x v="10"/>
    <x v="5"/>
  </r>
  <r>
    <x v="0"/>
    <x v="1"/>
    <x v="10"/>
    <x v="4"/>
    <n v="6921573"/>
    <n v="9011125041"/>
    <x v="1"/>
    <x v="11"/>
    <s v="EDIFICIO CARMEL RESERVADO II PH"/>
    <x v="1"/>
    <x v="1"/>
  </r>
  <r>
    <x v="0"/>
    <x v="1"/>
    <x v="10"/>
    <x v="4"/>
    <n v="6921576"/>
    <n v="9002337715"/>
    <x v="0"/>
    <x v="4"/>
    <s v="EDIFICIO ALPES RESERVADO PH"/>
    <x v="11"/>
    <x v="9"/>
  </r>
  <r>
    <x v="0"/>
    <x v="1"/>
    <x v="10"/>
    <x v="4"/>
    <n v="6921619"/>
    <n v="9010543875"/>
    <x v="0"/>
    <x v="1"/>
    <s v="EDIFICIO LOS ARCES PROPIEDAD HORIZONTAL"/>
    <x v="9"/>
    <x v="8"/>
  </r>
  <r>
    <x v="0"/>
    <x v="1"/>
    <x v="10"/>
    <x v="1"/>
    <n v="6921624"/>
    <n v="8000646392"/>
    <x v="0"/>
    <x v="1"/>
    <s v="PROPIEDAD HORIZONTAL EDIFICIO LAS GARZAS"/>
    <x v="6"/>
    <x v="6"/>
  </r>
  <r>
    <x v="0"/>
    <x v="1"/>
    <x v="10"/>
    <x v="1"/>
    <n v="6921638"/>
    <n v="9005006816"/>
    <x v="0"/>
    <x v="3"/>
    <s v="CERRO FUERTE - PROPIEDAD HORIZONTAL"/>
    <x v="19"/>
    <x v="4"/>
  </r>
  <r>
    <x v="0"/>
    <x v="1"/>
    <x v="10"/>
    <x v="1"/>
    <n v="6921649"/>
    <n v="8300392995"/>
    <x v="0"/>
    <x v="1"/>
    <s v="CONJUNTO MULTIFAMILIAR COMPARTIR BOCHICA LOTE 2 ETAPA I"/>
    <x v="1"/>
    <x v="1"/>
  </r>
  <r>
    <x v="0"/>
    <x v="1"/>
    <x v="10"/>
    <x v="1"/>
    <n v="6921671"/>
    <n v="9007048708"/>
    <x v="0"/>
    <x v="1"/>
    <s v="EDIFICIO MONTICELLO APARTAMENTOS - PROPIEDAD HORIZONTAL"/>
    <x v="3"/>
    <x v="3"/>
  </r>
  <r>
    <x v="0"/>
    <x v="1"/>
    <x v="10"/>
    <x v="4"/>
    <n v="6921687"/>
    <n v="9002224247"/>
    <x v="0"/>
    <x v="1"/>
    <s v="EDIFICIO PASEO VERSALLES TORRE B- PROPIEDAD HORIZONTAL"/>
    <x v="6"/>
    <x v="6"/>
  </r>
  <r>
    <x v="0"/>
    <x v="1"/>
    <x v="10"/>
    <x v="4"/>
    <n v="6921829"/>
    <n v="8100003028"/>
    <x v="0"/>
    <x v="0"/>
    <s v="EDIFICIO CRISTOBAL COLON PROPIEDAD HORIZONTAL"/>
    <x v="6"/>
    <x v="6"/>
  </r>
  <r>
    <x v="0"/>
    <x v="1"/>
    <x v="10"/>
    <x v="4"/>
    <n v="6921847"/>
    <n v="9006189500"/>
    <x v="0"/>
    <x v="1"/>
    <s v="CONJUNTO RESIDENCIAL BALCONES DE SAN JUAN"/>
    <x v="9"/>
    <x v="8"/>
  </r>
  <r>
    <x v="0"/>
    <x v="1"/>
    <x v="10"/>
    <x v="4"/>
    <n v="6921851"/>
    <n v="9011363617"/>
    <x v="0"/>
    <x v="1"/>
    <s v="EDIFICIO OSAHAR - PROPIEDAD HORIZONTAL"/>
    <x v="1"/>
    <x v="1"/>
  </r>
  <r>
    <x v="0"/>
    <x v="1"/>
    <x v="10"/>
    <x v="4"/>
    <n v="6921888"/>
    <n v="9000884837"/>
    <x v="0"/>
    <x v="0"/>
    <s v="EDIFICIO PARANA PROPIEDAD HORIZONTAL"/>
    <x v="6"/>
    <x v="6"/>
  </r>
  <r>
    <x v="0"/>
    <x v="1"/>
    <x v="10"/>
    <x v="4"/>
    <n v="6921890"/>
    <n v="9010501706"/>
    <x v="0"/>
    <x v="0"/>
    <s v="CONJUNTO RESIDENCIAL RESERVA CANAVERAL CONDOM"/>
    <x v="17"/>
    <x v="2"/>
  </r>
  <r>
    <x v="0"/>
    <x v="1"/>
    <x v="10"/>
    <x v="4"/>
    <n v="6921958"/>
    <n v="9006283631"/>
    <x v="0"/>
    <x v="1"/>
    <s v="EDIFICIO LAURELES DEL RIO I ETAPA PH"/>
    <x v="6"/>
    <x v="6"/>
  </r>
  <r>
    <x v="0"/>
    <x v="1"/>
    <x v="10"/>
    <x v="4"/>
    <n v="6922010"/>
    <n v="9003770232"/>
    <x v="0"/>
    <x v="0"/>
    <s v="EDIFICIO VILLAS 128 PH"/>
    <x v="1"/>
    <x v="1"/>
  </r>
  <r>
    <x v="0"/>
    <x v="1"/>
    <x v="10"/>
    <x v="1"/>
    <n v="6922038"/>
    <n v="8160029232"/>
    <x v="0"/>
    <x v="1"/>
    <s v="EDIFICIO MANACOR PH"/>
    <x v="11"/>
    <x v="9"/>
  </r>
  <r>
    <x v="0"/>
    <x v="1"/>
    <x v="10"/>
    <x v="4"/>
    <n v="6922064"/>
    <n v="9009360541"/>
    <x v="0"/>
    <x v="1"/>
    <s v="YUMA CIUDADELA RESIDENCIAL"/>
    <x v="29"/>
    <x v="14"/>
  </r>
  <r>
    <x v="0"/>
    <x v="1"/>
    <x v="10"/>
    <x v="4"/>
    <n v="6922070"/>
    <n v="9009992791"/>
    <x v="0"/>
    <x v="0"/>
    <s v="CONJUNTO RESIDENCIAL CR 3  BLOQUE O EDIFICO H PROPIEDAD HORI"/>
    <x v="6"/>
    <x v="6"/>
  </r>
  <r>
    <x v="0"/>
    <x v="1"/>
    <x v="10"/>
    <x v="4"/>
    <n v="6922151"/>
    <n v="9001085302"/>
    <x v="0"/>
    <x v="3"/>
    <s v="CONJUNTO RESIDENCIAL ALAMEDA DEL PARQUE"/>
    <x v="1"/>
    <x v="1"/>
  </r>
  <r>
    <x v="0"/>
    <x v="1"/>
    <x v="10"/>
    <x v="1"/>
    <n v="6922201"/>
    <n v="9012509978"/>
    <x v="0"/>
    <x v="5"/>
    <s v="CONJUNTO CERRADO NATTURA I Y II ETAPA"/>
    <x v="6"/>
    <x v="6"/>
  </r>
  <r>
    <x v="0"/>
    <x v="1"/>
    <x v="10"/>
    <x v="4"/>
    <n v="6922259"/>
    <n v="8100007851"/>
    <x v="0"/>
    <x v="0"/>
    <s v="EDIFICIO PORTAL DE LA FRANCIA PROPIEDAD HORIZONTAL"/>
    <x v="6"/>
    <x v="6"/>
  </r>
  <r>
    <x v="0"/>
    <x v="1"/>
    <x v="10"/>
    <x v="4"/>
    <n v="6922293"/>
    <n v="9000270897"/>
    <x v="0"/>
    <x v="1"/>
    <s v="UNIDAD INMOBILIARIA CERRADA BOSQUES DE LA SIERRA"/>
    <x v="6"/>
    <x v="6"/>
  </r>
  <r>
    <x v="0"/>
    <x v="1"/>
    <x v="10"/>
    <x v="4"/>
    <n v="6922389"/>
    <n v="9011800848"/>
    <x v="0"/>
    <x v="1"/>
    <s v="UNIDAD RESIDENCIAL INFINITO PH TORRE 1 Y 2"/>
    <x v="14"/>
    <x v="5"/>
  </r>
  <r>
    <x v="0"/>
    <x v="1"/>
    <x v="10"/>
    <x v="4"/>
    <n v="6922476"/>
    <n v="9000080484"/>
    <x v="0"/>
    <x v="1"/>
    <s v="UNIDAD RESIDENCIAL ENCINAR ETAPA B PROPIEDAD HORIZONTAL"/>
    <x v="0"/>
    <x v="0"/>
  </r>
  <r>
    <x v="0"/>
    <x v="1"/>
    <x v="10"/>
    <x v="1"/>
    <n v="6922533"/>
    <n v="8000267532"/>
    <x v="0"/>
    <x v="0"/>
    <s v="URBANIZACION TAYRONA I Y II  - PH"/>
    <x v="14"/>
    <x v="5"/>
  </r>
  <r>
    <x v="0"/>
    <x v="1"/>
    <x v="10"/>
    <x v="4"/>
    <n v="6922596"/>
    <n v="9006741639"/>
    <x v="0"/>
    <x v="1"/>
    <s v="CONJUNTO RESIDENCIAL MIRADOR DE CELTA PH"/>
    <x v="39"/>
    <x v="4"/>
  </r>
  <r>
    <x v="0"/>
    <x v="1"/>
    <x v="10"/>
    <x v="1"/>
    <n v="6922978"/>
    <n v="9002487427"/>
    <x v="0"/>
    <x v="0"/>
    <s v="URBANIZACION SANTA MARIA DE LAS LOMAS PH"/>
    <x v="10"/>
    <x v="5"/>
  </r>
  <r>
    <x v="0"/>
    <x v="1"/>
    <x v="10"/>
    <x v="4"/>
    <n v="6923062"/>
    <n v="8000194481"/>
    <x v="0"/>
    <x v="1"/>
    <s v="CONJUNTO RESIDENCIAL RINCON DE CASTILLA N 2 P"/>
    <x v="14"/>
    <x v="5"/>
  </r>
  <r>
    <x v="0"/>
    <x v="1"/>
    <x v="10"/>
    <x v="4"/>
    <n v="6923076"/>
    <n v="8100008390"/>
    <x v="0"/>
    <x v="1"/>
    <s v="EDIFICIO TORRES DE BELEN II PROPIEDAD HORIZONTAL"/>
    <x v="6"/>
    <x v="6"/>
  </r>
  <r>
    <x v="0"/>
    <x v="1"/>
    <x v="10"/>
    <x v="4"/>
    <n v="6923099"/>
    <n v="8603527663"/>
    <x v="0"/>
    <x v="1"/>
    <s v="UNIDAD 7 DEL CONJUNTO RESIDENCIAL ENTRE RIOS"/>
    <x v="1"/>
    <x v="1"/>
  </r>
  <r>
    <x v="0"/>
    <x v="1"/>
    <x v="10"/>
    <x v="4"/>
    <n v="6923112"/>
    <n v="8002245130"/>
    <x v="0"/>
    <x v="1"/>
    <s v="EDIFICIO GIRARDOT - PH-"/>
    <x v="14"/>
    <x v="5"/>
  </r>
  <r>
    <x v="0"/>
    <x v="1"/>
    <x v="10"/>
    <x v="4"/>
    <n v="6923114"/>
    <n v="9008870058"/>
    <x v="0"/>
    <x v="1"/>
    <s v="EDIFICIO MADRIGAL PROPIEDAD HORIZONTAL"/>
    <x v="6"/>
    <x v="6"/>
  </r>
  <r>
    <x v="0"/>
    <x v="1"/>
    <x v="10"/>
    <x v="1"/>
    <n v="6923126"/>
    <n v="8050030684"/>
    <x v="0"/>
    <x v="3"/>
    <s v="CONJUNTO RESIDENCIAL MULTIFAMILIARES LA BASE"/>
    <x v="0"/>
    <x v="0"/>
  </r>
  <r>
    <x v="0"/>
    <x v="1"/>
    <x v="10"/>
    <x v="4"/>
    <n v="6923127"/>
    <n v="9009836294"/>
    <x v="0"/>
    <x v="3"/>
    <s v="CONJUNTO RESIDENCIAL SENDERO VERDE PH"/>
    <x v="14"/>
    <x v="5"/>
  </r>
  <r>
    <x v="0"/>
    <x v="1"/>
    <x v="10"/>
    <x v="4"/>
    <n v="6923130"/>
    <n v="8914093345"/>
    <x v="0"/>
    <x v="1"/>
    <s v="CONDOMINIO MULTIFAMILIARES LORENA ETAPA IV"/>
    <x v="11"/>
    <x v="9"/>
  </r>
  <r>
    <x v="0"/>
    <x v="1"/>
    <x v="10"/>
    <x v="4"/>
    <n v="6923160"/>
    <n v="9005701133"/>
    <x v="0"/>
    <x v="1"/>
    <s v="EDIFICIO VIA VENTO PROPIEDAD HORIZONTAL"/>
    <x v="11"/>
    <x v="9"/>
  </r>
  <r>
    <x v="0"/>
    <x v="1"/>
    <x v="10"/>
    <x v="5"/>
    <n v="6923179"/>
    <n v="51991868"/>
    <x v="0"/>
    <x v="0"/>
    <s v="CANTOR ARIAS MARIA DEL CARMEN"/>
    <x v="1"/>
    <x v="1"/>
  </r>
  <r>
    <x v="0"/>
    <x v="1"/>
    <x v="10"/>
    <x v="4"/>
    <n v="6923197"/>
    <n v="9011443327"/>
    <x v="0"/>
    <x v="4"/>
    <s v="CONJUNTO CERRADO  ENTREVERDE PH"/>
    <x v="11"/>
    <x v="9"/>
  </r>
  <r>
    <x v="0"/>
    <x v="1"/>
    <x v="10"/>
    <x v="4"/>
    <n v="6923206"/>
    <n v="9011133180"/>
    <x v="0"/>
    <x v="1"/>
    <s v="CONJUNTO RESIDENCIAL HACIENDA MADRID ARANJUEZ"/>
    <x v="36"/>
    <x v="4"/>
  </r>
  <r>
    <x v="0"/>
    <x v="1"/>
    <x v="10"/>
    <x v="4"/>
    <n v="6923215"/>
    <n v="8001269584"/>
    <x v="0"/>
    <x v="0"/>
    <s v="CONJUNTO RESIDENCIAL MONTELAR PH"/>
    <x v="14"/>
    <x v="5"/>
  </r>
  <r>
    <x v="0"/>
    <x v="1"/>
    <x v="10"/>
    <x v="4"/>
    <n v="6923216"/>
    <n v="8605263368"/>
    <x v="0"/>
    <x v="3"/>
    <s v="CONJUNTO RESIDENCIAL SANTA BARBARA NORTE MANZANA C PH"/>
    <x v="1"/>
    <x v="1"/>
  </r>
  <r>
    <x v="0"/>
    <x v="1"/>
    <x v="10"/>
    <x v="5"/>
    <n v="6923222"/>
    <n v="41959131"/>
    <x v="0"/>
    <x v="5"/>
    <s v="ORTEGA BEDOYA DIANA MARCELA"/>
    <x v="7"/>
    <x v="7"/>
  </r>
  <r>
    <x v="0"/>
    <x v="1"/>
    <x v="10"/>
    <x v="4"/>
    <n v="6923249"/>
    <n v="9006189500"/>
    <x v="0"/>
    <x v="4"/>
    <s v="CONJUNTO RESIDENCIAL BALCONES DE SAN JUAN"/>
    <x v="9"/>
    <x v="8"/>
  </r>
  <r>
    <x v="0"/>
    <x v="1"/>
    <x v="10"/>
    <x v="1"/>
    <n v="6923258"/>
    <n v="8001972770"/>
    <x v="0"/>
    <x v="1"/>
    <s v="UNIDAD RESIDENCIAL SAUSALITO"/>
    <x v="11"/>
    <x v="9"/>
  </r>
  <r>
    <x v="0"/>
    <x v="1"/>
    <x v="10"/>
    <x v="4"/>
    <n v="6923260"/>
    <n v="8110180248"/>
    <x v="0"/>
    <x v="1"/>
    <s v="URBANIZACION MONTES CLAROS A PH"/>
    <x v="14"/>
    <x v="5"/>
  </r>
  <r>
    <x v="0"/>
    <x v="1"/>
    <x v="10"/>
    <x v="4"/>
    <n v="6923288"/>
    <n v="8050093504"/>
    <x v="0"/>
    <x v="1"/>
    <s v="UNIDAD RESIDENCIAL MARCO FIDEL SUAREZ"/>
    <x v="0"/>
    <x v="0"/>
  </r>
  <r>
    <x v="0"/>
    <x v="1"/>
    <x v="10"/>
    <x v="4"/>
    <n v="6923320"/>
    <n v="9003525543"/>
    <x v="0"/>
    <x v="0"/>
    <s v="EDIFICIIO RENACER PH"/>
    <x v="1"/>
    <x v="1"/>
  </r>
  <r>
    <x v="0"/>
    <x v="1"/>
    <x v="10"/>
    <x v="4"/>
    <n v="6923328"/>
    <n v="9010417366"/>
    <x v="0"/>
    <x v="1"/>
    <s v="CONJUNTO RESIDENCIAL HACIENDA PEÑALISA TAGUA"/>
    <x v="15"/>
    <x v="4"/>
  </r>
  <r>
    <x v="0"/>
    <x v="1"/>
    <x v="10"/>
    <x v="4"/>
    <n v="6923364"/>
    <n v="9005120335"/>
    <x v="0"/>
    <x v="0"/>
    <s v="EDIFICIO PORTAL DE CALASANZ PROPIEDAD HORIZONTAL"/>
    <x v="14"/>
    <x v="5"/>
  </r>
  <r>
    <x v="0"/>
    <x v="1"/>
    <x v="10"/>
    <x v="4"/>
    <n v="6923373"/>
    <n v="9009360541"/>
    <x v="0"/>
    <x v="1"/>
    <s v="YUMA CIUDADELA RESIDENCIAL"/>
    <x v="29"/>
    <x v="14"/>
  </r>
  <r>
    <x v="0"/>
    <x v="1"/>
    <x v="10"/>
    <x v="4"/>
    <n v="6923381"/>
    <n v="8090056196"/>
    <x v="0"/>
    <x v="4"/>
    <s v="CONDOMINIO PAKISTAN I ETAPA"/>
    <x v="31"/>
    <x v="3"/>
  </r>
  <r>
    <x v="0"/>
    <x v="1"/>
    <x v="10"/>
    <x v="4"/>
    <n v="6923431"/>
    <n v="9008813284"/>
    <x v="0"/>
    <x v="1"/>
    <s v="EDIFICIO EL REFUGIO - PROPIEDAD HORIZONTAL"/>
    <x v="6"/>
    <x v="6"/>
  </r>
  <r>
    <x v="0"/>
    <x v="1"/>
    <x v="10"/>
    <x v="4"/>
    <n v="6923455"/>
    <n v="9001574066"/>
    <x v="0"/>
    <x v="1"/>
    <s v="CONJUNTO CERRADO GUADUALES DE CANAAN PH"/>
    <x v="11"/>
    <x v="9"/>
  </r>
  <r>
    <x v="0"/>
    <x v="1"/>
    <x v="10"/>
    <x v="4"/>
    <n v="6923537"/>
    <n v="9006184019"/>
    <x v="0"/>
    <x v="1"/>
    <s v="GRUPO HABITACIONAL EDIFICIO BLUE TOWER Y ADMINISTRADOR"/>
    <x v="45"/>
    <x v="10"/>
  </r>
  <r>
    <x v="0"/>
    <x v="1"/>
    <x v="10"/>
    <x v="4"/>
    <n v="6923555"/>
    <n v="8110395201"/>
    <x v="0"/>
    <x v="0"/>
    <s v="CONJUNTO RESIDENCIAL MIRADOR DE GUADALCANAL PH"/>
    <x v="10"/>
    <x v="5"/>
  </r>
  <r>
    <x v="0"/>
    <x v="1"/>
    <x v="10"/>
    <x v="4"/>
    <n v="6923602"/>
    <n v="9011133180"/>
    <x v="0"/>
    <x v="1"/>
    <s v="CONJUNTO RESIDENCIAL HACIENDA MADRID ARANJUEZ"/>
    <x v="36"/>
    <x v="4"/>
  </r>
  <r>
    <x v="0"/>
    <x v="1"/>
    <x v="10"/>
    <x v="4"/>
    <n v="6923665"/>
    <n v="8001045381"/>
    <x v="0"/>
    <x v="0"/>
    <s v="CONJUNTO RESIDENCIAL ONTARIO"/>
    <x v="1"/>
    <x v="1"/>
  </r>
  <r>
    <x v="0"/>
    <x v="1"/>
    <x v="10"/>
    <x v="1"/>
    <n v="6923685"/>
    <n v="9003548973"/>
    <x v="0"/>
    <x v="1"/>
    <s v="TREBOLIS CAPELLANIA CENTRO COMERCIAL PH"/>
    <x v="1"/>
    <x v="1"/>
  </r>
  <r>
    <x v="0"/>
    <x v="1"/>
    <x v="10"/>
    <x v="4"/>
    <n v="6923699"/>
    <n v="8001768160"/>
    <x v="0"/>
    <x v="0"/>
    <s v="CIUDADELA SORRENTO PROPIEDAD HORIZONTAL"/>
    <x v="7"/>
    <x v="7"/>
  </r>
  <r>
    <x v="0"/>
    <x v="1"/>
    <x v="10"/>
    <x v="4"/>
    <n v="6923835"/>
    <n v="8300456344"/>
    <x v="0"/>
    <x v="1"/>
    <s v="EDIFICIO MIRABELL PH"/>
    <x v="1"/>
    <x v="1"/>
  </r>
  <r>
    <x v="0"/>
    <x v="1"/>
    <x v="10"/>
    <x v="5"/>
    <n v="6923863"/>
    <n v="41906718"/>
    <x v="0"/>
    <x v="5"/>
    <s v="BEDOYA ARIAS MARTHA LUCIA"/>
    <x v="7"/>
    <x v="7"/>
  </r>
  <r>
    <x v="0"/>
    <x v="1"/>
    <x v="10"/>
    <x v="4"/>
    <n v="6923872"/>
    <n v="8300667161"/>
    <x v="0"/>
    <x v="3"/>
    <s v="EDIFICIO PARQUE 81"/>
    <x v="1"/>
    <x v="1"/>
  </r>
  <r>
    <x v="0"/>
    <x v="1"/>
    <x v="10"/>
    <x v="4"/>
    <n v="6923874"/>
    <n v="8300666803"/>
    <x v="0"/>
    <x v="1"/>
    <s v="EDIFICIO PRADOS NORTE 1 Y 2 PROPIEDAD HORIZONTAL"/>
    <x v="1"/>
    <x v="1"/>
  </r>
  <r>
    <x v="0"/>
    <x v="1"/>
    <x v="10"/>
    <x v="4"/>
    <n v="6923877"/>
    <n v="8000001641"/>
    <x v="0"/>
    <x v="1"/>
    <s v="EDIFICIO OLVEGA PROPIEDAD HORIZONTAL"/>
    <x v="11"/>
    <x v="9"/>
  </r>
  <r>
    <x v="0"/>
    <x v="1"/>
    <x v="10"/>
    <x v="4"/>
    <n v="6923880"/>
    <n v="8300667161"/>
    <x v="0"/>
    <x v="3"/>
    <s v="EDIFICIO PARQUE 81"/>
    <x v="1"/>
    <x v="1"/>
  </r>
  <r>
    <x v="0"/>
    <x v="1"/>
    <x v="10"/>
    <x v="4"/>
    <n v="6923894"/>
    <n v="8300667161"/>
    <x v="0"/>
    <x v="3"/>
    <s v="EDIFICIO PARQUE 81"/>
    <x v="1"/>
    <x v="1"/>
  </r>
  <r>
    <x v="0"/>
    <x v="1"/>
    <x v="10"/>
    <x v="4"/>
    <n v="6923968"/>
    <n v="9010030500"/>
    <x v="0"/>
    <x v="1"/>
    <s v="CONJUNTO RESIDENCIAL TIERRA GRATA EL ESMERALDAL PH"/>
    <x v="10"/>
    <x v="5"/>
  </r>
  <r>
    <x v="0"/>
    <x v="1"/>
    <x v="10"/>
    <x v="4"/>
    <n v="6924046"/>
    <n v="8002147238"/>
    <x v="0"/>
    <x v="1"/>
    <s v="AGRUPACION RESIDENCIAL TEJARES DEL NORTE IV - PROPIEDAD HORI"/>
    <x v="1"/>
    <x v="1"/>
  </r>
  <r>
    <x v="0"/>
    <x v="1"/>
    <x v="10"/>
    <x v="4"/>
    <n v="6924054"/>
    <n v="8914117874"/>
    <x v="0"/>
    <x v="1"/>
    <s v="URBANIZACION MULTIFAMILIARES LOS CEDROS BLOQUE 9A"/>
    <x v="11"/>
    <x v="9"/>
  </r>
  <r>
    <x v="0"/>
    <x v="1"/>
    <x v="10"/>
    <x v="4"/>
    <n v="6924077"/>
    <n v="9011750783"/>
    <x v="0"/>
    <x v="1"/>
    <s v="CONJUNTO TORRES DE SANTA ALURA I ETAPA"/>
    <x v="20"/>
    <x v="11"/>
  </r>
  <r>
    <x v="0"/>
    <x v="1"/>
    <x v="10"/>
    <x v="4"/>
    <n v="6924085"/>
    <n v="9004711716"/>
    <x v="0"/>
    <x v="1"/>
    <s v="CONJUNTO RESIDENCIAL TORRE MILANO PH"/>
    <x v="13"/>
    <x v="9"/>
  </r>
  <r>
    <x v="0"/>
    <x v="1"/>
    <x v="10"/>
    <x v="4"/>
    <n v="6924091"/>
    <n v="8001768160"/>
    <x v="0"/>
    <x v="0"/>
    <s v="CIUDADELA SORRENTO PROPIEDAD HORIZONTAL"/>
    <x v="7"/>
    <x v="7"/>
  </r>
  <r>
    <x v="0"/>
    <x v="1"/>
    <x v="10"/>
    <x v="4"/>
    <n v="6924168"/>
    <n v="8070043222"/>
    <x v="0"/>
    <x v="1"/>
    <s v="CONDOMINIO CINERA"/>
    <x v="18"/>
    <x v="10"/>
  </r>
  <r>
    <x v="0"/>
    <x v="1"/>
    <x v="10"/>
    <x v="4"/>
    <n v="6924195"/>
    <n v="8909858033"/>
    <x v="0"/>
    <x v="1"/>
    <s v="CONJUNTO RESIDENCIAL PINAR DEL RIO 2 PH"/>
    <x v="14"/>
    <x v="5"/>
  </r>
  <r>
    <x v="0"/>
    <x v="1"/>
    <x v="10"/>
    <x v="4"/>
    <n v="6924215"/>
    <n v="8300548403"/>
    <x v="0"/>
    <x v="1"/>
    <s v="EDIFICIO ARCOS DEL CEDRO PROPIEDAD HORIZONTAL"/>
    <x v="1"/>
    <x v="1"/>
  </r>
  <r>
    <x v="0"/>
    <x v="1"/>
    <x v="10"/>
    <x v="4"/>
    <n v="6924235"/>
    <n v="8050181601"/>
    <x v="0"/>
    <x v="1"/>
    <s v="ASOCIACION DE COPROPIETARIOS DEL CONJUNTO RESIDENCIAL RI"/>
    <x v="0"/>
    <x v="0"/>
  </r>
  <r>
    <x v="0"/>
    <x v="1"/>
    <x v="10"/>
    <x v="4"/>
    <n v="6924362"/>
    <n v="8001577312"/>
    <x v="0"/>
    <x v="1"/>
    <s v="MONTANA CONJUNTO RESIDENCIAL 1 Y 2 ETAPA"/>
    <x v="2"/>
    <x v="2"/>
  </r>
  <r>
    <x v="0"/>
    <x v="1"/>
    <x v="10"/>
    <x v="4"/>
    <n v="6924373"/>
    <n v="9010800326"/>
    <x v="0"/>
    <x v="2"/>
    <s v="CONJUNTO RESIDENCIAL CIUDAD CENTRAL PH"/>
    <x v="1"/>
    <x v="1"/>
  </r>
  <r>
    <x v="0"/>
    <x v="1"/>
    <x v="10"/>
    <x v="4"/>
    <n v="6924394"/>
    <n v="9007459471"/>
    <x v="0"/>
    <x v="1"/>
    <s v="AGRUPACION DE VIVIENDA PARQUE RESID NUEVO SUBA ETAPA I - PH"/>
    <x v="1"/>
    <x v="1"/>
  </r>
  <r>
    <x v="0"/>
    <x v="1"/>
    <x v="10"/>
    <x v="4"/>
    <n v="6924417"/>
    <n v="9000013011"/>
    <x v="0"/>
    <x v="2"/>
    <s v="CONJUNTO CERRADO PORTAL DE SAN LUIS"/>
    <x v="6"/>
    <x v="6"/>
  </r>
  <r>
    <x v="0"/>
    <x v="1"/>
    <x v="10"/>
    <x v="4"/>
    <n v="6924615"/>
    <n v="9000080484"/>
    <x v="0"/>
    <x v="0"/>
    <s v="UNIDAD RESIDENCIAL ENCINAR ETAPA B PROPIEDAD HORIZONTAL"/>
    <x v="0"/>
    <x v="0"/>
  </r>
  <r>
    <x v="0"/>
    <x v="1"/>
    <x v="10"/>
    <x v="4"/>
    <n v="6924653"/>
    <n v="9001197653"/>
    <x v="0"/>
    <x v="0"/>
    <s v="CONJUNTO RESIDENCIAL Y COMERCIAL PINARES DE ARAGON PH"/>
    <x v="11"/>
    <x v="9"/>
  </r>
  <r>
    <x v="0"/>
    <x v="1"/>
    <x v="10"/>
    <x v="4"/>
    <n v="6924655"/>
    <n v="9007363919"/>
    <x v="0"/>
    <x v="0"/>
    <s v="TORRE 8CORVILAR COMUNEROS PH"/>
    <x v="2"/>
    <x v="2"/>
  </r>
  <r>
    <x v="0"/>
    <x v="1"/>
    <x v="10"/>
    <x v="4"/>
    <n v="6924918"/>
    <n v="8110072555"/>
    <x v="0"/>
    <x v="1"/>
    <s v="EDIFICIO AMERICANO 2 PH"/>
    <x v="14"/>
    <x v="5"/>
  </r>
  <r>
    <x v="0"/>
    <x v="1"/>
    <x v="10"/>
    <x v="4"/>
    <n v="6925000"/>
    <n v="9010369022"/>
    <x v="0"/>
    <x v="1"/>
    <s v="EDIFICIO MURANO PROPIEDAD HORIZONTAL"/>
    <x v="6"/>
    <x v="6"/>
  </r>
  <r>
    <x v="0"/>
    <x v="1"/>
    <x v="10"/>
    <x v="4"/>
    <n v="6925588"/>
    <n v="9003440294"/>
    <x v="0"/>
    <x v="1"/>
    <s v="CONJUNTO RESIDENCIAL Y COMERCIAL PASEO DE LA CASTELLANA PH"/>
    <x v="11"/>
    <x v="9"/>
  </r>
  <r>
    <x v="0"/>
    <x v="1"/>
    <x v="10"/>
    <x v="4"/>
    <n v="6925729"/>
    <n v="9005457072"/>
    <x v="0"/>
    <x v="1"/>
    <s v="CONJUNTO RESIDENCIAL RESERVA DE SAN AGUSTIN  PROPIEDAD HORIZ"/>
    <x v="1"/>
    <x v="1"/>
  </r>
  <r>
    <x v="0"/>
    <x v="1"/>
    <x v="10"/>
    <x v="4"/>
    <n v="6925776"/>
    <n v="8301252449"/>
    <x v="0"/>
    <x v="1"/>
    <s v="EDIFICIO PIMPINELA"/>
    <x v="1"/>
    <x v="1"/>
  </r>
  <r>
    <x v="0"/>
    <x v="1"/>
    <x v="10"/>
    <x v="4"/>
    <n v="6925839"/>
    <n v="8002126556"/>
    <x v="0"/>
    <x v="1"/>
    <s v="CONJUNTO MULTIFAMILIAR FUNDADORES II"/>
    <x v="2"/>
    <x v="2"/>
  </r>
  <r>
    <x v="0"/>
    <x v="1"/>
    <x v="10"/>
    <x v="4"/>
    <n v="6925868"/>
    <n v="9004474229"/>
    <x v="0"/>
    <x v="0"/>
    <s v="CONJUNTO CERRADO MONTEMADERO DEL VERGEL PROPIEDAD HORIZONTAL"/>
    <x v="3"/>
    <x v="3"/>
  </r>
  <r>
    <x v="0"/>
    <x v="1"/>
    <x v="10"/>
    <x v="4"/>
    <n v="6925940"/>
    <n v="8301252449"/>
    <x v="0"/>
    <x v="1"/>
    <s v="EDIFICIO PIMPINELA"/>
    <x v="1"/>
    <x v="1"/>
  </r>
  <r>
    <x v="0"/>
    <x v="1"/>
    <x v="10"/>
    <x v="1"/>
    <n v="6925971"/>
    <n v="9000071551"/>
    <x v="0"/>
    <x v="0"/>
    <s v="CONJUNTO CERRADO RINCON DE LA PALMA - PROPIEDAD HORIZONT"/>
    <x v="6"/>
    <x v="6"/>
  </r>
  <r>
    <x v="0"/>
    <x v="1"/>
    <x v="10"/>
    <x v="4"/>
    <n v="6925979"/>
    <n v="8300575459"/>
    <x v="0"/>
    <x v="1"/>
    <s v="CONJUNTO RESIDENCIAL LA ALEJANDRIA II PH"/>
    <x v="1"/>
    <x v="1"/>
  </r>
  <r>
    <x v="0"/>
    <x v="1"/>
    <x v="10"/>
    <x v="4"/>
    <n v="6926156"/>
    <n v="8160017571"/>
    <x v="0"/>
    <x v="7"/>
    <s v="EDIFICIO LOS CISNES"/>
    <x v="11"/>
    <x v="9"/>
  </r>
  <r>
    <x v="0"/>
    <x v="1"/>
    <x v="10"/>
    <x v="4"/>
    <n v="6926286"/>
    <n v="9000650430"/>
    <x v="0"/>
    <x v="0"/>
    <s v="EDIFICIO PASYMAR PROPIEDAD HORIZONTAL"/>
    <x v="1"/>
    <x v="1"/>
  </r>
  <r>
    <x v="0"/>
    <x v="1"/>
    <x v="10"/>
    <x v="1"/>
    <n v="6926368"/>
    <n v="8100057435"/>
    <x v="0"/>
    <x v="4"/>
    <s v="CONJUNTO HABITACIONAL LAS AMERICAS - PROPIEDAD HORIZONTA"/>
    <x v="6"/>
    <x v="6"/>
  </r>
  <r>
    <x v="0"/>
    <x v="1"/>
    <x v="10"/>
    <x v="4"/>
    <n v="6926380"/>
    <n v="9005876873"/>
    <x v="0"/>
    <x v="3"/>
    <s v="CONJUNTO RESIDENCIAL YAKARI PROPIEDAD HORIZONTAL"/>
    <x v="4"/>
    <x v="4"/>
  </r>
  <r>
    <x v="0"/>
    <x v="1"/>
    <x v="10"/>
    <x v="4"/>
    <n v="6926490"/>
    <n v="9002065896"/>
    <x v="0"/>
    <x v="0"/>
    <s v="CONJUNTO RESIDENCIAL Y COMERCIAL CAÑAVERAL II - PH"/>
    <x v="11"/>
    <x v="9"/>
  </r>
  <r>
    <x v="0"/>
    <x v="1"/>
    <x v="10"/>
    <x v="4"/>
    <n v="6926532"/>
    <n v="8110167508"/>
    <x v="0"/>
    <x v="1"/>
    <s v="EDIFICIO JARDINES DE PUNTA DEL ESTE PH"/>
    <x v="14"/>
    <x v="5"/>
  </r>
  <r>
    <x v="0"/>
    <x v="1"/>
    <x v="10"/>
    <x v="4"/>
    <n v="6926560"/>
    <n v="8301252449"/>
    <x v="0"/>
    <x v="1"/>
    <s v="EDIFICIO PIMPINELA"/>
    <x v="1"/>
    <x v="1"/>
  </r>
  <r>
    <x v="0"/>
    <x v="1"/>
    <x v="10"/>
    <x v="4"/>
    <n v="6926655"/>
    <n v="8040171665"/>
    <x v="0"/>
    <x v="0"/>
    <s v="EDIFICIO PRESTIGIO"/>
    <x v="2"/>
    <x v="2"/>
  </r>
  <r>
    <x v="0"/>
    <x v="1"/>
    <x v="10"/>
    <x v="5"/>
    <n v="6926731"/>
    <n v="29381401"/>
    <x v="0"/>
    <x v="5"/>
    <s v="REINALES  MOLINA ELENA"/>
    <x v="79"/>
    <x v="0"/>
  </r>
  <r>
    <x v="0"/>
    <x v="1"/>
    <x v="10"/>
    <x v="4"/>
    <n v="6926776"/>
    <n v="9003151948"/>
    <x v="0"/>
    <x v="0"/>
    <s v="CONJUNTO HABITACIONAL ALTOS DE CIPRES PROPIEDAD HORIZONTAL"/>
    <x v="6"/>
    <x v="6"/>
  </r>
  <r>
    <x v="0"/>
    <x v="1"/>
    <x v="10"/>
    <x v="4"/>
    <n v="6926818"/>
    <n v="9010475184"/>
    <x v="0"/>
    <x v="0"/>
    <s v="EDIFICIO PORTO LETICIA PH"/>
    <x v="21"/>
    <x v="5"/>
  </r>
  <r>
    <x v="0"/>
    <x v="1"/>
    <x v="10"/>
    <x v="4"/>
    <n v="6926825"/>
    <n v="8050093504"/>
    <x v="0"/>
    <x v="1"/>
    <s v="UNIDAD RESIDENCIAL MARCO FIDEL SUAREZ"/>
    <x v="0"/>
    <x v="0"/>
  </r>
  <r>
    <x v="0"/>
    <x v="1"/>
    <x v="10"/>
    <x v="4"/>
    <n v="6926880"/>
    <n v="9001197653"/>
    <x v="0"/>
    <x v="0"/>
    <s v="CONJUNTO RESIDENCIAL Y COMERCIAL PINARES DE ARAGON PH"/>
    <x v="11"/>
    <x v="9"/>
  </r>
  <r>
    <x v="0"/>
    <x v="1"/>
    <x v="10"/>
    <x v="4"/>
    <n v="6926928"/>
    <n v="9007336070"/>
    <x v="0"/>
    <x v="0"/>
    <s v="EDIFICIO TORRE SAN ANTONIO PH"/>
    <x v="14"/>
    <x v="5"/>
  </r>
  <r>
    <x v="0"/>
    <x v="1"/>
    <x v="10"/>
    <x v="4"/>
    <n v="6926981"/>
    <n v="8000294699"/>
    <x v="0"/>
    <x v="1"/>
    <s v="CONJUNTO RESIDENCIAL TIERRA LINDA DIEZ"/>
    <x v="1"/>
    <x v="1"/>
  </r>
  <r>
    <x v="0"/>
    <x v="1"/>
    <x v="10"/>
    <x v="4"/>
    <n v="6927034"/>
    <n v="8100069941"/>
    <x v="0"/>
    <x v="0"/>
    <s v="EDIFICIO MULTIFAMILIAR SILVANIA PROPIEDAD HORIZONTAL"/>
    <x v="6"/>
    <x v="6"/>
  </r>
  <r>
    <x v="0"/>
    <x v="1"/>
    <x v="10"/>
    <x v="4"/>
    <n v="6927124"/>
    <n v="8000125401"/>
    <x v="0"/>
    <x v="1"/>
    <s v="CONJUNTO RESIDENCIAL SANTA CATALINA III ETAPA - PROPIEDAD HO"/>
    <x v="0"/>
    <x v="0"/>
  </r>
  <r>
    <x v="0"/>
    <x v="1"/>
    <x v="10"/>
    <x v="4"/>
    <n v="6927361"/>
    <n v="8160017881"/>
    <x v="0"/>
    <x v="3"/>
    <s v="CONJUNTO RESIDENCIAL COODELMAR II ETAPA PH"/>
    <x v="11"/>
    <x v="9"/>
  </r>
  <r>
    <x v="0"/>
    <x v="1"/>
    <x v="10"/>
    <x v="4"/>
    <n v="6927370"/>
    <n v="9010896571"/>
    <x v="0"/>
    <x v="1"/>
    <s v="CONJUNTO CERRADO TORRES DE CASTILLA PROPIEDAD HORIZONTAL"/>
    <x v="6"/>
    <x v="6"/>
  </r>
  <r>
    <x v="0"/>
    <x v="1"/>
    <x v="10"/>
    <x v="2"/>
    <n v="6927411"/>
    <n v="10123244"/>
    <x v="0"/>
    <x v="3"/>
    <s v="GUEVARA BAQUERO JESUS ALBERTO"/>
    <x v="11"/>
    <x v="9"/>
  </r>
  <r>
    <x v="0"/>
    <x v="1"/>
    <x v="10"/>
    <x v="1"/>
    <n v="6927437"/>
    <n v="8001165589"/>
    <x v="0"/>
    <x v="1"/>
    <s v="AGRUPACION RESIDENCIAL TEJARES DEL NORTE 1 PH"/>
    <x v="1"/>
    <x v="1"/>
  </r>
  <r>
    <x v="0"/>
    <x v="1"/>
    <x v="10"/>
    <x v="4"/>
    <n v="6927494"/>
    <n v="8301305554"/>
    <x v="0"/>
    <x v="2"/>
    <s v="EDIFICIO CALLE 95 PROPIEDAD HORIZONTAL"/>
    <x v="1"/>
    <x v="1"/>
  </r>
  <r>
    <x v="0"/>
    <x v="1"/>
    <x v="10"/>
    <x v="4"/>
    <n v="6927499"/>
    <n v="9009799208"/>
    <x v="0"/>
    <x v="1"/>
    <s v="EDIFICIO SAUKARA CONJUNTO CERRADO"/>
    <x v="6"/>
    <x v="6"/>
  </r>
  <r>
    <x v="0"/>
    <x v="1"/>
    <x v="10"/>
    <x v="4"/>
    <n v="6927529"/>
    <n v="8300007768"/>
    <x v="0"/>
    <x v="1"/>
    <s v="CONJUNTO RESIDENCIAL MULTIFAMILIARES MILENTA PH"/>
    <x v="1"/>
    <x v="1"/>
  </r>
  <r>
    <x v="0"/>
    <x v="1"/>
    <x v="10"/>
    <x v="4"/>
    <n v="6927542"/>
    <n v="8050236560"/>
    <x v="0"/>
    <x v="1"/>
    <s v="UNIDAD RESIDENCIAL SANTIAGO DE CALI ETAPA III CONJUNTO 1"/>
    <x v="0"/>
    <x v="0"/>
  </r>
  <r>
    <x v="0"/>
    <x v="1"/>
    <x v="10"/>
    <x v="4"/>
    <n v="6927544"/>
    <n v="9002041737"/>
    <x v="0"/>
    <x v="1"/>
    <s v="COJUNTO RESIDENCIAL CAMINO DE ARRAYANES MANZANA SEIS (6) PRO"/>
    <x v="1"/>
    <x v="1"/>
  </r>
  <r>
    <x v="0"/>
    <x v="1"/>
    <x v="10"/>
    <x v="4"/>
    <n v="6927557"/>
    <n v="8300353671"/>
    <x v="0"/>
    <x v="1"/>
    <s v="CONJUNTO RESIDENCIAL MONTERREY II"/>
    <x v="1"/>
    <x v="1"/>
  </r>
  <r>
    <x v="0"/>
    <x v="1"/>
    <x v="10"/>
    <x v="4"/>
    <n v="6927559"/>
    <n v="8300353671"/>
    <x v="0"/>
    <x v="1"/>
    <s v="CONJUNTO RESIDENCIAL MONTERREY II"/>
    <x v="1"/>
    <x v="1"/>
  </r>
  <r>
    <x v="0"/>
    <x v="1"/>
    <x v="10"/>
    <x v="4"/>
    <n v="6927563"/>
    <n v="8300353671"/>
    <x v="0"/>
    <x v="1"/>
    <s v="CONJUNTO RESIDENCIAL MONTERREY II"/>
    <x v="1"/>
    <x v="1"/>
  </r>
  <r>
    <x v="0"/>
    <x v="1"/>
    <x v="10"/>
    <x v="4"/>
    <n v="6927599"/>
    <n v="8300713816"/>
    <x v="0"/>
    <x v="1"/>
    <s v="CONJUNTO RESIDENCIAL LOS NOGALES PROPIEDAD HORIZONTAL"/>
    <x v="1"/>
    <x v="1"/>
  </r>
  <r>
    <x v="0"/>
    <x v="1"/>
    <x v="10"/>
    <x v="4"/>
    <n v="6927619"/>
    <n v="8300434736"/>
    <x v="0"/>
    <x v="1"/>
    <s v="AGRUPACION DE VIVIENDA CALLEJA DOS MIL PRIMERA ETAPA"/>
    <x v="1"/>
    <x v="1"/>
  </r>
  <r>
    <x v="0"/>
    <x v="1"/>
    <x v="10"/>
    <x v="4"/>
    <n v="6927658"/>
    <n v="9000769298"/>
    <x v="0"/>
    <x v="1"/>
    <s v="CONJUNTO MONTECARLO II PARQUE RESIDENCIAL PH"/>
    <x v="1"/>
    <x v="1"/>
  </r>
  <r>
    <x v="0"/>
    <x v="1"/>
    <x v="10"/>
    <x v="4"/>
    <n v="6927681"/>
    <n v="9010602628"/>
    <x v="0"/>
    <x v="1"/>
    <s v="SANTA MÓNICA CONDOMINIO PROPIEDAD HORIZONTAL"/>
    <x v="9"/>
    <x v="8"/>
  </r>
  <r>
    <x v="0"/>
    <x v="1"/>
    <x v="10"/>
    <x v="4"/>
    <n v="6927686"/>
    <n v="9010240761"/>
    <x v="0"/>
    <x v="1"/>
    <s v="EDIFICIO TORRE K 5-2 -PROPIEDAD HORIZONTAL"/>
    <x v="1"/>
    <x v="1"/>
  </r>
  <r>
    <x v="0"/>
    <x v="1"/>
    <x v="10"/>
    <x v="1"/>
    <n v="6927691"/>
    <n v="9004885018"/>
    <x v="0"/>
    <x v="1"/>
    <s v="EDIFICIO BASILEA"/>
    <x v="14"/>
    <x v="5"/>
  </r>
  <r>
    <x v="0"/>
    <x v="1"/>
    <x v="10"/>
    <x v="4"/>
    <n v="6927712"/>
    <n v="9008486645"/>
    <x v="0"/>
    <x v="1"/>
    <s v="CONJUNTO VILLA LUCIANA PROPIEDAD HORIZONTAL"/>
    <x v="9"/>
    <x v="8"/>
  </r>
  <r>
    <x v="0"/>
    <x v="1"/>
    <x v="10"/>
    <x v="5"/>
    <n v="6927720"/>
    <n v="9870498"/>
    <x v="0"/>
    <x v="2"/>
    <s v="GONZALEZ  TAMAYO JUAN PABLO"/>
    <x v="11"/>
    <x v="9"/>
  </r>
  <r>
    <x v="0"/>
    <x v="1"/>
    <x v="10"/>
    <x v="5"/>
    <n v="6927729"/>
    <n v="9870498"/>
    <x v="0"/>
    <x v="1"/>
    <s v="GONZALEZ  TAMAYO JUAN PABLO"/>
    <x v="11"/>
    <x v="9"/>
  </r>
  <r>
    <x v="0"/>
    <x v="1"/>
    <x v="10"/>
    <x v="4"/>
    <n v="6927757"/>
    <n v="9008030904"/>
    <x v="0"/>
    <x v="1"/>
    <s v="CONJUNTO RESIDENCIAL ANDINO PH"/>
    <x v="1"/>
    <x v="1"/>
  </r>
  <r>
    <x v="0"/>
    <x v="1"/>
    <x v="10"/>
    <x v="4"/>
    <n v="6927836"/>
    <n v="8300134784"/>
    <x v="0"/>
    <x v="3"/>
    <s v="EDIFICIO PARQUE DE BANDERAS"/>
    <x v="1"/>
    <x v="1"/>
  </r>
  <r>
    <x v="0"/>
    <x v="1"/>
    <x v="10"/>
    <x v="4"/>
    <n v="6927867"/>
    <n v="9008030904"/>
    <x v="0"/>
    <x v="3"/>
    <s v="CONJUNTO RESIDENCIAL ANDINO PH"/>
    <x v="1"/>
    <x v="1"/>
  </r>
  <r>
    <x v="0"/>
    <x v="1"/>
    <x v="10"/>
    <x v="4"/>
    <n v="6927929"/>
    <n v="9010034836"/>
    <x v="0"/>
    <x v="3"/>
    <s v="FORTEZZA PARQUE RESIDENCIAL - PROPIEDAD HORIZONTAL"/>
    <x v="3"/>
    <x v="3"/>
  </r>
  <r>
    <x v="0"/>
    <x v="1"/>
    <x v="10"/>
    <x v="4"/>
    <n v="6927930"/>
    <n v="9011502821"/>
    <x v="0"/>
    <x v="1"/>
    <s v="EDIFICIO BOREALIX"/>
    <x v="2"/>
    <x v="2"/>
  </r>
  <r>
    <x v="0"/>
    <x v="1"/>
    <x v="10"/>
    <x v="4"/>
    <n v="6927942"/>
    <n v="8000958850"/>
    <x v="0"/>
    <x v="0"/>
    <s v="CENTRO COMERCIAL Y RESIDENCIAL LUMOL"/>
    <x v="20"/>
    <x v="11"/>
  </r>
  <r>
    <x v="0"/>
    <x v="1"/>
    <x v="10"/>
    <x v="4"/>
    <n v="6927944"/>
    <n v="9010034836"/>
    <x v="0"/>
    <x v="1"/>
    <s v="FORTEZZA PARQUE RESIDENCIAL - PROPIEDAD HORIZONTAL"/>
    <x v="3"/>
    <x v="3"/>
  </r>
  <r>
    <x v="0"/>
    <x v="1"/>
    <x v="10"/>
    <x v="4"/>
    <n v="6927951"/>
    <n v="9011813395"/>
    <x v="0"/>
    <x v="0"/>
    <s v="EDIFICIO UP LIVING 118 PROPIEDAD HORIZONTAL"/>
    <x v="1"/>
    <x v="1"/>
  </r>
  <r>
    <x v="0"/>
    <x v="1"/>
    <x v="10"/>
    <x v="4"/>
    <n v="6927953"/>
    <n v="8300755992"/>
    <x v="0"/>
    <x v="1"/>
    <s v="PORTON DE GRATAMIRA PH"/>
    <x v="1"/>
    <x v="1"/>
  </r>
  <r>
    <x v="0"/>
    <x v="1"/>
    <x v="10"/>
    <x v="4"/>
    <n v="6927973"/>
    <n v="8160004873"/>
    <x v="0"/>
    <x v="1"/>
    <s v="AGRUPACION RESIDENCIAL GAMMA III BLOQUE 29 32 Y 34 PH"/>
    <x v="11"/>
    <x v="9"/>
  </r>
  <r>
    <x v="0"/>
    <x v="1"/>
    <x v="10"/>
    <x v="4"/>
    <n v="6927979"/>
    <n v="9003477761"/>
    <x v="0"/>
    <x v="2"/>
    <s v="CONJUNTO HABITACIONAL LA CASCADA UNIDAD UNO"/>
    <x v="0"/>
    <x v="0"/>
  </r>
  <r>
    <x v="0"/>
    <x v="1"/>
    <x v="10"/>
    <x v="1"/>
    <n v="6927996"/>
    <n v="8300576020"/>
    <x v="0"/>
    <x v="1"/>
    <s v="CONJUNTO RESIDENCIAL EL REFUGIO PH"/>
    <x v="1"/>
    <x v="1"/>
  </r>
  <r>
    <x v="0"/>
    <x v="1"/>
    <x v="10"/>
    <x v="4"/>
    <n v="6928012"/>
    <n v="8300582821"/>
    <x v="0"/>
    <x v="1"/>
    <s v="EDIFICIO ABADIA 146 PROPIEDAD HORIZONTAL"/>
    <x v="1"/>
    <x v="1"/>
  </r>
  <r>
    <x v="0"/>
    <x v="1"/>
    <x v="10"/>
    <x v="4"/>
    <n v="6928019"/>
    <n v="9004344326"/>
    <x v="0"/>
    <x v="1"/>
    <s v="EDIFICIO TORRES DE RIVAR"/>
    <x v="20"/>
    <x v="11"/>
  </r>
  <r>
    <x v="0"/>
    <x v="1"/>
    <x v="10"/>
    <x v="4"/>
    <n v="6928056"/>
    <n v="8000937996"/>
    <x v="0"/>
    <x v="1"/>
    <s v="AGRUPACION DE VIVIENDA ALCALA CONJUNTO BPROPIEDAD HORIZONTA"/>
    <x v="1"/>
    <x v="1"/>
  </r>
  <r>
    <x v="0"/>
    <x v="1"/>
    <x v="10"/>
    <x v="1"/>
    <n v="6928075"/>
    <n v="9008209727"/>
    <x v="0"/>
    <x v="1"/>
    <s v="CONJUNTO RESIDENCIAL TORRES DE LAS AMERICAS PH"/>
    <x v="11"/>
    <x v="9"/>
  </r>
  <r>
    <x v="0"/>
    <x v="1"/>
    <x v="10"/>
    <x v="4"/>
    <n v="6928102"/>
    <n v="8002414331"/>
    <x v="0"/>
    <x v="1"/>
    <s v="EDIFICIO TORRES DE PINARES"/>
    <x v="11"/>
    <x v="9"/>
  </r>
  <r>
    <x v="0"/>
    <x v="1"/>
    <x v="10"/>
    <x v="4"/>
    <n v="6928120"/>
    <n v="9008053155"/>
    <x v="0"/>
    <x v="1"/>
    <s v="CONJUNTO RESIDENCIAL BARLOVENTO PH"/>
    <x v="21"/>
    <x v="5"/>
  </r>
  <r>
    <x v="0"/>
    <x v="1"/>
    <x v="10"/>
    <x v="4"/>
    <n v="6928137"/>
    <n v="8000238472"/>
    <x v="0"/>
    <x v="1"/>
    <s v="UNIDAD RESIDENCIAL NIZA IX-1 - PROPIEDAD HORIZONTAL"/>
    <x v="1"/>
    <x v="1"/>
  </r>
  <r>
    <x v="0"/>
    <x v="1"/>
    <x v="10"/>
    <x v="4"/>
    <n v="6928155"/>
    <n v="9004146968"/>
    <x v="0"/>
    <x v="1"/>
    <s v="CONJUNTO RESIDENCIAL MONTEBONITO"/>
    <x v="3"/>
    <x v="3"/>
  </r>
  <r>
    <x v="0"/>
    <x v="1"/>
    <x v="10"/>
    <x v="4"/>
    <n v="6928160"/>
    <n v="9001691619"/>
    <x v="0"/>
    <x v="1"/>
    <s v="CONJUNTO RESIDENCIAL QUINTAS DE ARANJUEZ PRIMERA ETAPA PH"/>
    <x v="1"/>
    <x v="1"/>
  </r>
  <r>
    <x v="0"/>
    <x v="1"/>
    <x v="10"/>
    <x v="4"/>
    <n v="6928171"/>
    <n v="8301370928"/>
    <x v="0"/>
    <x v="1"/>
    <s v="CONJUNTO RESIDENCIAL TOSCANA 2 PROPIEDAD HORIZONTAL"/>
    <x v="1"/>
    <x v="1"/>
  </r>
  <r>
    <x v="0"/>
    <x v="1"/>
    <x v="10"/>
    <x v="4"/>
    <n v="6928186"/>
    <n v="8001664932"/>
    <x v="0"/>
    <x v="1"/>
    <s v="CONDOMINIO EDIFICIO GAVIOTAS"/>
    <x v="18"/>
    <x v="10"/>
  </r>
  <r>
    <x v="0"/>
    <x v="1"/>
    <x v="10"/>
    <x v="4"/>
    <n v="6928209"/>
    <n v="9011502821"/>
    <x v="0"/>
    <x v="0"/>
    <s v="EDIFICIO BOREALIX"/>
    <x v="2"/>
    <x v="2"/>
  </r>
  <r>
    <x v="0"/>
    <x v="1"/>
    <x v="10"/>
    <x v="4"/>
    <n v="6928218"/>
    <n v="9004236966"/>
    <x v="0"/>
    <x v="3"/>
    <s v="EDIFICIO DELFOS PH"/>
    <x v="1"/>
    <x v="1"/>
  </r>
  <r>
    <x v="0"/>
    <x v="1"/>
    <x v="10"/>
    <x v="6"/>
    <n v="6928221"/>
    <n v="8903007455"/>
    <x v="0"/>
    <x v="4"/>
    <s v="PANADERIA Y PASTELERIA SANDER Y CIA S EN C"/>
    <x v="0"/>
    <x v="0"/>
  </r>
  <r>
    <x v="0"/>
    <x v="1"/>
    <x v="10"/>
    <x v="4"/>
    <n v="6928235"/>
    <n v="9005192175"/>
    <x v="0"/>
    <x v="1"/>
    <s v="EDIFICIO MADAGASCAR PROPIEDAD HORIZONTAL"/>
    <x v="14"/>
    <x v="5"/>
  </r>
  <r>
    <x v="0"/>
    <x v="1"/>
    <x v="10"/>
    <x v="4"/>
    <n v="6928240"/>
    <n v="8300567823"/>
    <x v="0"/>
    <x v="3"/>
    <s v="EDIFICIO TERRANOVA PROPIEDAD HORIZONTAL"/>
    <x v="1"/>
    <x v="1"/>
  </r>
  <r>
    <x v="0"/>
    <x v="1"/>
    <x v="10"/>
    <x v="4"/>
    <n v="6928252"/>
    <n v="9000006337"/>
    <x v="0"/>
    <x v="1"/>
    <s v="AGRUPACION TONOLI III LOTE RC -2 CELULA  D  URBANIZACION TIM"/>
    <x v="1"/>
    <x v="1"/>
  </r>
  <r>
    <x v="0"/>
    <x v="1"/>
    <x v="10"/>
    <x v="4"/>
    <n v="6928320"/>
    <n v="8914097941"/>
    <x v="0"/>
    <x v="4"/>
    <s v="CONJUNTO RESIDENCIAL NIZA UNO UIC PH"/>
    <x v="11"/>
    <x v="9"/>
  </r>
  <r>
    <x v="0"/>
    <x v="1"/>
    <x v="10"/>
    <x v="1"/>
    <n v="6928329"/>
    <n v="9000446676"/>
    <x v="0"/>
    <x v="1"/>
    <s v="CONJUNTO RESIDENCIAL LA ALEJANDRA III"/>
    <x v="1"/>
    <x v="1"/>
  </r>
  <r>
    <x v="0"/>
    <x v="1"/>
    <x v="10"/>
    <x v="4"/>
    <n v="6928351"/>
    <n v="8605290819"/>
    <x v="0"/>
    <x v="1"/>
    <s v="CONJUNTO RESIDENCIAL RECODO DEL COUNTRY III E"/>
    <x v="1"/>
    <x v="1"/>
  </r>
  <r>
    <x v="0"/>
    <x v="1"/>
    <x v="10"/>
    <x v="4"/>
    <n v="6928365"/>
    <n v="8002025910"/>
    <x v="0"/>
    <x v="1"/>
    <s v="MULTIFAMILIAR CUNDINAMARCA PROPIEDAD HORIZONTAL"/>
    <x v="1"/>
    <x v="1"/>
  </r>
  <r>
    <x v="0"/>
    <x v="1"/>
    <x v="10"/>
    <x v="5"/>
    <n v="6928370"/>
    <n v="52049654"/>
    <x v="4"/>
    <x v="16"/>
    <s v="ARCILA LASERNA OLGA PIEDAD"/>
    <x v="30"/>
    <x v="7"/>
  </r>
  <r>
    <x v="0"/>
    <x v="1"/>
    <x v="10"/>
    <x v="4"/>
    <n v="6928380"/>
    <n v="9012159890"/>
    <x v="0"/>
    <x v="3"/>
    <s v="CERRITOS DEL MAR ESTACION DE COMERCIO PH"/>
    <x v="85"/>
    <x v="9"/>
  </r>
  <r>
    <x v="0"/>
    <x v="1"/>
    <x v="10"/>
    <x v="4"/>
    <n v="6928422"/>
    <n v="8300824621"/>
    <x v="0"/>
    <x v="1"/>
    <s v="AGRUPACION DE VIVIENDA LOS ALCAPARROS CIUDADELA COLSUBSIDIO"/>
    <x v="1"/>
    <x v="1"/>
  </r>
  <r>
    <x v="0"/>
    <x v="1"/>
    <x v="10"/>
    <x v="4"/>
    <n v="6928465"/>
    <n v="8300353671"/>
    <x v="0"/>
    <x v="1"/>
    <s v="CONJUNTO RESIDENCIAL MONTERREY II"/>
    <x v="1"/>
    <x v="1"/>
  </r>
  <r>
    <x v="0"/>
    <x v="1"/>
    <x v="10"/>
    <x v="4"/>
    <n v="6928501"/>
    <n v="9000889189"/>
    <x v="0"/>
    <x v="3"/>
    <s v="AGRUPACION DE VIVIENDA FONTIBON RESERVADO - PROPIEDAD HORIZO"/>
    <x v="1"/>
    <x v="1"/>
  </r>
  <r>
    <x v="0"/>
    <x v="1"/>
    <x v="10"/>
    <x v="4"/>
    <n v="6928522"/>
    <n v="9001197653"/>
    <x v="0"/>
    <x v="0"/>
    <s v="CONJUNTO RESIDENCIAL Y COMERCIAL PINARES DE ARAGON PH"/>
    <x v="11"/>
    <x v="9"/>
  </r>
  <r>
    <x v="0"/>
    <x v="1"/>
    <x v="10"/>
    <x v="4"/>
    <n v="6928525"/>
    <n v="9003575094"/>
    <x v="0"/>
    <x v="1"/>
    <s v="CONJUNTO RESIDENCIAL BELMIRA DEL COUNTRY - PR"/>
    <x v="1"/>
    <x v="1"/>
  </r>
  <r>
    <x v="0"/>
    <x v="1"/>
    <x v="10"/>
    <x v="4"/>
    <n v="6928539"/>
    <n v="8160018634"/>
    <x v="0"/>
    <x v="1"/>
    <s v="EDIFICIO SANTA MARIA DE LOS ALPES PH"/>
    <x v="11"/>
    <x v="9"/>
  </r>
  <r>
    <x v="0"/>
    <x v="1"/>
    <x v="10"/>
    <x v="4"/>
    <n v="6928557"/>
    <n v="9002532583"/>
    <x v="0"/>
    <x v="1"/>
    <s v="CONJUNTO SIEMPRE VERDE - PROPIEDAD HORIZONTAL"/>
    <x v="14"/>
    <x v="5"/>
  </r>
  <r>
    <x v="0"/>
    <x v="1"/>
    <x v="10"/>
    <x v="4"/>
    <n v="6928574"/>
    <n v="8001460396"/>
    <x v="0"/>
    <x v="1"/>
    <s v="CONJUNTO RESIDENCIAL ATICOS DEL NORTE"/>
    <x v="1"/>
    <x v="1"/>
  </r>
  <r>
    <x v="0"/>
    <x v="1"/>
    <x v="10"/>
    <x v="4"/>
    <n v="6928577"/>
    <n v="9009796117"/>
    <x v="0"/>
    <x v="1"/>
    <s v="GALATEA PARQUE RESIDENCIAL PH"/>
    <x v="13"/>
    <x v="9"/>
  </r>
  <r>
    <x v="0"/>
    <x v="1"/>
    <x v="10"/>
    <x v="1"/>
    <n v="6928594"/>
    <n v="9003618451"/>
    <x v="0"/>
    <x v="1"/>
    <s v="CONJUNTO RESIDENCIAL APALINOS PH"/>
    <x v="1"/>
    <x v="1"/>
  </r>
  <r>
    <x v="0"/>
    <x v="1"/>
    <x v="10"/>
    <x v="4"/>
    <n v="6928598"/>
    <n v="9001501654"/>
    <x v="0"/>
    <x v="1"/>
    <s v="AGRUPACION TORRES NUEVA CASTILLA I"/>
    <x v="1"/>
    <x v="1"/>
  </r>
  <r>
    <x v="0"/>
    <x v="1"/>
    <x v="10"/>
    <x v="4"/>
    <n v="6928603"/>
    <n v="8300351000"/>
    <x v="0"/>
    <x v="1"/>
    <s v="CONJUNTO RESIDENCIAL PARQUES DE LA COLINA III"/>
    <x v="1"/>
    <x v="1"/>
  </r>
  <r>
    <x v="0"/>
    <x v="1"/>
    <x v="10"/>
    <x v="4"/>
    <n v="6928624"/>
    <n v="8080012059"/>
    <x v="0"/>
    <x v="1"/>
    <s v="SANTA MONICA I ETAPA"/>
    <x v="15"/>
    <x v="4"/>
  </r>
  <r>
    <x v="0"/>
    <x v="1"/>
    <x v="10"/>
    <x v="4"/>
    <n v="6928665"/>
    <n v="8300867688"/>
    <x v="0"/>
    <x v="4"/>
    <s v="EDIFICIO MARIA MAZUREN - PROPIEDAD HORIZONTAL"/>
    <x v="1"/>
    <x v="1"/>
  </r>
  <r>
    <x v="0"/>
    <x v="1"/>
    <x v="10"/>
    <x v="4"/>
    <n v="6928731"/>
    <n v="8001855901"/>
    <x v="0"/>
    <x v="1"/>
    <s v="CONJUNTO RESIDENCIAL LANCASTRIA A P H"/>
    <x v="1"/>
    <x v="1"/>
  </r>
  <r>
    <x v="0"/>
    <x v="1"/>
    <x v="10"/>
    <x v="4"/>
    <n v="6928747"/>
    <n v="8300810330"/>
    <x v="0"/>
    <x v="1"/>
    <s v="EDIFICO ALBORAL DE LAS ACACIAS"/>
    <x v="1"/>
    <x v="1"/>
  </r>
  <r>
    <x v="0"/>
    <x v="1"/>
    <x v="10"/>
    <x v="4"/>
    <n v="6928778"/>
    <n v="8001872058"/>
    <x v="0"/>
    <x v="1"/>
    <s v="CONJUNTO RESIDENCIAL SAN DIEGO - PROPIEDAD HORIZONTAL"/>
    <x v="1"/>
    <x v="1"/>
  </r>
  <r>
    <x v="0"/>
    <x v="1"/>
    <x v="10"/>
    <x v="4"/>
    <n v="6928783"/>
    <n v="9009526553"/>
    <x v="0"/>
    <x v="1"/>
    <s v="EDIFICIO TRIVENTO PROPIEDAD HORIZONTAL"/>
    <x v="1"/>
    <x v="1"/>
  </r>
  <r>
    <x v="0"/>
    <x v="1"/>
    <x v="10"/>
    <x v="4"/>
    <n v="6928830"/>
    <n v="8001460396"/>
    <x v="0"/>
    <x v="3"/>
    <s v="CONJUNTO RESIDENCIAL ATICOS DEL NORTE"/>
    <x v="1"/>
    <x v="1"/>
  </r>
  <r>
    <x v="0"/>
    <x v="1"/>
    <x v="10"/>
    <x v="4"/>
    <n v="6928910"/>
    <n v="8010042548"/>
    <x v="0"/>
    <x v="3"/>
    <s v="CONDOMINIO SAN CARLOS"/>
    <x v="7"/>
    <x v="7"/>
  </r>
  <r>
    <x v="0"/>
    <x v="1"/>
    <x v="10"/>
    <x v="1"/>
    <n v="6928916"/>
    <n v="9000233410"/>
    <x v="0"/>
    <x v="1"/>
    <s v="CONJUNTO RESIDENCIAL ARBOLEDA DEL SEMINARIO DE LAS SUBETAPA"/>
    <x v="14"/>
    <x v="5"/>
  </r>
  <r>
    <x v="0"/>
    <x v="1"/>
    <x v="10"/>
    <x v="4"/>
    <n v="6928927"/>
    <n v="9000764272"/>
    <x v="0"/>
    <x v="1"/>
    <s v="EDIFICIO MARQUES DEL CEDRO PH"/>
    <x v="1"/>
    <x v="1"/>
  </r>
  <r>
    <x v="0"/>
    <x v="1"/>
    <x v="10"/>
    <x v="5"/>
    <n v="6928951"/>
    <n v="9010960041"/>
    <x v="0"/>
    <x v="1"/>
    <s v="CONJUNTO RESIDENCIAL TORRES DE MILAN PROPIEDAD HORIZONTAL"/>
    <x v="6"/>
    <x v="6"/>
  </r>
  <r>
    <x v="0"/>
    <x v="1"/>
    <x v="10"/>
    <x v="4"/>
    <n v="6928993"/>
    <n v="9006189500"/>
    <x v="0"/>
    <x v="1"/>
    <s v="CONJUNTO RESIDENCIAL BALCONES DE SAN JUAN"/>
    <x v="9"/>
    <x v="8"/>
  </r>
  <r>
    <x v="0"/>
    <x v="1"/>
    <x v="10"/>
    <x v="5"/>
    <n v="6928998"/>
    <n v="42007492"/>
    <x v="0"/>
    <x v="1"/>
    <s v="ZAPATA ARANGO NORENA"/>
    <x v="13"/>
    <x v="9"/>
  </r>
  <r>
    <x v="0"/>
    <x v="1"/>
    <x v="10"/>
    <x v="4"/>
    <n v="6929118"/>
    <n v="8300040593"/>
    <x v="0"/>
    <x v="1"/>
    <s v="CONJUNTO PARQUE RESIDENCIAL CALLE 100 PROPIEDAD HORIZONTAL"/>
    <x v="1"/>
    <x v="1"/>
  </r>
  <r>
    <x v="0"/>
    <x v="1"/>
    <x v="10"/>
    <x v="4"/>
    <n v="6929153"/>
    <n v="9002532243"/>
    <x v="0"/>
    <x v="1"/>
    <s v="EDIFICIO CASAPEÑA PROPIEDAD HORIZONTAL"/>
    <x v="1"/>
    <x v="1"/>
  </r>
  <r>
    <x v="0"/>
    <x v="1"/>
    <x v="10"/>
    <x v="1"/>
    <n v="6929177"/>
    <n v="9000721721"/>
    <x v="0"/>
    <x v="3"/>
    <s v="CONJUNTO RESIDENCIAL ALTOS DE CHICALA"/>
    <x v="38"/>
    <x v="4"/>
  </r>
  <r>
    <x v="0"/>
    <x v="1"/>
    <x v="10"/>
    <x v="4"/>
    <n v="6929207"/>
    <n v="8002517686"/>
    <x v="0"/>
    <x v="1"/>
    <s v="EDIFICIO SANTORINI PH"/>
    <x v="11"/>
    <x v="9"/>
  </r>
  <r>
    <x v="0"/>
    <x v="1"/>
    <x v="10"/>
    <x v="4"/>
    <n v="6929283"/>
    <n v="9002253307"/>
    <x v="0"/>
    <x v="1"/>
    <s v="EDIFICIO MARTHA CECILIA"/>
    <x v="2"/>
    <x v="2"/>
  </r>
  <r>
    <x v="0"/>
    <x v="1"/>
    <x v="10"/>
    <x v="1"/>
    <n v="6929311"/>
    <n v="8001513867"/>
    <x v="0"/>
    <x v="3"/>
    <s v="CONJUNTO RESIDENCIAL RIO FRIO PH"/>
    <x v="8"/>
    <x v="4"/>
  </r>
  <r>
    <x v="0"/>
    <x v="1"/>
    <x v="10"/>
    <x v="5"/>
    <n v="6929327"/>
    <n v="41942903"/>
    <x v="0"/>
    <x v="5"/>
    <s v="REYES SALAZAR DIANA LUCIA"/>
    <x v="7"/>
    <x v="7"/>
  </r>
  <r>
    <x v="0"/>
    <x v="1"/>
    <x v="10"/>
    <x v="5"/>
    <n v="6929337"/>
    <n v="10123244"/>
    <x v="0"/>
    <x v="3"/>
    <s v="GUEVARA BAQUERO JESUS ALBERTO"/>
    <x v="11"/>
    <x v="9"/>
  </r>
  <r>
    <x v="0"/>
    <x v="1"/>
    <x v="10"/>
    <x v="4"/>
    <n v="6929368"/>
    <n v="9013173345"/>
    <x v="0"/>
    <x v="0"/>
    <s v="CONJUNTO CERRADO CIPRES DE BELLA SUIZA PROPIEDAD HORIZONTAL"/>
    <x v="6"/>
    <x v="6"/>
  </r>
  <r>
    <x v="0"/>
    <x v="1"/>
    <x v="10"/>
    <x v="4"/>
    <n v="6929427"/>
    <n v="8300351000"/>
    <x v="0"/>
    <x v="1"/>
    <s v="CONJUNTO RESIDENCIAL PARQUES DE LA COLINA III"/>
    <x v="1"/>
    <x v="1"/>
  </r>
  <r>
    <x v="0"/>
    <x v="1"/>
    <x v="10"/>
    <x v="5"/>
    <n v="6929522"/>
    <n v="1004960443"/>
    <x v="0"/>
    <x v="1"/>
    <s v="MONTES ARIZA MARIA CAMILA"/>
    <x v="7"/>
    <x v="7"/>
  </r>
  <r>
    <x v="0"/>
    <x v="1"/>
    <x v="10"/>
    <x v="1"/>
    <n v="6929565"/>
    <n v="9012509978"/>
    <x v="0"/>
    <x v="2"/>
    <s v="CONJUNTO CERRADO NATTURA I Y II ETAPA"/>
    <x v="23"/>
    <x v="6"/>
  </r>
  <r>
    <x v="0"/>
    <x v="1"/>
    <x v="10"/>
    <x v="4"/>
    <n v="6929566"/>
    <n v="8300605632"/>
    <x v="0"/>
    <x v="1"/>
    <s v="CONJUNTO RESIDENCIAL PARQUES DE MILENTA"/>
    <x v="1"/>
    <x v="1"/>
  </r>
  <r>
    <x v="0"/>
    <x v="1"/>
    <x v="10"/>
    <x v="4"/>
    <n v="6929608"/>
    <n v="8100011334"/>
    <x v="0"/>
    <x v="0"/>
    <s v="EDIFICIO VILLA PILAR 2 BLOQUE 5 PROPIEDAD HORIZONTAL"/>
    <x v="6"/>
    <x v="6"/>
  </r>
  <r>
    <x v="0"/>
    <x v="1"/>
    <x v="10"/>
    <x v="4"/>
    <n v="6929712"/>
    <n v="8090051837"/>
    <x v="0"/>
    <x v="1"/>
    <s v="EDIFICIO TORRELADERA"/>
    <x v="3"/>
    <x v="3"/>
  </r>
  <r>
    <x v="0"/>
    <x v="1"/>
    <x v="10"/>
    <x v="4"/>
    <n v="6929740"/>
    <n v="9006578856"/>
    <x v="0"/>
    <x v="0"/>
    <s v="EDIFICIO MULTIFAMILIAR TORRE LUNA"/>
    <x v="6"/>
    <x v="6"/>
  </r>
  <r>
    <x v="0"/>
    <x v="1"/>
    <x v="10"/>
    <x v="4"/>
    <n v="6929803"/>
    <n v="8090056196"/>
    <x v="0"/>
    <x v="4"/>
    <s v="CONDOMINIO PAKISTAN I ETAPA"/>
    <x v="31"/>
    <x v="3"/>
  </r>
  <r>
    <x v="0"/>
    <x v="1"/>
    <x v="10"/>
    <x v="4"/>
    <n v="6929846"/>
    <n v="8300516743"/>
    <x v="0"/>
    <x v="2"/>
    <s v="CONJUNTO RESIDENCIAL HACIENDA DE LA COLINA PH"/>
    <x v="1"/>
    <x v="1"/>
  </r>
  <r>
    <x v="0"/>
    <x v="1"/>
    <x v="10"/>
    <x v="5"/>
    <n v="6929888"/>
    <n v="19257504"/>
    <x v="0"/>
    <x v="7"/>
    <s v="GUERRA MORENO LUIS CARLOS RODOLFO"/>
    <x v="1"/>
    <x v="1"/>
  </r>
  <r>
    <x v="0"/>
    <x v="1"/>
    <x v="10"/>
    <x v="4"/>
    <n v="6929903"/>
    <n v="8300860611"/>
    <x v="0"/>
    <x v="1"/>
    <s v="CONJUNTO RESIDENCIAL EL RECREO DEL CORTIJO PROPIEDAD HORIZON"/>
    <x v="1"/>
    <x v="1"/>
  </r>
  <r>
    <x v="0"/>
    <x v="1"/>
    <x v="10"/>
    <x v="4"/>
    <n v="6930031"/>
    <n v="8090114882"/>
    <x v="0"/>
    <x v="4"/>
    <s v="CONDOMINIO PARQUES DE PAKISTAN I ETAPA"/>
    <x v="31"/>
    <x v="3"/>
  </r>
  <r>
    <x v="0"/>
    <x v="1"/>
    <x v="10"/>
    <x v="4"/>
    <n v="6930044"/>
    <n v="8902111042"/>
    <x v="0"/>
    <x v="1"/>
    <s v="CONJUNTO RESIDENCIAL EL BOSQUE III ETAPA SECTOR E-1"/>
    <x v="17"/>
    <x v="2"/>
  </r>
  <r>
    <x v="0"/>
    <x v="1"/>
    <x v="10"/>
    <x v="4"/>
    <n v="6930081"/>
    <n v="9001708048"/>
    <x v="0"/>
    <x v="1"/>
    <s v="EDIFICIO BUCANERO III PH"/>
    <x v="14"/>
    <x v="5"/>
  </r>
  <r>
    <x v="0"/>
    <x v="1"/>
    <x v="10"/>
    <x v="1"/>
    <n v="6930111"/>
    <n v="9000487411"/>
    <x v="0"/>
    <x v="1"/>
    <s v="AGRUPACION DE VIVIENDA SABANA DE TIERRAGRATA SUPERMANZABA B"/>
    <x v="1"/>
    <x v="1"/>
  </r>
  <r>
    <x v="0"/>
    <x v="1"/>
    <x v="10"/>
    <x v="4"/>
    <n v="6930119"/>
    <n v="9010284906"/>
    <x v="0"/>
    <x v="1"/>
    <s v="CONJUNTO MIXTO USATAMA RESERVADO PROPIEDAD HO"/>
    <x v="1"/>
    <x v="1"/>
  </r>
  <r>
    <x v="0"/>
    <x v="1"/>
    <x v="10"/>
    <x v="4"/>
    <n v="6930125"/>
    <n v="9010284906"/>
    <x v="0"/>
    <x v="1"/>
    <s v="CONJUNTO MIXTO USATAMA RESERVADO PROPIEDAD HO"/>
    <x v="1"/>
    <x v="1"/>
  </r>
  <r>
    <x v="0"/>
    <x v="1"/>
    <x v="10"/>
    <x v="1"/>
    <n v="6930126"/>
    <n v="9000025021"/>
    <x v="0"/>
    <x v="5"/>
    <s v="CONJUNTO RESIDENCIAL VENECIA IV ETAPA"/>
    <x v="31"/>
    <x v="3"/>
  </r>
  <r>
    <x v="0"/>
    <x v="1"/>
    <x v="10"/>
    <x v="4"/>
    <n v="6930192"/>
    <n v="9010898433"/>
    <x v="0"/>
    <x v="4"/>
    <s v="PH  CELULA DOCE DE LA URBANIZACION VILLAPILAR"/>
    <x v="6"/>
    <x v="6"/>
  </r>
  <r>
    <x v="0"/>
    <x v="1"/>
    <x v="10"/>
    <x v="4"/>
    <n v="6930205"/>
    <n v="8000800281"/>
    <x v="0"/>
    <x v="1"/>
    <s v="AGRUPACION DE VIVIENDA CIUDADELA CAFAM MANZANA 28 SUPERLOTE"/>
    <x v="1"/>
    <x v="1"/>
  </r>
  <r>
    <x v="0"/>
    <x v="1"/>
    <x v="10"/>
    <x v="4"/>
    <n v="6930209"/>
    <n v="8110467498"/>
    <x v="0"/>
    <x v="1"/>
    <s v="EDIFICIO ORION 2 PH"/>
    <x v="14"/>
    <x v="5"/>
  </r>
  <r>
    <x v="0"/>
    <x v="1"/>
    <x v="10"/>
    <x v="4"/>
    <n v="6930239"/>
    <n v="9005801150"/>
    <x v="0"/>
    <x v="1"/>
    <s v="EDIFICIO GRAN MANZANA PH"/>
    <x v="1"/>
    <x v="1"/>
  </r>
  <r>
    <x v="0"/>
    <x v="1"/>
    <x v="10"/>
    <x v="1"/>
    <n v="6930283"/>
    <n v="9005006816"/>
    <x v="0"/>
    <x v="1"/>
    <s v="CERRO FUERTE - PROPIEDAD HORIZONTAL"/>
    <x v="19"/>
    <x v="4"/>
  </r>
  <r>
    <x v="0"/>
    <x v="1"/>
    <x v="10"/>
    <x v="4"/>
    <n v="6930337"/>
    <n v="8000937996"/>
    <x v="0"/>
    <x v="1"/>
    <s v="AGRUPACION DE VIVIENDA ALCALA CONJUNTO BPROPIEDAD HORIZONTA"/>
    <x v="1"/>
    <x v="1"/>
  </r>
  <r>
    <x v="0"/>
    <x v="1"/>
    <x v="10"/>
    <x v="1"/>
    <n v="6930370"/>
    <n v="9003618451"/>
    <x v="0"/>
    <x v="1"/>
    <s v="CONJUNTO RESIDENCIAL APALINOS PH"/>
    <x v="1"/>
    <x v="1"/>
  </r>
  <r>
    <x v="0"/>
    <x v="1"/>
    <x v="10"/>
    <x v="4"/>
    <n v="6930375"/>
    <n v="9002654646"/>
    <x v="0"/>
    <x v="3"/>
    <s v="UNIDAD RESIDENCIAL OLIVAR DE LOS VIENTOS II ETAPA"/>
    <x v="11"/>
    <x v="9"/>
  </r>
  <r>
    <x v="0"/>
    <x v="1"/>
    <x v="10"/>
    <x v="4"/>
    <n v="6930394"/>
    <n v="9001501321"/>
    <x v="0"/>
    <x v="4"/>
    <s v="CONJUNTO RESIDENCIAL PUERTO BAHIA I ETAPA"/>
    <x v="31"/>
    <x v="3"/>
  </r>
  <r>
    <x v="0"/>
    <x v="1"/>
    <x v="10"/>
    <x v="4"/>
    <n v="6930397"/>
    <n v="9006026649"/>
    <x v="0"/>
    <x v="1"/>
    <s v="PROPIEDAD HORIZONTAL BALCONES DE LA VILLA II ETAPA BLOQUES 1"/>
    <x v="23"/>
    <x v="6"/>
  </r>
  <r>
    <x v="0"/>
    <x v="1"/>
    <x v="10"/>
    <x v="4"/>
    <n v="6930400"/>
    <n v="8300961800"/>
    <x v="0"/>
    <x v="1"/>
    <s v="EDIFICIO HUITACA PROPIEDAD HORIZONTAL"/>
    <x v="1"/>
    <x v="1"/>
  </r>
  <r>
    <x v="0"/>
    <x v="1"/>
    <x v="10"/>
    <x v="1"/>
    <n v="6930409"/>
    <n v="8300444605"/>
    <x v="0"/>
    <x v="1"/>
    <s v="AGRUPACION DE VIVIENDA AVENIDA EL CENTENARIO II ETAPA LOTE 2"/>
    <x v="1"/>
    <x v="1"/>
  </r>
  <r>
    <x v="0"/>
    <x v="1"/>
    <x v="10"/>
    <x v="1"/>
    <n v="6930415"/>
    <n v="9000198082"/>
    <x v="0"/>
    <x v="5"/>
    <s v="EDIFICIO TERRAZAS DE LAURELES - PROPIEDAD HORIZONTAL -"/>
    <x v="6"/>
    <x v="6"/>
  </r>
  <r>
    <x v="0"/>
    <x v="1"/>
    <x v="10"/>
    <x v="4"/>
    <n v="6930420"/>
    <n v="8001266961"/>
    <x v="0"/>
    <x v="0"/>
    <s v="PROPIEDAD HORIZONTAL CONJUNTO CERRADO LA ITALIA"/>
    <x v="6"/>
    <x v="6"/>
  </r>
  <r>
    <x v="0"/>
    <x v="1"/>
    <x v="10"/>
    <x v="1"/>
    <n v="6930435"/>
    <n v="9007334952"/>
    <x v="0"/>
    <x v="1"/>
    <s v="CONJUNTO RESIDENCIAL PUERTO BAHIA II ETAPA"/>
    <x v="31"/>
    <x v="3"/>
  </r>
  <r>
    <x v="0"/>
    <x v="1"/>
    <x v="10"/>
    <x v="1"/>
    <n v="6930471"/>
    <n v="8002493766"/>
    <x v="0"/>
    <x v="1"/>
    <s v="CONJUNTO RESIDENCIAL CAMINOS DE MARAYA PH"/>
    <x v="11"/>
    <x v="9"/>
  </r>
  <r>
    <x v="0"/>
    <x v="1"/>
    <x v="10"/>
    <x v="4"/>
    <n v="6930485"/>
    <n v="9003986492"/>
    <x v="0"/>
    <x v="1"/>
    <s v="EDIFICIO VERSALLES PLAZA - PROPIEDAD HORIZONTAL"/>
    <x v="6"/>
    <x v="6"/>
  </r>
  <r>
    <x v="0"/>
    <x v="1"/>
    <x v="10"/>
    <x v="4"/>
    <n v="6930515"/>
    <n v="8000660425"/>
    <x v="0"/>
    <x v="3"/>
    <s v="CONJUNTO MULTIFAMILIAR BUCARICA IV ETAPA"/>
    <x v="2"/>
    <x v="2"/>
  </r>
  <r>
    <x v="0"/>
    <x v="1"/>
    <x v="10"/>
    <x v="4"/>
    <n v="6930516"/>
    <n v="8002325618"/>
    <x v="0"/>
    <x v="1"/>
    <s v="EDIFICIO BALCONES LA BELLA SUIZA"/>
    <x v="7"/>
    <x v="7"/>
  </r>
  <r>
    <x v="0"/>
    <x v="1"/>
    <x v="10"/>
    <x v="4"/>
    <n v="6930520"/>
    <n v="8000596307"/>
    <x v="0"/>
    <x v="1"/>
    <s v="EDIFICIO EL CIELO"/>
    <x v="29"/>
    <x v="14"/>
  </r>
  <r>
    <x v="0"/>
    <x v="1"/>
    <x v="10"/>
    <x v="5"/>
    <n v="6930525"/>
    <n v="79590496"/>
    <x v="0"/>
    <x v="0"/>
    <s v="MEDINA BUENDIA OSCAR JAVIER"/>
    <x v="29"/>
    <x v="14"/>
  </r>
  <r>
    <x v="0"/>
    <x v="1"/>
    <x v="10"/>
    <x v="4"/>
    <n v="6930550"/>
    <n v="9009144562"/>
    <x v="0"/>
    <x v="1"/>
    <s v="LECK 93 PROPIEDAD HORIZONTAL"/>
    <x v="1"/>
    <x v="1"/>
  </r>
  <r>
    <x v="0"/>
    <x v="1"/>
    <x v="10"/>
    <x v="4"/>
    <n v="6930571"/>
    <n v="8001498087"/>
    <x v="0"/>
    <x v="0"/>
    <s v="EDIFICIO ZAYVAL III PH"/>
    <x v="1"/>
    <x v="1"/>
  </r>
  <r>
    <x v="0"/>
    <x v="1"/>
    <x v="10"/>
    <x v="4"/>
    <n v="6930578"/>
    <n v="9000094442"/>
    <x v="0"/>
    <x v="0"/>
    <s v="EDIFICIO VARILOCHE PROPIEDAD HORIZONTAL"/>
    <x v="1"/>
    <x v="1"/>
  </r>
  <r>
    <x v="0"/>
    <x v="1"/>
    <x v="10"/>
    <x v="4"/>
    <n v="6930581"/>
    <n v="9009890436"/>
    <x v="0"/>
    <x v="1"/>
    <s v="EDIFICIO SANTA MONICA IV PROPIEDAD HORIZONTAL"/>
    <x v="6"/>
    <x v="6"/>
  </r>
  <r>
    <x v="0"/>
    <x v="1"/>
    <x v="10"/>
    <x v="4"/>
    <n v="6930591"/>
    <n v="9005827499"/>
    <x v="0"/>
    <x v="1"/>
    <s v="MULTIFAMILIAR BALCONES DE PROVENZA - PROPIEDAD HORIZONTAL"/>
    <x v="3"/>
    <x v="3"/>
  </r>
  <r>
    <x v="0"/>
    <x v="1"/>
    <x v="10"/>
    <x v="4"/>
    <n v="6930614"/>
    <n v="8000498325"/>
    <x v="0"/>
    <x v="1"/>
    <s v="CENTRO COMERCIAL PLAZA PROPIEDAD HORIZONTAL"/>
    <x v="1"/>
    <x v="1"/>
  </r>
  <r>
    <x v="0"/>
    <x v="1"/>
    <x v="10"/>
    <x v="4"/>
    <n v="6930617"/>
    <n v="9007061835"/>
    <x v="0"/>
    <x v="1"/>
    <s v="EDIFICIO ALTAVISTA COUNTRY - PROPIEDAD HORIZONTAL"/>
    <x v="1"/>
    <x v="1"/>
  </r>
  <r>
    <x v="0"/>
    <x v="1"/>
    <x v="10"/>
    <x v="4"/>
    <n v="6930634"/>
    <n v="8300271007"/>
    <x v="0"/>
    <x v="1"/>
    <s v="CONJUNTO RESIDENCIAL PARQUES DE ALEJANDRIA"/>
    <x v="1"/>
    <x v="1"/>
  </r>
  <r>
    <x v="0"/>
    <x v="1"/>
    <x v="10"/>
    <x v="4"/>
    <n v="6930640"/>
    <n v="8300335147"/>
    <x v="0"/>
    <x v="3"/>
    <s v="CONJUNTO RESIDENCIAL ESQUINA DEL PARQUE II"/>
    <x v="1"/>
    <x v="1"/>
  </r>
  <r>
    <x v="0"/>
    <x v="1"/>
    <x v="10"/>
    <x v="4"/>
    <n v="6930710"/>
    <n v="8000990427"/>
    <x v="0"/>
    <x v="3"/>
    <s v="EDIFICIO ALTOS DEL CEDRITO PROPIEDAD HORIZONTAL"/>
    <x v="1"/>
    <x v="1"/>
  </r>
  <r>
    <x v="0"/>
    <x v="1"/>
    <x v="10"/>
    <x v="4"/>
    <n v="6930731"/>
    <n v="8000367718"/>
    <x v="0"/>
    <x v="4"/>
    <s v="EDIFICIO LOS ALMENDROS PROPIEDAD HORIZONTAL"/>
    <x v="3"/>
    <x v="3"/>
  </r>
  <r>
    <x v="0"/>
    <x v="1"/>
    <x v="10"/>
    <x v="4"/>
    <n v="6930735"/>
    <n v="8100030937"/>
    <x v="0"/>
    <x v="3"/>
    <s v="EDIFICIO TORRE MEDITERRANEA PROPIEDAD HORIZONTAL"/>
    <x v="6"/>
    <x v="6"/>
  </r>
  <r>
    <x v="0"/>
    <x v="1"/>
    <x v="10"/>
    <x v="4"/>
    <n v="6930779"/>
    <n v="8002378267"/>
    <x v="0"/>
    <x v="1"/>
    <s v="CONJUNTO RESIDENCIAL PORTALES DEL COUNTRY"/>
    <x v="1"/>
    <x v="1"/>
  </r>
  <r>
    <x v="0"/>
    <x v="1"/>
    <x v="10"/>
    <x v="5"/>
    <n v="6930780"/>
    <n v="41930302"/>
    <x v="0"/>
    <x v="1"/>
    <s v="RODRIGUEZ RODRIGUEZ BLANCA LIBIA"/>
    <x v="7"/>
    <x v="7"/>
  </r>
  <r>
    <x v="0"/>
    <x v="1"/>
    <x v="10"/>
    <x v="1"/>
    <n v="6930786"/>
    <n v="9006946065"/>
    <x v="0"/>
    <x v="5"/>
    <s v="EDIFICIO LAURA - PROPIEDAD HORIZONTAL"/>
    <x v="6"/>
    <x v="6"/>
  </r>
  <r>
    <x v="0"/>
    <x v="1"/>
    <x v="10"/>
    <x v="5"/>
    <n v="6930787"/>
    <n v="41930302"/>
    <x v="0"/>
    <x v="5"/>
    <s v="RODRIGUEZ RODRIGUEZ BLANCA LIBIA"/>
    <x v="7"/>
    <x v="7"/>
  </r>
  <r>
    <x v="0"/>
    <x v="1"/>
    <x v="10"/>
    <x v="4"/>
    <n v="6930868"/>
    <n v="8600498330"/>
    <x v="0"/>
    <x v="1"/>
    <s v="CONJUNTO RESIDENCIAL SANTA BARBARA NORTE MANZANA J"/>
    <x v="1"/>
    <x v="1"/>
  </r>
  <r>
    <x v="0"/>
    <x v="1"/>
    <x v="10"/>
    <x v="4"/>
    <n v="6930888"/>
    <n v="9001465422"/>
    <x v="0"/>
    <x v="2"/>
    <s v="CONJUNTO RESIDENCIAL PARQUES DE SAN RAFAEL PROP HORIZ"/>
    <x v="1"/>
    <x v="1"/>
  </r>
  <r>
    <x v="0"/>
    <x v="1"/>
    <x v="10"/>
    <x v="4"/>
    <n v="6930896"/>
    <n v="8001933179"/>
    <x v="0"/>
    <x v="1"/>
    <s v="AGRUPACION DE VIVIENDA 4A LOS GUALANDAYES"/>
    <x v="1"/>
    <x v="1"/>
  </r>
  <r>
    <x v="0"/>
    <x v="1"/>
    <x v="10"/>
    <x v="4"/>
    <n v="6930906"/>
    <n v="8090061215"/>
    <x v="0"/>
    <x v="2"/>
    <s v="CONJUNTO CERRADO TORRES DEL BOSQUE-PROPIEDAD HORIZONTAL"/>
    <x v="3"/>
    <x v="3"/>
  </r>
  <r>
    <x v="0"/>
    <x v="1"/>
    <x v="10"/>
    <x v="4"/>
    <n v="6930926"/>
    <n v="8160008726"/>
    <x v="0"/>
    <x v="1"/>
    <s v="COMPLEJO URBANO DIARIO DEL OTUN"/>
    <x v="11"/>
    <x v="9"/>
  </r>
  <r>
    <x v="0"/>
    <x v="1"/>
    <x v="10"/>
    <x v="5"/>
    <n v="6930931"/>
    <n v="41893196"/>
    <x v="0"/>
    <x v="1"/>
    <s v="ESCOBAR CARDONA LUZ MARINA"/>
    <x v="7"/>
    <x v="7"/>
  </r>
  <r>
    <x v="0"/>
    <x v="1"/>
    <x v="10"/>
    <x v="4"/>
    <n v="6930937"/>
    <n v="9002419675"/>
    <x v="0"/>
    <x v="3"/>
    <s v="CONJUNTO RESIDENCIAL SAN DIEGO 3"/>
    <x v="1"/>
    <x v="1"/>
  </r>
  <r>
    <x v="0"/>
    <x v="1"/>
    <x v="10"/>
    <x v="4"/>
    <n v="6930940"/>
    <n v="8300623681"/>
    <x v="0"/>
    <x v="3"/>
    <s v="CONJUNTO MULTIFAMILIAR COMPARTIR BOCHICA LOTE 4 ETAPA III"/>
    <x v="1"/>
    <x v="1"/>
  </r>
  <r>
    <x v="0"/>
    <x v="1"/>
    <x v="10"/>
    <x v="1"/>
    <n v="6930943"/>
    <n v="8002559713"/>
    <x v="0"/>
    <x v="0"/>
    <s v="CONJUNTO RESIDENCIAL EDIFICIO PRISMA"/>
    <x v="2"/>
    <x v="2"/>
  </r>
  <r>
    <x v="0"/>
    <x v="1"/>
    <x v="10"/>
    <x v="4"/>
    <n v="6930986"/>
    <n v="9007760148"/>
    <x v="0"/>
    <x v="1"/>
    <s v="EDIFICIO MULTIFAMILIAR VILLA CAMILA"/>
    <x v="2"/>
    <x v="2"/>
  </r>
  <r>
    <x v="0"/>
    <x v="1"/>
    <x v="10"/>
    <x v="4"/>
    <n v="6930994"/>
    <n v="9012563571"/>
    <x v="0"/>
    <x v="1"/>
    <s v="CONJUNTO CERRADO LA QUINTA PROPIEDAD HORIZONTAL"/>
    <x v="6"/>
    <x v="6"/>
  </r>
  <r>
    <x v="0"/>
    <x v="1"/>
    <x v="10"/>
    <x v="4"/>
    <n v="6931013"/>
    <n v="9002206918"/>
    <x v="0"/>
    <x v="3"/>
    <s v="URBANIZACION PORTAL DEL SOL PH"/>
    <x v="13"/>
    <x v="9"/>
  </r>
  <r>
    <x v="0"/>
    <x v="1"/>
    <x v="10"/>
    <x v="4"/>
    <n v="6931022"/>
    <n v="8001096760"/>
    <x v="0"/>
    <x v="1"/>
    <s v="CONJUNTO RESIDENCIAL SANTA BARBARA NORTE MANZANA B"/>
    <x v="1"/>
    <x v="1"/>
  </r>
  <r>
    <x v="0"/>
    <x v="1"/>
    <x v="10"/>
    <x v="5"/>
    <n v="6931041"/>
    <n v="66820743"/>
    <x v="4"/>
    <x v="13"/>
    <s v="VARGAS  FUENTES MARLENY"/>
    <x v="0"/>
    <x v="0"/>
  </r>
  <r>
    <x v="0"/>
    <x v="1"/>
    <x v="10"/>
    <x v="1"/>
    <n v="6931079"/>
    <n v="8300265535"/>
    <x v="0"/>
    <x v="1"/>
    <s v="CONDOMINIO EL FERROL EDIFICIO 2"/>
    <x v="1"/>
    <x v="1"/>
  </r>
  <r>
    <x v="0"/>
    <x v="1"/>
    <x v="10"/>
    <x v="4"/>
    <n v="6931083"/>
    <n v="9001414731"/>
    <x v="0"/>
    <x v="1"/>
    <s v="PORTAL DEL VERGEL CLUB HOUSE Y CONDOMINIO"/>
    <x v="3"/>
    <x v="3"/>
  </r>
  <r>
    <x v="0"/>
    <x v="1"/>
    <x v="10"/>
    <x v="1"/>
    <n v="6931093"/>
    <n v="9010629473"/>
    <x v="0"/>
    <x v="1"/>
    <s v="URBANIZACION  SAN JOAQUIN BLOQUE 1 PH"/>
    <x v="11"/>
    <x v="9"/>
  </r>
  <r>
    <x v="0"/>
    <x v="1"/>
    <x v="10"/>
    <x v="5"/>
    <n v="6931100"/>
    <n v="31990179"/>
    <x v="0"/>
    <x v="1"/>
    <s v="DELGADO ROJAS MARTHA LUCIA"/>
    <x v="0"/>
    <x v="0"/>
  </r>
  <r>
    <x v="0"/>
    <x v="1"/>
    <x v="10"/>
    <x v="4"/>
    <n v="6931115"/>
    <n v="8001714601"/>
    <x v="0"/>
    <x v="3"/>
    <s v="EDIFICIO CATUMARE"/>
    <x v="3"/>
    <x v="3"/>
  </r>
  <r>
    <x v="0"/>
    <x v="1"/>
    <x v="10"/>
    <x v="4"/>
    <n v="6931132"/>
    <n v="9004104315"/>
    <x v="0"/>
    <x v="1"/>
    <s v="CONJUNTO RESIDENCIAL PORTAL DE MADELENA PROPIEDAD HORIZO"/>
    <x v="1"/>
    <x v="1"/>
  </r>
  <r>
    <x v="0"/>
    <x v="1"/>
    <x v="10"/>
    <x v="1"/>
    <n v="6931136"/>
    <n v="9005948578"/>
    <x v="0"/>
    <x v="1"/>
    <s v="EDIFICIO BOSTON PARK 2"/>
    <x v="14"/>
    <x v="5"/>
  </r>
  <r>
    <x v="0"/>
    <x v="1"/>
    <x v="10"/>
    <x v="4"/>
    <n v="6931171"/>
    <n v="8130049651"/>
    <x v="0"/>
    <x v="1"/>
    <s v="CONJUNTO RESIDENCIAL TORRES DE VAREGAL"/>
    <x v="29"/>
    <x v="14"/>
  </r>
  <r>
    <x v="0"/>
    <x v="1"/>
    <x v="10"/>
    <x v="4"/>
    <n v="6931220"/>
    <n v="8100013728"/>
    <x v="0"/>
    <x v="0"/>
    <s v="EDIFICIO SANTA BARBARA PROPIEDAD HORIZONTAL"/>
    <x v="6"/>
    <x v="6"/>
  </r>
  <r>
    <x v="0"/>
    <x v="1"/>
    <x v="10"/>
    <x v="4"/>
    <n v="6931244"/>
    <n v="8002524471"/>
    <x v="0"/>
    <x v="1"/>
    <s v="PROPIEDAD HORIZONTAL EDIFICIO DA VINCI"/>
    <x v="6"/>
    <x v="6"/>
  </r>
  <r>
    <x v="0"/>
    <x v="1"/>
    <x v="10"/>
    <x v="4"/>
    <n v="6931265"/>
    <n v="8002473728"/>
    <x v="0"/>
    <x v="4"/>
    <s v="EDIFICIO ANDINO PROPIEDAD HORIZONTAL"/>
    <x v="6"/>
    <x v="6"/>
  </r>
  <r>
    <x v="0"/>
    <x v="1"/>
    <x v="10"/>
    <x v="4"/>
    <n v="6931277"/>
    <n v="8002094305"/>
    <x v="0"/>
    <x v="1"/>
    <s v="EDIFICIO AVENIDA 161 PH"/>
    <x v="1"/>
    <x v="1"/>
  </r>
  <r>
    <x v="0"/>
    <x v="1"/>
    <x v="10"/>
    <x v="4"/>
    <n v="6931283"/>
    <n v="9003602187"/>
    <x v="0"/>
    <x v="1"/>
    <s v="CONJUNTO RESIDENCIAL BOSQUE DE PINOS ETAPA I Y II"/>
    <x v="2"/>
    <x v="2"/>
  </r>
  <r>
    <x v="0"/>
    <x v="1"/>
    <x v="10"/>
    <x v="4"/>
    <n v="6931306"/>
    <n v="8090126251"/>
    <x v="0"/>
    <x v="0"/>
    <s v="CONJUNTO  RESIDENCIAL   PRADOS  DE  SAN  REMO"/>
    <x v="31"/>
    <x v="3"/>
  </r>
  <r>
    <x v="0"/>
    <x v="1"/>
    <x v="10"/>
    <x v="4"/>
    <n v="6931359"/>
    <n v="8908044368"/>
    <x v="0"/>
    <x v="1"/>
    <s v="EDIFICIO LOS ANDES"/>
    <x v="6"/>
    <x v="6"/>
  </r>
  <r>
    <x v="0"/>
    <x v="1"/>
    <x v="10"/>
    <x v="4"/>
    <n v="6931370"/>
    <n v="9010800326"/>
    <x v="0"/>
    <x v="1"/>
    <s v="CONJUNTO RESIDENCIAL CIUDAD CENTRAL PH"/>
    <x v="1"/>
    <x v="1"/>
  </r>
  <r>
    <x v="0"/>
    <x v="1"/>
    <x v="10"/>
    <x v="4"/>
    <n v="6931400"/>
    <n v="9006443977"/>
    <x v="0"/>
    <x v="0"/>
    <s v="EDIFICIO 10-12 CIRCUNVALAR PH"/>
    <x v="11"/>
    <x v="9"/>
  </r>
  <r>
    <x v="0"/>
    <x v="1"/>
    <x v="10"/>
    <x v="4"/>
    <n v="6931425"/>
    <n v="9003727617"/>
    <x v="0"/>
    <x v="1"/>
    <s v="EDIFICIO SANTA CRUZ DE TENERIFE"/>
    <x v="2"/>
    <x v="2"/>
  </r>
  <r>
    <x v="0"/>
    <x v="1"/>
    <x v="10"/>
    <x v="4"/>
    <n v="6931442"/>
    <n v="8160075003"/>
    <x v="0"/>
    <x v="1"/>
    <s v="EDIFICIO VASQUEZ PH"/>
    <x v="11"/>
    <x v="9"/>
  </r>
  <r>
    <x v="0"/>
    <x v="1"/>
    <x v="10"/>
    <x v="4"/>
    <n v="6931458"/>
    <n v="9004474229"/>
    <x v="0"/>
    <x v="3"/>
    <s v="CONJUNTO CERRADO MONTEMADERO DEL VERGEL PROPIEDAD HORIZONTAL"/>
    <x v="3"/>
    <x v="3"/>
  </r>
  <r>
    <x v="0"/>
    <x v="1"/>
    <x v="10"/>
    <x v="4"/>
    <n v="6931471"/>
    <n v="8001606426"/>
    <x v="0"/>
    <x v="2"/>
    <s v="EDIFICIO ARCO CENTRO"/>
    <x v="7"/>
    <x v="7"/>
  </r>
  <r>
    <x v="0"/>
    <x v="1"/>
    <x v="10"/>
    <x v="4"/>
    <n v="6931513"/>
    <n v="9005126262"/>
    <x v="0"/>
    <x v="1"/>
    <s v="EDIFICIO SANTA CECILIA PROPIEDAD HORIZONTAL"/>
    <x v="1"/>
    <x v="1"/>
  </r>
  <r>
    <x v="0"/>
    <x v="1"/>
    <x v="10"/>
    <x v="4"/>
    <n v="6931572"/>
    <n v="9000142589"/>
    <x v="0"/>
    <x v="0"/>
    <s v="CONJUNTO RESIDENCIAL CERRONORTE PH"/>
    <x v="14"/>
    <x v="5"/>
  </r>
  <r>
    <x v="0"/>
    <x v="1"/>
    <x v="10"/>
    <x v="4"/>
    <n v="6931594"/>
    <n v="9008140560"/>
    <x v="0"/>
    <x v="1"/>
    <s v="CONJUNTO RESIDENCIAL AURA PROPIEDAD HORIZONTAL"/>
    <x v="14"/>
    <x v="5"/>
  </r>
  <r>
    <x v="0"/>
    <x v="1"/>
    <x v="10"/>
    <x v="4"/>
    <n v="6931603"/>
    <n v="9008140560"/>
    <x v="0"/>
    <x v="2"/>
    <s v="CONJUNTO RESIDENCIAL AURA PROPIEDAD HORIZONTAL"/>
    <x v="14"/>
    <x v="5"/>
  </r>
  <r>
    <x v="0"/>
    <x v="1"/>
    <x v="10"/>
    <x v="6"/>
    <n v="6931637"/>
    <n v="41361138"/>
    <x v="0"/>
    <x v="4"/>
    <s v="VARGAS DE RODRIGUEZ BLANCA NOEMA"/>
    <x v="0"/>
    <x v="0"/>
  </r>
  <r>
    <x v="0"/>
    <x v="1"/>
    <x v="10"/>
    <x v="4"/>
    <n v="6931638"/>
    <n v="8909327909"/>
    <x v="0"/>
    <x v="1"/>
    <s v="CONJUNTO RESIDENCIAL SORRENTO 1 PH"/>
    <x v="14"/>
    <x v="5"/>
  </r>
  <r>
    <x v="0"/>
    <x v="1"/>
    <x v="10"/>
    <x v="4"/>
    <n v="6931697"/>
    <n v="9010037790"/>
    <x v="0"/>
    <x v="3"/>
    <s v="CONJUNTO RESIDENCIAL EL CIELO"/>
    <x v="7"/>
    <x v="7"/>
  </r>
  <r>
    <x v="0"/>
    <x v="1"/>
    <x v="10"/>
    <x v="4"/>
    <n v="6931727"/>
    <n v="9009890436"/>
    <x v="0"/>
    <x v="7"/>
    <s v="EDIFICIO SANTA MONICA IV PROPIEDAD HORIZONTAL"/>
    <x v="6"/>
    <x v="6"/>
  </r>
  <r>
    <x v="0"/>
    <x v="1"/>
    <x v="10"/>
    <x v="4"/>
    <n v="6931749"/>
    <n v="8040171665"/>
    <x v="0"/>
    <x v="0"/>
    <s v="EDIFICIO PRESTIGIO"/>
    <x v="2"/>
    <x v="2"/>
  </r>
  <r>
    <x v="0"/>
    <x v="1"/>
    <x v="10"/>
    <x v="4"/>
    <n v="6931788"/>
    <n v="8914123321"/>
    <x v="0"/>
    <x v="0"/>
    <s v="CENTRO COMERCIAL Y CULTURAL DE PEREIRA FIDUCENTRO Y TEATRO M"/>
    <x v="11"/>
    <x v="9"/>
  </r>
  <r>
    <x v="0"/>
    <x v="1"/>
    <x v="10"/>
    <x v="4"/>
    <n v="6931823"/>
    <n v="9007083672"/>
    <x v="0"/>
    <x v="1"/>
    <s v="CONJUNTO RESIDENCIAL PALMAS DE LA FRONTERA ETAPA I PROPIEDAD"/>
    <x v="17"/>
    <x v="2"/>
  </r>
  <r>
    <x v="0"/>
    <x v="1"/>
    <x v="10"/>
    <x v="4"/>
    <n v="6931845"/>
    <n v="9009415311"/>
    <x v="0"/>
    <x v="1"/>
    <s v="CONJUNTO PARQUE RESIDENCIAL PAPIRO"/>
    <x v="7"/>
    <x v="7"/>
  </r>
  <r>
    <x v="0"/>
    <x v="1"/>
    <x v="10"/>
    <x v="4"/>
    <n v="6931933"/>
    <n v="9000846756"/>
    <x v="0"/>
    <x v="1"/>
    <s v="COMPARTIR EL RECREO SUPERMANZANA SM6 LOTE SM6"/>
    <x v="1"/>
    <x v="1"/>
  </r>
  <r>
    <x v="0"/>
    <x v="1"/>
    <x v="10"/>
    <x v="4"/>
    <n v="6931996"/>
    <n v="9005129360"/>
    <x v="0"/>
    <x v="1"/>
    <s v="EDIFICIO MULTIFAMILIAR ALTOS DEL VERGEL"/>
    <x v="3"/>
    <x v="3"/>
  </r>
  <r>
    <x v="0"/>
    <x v="1"/>
    <x v="10"/>
    <x v="4"/>
    <n v="6932007"/>
    <n v="8000274754"/>
    <x v="0"/>
    <x v="1"/>
    <s v="UNIDAD RESIDENCIAL NUEVA TEQUENDAMA III"/>
    <x v="0"/>
    <x v="0"/>
  </r>
  <r>
    <x v="0"/>
    <x v="1"/>
    <x v="10"/>
    <x v="1"/>
    <n v="6932053"/>
    <n v="8301359202"/>
    <x v="0"/>
    <x v="1"/>
    <s v="CONJUNTO RESIDENCIAL PARQUE CORDOBA PH"/>
    <x v="1"/>
    <x v="1"/>
  </r>
  <r>
    <x v="0"/>
    <x v="1"/>
    <x v="10"/>
    <x v="4"/>
    <n v="6932086"/>
    <n v="8130006893"/>
    <x v="0"/>
    <x v="1"/>
    <s v="CONJUNTO RESIDENCIAL MEDIA LUNA"/>
    <x v="29"/>
    <x v="14"/>
  </r>
  <r>
    <x v="0"/>
    <x v="1"/>
    <x v="10"/>
    <x v="4"/>
    <n v="6932136"/>
    <n v="8300490572"/>
    <x v="0"/>
    <x v="1"/>
    <s v="CONJUNTO RESIDENCIAL LOS ROBLES PH"/>
    <x v="1"/>
    <x v="1"/>
  </r>
  <r>
    <x v="0"/>
    <x v="1"/>
    <x v="10"/>
    <x v="4"/>
    <n v="6932166"/>
    <n v="8000824038"/>
    <x v="0"/>
    <x v="1"/>
    <s v="EDIFICIO CARAVELLE - PROPIEDAD HORIZONTAL"/>
    <x v="1"/>
    <x v="1"/>
  </r>
  <r>
    <x v="0"/>
    <x v="1"/>
    <x v="10"/>
    <x v="4"/>
    <n v="6932324"/>
    <n v="9009526553"/>
    <x v="0"/>
    <x v="1"/>
    <s v="EDIFICIO TRIVENTO PROPIEDAD HORIZONTAL"/>
    <x v="1"/>
    <x v="1"/>
  </r>
  <r>
    <x v="0"/>
    <x v="1"/>
    <x v="10"/>
    <x v="4"/>
    <n v="6932461"/>
    <n v="8110304422"/>
    <x v="0"/>
    <x v="1"/>
    <s v="UNIDAD RESIDENCIAL MANANTIALES DE ROBLEDO PH"/>
    <x v="14"/>
    <x v="5"/>
  </r>
  <r>
    <x v="0"/>
    <x v="1"/>
    <x v="10"/>
    <x v="4"/>
    <n v="6932591"/>
    <n v="9003923175"/>
    <x v="0"/>
    <x v="2"/>
    <s v="CONJUNTO RESIDENCIAL CAMINOS DEL PORVENIR 1 - PROPIEDAD HORI"/>
    <x v="1"/>
    <x v="1"/>
  </r>
  <r>
    <x v="0"/>
    <x v="1"/>
    <x v="10"/>
    <x v="4"/>
    <n v="6932595"/>
    <n v="9003923175"/>
    <x v="0"/>
    <x v="1"/>
    <s v="CONJUNTO RESIDENCIAL CAMINOS DEL PORVENIR 1 - PROPIEDAD HORI"/>
    <x v="1"/>
    <x v="1"/>
  </r>
  <r>
    <x v="0"/>
    <x v="1"/>
    <x v="10"/>
    <x v="4"/>
    <n v="6932614"/>
    <n v="8002087462"/>
    <x v="0"/>
    <x v="4"/>
    <s v="EDIFICIO MAGALLANES PROPIEDAD HORIZONTAL"/>
    <x v="6"/>
    <x v="6"/>
  </r>
  <r>
    <x v="0"/>
    <x v="1"/>
    <x v="10"/>
    <x v="4"/>
    <n v="6932639"/>
    <n v="8300682548"/>
    <x v="0"/>
    <x v="1"/>
    <s v="EDIFICIO MIRADOR DE MODELIA"/>
    <x v="1"/>
    <x v="1"/>
  </r>
  <r>
    <x v="0"/>
    <x v="1"/>
    <x v="10"/>
    <x v="4"/>
    <n v="6932702"/>
    <n v="9004430496"/>
    <x v="0"/>
    <x v="1"/>
    <s v="CONJUNTO RESIDENCIAL SOTOMAYOR"/>
    <x v="2"/>
    <x v="2"/>
  </r>
  <r>
    <x v="0"/>
    <x v="1"/>
    <x v="10"/>
    <x v="4"/>
    <n v="6932737"/>
    <n v="9013809681"/>
    <x v="0"/>
    <x v="1"/>
    <s v="CONJUNTO CERRADO BOSQUES DEL CERRO PROPIEDAD HORIZONTAL"/>
    <x v="6"/>
    <x v="6"/>
  </r>
  <r>
    <x v="0"/>
    <x v="1"/>
    <x v="10"/>
    <x v="4"/>
    <n v="6932741"/>
    <n v="8001668784"/>
    <x v="0"/>
    <x v="4"/>
    <s v="URBANIZACION MI FUTURO I ETAPA"/>
    <x v="38"/>
    <x v="4"/>
  </r>
  <r>
    <x v="0"/>
    <x v="1"/>
    <x v="10"/>
    <x v="4"/>
    <n v="6932777"/>
    <n v="8300834658"/>
    <x v="0"/>
    <x v="0"/>
    <s v="EDIFICIO ALEPH PROPIEDAD HORIZONTAL"/>
    <x v="1"/>
    <x v="1"/>
  </r>
  <r>
    <x v="0"/>
    <x v="1"/>
    <x v="10"/>
    <x v="4"/>
    <n v="6932784"/>
    <n v="9004025445"/>
    <x v="0"/>
    <x v="1"/>
    <s v="EDIFICIO RESERVA DEL ALAMO - PROPIEDAD HORIZONTAL"/>
    <x v="1"/>
    <x v="1"/>
  </r>
  <r>
    <x v="0"/>
    <x v="1"/>
    <x v="10"/>
    <x v="4"/>
    <n v="6932793"/>
    <n v="9005870351"/>
    <x v="0"/>
    <x v="0"/>
    <s v="CONJUNTO RESIDENCIAL LAS BRISAS"/>
    <x v="1"/>
    <x v="1"/>
  </r>
  <r>
    <x v="0"/>
    <x v="1"/>
    <x v="10"/>
    <x v="1"/>
    <n v="6932819"/>
    <n v="8010012282"/>
    <x v="0"/>
    <x v="3"/>
    <s v="CONJUNTO RESIDENCIAL ALTOS DE SOTAVENTO"/>
    <x v="7"/>
    <x v="7"/>
  </r>
  <r>
    <x v="0"/>
    <x v="1"/>
    <x v="10"/>
    <x v="4"/>
    <n v="6932861"/>
    <n v="8001212925"/>
    <x v="0"/>
    <x v="1"/>
    <s v="CONJUNTO RESIDENCIAL ALTAMIRA III ETAPA"/>
    <x v="17"/>
    <x v="2"/>
  </r>
  <r>
    <x v="0"/>
    <x v="1"/>
    <x v="10"/>
    <x v="4"/>
    <n v="6932891"/>
    <n v="8090073628"/>
    <x v="0"/>
    <x v="3"/>
    <s v="CONJUNTO RESIDENCIAL LAS PALMERAS AGRUPACION A"/>
    <x v="3"/>
    <x v="3"/>
  </r>
  <r>
    <x v="0"/>
    <x v="1"/>
    <x v="10"/>
    <x v="4"/>
    <n v="6932901"/>
    <n v="9005660534"/>
    <x v="0"/>
    <x v="1"/>
    <s v="CONJUNTO RESIDENCIAL EL NOGAL DE SUBA PROPIEDAD HORIZONTAL"/>
    <x v="1"/>
    <x v="1"/>
  </r>
  <r>
    <x v="0"/>
    <x v="1"/>
    <x v="10"/>
    <x v="4"/>
    <n v="6932902"/>
    <n v="9004180365"/>
    <x v="0"/>
    <x v="2"/>
    <s v="CONJUNTO RESIDENCIAL GOLF CLUB - PROPIEDAD HORIZONTAL"/>
    <x v="3"/>
    <x v="3"/>
  </r>
  <r>
    <x v="0"/>
    <x v="1"/>
    <x v="10"/>
    <x v="4"/>
    <n v="6932922"/>
    <n v="8090061437"/>
    <x v="0"/>
    <x v="1"/>
    <s v="AGRUPACION DE VIVIENDA RINCON DE LAS MARGARITAS"/>
    <x v="3"/>
    <x v="3"/>
  </r>
  <r>
    <x v="0"/>
    <x v="1"/>
    <x v="10"/>
    <x v="4"/>
    <n v="6932931"/>
    <n v="8001630183"/>
    <x v="0"/>
    <x v="1"/>
    <s v="CONJUNTO VILLA CALASANZ II ETAPA AGRUPACION IV"/>
    <x v="1"/>
    <x v="1"/>
  </r>
  <r>
    <x v="0"/>
    <x v="1"/>
    <x v="10"/>
    <x v="4"/>
    <n v="6932938"/>
    <n v="9010708003"/>
    <x v="0"/>
    <x v="1"/>
    <s v="EDIFICIO MIXTO VIENNA PH"/>
    <x v="10"/>
    <x v="5"/>
  </r>
  <r>
    <x v="0"/>
    <x v="1"/>
    <x v="10"/>
    <x v="1"/>
    <n v="6932958"/>
    <n v="9000198082"/>
    <x v="0"/>
    <x v="7"/>
    <s v="EDIFICIO TERRAZAS DE LAURELES - PROPIEDAD HORIZONTAL -"/>
    <x v="6"/>
    <x v="6"/>
  </r>
  <r>
    <x v="0"/>
    <x v="1"/>
    <x v="10"/>
    <x v="1"/>
    <n v="6932976"/>
    <n v="8001032081"/>
    <x v="0"/>
    <x v="1"/>
    <s v="EDIFICIO BOSQUE EL CHUZCAL PH"/>
    <x v="10"/>
    <x v="5"/>
  </r>
  <r>
    <x v="0"/>
    <x v="1"/>
    <x v="10"/>
    <x v="4"/>
    <n v="6932989"/>
    <n v="9006443977"/>
    <x v="0"/>
    <x v="1"/>
    <s v="EDIFICIO 10-12 CIRCUNVALAR PH"/>
    <x v="11"/>
    <x v="9"/>
  </r>
  <r>
    <x v="0"/>
    <x v="1"/>
    <x v="10"/>
    <x v="4"/>
    <n v="6933015"/>
    <n v="9001817480"/>
    <x v="0"/>
    <x v="2"/>
    <s v="EDIFICIO SAN MATEO PH"/>
    <x v="14"/>
    <x v="5"/>
  </r>
  <r>
    <x v="0"/>
    <x v="1"/>
    <x v="10"/>
    <x v="5"/>
    <n v="6933032"/>
    <n v="19257504"/>
    <x v="0"/>
    <x v="1"/>
    <s v="GUERRA MORENO LUIS CARLOS RODOLFO"/>
    <x v="1"/>
    <x v="1"/>
  </r>
  <r>
    <x v="0"/>
    <x v="1"/>
    <x v="10"/>
    <x v="1"/>
    <n v="6933034"/>
    <n v="8001032081"/>
    <x v="0"/>
    <x v="1"/>
    <s v="EDIFICIO BOSQUE EL CHUZCAL PH"/>
    <x v="10"/>
    <x v="5"/>
  </r>
  <r>
    <x v="0"/>
    <x v="1"/>
    <x v="10"/>
    <x v="1"/>
    <n v="6933038"/>
    <n v="9002923911"/>
    <x v="1"/>
    <x v="6"/>
    <s v="CONJUNTO RESIDENCIAL LOS ROBLES"/>
    <x v="30"/>
    <x v="7"/>
  </r>
  <r>
    <x v="0"/>
    <x v="1"/>
    <x v="10"/>
    <x v="4"/>
    <n v="6933098"/>
    <n v="8002414331"/>
    <x v="0"/>
    <x v="1"/>
    <s v="EDIFICIO TORRES DE PINARES"/>
    <x v="11"/>
    <x v="9"/>
  </r>
  <r>
    <x v="0"/>
    <x v="1"/>
    <x v="10"/>
    <x v="4"/>
    <n v="6933154"/>
    <n v="9011859693"/>
    <x v="0"/>
    <x v="1"/>
    <s v="CONJUNTO FLORIDA RESERVADA CONDOMINIO CAMPESTRE PROPIEDAD HO"/>
    <x v="3"/>
    <x v="3"/>
  </r>
  <r>
    <x v="0"/>
    <x v="1"/>
    <x v="10"/>
    <x v="1"/>
    <n v="6933180"/>
    <n v="8090024100"/>
    <x v="0"/>
    <x v="3"/>
    <s v="CONJUNTO RESIDENCIAL LINDAGUA PROPIEDAD HORIZONTAL"/>
    <x v="66"/>
    <x v="3"/>
  </r>
  <r>
    <x v="0"/>
    <x v="1"/>
    <x v="10"/>
    <x v="4"/>
    <n v="6933181"/>
    <n v="9000889189"/>
    <x v="0"/>
    <x v="3"/>
    <s v="AGRUPACION DE VIVIENDA FONTIBON RESERVADO - PROPIEDAD HORIZO"/>
    <x v="1"/>
    <x v="1"/>
  </r>
  <r>
    <x v="0"/>
    <x v="1"/>
    <x v="10"/>
    <x v="4"/>
    <n v="6933188"/>
    <n v="8300140407"/>
    <x v="0"/>
    <x v="1"/>
    <s v="CONJUNTO RESIDENCIAL VILANOVA III CASAS - PROPIEDAD HORIZONT"/>
    <x v="1"/>
    <x v="1"/>
  </r>
  <r>
    <x v="0"/>
    <x v="1"/>
    <x v="10"/>
    <x v="1"/>
    <n v="6933200"/>
    <n v="9005884366"/>
    <x v="0"/>
    <x v="1"/>
    <s v="EDIFICIO PRIMAVERA FONTIBON - PROPIEDAD HORIZONTAL"/>
    <x v="1"/>
    <x v="1"/>
  </r>
  <r>
    <x v="0"/>
    <x v="1"/>
    <x v="10"/>
    <x v="4"/>
    <n v="6933269"/>
    <n v="8000121184"/>
    <x v="0"/>
    <x v="1"/>
    <s v="CONJUNTO RESIDENCIAL PROVITEQ UNIDAD DOS"/>
    <x v="7"/>
    <x v="7"/>
  </r>
  <r>
    <x v="0"/>
    <x v="1"/>
    <x v="10"/>
    <x v="4"/>
    <n v="6933288"/>
    <n v="8000121184"/>
    <x v="0"/>
    <x v="3"/>
    <s v="CONJUNTO RESIDENCIAL PROVITEQ UNIDAD DOS"/>
    <x v="7"/>
    <x v="7"/>
  </r>
  <r>
    <x v="0"/>
    <x v="1"/>
    <x v="10"/>
    <x v="4"/>
    <n v="6933301"/>
    <n v="8301009598"/>
    <x v="0"/>
    <x v="1"/>
    <s v="CONJUNTO RESIDENCIAL PORTAL DE MODELIA 1 PROP"/>
    <x v="1"/>
    <x v="1"/>
  </r>
  <r>
    <x v="0"/>
    <x v="1"/>
    <x v="10"/>
    <x v="4"/>
    <n v="6933335"/>
    <n v="8000824038"/>
    <x v="0"/>
    <x v="1"/>
    <s v="EDIFICIO CARAVELLE - PROPIEDAD HORIZONTAL"/>
    <x v="1"/>
    <x v="1"/>
  </r>
  <r>
    <x v="0"/>
    <x v="1"/>
    <x v="10"/>
    <x v="4"/>
    <n v="6933347"/>
    <n v="9000657968"/>
    <x v="0"/>
    <x v="1"/>
    <s v="EDIFICIO TERRAMORA PROPIEDAD HORIZONTAL"/>
    <x v="1"/>
    <x v="1"/>
  </r>
  <r>
    <x v="0"/>
    <x v="1"/>
    <x v="10"/>
    <x v="4"/>
    <n v="6933355"/>
    <n v="8001611437"/>
    <x v="0"/>
    <x v="1"/>
    <s v="EL PORTAL DE SANTA BARBARA PH"/>
    <x v="1"/>
    <x v="1"/>
  </r>
  <r>
    <x v="0"/>
    <x v="1"/>
    <x v="10"/>
    <x v="4"/>
    <n v="6933372"/>
    <n v="9009796117"/>
    <x v="0"/>
    <x v="1"/>
    <s v="GALATEA PARQUE RESIDENCIAL PH"/>
    <x v="13"/>
    <x v="9"/>
  </r>
  <r>
    <x v="0"/>
    <x v="1"/>
    <x v="10"/>
    <x v="4"/>
    <n v="6933374"/>
    <n v="8900037365"/>
    <x v="0"/>
    <x v="3"/>
    <s v="URBANIZACION LOS CRISTALES"/>
    <x v="7"/>
    <x v="7"/>
  </r>
  <r>
    <x v="0"/>
    <x v="1"/>
    <x v="10"/>
    <x v="1"/>
    <n v="6933410"/>
    <n v="8603537399"/>
    <x v="0"/>
    <x v="3"/>
    <s v="CONJUNTO NIZA VIII 44 PH"/>
    <x v="1"/>
    <x v="1"/>
  </r>
  <r>
    <x v="0"/>
    <x v="1"/>
    <x v="10"/>
    <x v="4"/>
    <n v="6933414"/>
    <n v="8300623681"/>
    <x v="0"/>
    <x v="3"/>
    <s v="CONJUNTO MULTIFAMILIAR COMPARTIR BOCHICA LOTE 4 ETAPA III"/>
    <x v="1"/>
    <x v="1"/>
  </r>
  <r>
    <x v="0"/>
    <x v="1"/>
    <x v="10"/>
    <x v="4"/>
    <n v="6933437"/>
    <n v="9007236100"/>
    <x v="0"/>
    <x v="1"/>
    <s v="CONJUNTO RESIDENCIAL RESERVA DE SAN FELIPE PH"/>
    <x v="1"/>
    <x v="1"/>
  </r>
  <r>
    <x v="0"/>
    <x v="1"/>
    <x v="10"/>
    <x v="4"/>
    <n v="6933438"/>
    <n v="8300749224"/>
    <x v="0"/>
    <x v="3"/>
    <s v="CONJUNTO RESIDENCIAL DE LA SUPERMANZANA 6 BOC"/>
    <x v="1"/>
    <x v="1"/>
  </r>
  <r>
    <x v="0"/>
    <x v="1"/>
    <x v="10"/>
    <x v="4"/>
    <n v="6933479"/>
    <n v="9001838401"/>
    <x v="0"/>
    <x v="1"/>
    <s v="CONJUNTO RESIDENCIAL SANTA MONICA II"/>
    <x v="31"/>
    <x v="3"/>
  </r>
  <r>
    <x v="0"/>
    <x v="1"/>
    <x v="10"/>
    <x v="4"/>
    <n v="6933484"/>
    <n v="8110028379"/>
    <x v="0"/>
    <x v="0"/>
    <s v="CONJUNTO RESIDENCIAL ASTIPALEA PH"/>
    <x v="14"/>
    <x v="5"/>
  </r>
  <r>
    <x v="0"/>
    <x v="1"/>
    <x v="10"/>
    <x v="4"/>
    <n v="6933488"/>
    <n v="8002475527"/>
    <x v="0"/>
    <x v="1"/>
    <s v="PARQUE RESIDENCIAL SURBANA IV ETAPA"/>
    <x v="1"/>
    <x v="1"/>
  </r>
  <r>
    <x v="0"/>
    <x v="1"/>
    <x v="10"/>
    <x v="1"/>
    <n v="6933507"/>
    <n v="9002927455"/>
    <x v="0"/>
    <x v="1"/>
    <s v="EDIFICO PALOS VERDES - PROPIEDAD HORIZONTAL"/>
    <x v="6"/>
    <x v="6"/>
  </r>
  <r>
    <x v="0"/>
    <x v="1"/>
    <x v="10"/>
    <x v="4"/>
    <n v="6933526"/>
    <n v="9006003416"/>
    <x v="0"/>
    <x v="1"/>
    <s v="CONJUNTO RESIDENCIAL MIRADOR DE LA COLINA"/>
    <x v="20"/>
    <x v="11"/>
  </r>
  <r>
    <x v="0"/>
    <x v="1"/>
    <x v="10"/>
    <x v="1"/>
    <n v="6933542"/>
    <n v="8300392995"/>
    <x v="0"/>
    <x v="1"/>
    <s v="CONJUNTO MULTIFAMILIAR COMPARTIR BOCHICA LOTE 2 ETAPA I"/>
    <x v="1"/>
    <x v="1"/>
  </r>
  <r>
    <x v="0"/>
    <x v="1"/>
    <x v="10"/>
    <x v="1"/>
    <n v="6933572"/>
    <n v="9002490931"/>
    <x v="0"/>
    <x v="3"/>
    <s v="CONJUNTO RESIDENCIAL PORVENIR RESERVADO 4"/>
    <x v="1"/>
    <x v="1"/>
  </r>
  <r>
    <x v="0"/>
    <x v="1"/>
    <x v="10"/>
    <x v="4"/>
    <n v="6933616"/>
    <n v="8300271007"/>
    <x v="0"/>
    <x v="1"/>
    <s v="CONJUNTO RESIDENCIAL PARQUES DE ALEJANDRIA"/>
    <x v="1"/>
    <x v="1"/>
  </r>
  <r>
    <x v="0"/>
    <x v="1"/>
    <x v="10"/>
    <x v="4"/>
    <n v="6933658"/>
    <n v="8090126251"/>
    <x v="0"/>
    <x v="0"/>
    <s v="CONJUNTO  RESIDENCIAL   PRADOS  DE  SAN  REMO"/>
    <x v="31"/>
    <x v="3"/>
  </r>
  <r>
    <x v="0"/>
    <x v="1"/>
    <x v="10"/>
    <x v="4"/>
    <n v="6933671"/>
    <n v="8909330035"/>
    <x v="0"/>
    <x v="7"/>
    <s v="CONJUNTO RESIDENCIAL VILLA FONTANA PH"/>
    <x v="14"/>
    <x v="5"/>
  </r>
  <r>
    <x v="0"/>
    <x v="1"/>
    <x v="10"/>
    <x v="4"/>
    <n v="6933682"/>
    <n v="9009739787"/>
    <x v="0"/>
    <x v="1"/>
    <s v="EDIFICIO LUGANO EN BELLA SUIZA - PROPIEDAD HORIZONTAL"/>
    <x v="1"/>
    <x v="1"/>
  </r>
  <r>
    <x v="0"/>
    <x v="1"/>
    <x v="10"/>
    <x v="4"/>
    <n v="6933687"/>
    <n v="8300399383"/>
    <x v="0"/>
    <x v="1"/>
    <s v="CONJUNTO RESIDENCIAL BALCONES DE SEVILLA"/>
    <x v="1"/>
    <x v="1"/>
  </r>
  <r>
    <x v="0"/>
    <x v="1"/>
    <x v="10"/>
    <x v="4"/>
    <n v="6933753"/>
    <n v="8000194481"/>
    <x v="0"/>
    <x v="1"/>
    <s v="CONJUNTO RESIDENCIAL RINCON DE CASTILLA N 2 P"/>
    <x v="14"/>
    <x v="5"/>
  </r>
  <r>
    <x v="0"/>
    <x v="1"/>
    <x v="10"/>
    <x v="1"/>
    <n v="6933756"/>
    <n v="9002106361"/>
    <x v="0"/>
    <x v="1"/>
    <s v="EDIFICIO TORRES DE SAN MIGUEL"/>
    <x v="1"/>
    <x v="1"/>
  </r>
  <r>
    <x v="0"/>
    <x v="1"/>
    <x v="10"/>
    <x v="4"/>
    <n v="6933801"/>
    <n v="8000250208"/>
    <x v="0"/>
    <x v="1"/>
    <s v="CENTRO COMERCIAL CAOBOS 147"/>
    <x v="1"/>
    <x v="1"/>
  </r>
  <r>
    <x v="0"/>
    <x v="1"/>
    <x v="10"/>
    <x v="4"/>
    <n v="6933806"/>
    <n v="8050128172"/>
    <x v="0"/>
    <x v="2"/>
    <s v="CONJUNTO RESIDENCIAL BOSQUES DE LA MARTINA"/>
    <x v="0"/>
    <x v="0"/>
  </r>
  <r>
    <x v="0"/>
    <x v="1"/>
    <x v="10"/>
    <x v="4"/>
    <n v="6933831"/>
    <n v="9009382892"/>
    <x v="0"/>
    <x v="1"/>
    <s v="EDIFICIO BAALBAK  VIII"/>
    <x v="1"/>
    <x v="1"/>
  </r>
  <r>
    <x v="0"/>
    <x v="1"/>
    <x v="10"/>
    <x v="4"/>
    <n v="6933857"/>
    <n v="9010034836"/>
    <x v="0"/>
    <x v="1"/>
    <s v="FORTEZZA PARQUE RESIDENCIAL - PROPIEDAD HORIZONTAL"/>
    <x v="3"/>
    <x v="3"/>
  </r>
  <r>
    <x v="0"/>
    <x v="1"/>
    <x v="10"/>
    <x v="1"/>
    <n v="6933860"/>
    <n v="9000128881"/>
    <x v="0"/>
    <x v="1"/>
    <s v="CONJUNTO RESIDENCIAL VILLAS DE TOSCANA"/>
    <x v="1"/>
    <x v="1"/>
  </r>
  <r>
    <x v="0"/>
    <x v="1"/>
    <x v="10"/>
    <x v="4"/>
    <n v="6933906"/>
    <n v="8001087187"/>
    <x v="0"/>
    <x v="3"/>
    <s v="AGRUPACION DE VIVIENDA JARDINES DE ORIENTE I - PROPIEDAD HOR"/>
    <x v="1"/>
    <x v="1"/>
  </r>
  <r>
    <x v="0"/>
    <x v="1"/>
    <x v="10"/>
    <x v="4"/>
    <n v="6933916"/>
    <n v="9006189500"/>
    <x v="0"/>
    <x v="1"/>
    <s v="CONJUNTO RESIDENCIAL BALCONES DE SAN JUAN"/>
    <x v="9"/>
    <x v="8"/>
  </r>
  <r>
    <x v="0"/>
    <x v="1"/>
    <x v="10"/>
    <x v="1"/>
    <n v="6933952"/>
    <n v="9012509978"/>
    <x v="0"/>
    <x v="5"/>
    <s v="CONJUNTO CERRADO NATTURA I Y II ETAPA"/>
    <x v="23"/>
    <x v="6"/>
  </r>
  <r>
    <x v="0"/>
    <x v="1"/>
    <x v="10"/>
    <x v="4"/>
    <n v="6933979"/>
    <n v="8000751976"/>
    <x v="0"/>
    <x v="1"/>
    <s v="EDIFICIO NAVARRA PH"/>
    <x v="11"/>
    <x v="9"/>
  </r>
  <r>
    <x v="0"/>
    <x v="1"/>
    <x v="10"/>
    <x v="4"/>
    <n v="6933986"/>
    <n v="9005356261"/>
    <x v="0"/>
    <x v="1"/>
    <s v="EDIFICIO TORRE ALTAMIRANO - PROPIEDAD HORIZONTAL"/>
    <x v="6"/>
    <x v="6"/>
  </r>
  <r>
    <x v="0"/>
    <x v="1"/>
    <x v="10"/>
    <x v="4"/>
    <n v="6933995"/>
    <n v="8130112336"/>
    <x v="0"/>
    <x v="1"/>
    <s v="EDIFICIO TORRELADERA"/>
    <x v="29"/>
    <x v="14"/>
  </r>
  <r>
    <x v="0"/>
    <x v="1"/>
    <x v="10"/>
    <x v="4"/>
    <n v="6934054"/>
    <n v="9008852071"/>
    <x v="0"/>
    <x v="1"/>
    <s v="EDIFICIO GUAYACAN REAL - PROPIEDAD HORIZONTAL"/>
    <x v="6"/>
    <x v="6"/>
  </r>
  <r>
    <x v="0"/>
    <x v="1"/>
    <x v="10"/>
    <x v="4"/>
    <n v="6934056"/>
    <n v="8000788343"/>
    <x v="0"/>
    <x v="1"/>
    <s v="CENTRO MEDICO DE LA SABANA P H"/>
    <x v="1"/>
    <x v="1"/>
  </r>
  <r>
    <x v="0"/>
    <x v="1"/>
    <x v="10"/>
    <x v="4"/>
    <n v="6934084"/>
    <n v="8110371405"/>
    <x v="0"/>
    <x v="0"/>
    <s v="URBANIZACIN LA COLINA DE ASIS"/>
    <x v="5"/>
    <x v="5"/>
  </r>
  <r>
    <x v="0"/>
    <x v="1"/>
    <x v="10"/>
    <x v="4"/>
    <n v="6934104"/>
    <n v="9006656584"/>
    <x v="0"/>
    <x v="1"/>
    <s v="PROYECTO BELLO HORIZONTE"/>
    <x v="1"/>
    <x v="1"/>
  </r>
  <r>
    <x v="0"/>
    <x v="1"/>
    <x v="10"/>
    <x v="4"/>
    <n v="6934117"/>
    <n v="8040110874"/>
    <x v="0"/>
    <x v="1"/>
    <s v="CONJUNTO RESIDENCIAL COASMEDAS IV"/>
    <x v="2"/>
    <x v="2"/>
  </r>
  <r>
    <x v="0"/>
    <x v="1"/>
    <x v="10"/>
    <x v="1"/>
    <n v="6934138"/>
    <n v="9003370793"/>
    <x v="0"/>
    <x v="1"/>
    <s v="CONJUNTO RESIDENCIAL BOSQUES DE CANTABRIA PH"/>
    <x v="11"/>
    <x v="9"/>
  </r>
  <r>
    <x v="0"/>
    <x v="1"/>
    <x v="10"/>
    <x v="1"/>
    <n v="6934156"/>
    <n v="8160000791"/>
    <x v="0"/>
    <x v="1"/>
    <s v="EDIFICIO PLAZUELA DE LOS ALPES II"/>
    <x v="11"/>
    <x v="9"/>
  </r>
  <r>
    <x v="0"/>
    <x v="1"/>
    <x v="10"/>
    <x v="4"/>
    <n v="6934159"/>
    <n v="8300153746"/>
    <x v="0"/>
    <x v="1"/>
    <s v="AGRUPACION DE VIVIENDA BOSQUE DE MODELIA II ETAPA LOTE 2 PH"/>
    <x v="1"/>
    <x v="1"/>
  </r>
  <r>
    <x v="0"/>
    <x v="1"/>
    <x v="10"/>
    <x v="4"/>
    <n v="6934163"/>
    <n v="9006258178"/>
    <x v="0"/>
    <x v="3"/>
    <s v="EDIFICIO SAN TELMO PROPIEDAD HORIZONTAL"/>
    <x v="1"/>
    <x v="1"/>
  </r>
  <r>
    <x v="0"/>
    <x v="1"/>
    <x v="10"/>
    <x v="4"/>
    <n v="6934168"/>
    <n v="9006003416"/>
    <x v="0"/>
    <x v="1"/>
    <s v="CONJUNTO RESIDENCIAL MIRADOR DE LA COLINA"/>
    <x v="20"/>
    <x v="11"/>
  </r>
  <r>
    <x v="0"/>
    <x v="1"/>
    <x v="10"/>
    <x v="4"/>
    <n v="6934222"/>
    <n v="9011359161"/>
    <x v="0"/>
    <x v="1"/>
    <s v="CONJUNTO RESIDENCIAL MULTICENTRO ETAPA I"/>
    <x v="29"/>
    <x v="14"/>
  </r>
  <r>
    <x v="0"/>
    <x v="1"/>
    <x v="10"/>
    <x v="4"/>
    <n v="6934239"/>
    <n v="8300682548"/>
    <x v="0"/>
    <x v="1"/>
    <s v="EDIFICIO MIRADOR DE MODELIA"/>
    <x v="1"/>
    <x v="1"/>
  </r>
  <r>
    <x v="0"/>
    <x v="1"/>
    <x v="10"/>
    <x v="1"/>
    <n v="6934248"/>
    <n v="8301036748"/>
    <x v="0"/>
    <x v="5"/>
    <s v="EDIFICIO TOLOTA II - PROPIEDAD HORIZONTAL"/>
    <x v="1"/>
    <x v="1"/>
  </r>
  <r>
    <x v="0"/>
    <x v="1"/>
    <x v="10"/>
    <x v="4"/>
    <n v="6934282"/>
    <n v="8300040593"/>
    <x v="0"/>
    <x v="1"/>
    <s v="CONJUNTO PARQUE RESIDENCIAL CALLE 100 PROPIEDAD HORIZONTAL"/>
    <x v="1"/>
    <x v="1"/>
  </r>
  <r>
    <x v="0"/>
    <x v="1"/>
    <x v="10"/>
    <x v="4"/>
    <n v="6934367"/>
    <n v="9006076666"/>
    <x v="0"/>
    <x v="3"/>
    <s v="CONJUNTO RESIDENCIAL QUINTAS DE LA SABANA ETA"/>
    <x v="1"/>
    <x v="1"/>
  </r>
  <r>
    <x v="0"/>
    <x v="1"/>
    <x v="10"/>
    <x v="4"/>
    <n v="6934390"/>
    <n v="9007720361"/>
    <x v="0"/>
    <x v="1"/>
    <s v="CONJUNTO PORTAL DE LA MACARENA PH"/>
    <x v="13"/>
    <x v="9"/>
  </r>
  <r>
    <x v="0"/>
    <x v="1"/>
    <x v="10"/>
    <x v="1"/>
    <n v="6934392"/>
    <n v="8100031951"/>
    <x v="0"/>
    <x v="0"/>
    <s v="EDIFICIO LOS ALPES - PROPIEDAD HORIZONTAL"/>
    <x v="6"/>
    <x v="6"/>
  </r>
  <r>
    <x v="0"/>
    <x v="1"/>
    <x v="10"/>
    <x v="4"/>
    <n v="6934445"/>
    <n v="8002444034"/>
    <x v="0"/>
    <x v="1"/>
    <s v="CONJUNTO HABITACIONAL EL CAMPIN PH"/>
    <x v="11"/>
    <x v="9"/>
  </r>
  <r>
    <x v="0"/>
    <x v="1"/>
    <x v="10"/>
    <x v="4"/>
    <n v="6934467"/>
    <n v="8002444034"/>
    <x v="0"/>
    <x v="1"/>
    <s v="CONJUNTO HABITACIONAL EL CAMPIN PH"/>
    <x v="11"/>
    <x v="9"/>
  </r>
  <r>
    <x v="0"/>
    <x v="1"/>
    <x v="10"/>
    <x v="4"/>
    <n v="6934483"/>
    <n v="8001212925"/>
    <x v="0"/>
    <x v="1"/>
    <s v="CONJUNTO RESIDENCIAL ALTAMIRA III ETAPA"/>
    <x v="17"/>
    <x v="2"/>
  </r>
  <r>
    <x v="0"/>
    <x v="1"/>
    <x v="10"/>
    <x v="4"/>
    <n v="6934532"/>
    <n v="9006741639"/>
    <x v="0"/>
    <x v="1"/>
    <s v="CONJUNTO RESIDENCIAL MIRADOR DE CELTA PH"/>
    <x v="39"/>
    <x v="4"/>
  </r>
  <r>
    <x v="0"/>
    <x v="1"/>
    <x v="10"/>
    <x v="4"/>
    <n v="6934537"/>
    <n v="8300665987"/>
    <x v="0"/>
    <x v="1"/>
    <s v="EDIFICIO SALAMANCA - PROPIEDAD HORIZONTAL"/>
    <x v="1"/>
    <x v="1"/>
  </r>
  <r>
    <x v="0"/>
    <x v="1"/>
    <x v="10"/>
    <x v="4"/>
    <n v="6934558"/>
    <n v="9006189500"/>
    <x v="0"/>
    <x v="1"/>
    <s v="CONJUNTO RESIDENCIAL BALCONES DE SAN JUAN"/>
    <x v="9"/>
    <x v="8"/>
  </r>
  <r>
    <x v="0"/>
    <x v="1"/>
    <x v="10"/>
    <x v="1"/>
    <n v="6934580"/>
    <n v="9011457102"/>
    <x v="0"/>
    <x v="3"/>
    <s v="CONJUNTO RESIDENCIAL CASAS DEL CAMPO - PROPIEDAD HORIZONTAL"/>
    <x v="11"/>
    <x v="9"/>
  </r>
  <r>
    <x v="0"/>
    <x v="1"/>
    <x v="10"/>
    <x v="4"/>
    <n v="6934637"/>
    <n v="8001187165"/>
    <x v="0"/>
    <x v="1"/>
    <s v="CONJUNTO RESIDENCIAL ALTAMIRA  I Y II ETAPA PH"/>
    <x v="1"/>
    <x v="1"/>
  </r>
  <r>
    <x v="0"/>
    <x v="1"/>
    <x v="10"/>
    <x v="4"/>
    <n v="6934654"/>
    <n v="9002564806"/>
    <x v="0"/>
    <x v="3"/>
    <s v="PORVENIR RESERVADO 1 PH"/>
    <x v="1"/>
    <x v="1"/>
  </r>
  <r>
    <x v="0"/>
    <x v="1"/>
    <x v="10"/>
    <x v="4"/>
    <n v="6934662"/>
    <n v="9007450453"/>
    <x v="0"/>
    <x v="0"/>
    <s v="CONJUNTO CERRADO DE VIVIENDA MULTIFAMILIAR RESERVA DEL CERRO"/>
    <x v="6"/>
    <x v="6"/>
  </r>
  <r>
    <x v="0"/>
    <x v="1"/>
    <x v="10"/>
    <x v="4"/>
    <n v="6934724"/>
    <n v="8100003794"/>
    <x v="0"/>
    <x v="0"/>
    <s v="EDIFICIO METROPOLIS PROPIEDAD HORIZONTAL"/>
    <x v="6"/>
    <x v="6"/>
  </r>
  <r>
    <x v="0"/>
    <x v="1"/>
    <x v="10"/>
    <x v="4"/>
    <n v="6934769"/>
    <n v="9004206006"/>
    <x v="0"/>
    <x v="0"/>
    <s v="EDIFICIO MALUA  PROPIEDAD HORIZONTAL"/>
    <x v="6"/>
    <x v="6"/>
  </r>
  <r>
    <x v="0"/>
    <x v="1"/>
    <x v="10"/>
    <x v="4"/>
    <n v="6934799"/>
    <n v="8605146890"/>
    <x v="0"/>
    <x v="0"/>
    <s v="UNIDAD 8 DEL CONJUNTO RESIDENCIAL ENTRE RIOS"/>
    <x v="1"/>
    <x v="1"/>
  </r>
  <r>
    <x v="0"/>
    <x v="1"/>
    <x v="10"/>
    <x v="4"/>
    <n v="6934989"/>
    <n v="9006258178"/>
    <x v="0"/>
    <x v="3"/>
    <s v="EDIFICIO SAN TELMO PROPIEDAD HORIZONTAL"/>
    <x v="1"/>
    <x v="1"/>
  </r>
  <r>
    <x v="0"/>
    <x v="1"/>
    <x v="10"/>
    <x v="4"/>
    <n v="6935025"/>
    <n v="8300399383"/>
    <x v="0"/>
    <x v="1"/>
    <s v="CONJUNTO RESIDENCIAL BALCONES DE SEVILLA"/>
    <x v="1"/>
    <x v="1"/>
  </r>
  <r>
    <x v="0"/>
    <x v="1"/>
    <x v="10"/>
    <x v="4"/>
    <n v="6935041"/>
    <n v="9006333876"/>
    <x v="0"/>
    <x v="2"/>
    <s v="CONDOMINIO SAN JOSE DE LAS VILLAS CONJUNTO 1"/>
    <x v="11"/>
    <x v="9"/>
  </r>
  <r>
    <x v="0"/>
    <x v="1"/>
    <x v="10"/>
    <x v="4"/>
    <n v="6935110"/>
    <n v="9000119321"/>
    <x v="0"/>
    <x v="1"/>
    <s v="CONJUNTO MULTIFAMILIAR CIUDADELA COMFENALCO"/>
    <x v="17"/>
    <x v="2"/>
  </r>
  <r>
    <x v="0"/>
    <x v="1"/>
    <x v="10"/>
    <x v="4"/>
    <n v="6935196"/>
    <n v="8914129345"/>
    <x v="0"/>
    <x v="1"/>
    <s v="CONDOMINIO LA CALLEJA PH"/>
    <x v="11"/>
    <x v="9"/>
  </r>
  <r>
    <x v="0"/>
    <x v="1"/>
    <x v="10"/>
    <x v="4"/>
    <n v="6935210"/>
    <n v="8300660313"/>
    <x v="0"/>
    <x v="3"/>
    <s v="CONJUNTO RESIDENCIAL SANTA BARBARA NORTE MAN R"/>
    <x v="1"/>
    <x v="1"/>
  </r>
  <r>
    <x v="0"/>
    <x v="1"/>
    <x v="10"/>
    <x v="4"/>
    <n v="6935244"/>
    <n v="8301254398"/>
    <x v="0"/>
    <x v="0"/>
    <s v="AGRUPACION URBANIZACION TECHO"/>
    <x v="1"/>
    <x v="1"/>
  </r>
  <r>
    <x v="0"/>
    <x v="1"/>
    <x v="10"/>
    <x v="4"/>
    <n v="6935263"/>
    <n v="8090051837"/>
    <x v="0"/>
    <x v="1"/>
    <s v="EDIFICIO TORRELADERA"/>
    <x v="3"/>
    <x v="3"/>
  </r>
  <r>
    <x v="0"/>
    <x v="1"/>
    <x v="10"/>
    <x v="4"/>
    <n v="6935313"/>
    <n v="8300268830"/>
    <x v="0"/>
    <x v="1"/>
    <s v="CONJUNTO RESIDENCIALTORRES DE SANTA BARBARA ALTA FASE III"/>
    <x v="1"/>
    <x v="1"/>
  </r>
  <r>
    <x v="0"/>
    <x v="1"/>
    <x v="10"/>
    <x v="4"/>
    <n v="6935342"/>
    <n v="9000889189"/>
    <x v="0"/>
    <x v="2"/>
    <s v="AGRUPACION DE VIVIENDA FONTIBON RESERVADO - PROPIEDAD HORIZO"/>
    <x v="1"/>
    <x v="1"/>
  </r>
  <r>
    <x v="0"/>
    <x v="1"/>
    <x v="10"/>
    <x v="4"/>
    <n v="6935345"/>
    <n v="9000003174"/>
    <x v="0"/>
    <x v="1"/>
    <s v="CONJUNTO RESIDENCIAL BALCONES DE SAN ESTEBAN"/>
    <x v="1"/>
    <x v="1"/>
  </r>
  <r>
    <x v="0"/>
    <x v="1"/>
    <x v="10"/>
    <x v="2"/>
    <n v="6935356"/>
    <n v="10070908"/>
    <x v="0"/>
    <x v="1"/>
    <s v="ALZATE  MARIN ALONSO"/>
    <x v="11"/>
    <x v="9"/>
  </r>
  <r>
    <x v="0"/>
    <x v="1"/>
    <x v="10"/>
    <x v="4"/>
    <n v="6935364"/>
    <n v="9012563571"/>
    <x v="0"/>
    <x v="1"/>
    <s v="CONJUNTO CERRADO LA QUINTA PROPIEDAD HORIZONTAL"/>
    <x v="6"/>
    <x v="6"/>
  </r>
  <r>
    <x v="0"/>
    <x v="1"/>
    <x v="10"/>
    <x v="1"/>
    <n v="6935460"/>
    <n v="8000158834"/>
    <x v="0"/>
    <x v="1"/>
    <s v="PROPIEDAD HORIZONTAL CEDROS DE VILLAPILAR"/>
    <x v="6"/>
    <x v="6"/>
  </r>
  <r>
    <x v="0"/>
    <x v="1"/>
    <x v="10"/>
    <x v="4"/>
    <n v="6935465"/>
    <n v="9011320850"/>
    <x v="0"/>
    <x v="1"/>
    <s v="NATIVO APARTAMENTOS PH"/>
    <x v="5"/>
    <x v="5"/>
  </r>
  <r>
    <x v="0"/>
    <x v="1"/>
    <x v="10"/>
    <x v="4"/>
    <n v="6935471"/>
    <n v="9010037790"/>
    <x v="0"/>
    <x v="0"/>
    <s v="CONJUNTO RESIDENCIAL EL CIELO"/>
    <x v="7"/>
    <x v="7"/>
  </r>
  <r>
    <x v="0"/>
    <x v="1"/>
    <x v="10"/>
    <x v="4"/>
    <n v="6935484"/>
    <n v="9006026649"/>
    <x v="0"/>
    <x v="1"/>
    <s v="PROPIEDAD HORIZONTAL BALCONES DE LA VILLA II ETAPA BLOQUES 1"/>
    <x v="23"/>
    <x v="6"/>
  </r>
  <r>
    <x v="0"/>
    <x v="1"/>
    <x v="10"/>
    <x v="1"/>
    <n v="6935519"/>
    <n v="9000131973"/>
    <x v="0"/>
    <x v="1"/>
    <s v="edificio las turias"/>
    <x v="11"/>
    <x v="9"/>
  </r>
  <r>
    <x v="0"/>
    <x v="1"/>
    <x v="10"/>
    <x v="1"/>
    <n v="6935531"/>
    <n v="9000233410"/>
    <x v="0"/>
    <x v="1"/>
    <s v="CONJUNTO RESIDENCIAL ARBOLEDA DEL SEMINARIO DE LAS SUBETAPA"/>
    <x v="14"/>
    <x v="5"/>
  </r>
  <r>
    <x v="0"/>
    <x v="1"/>
    <x v="10"/>
    <x v="4"/>
    <n v="6935533"/>
    <n v="9011242197"/>
    <x v="0"/>
    <x v="1"/>
    <s v="CONJUNTO CERRADO ARBOLEDA DEL PARQUE - PROPIEDAD HORIZONTAL"/>
    <x v="6"/>
    <x v="6"/>
  </r>
  <r>
    <x v="0"/>
    <x v="1"/>
    <x v="10"/>
    <x v="4"/>
    <n v="6935540"/>
    <n v="9003266788"/>
    <x v="0"/>
    <x v="1"/>
    <s v="CONJUNTO CERRADO MIRADOR DE PIAMONTE- PROPIEDAD HORIZONT"/>
    <x v="6"/>
    <x v="6"/>
  </r>
  <r>
    <x v="0"/>
    <x v="1"/>
    <x v="10"/>
    <x v="4"/>
    <n v="6935578"/>
    <n v="8090110525"/>
    <x v="0"/>
    <x v="1"/>
    <s v="EDIFICIO MULTIFAMILIAR VILLA ARKADIA II"/>
    <x v="3"/>
    <x v="3"/>
  </r>
  <r>
    <x v="0"/>
    <x v="1"/>
    <x v="10"/>
    <x v="1"/>
    <n v="6935607"/>
    <n v="9006718451"/>
    <x v="0"/>
    <x v="0"/>
    <s v="EDIFICIO ZUÑIGA REAL PH"/>
    <x v="10"/>
    <x v="5"/>
  </r>
  <r>
    <x v="0"/>
    <x v="1"/>
    <x v="10"/>
    <x v="4"/>
    <n v="6935609"/>
    <n v="8301384276"/>
    <x v="0"/>
    <x v="3"/>
    <s v="EDIFICIO MULTIFAMILIAR EL MORTIÑO PH"/>
    <x v="1"/>
    <x v="1"/>
  </r>
  <r>
    <x v="0"/>
    <x v="1"/>
    <x v="10"/>
    <x v="4"/>
    <n v="6935626"/>
    <n v="8300040593"/>
    <x v="0"/>
    <x v="1"/>
    <s v="CONJUNTO PARQUE RESIDENCIAL CALLE 100 PROPIEDAD HORIZONTAL"/>
    <x v="1"/>
    <x v="1"/>
  </r>
  <r>
    <x v="0"/>
    <x v="1"/>
    <x v="10"/>
    <x v="4"/>
    <n v="6935703"/>
    <n v="8301009598"/>
    <x v="0"/>
    <x v="1"/>
    <s v="CONJUNTO RESIDENCIAL PORTAL DE MODELIA 1 PROP"/>
    <x v="1"/>
    <x v="1"/>
  </r>
  <r>
    <x v="0"/>
    <x v="1"/>
    <x v="10"/>
    <x v="4"/>
    <n v="6935710"/>
    <n v="9006656584"/>
    <x v="0"/>
    <x v="1"/>
    <s v="PROYECTO BELLO HORIZONTE"/>
    <x v="1"/>
    <x v="1"/>
  </r>
  <r>
    <x v="0"/>
    <x v="1"/>
    <x v="10"/>
    <x v="4"/>
    <n v="6935729"/>
    <n v="9001899831"/>
    <x v="0"/>
    <x v="1"/>
    <s v="EDIFICIO LA PRADERA PH"/>
    <x v="10"/>
    <x v="5"/>
  </r>
  <r>
    <x v="0"/>
    <x v="1"/>
    <x v="10"/>
    <x v="1"/>
    <n v="6935740"/>
    <n v="8300283900"/>
    <x v="0"/>
    <x v="1"/>
    <s v="URBANIZACIÓN ATLANTA II ETAPA SEGUNDO SECTOR"/>
    <x v="1"/>
    <x v="1"/>
  </r>
  <r>
    <x v="0"/>
    <x v="1"/>
    <x v="10"/>
    <x v="4"/>
    <n v="6935746"/>
    <n v="9010037790"/>
    <x v="0"/>
    <x v="0"/>
    <s v="CONJUNTO RESIDENCIAL EL CIELO"/>
    <x v="7"/>
    <x v="7"/>
  </r>
  <r>
    <x v="0"/>
    <x v="1"/>
    <x v="10"/>
    <x v="4"/>
    <n v="6935755"/>
    <n v="9011359161"/>
    <x v="0"/>
    <x v="1"/>
    <s v="CONJUNTO RESIDENCIAL MULTICENTRO ETAPA I"/>
    <x v="29"/>
    <x v="14"/>
  </r>
  <r>
    <x v="0"/>
    <x v="1"/>
    <x v="10"/>
    <x v="4"/>
    <n v="6935761"/>
    <n v="9002150062"/>
    <x v="0"/>
    <x v="1"/>
    <s v="CONJUNTO RESIDENCIAL YAITI PROPIEDAD HORIZON"/>
    <x v="1"/>
    <x v="1"/>
  </r>
  <r>
    <x v="0"/>
    <x v="1"/>
    <x v="10"/>
    <x v="4"/>
    <n v="6935771"/>
    <n v="8100062335"/>
    <x v="0"/>
    <x v="1"/>
    <s v="EDIFICIO LOS PERIODISTAS PROPIEDAD HORIZONTAL"/>
    <x v="6"/>
    <x v="6"/>
  </r>
  <r>
    <x v="0"/>
    <x v="1"/>
    <x v="10"/>
    <x v="4"/>
    <n v="6935772"/>
    <n v="9001558020"/>
    <x v="0"/>
    <x v="1"/>
    <s v="CONJUNTO RESIDENCIAL ALSACIA REAL - PROPIEDAD"/>
    <x v="1"/>
    <x v="1"/>
  </r>
  <r>
    <x v="0"/>
    <x v="1"/>
    <x v="10"/>
    <x v="4"/>
    <n v="6935790"/>
    <n v="9004180365"/>
    <x v="0"/>
    <x v="1"/>
    <s v="CONJUNTO RESIDENCIAL GOLF CLUB - PROPIEDAD HORIZONTAL"/>
    <x v="3"/>
    <x v="3"/>
  </r>
  <r>
    <x v="0"/>
    <x v="1"/>
    <x v="10"/>
    <x v="4"/>
    <n v="6935803"/>
    <n v="9002799014"/>
    <x v="0"/>
    <x v="4"/>
    <s v="URBANIZACION COLINA CAMPESTRE - PROPIEDAD HORIZONTAL"/>
    <x v="6"/>
    <x v="6"/>
  </r>
  <r>
    <x v="0"/>
    <x v="1"/>
    <x v="10"/>
    <x v="4"/>
    <n v="6935841"/>
    <n v="9006189500"/>
    <x v="0"/>
    <x v="1"/>
    <s v="CONJUNTO RESIDENCIAL BALCONES DE SAN JUAN"/>
    <x v="9"/>
    <x v="8"/>
  </r>
  <r>
    <x v="0"/>
    <x v="1"/>
    <x v="10"/>
    <x v="4"/>
    <n v="6935857"/>
    <n v="9012185956"/>
    <x v="0"/>
    <x v="2"/>
    <s v="EDIFICIO AL LADO DEL CENTRO PH"/>
    <x v="1"/>
    <x v="1"/>
  </r>
  <r>
    <x v="0"/>
    <x v="1"/>
    <x v="10"/>
    <x v="4"/>
    <n v="6935859"/>
    <n v="8300082430"/>
    <x v="0"/>
    <x v="3"/>
    <s v="CONJUNTO RESIDENCIAL EL MORAL 7 Y 8 PH"/>
    <x v="1"/>
    <x v="1"/>
  </r>
  <r>
    <x v="0"/>
    <x v="1"/>
    <x v="10"/>
    <x v="4"/>
    <n v="6935872"/>
    <n v="9006189500"/>
    <x v="0"/>
    <x v="1"/>
    <s v="CONJUNTO RESIDENCIAL BALCONES DE SAN JUAN"/>
    <x v="9"/>
    <x v="8"/>
  </r>
  <r>
    <x v="0"/>
    <x v="1"/>
    <x v="10"/>
    <x v="1"/>
    <n v="6935879"/>
    <n v="9010629473"/>
    <x v="0"/>
    <x v="1"/>
    <s v="URBANIZACION  SAN JOAQUIN BLOQUE 1 PH"/>
    <x v="11"/>
    <x v="9"/>
  </r>
  <r>
    <x v="0"/>
    <x v="1"/>
    <x v="10"/>
    <x v="1"/>
    <n v="6935893"/>
    <n v="8914099344"/>
    <x v="0"/>
    <x v="1"/>
    <s v="UNIDAD RESIDENCIAL MALLORCA PH"/>
    <x v="11"/>
    <x v="9"/>
  </r>
  <r>
    <x v="0"/>
    <x v="1"/>
    <x v="10"/>
    <x v="4"/>
    <n v="6935898"/>
    <n v="8000584692"/>
    <x v="0"/>
    <x v="1"/>
    <s v="EDIFICIO PARQUES DE LA CAROLINA PROPIEDAD HOR"/>
    <x v="1"/>
    <x v="1"/>
  </r>
  <r>
    <x v="0"/>
    <x v="1"/>
    <x v="10"/>
    <x v="4"/>
    <n v="6935907"/>
    <n v="9003004320"/>
    <x v="0"/>
    <x v="1"/>
    <s v="UNIDAD RESIDENCIAL TORRES DE BARCELONA"/>
    <x v="5"/>
    <x v="5"/>
  </r>
  <r>
    <x v="0"/>
    <x v="1"/>
    <x v="10"/>
    <x v="4"/>
    <n v="6935960"/>
    <n v="8110105930"/>
    <x v="0"/>
    <x v="2"/>
    <s v="EDIFICIO MAZARI PH"/>
    <x v="14"/>
    <x v="5"/>
  </r>
  <r>
    <x v="0"/>
    <x v="1"/>
    <x v="10"/>
    <x v="1"/>
    <n v="6935979"/>
    <n v="8000881893"/>
    <x v="0"/>
    <x v="1"/>
    <s v="CONJUNTO RESIDENCIAL VALDERROBLES PROPIEDAD HORIZONTAL"/>
    <x v="14"/>
    <x v="5"/>
  </r>
  <r>
    <x v="0"/>
    <x v="1"/>
    <x v="10"/>
    <x v="1"/>
    <n v="6935988"/>
    <n v="8000881893"/>
    <x v="0"/>
    <x v="1"/>
    <s v="CONJUNTO RESIDENCIAL VALDERROBLES PROPIEDAD HORIZONTAL"/>
    <x v="14"/>
    <x v="5"/>
  </r>
  <r>
    <x v="0"/>
    <x v="1"/>
    <x v="10"/>
    <x v="1"/>
    <n v="6936012"/>
    <n v="8110317897"/>
    <x v="0"/>
    <x v="1"/>
    <s v="URBANIZACION FLORES Y COLORES PH"/>
    <x v="14"/>
    <x v="5"/>
  </r>
  <r>
    <x v="0"/>
    <x v="1"/>
    <x v="10"/>
    <x v="4"/>
    <n v="6936024"/>
    <n v="9006375706"/>
    <x v="0"/>
    <x v="1"/>
    <s v="URBANIZACION NUEVO MILENIO PH PRIMERA ETAPA TORRE 2"/>
    <x v="21"/>
    <x v="5"/>
  </r>
  <r>
    <x v="0"/>
    <x v="1"/>
    <x v="10"/>
    <x v="4"/>
    <n v="6936028"/>
    <n v="8000897328"/>
    <x v="0"/>
    <x v="1"/>
    <s v="EDIFICIO PROPIEDAD HORIZONTAL CELULA 3 NUCLEO 1 DE LA URBANI"/>
    <x v="6"/>
    <x v="6"/>
  </r>
  <r>
    <x v="0"/>
    <x v="1"/>
    <x v="10"/>
    <x v="4"/>
    <n v="6936032"/>
    <n v="8909308431"/>
    <x v="0"/>
    <x v="1"/>
    <s v="CONJUNTO RESIDENCIAL EL ENCLAVE PH"/>
    <x v="14"/>
    <x v="5"/>
  </r>
  <r>
    <x v="0"/>
    <x v="1"/>
    <x v="10"/>
    <x v="4"/>
    <n v="6936036"/>
    <n v="8909313933"/>
    <x v="0"/>
    <x v="1"/>
    <s v="CONJUNTO RESIDENCIAL MANANTIALES PH"/>
    <x v="21"/>
    <x v="5"/>
  </r>
  <r>
    <x v="0"/>
    <x v="1"/>
    <x v="10"/>
    <x v="4"/>
    <n v="6936068"/>
    <n v="9011123115"/>
    <x v="0"/>
    <x v="1"/>
    <s v="CONJUNTO RESIDENCIAL PARQUES DE BOGOTA PINO PROPIEDAD HORIZO"/>
    <x v="1"/>
    <x v="1"/>
  </r>
  <r>
    <x v="0"/>
    <x v="1"/>
    <x v="10"/>
    <x v="4"/>
    <n v="6936078"/>
    <n v="8110137812"/>
    <x v="0"/>
    <x v="3"/>
    <s v="URBANIZACION CIUDADELA PRADO ETAPA TRES PH"/>
    <x v="14"/>
    <x v="5"/>
  </r>
  <r>
    <x v="0"/>
    <x v="1"/>
    <x v="10"/>
    <x v="4"/>
    <n v="6936119"/>
    <n v="8050307948"/>
    <x v="0"/>
    <x v="1"/>
    <s v="UNIDAD RESIDENCIAL PUENTE DEL PALMAR"/>
    <x v="0"/>
    <x v="0"/>
  </r>
  <r>
    <x v="0"/>
    <x v="1"/>
    <x v="10"/>
    <x v="4"/>
    <n v="6936128"/>
    <n v="9008548528"/>
    <x v="1"/>
    <x v="11"/>
    <s v="EDIFICIO BAHIA 57 PROPIEDAD HORIZONTAL"/>
    <x v="1"/>
    <x v="1"/>
  </r>
  <r>
    <x v="0"/>
    <x v="1"/>
    <x v="10"/>
    <x v="4"/>
    <n v="6936138"/>
    <n v="9010907333"/>
    <x v="0"/>
    <x v="1"/>
    <s v="JUAN PABLO II PH TORRE 6"/>
    <x v="14"/>
    <x v="5"/>
  </r>
  <r>
    <x v="0"/>
    <x v="1"/>
    <x v="10"/>
    <x v="1"/>
    <n v="6936173"/>
    <n v="8000380512"/>
    <x v="0"/>
    <x v="0"/>
    <s v="MULTIFAMILIARES BOYACA"/>
    <x v="1"/>
    <x v="1"/>
  </r>
  <r>
    <x v="0"/>
    <x v="1"/>
    <x v="10"/>
    <x v="1"/>
    <n v="6936179"/>
    <n v="8000267532"/>
    <x v="0"/>
    <x v="1"/>
    <s v="URBANIZACION TAYRONA I Y II  - PH"/>
    <x v="14"/>
    <x v="5"/>
  </r>
  <r>
    <x v="0"/>
    <x v="1"/>
    <x v="10"/>
    <x v="4"/>
    <n v="6936298"/>
    <n v="8050024439"/>
    <x v="0"/>
    <x v="1"/>
    <s v="CONJUNTO RESIDENCIAL TORRES DE LA FONTANA PROPIEDAD HORI"/>
    <x v="0"/>
    <x v="0"/>
  </r>
  <r>
    <x v="0"/>
    <x v="1"/>
    <x v="10"/>
    <x v="4"/>
    <n v="6936353"/>
    <n v="8001936062"/>
    <x v="0"/>
    <x v="3"/>
    <s v="CONJUNTO RESIDENCIAL LOS ELISEOS ETAPAS I Y II PH"/>
    <x v="1"/>
    <x v="1"/>
  </r>
  <r>
    <x v="0"/>
    <x v="1"/>
    <x v="10"/>
    <x v="4"/>
    <n v="6936406"/>
    <n v="9006504188"/>
    <x v="0"/>
    <x v="0"/>
    <s v="CONJUNTO RESIDENCIAL TEREKAY PROPIEDAD HORIZONTAL"/>
    <x v="3"/>
    <x v="3"/>
  </r>
  <r>
    <x v="0"/>
    <x v="1"/>
    <x v="10"/>
    <x v="4"/>
    <n v="6936458"/>
    <n v="8001986517"/>
    <x v="0"/>
    <x v="1"/>
    <s v="CONJUNTO RESIDENCIAL PARQUE DE LOS ANGELES"/>
    <x v="1"/>
    <x v="1"/>
  </r>
  <r>
    <x v="0"/>
    <x v="1"/>
    <x v="10"/>
    <x v="4"/>
    <n v="6936486"/>
    <n v="9001536870"/>
    <x v="0"/>
    <x v="1"/>
    <s v="CAMPOVERDE PH"/>
    <x v="14"/>
    <x v="5"/>
  </r>
  <r>
    <x v="0"/>
    <x v="1"/>
    <x v="10"/>
    <x v="1"/>
    <n v="6936488"/>
    <n v="8300250024"/>
    <x v="0"/>
    <x v="1"/>
    <s v="CONJUNTO RESIDENCIAL IBENZA PH"/>
    <x v="1"/>
    <x v="1"/>
  </r>
  <r>
    <x v="0"/>
    <x v="1"/>
    <x v="10"/>
    <x v="4"/>
    <n v="6936499"/>
    <n v="9012018901"/>
    <x v="0"/>
    <x v="1"/>
    <s v="EDIFICIO PORTAL DE SAN MIGUEL"/>
    <x v="9"/>
    <x v="8"/>
  </r>
  <r>
    <x v="0"/>
    <x v="1"/>
    <x v="10"/>
    <x v="1"/>
    <n v="6936503"/>
    <n v="8001212101"/>
    <x v="0"/>
    <x v="1"/>
    <s v="PARQUE RESIDENCIAL LAS VERANERAS"/>
    <x v="7"/>
    <x v="7"/>
  </r>
  <r>
    <x v="0"/>
    <x v="1"/>
    <x v="10"/>
    <x v="4"/>
    <n v="6936504"/>
    <n v="8600498330"/>
    <x v="0"/>
    <x v="1"/>
    <s v="CONJUNTO RESIDENCIAL SANTA BARBARA NORTE MANZANA J"/>
    <x v="1"/>
    <x v="1"/>
  </r>
  <r>
    <x v="0"/>
    <x v="1"/>
    <x v="10"/>
    <x v="4"/>
    <n v="6936529"/>
    <n v="9001270452"/>
    <x v="0"/>
    <x v="1"/>
    <s v="CONJUNTO RESIDENCIAL Y COMERCIALCA¥AVERAL PH"/>
    <x v="11"/>
    <x v="9"/>
  </r>
  <r>
    <x v="0"/>
    <x v="1"/>
    <x v="10"/>
    <x v="4"/>
    <n v="6936534"/>
    <n v="8001694262"/>
    <x v="0"/>
    <x v="1"/>
    <s v="CONJUNTO RESIDENCIAL SEBASTIAN DE BELALCAZAR"/>
    <x v="0"/>
    <x v="0"/>
  </r>
  <r>
    <x v="0"/>
    <x v="1"/>
    <x v="10"/>
    <x v="4"/>
    <n v="6936561"/>
    <n v="8040143754"/>
    <x v="0"/>
    <x v="2"/>
    <s v="EDIFICIOS DON CAMILO Y DON GUILLERMO CONJUNTO RESIDENCIA"/>
    <x v="2"/>
    <x v="2"/>
  </r>
  <r>
    <x v="0"/>
    <x v="1"/>
    <x v="10"/>
    <x v="1"/>
    <n v="6936586"/>
    <n v="8000343074"/>
    <x v="0"/>
    <x v="1"/>
    <s v="CONJUNTO RESIDENCIAL NIZA VIII FRENTE 6 PH"/>
    <x v="1"/>
    <x v="1"/>
  </r>
  <r>
    <x v="0"/>
    <x v="1"/>
    <x v="10"/>
    <x v="4"/>
    <n v="6936600"/>
    <n v="9008953894"/>
    <x v="0"/>
    <x v="1"/>
    <s v="CONJUNTO RESIDENCIAL RESERVAS DE MADRID PALMA"/>
    <x v="36"/>
    <x v="4"/>
  </r>
  <r>
    <x v="0"/>
    <x v="1"/>
    <x v="10"/>
    <x v="4"/>
    <n v="6936607"/>
    <n v="9008953894"/>
    <x v="0"/>
    <x v="3"/>
    <s v="CONJUNTO RESIDENCIAL RESERVAS DE MADRID PALMA"/>
    <x v="36"/>
    <x v="4"/>
  </r>
  <r>
    <x v="0"/>
    <x v="1"/>
    <x v="10"/>
    <x v="4"/>
    <n v="6936610"/>
    <n v="9002683594"/>
    <x v="0"/>
    <x v="1"/>
    <s v="EDIFICIO TINTORETTO CONDOMINIO"/>
    <x v="2"/>
    <x v="2"/>
  </r>
  <r>
    <x v="0"/>
    <x v="1"/>
    <x v="10"/>
    <x v="4"/>
    <n v="6936613"/>
    <n v="9000477069"/>
    <x v="0"/>
    <x v="1"/>
    <s v="CONJUNTO RESIDENCIAL SANTA MONICA"/>
    <x v="31"/>
    <x v="3"/>
  </r>
  <r>
    <x v="0"/>
    <x v="1"/>
    <x v="10"/>
    <x v="4"/>
    <n v="6936638"/>
    <n v="8001849947"/>
    <x v="0"/>
    <x v="7"/>
    <s v="ASOCIACION DE COPROPIETARIOS DEL EDIFICIO CARTAGENA PRINCESS"/>
    <x v="52"/>
    <x v="18"/>
  </r>
  <r>
    <x v="0"/>
    <x v="1"/>
    <x v="10"/>
    <x v="4"/>
    <n v="6936645"/>
    <n v="8110174482"/>
    <x v="0"/>
    <x v="1"/>
    <s v="URBANIZACION VELEROS PH"/>
    <x v="14"/>
    <x v="5"/>
  </r>
  <r>
    <x v="0"/>
    <x v="1"/>
    <x v="10"/>
    <x v="4"/>
    <n v="6936685"/>
    <n v="8000686430"/>
    <x v="0"/>
    <x v="1"/>
    <s v="URBANIZACION VILLA FLORIDA ETAPA 1 PH"/>
    <x v="14"/>
    <x v="5"/>
  </r>
  <r>
    <x v="0"/>
    <x v="1"/>
    <x v="10"/>
    <x v="4"/>
    <n v="6936689"/>
    <n v="9006443977"/>
    <x v="0"/>
    <x v="1"/>
    <s v="EDIFICIO 10-12 CIRCUNVALAR PH"/>
    <x v="11"/>
    <x v="9"/>
  </r>
  <r>
    <x v="0"/>
    <x v="1"/>
    <x v="10"/>
    <x v="4"/>
    <n v="6936732"/>
    <n v="8907024171"/>
    <x v="0"/>
    <x v="1"/>
    <s v="UNIDAD HABITACIONAL METAIMA - PROPIEDAD HORIZONTAL"/>
    <x v="3"/>
    <x v="3"/>
  </r>
  <r>
    <x v="0"/>
    <x v="1"/>
    <x v="10"/>
    <x v="4"/>
    <n v="6936754"/>
    <n v="8002517013"/>
    <x v="0"/>
    <x v="1"/>
    <s v="CONJUNTO RESIDENCIAL TOLEDO"/>
    <x v="38"/>
    <x v="4"/>
  </r>
  <r>
    <x v="0"/>
    <x v="1"/>
    <x v="10"/>
    <x v="1"/>
    <n v="6936795"/>
    <n v="8000343074"/>
    <x v="0"/>
    <x v="1"/>
    <s v="CONJUNTO RESIDENCIAL NIZA VIII FRENTE 6 PH"/>
    <x v="1"/>
    <x v="1"/>
  </r>
  <r>
    <x v="0"/>
    <x v="1"/>
    <x v="10"/>
    <x v="4"/>
    <n v="6936797"/>
    <n v="8001936062"/>
    <x v="0"/>
    <x v="3"/>
    <s v="CONJUNTO RESIDENCIAL LOS ELISEOS ETAPAS I Y II PH"/>
    <x v="1"/>
    <x v="1"/>
  </r>
  <r>
    <x v="0"/>
    <x v="1"/>
    <x v="10"/>
    <x v="4"/>
    <n v="6936799"/>
    <n v="8001936062"/>
    <x v="0"/>
    <x v="3"/>
    <s v="CONJUNTO RESIDENCIAL LOS ELISEOS ETAPAS I Y II PH"/>
    <x v="1"/>
    <x v="1"/>
  </r>
  <r>
    <x v="0"/>
    <x v="1"/>
    <x v="10"/>
    <x v="4"/>
    <n v="6936832"/>
    <n v="8300423425"/>
    <x v="0"/>
    <x v="2"/>
    <s v="AGRUP DE VIVIENDA AV CENTENARIO ETAPA III LOTE 1"/>
    <x v="1"/>
    <x v="1"/>
  </r>
  <r>
    <x v="0"/>
    <x v="1"/>
    <x v="10"/>
    <x v="4"/>
    <n v="6936843"/>
    <n v="8090077842"/>
    <x v="0"/>
    <x v="3"/>
    <s v="CONDOMINIO PAKISTAN III ETAPA"/>
    <x v="31"/>
    <x v="3"/>
  </r>
  <r>
    <x v="0"/>
    <x v="1"/>
    <x v="10"/>
    <x v="1"/>
    <n v="6936846"/>
    <n v="8301367311"/>
    <x v="0"/>
    <x v="0"/>
    <s v="MONICA TALERO  - ADMIN"/>
    <x v="1"/>
    <x v="1"/>
  </r>
  <r>
    <x v="0"/>
    <x v="1"/>
    <x v="10"/>
    <x v="4"/>
    <n v="6936861"/>
    <n v="8000367718"/>
    <x v="0"/>
    <x v="1"/>
    <s v="EDIFICIO LOS ALMENDROS PROPIEDAD HORIZONTAL"/>
    <x v="3"/>
    <x v="3"/>
  </r>
  <r>
    <x v="0"/>
    <x v="1"/>
    <x v="10"/>
    <x v="4"/>
    <n v="6936881"/>
    <n v="9002224247"/>
    <x v="0"/>
    <x v="1"/>
    <s v="EDIFICIO PASEO VERSALLES TORRE B- PROPIEDAD HORIZONTAL"/>
    <x v="6"/>
    <x v="6"/>
  </r>
  <r>
    <x v="0"/>
    <x v="1"/>
    <x v="10"/>
    <x v="4"/>
    <n v="6936888"/>
    <n v="8001768160"/>
    <x v="0"/>
    <x v="3"/>
    <s v="CIUDADELA SORRENTO PROPIEDAD HORIZONTAL"/>
    <x v="7"/>
    <x v="7"/>
  </r>
  <r>
    <x v="0"/>
    <x v="1"/>
    <x v="10"/>
    <x v="4"/>
    <n v="6936915"/>
    <n v="8000926202"/>
    <x v="0"/>
    <x v="1"/>
    <s v="EDIFICIO MULTIFAMILIAR GUADARRAMA PROPIEDAD HORIZONTAL"/>
    <x v="1"/>
    <x v="1"/>
  </r>
  <r>
    <x v="0"/>
    <x v="1"/>
    <x v="10"/>
    <x v="4"/>
    <n v="6936920"/>
    <n v="8300752658"/>
    <x v="0"/>
    <x v="1"/>
    <s v="CONJUNTO RESIDENCIAL PORTALES DE SAN ANTONIO PH"/>
    <x v="1"/>
    <x v="1"/>
  </r>
  <r>
    <x v="0"/>
    <x v="1"/>
    <x v="10"/>
    <x v="4"/>
    <n v="6936922"/>
    <n v="9000744771"/>
    <x v="0"/>
    <x v="3"/>
    <s v="AGRUPACION DE VIVIENDA COMPARTIR LA MARGARITA ETAPA 8 P-H"/>
    <x v="1"/>
    <x v="1"/>
  </r>
  <r>
    <x v="0"/>
    <x v="1"/>
    <x v="10"/>
    <x v="4"/>
    <n v="6936947"/>
    <n v="9002224247"/>
    <x v="0"/>
    <x v="1"/>
    <s v="EDIFICIO PASEO VERSALLES TORRE B- PROPIEDAD HORIZONTAL"/>
    <x v="6"/>
    <x v="6"/>
  </r>
  <r>
    <x v="0"/>
    <x v="1"/>
    <x v="10"/>
    <x v="5"/>
    <n v="6936948"/>
    <n v="94498778"/>
    <x v="0"/>
    <x v="5"/>
    <s v="REVELO DIAGO CARLOS ANDRES"/>
    <x v="0"/>
    <x v="0"/>
  </r>
  <r>
    <x v="0"/>
    <x v="1"/>
    <x v="10"/>
    <x v="1"/>
    <n v="6937047"/>
    <n v="8909289426"/>
    <x v="0"/>
    <x v="2"/>
    <s v="NUCLEO DE VIVIENDA N°2 CIUDAD SAN DIEGO"/>
    <x v="14"/>
    <x v="5"/>
  </r>
  <r>
    <x v="0"/>
    <x v="1"/>
    <x v="10"/>
    <x v="4"/>
    <n v="6937063"/>
    <n v="9009360541"/>
    <x v="0"/>
    <x v="1"/>
    <s v="YUMA CIUDADELA RESIDENCIAL"/>
    <x v="29"/>
    <x v="14"/>
  </r>
  <r>
    <x v="0"/>
    <x v="1"/>
    <x v="10"/>
    <x v="4"/>
    <n v="6937084"/>
    <n v="8300490572"/>
    <x v="0"/>
    <x v="1"/>
    <s v="CONJUNTO RESIDENCIAL LOS ROBLES PH"/>
    <x v="1"/>
    <x v="1"/>
  </r>
  <r>
    <x v="0"/>
    <x v="1"/>
    <x v="10"/>
    <x v="4"/>
    <n v="6937150"/>
    <n v="9001335838"/>
    <x v="0"/>
    <x v="7"/>
    <s v="AGRUPACION DE VIVIENDA MIRADOR DE VILLAPILAR- PROPIEDAD"/>
    <x v="6"/>
    <x v="6"/>
  </r>
  <r>
    <x v="0"/>
    <x v="1"/>
    <x v="10"/>
    <x v="4"/>
    <n v="6937158"/>
    <n v="9005359732"/>
    <x v="0"/>
    <x v="0"/>
    <s v="EDIFICIO MEDITERRANEO PROPIEDAD HORIZONTAL"/>
    <x v="3"/>
    <x v="3"/>
  </r>
  <r>
    <x v="0"/>
    <x v="1"/>
    <x v="10"/>
    <x v="4"/>
    <n v="6937188"/>
    <n v="8300082430"/>
    <x v="0"/>
    <x v="3"/>
    <s v="CONJUNTO RESIDENCIAL EL MORAL 7 Y 8 PH"/>
    <x v="1"/>
    <x v="1"/>
  </r>
  <r>
    <x v="0"/>
    <x v="1"/>
    <x v="10"/>
    <x v="1"/>
    <n v="6937196"/>
    <n v="8300015125"/>
    <x v="0"/>
    <x v="3"/>
    <s v="EDIFICIO CENTRO OCHENTA Y SEIS (86) PROPIEDAD HORIZONTAL"/>
    <x v="1"/>
    <x v="1"/>
  </r>
  <r>
    <x v="0"/>
    <x v="1"/>
    <x v="10"/>
    <x v="4"/>
    <n v="6937198"/>
    <n v="8300082430"/>
    <x v="0"/>
    <x v="3"/>
    <s v="CONJUNTO RESIDENCIAL EL MORAL 7 Y 8 PH"/>
    <x v="1"/>
    <x v="1"/>
  </r>
  <r>
    <x v="0"/>
    <x v="1"/>
    <x v="10"/>
    <x v="1"/>
    <n v="6937232"/>
    <n v="8000881893"/>
    <x v="0"/>
    <x v="1"/>
    <s v="CONJUNTO RESIDENCIAL VALDERROBLES PROPIEDAD HORIZONTAL"/>
    <x v="14"/>
    <x v="5"/>
  </r>
  <r>
    <x v="0"/>
    <x v="1"/>
    <x v="10"/>
    <x v="4"/>
    <n v="6937233"/>
    <n v="9005457072"/>
    <x v="0"/>
    <x v="1"/>
    <s v="CONJUNTO RESIDENCIAL RESERVA DE SAN AGUSTIN  PROPIEDAD HORIZ"/>
    <x v="1"/>
    <x v="1"/>
  </r>
  <r>
    <x v="0"/>
    <x v="1"/>
    <x v="10"/>
    <x v="4"/>
    <n v="6937253"/>
    <n v="9012851214"/>
    <x v="0"/>
    <x v="1"/>
    <s v="CONJUNTO CERRADO TEKA PH"/>
    <x v="13"/>
    <x v="9"/>
  </r>
  <r>
    <x v="0"/>
    <x v="1"/>
    <x v="10"/>
    <x v="4"/>
    <n v="6937292"/>
    <n v="9007325512"/>
    <x v="0"/>
    <x v="0"/>
    <s v="CONJUNTO RESIDENCIAL TRILOGIA"/>
    <x v="11"/>
    <x v="9"/>
  </r>
  <r>
    <x v="0"/>
    <x v="1"/>
    <x v="10"/>
    <x v="4"/>
    <n v="6937299"/>
    <n v="8000901836"/>
    <x v="0"/>
    <x v="2"/>
    <s v="CONJUNTO RESIDENCIAL MULTIFAMILIARES LAGO TIMIZA II ETAPA"/>
    <x v="1"/>
    <x v="1"/>
  </r>
  <r>
    <x v="0"/>
    <x v="1"/>
    <x v="10"/>
    <x v="4"/>
    <n v="6937423"/>
    <n v="9010037790"/>
    <x v="0"/>
    <x v="0"/>
    <s v="CONJUNTO RESIDENCIAL EL CIELO"/>
    <x v="7"/>
    <x v="7"/>
  </r>
  <r>
    <x v="0"/>
    <x v="1"/>
    <x v="10"/>
    <x v="4"/>
    <n v="6937427"/>
    <n v="9002305731"/>
    <x v="0"/>
    <x v="1"/>
    <s v="CONJUNTO FLORALIA REAL"/>
    <x v="1"/>
    <x v="1"/>
  </r>
  <r>
    <x v="0"/>
    <x v="1"/>
    <x v="10"/>
    <x v="4"/>
    <n v="6937465"/>
    <n v="8110467498"/>
    <x v="0"/>
    <x v="1"/>
    <s v="EDIFICIO ORION 2 PH"/>
    <x v="14"/>
    <x v="5"/>
  </r>
  <r>
    <x v="0"/>
    <x v="1"/>
    <x v="10"/>
    <x v="4"/>
    <n v="6937484"/>
    <n v="8605263368"/>
    <x v="0"/>
    <x v="3"/>
    <s v="CONJUNTO RESIDENCIAL SANTA BARBARA NORTE MANZANA C PH"/>
    <x v="1"/>
    <x v="1"/>
  </r>
  <r>
    <x v="0"/>
    <x v="1"/>
    <x v="10"/>
    <x v="4"/>
    <n v="6937488"/>
    <n v="9002532583"/>
    <x v="0"/>
    <x v="1"/>
    <s v="CONJUNTO SIEMPRE VERDE - PROPIEDAD HORIZONTAL"/>
    <x v="14"/>
    <x v="5"/>
  </r>
  <r>
    <x v="0"/>
    <x v="1"/>
    <x v="10"/>
    <x v="4"/>
    <n v="6937493"/>
    <n v="8001499891"/>
    <x v="0"/>
    <x v="2"/>
    <s v="EDIFICIO ALCAPARROS 90"/>
    <x v="1"/>
    <x v="1"/>
  </r>
  <r>
    <x v="0"/>
    <x v="1"/>
    <x v="10"/>
    <x v="4"/>
    <n v="6937699"/>
    <n v="9010067486"/>
    <x v="0"/>
    <x v="1"/>
    <s v="EDIFICIO VITRA BUSINESS &amp; HOME PH"/>
    <x v="11"/>
    <x v="9"/>
  </r>
  <r>
    <x v="0"/>
    <x v="1"/>
    <x v="10"/>
    <x v="1"/>
    <n v="6937727"/>
    <n v="8100025388"/>
    <x v="0"/>
    <x v="1"/>
    <s v="CONJUNTO CERRADO MIRADOR DE LA SIERRA PROPIEDAD HORIZONTAL"/>
    <x v="6"/>
    <x v="6"/>
  </r>
  <r>
    <x v="0"/>
    <x v="1"/>
    <x v="10"/>
    <x v="4"/>
    <n v="6937748"/>
    <n v="8000660425"/>
    <x v="0"/>
    <x v="3"/>
    <s v="CONJUNTO MULTIFAMILIAR BUCARICA IV ETAPA"/>
    <x v="17"/>
    <x v="2"/>
  </r>
  <r>
    <x v="0"/>
    <x v="1"/>
    <x v="10"/>
    <x v="1"/>
    <n v="6937786"/>
    <n v="9001552901"/>
    <x v="0"/>
    <x v="2"/>
    <s v="CONJUNTO RESIDENCIAL LOS QUIMBAYAS PH"/>
    <x v="11"/>
    <x v="9"/>
  </r>
  <r>
    <x v="0"/>
    <x v="1"/>
    <x v="10"/>
    <x v="4"/>
    <n v="6937846"/>
    <n v="8000252268"/>
    <x v="0"/>
    <x v="1"/>
    <s v="EDIFICIO PORTON DE LOS ALPES PH"/>
    <x v="11"/>
    <x v="9"/>
  </r>
  <r>
    <x v="0"/>
    <x v="1"/>
    <x v="10"/>
    <x v="4"/>
    <n v="6937847"/>
    <n v="8300382921"/>
    <x v="0"/>
    <x v="1"/>
    <s v="EDIFICIO HORIZONTES PROPIEDAD HORIZONTAL"/>
    <x v="1"/>
    <x v="1"/>
  </r>
  <r>
    <x v="0"/>
    <x v="1"/>
    <x v="10"/>
    <x v="4"/>
    <n v="6937897"/>
    <n v="9001787861"/>
    <x v="0"/>
    <x v="1"/>
    <s v="EDIFICIO PINO VERDE - PROPIEDAD HORIZONTAL"/>
    <x v="1"/>
    <x v="1"/>
  </r>
  <r>
    <x v="0"/>
    <x v="1"/>
    <x v="10"/>
    <x v="5"/>
    <n v="6937914"/>
    <n v="42001415"/>
    <x v="0"/>
    <x v="1"/>
    <s v="LONDOÑO RESTREPO MARIA LUZ"/>
    <x v="11"/>
    <x v="9"/>
  </r>
  <r>
    <x v="0"/>
    <x v="1"/>
    <x v="10"/>
    <x v="1"/>
    <n v="6937919"/>
    <n v="9005948578"/>
    <x v="0"/>
    <x v="3"/>
    <s v="EDIFICIO BOSTON PARK 2"/>
    <x v="14"/>
    <x v="5"/>
  </r>
  <r>
    <x v="0"/>
    <x v="1"/>
    <x v="10"/>
    <x v="4"/>
    <n v="6937931"/>
    <n v="8301254398"/>
    <x v="0"/>
    <x v="1"/>
    <s v="AGRUPACION URBANIZACION TECHO"/>
    <x v="1"/>
    <x v="1"/>
  </r>
  <r>
    <x v="0"/>
    <x v="1"/>
    <x v="10"/>
    <x v="4"/>
    <n v="6937937"/>
    <n v="8301262300"/>
    <x v="0"/>
    <x v="1"/>
    <s v="CONJUNTO RESIDENCIAL LA PALMA PROPIEDAD HORIZONTAL"/>
    <x v="1"/>
    <x v="1"/>
  </r>
  <r>
    <x v="0"/>
    <x v="1"/>
    <x v="10"/>
    <x v="4"/>
    <n v="6937955"/>
    <n v="8909272495"/>
    <x v="0"/>
    <x v="1"/>
    <s v="CONDOMINIO TORRES VERDES PH"/>
    <x v="14"/>
    <x v="5"/>
  </r>
  <r>
    <x v="0"/>
    <x v="1"/>
    <x v="10"/>
    <x v="4"/>
    <n v="6938015"/>
    <n v="8909313933"/>
    <x v="0"/>
    <x v="4"/>
    <s v="CONJUNTO RESIDENCIAL MANANTIALES PH"/>
    <x v="21"/>
    <x v="5"/>
  </r>
  <r>
    <x v="0"/>
    <x v="1"/>
    <x v="10"/>
    <x v="4"/>
    <n v="6938026"/>
    <n v="8140008356"/>
    <x v="0"/>
    <x v="1"/>
    <s v="CONDOMINIO VALLE DE ATRIZ PROPIEDAD HORIZONTAL"/>
    <x v="9"/>
    <x v="8"/>
  </r>
  <r>
    <x v="0"/>
    <x v="1"/>
    <x v="10"/>
    <x v="4"/>
    <n v="6938061"/>
    <n v="8100021733"/>
    <x v="0"/>
    <x v="1"/>
    <s v="PH EDIFICIO LOS GUAYACANES"/>
    <x v="6"/>
    <x v="6"/>
  </r>
  <r>
    <x v="0"/>
    <x v="1"/>
    <x v="10"/>
    <x v="4"/>
    <n v="6938089"/>
    <n v="9001558686"/>
    <x v="0"/>
    <x v="3"/>
    <s v="CONJUNTO RESIDENCIAL QUINTAS DE SAN JORGE"/>
    <x v="39"/>
    <x v="4"/>
  </r>
  <r>
    <x v="0"/>
    <x v="1"/>
    <x v="10"/>
    <x v="4"/>
    <n v="6938096"/>
    <n v="9010475184"/>
    <x v="0"/>
    <x v="0"/>
    <s v="EDIFICIO PORTO LETICIA PH"/>
    <x v="21"/>
    <x v="5"/>
  </r>
  <r>
    <x v="0"/>
    <x v="1"/>
    <x v="10"/>
    <x v="4"/>
    <n v="6938116"/>
    <n v="9001501654"/>
    <x v="0"/>
    <x v="1"/>
    <s v="AGRUPACION TORRES NUEVA CASTILLA I"/>
    <x v="1"/>
    <x v="1"/>
  </r>
  <r>
    <x v="0"/>
    <x v="1"/>
    <x v="10"/>
    <x v="4"/>
    <n v="6938141"/>
    <n v="9011231083"/>
    <x v="0"/>
    <x v="3"/>
    <s v="CONJUNTO RESISDENCIAL TERRAZAS DE ALEJANDRIA"/>
    <x v="31"/>
    <x v="3"/>
  </r>
  <r>
    <x v="0"/>
    <x v="1"/>
    <x v="10"/>
    <x v="4"/>
    <n v="6938152"/>
    <n v="8605096441"/>
    <x v="0"/>
    <x v="1"/>
    <s v="CONJUNTO RESIDENCIAL SANTA BARBARA NORTE"/>
    <x v="1"/>
    <x v="1"/>
  </r>
  <r>
    <x v="0"/>
    <x v="1"/>
    <x v="10"/>
    <x v="4"/>
    <n v="6938196"/>
    <n v="8301347992"/>
    <x v="0"/>
    <x v="1"/>
    <s v="CONJUNTO RESIDENCIAL SIERRAS DEL MORAL MZ 4 ETAPA 5 TORRE 7"/>
    <x v="1"/>
    <x v="1"/>
  </r>
  <r>
    <x v="0"/>
    <x v="1"/>
    <x v="10"/>
    <x v="1"/>
    <n v="6938216"/>
    <n v="8300297463"/>
    <x v="0"/>
    <x v="1"/>
    <s v="EDIFICIO EUCALIPTOS DE LA COLINA - PROPIEDAD HORIZONTAL"/>
    <x v="1"/>
    <x v="1"/>
  </r>
  <r>
    <x v="0"/>
    <x v="1"/>
    <x v="10"/>
    <x v="1"/>
    <n v="6938227"/>
    <n v="9004090731"/>
    <x v="0"/>
    <x v="3"/>
    <s v="UNIDAD INMOBILIARIA CERRADA MARANTA SECTOR SEIS PH"/>
    <x v="1"/>
    <x v="1"/>
  </r>
  <r>
    <x v="0"/>
    <x v="1"/>
    <x v="10"/>
    <x v="4"/>
    <n v="6938235"/>
    <n v="9005550092"/>
    <x v="0"/>
    <x v="2"/>
    <s v="EDIFICIO CEI III PH"/>
    <x v="1"/>
    <x v="1"/>
  </r>
  <r>
    <x v="0"/>
    <x v="1"/>
    <x v="10"/>
    <x v="4"/>
    <n v="6938248"/>
    <n v="9012336394"/>
    <x v="0"/>
    <x v="3"/>
    <s v="EDIFICIO BETA DELTA II - PROPIEDAD HORIZONTAL"/>
    <x v="1"/>
    <x v="1"/>
  </r>
  <r>
    <x v="0"/>
    <x v="1"/>
    <x v="10"/>
    <x v="2"/>
    <n v="6938271"/>
    <n v="18501734"/>
    <x v="0"/>
    <x v="1"/>
    <s v="GOMEZ MESA GUSTAVO"/>
    <x v="11"/>
    <x v="9"/>
  </r>
  <r>
    <x v="0"/>
    <x v="1"/>
    <x v="10"/>
    <x v="4"/>
    <n v="6938300"/>
    <n v="9011513437"/>
    <x v="0"/>
    <x v="3"/>
    <s v="CONJUNTO RESIDENCIAL PARQUE TUPARRO I PROPIEDAD HORIZONTAL"/>
    <x v="1"/>
    <x v="1"/>
  </r>
  <r>
    <x v="0"/>
    <x v="1"/>
    <x v="10"/>
    <x v="4"/>
    <n v="6938308"/>
    <n v="8301384276"/>
    <x v="0"/>
    <x v="1"/>
    <s v="EDIFICIO MULTIFAMILIAR EL MORTIÑO PH"/>
    <x v="1"/>
    <x v="1"/>
  </r>
  <r>
    <x v="0"/>
    <x v="1"/>
    <x v="10"/>
    <x v="4"/>
    <n v="6938313"/>
    <n v="8300888700"/>
    <x v="0"/>
    <x v="3"/>
    <s v="AGRUPACION DE VIVIENDA LAS GAVIOTAS DE LA SEGUNDA ETAPA DE"/>
    <x v="1"/>
    <x v="1"/>
  </r>
  <r>
    <x v="0"/>
    <x v="1"/>
    <x v="10"/>
    <x v="4"/>
    <n v="6938321"/>
    <n v="9005356261"/>
    <x v="0"/>
    <x v="4"/>
    <s v="EDIFICIO TORRE ALTAMIRANO - PROPIEDAD HORIZONTAL"/>
    <x v="6"/>
    <x v="6"/>
  </r>
  <r>
    <x v="0"/>
    <x v="1"/>
    <x v="10"/>
    <x v="4"/>
    <n v="6938322"/>
    <n v="9003821832"/>
    <x v="0"/>
    <x v="1"/>
    <s v="CONJUNTO RESIDENCIAL MIRADOR DEL PINAR PH"/>
    <x v="1"/>
    <x v="1"/>
  </r>
  <r>
    <x v="0"/>
    <x v="1"/>
    <x v="10"/>
    <x v="1"/>
    <n v="6938336"/>
    <n v="9000421748"/>
    <x v="0"/>
    <x v="0"/>
    <s v="AGRUPACION DE VIVIENDA COMPARTIR LA MARGARITA ETAPA 5 PH"/>
    <x v="1"/>
    <x v="1"/>
  </r>
  <r>
    <x v="0"/>
    <x v="1"/>
    <x v="10"/>
    <x v="4"/>
    <n v="6938352"/>
    <n v="9001670399"/>
    <x v="0"/>
    <x v="3"/>
    <s v="CONJUNTO TIERRAGRATA 2 AGRUPACION 3 ETAPA 1 Y 2 PH"/>
    <x v="1"/>
    <x v="1"/>
  </r>
  <r>
    <x v="0"/>
    <x v="1"/>
    <x v="10"/>
    <x v="1"/>
    <n v="6938373"/>
    <n v="8301062960"/>
    <x v="0"/>
    <x v="1"/>
    <s v="AGRUPACION DE VIVIENDA LOS PINOS PH"/>
    <x v="1"/>
    <x v="1"/>
  </r>
  <r>
    <x v="0"/>
    <x v="1"/>
    <x v="10"/>
    <x v="1"/>
    <n v="6938383"/>
    <n v="9003618451"/>
    <x v="0"/>
    <x v="5"/>
    <s v="CONJUNTO RESIDENCIAL APALINOS PH"/>
    <x v="1"/>
    <x v="1"/>
  </r>
  <r>
    <x v="0"/>
    <x v="1"/>
    <x v="10"/>
    <x v="4"/>
    <n v="6938403"/>
    <n v="9003835808"/>
    <x v="0"/>
    <x v="1"/>
    <s v="EDIFICIO BUSINESS POINT PH"/>
    <x v="1"/>
    <x v="1"/>
  </r>
  <r>
    <x v="0"/>
    <x v="1"/>
    <x v="10"/>
    <x v="4"/>
    <n v="6938436"/>
    <n v="8070043222"/>
    <x v="0"/>
    <x v="7"/>
    <s v="CONDOMINIO CINERA"/>
    <x v="18"/>
    <x v="10"/>
  </r>
  <r>
    <x v="0"/>
    <x v="1"/>
    <x v="10"/>
    <x v="4"/>
    <n v="6938442"/>
    <n v="9006189500"/>
    <x v="0"/>
    <x v="1"/>
    <s v="CONJUNTO RESIDENCIAL BALCONES DE SAN JUAN"/>
    <x v="9"/>
    <x v="8"/>
  </r>
  <r>
    <x v="0"/>
    <x v="1"/>
    <x v="10"/>
    <x v="4"/>
    <n v="6938467"/>
    <n v="8100013728"/>
    <x v="0"/>
    <x v="0"/>
    <s v="EDIFICIO SANTA BARBARA PROPIEDAD HORIZONTAL"/>
    <x v="6"/>
    <x v="6"/>
  </r>
  <r>
    <x v="0"/>
    <x v="1"/>
    <x v="10"/>
    <x v="4"/>
    <n v="6938474"/>
    <n v="9001630851"/>
    <x v="0"/>
    <x v="1"/>
    <s v="URBANIZACION PARAISO DE COLORES PH"/>
    <x v="14"/>
    <x v="5"/>
  </r>
  <r>
    <x v="0"/>
    <x v="1"/>
    <x v="10"/>
    <x v="4"/>
    <n v="6938483"/>
    <n v="8110125922"/>
    <x v="0"/>
    <x v="0"/>
    <s v="CR POBLADO DE SANTA MONICA"/>
    <x v="14"/>
    <x v="5"/>
  </r>
  <r>
    <x v="0"/>
    <x v="1"/>
    <x v="10"/>
    <x v="4"/>
    <n v="6938494"/>
    <n v="8908034442"/>
    <x v="0"/>
    <x v="1"/>
    <s v="CENTRO COMERCIAL LOS ROSALES PH"/>
    <x v="6"/>
    <x v="6"/>
  </r>
  <r>
    <x v="0"/>
    <x v="1"/>
    <x v="10"/>
    <x v="4"/>
    <n v="6938537"/>
    <n v="9006443977"/>
    <x v="0"/>
    <x v="7"/>
    <s v="EDIFICIO 10-12 CIRCUNVALAR PH"/>
    <x v="11"/>
    <x v="9"/>
  </r>
  <r>
    <x v="0"/>
    <x v="1"/>
    <x v="10"/>
    <x v="4"/>
    <n v="6938538"/>
    <n v="9004344326"/>
    <x v="0"/>
    <x v="1"/>
    <s v="EDIFICIO TORRES DE RIVAR"/>
    <x v="20"/>
    <x v="11"/>
  </r>
  <r>
    <x v="0"/>
    <x v="1"/>
    <x v="10"/>
    <x v="4"/>
    <n v="6938556"/>
    <n v="8300596352"/>
    <x v="0"/>
    <x v="1"/>
    <s v="EDIFICIO ULTRA II PROPIEDAD HORIZONTAL"/>
    <x v="1"/>
    <x v="1"/>
  </r>
  <r>
    <x v="0"/>
    <x v="1"/>
    <x v="10"/>
    <x v="1"/>
    <n v="6938580"/>
    <n v="9006404114"/>
    <x v="0"/>
    <x v="1"/>
    <s v="EDIFICIO MAYORCA FLAST PH"/>
    <x v="34"/>
    <x v="5"/>
  </r>
  <r>
    <x v="0"/>
    <x v="1"/>
    <x v="10"/>
    <x v="4"/>
    <n v="6938582"/>
    <n v="8300888700"/>
    <x v="0"/>
    <x v="3"/>
    <s v="AGRUPACION DE VIVIENDA LAS GAVIOTAS DE LA SEGUNDA ETAPA DE"/>
    <x v="1"/>
    <x v="1"/>
  </r>
  <r>
    <x v="0"/>
    <x v="1"/>
    <x v="10"/>
    <x v="4"/>
    <n v="6938585"/>
    <n v="9006660028"/>
    <x v="0"/>
    <x v="1"/>
    <s v="CONJUNTO RESIDENCIAL URBANIZACION AGATA PROPIEDAD HORIZONTAL"/>
    <x v="14"/>
    <x v="5"/>
  </r>
  <r>
    <x v="0"/>
    <x v="1"/>
    <x v="10"/>
    <x v="4"/>
    <n v="6938603"/>
    <n v="8902115844"/>
    <x v="0"/>
    <x v="3"/>
    <s v="UNIDAD RESIDENCIAL ALTOS CAÑAVERAL I ETAPA"/>
    <x v="17"/>
    <x v="2"/>
  </r>
  <r>
    <x v="0"/>
    <x v="1"/>
    <x v="10"/>
    <x v="4"/>
    <n v="6938674"/>
    <n v="8040171665"/>
    <x v="0"/>
    <x v="0"/>
    <s v="EDIFICIO PRESTIGIO"/>
    <x v="2"/>
    <x v="2"/>
  </r>
  <r>
    <x v="0"/>
    <x v="1"/>
    <x v="10"/>
    <x v="4"/>
    <n v="6938686"/>
    <n v="8300860791"/>
    <x v="0"/>
    <x v="3"/>
    <s v="AGRUPACION 2 MANZANA 71 VILLA DEL RIO LOTE 2A"/>
    <x v="1"/>
    <x v="1"/>
  </r>
  <r>
    <x v="0"/>
    <x v="1"/>
    <x v="10"/>
    <x v="4"/>
    <n v="6938726"/>
    <n v="9001669380"/>
    <x v="0"/>
    <x v="3"/>
    <s v="UNIDAD INMOBILIARIA CERRADA LA GRANJITA BOSA"/>
    <x v="1"/>
    <x v="1"/>
  </r>
  <r>
    <x v="0"/>
    <x v="1"/>
    <x v="10"/>
    <x v="1"/>
    <n v="6938728"/>
    <n v="9000025021"/>
    <x v="0"/>
    <x v="3"/>
    <s v="CONJUNTO RESIDENCIAL VENECIA IV ETAPA"/>
    <x v="31"/>
    <x v="3"/>
  </r>
  <r>
    <x v="0"/>
    <x v="1"/>
    <x v="10"/>
    <x v="4"/>
    <n v="6938741"/>
    <n v="9001669380"/>
    <x v="0"/>
    <x v="1"/>
    <s v="UNIDAD INMOBILIARIA CERRADA LA GRANJITA BOSA"/>
    <x v="1"/>
    <x v="1"/>
  </r>
  <r>
    <x v="0"/>
    <x v="1"/>
    <x v="10"/>
    <x v="1"/>
    <n v="6938749"/>
    <n v="9000025021"/>
    <x v="0"/>
    <x v="3"/>
    <s v="CONJUNTO RESIDENCIAL VENECIA IV ETAPA"/>
    <x v="31"/>
    <x v="3"/>
  </r>
  <r>
    <x v="0"/>
    <x v="1"/>
    <x v="10"/>
    <x v="1"/>
    <n v="6938884"/>
    <n v="8000415729"/>
    <x v="0"/>
    <x v="1"/>
    <s v="CONJUNTO RESIDENCIAL SAN LUCAS DE LA SERRANIA"/>
    <x v="14"/>
    <x v="5"/>
  </r>
  <r>
    <x v="0"/>
    <x v="1"/>
    <x v="10"/>
    <x v="1"/>
    <n v="6938903"/>
    <n v="9008209727"/>
    <x v="0"/>
    <x v="1"/>
    <s v="CONJUNTO RESIDENCIAL TORRES DE LAS AMERICAS PH"/>
    <x v="11"/>
    <x v="9"/>
  </r>
  <r>
    <x v="0"/>
    <x v="1"/>
    <x v="10"/>
    <x v="4"/>
    <n v="6938911"/>
    <n v="9003303021"/>
    <x v="0"/>
    <x v="1"/>
    <s v="CONJUNTO RESIDENCIAL Y COMERCIAL PUNTA DEL SOL - PROPIED"/>
    <x v="14"/>
    <x v="5"/>
  </r>
  <r>
    <x v="0"/>
    <x v="1"/>
    <x v="10"/>
    <x v="4"/>
    <n v="6938920"/>
    <n v="8100025815"/>
    <x v="0"/>
    <x v="1"/>
    <s v="EDIFICIO CORCEGA PROPIEDAD HORIZONTAL"/>
    <x v="6"/>
    <x v="6"/>
  </r>
  <r>
    <x v="0"/>
    <x v="1"/>
    <x v="10"/>
    <x v="4"/>
    <n v="6938927"/>
    <n v="9004038761"/>
    <x v="0"/>
    <x v="3"/>
    <s v="CONDOMINIO LOS MANGOS I ETAPA"/>
    <x v="31"/>
    <x v="3"/>
  </r>
  <r>
    <x v="0"/>
    <x v="1"/>
    <x v="10"/>
    <x v="4"/>
    <n v="6938930"/>
    <n v="9002286409"/>
    <x v="0"/>
    <x v="1"/>
    <s v="ALTOS DEL PARQUE"/>
    <x v="0"/>
    <x v="0"/>
  </r>
  <r>
    <x v="0"/>
    <x v="1"/>
    <x v="10"/>
    <x v="4"/>
    <n v="6938936"/>
    <n v="8160011690"/>
    <x v="0"/>
    <x v="2"/>
    <s v="EL PORTAL DE TERRANOVA PH"/>
    <x v="11"/>
    <x v="9"/>
  </r>
  <r>
    <x v="0"/>
    <x v="1"/>
    <x v="10"/>
    <x v="4"/>
    <n v="6938939"/>
    <n v="8001564503"/>
    <x v="0"/>
    <x v="1"/>
    <s v="EDIFICIO MULTIFAMILIAR Y COMERCIAL LA RELIQUIA PH"/>
    <x v="1"/>
    <x v="1"/>
  </r>
  <r>
    <x v="0"/>
    <x v="1"/>
    <x v="10"/>
    <x v="4"/>
    <n v="6938975"/>
    <n v="9001529340"/>
    <x v="0"/>
    <x v="1"/>
    <s v="CONJUNTO RESIDENCIAL TIERRA BUENA DEL PORVENIR ETAPA  2 PH"/>
    <x v="1"/>
    <x v="1"/>
  </r>
  <r>
    <x v="0"/>
    <x v="1"/>
    <x v="10"/>
    <x v="4"/>
    <n v="6938985"/>
    <n v="8001299445"/>
    <x v="0"/>
    <x v="3"/>
    <s v="CONJUNTO RESIDENCIAL CAMINOS DE SAN JOSE"/>
    <x v="1"/>
    <x v="1"/>
  </r>
  <r>
    <x v="0"/>
    <x v="1"/>
    <x v="10"/>
    <x v="4"/>
    <n v="6939002"/>
    <n v="9008735121"/>
    <x v="0"/>
    <x v="3"/>
    <s v="CONJUNTO RESIDENCIAL HELICONIA - PROPIEDAD HORIZONTAL"/>
    <x v="4"/>
    <x v="4"/>
  </r>
  <r>
    <x v="0"/>
    <x v="1"/>
    <x v="10"/>
    <x v="4"/>
    <n v="6939066"/>
    <n v="8300071065"/>
    <x v="0"/>
    <x v="1"/>
    <s v="CONJUNTO RESIDENCIAL CUMBRES DEL SALITRE II PH"/>
    <x v="1"/>
    <x v="1"/>
  </r>
  <r>
    <x v="0"/>
    <x v="1"/>
    <x v="10"/>
    <x v="4"/>
    <n v="6939121"/>
    <n v="9010800326"/>
    <x v="0"/>
    <x v="1"/>
    <s v="CONJUNTO RESIDENCIAL CIUDAD CENTRAL PH"/>
    <x v="1"/>
    <x v="1"/>
  </r>
  <r>
    <x v="0"/>
    <x v="1"/>
    <x v="10"/>
    <x v="4"/>
    <n v="6939228"/>
    <n v="9000248580"/>
    <x v="0"/>
    <x v="1"/>
    <s v="EDIFICIO SANTA CRUZ DE LA SIERRA II PROPIEDAD HORIZONTAL"/>
    <x v="6"/>
    <x v="6"/>
  </r>
  <r>
    <x v="0"/>
    <x v="1"/>
    <x v="10"/>
    <x v="4"/>
    <n v="6939230"/>
    <n v="9000052115"/>
    <x v="0"/>
    <x v="1"/>
    <s v="EDIFICIO SIGMA III- PROPIEDAD HORIZONTAL"/>
    <x v="1"/>
    <x v="1"/>
  </r>
  <r>
    <x v="0"/>
    <x v="1"/>
    <x v="10"/>
    <x v="4"/>
    <n v="6939232"/>
    <n v="8914107357"/>
    <x v="0"/>
    <x v="3"/>
    <s v="CONJUNTO MULTIFAMILIAR NIZA SEGUNDO SECTOR PH"/>
    <x v="11"/>
    <x v="9"/>
  </r>
  <r>
    <x v="0"/>
    <x v="1"/>
    <x v="10"/>
    <x v="4"/>
    <n v="6939242"/>
    <n v="9008111225"/>
    <x v="0"/>
    <x v="1"/>
    <s v="CAPELLANIA CENTRAL CONJUNTO RESIDENCIAL PROPI"/>
    <x v="1"/>
    <x v="1"/>
  </r>
  <r>
    <x v="0"/>
    <x v="1"/>
    <x v="10"/>
    <x v="1"/>
    <n v="6939276"/>
    <n v="9012502569"/>
    <x v="0"/>
    <x v="0"/>
    <s v="EDIFICIO TORRES DE MOREH - PROPIEDAD HORIZONTAL"/>
    <x v="1"/>
    <x v="1"/>
  </r>
  <r>
    <x v="0"/>
    <x v="1"/>
    <x v="10"/>
    <x v="1"/>
    <n v="6939289"/>
    <n v="9007269463"/>
    <x v="0"/>
    <x v="1"/>
    <s v="EDIFICIO SERRAMONTTI  -PROPIEDAD HORIZONTAL"/>
    <x v="6"/>
    <x v="6"/>
  </r>
  <r>
    <x v="0"/>
    <x v="1"/>
    <x v="10"/>
    <x v="4"/>
    <n v="6939316"/>
    <n v="8000824038"/>
    <x v="0"/>
    <x v="1"/>
    <s v="EDIFICIO CARAVELLE - PROPIEDAD HORIZONTAL"/>
    <x v="1"/>
    <x v="1"/>
  </r>
  <r>
    <x v="0"/>
    <x v="1"/>
    <x v="10"/>
    <x v="1"/>
    <n v="6939326"/>
    <n v="8100031951"/>
    <x v="0"/>
    <x v="1"/>
    <s v="EDIFICIO LOS ALPES - PROPIEDAD HORIZONTAL"/>
    <x v="6"/>
    <x v="6"/>
  </r>
  <r>
    <x v="0"/>
    <x v="1"/>
    <x v="10"/>
    <x v="1"/>
    <n v="6939353"/>
    <n v="8050030684"/>
    <x v="0"/>
    <x v="1"/>
    <s v="CONJUNTO RESIDENCIAL MULTIFAMILIARES LA BASE"/>
    <x v="0"/>
    <x v="0"/>
  </r>
  <r>
    <x v="0"/>
    <x v="1"/>
    <x v="10"/>
    <x v="4"/>
    <n v="6939362"/>
    <n v="8300888700"/>
    <x v="0"/>
    <x v="3"/>
    <s v="AGRUPACION DE VIVIENDA LAS GAVIOTAS DE LA SEGUNDA ETAPA DE"/>
    <x v="1"/>
    <x v="1"/>
  </r>
  <r>
    <x v="0"/>
    <x v="1"/>
    <x v="10"/>
    <x v="1"/>
    <n v="6939378"/>
    <n v="8909393155"/>
    <x v="0"/>
    <x v="1"/>
    <s v="URBANIZACIÓN ENTRECOLINAS PRIMERA ETAPA"/>
    <x v="5"/>
    <x v="5"/>
  </r>
  <r>
    <x v="0"/>
    <x v="1"/>
    <x v="10"/>
    <x v="4"/>
    <n v="6939396"/>
    <n v="8001460396"/>
    <x v="0"/>
    <x v="1"/>
    <s v="CONJUNTO RESIDENCIAL ATICOS DEL NORTE"/>
    <x v="1"/>
    <x v="1"/>
  </r>
  <r>
    <x v="0"/>
    <x v="1"/>
    <x v="10"/>
    <x v="4"/>
    <n v="6939471"/>
    <n v="9009768632"/>
    <x v="0"/>
    <x v="5"/>
    <s v="TORRES DE SION"/>
    <x v="20"/>
    <x v="11"/>
  </r>
  <r>
    <x v="0"/>
    <x v="1"/>
    <x v="10"/>
    <x v="4"/>
    <n v="6939505"/>
    <n v="8110153571"/>
    <x v="0"/>
    <x v="1"/>
    <s v="EDIFICIO SAN JUAN DE LA LUZ P-H"/>
    <x v="14"/>
    <x v="5"/>
  </r>
  <r>
    <x v="0"/>
    <x v="1"/>
    <x v="10"/>
    <x v="4"/>
    <n v="6939565"/>
    <n v="8001078435"/>
    <x v="0"/>
    <x v="3"/>
    <s v="CIUDADELA RESIDENCIAL LOS OCOBOS QUINTA ETAPA"/>
    <x v="3"/>
    <x v="3"/>
  </r>
  <r>
    <x v="0"/>
    <x v="1"/>
    <x v="10"/>
    <x v="1"/>
    <n v="6939628"/>
    <n v="9012502569"/>
    <x v="0"/>
    <x v="0"/>
    <s v="EDIFICIO TORRES DE MOREH - PROPIEDAD HORIZONTAL"/>
    <x v="1"/>
    <x v="1"/>
  </r>
  <r>
    <x v="0"/>
    <x v="1"/>
    <x v="10"/>
    <x v="4"/>
    <n v="6939681"/>
    <n v="8001905759"/>
    <x v="0"/>
    <x v="1"/>
    <s v="EDIFICIO MEDICENTRO 93 - PROPIEDAD HORIZONTAL"/>
    <x v="1"/>
    <x v="1"/>
  </r>
  <r>
    <x v="0"/>
    <x v="1"/>
    <x v="10"/>
    <x v="4"/>
    <n v="6939695"/>
    <n v="8300399082"/>
    <x v="0"/>
    <x v="1"/>
    <s v="CONJUNTO RESIDENCIAL LA ALEJANDRA ETAPA I - PORPIEDAD HORIZO"/>
    <x v="1"/>
    <x v="1"/>
  </r>
  <r>
    <x v="0"/>
    <x v="1"/>
    <x v="10"/>
    <x v="4"/>
    <n v="6939708"/>
    <n v="9000477069"/>
    <x v="0"/>
    <x v="4"/>
    <s v="CONJUNTO RESIDENCIAL SANTA MONICA"/>
    <x v="31"/>
    <x v="3"/>
  </r>
  <r>
    <x v="0"/>
    <x v="1"/>
    <x v="10"/>
    <x v="4"/>
    <n v="6939759"/>
    <n v="8160011690"/>
    <x v="0"/>
    <x v="2"/>
    <s v="EL PORTAL DE TERRANOVA PH"/>
    <x v="11"/>
    <x v="9"/>
  </r>
  <r>
    <x v="0"/>
    <x v="1"/>
    <x v="10"/>
    <x v="4"/>
    <n v="6939832"/>
    <n v="9010034836"/>
    <x v="0"/>
    <x v="2"/>
    <s v="FORTEZZA PARQUE RESIDENCIAL - PROPIEDAD HORIZONTAL"/>
    <x v="3"/>
    <x v="3"/>
  </r>
  <r>
    <x v="0"/>
    <x v="1"/>
    <x v="10"/>
    <x v="4"/>
    <n v="6939835"/>
    <n v="8002124542"/>
    <x v="0"/>
    <x v="1"/>
    <s v="PROPIEDAD HORIZONTAL EDIFICIO TORRE LA VEGA"/>
    <x v="6"/>
    <x v="6"/>
  </r>
  <r>
    <x v="0"/>
    <x v="1"/>
    <x v="10"/>
    <x v="4"/>
    <n v="6939996"/>
    <n v="8301209783"/>
    <x v="0"/>
    <x v="4"/>
    <s v="CONJUNTO RESIDENCIAL PLAZUELAS DE TIBANA I PH"/>
    <x v="1"/>
    <x v="1"/>
  </r>
  <r>
    <x v="0"/>
    <x v="1"/>
    <x v="10"/>
    <x v="1"/>
    <n v="6940332"/>
    <n v="8001238418"/>
    <x v="0"/>
    <x v="0"/>
    <s v="AGRUPACION DE VIVIENDA LA ESPERANZA PH"/>
    <x v="1"/>
    <x v="1"/>
  </r>
  <r>
    <x v="0"/>
    <x v="1"/>
    <x v="10"/>
    <x v="4"/>
    <n v="6940418"/>
    <n v="8300369182"/>
    <x v="0"/>
    <x v="1"/>
    <s v="ASOCIACION CONDOMINIO PERLA"/>
    <x v="1"/>
    <x v="1"/>
  </r>
  <r>
    <x v="0"/>
    <x v="1"/>
    <x v="10"/>
    <x v="4"/>
    <n v="6940555"/>
    <n v="8001212925"/>
    <x v="0"/>
    <x v="1"/>
    <s v="CONJUNTO RESIDENCIAL ALTAMIRA III ETAPA"/>
    <x v="17"/>
    <x v="2"/>
  </r>
  <r>
    <x v="0"/>
    <x v="1"/>
    <x v="10"/>
    <x v="4"/>
    <n v="6940606"/>
    <n v="8002377323"/>
    <x v="0"/>
    <x v="1"/>
    <s v="CONJUNTO CERRADO LA ESTACION"/>
    <x v="6"/>
    <x v="6"/>
  </r>
  <r>
    <x v="0"/>
    <x v="1"/>
    <x v="10"/>
    <x v="4"/>
    <n v="6940651"/>
    <n v="8080012059"/>
    <x v="0"/>
    <x v="1"/>
    <s v="SANTA MONICA I ETAPA"/>
    <x v="15"/>
    <x v="4"/>
  </r>
  <r>
    <x v="0"/>
    <x v="1"/>
    <x v="10"/>
    <x v="4"/>
    <n v="6940656"/>
    <n v="8001694262"/>
    <x v="0"/>
    <x v="4"/>
    <s v="CONJUNTO RESIDENCIAL SEBASTIAN DE BELALCAZAR"/>
    <x v="0"/>
    <x v="0"/>
  </r>
  <r>
    <x v="0"/>
    <x v="1"/>
    <x v="10"/>
    <x v="4"/>
    <n v="6940667"/>
    <n v="8001585098"/>
    <x v="0"/>
    <x v="1"/>
    <s v="EDIFICIO BADAJOZ PH"/>
    <x v="11"/>
    <x v="9"/>
  </r>
  <r>
    <x v="0"/>
    <x v="1"/>
    <x v="10"/>
    <x v="4"/>
    <n v="6940739"/>
    <n v="9001631858"/>
    <x v="0"/>
    <x v="1"/>
    <s v="EDIFICIO 3 PARK"/>
    <x v="1"/>
    <x v="1"/>
  </r>
  <r>
    <x v="0"/>
    <x v="1"/>
    <x v="10"/>
    <x v="4"/>
    <n v="6940787"/>
    <n v="8110308536"/>
    <x v="0"/>
    <x v="1"/>
    <s v="CONJUNTO RESIDENCIAL ESTADIO DE LA PLAZA"/>
    <x v="14"/>
    <x v="5"/>
  </r>
  <r>
    <x v="0"/>
    <x v="1"/>
    <x v="10"/>
    <x v="4"/>
    <n v="6940797"/>
    <n v="8001716559"/>
    <x v="0"/>
    <x v="1"/>
    <s v="CONJUNTO RESIDENCIAL ALTAMIRA II ETAPA"/>
    <x v="17"/>
    <x v="2"/>
  </r>
  <r>
    <x v="0"/>
    <x v="1"/>
    <x v="10"/>
    <x v="4"/>
    <n v="6940810"/>
    <n v="9000009553"/>
    <x v="0"/>
    <x v="1"/>
    <s v="EDIFICIO VILLA UNIVERSITARIA CUTUCUMAY IV ETAPA PROPIEDAD HO"/>
    <x v="3"/>
    <x v="3"/>
  </r>
  <r>
    <x v="0"/>
    <x v="1"/>
    <x v="10"/>
    <x v="4"/>
    <n v="6940827"/>
    <n v="9001839533"/>
    <x v="0"/>
    <x v="0"/>
    <s v="EDIFICIO TORRELUNA PH"/>
    <x v="14"/>
    <x v="5"/>
  </r>
  <r>
    <x v="0"/>
    <x v="1"/>
    <x v="10"/>
    <x v="1"/>
    <n v="6940831"/>
    <n v="8050030684"/>
    <x v="0"/>
    <x v="5"/>
    <s v="CONJUNTO RESIDENCIAL MULTIFAMILIARES LA BASE"/>
    <x v="0"/>
    <x v="0"/>
  </r>
  <r>
    <x v="0"/>
    <x v="1"/>
    <x v="10"/>
    <x v="1"/>
    <n v="6940852"/>
    <n v="8300119650"/>
    <x v="0"/>
    <x v="2"/>
    <s v="EDIFICIO COLPATRIA ALAMBRA 5 Y 6"/>
    <x v="1"/>
    <x v="1"/>
  </r>
  <r>
    <x v="0"/>
    <x v="1"/>
    <x v="10"/>
    <x v="4"/>
    <n v="6940864"/>
    <n v="8000149838"/>
    <x v="0"/>
    <x v="1"/>
    <s v="EDIFICIO BALCONES DE MILAN - PROPIEDAD HORIZONTAL"/>
    <x v="6"/>
    <x v="6"/>
  </r>
  <r>
    <x v="0"/>
    <x v="1"/>
    <x v="10"/>
    <x v="4"/>
    <n v="6940885"/>
    <n v="9006222641"/>
    <x v="0"/>
    <x v="1"/>
    <s v="EDIFICIO TOSCANA"/>
    <x v="7"/>
    <x v="7"/>
  </r>
  <r>
    <x v="0"/>
    <x v="1"/>
    <x v="10"/>
    <x v="4"/>
    <n v="6940889"/>
    <n v="8300235674"/>
    <x v="0"/>
    <x v="1"/>
    <s v="CONJUNTO RESIDENCIAL SANTILLANA II ETAPA"/>
    <x v="1"/>
    <x v="1"/>
  </r>
  <r>
    <x v="0"/>
    <x v="1"/>
    <x v="10"/>
    <x v="4"/>
    <n v="6940915"/>
    <n v="9007679222"/>
    <x v="0"/>
    <x v="1"/>
    <s v="EDIFICIO PUERTO MADERO"/>
    <x v="29"/>
    <x v="14"/>
  </r>
  <r>
    <x v="0"/>
    <x v="1"/>
    <x v="10"/>
    <x v="4"/>
    <n v="6940921"/>
    <n v="8090061215"/>
    <x v="0"/>
    <x v="3"/>
    <s v="CONJUNTO CERRADO TORRES DEL BOSQUE-PROPIEDAD HORIZONTAL"/>
    <x v="3"/>
    <x v="3"/>
  </r>
  <r>
    <x v="0"/>
    <x v="1"/>
    <x v="10"/>
    <x v="1"/>
    <n v="6940946"/>
    <n v="9000025021"/>
    <x v="0"/>
    <x v="1"/>
    <s v="CONJUNTO RESIDENCIAL VENECIA IV ETAPA"/>
    <x v="31"/>
    <x v="3"/>
  </r>
  <r>
    <x v="0"/>
    <x v="1"/>
    <x v="10"/>
    <x v="1"/>
    <n v="6940949"/>
    <n v="9000025021"/>
    <x v="0"/>
    <x v="3"/>
    <s v="CONJUNTO RESIDENCIAL VENECIA IV ETAPA"/>
    <x v="31"/>
    <x v="3"/>
  </r>
  <r>
    <x v="0"/>
    <x v="1"/>
    <x v="10"/>
    <x v="5"/>
    <n v="6940968"/>
    <n v="16714407"/>
    <x v="0"/>
    <x v="5"/>
    <s v="GALVIS  GOMEZ JORGE ENRIQUE"/>
    <x v="0"/>
    <x v="0"/>
  </r>
  <r>
    <x v="0"/>
    <x v="1"/>
    <x v="10"/>
    <x v="5"/>
    <n v="6940983"/>
    <n v="9008930781"/>
    <x v="0"/>
    <x v="1"/>
    <s v="CONJUNTO CERRADO ENTREVERDE"/>
    <x v="6"/>
    <x v="6"/>
  </r>
  <r>
    <x v="0"/>
    <x v="1"/>
    <x v="10"/>
    <x v="1"/>
    <n v="6940986"/>
    <n v="8000881893"/>
    <x v="0"/>
    <x v="1"/>
    <s v="CONJUNTO RESIDENCIAL VALDERROBLES PROPIEDAD HORIZONTAL"/>
    <x v="14"/>
    <x v="5"/>
  </r>
  <r>
    <x v="0"/>
    <x v="1"/>
    <x v="10"/>
    <x v="4"/>
    <n v="6941015"/>
    <n v="8001379241"/>
    <x v="0"/>
    <x v="1"/>
    <s v="UNIDAD RESIDENCIAL CAMINO DE ALAMOS PH"/>
    <x v="11"/>
    <x v="9"/>
  </r>
  <r>
    <x v="0"/>
    <x v="1"/>
    <x v="10"/>
    <x v="4"/>
    <n v="6941018"/>
    <n v="9000650921"/>
    <x v="0"/>
    <x v="1"/>
    <s v="EDIFICIO PORTAL DE LOS NOGALES PROPIEDAD HORIZONTAL"/>
    <x v="6"/>
    <x v="6"/>
  </r>
  <r>
    <x v="0"/>
    <x v="1"/>
    <x v="10"/>
    <x v="4"/>
    <n v="6941025"/>
    <n v="8100002639"/>
    <x v="0"/>
    <x v="1"/>
    <s v="PROPIEDAD HORIZONTAL EDIFICIO MARAL"/>
    <x v="6"/>
    <x v="6"/>
  </r>
  <r>
    <x v="0"/>
    <x v="1"/>
    <x v="10"/>
    <x v="1"/>
    <n v="6941075"/>
    <n v="8160009701"/>
    <x v="0"/>
    <x v="1"/>
    <s v="UNIDAD RESIDENCIAL VILLAS DE LA MADRID PROPIEDAD HORIZONTAL"/>
    <x v="11"/>
    <x v="9"/>
  </r>
  <r>
    <x v="0"/>
    <x v="1"/>
    <x v="10"/>
    <x v="4"/>
    <n v="6941155"/>
    <n v="8002341915"/>
    <x v="0"/>
    <x v="1"/>
    <s v="EDIFICIO FINLANDIA 80"/>
    <x v="14"/>
    <x v="5"/>
  </r>
  <r>
    <x v="0"/>
    <x v="1"/>
    <x v="10"/>
    <x v="4"/>
    <n v="6941160"/>
    <n v="9008982021"/>
    <x v="0"/>
    <x v="1"/>
    <s v="EDIFICIO CONDOMINIO FUERTEVENTURA"/>
    <x v="2"/>
    <x v="2"/>
  </r>
  <r>
    <x v="0"/>
    <x v="1"/>
    <x v="10"/>
    <x v="1"/>
    <n v="6941179"/>
    <n v="9005980262"/>
    <x v="0"/>
    <x v="1"/>
    <s v="EDIFICIO TORRE EL DORAL - PROPIEDAD HORIZONTAL"/>
    <x v="6"/>
    <x v="6"/>
  </r>
  <r>
    <x v="0"/>
    <x v="1"/>
    <x v="10"/>
    <x v="4"/>
    <n v="6941189"/>
    <n v="8002542791"/>
    <x v="0"/>
    <x v="1"/>
    <s v="UNIDAD RESIDENCIAL EL PARQUECITO PH"/>
    <x v="11"/>
    <x v="9"/>
  </r>
  <r>
    <x v="0"/>
    <x v="1"/>
    <x v="10"/>
    <x v="4"/>
    <n v="6941229"/>
    <n v="8907047861"/>
    <x v="0"/>
    <x v="3"/>
    <s v="CONJUNTO RESIDENCIAL OCOBOS PRIMERA ETAPA"/>
    <x v="3"/>
    <x v="3"/>
  </r>
  <r>
    <x v="0"/>
    <x v="1"/>
    <x v="10"/>
    <x v="4"/>
    <n v="6941241"/>
    <n v="8909338940"/>
    <x v="0"/>
    <x v="1"/>
    <s v="CONJUNTO RESIDENCIAL LA ARBOLEDA SEGUNDA ETAPA"/>
    <x v="14"/>
    <x v="5"/>
  </r>
  <r>
    <x v="0"/>
    <x v="1"/>
    <x v="10"/>
    <x v="4"/>
    <n v="6941299"/>
    <n v="9008140560"/>
    <x v="0"/>
    <x v="2"/>
    <s v="CONJUNTO RESIDENCIAL AURA PROPIEDAD HORIZONTAL"/>
    <x v="14"/>
    <x v="5"/>
  </r>
  <r>
    <x v="0"/>
    <x v="1"/>
    <x v="10"/>
    <x v="1"/>
    <n v="6941337"/>
    <n v="8110253503"/>
    <x v="0"/>
    <x v="0"/>
    <s v="URBANIZACION SANTA MARIA DEL CAMPO PH"/>
    <x v="5"/>
    <x v="5"/>
  </r>
  <r>
    <x v="0"/>
    <x v="1"/>
    <x v="10"/>
    <x v="4"/>
    <n v="6941343"/>
    <n v="8300497089"/>
    <x v="0"/>
    <x v="1"/>
    <s v="EDIFICIO AQUIMIN PROPIEDAD HORIZONTAL"/>
    <x v="1"/>
    <x v="1"/>
  </r>
  <r>
    <x v="0"/>
    <x v="1"/>
    <x v="10"/>
    <x v="4"/>
    <n v="6941377"/>
    <n v="8908046531"/>
    <x v="0"/>
    <x v="1"/>
    <s v="PROPIEDAD HORIZONTAL EDIFICIO LA LEONORA"/>
    <x v="6"/>
    <x v="6"/>
  </r>
  <r>
    <x v="0"/>
    <x v="1"/>
    <x v="10"/>
    <x v="4"/>
    <n v="6941390"/>
    <n v="9003266788"/>
    <x v="0"/>
    <x v="1"/>
    <s v="CONJUNTO CERRADO MIRADOR DE PIAMONTE- PROPIEDAD HORIZONT"/>
    <x v="6"/>
    <x v="6"/>
  </r>
  <r>
    <x v="0"/>
    <x v="1"/>
    <x v="10"/>
    <x v="4"/>
    <n v="6941395"/>
    <n v="9004681761"/>
    <x v="0"/>
    <x v="1"/>
    <s v="TORRE PORTAL DE BOMBONA PROPIEDAD HORIZONTAL"/>
    <x v="14"/>
    <x v="5"/>
  </r>
  <r>
    <x v="0"/>
    <x v="1"/>
    <x v="10"/>
    <x v="4"/>
    <n v="6941404"/>
    <n v="9003657854"/>
    <x v="0"/>
    <x v="0"/>
    <s v="EDIFICIO VERDETTO PH"/>
    <x v="14"/>
    <x v="5"/>
  </r>
  <r>
    <x v="0"/>
    <x v="1"/>
    <x v="10"/>
    <x v="4"/>
    <n v="6941413"/>
    <n v="9012525104"/>
    <x v="0"/>
    <x v="1"/>
    <s v="EDIFICIO MULTIFAMILIAR G39 PROPIEDAD HORIZONTAL"/>
    <x v="6"/>
    <x v="6"/>
  </r>
  <r>
    <x v="0"/>
    <x v="1"/>
    <x v="10"/>
    <x v="4"/>
    <n v="6941435"/>
    <n v="8300070621"/>
    <x v="0"/>
    <x v="1"/>
    <s v="CONJUNTO RESIDENCIAL EL BOSQUE DE SUBA AGRUPACION 4"/>
    <x v="1"/>
    <x v="1"/>
  </r>
  <r>
    <x v="0"/>
    <x v="1"/>
    <x v="10"/>
    <x v="4"/>
    <n v="6941443"/>
    <n v="8909313933"/>
    <x v="0"/>
    <x v="1"/>
    <s v="CONJUNTO RESIDENCIAL MANANTIALES PH"/>
    <x v="21"/>
    <x v="5"/>
  </r>
  <r>
    <x v="0"/>
    <x v="1"/>
    <x v="10"/>
    <x v="5"/>
    <n v="6941445"/>
    <n v="41888320"/>
    <x v="0"/>
    <x v="1"/>
    <s v="RIOS RAMIREZ NUBIA MERCEDES"/>
    <x v="7"/>
    <x v="7"/>
  </r>
  <r>
    <x v="0"/>
    <x v="1"/>
    <x v="10"/>
    <x v="4"/>
    <n v="6941452"/>
    <n v="9009360541"/>
    <x v="0"/>
    <x v="1"/>
    <s v="YUMA CIUDADELA RESIDENCIAL"/>
    <x v="29"/>
    <x v="14"/>
  </r>
  <r>
    <x v="0"/>
    <x v="1"/>
    <x v="10"/>
    <x v="4"/>
    <n v="6941455"/>
    <n v="8900037365"/>
    <x v="0"/>
    <x v="4"/>
    <s v="URBANIZACION LOS CRISTALES"/>
    <x v="7"/>
    <x v="7"/>
  </r>
  <r>
    <x v="0"/>
    <x v="1"/>
    <x v="10"/>
    <x v="5"/>
    <n v="6941468"/>
    <n v="41888320"/>
    <x v="0"/>
    <x v="5"/>
    <s v="RIOS RAMIREZ NUBIA MERCEDES"/>
    <x v="7"/>
    <x v="7"/>
  </r>
  <r>
    <x v="0"/>
    <x v="1"/>
    <x v="10"/>
    <x v="4"/>
    <n v="6941472"/>
    <n v="8300392995"/>
    <x v="0"/>
    <x v="1"/>
    <s v="CONJUNTO MULTIFAMILIAR COMPARTIR BOCHICA LOTE 2 ETAPA I"/>
    <x v="1"/>
    <x v="1"/>
  </r>
  <r>
    <x v="0"/>
    <x v="1"/>
    <x v="10"/>
    <x v="4"/>
    <n v="6941496"/>
    <n v="9008735121"/>
    <x v="0"/>
    <x v="3"/>
    <s v="CONJUNTO RESIDENCIAL HELICONIA - PROPIEDAD HORIZONTAL"/>
    <x v="4"/>
    <x v="4"/>
  </r>
  <r>
    <x v="0"/>
    <x v="1"/>
    <x v="10"/>
    <x v="4"/>
    <n v="6941497"/>
    <n v="9008735121"/>
    <x v="0"/>
    <x v="3"/>
    <s v="CONJUNTO RESIDENCIAL HELICONIA - PROPIEDAD HORIZONTAL"/>
    <x v="4"/>
    <x v="4"/>
  </r>
  <r>
    <x v="0"/>
    <x v="1"/>
    <x v="10"/>
    <x v="4"/>
    <n v="6941499"/>
    <n v="9008735121"/>
    <x v="0"/>
    <x v="3"/>
    <s v="CONJUNTO RESIDENCIAL HELICONIA - PROPIEDAD HORIZONTAL"/>
    <x v="4"/>
    <x v="4"/>
  </r>
  <r>
    <x v="0"/>
    <x v="1"/>
    <x v="10"/>
    <x v="4"/>
    <n v="6941502"/>
    <n v="9008735121"/>
    <x v="0"/>
    <x v="3"/>
    <s v="CONJUNTO RESIDENCIAL HELICONIA - PROPIEDAD HORIZONTAL"/>
    <x v="4"/>
    <x v="4"/>
  </r>
  <r>
    <x v="0"/>
    <x v="1"/>
    <x v="10"/>
    <x v="4"/>
    <n v="6941504"/>
    <n v="9008735121"/>
    <x v="0"/>
    <x v="3"/>
    <s v="CONJUNTO RESIDENCIAL HELICONIA - PROPIEDAD HORIZONTAL"/>
    <x v="4"/>
    <x v="4"/>
  </r>
  <r>
    <x v="0"/>
    <x v="1"/>
    <x v="10"/>
    <x v="4"/>
    <n v="6941506"/>
    <n v="9008735121"/>
    <x v="0"/>
    <x v="3"/>
    <s v="CONJUNTO RESIDENCIAL HELICONIA - PROPIEDAD HORIZONTAL"/>
    <x v="4"/>
    <x v="4"/>
  </r>
  <r>
    <x v="0"/>
    <x v="1"/>
    <x v="10"/>
    <x v="4"/>
    <n v="6941507"/>
    <n v="9008735121"/>
    <x v="0"/>
    <x v="3"/>
    <s v="CONJUNTO RESIDENCIAL HELICONIA - PROPIEDAD HORIZONTAL"/>
    <x v="4"/>
    <x v="4"/>
  </r>
  <r>
    <x v="0"/>
    <x v="1"/>
    <x v="10"/>
    <x v="4"/>
    <n v="6941508"/>
    <n v="9008735121"/>
    <x v="0"/>
    <x v="3"/>
    <s v="CONJUNTO RESIDENCIAL HELICONIA - PROPIEDAD HORIZONTAL"/>
    <x v="4"/>
    <x v="4"/>
  </r>
  <r>
    <x v="0"/>
    <x v="1"/>
    <x v="10"/>
    <x v="4"/>
    <n v="6941511"/>
    <n v="9008735121"/>
    <x v="0"/>
    <x v="3"/>
    <s v="CONJUNTO RESIDENCIAL HELICONIA - PROPIEDAD HORIZONTAL"/>
    <x v="4"/>
    <x v="4"/>
  </r>
  <r>
    <x v="0"/>
    <x v="1"/>
    <x v="10"/>
    <x v="4"/>
    <n v="6941513"/>
    <n v="9008735121"/>
    <x v="0"/>
    <x v="3"/>
    <s v="CONJUNTO RESIDENCIAL HELICONIA - PROPIEDAD HORIZONTAL"/>
    <x v="4"/>
    <x v="4"/>
  </r>
  <r>
    <x v="0"/>
    <x v="1"/>
    <x v="10"/>
    <x v="4"/>
    <n v="6941524"/>
    <n v="8300584914"/>
    <x v="0"/>
    <x v="0"/>
    <s v="LA RIVIERA PROPIEDAD HORIZONTAL"/>
    <x v="1"/>
    <x v="1"/>
  </r>
  <r>
    <x v="0"/>
    <x v="1"/>
    <x v="10"/>
    <x v="4"/>
    <n v="6941550"/>
    <n v="8000566414"/>
    <x v="0"/>
    <x v="3"/>
    <s v="EDIFICIO SAN FELIPE DE ALGECIRAS PROPIEDAD HO"/>
    <x v="1"/>
    <x v="1"/>
  </r>
  <r>
    <x v="0"/>
    <x v="1"/>
    <x v="10"/>
    <x v="4"/>
    <n v="6941627"/>
    <n v="8100069705"/>
    <x v="0"/>
    <x v="1"/>
    <s v="CONJUNTO HABITACIONAL SANTANA"/>
    <x v="6"/>
    <x v="6"/>
  </r>
  <r>
    <x v="0"/>
    <x v="1"/>
    <x v="10"/>
    <x v="4"/>
    <n v="6941648"/>
    <n v="9011202024"/>
    <x v="0"/>
    <x v="1"/>
    <s v="CONJUNTO R PARQUES DE BOGOTA MANZANO PH"/>
    <x v="1"/>
    <x v="1"/>
  </r>
  <r>
    <x v="0"/>
    <x v="1"/>
    <x v="10"/>
    <x v="4"/>
    <n v="6941693"/>
    <n v="9003300340"/>
    <x v="0"/>
    <x v="1"/>
    <s v="EDIFICIO IBIZA - PROPIEDAD HORIZONTAL"/>
    <x v="1"/>
    <x v="1"/>
  </r>
  <r>
    <x v="0"/>
    <x v="1"/>
    <x v="10"/>
    <x v="4"/>
    <n v="6941763"/>
    <n v="8907047861"/>
    <x v="0"/>
    <x v="3"/>
    <s v="CONJUNTO RESIDENCIAL OCOBOS PRIMERA ETAPA"/>
    <x v="3"/>
    <x v="3"/>
  </r>
  <r>
    <x v="0"/>
    <x v="1"/>
    <x v="10"/>
    <x v="4"/>
    <n v="6941767"/>
    <n v="9000889189"/>
    <x v="0"/>
    <x v="4"/>
    <s v="AGRUPACION DE VIVIENDA FONTIBON RESERVADO - PROPIEDAD HORIZO"/>
    <x v="1"/>
    <x v="1"/>
  </r>
  <r>
    <x v="0"/>
    <x v="1"/>
    <x v="10"/>
    <x v="4"/>
    <n v="6941789"/>
    <n v="8300588687"/>
    <x v="0"/>
    <x v="1"/>
    <s v="EDIFICIO VANGOGH"/>
    <x v="1"/>
    <x v="1"/>
  </r>
  <r>
    <x v="0"/>
    <x v="1"/>
    <x v="10"/>
    <x v="4"/>
    <n v="6941862"/>
    <n v="8605096441"/>
    <x v="0"/>
    <x v="1"/>
    <s v="CONJUNTO RESIDENCIAL SANTA BARBARA NORTE"/>
    <x v="1"/>
    <x v="1"/>
  </r>
  <r>
    <x v="0"/>
    <x v="1"/>
    <x v="10"/>
    <x v="4"/>
    <n v="6941913"/>
    <n v="8001668182"/>
    <x v="1"/>
    <x v="6"/>
    <s v="CONJUNTO RESIDENCIAL VILLA JULIA PH"/>
    <x v="1"/>
    <x v="1"/>
  </r>
  <r>
    <x v="0"/>
    <x v="1"/>
    <x v="10"/>
    <x v="4"/>
    <n v="6941930"/>
    <n v="8001690252"/>
    <x v="0"/>
    <x v="1"/>
    <s v="CONJUNTO RESIDENCIAL VILLA CA?AVERAL"/>
    <x v="17"/>
    <x v="2"/>
  </r>
  <r>
    <x v="0"/>
    <x v="1"/>
    <x v="10"/>
    <x v="4"/>
    <n v="6941992"/>
    <n v="9003033784"/>
    <x v="0"/>
    <x v="1"/>
    <s v="URBANIZACION MANAOS PROPIEDAD HORIZONTAL"/>
    <x v="21"/>
    <x v="5"/>
  </r>
  <r>
    <x v="0"/>
    <x v="1"/>
    <x v="10"/>
    <x v="4"/>
    <n v="6941994"/>
    <n v="9001309923"/>
    <x v="0"/>
    <x v="2"/>
    <s v="EDIFICIO POBLADO IMPERIAL"/>
    <x v="33"/>
    <x v="2"/>
  </r>
  <r>
    <x v="0"/>
    <x v="1"/>
    <x v="10"/>
    <x v="4"/>
    <n v="6942008"/>
    <n v="8300855901"/>
    <x v="0"/>
    <x v="1"/>
    <s v="EDIFICIO TERRANOVA"/>
    <x v="1"/>
    <x v="1"/>
  </r>
  <r>
    <x v="0"/>
    <x v="1"/>
    <x v="10"/>
    <x v="4"/>
    <n v="6942118"/>
    <n v="8300796182"/>
    <x v="0"/>
    <x v="1"/>
    <s v="EDIFICIO ACUARIMANTIMA - PROPIEDAD HORIZONTAL"/>
    <x v="1"/>
    <x v="1"/>
  </r>
  <r>
    <x v="0"/>
    <x v="1"/>
    <x v="10"/>
    <x v="4"/>
    <n v="6942189"/>
    <n v="9004180365"/>
    <x v="0"/>
    <x v="1"/>
    <s v="CONJUNTO RESIDENCIAL GOLF CLUB - PROPIEDAD HORIZONTAL"/>
    <x v="3"/>
    <x v="3"/>
  </r>
  <r>
    <x v="0"/>
    <x v="1"/>
    <x v="10"/>
    <x v="4"/>
    <n v="6942211"/>
    <n v="8001013286"/>
    <x v="0"/>
    <x v="1"/>
    <s v="CONJUNTO RESIDENCIAL BOLIVIA ORIENTAL II ETAPA MANZANA H PH"/>
    <x v="1"/>
    <x v="1"/>
  </r>
  <r>
    <x v="0"/>
    <x v="1"/>
    <x v="10"/>
    <x v="5"/>
    <n v="6942303"/>
    <n v="24571952"/>
    <x v="0"/>
    <x v="1"/>
    <s v="OSORNO FAJARDO ROCELIA"/>
    <x v="7"/>
    <x v="7"/>
  </r>
  <r>
    <x v="0"/>
    <x v="1"/>
    <x v="10"/>
    <x v="4"/>
    <n v="6942764"/>
    <n v="8110371405"/>
    <x v="0"/>
    <x v="1"/>
    <s v="URBANIZACIN LA COLINA DE ASIS"/>
    <x v="5"/>
    <x v="5"/>
  </r>
  <r>
    <x v="0"/>
    <x v="1"/>
    <x v="10"/>
    <x v="1"/>
    <n v="6942853"/>
    <n v="9000859178"/>
    <x v="0"/>
    <x v="0"/>
    <s v="CONJUNTO RESIDENCIAL AMATISTA"/>
    <x v="14"/>
    <x v="5"/>
  </r>
  <r>
    <x v="0"/>
    <x v="1"/>
    <x v="10"/>
    <x v="4"/>
    <n v="6943443"/>
    <n v="8080012059"/>
    <x v="0"/>
    <x v="3"/>
    <s v="SANTA MONICA I ETAPA"/>
    <x v="15"/>
    <x v="4"/>
  </r>
  <r>
    <x v="0"/>
    <x v="1"/>
    <x v="10"/>
    <x v="4"/>
    <n v="6943524"/>
    <n v="9010284906"/>
    <x v="0"/>
    <x v="1"/>
    <s v="CONJUNTO MIXTO USATAMA RESERVADO PROPIEDAD HO"/>
    <x v="1"/>
    <x v="1"/>
  </r>
  <r>
    <x v="0"/>
    <x v="1"/>
    <x v="10"/>
    <x v="4"/>
    <n v="6943564"/>
    <n v="9001303401"/>
    <x v="0"/>
    <x v="2"/>
    <s v="EDIFICIO CENTRO DE NEGOCIOS EL NOGAL"/>
    <x v="1"/>
    <x v="1"/>
  </r>
  <r>
    <x v="0"/>
    <x v="1"/>
    <x v="10"/>
    <x v="1"/>
    <n v="6943594"/>
    <n v="9005782826"/>
    <x v="0"/>
    <x v="1"/>
    <s v="EDIFICIO LA RIOJA - PROPIEDAD HORIZONTAL"/>
    <x v="6"/>
    <x v="6"/>
  </r>
  <r>
    <x v="0"/>
    <x v="1"/>
    <x v="10"/>
    <x v="4"/>
    <n v="6943660"/>
    <n v="9011123115"/>
    <x v="0"/>
    <x v="4"/>
    <s v="CONJUNTO RESIDENCIAL PARQUES DE BOGOTA PINO PROPIEDAD HORIZO"/>
    <x v="1"/>
    <x v="1"/>
  </r>
  <r>
    <x v="0"/>
    <x v="1"/>
    <x v="10"/>
    <x v="4"/>
    <n v="6943665"/>
    <n v="9009180582"/>
    <x v="0"/>
    <x v="4"/>
    <s v="CONJUNTO RESIDENCIAL CAMINO DE SAN LUIS PROPIEDAD HORIZONTAL"/>
    <x v="1"/>
    <x v="1"/>
  </r>
  <r>
    <x v="0"/>
    <x v="1"/>
    <x v="10"/>
    <x v="4"/>
    <n v="6943676"/>
    <n v="8001498087"/>
    <x v="0"/>
    <x v="2"/>
    <s v="EDIFICIO ZAYVAL III PH"/>
    <x v="1"/>
    <x v="1"/>
  </r>
  <r>
    <x v="0"/>
    <x v="1"/>
    <x v="10"/>
    <x v="4"/>
    <n v="6943760"/>
    <n v="8110150631"/>
    <x v="0"/>
    <x v="1"/>
    <s v="EDIFICIO TORRES DE LA IGLESIA PH"/>
    <x v="14"/>
    <x v="5"/>
  </r>
  <r>
    <x v="0"/>
    <x v="1"/>
    <x v="10"/>
    <x v="4"/>
    <n v="6943848"/>
    <n v="9007450453"/>
    <x v="0"/>
    <x v="1"/>
    <s v="CONJUNTO CERRADO DE VIVIENDA MULTIFAMILIAR RESERVA DEL CERRO"/>
    <x v="6"/>
    <x v="6"/>
  </r>
  <r>
    <x v="0"/>
    <x v="1"/>
    <x v="10"/>
    <x v="4"/>
    <n v="6943867"/>
    <n v="9007720361"/>
    <x v="0"/>
    <x v="1"/>
    <s v="CONJUNTO PORTAL DE LA MACARENA PH"/>
    <x v="13"/>
    <x v="9"/>
  </r>
  <r>
    <x v="0"/>
    <x v="1"/>
    <x v="10"/>
    <x v="4"/>
    <n v="6944001"/>
    <n v="9007275838"/>
    <x v="0"/>
    <x v="0"/>
    <s v="EDIFICIO CENTENARIO  PROPIEDAD HORIZONTAL"/>
    <x v="6"/>
    <x v="6"/>
  </r>
  <r>
    <x v="0"/>
    <x v="1"/>
    <x v="10"/>
    <x v="4"/>
    <n v="6944042"/>
    <n v="9002010860"/>
    <x v="0"/>
    <x v="4"/>
    <s v="flor alexa"/>
    <x v="31"/>
    <x v="3"/>
  </r>
  <r>
    <x v="0"/>
    <x v="1"/>
    <x v="10"/>
    <x v="4"/>
    <n v="6944080"/>
    <n v="9000142589"/>
    <x v="0"/>
    <x v="1"/>
    <s v="CONJUNTO RESIDENCIAL CERRONORTE PH"/>
    <x v="14"/>
    <x v="5"/>
  </r>
  <r>
    <x v="0"/>
    <x v="1"/>
    <x v="10"/>
    <x v="1"/>
    <n v="6944088"/>
    <n v="9006064024"/>
    <x v="0"/>
    <x v="2"/>
    <s v="EDIFICIO SAN ANTONIO"/>
    <x v="0"/>
    <x v="0"/>
  </r>
  <r>
    <x v="0"/>
    <x v="1"/>
    <x v="10"/>
    <x v="4"/>
    <n v="6944187"/>
    <n v="9004163228"/>
    <x v="0"/>
    <x v="1"/>
    <s v="CONJUNTO BALEARES RESERVADO PH"/>
    <x v="1"/>
    <x v="1"/>
  </r>
  <r>
    <x v="0"/>
    <x v="1"/>
    <x v="10"/>
    <x v="5"/>
    <n v="6944261"/>
    <n v="31407359"/>
    <x v="0"/>
    <x v="0"/>
    <s v="MORIONES GORDILLO GLORIA PATRICIA"/>
    <x v="0"/>
    <x v="0"/>
  </r>
  <r>
    <x v="0"/>
    <x v="1"/>
    <x v="10"/>
    <x v="4"/>
    <n v="6944517"/>
    <n v="9001203921"/>
    <x v="0"/>
    <x v="1"/>
    <s v="EDIFICIO TORRELADERA"/>
    <x v="1"/>
    <x v="1"/>
  </r>
  <r>
    <x v="0"/>
    <x v="1"/>
    <x v="10"/>
    <x v="1"/>
    <n v="6944532"/>
    <n v="9012611471"/>
    <x v="0"/>
    <x v="0"/>
    <s v="URBANICACION DEL CONJUNTO RESIDENCIAL AIRES DEL BOSQUE ETAPA"/>
    <x v="34"/>
    <x v="5"/>
  </r>
  <r>
    <x v="0"/>
    <x v="1"/>
    <x v="10"/>
    <x v="4"/>
    <n v="6944541"/>
    <n v="8100004531"/>
    <x v="0"/>
    <x v="1"/>
    <s v="CONJUNTO CERRADO HABITACIONAL NORMANDIA PROPIEDAD HORIZONTAL"/>
    <x v="6"/>
    <x v="6"/>
  </r>
  <r>
    <x v="0"/>
    <x v="1"/>
    <x v="10"/>
    <x v="4"/>
    <n v="6944729"/>
    <n v="9006222641"/>
    <x v="0"/>
    <x v="1"/>
    <s v="EDIFICIO TOSCANA"/>
    <x v="7"/>
    <x v="7"/>
  </r>
  <r>
    <x v="0"/>
    <x v="1"/>
    <x v="10"/>
    <x v="4"/>
    <n v="6944883"/>
    <n v="9001536870"/>
    <x v="0"/>
    <x v="2"/>
    <s v="CAMPOVERDE PH"/>
    <x v="14"/>
    <x v="5"/>
  </r>
  <r>
    <x v="0"/>
    <x v="1"/>
    <x v="10"/>
    <x v="4"/>
    <n v="6944894"/>
    <n v="9011133180"/>
    <x v="0"/>
    <x v="1"/>
    <s v="CONJUNTO RESIDENCIAL HACIENDA MADRID ARANJUEZ"/>
    <x v="36"/>
    <x v="4"/>
  </r>
  <r>
    <x v="0"/>
    <x v="1"/>
    <x v="10"/>
    <x v="4"/>
    <n v="6945424"/>
    <n v="9001558020"/>
    <x v="0"/>
    <x v="1"/>
    <s v="CONJUNTO RESIDENCIAL ALSACIA REAL - PROPIEDAD"/>
    <x v="1"/>
    <x v="1"/>
  </r>
  <r>
    <x v="0"/>
    <x v="1"/>
    <x v="10"/>
    <x v="5"/>
    <n v="6945488"/>
    <n v="4400250"/>
    <x v="0"/>
    <x v="5"/>
    <s v="MENDEZ PEDRO ELIAS"/>
    <x v="7"/>
    <x v="7"/>
  </r>
  <r>
    <x v="0"/>
    <x v="1"/>
    <x v="10"/>
    <x v="1"/>
    <n v="6945534"/>
    <n v="8050030684"/>
    <x v="0"/>
    <x v="5"/>
    <s v="CONJUNTO RESIDENCIAL MULTIFAMILIARES LA BASE"/>
    <x v="0"/>
    <x v="0"/>
  </r>
  <r>
    <x v="0"/>
    <x v="1"/>
    <x v="10"/>
    <x v="4"/>
    <n v="6945538"/>
    <n v="9005359732"/>
    <x v="0"/>
    <x v="1"/>
    <s v="EDIFICIO MEDITERRANEO PROPIEDAD HORIZONTAL"/>
    <x v="3"/>
    <x v="3"/>
  </r>
  <r>
    <x v="0"/>
    <x v="1"/>
    <x v="10"/>
    <x v="1"/>
    <n v="6945624"/>
    <n v="8002285028"/>
    <x v="0"/>
    <x v="2"/>
    <s v="EDIFICIO GIBRALTAR - PROPIEDAD HORIZONTAL"/>
    <x v="1"/>
    <x v="1"/>
  </r>
  <r>
    <x v="0"/>
    <x v="1"/>
    <x v="10"/>
    <x v="4"/>
    <n v="6945665"/>
    <n v="9011123115"/>
    <x v="0"/>
    <x v="4"/>
    <s v="CONJUNTO RESIDENCIAL PARQUES DE BOGOTA PINO PROPIEDAD HORIZO"/>
    <x v="1"/>
    <x v="1"/>
  </r>
  <r>
    <x v="0"/>
    <x v="1"/>
    <x v="10"/>
    <x v="4"/>
    <n v="6945701"/>
    <n v="8110371405"/>
    <x v="0"/>
    <x v="1"/>
    <s v="URBANIZACIN LA COLINA DE ASIS"/>
    <x v="5"/>
    <x v="5"/>
  </r>
  <r>
    <x v="0"/>
    <x v="1"/>
    <x v="10"/>
    <x v="4"/>
    <n v="6945737"/>
    <n v="9001335838"/>
    <x v="0"/>
    <x v="1"/>
    <s v="AGRUPACION DE VIVIENDA MIRADOR DE VILLAPILAR- PROPIEDAD"/>
    <x v="6"/>
    <x v="6"/>
  </r>
  <r>
    <x v="0"/>
    <x v="1"/>
    <x v="10"/>
    <x v="4"/>
    <n v="6945772"/>
    <n v="8300524282"/>
    <x v="0"/>
    <x v="3"/>
    <s v="CONJUNTO RESIDENCIAL EL PORTAL DE LA COFRADIA PH"/>
    <x v="1"/>
    <x v="1"/>
  </r>
  <r>
    <x v="0"/>
    <x v="1"/>
    <x v="10"/>
    <x v="4"/>
    <n v="6945795"/>
    <n v="9008486645"/>
    <x v="0"/>
    <x v="1"/>
    <s v="CONJUNTO VILLA LUCIANA PROPIEDAD HORIZONTAL"/>
    <x v="9"/>
    <x v="8"/>
  </r>
  <r>
    <x v="0"/>
    <x v="1"/>
    <x v="10"/>
    <x v="4"/>
    <n v="6945813"/>
    <n v="8110304422"/>
    <x v="0"/>
    <x v="1"/>
    <s v="UNIDAD RESIDENCIAL MANANTIALES DE ROBLEDO PH"/>
    <x v="14"/>
    <x v="5"/>
  </r>
  <r>
    <x v="0"/>
    <x v="1"/>
    <x v="10"/>
    <x v="4"/>
    <n v="6945836"/>
    <n v="8100023571"/>
    <x v="0"/>
    <x v="1"/>
    <s v="EDIFICIO CERROS DE SAN LUIS PROPIEDAD HORIZONTAL"/>
    <x v="6"/>
    <x v="6"/>
  </r>
  <r>
    <x v="0"/>
    <x v="1"/>
    <x v="10"/>
    <x v="4"/>
    <n v="6945875"/>
    <n v="9005059282"/>
    <x v="0"/>
    <x v="1"/>
    <s v="CONJUNTO MULTIFAMILIAR EL CARMELO PROPIEDAD HORIZONTAL"/>
    <x v="6"/>
    <x v="6"/>
  </r>
  <r>
    <x v="0"/>
    <x v="1"/>
    <x v="10"/>
    <x v="5"/>
    <n v="6945924"/>
    <n v="41916428"/>
    <x v="0"/>
    <x v="5"/>
    <s v="CORREDOR CAICEDO PATRICIA"/>
    <x v="7"/>
    <x v="7"/>
  </r>
  <r>
    <x v="0"/>
    <x v="1"/>
    <x v="10"/>
    <x v="4"/>
    <n v="6945955"/>
    <n v="9003718438"/>
    <x v="0"/>
    <x v="1"/>
    <s v="CONJUNTO RESIDENCIAL PRADOS DE IPANEMA"/>
    <x v="1"/>
    <x v="1"/>
  </r>
  <r>
    <x v="0"/>
    <x v="1"/>
    <x v="10"/>
    <x v="4"/>
    <n v="6945961"/>
    <n v="8050274594"/>
    <x v="0"/>
    <x v="1"/>
    <s v="CONDOMINIO SAN DIEGO PROPIEDAD HORIZONTAL"/>
    <x v="0"/>
    <x v="0"/>
  </r>
  <r>
    <x v="0"/>
    <x v="1"/>
    <x v="10"/>
    <x v="4"/>
    <n v="6945970"/>
    <n v="8002225131"/>
    <x v="0"/>
    <x v="3"/>
    <s v="EDIFICIO CENTRO EJECUTIVO PH"/>
    <x v="11"/>
    <x v="9"/>
  </r>
  <r>
    <x v="0"/>
    <x v="1"/>
    <x v="10"/>
    <x v="4"/>
    <n v="6946004"/>
    <n v="9002109737"/>
    <x v="0"/>
    <x v="0"/>
    <s v="EDIFICIO VIA 120 PROPIEDAD HORINZONTAL"/>
    <x v="1"/>
    <x v="1"/>
  </r>
  <r>
    <x v="0"/>
    <x v="1"/>
    <x v="10"/>
    <x v="4"/>
    <n v="6946251"/>
    <n v="9009658223"/>
    <x v="0"/>
    <x v="0"/>
    <s v="EDIFICIO DISTRITO 65 PH"/>
    <x v="14"/>
    <x v="5"/>
  </r>
  <r>
    <x v="0"/>
    <x v="1"/>
    <x v="10"/>
    <x v="4"/>
    <n v="6946279"/>
    <n v="9012049704"/>
    <x v="0"/>
    <x v="0"/>
    <s v="TORRE OLAYA PLAZA - PROPIDAD HORIZONTAL"/>
    <x v="1"/>
    <x v="1"/>
  </r>
  <r>
    <x v="0"/>
    <x v="1"/>
    <x v="10"/>
    <x v="4"/>
    <n v="6946292"/>
    <n v="8100010200"/>
    <x v="0"/>
    <x v="1"/>
    <s v="CONJUNTO RESIDENCIAL SAN GABRIEL - PROPIEDAD HORIZONTAL"/>
    <x v="6"/>
    <x v="6"/>
  </r>
  <r>
    <x v="0"/>
    <x v="1"/>
    <x v="10"/>
    <x v="4"/>
    <n v="6946311"/>
    <n v="9006558588"/>
    <x v="0"/>
    <x v="1"/>
    <s v="PARQUE RESIDENCIAL EL MIRADOR DEL COLIBRI I ET ANDALUCIA P H"/>
    <x v="13"/>
    <x v="9"/>
  </r>
  <r>
    <x v="0"/>
    <x v="1"/>
    <x v="10"/>
    <x v="5"/>
    <n v="6946339"/>
    <n v="29381401"/>
    <x v="0"/>
    <x v="5"/>
    <s v="REINALES  MOLINA ELENA"/>
    <x v="79"/>
    <x v="0"/>
  </r>
  <r>
    <x v="0"/>
    <x v="1"/>
    <x v="10"/>
    <x v="4"/>
    <n v="6946346"/>
    <n v="8300472784"/>
    <x v="0"/>
    <x v="1"/>
    <s v="CONJUNTO RESIDENCIAL SANTA CATALINA"/>
    <x v="1"/>
    <x v="1"/>
  </r>
  <r>
    <x v="0"/>
    <x v="1"/>
    <x v="10"/>
    <x v="4"/>
    <n v="6946474"/>
    <n v="8130112336"/>
    <x v="0"/>
    <x v="2"/>
    <s v="EDIFICIO TORRELADERA"/>
    <x v="29"/>
    <x v="14"/>
  </r>
  <r>
    <x v="0"/>
    <x v="1"/>
    <x v="10"/>
    <x v="4"/>
    <n v="6946509"/>
    <n v="8001933179"/>
    <x v="0"/>
    <x v="1"/>
    <s v="AGRUPACION DE VIVIENDA 4A LOS GUALANDAYES"/>
    <x v="1"/>
    <x v="1"/>
  </r>
  <r>
    <x v="0"/>
    <x v="1"/>
    <x v="10"/>
    <x v="4"/>
    <n v="6946685"/>
    <n v="9002965061"/>
    <x v="0"/>
    <x v="1"/>
    <s v="CONJUNTO RESIDENCIAL GRATAMIRA CAMPESTRE I PH"/>
    <x v="1"/>
    <x v="1"/>
  </r>
  <r>
    <x v="0"/>
    <x v="1"/>
    <x v="10"/>
    <x v="4"/>
    <n v="6946689"/>
    <n v="9011123115"/>
    <x v="0"/>
    <x v="3"/>
    <s v="CONJUNTO RESIDENCIAL PARQUES DE BOGOTA PINO PROPIEDAD HORIZO"/>
    <x v="1"/>
    <x v="1"/>
  </r>
  <r>
    <x v="0"/>
    <x v="1"/>
    <x v="10"/>
    <x v="4"/>
    <n v="6946714"/>
    <n v="9011277912"/>
    <x v="0"/>
    <x v="1"/>
    <s v="CONJUNTO RESIDENCIAL SAVANNAH APARTAMENTOS PH"/>
    <x v="11"/>
    <x v="9"/>
  </r>
  <r>
    <x v="0"/>
    <x v="1"/>
    <x v="10"/>
    <x v="4"/>
    <n v="6946715"/>
    <n v="9009658223"/>
    <x v="0"/>
    <x v="0"/>
    <s v="EDIFICIO DISTRITO 65 PH"/>
    <x v="14"/>
    <x v="5"/>
  </r>
  <r>
    <x v="0"/>
    <x v="1"/>
    <x v="10"/>
    <x v="4"/>
    <n v="6946727"/>
    <n v="9006721251"/>
    <x v="0"/>
    <x v="0"/>
    <s v="EDIFICIO ALAMOS DEL PARQUE PROPIEDAD HORIZONTAL"/>
    <x v="14"/>
    <x v="5"/>
  </r>
  <r>
    <x v="0"/>
    <x v="1"/>
    <x v="10"/>
    <x v="4"/>
    <n v="6946885"/>
    <n v="9002258282"/>
    <x v="0"/>
    <x v="1"/>
    <s v="MIRADOR DE LOS ALPES PH"/>
    <x v="11"/>
    <x v="9"/>
  </r>
  <r>
    <x v="0"/>
    <x v="1"/>
    <x v="10"/>
    <x v="4"/>
    <n v="6946985"/>
    <n v="9002578233"/>
    <x v="0"/>
    <x v="0"/>
    <s v="URBANIZACIÓN VITENZA PH"/>
    <x v="14"/>
    <x v="5"/>
  </r>
  <r>
    <x v="0"/>
    <x v="1"/>
    <x v="10"/>
    <x v="4"/>
    <n v="6947023"/>
    <n v="9003440294"/>
    <x v="0"/>
    <x v="2"/>
    <s v="CONJUNTO RESIDENCIAL Y COMERCIAL PASEO DE LA CASTELLANA PH"/>
    <x v="11"/>
    <x v="9"/>
  </r>
  <r>
    <x v="0"/>
    <x v="1"/>
    <x v="10"/>
    <x v="4"/>
    <n v="6947079"/>
    <n v="9011800830"/>
    <x v="0"/>
    <x v="0"/>
    <s v="CONJUNTO RESIDENCIAL MANTIA PH -"/>
    <x v="5"/>
    <x v="5"/>
  </r>
  <r>
    <x v="0"/>
    <x v="1"/>
    <x v="10"/>
    <x v="4"/>
    <n v="6947159"/>
    <n v="8000409901"/>
    <x v="0"/>
    <x v="1"/>
    <s v="EDIFICIO TORRES DE PUNTACANA - PROPIEDAD HORIZONTAL"/>
    <x v="1"/>
    <x v="1"/>
  </r>
  <r>
    <x v="0"/>
    <x v="1"/>
    <x v="10"/>
    <x v="4"/>
    <n v="6947326"/>
    <n v="9003266788"/>
    <x v="0"/>
    <x v="4"/>
    <s v="CONJUNTO CERRADO MIRADOR DE PIAMONTE- PROPIEDAD HORIZONT"/>
    <x v="6"/>
    <x v="6"/>
  </r>
  <r>
    <x v="0"/>
    <x v="1"/>
    <x v="10"/>
    <x v="4"/>
    <n v="6947356"/>
    <n v="9001838401"/>
    <x v="0"/>
    <x v="2"/>
    <s v="CONJUNTO RESIDENCIAL SANTA MONICA II"/>
    <x v="31"/>
    <x v="3"/>
  </r>
  <r>
    <x v="0"/>
    <x v="1"/>
    <x v="10"/>
    <x v="4"/>
    <n v="6947365"/>
    <n v="9010240761"/>
    <x v="0"/>
    <x v="1"/>
    <s v="EDIFICIO TORRE K 5-2 -PROPIEDAD HORIZONTAL"/>
    <x v="1"/>
    <x v="1"/>
  </r>
  <r>
    <x v="0"/>
    <x v="1"/>
    <x v="10"/>
    <x v="4"/>
    <n v="6947516"/>
    <n v="8300032721"/>
    <x v="1"/>
    <x v="6"/>
    <s v="CONJUNTO RESIDENCIAL ENTRE RIOS UNIDAD NUEVE-PROPHORIZ"/>
    <x v="1"/>
    <x v="1"/>
  </r>
  <r>
    <x v="0"/>
    <x v="1"/>
    <x v="10"/>
    <x v="1"/>
    <n v="6947518"/>
    <n v="8100023650"/>
    <x v="0"/>
    <x v="1"/>
    <s v="EDIFICIO BLOQUE 3 PROPIEDAD HORIZONTAL"/>
    <x v="6"/>
    <x v="6"/>
  </r>
  <r>
    <x v="0"/>
    <x v="1"/>
    <x v="10"/>
    <x v="4"/>
    <n v="6947571"/>
    <n v="8300108056"/>
    <x v="0"/>
    <x v="1"/>
    <s v="EDIFICIO RESIDENCIAL RIVIERA NORTE 3 PROPIEDAD HORIZONTAL"/>
    <x v="1"/>
    <x v="1"/>
  </r>
  <r>
    <x v="0"/>
    <x v="1"/>
    <x v="10"/>
    <x v="4"/>
    <n v="6947609"/>
    <n v="8100006047"/>
    <x v="0"/>
    <x v="3"/>
    <s v="CONDCONJCERRADO ACROPOLIS ALTA SUIZA TUNO PH"/>
    <x v="6"/>
    <x v="6"/>
  </r>
  <r>
    <x v="0"/>
    <x v="1"/>
    <x v="10"/>
    <x v="4"/>
    <n v="6947638"/>
    <n v="9007698019"/>
    <x v="0"/>
    <x v="1"/>
    <s v="CONDOMINIO RESIDENCIAL SAN LUCAS DOWNTOWN PH"/>
    <x v="2"/>
    <x v="2"/>
  </r>
  <r>
    <x v="0"/>
    <x v="1"/>
    <x v="10"/>
    <x v="4"/>
    <n v="6947644"/>
    <n v="9007698019"/>
    <x v="0"/>
    <x v="1"/>
    <s v="CONDOMINIO RESIDENCIAL SAN LUCAS DOWNTOWN PH"/>
    <x v="2"/>
    <x v="2"/>
  </r>
  <r>
    <x v="0"/>
    <x v="1"/>
    <x v="10"/>
    <x v="4"/>
    <n v="6947694"/>
    <n v="9005894916"/>
    <x v="0"/>
    <x v="1"/>
    <s v="EDIFICIO MATIZZ - PROPIEDAD HORIZONTAL"/>
    <x v="6"/>
    <x v="6"/>
  </r>
  <r>
    <x v="0"/>
    <x v="1"/>
    <x v="10"/>
    <x v="4"/>
    <n v="6947697"/>
    <n v="9001714191"/>
    <x v="0"/>
    <x v="1"/>
    <s v="PARQUE RESIDENCIAL LA ARBOLEDA - PROPIEDAD HORIZONTAL"/>
    <x v="3"/>
    <x v="3"/>
  </r>
  <r>
    <x v="0"/>
    <x v="1"/>
    <x v="10"/>
    <x v="4"/>
    <n v="6947707"/>
    <n v="8040074058"/>
    <x v="0"/>
    <x v="1"/>
    <s v="URBANIZACION BOSQUES DE LA FLORIDA"/>
    <x v="17"/>
    <x v="2"/>
  </r>
  <r>
    <x v="0"/>
    <x v="1"/>
    <x v="10"/>
    <x v="4"/>
    <n v="6947708"/>
    <n v="8909344634"/>
    <x v="0"/>
    <x v="1"/>
    <s v="CONJUNTO RESIDENCIAL SORRENTO 2 PH"/>
    <x v="14"/>
    <x v="5"/>
  </r>
  <r>
    <x v="0"/>
    <x v="1"/>
    <x v="10"/>
    <x v="1"/>
    <n v="6947792"/>
    <n v="8001848537"/>
    <x v="0"/>
    <x v="1"/>
    <s v="CONJUNTO RESIDENCIAL CAMBULOS DEL COUNTRY"/>
    <x v="1"/>
    <x v="1"/>
  </r>
  <r>
    <x v="0"/>
    <x v="1"/>
    <x v="10"/>
    <x v="4"/>
    <n v="6947805"/>
    <n v="9005510886"/>
    <x v="0"/>
    <x v="1"/>
    <s v="edi campo real"/>
    <x v="7"/>
    <x v="7"/>
  </r>
  <r>
    <x v="0"/>
    <x v="1"/>
    <x v="10"/>
    <x v="4"/>
    <n v="6947820"/>
    <n v="9002305731"/>
    <x v="0"/>
    <x v="1"/>
    <s v="CONJUNTO FLORALIA REAL"/>
    <x v="1"/>
    <x v="1"/>
  </r>
  <r>
    <x v="0"/>
    <x v="1"/>
    <x v="10"/>
    <x v="4"/>
    <n v="6947830"/>
    <n v="8000712557"/>
    <x v="0"/>
    <x v="1"/>
    <s v="EDIFICIO TORRES DEL DANUBIO NRO 1"/>
    <x v="14"/>
    <x v="5"/>
  </r>
  <r>
    <x v="0"/>
    <x v="1"/>
    <x v="10"/>
    <x v="4"/>
    <n v="6947839"/>
    <n v="9005359732"/>
    <x v="0"/>
    <x v="1"/>
    <s v="EDIFICIO MEDITERRANEO PROPIEDAD HORIZONTAL"/>
    <x v="3"/>
    <x v="3"/>
  </r>
  <r>
    <x v="0"/>
    <x v="1"/>
    <x v="10"/>
    <x v="4"/>
    <n v="6947856"/>
    <n v="8002126556"/>
    <x v="0"/>
    <x v="1"/>
    <s v="CONJUNTO MULTIFAMILIAR FUNDADORES II"/>
    <x v="2"/>
    <x v="2"/>
  </r>
  <r>
    <x v="0"/>
    <x v="1"/>
    <x v="10"/>
    <x v="1"/>
    <n v="6947879"/>
    <n v="9000279869"/>
    <x v="0"/>
    <x v="3"/>
    <s v="EDIFICIO GINEBRA PROPIEDAD HORIZONTAL"/>
    <x v="6"/>
    <x v="6"/>
  </r>
  <r>
    <x v="0"/>
    <x v="1"/>
    <x v="10"/>
    <x v="4"/>
    <n v="6947890"/>
    <n v="9007363919"/>
    <x v="0"/>
    <x v="0"/>
    <s v="TORRE 8CORVILAR COMUNEROS PH"/>
    <x v="2"/>
    <x v="2"/>
  </r>
  <r>
    <x v="0"/>
    <x v="1"/>
    <x v="10"/>
    <x v="4"/>
    <n v="6947911"/>
    <n v="8000491098"/>
    <x v="0"/>
    <x v="1"/>
    <s v="COPROPIETARIOS CONJUNTO RESIDENCIAL LA VICTOR"/>
    <x v="2"/>
    <x v="2"/>
  </r>
  <r>
    <x v="0"/>
    <x v="1"/>
    <x v="10"/>
    <x v="1"/>
    <n v="6947941"/>
    <n v="9000279869"/>
    <x v="0"/>
    <x v="1"/>
    <s v="EDIFICIO GINEBRA PROPIEDAD HORIZONTAL"/>
    <x v="6"/>
    <x v="6"/>
  </r>
  <r>
    <x v="0"/>
    <x v="1"/>
    <x v="10"/>
    <x v="4"/>
    <n v="6947951"/>
    <n v="9001026636"/>
    <x v="0"/>
    <x v="1"/>
    <s v="CONJUNTO CAMPESTRE CAMINO DE LA FLORESTA"/>
    <x v="8"/>
    <x v="4"/>
  </r>
  <r>
    <x v="0"/>
    <x v="1"/>
    <x v="10"/>
    <x v="5"/>
    <n v="6947980"/>
    <n v="6763176"/>
    <x v="0"/>
    <x v="5"/>
    <s v="RINCON   RAFAEL"/>
    <x v="20"/>
    <x v="11"/>
  </r>
  <r>
    <x v="0"/>
    <x v="1"/>
    <x v="10"/>
    <x v="4"/>
    <n v="6947992"/>
    <n v="8090052953"/>
    <x v="0"/>
    <x v="1"/>
    <s v="EDIFICIO CAMINO DORADO PROPIEDAD  HORIZONTAL"/>
    <x v="3"/>
    <x v="3"/>
  </r>
  <r>
    <x v="0"/>
    <x v="1"/>
    <x v="10"/>
    <x v="4"/>
    <n v="6948008"/>
    <n v="9001303401"/>
    <x v="0"/>
    <x v="1"/>
    <s v="EDIFICIO CENTRO DE NEGOCIOS EL NOGAL"/>
    <x v="1"/>
    <x v="1"/>
  </r>
  <r>
    <x v="0"/>
    <x v="1"/>
    <x v="10"/>
    <x v="1"/>
    <n v="6948074"/>
    <n v="8110084144"/>
    <x v="0"/>
    <x v="1"/>
    <s v="EDIFICIO ALBANIA"/>
    <x v="14"/>
    <x v="5"/>
  </r>
  <r>
    <x v="0"/>
    <x v="1"/>
    <x v="10"/>
    <x v="4"/>
    <n v="6948102"/>
    <n v="9007678041"/>
    <x v="0"/>
    <x v="1"/>
    <s v="CONJUNTO DE VIVIENDA MULTIFAMILIAR MIRADOR DE BETANIA - PROP"/>
    <x v="6"/>
    <x v="6"/>
  </r>
  <r>
    <x v="0"/>
    <x v="1"/>
    <x v="10"/>
    <x v="4"/>
    <n v="6948143"/>
    <n v="9005801150"/>
    <x v="0"/>
    <x v="3"/>
    <s v="EDIFICIO GRAN MANZANA PH"/>
    <x v="1"/>
    <x v="1"/>
  </r>
  <r>
    <x v="0"/>
    <x v="1"/>
    <x v="10"/>
    <x v="1"/>
    <n v="6948150"/>
    <n v="8301018025"/>
    <x v="0"/>
    <x v="0"/>
    <s v="CONJUNTO RESIDENCIAL EL PORTAL DEL MORTIÑO PROPIEDAD HORIZON"/>
    <x v="1"/>
    <x v="1"/>
  </r>
  <r>
    <x v="0"/>
    <x v="1"/>
    <x v="10"/>
    <x v="4"/>
    <n v="6948221"/>
    <n v="8301254398"/>
    <x v="0"/>
    <x v="4"/>
    <s v="AGRUPACION URBANIZACION TECHO"/>
    <x v="1"/>
    <x v="1"/>
  </r>
  <r>
    <x v="0"/>
    <x v="1"/>
    <x v="10"/>
    <x v="4"/>
    <n v="6948224"/>
    <n v="8301254398"/>
    <x v="0"/>
    <x v="2"/>
    <s v="AGRUPACION URBANIZACION TECHO"/>
    <x v="1"/>
    <x v="1"/>
  </r>
  <r>
    <x v="0"/>
    <x v="1"/>
    <x v="10"/>
    <x v="4"/>
    <n v="6948226"/>
    <n v="8301254398"/>
    <x v="0"/>
    <x v="0"/>
    <s v="AGRUPACION URBANIZACION TECHO"/>
    <x v="1"/>
    <x v="1"/>
  </r>
  <r>
    <x v="0"/>
    <x v="1"/>
    <x v="10"/>
    <x v="4"/>
    <n v="6948231"/>
    <n v="9003266788"/>
    <x v="0"/>
    <x v="2"/>
    <s v="CONJUNTO CERRADO MIRADOR DE PIAMONTE- PROPIEDAD HORIZONT"/>
    <x v="6"/>
    <x v="6"/>
  </r>
  <r>
    <x v="0"/>
    <x v="1"/>
    <x v="10"/>
    <x v="4"/>
    <n v="6948241"/>
    <n v="8100069941"/>
    <x v="0"/>
    <x v="1"/>
    <s v="EDIFICIO MULTIFAMILIAR SILVANIA PROPIEDAD HORIZONTAL"/>
    <x v="6"/>
    <x v="6"/>
  </r>
  <r>
    <x v="0"/>
    <x v="1"/>
    <x v="10"/>
    <x v="4"/>
    <n v="6948349"/>
    <n v="8002337697"/>
    <x v="0"/>
    <x v="1"/>
    <s v="CONJUNTO RESIDENCIAL INGRUMA ETAPA I"/>
    <x v="1"/>
    <x v="1"/>
  </r>
  <r>
    <x v="0"/>
    <x v="1"/>
    <x v="10"/>
    <x v="5"/>
    <n v="6948367"/>
    <n v="41889047"/>
    <x v="0"/>
    <x v="1"/>
    <s v="SOTO OSORIO LUZ ELENA"/>
    <x v="7"/>
    <x v="7"/>
  </r>
  <r>
    <x v="0"/>
    <x v="1"/>
    <x v="10"/>
    <x v="4"/>
    <n v="6948376"/>
    <n v="9002286409"/>
    <x v="0"/>
    <x v="1"/>
    <s v="ALTOS DEL PARQUE"/>
    <x v="0"/>
    <x v="0"/>
  </r>
  <r>
    <x v="0"/>
    <x v="1"/>
    <x v="10"/>
    <x v="4"/>
    <n v="6948380"/>
    <n v="8160044445"/>
    <x v="0"/>
    <x v="3"/>
    <s v="CONJUNTO RESIDENCIAL COODELMAR III PH"/>
    <x v="11"/>
    <x v="9"/>
  </r>
  <r>
    <x v="0"/>
    <x v="1"/>
    <x v="10"/>
    <x v="4"/>
    <n v="6948422"/>
    <n v="9009415311"/>
    <x v="0"/>
    <x v="1"/>
    <s v="CONJUNTO PARQUE RESIDENCIAL PAPIRO"/>
    <x v="7"/>
    <x v="7"/>
  </r>
  <r>
    <x v="0"/>
    <x v="1"/>
    <x v="10"/>
    <x v="4"/>
    <n v="6948465"/>
    <n v="8301009598"/>
    <x v="0"/>
    <x v="1"/>
    <s v="CONJUNTO RESIDENCIAL PORTAL DE MODELIA 1 PROP"/>
    <x v="1"/>
    <x v="1"/>
  </r>
  <r>
    <x v="0"/>
    <x v="1"/>
    <x v="10"/>
    <x v="4"/>
    <n v="6948490"/>
    <n v="8914107357"/>
    <x v="0"/>
    <x v="3"/>
    <s v="CONJUNTO MULTIFAMILIAR NIZA SEGUNDO SECTOR PH"/>
    <x v="11"/>
    <x v="9"/>
  </r>
  <r>
    <x v="0"/>
    <x v="1"/>
    <x v="10"/>
    <x v="4"/>
    <n v="6948502"/>
    <n v="8300722582"/>
    <x v="0"/>
    <x v="3"/>
    <s v="URBANIZACION LA MARGARITA AGRUPACION DE VIVIE"/>
    <x v="1"/>
    <x v="1"/>
  </r>
  <r>
    <x v="0"/>
    <x v="1"/>
    <x v="10"/>
    <x v="4"/>
    <n v="6948526"/>
    <n v="8605361776"/>
    <x v="0"/>
    <x v="4"/>
    <s v="CONJUNTO RESIDENCIAL NUEVA VILLEMAR PH"/>
    <x v="1"/>
    <x v="1"/>
  </r>
  <r>
    <x v="0"/>
    <x v="1"/>
    <x v="10"/>
    <x v="4"/>
    <n v="6948528"/>
    <n v="8001647605"/>
    <x v="0"/>
    <x v="3"/>
    <s v="CONJUNTO RESIDENCIAL LAS TERRAZAS"/>
    <x v="1"/>
    <x v="1"/>
  </r>
  <r>
    <x v="0"/>
    <x v="1"/>
    <x v="10"/>
    <x v="4"/>
    <n v="6948554"/>
    <n v="9008379603"/>
    <x v="0"/>
    <x v="1"/>
    <s v="CONJUNTO RESIDENCIAL ROSALES DE SUBA PRIMERA"/>
    <x v="1"/>
    <x v="1"/>
  </r>
  <r>
    <x v="0"/>
    <x v="1"/>
    <x v="10"/>
    <x v="4"/>
    <n v="6948582"/>
    <n v="9003876273"/>
    <x v="0"/>
    <x v="1"/>
    <s v="CONJUNTO RESIDENCIAL ALAMEDA DEL PORVENIR SEGUNDA ETAPA PH"/>
    <x v="1"/>
    <x v="1"/>
  </r>
  <r>
    <x v="0"/>
    <x v="1"/>
    <x v="10"/>
    <x v="1"/>
    <n v="6948670"/>
    <n v="8300062993"/>
    <x v="0"/>
    <x v="3"/>
    <s v="CONJUNTO RESIDENCIAL BALCONES DE VILANOVA II - PH"/>
    <x v="1"/>
    <x v="1"/>
  </r>
  <r>
    <x v="0"/>
    <x v="1"/>
    <x v="10"/>
    <x v="4"/>
    <n v="6948671"/>
    <n v="8000373727"/>
    <x v="0"/>
    <x v="3"/>
    <s v="EDIFICIO GALICIA - PROPIEDAD HORIZONTAL"/>
    <x v="1"/>
    <x v="1"/>
  </r>
  <r>
    <x v="0"/>
    <x v="1"/>
    <x v="10"/>
    <x v="4"/>
    <n v="6948703"/>
    <n v="8002037169"/>
    <x v="0"/>
    <x v="1"/>
    <s v="AGRUPACION DE VIVIENDA NUEVA TIBABUYES SECTOR B PROPIEDAD HO"/>
    <x v="1"/>
    <x v="1"/>
  </r>
  <r>
    <x v="0"/>
    <x v="1"/>
    <x v="10"/>
    <x v="4"/>
    <n v="6948722"/>
    <n v="9001335838"/>
    <x v="0"/>
    <x v="3"/>
    <s v="AGRUPACION DE VIVIENDA MIRADOR DE VILLAPILAR- PROPIEDAD"/>
    <x v="6"/>
    <x v="6"/>
  </r>
  <r>
    <x v="0"/>
    <x v="1"/>
    <x v="10"/>
    <x v="4"/>
    <n v="6948759"/>
    <n v="8300749224"/>
    <x v="0"/>
    <x v="3"/>
    <s v="CONJUNTO RESIDENCIAL DE LA SUPERMANZANA 6 BOC"/>
    <x v="1"/>
    <x v="1"/>
  </r>
  <r>
    <x v="0"/>
    <x v="1"/>
    <x v="10"/>
    <x v="4"/>
    <n v="6948760"/>
    <n v="9000578101"/>
    <x v="0"/>
    <x v="3"/>
    <s v="EDIFICIO BETHESDA"/>
    <x v="7"/>
    <x v="7"/>
  </r>
  <r>
    <x v="0"/>
    <x v="1"/>
    <x v="10"/>
    <x v="4"/>
    <n v="6948785"/>
    <n v="8001933179"/>
    <x v="0"/>
    <x v="1"/>
    <s v="AGRUPACION DE VIVIENDA 4A LOS GUALANDAYES"/>
    <x v="1"/>
    <x v="1"/>
  </r>
  <r>
    <x v="0"/>
    <x v="1"/>
    <x v="10"/>
    <x v="4"/>
    <n v="6948787"/>
    <n v="9009992791"/>
    <x v="0"/>
    <x v="4"/>
    <s v="CONJUNTO RESIDENCIAL CR 3  BLOQUE O EDIFICO H PROPIEDAD HORI"/>
    <x v="6"/>
    <x v="6"/>
  </r>
  <r>
    <x v="0"/>
    <x v="1"/>
    <x v="10"/>
    <x v="4"/>
    <n v="6948790"/>
    <n v="9009073114"/>
    <x v="0"/>
    <x v="4"/>
    <s v="CONJUNTO CERRADO ALTO DE MOLINOS"/>
    <x v="23"/>
    <x v="6"/>
  </r>
  <r>
    <x v="0"/>
    <x v="1"/>
    <x v="10"/>
    <x v="1"/>
    <n v="6948834"/>
    <n v="8300024271"/>
    <x v="0"/>
    <x v="1"/>
    <s v="CONJUNTO RESIDENCIAL MIRADOR DEL PARQUE II - PH"/>
    <x v="1"/>
    <x v="1"/>
  </r>
  <r>
    <x v="0"/>
    <x v="1"/>
    <x v="10"/>
    <x v="1"/>
    <n v="6948860"/>
    <n v="8001870607"/>
    <x v="0"/>
    <x v="5"/>
    <s v="EDIFICIO LOS ROBLES PROPIEDAD HORIZONTAL"/>
    <x v="6"/>
    <x v="6"/>
  </r>
  <r>
    <x v="0"/>
    <x v="1"/>
    <x v="10"/>
    <x v="4"/>
    <n v="6948908"/>
    <n v="8002167371"/>
    <x v="0"/>
    <x v="3"/>
    <s v="EDIFICIO TORRE DE LA RAMBLA PROPIEDAD HORIZONTAL"/>
    <x v="6"/>
    <x v="6"/>
  </r>
  <r>
    <x v="0"/>
    <x v="1"/>
    <x v="10"/>
    <x v="4"/>
    <n v="6948949"/>
    <n v="8300027394"/>
    <x v="0"/>
    <x v="1"/>
    <s v="CONJUNTO RESIDENCIAL BOLIVIA III MANZANA K PH"/>
    <x v="1"/>
    <x v="1"/>
  </r>
  <r>
    <x v="0"/>
    <x v="1"/>
    <x v="10"/>
    <x v="4"/>
    <n v="6948952"/>
    <n v="8914091600"/>
    <x v="0"/>
    <x v="0"/>
    <s v="UNIDAD RESIDENCIAL PINARES DE SAN MARTIN"/>
    <x v="11"/>
    <x v="9"/>
  </r>
  <r>
    <x v="0"/>
    <x v="1"/>
    <x v="10"/>
    <x v="4"/>
    <n v="6948966"/>
    <n v="9000067672"/>
    <x v="0"/>
    <x v="1"/>
    <s v="CONJUNTO RESIDENCIAL ARBOLEDA DE GRATAMIRA PH"/>
    <x v="1"/>
    <x v="1"/>
  </r>
  <r>
    <x v="0"/>
    <x v="1"/>
    <x v="10"/>
    <x v="4"/>
    <n v="6949029"/>
    <n v="9006751300"/>
    <x v="0"/>
    <x v="1"/>
    <s v="EDIFICIO TORRES DE BARCELONA PROPIEDAD HORIZONTAL"/>
    <x v="6"/>
    <x v="6"/>
  </r>
  <r>
    <x v="0"/>
    <x v="1"/>
    <x v="10"/>
    <x v="4"/>
    <n v="6949033"/>
    <n v="8002103316"/>
    <x v="0"/>
    <x v="1"/>
    <s v="UNIDAD RESIDENCIAL LA ALHAMBRA PROPIEDAD HORIZONTAL"/>
    <x v="11"/>
    <x v="9"/>
  </r>
  <r>
    <x v="0"/>
    <x v="1"/>
    <x v="10"/>
    <x v="5"/>
    <n v="6949073"/>
    <n v="7530124"/>
    <x v="0"/>
    <x v="3"/>
    <s v="BETANCOURT ERAZO JORGE ALBERTO"/>
    <x v="7"/>
    <x v="7"/>
  </r>
  <r>
    <x v="0"/>
    <x v="1"/>
    <x v="10"/>
    <x v="1"/>
    <n v="6949090"/>
    <n v="8000706967"/>
    <x v="0"/>
    <x v="1"/>
    <s v="PROPIEDAD HORIZONTAL EDIFICIO EL TUNAL"/>
    <x v="6"/>
    <x v="6"/>
  </r>
  <r>
    <x v="0"/>
    <x v="1"/>
    <x v="10"/>
    <x v="4"/>
    <n v="6949095"/>
    <n v="8002525423"/>
    <x v="0"/>
    <x v="1"/>
    <s v="EDIFICIO TORRE LAS VILLAS PH"/>
    <x v="1"/>
    <x v="1"/>
  </r>
  <r>
    <x v="0"/>
    <x v="1"/>
    <x v="10"/>
    <x v="4"/>
    <n v="6949100"/>
    <n v="8110308536"/>
    <x v="0"/>
    <x v="1"/>
    <s v="CONJUNTO RESIDENCIAL ESTADIO DE LA PLAZA"/>
    <x v="14"/>
    <x v="5"/>
  </r>
  <r>
    <x v="0"/>
    <x v="1"/>
    <x v="10"/>
    <x v="4"/>
    <n v="6949168"/>
    <n v="9010759756"/>
    <x v="0"/>
    <x v="1"/>
    <s v="CONJUNTO GRAN HORIZONTE KERANTA PROPIEDAD HORIZONTAL"/>
    <x v="16"/>
    <x v="4"/>
  </r>
  <r>
    <x v="0"/>
    <x v="1"/>
    <x v="10"/>
    <x v="4"/>
    <n v="6949221"/>
    <n v="9006578856"/>
    <x v="0"/>
    <x v="4"/>
    <s v="EDIFICIO MULTIFAMILIAR TORRE LUNA"/>
    <x v="6"/>
    <x v="6"/>
  </r>
  <r>
    <x v="0"/>
    <x v="1"/>
    <x v="10"/>
    <x v="4"/>
    <n v="6949223"/>
    <n v="9004542522"/>
    <x v="0"/>
    <x v="1"/>
    <s v="EDIFICIO CANTAGIRONE CU4TRO PH"/>
    <x v="14"/>
    <x v="5"/>
  </r>
  <r>
    <x v="0"/>
    <x v="1"/>
    <x v="10"/>
    <x v="4"/>
    <n v="6949225"/>
    <n v="8300068462"/>
    <x v="0"/>
    <x v="0"/>
    <s v="EDIFICIO 22 SUITES GOLD PROPIEDAD HORIZONTAL"/>
    <x v="1"/>
    <x v="1"/>
  </r>
  <r>
    <x v="0"/>
    <x v="1"/>
    <x v="10"/>
    <x v="4"/>
    <n v="6949238"/>
    <n v="9006578856"/>
    <x v="0"/>
    <x v="4"/>
    <s v="EDIFICIO MULTIFAMILIAR TORRE LUNA"/>
    <x v="6"/>
    <x v="6"/>
  </r>
  <r>
    <x v="0"/>
    <x v="1"/>
    <x v="10"/>
    <x v="4"/>
    <n v="6949240"/>
    <n v="8300867688"/>
    <x v="0"/>
    <x v="4"/>
    <s v="EDIFICIO MARIA MAZUREN - PROPIEDAD HORIZONTAL"/>
    <x v="1"/>
    <x v="1"/>
  </r>
  <r>
    <x v="0"/>
    <x v="1"/>
    <x v="10"/>
    <x v="4"/>
    <n v="6949255"/>
    <n v="9009373176"/>
    <x v="0"/>
    <x v="1"/>
    <s v="CONJUNTO RESIDENCIAL APOSENTOS"/>
    <x v="29"/>
    <x v="14"/>
  </r>
  <r>
    <x v="0"/>
    <x v="1"/>
    <x v="10"/>
    <x v="5"/>
    <n v="6949267"/>
    <n v="8630695"/>
    <x v="0"/>
    <x v="0"/>
    <s v="CANTILLO LLINAS ENRIQUE JOSE"/>
    <x v="27"/>
    <x v="13"/>
  </r>
  <r>
    <x v="0"/>
    <x v="1"/>
    <x v="10"/>
    <x v="4"/>
    <n v="6949269"/>
    <n v="9005768525"/>
    <x v="0"/>
    <x v="1"/>
    <s v="CONJUNTO RESIDENCIAL LA MORADA DEL VIENTO"/>
    <x v="29"/>
    <x v="14"/>
  </r>
  <r>
    <x v="0"/>
    <x v="1"/>
    <x v="10"/>
    <x v="1"/>
    <n v="6949278"/>
    <n v="9006064024"/>
    <x v="0"/>
    <x v="1"/>
    <s v="EDIFICIO SAN ANTONIO"/>
    <x v="0"/>
    <x v="0"/>
  </r>
  <r>
    <x v="0"/>
    <x v="1"/>
    <x v="10"/>
    <x v="4"/>
    <n v="6949290"/>
    <n v="9013929408"/>
    <x v="0"/>
    <x v="3"/>
    <s v="EDIFICIO THE WIND TOWER"/>
    <x v="52"/>
    <x v="18"/>
  </r>
  <r>
    <x v="0"/>
    <x v="1"/>
    <x v="10"/>
    <x v="4"/>
    <n v="6949306"/>
    <n v="8903185995"/>
    <x v="0"/>
    <x v="4"/>
    <s v="EDIFICIO SAN LUIS - PROPIEDAD HORIZONTAL"/>
    <x v="0"/>
    <x v="0"/>
  </r>
  <r>
    <x v="0"/>
    <x v="1"/>
    <x v="10"/>
    <x v="1"/>
    <n v="6949318"/>
    <n v="8002493662"/>
    <x v="0"/>
    <x v="3"/>
    <s v="CENTRO COMERCIAL SAN ROQUE"/>
    <x v="3"/>
    <x v="3"/>
  </r>
  <r>
    <x v="0"/>
    <x v="1"/>
    <x v="10"/>
    <x v="4"/>
    <n v="6949336"/>
    <n v="8301267032"/>
    <x v="0"/>
    <x v="1"/>
    <s v="CONJUNTO RESIDENCIAL SALITRE PARK"/>
    <x v="1"/>
    <x v="1"/>
  </r>
  <r>
    <x v="0"/>
    <x v="1"/>
    <x v="10"/>
    <x v="4"/>
    <n v="6949338"/>
    <n v="9012049704"/>
    <x v="0"/>
    <x v="1"/>
    <s v="TORRE OLAYA PLAZA - PROPIDAD HORIZONTAL"/>
    <x v="1"/>
    <x v="1"/>
  </r>
  <r>
    <x v="0"/>
    <x v="1"/>
    <x v="10"/>
    <x v="4"/>
    <n v="6949359"/>
    <n v="8914112264"/>
    <x v="0"/>
    <x v="0"/>
    <s v="UNIDAD RESIDENCIAL BARRIO OLIMPICO MZ 28 Y 31 PH"/>
    <x v="11"/>
    <x v="9"/>
  </r>
  <r>
    <x v="0"/>
    <x v="1"/>
    <x v="10"/>
    <x v="1"/>
    <n v="6949373"/>
    <n v="9000128881"/>
    <x v="0"/>
    <x v="1"/>
    <s v="CONJUNTO RESIDENCIAL VILLAS DE TOSCANA"/>
    <x v="1"/>
    <x v="1"/>
  </r>
  <r>
    <x v="0"/>
    <x v="1"/>
    <x v="10"/>
    <x v="4"/>
    <n v="6949435"/>
    <n v="8300052895"/>
    <x v="0"/>
    <x v="1"/>
    <s v="CONJUNTO RESIDENCIAL SURALA I PROPIEDAD HORIZONTAL"/>
    <x v="1"/>
    <x v="1"/>
  </r>
  <r>
    <x v="0"/>
    <x v="1"/>
    <x v="10"/>
    <x v="4"/>
    <n v="6949489"/>
    <n v="8909327909"/>
    <x v="0"/>
    <x v="1"/>
    <s v="CONJUNTO RESIDENCIAL SORRENTO 1 PH"/>
    <x v="14"/>
    <x v="5"/>
  </r>
  <r>
    <x v="0"/>
    <x v="1"/>
    <x v="10"/>
    <x v="4"/>
    <n v="6949493"/>
    <n v="8300071065"/>
    <x v="0"/>
    <x v="1"/>
    <s v="CONJUNTO RESIDENCIAL CUMBRES DEL SALITRE II PH"/>
    <x v="1"/>
    <x v="1"/>
  </r>
  <r>
    <x v="0"/>
    <x v="1"/>
    <x v="10"/>
    <x v="4"/>
    <n v="6949539"/>
    <n v="8040006346"/>
    <x v="0"/>
    <x v="1"/>
    <s v="CONJUNTO MULTIFAMILIAR COLINAS DE MONTEBELLO"/>
    <x v="2"/>
    <x v="2"/>
  </r>
  <r>
    <x v="0"/>
    <x v="1"/>
    <x v="10"/>
    <x v="4"/>
    <n v="6949586"/>
    <n v="8110108895"/>
    <x v="0"/>
    <x v="0"/>
    <s v="EDIFICIO AIRES DE LA CASTELLANA PH"/>
    <x v="14"/>
    <x v="5"/>
  </r>
  <r>
    <x v="0"/>
    <x v="1"/>
    <x v="10"/>
    <x v="4"/>
    <n v="6949620"/>
    <n v="9002062963"/>
    <x v="0"/>
    <x v="1"/>
    <s v="EDIFICIO FONTAINEBLEAU"/>
    <x v="3"/>
    <x v="3"/>
  </r>
  <r>
    <x v="0"/>
    <x v="1"/>
    <x v="10"/>
    <x v="5"/>
    <n v="6949635"/>
    <n v="41930302"/>
    <x v="0"/>
    <x v="5"/>
    <s v="RODRIGUEZ RODRIGUEZ BLANCA LIBIA"/>
    <x v="7"/>
    <x v="7"/>
  </r>
  <r>
    <x v="0"/>
    <x v="1"/>
    <x v="10"/>
    <x v="4"/>
    <n v="6949651"/>
    <n v="9003266788"/>
    <x v="0"/>
    <x v="2"/>
    <s v="CONJUNTO CERRADO MIRADOR DE PIAMONTE- PROPIEDAD HORIZONT"/>
    <x v="6"/>
    <x v="6"/>
  </r>
  <r>
    <x v="0"/>
    <x v="1"/>
    <x v="10"/>
    <x v="4"/>
    <n v="6949654"/>
    <n v="8090041230"/>
    <x v="0"/>
    <x v="4"/>
    <s v="CONJUNTO RESIDENCIAL ARAGON II ET"/>
    <x v="31"/>
    <x v="3"/>
  </r>
  <r>
    <x v="0"/>
    <x v="1"/>
    <x v="10"/>
    <x v="4"/>
    <n v="6949684"/>
    <n v="9005062874"/>
    <x v="0"/>
    <x v="4"/>
    <s v="CONDOMINIO QUINTAS DE SAN FRANCISCO"/>
    <x v="31"/>
    <x v="3"/>
  </r>
  <r>
    <x v="0"/>
    <x v="1"/>
    <x v="10"/>
    <x v="4"/>
    <n v="6949699"/>
    <n v="8603514750"/>
    <x v="0"/>
    <x v="3"/>
    <s v="AGRUPACION RESIDENCIAL ALCALA CONJUNTO 1 PRIMERA ETAPA PH"/>
    <x v="1"/>
    <x v="1"/>
  </r>
  <r>
    <x v="0"/>
    <x v="1"/>
    <x v="10"/>
    <x v="5"/>
    <n v="6949700"/>
    <n v="36154276"/>
    <x v="0"/>
    <x v="1"/>
    <s v="POLANIA FIERRO ALBA ELENA"/>
    <x v="29"/>
    <x v="14"/>
  </r>
  <r>
    <x v="0"/>
    <x v="1"/>
    <x v="10"/>
    <x v="1"/>
    <n v="6949705"/>
    <n v="9005006816"/>
    <x v="0"/>
    <x v="1"/>
    <s v="CERRO FUERTE - PROPIEDAD HORIZONTAL"/>
    <x v="19"/>
    <x v="4"/>
  </r>
  <r>
    <x v="0"/>
    <x v="1"/>
    <x v="10"/>
    <x v="4"/>
    <n v="6949719"/>
    <n v="9003281636"/>
    <x v="0"/>
    <x v="3"/>
    <s v="CONJUNTO RESIDENCIAL LORETTO PARQUE RESIDENCI"/>
    <x v="4"/>
    <x v="4"/>
  </r>
  <r>
    <x v="0"/>
    <x v="1"/>
    <x v="10"/>
    <x v="1"/>
    <n v="6949722"/>
    <n v="9000721721"/>
    <x v="0"/>
    <x v="1"/>
    <s v="CONJUNTO RESIDENCIAL ALTOS DE CHICALA"/>
    <x v="38"/>
    <x v="4"/>
  </r>
  <r>
    <x v="0"/>
    <x v="1"/>
    <x v="10"/>
    <x v="4"/>
    <n v="6949730"/>
    <n v="8160044445"/>
    <x v="0"/>
    <x v="3"/>
    <s v="CONJUNTO RESIDENCIAL COODELMAR III PH"/>
    <x v="11"/>
    <x v="9"/>
  </r>
  <r>
    <x v="0"/>
    <x v="1"/>
    <x v="10"/>
    <x v="1"/>
    <n v="6949733"/>
    <n v="8000881893"/>
    <x v="0"/>
    <x v="1"/>
    <s v="CONJUNTO RESIDENCIAL VALDERROBLES PROPIEDAD HORIZONTAL"/>
    <x v="14"/>
    <x v="5"/>
  </r>
  <r>
    <x v="0"/>
    <x v="1"/>
    <x v="10"/>
    <x v="1"/>
    <n v="6949736"/>
    <n v="9005013887"/>
    <x v="0"/>
    <x v="2"/>
    <s v="EDIFICIO TORRE DEL SOL PH"/>
    <x v="6"/>
    <x v="6"/>
  </r>
  <r>
    <x v="0"/>
    <x v="1"/>
    <x v="10"/>
    <x v="1"/>
    <n v="6949747"/>
    <n v="8002093432"/>
    <x v="0"/>
    <x v="3"/>
    <s v="EDIFICIO PRADOS DE SANTA BARBARA"/>
    <x v="1"/>
    <x v="1"/>
  </r>
  <r>
    <x v="0"/>
    <x v="1"/>
    <x v="10"/>
    <x v="4"/>
    <n v="6949766"/>
    <n v="8160030448"/>
    <x v="0"/>
    <x v="1"/>
    <s v="BALCONES CONDOMINIO PH"/>
    <x v="11"/>
    <x v="9"/>
  </r>
  <r>
    <x v="0"/>
    <x v="1"/>
    <x v="10"/>
    <x v="4"/>
    <n v="6949828"/>
    <n v="9008304815"/>
    <x v="0"/>
    <x v="1"/>
    <s v="EDIFICIO CHIPRE PROPIEDAD HORIZONTAL"/>
    <x v="6"/>
    <x v="6"/>
  </r>
  <r>
    <x v="0"/>
    <x v="1"/>
    <x v="10"/>
    <x v="4"/>
    <n v="6949854"/>
    <n v="8002525423"/>
    <x v="0"/>
    <x v="3"/>
    <s v="EDIFICIO TORRE LAS VILLAS PH"/>
    <x v="1"/>
    <x v="1"/>
  </r>
  <r>
    <x v="0"/>
    <x v="1"/>
    <x v="10"/>
    <x v="4"/>
    <n v="6949888"/>
    <n v="8100058852"/>
    <x v="0"/>
    <x v="1"/>
    <s v="EDIFICIO MIRADOR LA PALMA II"/>
    <x v="6"/>
    <x v="6"/>
  </r>
  <r>
    <x v="0"/>
    <x v="1"/>
    <x v="10"/>
    <x v="4"/>
    <n v="6949900"/>
    <n v="9003821832"/>
    <x v="0"/>
    <x v="1"/>
    <s v="CONJUNTO RESIDENCIAL MIRADOR DEL PINAR PH"/>
    <x v="1"/>
    <x v="1"/>
  </r>
  <r>
    <x v="0"/>
    <x v="1"/>
    <x v="10"/>
    <x v="1"/>
    <n v="6949937"/>
    <n v="9002010860"/>
    <x v="0"/>
    <x v="5"/>
    <s v="CONDOMINIO PARQUES DE PAKISTAN IV ETAPA"/>
    <x v="31"/>
    <x v="3"/>
  </r>
  <r>
    <x v="0"/>
    <x v="1"/>
    <x v="10"/>
    <x v="4"/>
    <n v="6949950"/>
    <n v="9004366821"/>
    <x v="0"/>
    <x v="1"/>
    <s v="CONJUNTO RESIDENCIAL SEVILLANA DEL PARQUE I PH"/>
    <x v="1"/>
    <x v="1"/>
  </r>
  <r>
    <x v="0"/>
    <x v="1"/>
    <x v="10"/>
    <x v="4"/>
    <n v="6950010"/>
    <n v="8301267032"/>
    <x v="0"/>
    <x v="1"/>
    <s v="CONJUNTO RESIDENCIAL SALITRE PARK"/>
    <x v="1"/>
    <x v="1"/>
  </r>
  <r>
    <x v="0"/>
    <x v="1"/>
    <x v="10"/>
    <x v="5"/>
    <n v="6950036"/>
    <n v="16715395"/>
    <x v="0"/>
    <x v="1"/>
    <s v="CORRALES CORREA JHON FREDI"/>
    <x v="11"/>
    <x v="9"/>
  </r>
  <r>
    <x v="0"/>
    <x v="1"/>
    <x v="10"/>
    <x v="4"/>
    <n v="6950044"/>
    <n v="8001266961"/>
    <x v="0"/>
    <x v="0"/>
    <s v="PROPIEDAD HORIZONTAL CONJUNTO CERRADO LA ITALIA"/>
    <x v="6"/>
    <x v="6"/>
  </r>
  <r>
    <x v="0"/>
    <x v="1"/>
    <x v="10"/>
    <x v="4"/>
    <n v="6950056"/>
    <n v="8300370760"/>
    <x v="0"/>
    <x v="2"/>
    <s v="CONJUNTO RESIDENCIAL NUEVA SANTA ISABEL PH ETAPAS I Y II"/>
    <x v="1"/>
    <x v="1"/>
  </r>
  <r>
    <x v="0"/>
    <x v="1"/>
    <x v="10"/>
    <x v="4"/>
    <n v="6950099"/>
    <n v="9006189500"/>
    <x v="0"/>
    <x v="1"/>
    <s v="CONJUNTO RESIDENCIAL BALCONES DE SAN JUAN"/>
    <x v="9"/>
    <x v="8"/>
  </r>
  <r>
    <x v="0"/>
    <x v="1"/>
    <x v="10"/>
    <x v="4"/>
    <n v="6950185"/>
    <n v="8300456344"/>
    <x v="0"/>
    <x v="1"/>
    <s v="EDIFICIO MIRABELL PH"/>
    <x v="1"/>
    <x v="1"/>
  </r>
  <r>
    <x v="0"/>
    <x v="1"/>
    <x v="10"/>
    <x v="4"/>
    <n v="6950230"/>
    <n v="8000187198"/>
    <x v="0"/>
    <x v="1"/>
    <s v="EDIFICIO SANTA CATALINA"/>
    <x v="2"/>
    <x v="2"/>
  </r>
  <r>
    <x v="0"/>
    <x v="1"/>
    <x v="10"/>
    <x v="4"/>
    <n v="6950303"/>
    <n v="9011202024"/>
    <x v="0"/>
    <x v="3"/>
    <s v="CONJUNTO R PARQUES DE BOGOTA MANZANO PH"/>
    <x v="1"/>
    <x v="1"/>
  </r>
  <r>
    <x v="0"/>
    <x v="1"/>
    <x v="10"/>
    <x v="1"/>
    <n v="6950405"/>
    <n v="9005013887"/>
    <x v="0"/>
    <x v="0"/>
    <s v="EDIFICIO TORRE DEL SOL PH"/>
    <x v="6"/>
    <x v="6"/>
  </r>
  <r>
    <x v="0"/>
    <x v="1"/>
    <x v="10"/>
    <x v="4"/>
    <n v="6950408"/>
    <n v="8914107357"/>
    <x v="0"/>
    <x v="0"/>
    <s v="CONJUNTO MULTIFAMILIAR NIZA SEGUNDO SECTOR PH"/>
    <x v="11"/>
    <x v="9"/>
  </r>
  <r>
    <x v="0"/>
    <x v="1"/>
    <x v="10"/>
    <x v="4"/>
    <n v="6950423"/>
    <n v="8300799979"/>
    <x v="0"/>
    <x v="1"/>
    <s v="CONJUNTO RESIDENCIAL EBRO ETAPAS I II Y III - PROPIEDAD HORI"/>
    <x v="1"/>
    <x v="1"/>
  </r>
  <r>
    <x v="0"/>
    <x v="1"/>
    <x v="10"/>
    <x v="4"/>
    <n v="6950454"/>
    <n v="8160030448"/>
    <x v="0"/>
    <x v="1"/>
    <s v="BALCONES CONDOMINIO PH"/>
    <x v="11"/>
    <x v="9"/>
  </r>
  <r>
    <x v="0"/>
    <x v="1"/>
    <x v="10"/>
    <x v="4"/>
    <n v="6950538"/>
    <n v="9011515734"/>
    <x v="0"/>
    <x v="1"/>
    <s v="CONJUNTO RESIDENCIAL KUNDAE PROPIEDAD HORIZON"/>
    <x v="3"/>
    <x v="3"/>
  </r>
  <r>
    <x v="0"/>
    <x v="1"/>
    <x v="10"/>
    <x v="4"/>
    <n v="6950540"/>
    <n v="8301217860"/>
    <x v="0"/>
    <x v="1"/>
    <s v="EDIFICIO PALERMO I PROPIEDAD HORIZONTAL"/>
    <x v="1"/>
    <x v="1"/>
  </r>
  <r>
    <x v="0"/>
    <x v="1"/>
    <x v="10"/>
    <x v="4"/>
    <n v="6950551"/>
    <n v="9001724700"/>
    <x v="0"/>
    <x v="1"/>
    <s v="CONDOMINIO MANANTIAL"/>
    <x v="10"/>
    <x v="5"/>
  </r>
  <r>
    <x v="0"/>
    <x v="1"/>
    <x v="10"/>
    <x v="4"/>
    <n v="6950671"/>
    <n v="9004938005"/>
    <x v="0"/>
    <x v="1"/>
    <s v="CONDOMINIO CAMPESTRE QUINTAS DE GUAYMARAL II PH"/>
    <x v="8"/>
    <x v="4"/>
  </r>
  <r>
    <x v="0"/>
    <x v="1"/>
    <x v="10"/>
    <x v="4"/>
    <n v="6950768"/>
    <n v="9004712341"/>
    <x v="0"/>
    <x v="1"/>
    <s v="EDIFICIO VILLACARMENZA BLOQUE D-PROPIEDAD HORIZONTAL"/>
    <x v="6"/>
    <x v="6"/>
  </r>
  <r>
    <x v="0"/>
    <x v="1"/>
    <x v="10"/>
    <x v="4"/>
    <n v="6950769"/>
    <n v="9009228204"/>
    <x v="0"/>
    <x v="2"/>
    <s v="CONJUNTO CERRADO HEBRON APARTAMENTOS- PROPIEDAD HORIZONTAL"/>
    <x v="7"/>
    <x v="7"/>
  </r>
  <r>
    <x v="0"/>
    <x v="1"/>
    <x v="10"/>
    <x v="4"/>
    <n v="6950795"/>
    <n v="8301217860"/>
    <x v="0"/>
    <x v="1"/>
    <s v="EDIFICIO PALERMO I PROPIEDAD HORIZONTAL"/>
    <x v="1"/>
    <x v="1"/>
  </r>
  <r>
    <x v="0"/>
    <x v="1"/>
    <x v="10"/>
    <x v="4"/>
    <n v="6950919"/>
    <n v="9002146391"/>
    <x v="0"/>
    <x v="1"/>
    <s v="BALCONES MANZANEDA PROPIEDAD HORIZONTAL"/>
    <x v="1"/>
    <x v="1"/>
  </r>
  <r>
    <x v="0"/>
    <x v="1"/>
    <x v="10"/>
    <x v="4"/>
    <n v="6950939"/>
    <n v="8301269393"/>
    <x v="0"/>
    <x v="3"/>
    <s v="CONJUNTO RESIDENCIAL RECREO DE SAN IGNACIO"/>
    <x v="1"/>
    <x v="1"/>
  </r>
  <r>
    <x v="0"/>
    <x v="1"/>
    <x v="10"/>
    <x v="4"/>
    <n v="6950976"/>
    <n v="9010067486"/>
    <x v="0"/>
    <x v="2"/>
    <s v="EDIFICIO VITRA BUSINESS &amp; HOME PH"/>
    <x v="11"/>
    <x v="9"/>
  </r>
  <r>
    <x v="0"/>
    <x v="1"/>
    <x v="10"/>
    <x v="1"/>
    <n v="6951040"/>
    <n v="8100011255"/>
    <x v="0"/>
    <x v="5"/>
    <s v="EDIFICIO VILLAPILAR 2 BLOQUE 3 PROPIEDAD HORIZONTAL"/>
    <x v="6"/>
    <x v="6"/>
  </r>
  <r>
    <x v="0"/>
    <x v="1"/>
    <x v="10"/>
    <x v="5"/>
    <n v="6951050"/>
    <n v="52514595"/>
    <x v="0"/>
    <x v="1"/>
    <s v="SANTAMARIA CAMACHO CLAUDIA MILENA"/>
    <x v="1"/>
    <x v="1"/>
  </r>
  <r>
    <x v="0"/>
    <x v="1"/>
    <x v="10"/>
    <x v="4"/>
    <n v="6951059"/>
    <n v="9005408039"/>
    <x v="0"/>
    <x v="1"/>
    <s v="EDIFICIO ATALAYA DEL CAMINO"/>
    <x v="6"/>
    <x v="6"/>
  </r>
  <r>
    <x v="0"/>
    <x v="1"/>
    <x v="10"/>
    <x v="4"/>
    <n v="6951079"/>
    <n v="8300367842"/>
    <x v="0"/>
    <x v="1"/>
    <s v="EDIFICIO RIVIERA NORTE 4"/>
    <x v="1"/>
    <x v="1"/>
  </r>
  <r>
    <x v="0"/>
    <x v="1"/>
    <x v="10"/>
    <x v="4"/>
    <n v="6951114"/>
    <n v="8300108056"/>
    <x v="0"/>
    <x v="1"/>
    <s v="EDIFICIO RESIDENCIAL RIVIERA NORTE 3 PROPIEDAD HORIZONTAL"/>
    <x v="1"/>
    <x v="1"/>
  </r>
  <r>
    <x v="0"/>
    <x v="1"/>
    <x v="10"/>
    <x v="4"/>
    <n v="6951128"/>
    <n v="9006569091"/>
    <x v="0"/>
    <x v="1"/>
    <s v="CONJUNTO RESIDENCIAL PORTANA"/>
    <x v="8"/>
    <x v="4"/>
  </r>
  <r>
    <x v="0"/>
    <x v="1"/>
    <x v="10"/>
    <x v="4"/>
    <n v="6951145"/>
    <n v="8300442078"/>
    <x v="0"/>
    <x v="1"/>
    <s v="CONJUNTO RESIDENCIAL ISABELLA PROPIEDAD HORIZONTAL"/>
    <x v="1"/>
    <x v="1"/>
  </r>
  <r>
    <x v="0"/>
    <x v="1"/>
    <x v="10"/>
    <x v="4"/>
    <n v="6951164"/>
    <n v="8300713816"/>
    <x v="0"/>
    <x v="1"/>
    <s v="CONJUNTO RESIDENCIAL LOS NOGALES PROPIEDAD HORIZONTAL"/>
    <x v="1"/>
    <x v="1"/>
  </r>
  <r>
    <x v="0"/>
    <x v="1"/>
    <x v="10"/>
    <x v="4"/>
    <n v="6951175"/>
    <n v="8110371405"/>
    <x v="0"/>
    <x v="1"/>
    <s v="URBANIZACIN LA COLINA DE ASIS"/>
    <x v="5"/>
    <x v="5"/>
  </r>
  <r>
    <x v="0"/>
    <x v="1"/>
    <x v="10"/>
    <x v="4"/>
    <n v="6951205"/>
    <n v="8160013103"/>
    <x v="0"/>
    <x v="1"/>
    <s v="EDIFICIO FENIX PH"/>
    <x v="11"/>
    <x v="9"/>
  </r>
  <r>
    <x v="0"/>
    <x v="1"/>
    <x v="10"/>
    <x v="4"/>
    <n v="6951272"/>
    <n v="8001699611"/>
    <x v="0"/>
    <x v="1"/>
    <s v="CONJUNTO RESIDENCIAL SANTA MARIA DEL ALCAZAR II"/>
    <x v="1"/>
    <x v="1"/>
  </r>
  <r>
    <x v="0"/>
    <x v="1"/>
    <x v="10"/>
    <x v="4"/>
    <n v="6951275"/>
    <n v="8100009611"/>
    <x v="0"/>
    <x v="4"/>
    <s v="EDIFICIO VILLAPILAR 2 BLOQUE 2 - PROPIEDAD HORIZONTAL"/>
    <x v="6"/>
    <x v="6"/>
  </r>
  <r>
    <x v="0"/>
    <x v="1"/>
    <x v="10"/>
    <x v="4"/>
    <n v="6951322"/>
    <n v="9008865371"/>
    <x v="0"/>
    <x v="1"/>
    <s v="PARQUE RESIDENCIAL INTER PLAZA SUR"/>
    <x v="7"/>
    <x v="7"/>
  </r>
  <r>
    <x v="0"/>
    <x v="1"/>
    <x v="10"/>
    <x v="4"/>
    <n v="6951324"/>
    <n v="9008865371"/>
    <x v="0"/>
    <x v="0"/>
    <s v="PARQUE RESIDENCIAL INTER PLAZA SUR"/>
    <x v="7"/>
    <x v="7"/>
  </r>
  <r>
    <x v="0"/>
    <x v="1"/>
    <x v="10"/>
    <x v="4"/>
    <n v="6951330"/>
    <n v="8040074058"/>
    <x v="0"/>
    <x v="1"/>
    <s v="URBANIZACION BOSQUES DE LA FLORIDA"/>
    <x v="17"/>
    <x v="2"/>
  </r>
  <r>
    <x v="0"/>
    <x v="1"/>
    <x v="10"/>
    <x v="1"/>
    <n v="6951342"/>
    <n v="8100003526"/>
    <x v="0"/>
    <x v="1"/>
    <s v="EDIFICIO TORRES DE BELEN PROPIEDAD HORIZONTAL"/>
    <x v="6"/>
    <x v="6"/>
  </r>
  <r>
    <x v="0"/>
    <x v="1"/>
    <x v="10"/>
    <x v="4"/>
    <n v="6951383"/>
    <n v="9008133410"/>
    <x v="0"/>
    <x v="1"/>
    <s v="BIRIKAIRA CONJUNTO HABITACIONAL PROPIEDAD HORIZONTAL NULL NULL"/>
    <x v="11"/>
    <x v="9"/>
  </r>
  <r>
    <x v="0"/>
    <x v="1"/>
    <x v="10"/>
    <x v="4"/>
    <n v="6951396"/>
    <n v="8001849947"/>
    <x v="0"/>
    <x v="1"/>
    <s v="ASOCIACION DE COPROPIETARIOS DEL EDIFICIO CARTAGENA PRINCESS"/>
    <x v="101"/>
    <x v="18"/>
  </r>
  <r>
    <x v="0"/>
    <x v="1"/>
    <x v="10"/>
    <x v="4"/>
    <n v="6951462"/>
    <n v="9002564806"/>
    <x v="0"/>
    <x v="3"/>
    <s v="PORVENIR RESERVADO 1 PH"/>
    <x v="1"/>
    <x v="1"/>
  </r>
  <r>
    <x v="0"/>
    <x v="1"/>
    <x v="10"/>
    <x v="4"/>
    <n v="6951478"/>
    <n v="8090070164"/>
    <x v="0"/>
    <x v="7"/>
    <s v="MULTIFAMILIARES RINCON DEL CAMPESTRE PROPIEDAD HORIZONTA"/>
    <x v="3"/>
    <x v="3"/>
  </r>
  <r>
    <x v="0"/>
    <x v="1"/>
    <x v="10"/>
    <x v="5"/>
    <n v="6951496"/>
    <n v="51696137"/>
    <x v="0"/>
    <x v="1"/>
    <s v="CABRERA DIAZ ANA MARIA"/>
    <x v="0"/>
    <x v="0"/>
  </r>
  <r>
    <x v="0"/>
    <x v="1"/>
    <x v="10"/>
    <x v="4"/>
    <n v="6951498"/>
    <n v="9009664723"/>
    <x v="0"/>
    <x v="1"/>
    <s v="EDIFICIO SPIRELLO PROPIEDAD HORIZONTAL"/>
    <x v="6"/>
    <x v="6"/>
  </r>
  <r>
    <x v="0"/>
    <x v="1"/>
    <x v="10"/>
    <x v="4"/>
    <n v="6951520"/>
    <n v="8605213490"/>
    <x v="0"/>
    <x v="3"/>
    <s v="CONJUNTO RESIDENCIAL PIJAO DE ORO"/>
    <x v="1"/>
    <x v="1"/>
  </r>
  <r>
    <x v="0"/>
    <x v="1"/>
    <x v="10"/>
    <x v="4"/>
    <n v="6951587"/>
    <n v="9002532583"/>
    <x v="0"/>
    <x v="1"/>
    <s v="CONJUNTO SIEMPRE VERDE - PROPIEDAD HORIZONTAL"/>
    <x v="14"/>
    <x v="5"/>
  </r>
  <r>
    <x v="0"/>
    <x v="1"/>
    <x v="10"/>
    <x v="4"/>
    <n v="6951593"/>
    <n v="9005782263"/>
    <x v="0"/>
    <x v="3"/>
    <s v="EDIFICIO MIRADOR DEL BOSQUE"/>
    <x v="17"/>
    <x v="2"/>
  </r>
  <r>
    <x v="0"/>
    <x v="1"/>
    <x v="10"/>
    <x v="1"/>
    <n v="6951596"/>
    <n v="9011157935"/>
    <x v="0"/>
    <x v="1"/>
    <s v="CONJUNTO RESIDENCIAL LA ARBOLEDA DE SANTA ANA - PROPIEDAD HO"/>
    <x v="4"/>
    <x v="4"/>
  </r>
  <r>
    <x v="0"/>
    <x v="1"/>
    <x v="10"/>
    <x v="1"/>
    <n v="6951659"/>
    <n v="9007236100"/>
    <x v="0"/>
    <x v="1"/>
    <s v="CONJUNTO RESIDENCIAL RESERVA DE SAN FELIPE PH"/>
    <x v="1"/>
    <x v="1"/>
  </r>
  <r>
    <x v="0"/>
    <x v="1"/>
    <x v="10"/>
    <x v="1"/>
    <n v="6951704"/>
    <n v="8090061437"/>
    <x v="0"/>
    <x v="1"/>
    <s v="AGRUPACION DE VIVIENDA RINCON DE LAS MARGARITAS"/>
    <x v="3"/>
    <x v="3"/>
  </r>
  <r>
    <x v="0"/>
    <x v="1"/>
    <x v="10"/>
    <x v="4"/>
    <n v="6951706"/>
    <n v="9008228054"/>
    <x v="0"/>
    <x v="1"/>
    <s v="EDIFICIO RESERVA DE COCORA"/>
    <x v="7"/>
    <x v="7"/>
  </r>
  <r>
    <x v="0"/>
    <x v="1"/>
    <x v="10"/>
    <x v="4"/>
    <n v="6951760"/>
    <n v="8110304422"/>
    <x v="0"/>
    <x v="1"/>
    <s v="UNIDAD RESIDENCIAL MANANTIALES DE ROBLEDO PH"/>
    <x v="14"/>
    <x v="5"/>
  </r>
  <r>
    <x v="0"/>
    <x v="1"/>
    <x v="10"/>
    <x v="4"/>
    <n v="6951771"/>
    <n v="8300456344"/>
    <x v="0"/>
    <x v="1"/>
    <s v="EDIFICIO MIRABELL PH"/>
    <x v="1"/>
    <x v="1"/>
  </r>
  <r>
    <x v="0"/>
    <x v="1"/>
    <x v="10"/>
    <x v="4"/>
    <n v="6951795"/>
    <n v="9010854274"/>
    <x v="0"/>
    <x v="1"/>
    <s v="CONJUNTO RESIDENCIAL CAMPESTRE BOSQUES DE CONDINA PH"/>
    <x v="11"/>
    <x v="9"/>
  </r>
  <r>
    <x v="0"/>
    <x v="1"/>
    <x v="10"/>
    <x v="1"/>
    <n v="6951824"/>
    <n v="8002088786"/>
    <x v="0"/>
    <x v="1"/>
    <s v="CONJUNTO RESIDENCIAL PASEO REAL SECTOR II"/>
    <x v="2"/>
    <x v="2"/>
  </r>
  <r>
    <x v="0"/>
    <x v="1"/>
    <x v="10"/>
    <x v="1"/>
    <n v="6951867"/>
    <n v="9006774834"/>
    <x v="0"/>
    <x v="1"/>
    <s v="CONJUNTO RESIDENCIAL FLATS 7-59 PH"/>
    <x v="1"/>
    <x v="1"/>
  </r>
  <r>
    <x v="0"/>
    <x v="1"/>
    <x v="10"/>
    <x v="4"/>
    <n v="6951901"/>
    <n v="8050121555"/>
    <x v="0"/>
    <x v="1"/>
    <s v="CONJUNTO N 1 LAS MARGARITAS - PROPIEDAD HORIZONTAL"/>
    <x v="0"/>
    <x v="0"/>
  </r>
  <r>
    <x v="0"/>
    <x v="1"/>
    <x v="10"/>
    <x v="1"/>
    <n v="6951966"/>
    <n v="9006946065"/>
    <x v="0"/>
    <x v="1"/>
    <s v="EDIFICIO LAURA - PROPIEDAD HORIZONTAL"/>
    <x v="6"/>
    <x v="6"/>
  </r>
  <r>
    <x v="0"/>
    <x v="1"/>
    <x v="10"/>
    <x v="4"/>
    <n v="6951981"/>
    <n v="8001699611"/>
    <x v="0"/>
    <x v="1"/>
    <s v="CONJUNTO RESIDENCIAL SANTA MARIA DEL ALCAZAR II"/>
    <x v="1"/>
    <x v="1"/>
  </r>
  <r>
    <x v="0"/>
    <x v="1"/>
    <x v="10"/>
    <x v="1"/>
    <n v="6951984"/>
    <n v="8002198325"/>
    <x v="0"/>
    <x v="3"/>
    <s v="MULTIFAMILIAR CAQUETA"/>
    <x v="1"/>
    <x v="1"/>
  </r>
  <r>
    <x v="0"/>
    <x v="1"/>
    <x v="10"/>
    <x v="1"/>
    <n v="6952069"/>
    <n v="9005013887"/>
    <x v="0"/>
    <x v="0"/>
    <s v="EDIFICIO TORRE DEL SOL PH"/>
    <x v="6"/>
    <x v="6"/>
  </r>
  <r>
    <x v="0"/>
    <x v="1"/>
    <x v="10"/>
    <x v="4"/>
    <n v="6952126"/>
    <n v="8002444034"/>
    <x v="0"/>
    <x v="4"/>
    <s v="CONJUNTO HABITACIONAL EL CAMPIN PH"/>
    <x v="11"/>
    <x v="9"/>
  </r>
  <r>
    <x v="0"/>
    <x v="1"/>
    <x v="10"/>
    <x v="4"/>
    <n v="6952127"/>
    <n v="8301267032"/>
    <x v="0"/>
    <x v="1"/>
    <s v="CONJUNTO RESIDENCIAL SALITRE PARK"/>
    <x v="1"/>
    <x v="1"/>
  </r>
  <r>
    <x v="0"/>
    <x v="1"/>
    <x v="10"/>
    <x v="4"/>
    <n v="6952141"/>
    <n v="8002444034"/>
    <x v="0"/>
    <x v="1"/>
    <s v="CONJUNTO HABITACIONAL EL CAMPIN PH"/>
    <x v="11"/>
    <x v="9"/>
  </r>
  <r>
    <x v="0"/>
    <x v="1"/>
    <x v="10"/>
    <x v="4"/>
    <n v="6952164"/>
    <n v="9010918540"/>
    <x v="0"/>
    <x v="1"/>
    <s v="EDIFICIO KALUA APARTAMENTOS"/>
    <x v="7"/>
    <x v="7"/>
  </r>
  <r>
    <x v="0"/>
    <x v="1"/>
    <x v="10"/>
    <x v="4"/>
    <n v="6952185"/>
    <n v="9006090784"/>
    <x v="0"/>
    <x v="3"/>
    <s v="CONDOMINIO CASA DE PIEDRA II PH"/>
    <x v="8"/>
    <x v="4"/>
  </r>
  <r>
    <x v="0"/>
    <x v="1"/>
    <x v="10"/>
    <x v="4"/>
    <n v="6952204"/>
    <n v="9004597716"/>
    <x v="0"/>
    <x v="1"/>
    <s v="EDIFICIO MERIDIANO PROPIEDAD HORIZONTAL"/>
    <x v="6"/>
    <x v="6"/>
  </r>
  <r>
    <x v="0"/>
    <x v="1"/>
    <x v="10"/>
    <x v="4"/>
    <n v="6952220"/>
    <n v="9001951751"/>
    <x v="0"/>
    <x v="1"/>
    <s v="EDIFICIO MANGLARES PROPIEDAD HORIZONTAL"/>
    <x v="6"/>
    <x v="6"/>
  </r>
  <r>
    <x v="0"/>
    <x v="1"/>
    <x v="10"/>
    <x v="4"/>
    <n v="6952247"/>
    <n v="8908044368"/>
    <x v="0"/>
    <x v="1"/>
    <s v="EDIFICIO LOS ANDES"/>
    <x v="6"/>
    <x v="6"/>
  </r>
  <r>
    <x v="0"/>
    <x v="1"/>
    <x v="10"/>
    <x v="4"/>
    <n v="6952266"/>
    <n v="9000302260"/>
    <x v="0"/>
    <x v="1"/>
    <s v="EDIFICIO BERLIN PROPIEDAD HORIZONTAL"/>
    <x v="6"/>
    <x v="6"/>
  </r>
  <r>
    <x v="0"/>
    <x v="1"/>
    <x v="10"/>
    <x v="1"/>
    <n v="6952337"/>
    <n v="9003548973"/>
    <x v="0"/>
    <x v="1"/>
    <s v="TREBOLIS CAPELLANIA CENTRO COMERCIAL PH"/>
    <x v="1"/>
    <x v="1"/>
  </r>
  <r>
    <x v="0"/>
    <x v="1"/>
    <x v="10"/>
    <x v="4"/>
    <n v="6952348"/>
    <n v="8300354574"/>
    <x v="0"/>
    <x v="4"/>
    <s v="CONJUNTO RESIDENCIAL PRADOS DE KENNEDY PH"/>
    <x v="1"/>
    <x v="1"/>
  </r>
  <r>
    <x v="0"/>
    <x v="1"/>
    <x v="10"/>
    <x v="1"/>
    <n v="6952360"/>
    <n v="8190053514"/>
    <x v="0"/>
    <x v="3"/>
    <s v="CENTRO COMERCIAL LA 22"/>
    <x v="57"/>
    <x v="19"/>
  </r>
  <r>
    <x v="0"/>
    <x v="1"/>
    <x v="10"/>
    <x v="4"/>
    <n v="6952376"/>
    <n v="8911017494"/>
    <x v="0"/>
    <x v="1"/>
    <s v="EDIFICIO EL PASO"/>
    <x v="29"/>
    <x v="14"/>
  </r>
  <r>
    <x v="0"/>
    <x v="1"/>
    <x v="10"/>
    <x v="4"/>
    <n v="6952384"/>
    <n v="9006828797"/>
    <x v="0"/>
    <x v="1"/>
    <s v="EDIFICIO DAPRE FONDO DE PROMOCION DE LA CULTURA"/>
    <x v="1"/>
    <x v="1"/>
  </r>
  <r>
    <x v="0"/>
    <x v="1"/>
    <x v="10"/>
    <x v="4"/>
    <n v="6952463"/>
    <n v="8001480055"/>
    <x v="0"/>
    <x v="4"/>
    <s v="URBANIZACION LA VILLA"/>
    <x v="7"/>
    <x v="7"/>
  </r>
  <r>
    <x v="0"/>
    <x v="1"/>
    <x v="10"/>
    <x v="4"/>
    <n v="6952475"/>
    <n v="8050093504"/>
    <x v="0"/>
    <x v="1"/>
    <s v="UNIDAD RESIDENCIAL MARCO FIDEL SUAREZ"/>
    <x v="0"/>
    <x v="0"/>
  </r>
  <r>
    <x v="0"/>
    <x v="1"/>
    <x v="10"/>
    <x v="5"/>
    <n v="6952486"/>
    <n v="19448103"/>
    <x v="0"/>
    <x v="5"/>
    <s v="RODRIGUEZ OROZCO LUIS ANTONIO"/>
    <x v="1"/>
    <x v="1"/>
  </r>
  <r>
    <x v="0"/>
    <x v="1"/>
    <x v="10"/>
    <x v="4"/>
    <n v="6952516"/>
    <n v="8040069086"/>
    <x v="0"/>
    <x v="2"/>
    <s v="UNIDAD RESIDENCIAL CAMPOMAR II"/>
    <x v="2"/>
    <x v="2"/>
  </r>
  <r>
    <x v="0"/>
    <x v="1"/>
    <x v="10"/>
    <x v="4"/>
    <n v="6952520"/>
    <n v="8300108056"/>
    <x v="0"/>
    <x v="1"/>
    <s v="EDIFICIO RESIDENCIAL RIVIERA NORTE 3 PROPIEDAD HORIZONTAL"/>
    <x v="1"/>
    <x v="1"/>
  </r>
  <r>
    <x v="0"/>
    <x v="1"/>
    <x v="10"/>
    <x v="1"/>
    <n v="6952526"/>
    <n v="8300610611"/>
    <x v="0"/>
    <x v="3"/>
    <s v="EDIFICIO ALCALA DEL PRADO"/>
    <x v="1"/>
    <x v="1"/>
  </r>
  <r>
    <x v="0"/>
    <x v="1"/>
    <x v="10"/>
    <x v="4"/>
    <n v="6952529"/>
    <n v="9005359732"/>
    <x v="0"/>
    <x v="7"/>
    <s v="EDIFICIO MEDITERRANEO PROPIEDAD HORIZONTAL"/>
    <x v="3"/>
    <x v="3"/>
  </r>
  <r>
    <x v="0"/>
    <x v="1"/>
    <x v="10"/>
    <x v="4"/>
    <n v="6952544"/>
    <n v="9006751300"/>
    <x v="1"/>
    <x v="6"/>
    <s v="EDIFICIO TORRES DE BARCELONA PROPIEDAD HORIZONTAL"/>
    <x v="6"/>
    <x v="6"/>
  </r>
  <r>
    <x v="0"/>
    <x v="1"/>
    <x v="10"/>
    <x v="4"/>
    <n v="6952545"/>
    <n v="8040041880"/>
    <x v="0"/>
    <x v="1"/>
    <s v="EDIFICIO SAN FRANCISCO SEÑORIAL"/>
    <x v="2"/>
    <x v="2"/>
  </r>
  <r>
    <x v="0"/>
    <x v="1"/>
    <x v="10"/>
    <x v="5"/>
    <n v="6952549"/>
    <n v="52514595"/>
    <x v="0"/>
    <x v="1"/>
    <s v="SANTAMARIA CAMACHO CLAUDIA MILENA"/>
    <x v="1"/>
    <x v="1"/>
  </r>
  <r>
    <x v="0"/>
    <x v="1"/>
    <x v="10"/>
    <x v="4"/>
    <n v="6952585"/>
    <n v="8040028968"/>
    <x v="0"/>
    <x v="3"/>
    <s v="CONJUNTO RESIDENCIAL CARPATOS"/>
    <x v="2"/>
    <x v="2"/>
  </r>
  <r>
    <x v="0"/>
    <x v="1"/>
    <x v="10"/>
    <x v="4"/>
    <n v="6952600"/>
    <n v="9000689936"/>
    <x v="0"/>
    <x v="1"/>
    <s v="CONJUNTO RESIDENCIAL VILLAS DE SANTA TERESA I"/>
    <x v="1"/>
    <x v="1"/>
  </r>
  <r>
    <x v="0"/>
    <x v="1"/>
    <x v="10"/>
    <x v="1"/>
    <n v="6952630"/>
    <n v="8002198325"/>
    <x v="0"/>
    <x v="3"/>
    <s v="MULTIFAMILIAR CAQUETA"/>
    <x v="1"/>
    <x v="1"/>
  </r>
  <r>
    <x v="0"/>
    <x v="1"/>
    <x v="10"/>
    <x v="4"/>
    <n v="6952641"/>
    <n v="8050024439"/>
    <x v="0"/>
    <x v="1"/>
    <s v="CONJUNTO RESIDENCIAL TORRES DE LA FONTANA PROPIEDAD HORI"/>
    <x v="0"/>
    <x v="0"/>
  </r>
  <r>
    <x v="0"/>
    <x v="1"/>
    <x v="10"/>
    <x v="4"/>
    <n v="6952644"/>
    <n v="8001212925"/>
    <x v="0"/>
    <x v="1"/>
    <s v="CONJUNTO RESIDENCIAL ALTAMIRA III ETAPA"/>
    <x v="17"/>
    <x v="2"/>
  </r>
  <r>
    <x v="0"/>
    <x v="1"/>
    <x v="10"/>
    <x v="5"/>
    <n v="6952647"/>
    <n v="30274082"/>
    <x v="0"/>
    <x v="1"/>
    <s v="JARAMILLO MEJIA ANA ISABEL"/>
    <x v="6"/>
    <x v="6"/>
  </r>
  <r>
    <x v="0"/>
    <x v="1"/>
    <x v="10"/>
    <x v="4"/>
    <n v="6952650"/>
    <n v="9004800612"/>
    <x v="0"/>
    <x v="1"/>
    <s v="EDIFICIO PORTON DEL ANGEL PH"/>
    <x v="14"/>
    <x v="5"/>
  </r>
  <r>
    <x v="0"/>
    <x v="1"/>
    <x v="10"/>
    <x v="4"/>
    <n v="6952658"/>
    <n v="9010104810"/>
    <x v="0"/>
    <x v="1"/>
    <s v="CONJUNTO RESIDENCIAL TORRES DE VILLA VERDE - PROPIEDAD HORIZ"/>
    <x v="11"/>
    <x v="9"/>
  </r>
  <r>
    <x v="0"/>
    <x v="1"/>
    <x v="10"/>
    <x v="4"/>
    <n v="6952665"/>
    <n v="9010104810"/>
    <x v="0"/>
    <x v="4"/>
    <s v="CONJUNTO RESIDENCIAL TORRES DE VILLA VERDE - PROPIEDAD HORIZ"/>
    <x v="11"/>
    <x v="9"/>
  </r>
  <r>
    <x v="0"/>
    <x v="1"/>
    <x v="10"/>
    <x v="1"/>
    <n v="6952720"/>
    <n v="9012611471"/>
    <x v="0"/>
    <x v="1"/>
    <s v="URBANICACION DEL CONJUNTO RESIDENCIAL AIRES DEL BOSQUE ETAPA"/>
    <x v="34"/>
    <x v="5"/>
  </r>
  <r>
    <x v="0"/>
    <x v="1"/>
    <x v="10"/>
    <x v="4"/>
    <n v="6952732"/>
    <n v="9008092660"/>
    <x v="0"/>
    <x v="1"/>
    <s v="EDIFICIO CHIADO"/>
    <x v="1"/>
    <x v="1"/>
  </r>
  <r>
    <x v="0"/>
    <x v="1"/>
    <x v="10"/>
    <x v="1"/>
    <n v="6952749"/>
    <n v="8160009701"/>
    <x v="0"/>
    <x v="1"/>
    <s v="UNIDAD RESIDENCIAL VILLAS DE LA MADRID PROPIEDAD HORIZONTAL"/>
    <x v="11"/>
    <x v="9"/>
  </r>
  <r>
    <x v="0"/>
    <x v="1"/>
    <x v="10"/>
    <x v="1"/>
    <n v="6952755"/>
    <n v="8090061437"/>
    <x v="0"/>
    <x v="1"/>
    <s v="AGRUPACION DE VIVIENDA RINCON DE LAS MARGARITAS"/>
    <x v="3"/>
    <x v="3"/>
  </r>
  <r>
    <x v="0"/>
    <x v="1"/>
    <x v="10"/>
    <x v="4"/>
    <n v="6952774"/>
    <n v="9012391770"/>
    <x v="0"/>
    <x v="1"/>
    <s v="EDIFICIO ARCOBALENO PROPIEDAD HORIZONTAL"/>
    <x v="6"/>
    <x v="6"/>
  </r>
  <r>
    <x v="0"/>
    <x v="1"/>
    <x v="10"/>
    <x v="4"/>
    <n v="6952829"/>
    <n v="9011887289"/>
    <x v="0"/>
    <x v="1"/>
    <s v="CONJUNTO RESIDENCIAL ARIZA PH"/>
    <x v="5"/>
    <x v="5"/>
  </r>
  <r>
    <x v="0"/>
    <x v="1"/>
    <x v="10"/>
    <x v="4"/>
    <n v="6952846"/>
    <n v="8002037169"/>
    <x v="0"/>
    <x v="1"/>
    <s v="AGRUPACION DE VIVIENDA NUEVA TIBABUYES SECTOR B PROPIEDAD HO"/>
    <x v="1"/>
    <x v="1"/>
  </r>
  <r>
    <x v="0"/>
    <x v="1"/>
    <x v="10"/>
    <x v="4"/>
    <n v="6952859"/>
    <n v="9003319926"/>
    <x v="0"/>
    <x v="1"/>
    <s v="EDIFICIO SURGIMEDICA PROPIEDAD HORIZONTAL"/>
    <x v="3"/>
    <x v="3"/>
  </r>
  <r>
    <x v="0"/>
    <x v="1"/>
    <x v="10"/>
    <x v="4"/>
    <n v="6952888"/>
    <n v="9006474194"/>
    <x v="0"/>
    <x v="1"/>
    <s v="EDIFICIO RIVADAVIA"/>
    <x v="2"/>
    <x v="2"/>
  </r>
  <r>
    <x v="0"/>
    <x v="1"/>
    <x v="10"/>
    <x v="4"/>
    <n v="6952898"/>
    <n v="9006189500"/>
    <x v="0"/>
    <x v="2"/>
    <s v="CONJUNTO RESIDENCIAL BALCONES DE SAN JUAN"/>
    <x v="9"/>
    <x v="8"/>
  </r>
  <r>
    <x v="0"/>
    <x v="1"/>
    <x v="10"/>
    <x v="4"/>
    <n v="6952915"/>
    <n v="9006189500"/>
    <x v="0"/>
    <x v="4"/>
    <s v="CONJUNTO RESIDENCIAL BALCONES DE SAN JUAN"/>
    <x v="9"/>
    <x v="8"/>
  </r>
  <r>
    <x v="0"/>
    <x v="1"/>
    <x v="10"/>
    <x v="1"/>
    <n v="6952999"/>
    <n v="9007269463"/>
    <x v="0"/>
    <x v="0"/>
    <s v="EDIFICIO SERRAMONTTI  -PROPIEDAD HORIZONTAL"/>
    <x v="6"/>
    <x v="6"/>
  </r>
  <r>
    <x v="0"/>
    <x v="1"/>
    <x v="10"/>
    <x v="4"/>
    <n v="6953022"/>
    <n v="9000142589"/>
    <x v="0"/>
    <x v="1"/>
    <s v="CONJUNTO RESIDENCIAL CERRONORTE PH"/>
    <x v="14"/>
    <x v="5"/>
  </r>
  <r>
    <x v="0"/>
    <x v="1"/>
    <x v="10"/>
    <x v="4"/>
    <n v="6953034"/>
    <n v="8160015631"/>
    <x v="0"/>
    <x v="0"/>
    <s v="CONJUNTO RESIDENCIAL ALQUITRABE PH"/>
    <x v="11"/>
    <x v="9"/>
  </r>
  <r>
    <x v="0"/>
    <x v="1"/>
    <x v="10"/>
    <x v="4"/>
    <n v="6953049"/>
    <n v="8100050137"/>
    <x v="0"/>
    <x v="7"/>
    <s v="PH EDIFICIO LA ESMERALDA"/>
    <x v="6"/>
    <x v="6"/>
  </r>
  <r>
    <x v="0"/>
    <x v="1"/>
    <x v="10"/>
    <x v="4"/>
    <n v="6953096"/>
    <n v="8000187198"/>
    <x v="0"/>
    <x v="1"/>
    <s v="EDIFICIO SANTA CATALINA"/>
    <x v="2"/>
    <x v="2"/>
  </r>
  <r>
    <x v="0"/>
    <x v="1"/>
    <x v="10"/>
    <x v="4"/>
    <n v="6953109"/>
    <n v="9010034836"/>
    <x v="0"/>
    <x v="2"/>
    <s v="FORTEZZA PARQUE RESIDENCIAL - PROPIEDAD HORIZONTAL"/>
    <x v="3"/>
    <x v="3"/>
  </r>
  <r>
    <x v="0"/>
    <x v="1"/>
    <x v="10"/>
    <x v="4"/>
    <n v="6953121"/>
    <n v="9006751300"/>
    <x v="0"/>
    <x v="0"/>
    <s v="EDIFICIO TORRES DE BARCELONA PROPIEDAD HORIZONTAL"/>
    <x v="6"/>
    <x v="6"/>
  </r>
  <r>
    <x v="0"/>
    <x v="1"/>
    <x v="10"/>
    <x v="4"/>
    <n v="6953133"/>
    <n v="8100069705"/>
    <x v="0"/>
    <x v="0"/>
    <s v="CONJUNTO HABITACIONAL SANTANA"/>
    <x v="6"/>
    <x v="6"/>
  </r>
  <r>
    <x v="0"/>
    <x v="1"/>
    <x v="10"/>
    <x v="4"/>
    <n v="6953156"/>
    <n v="8000033025"/>
    <x v="0"/>
    <x v="0"/>
    <s v="CONJUNTO RESIDENCIAL HORIZONTES B PROPIEDAD HORIZONTAL"/>
    <x v="0"/>
    <x v="0"/>
  </r>
  <r>
    <x v="0"/>
    <x v="1"/>
    <x v="10"/>
    <x v="4"/>
    <n v="6953226"/>
    <n v="9003440294"/>
    <x v="0"/>
    <x v="1"/>
    <s v="CONJUNTO RESIDENCIAL Y COMERCIAL PASEO DE LA CASTELLANA PH"/>
    <x v="11"/>
    <x v="9"/>
  </r>
  <r>
    <x v="0"/>
    <x v="1"/>
    <x v="10"/>
    <x v="4"/>
    <n v="6953288"/>
    <n v="9010759756"/>
    <x v="0"/>
    <x v="1"/>
    <s v="CONJUNTO GRAN HORIZONTE KERANTA PROPIEDAD HORIZONTAL"/>
    <x v="16"/>
    <x v="4"/>
  </r>
  <r>
    <x v="0"/>
    <x v="1"/>
    <x v="10"/>
    <x v="4"/>
    <n v="6953331"/>
    <n v="8914118541"/>
    <x v="0"/>
    <x v="1"/>
    <s v="UNIDAD RESIDENCIAL CATALUÑA - PROPIEDAD HORIZONTAL"/>
    <x v="11"/>
    <x v="9"/>
  </r>
  <r>
    <x v="0"/>
    <x v="1"/>
    <x v="10"/>
    <x v="4"/>
    <n v="6953347"/>
    <n v="9010475184"/>
    <x v="0"/>
    <x v="1"/>
    <s v="EDIFICIO PORTO LETICIA PH"/>
    <x v="21"/>
    <x v="5"/>
  </r>
  <r>
    <x v="0"/>
    <x v="1"/>
    <x v="10"/>
    <x v="4"/>
    <n v="6953396"/>
    <n v="8001933179"/>
    <x v="0"/>
    <x v="1"/>
    <s v="AGRUPACION DE VIVIENDA 4A LOS GUALANDAYES"/>
    <x v="1"/>
    <x v="1"/>
  </r>
  <r>
    <x v="0"/>
    <x v="1"/>
    <x v="10"/>
    <x v="4"/>
    <n v="6953409"/>
    <n v="8300016352"/>
    <x v="0"/>
    <x v="1"/>
    <s v="EDIFICIO 122 AVENIDA - PROPIEDAD HORIZONTAL"/>
    <x v="1"/>
    <x v="1"/>
  </r>
  <r>
    <x v="0"/>
    <x v="1"/>
    <x v="10"/>
    <x v="2"/>
    <n v="6953460"/>
    <n v="7527184"/>
    <x v="0"/>
    <x v="1"/>
    <s v="GARCIA QUINTERO FELIX ANTONIO"/>
    <x v="7"/>
    <x v="7"/>
  </r>
  <r>
    <x v="0"/>
    <x v="1"/>
    <x v="10"/>
    <x v="4"/>
    <n v="6953523"/>
    <n v="9002618515"/>
    <x v="0"/>
    <x v="1"/>
    <s v="UNIDAD RESIDENCIAL SANDRA"/>
    <x v="2"/>
    <x v="2"/>
  </r>
  <r>
    <x v="0"/>
    <x v="1"/>
    <x v="10"/>
    <x v="4"/>
    <n v="6953553"/>
    <n v="8040143754"/>
    <x v="0"/>
    <x v="1"/>
    <s v="EDIFICIOS DON CAMILO Y DON GUILLERMO CONJUNTO RESIDENCIA"/>
    <x v="2"/>
    <x v="2"/>
  </r>
  <r>
    <x v="0"/>
    <x v="1"/>
    <x v="10"/>
    <x v="4"/>
    <n v="6953565"/>
    <n v="9003477761"/>
    <x v="0"/>
    <x v="7"/>
    <s v="CONJUNTO HABITACIONAL LA CASCADA UNIDAD UNO"/>
    <x v="0"/>
    <x v="0"/>
  </r>
  <r>
    <x v="0"/>
    <x v="1"/>
    <x v="10"/>
    <x v="4"/>
    <n v="6953572"/>
    <n v="9007771237"/>
    <x v="0"/>
    <x v="1"/>
    <s v="EDIFICIO SCALA 10"/>
    <x v="2"/>
    <x v="2"/>
  </r>
  <r>
    <x v="0"/>
    <x v="1"/>
    <x v="10"/>
    <x v="4"/>
    <n v="6953589"/>
    <n v="9007993198"/>
    <x v="0"/>
    <x v="1"/>
    <s v="URBANIZACION INDIGO PH"/>
    <x v="34"/>
    <x v="5"/>
  </r>
  <r>
    <x v="0"/>
    <x v="1"/>
    <x v="10"/>
    <x v="4"/>
    <n v="6953598"/>
    <n v="8300248698"/>
    <x v="0"/>
    <x v="3"/>
    <s v="CONJUNTO RESIDENCIAL ENTRE RIOS UNIDAD CUATRO"/>
    <x v="1"/>
    <x v="1"/>
  </r>
  <r>
    <x v="0"/>
    <x v="1"/>
    <x v="10"/>
    <x v="4"/>
    <n v="6953637"/>
    <n v="9003923175"/>
    <x v="0"/>
    <x v="3"/>
    <s v="CONJUNTO RESIDENCIAL CAMINOS DEL PORVENIR 1 - PROPIEDAD HORI"/>
    <x v="1"/>
    <x v="1"/>
  </r>
  <r>
    <x v="0"/>
    <x v="1"/>
    <x v="10"/>
    <x v="4"/>
    <n v="6953656"/>
    <n v="8301183874"/>
    <x v="0"/>
    <x v="3"/>
    <s v="CONJUNTO RESIDENCIAL PORTALES DEL NORTE I MANZANA IV PH"/>
    <x v="1"/>
    <x v="1"/>
  </r>
  <r>
    <x v="0"/>
    <x v="1"/>
    <x v="10"/>
    <x v="4"/>
    <n v="6953658"/>
    <n v="8130006893"/>
    <x v="0"/>
    <x v="1"/>
    <s v="CONJUNTO RESIDENCIAL MEDIA LUNA"/>
    <x v="29"/>
    <x v="14"/>
  </r>
  <r>
    <x v="0"/>
    <x v="1"/>
    <x v="10"/>
    <x v="4"/>
    <n v="6953691"/>
    <n v="8907024171"/>
    <x v="0"/>
    <x v="1"/>
    <s v="UNIDAD HABITACIONAL METAIMA - PROPIEDAD HORIZONTAL"/>
    <x v="3"/>
    <x v="3"/>
  </r>
  <r>
    <x v="0"/>
    <x v="1"/>
    <x v="10"/>
    <x v="4"/>
    <n v="6953716"/>
    <n v="8300082430"/>
    <x v="0"/>
    <x v="3"/>
    <s v="CONJUNTO RESIDENCIAL EL MORAL 7 Y 8 PH"/>
    <x v="1"/>
    <x v="1"/>
  </r>
  <r>
    <x v="0"/>
    <x v="1"/>
    <x v="10"/>
    <x v="4"/>
    <n v="6953730"/>
    <n v="8300082430"/>
    <x v="0"/>
    <x v="3"/>
    <s v="CONJUNTO RESIDENCIAL EL MORAL 7 Y 8 PH"/>
    <x v="1"/>
    <x v="1"/>
  </r>
  <r>
    <x v="0"/>
    <x v="1"/>
    <x v="10"/>
    <x v="4"/>
    <n v="6953735"/>
    <n v="8001688531"/>
    <x v="0"/>
    <x v="1"/>
    <s v="UNIDAD RESIDENCIAL COBLENZA PRIMERA ETAPA PH"/>
    <x v="14"/>
    <x v="5"/>
  </r>
  <r>
    <x v="0"/>
    <x v="1"/>
    <x v="10"/>
    <x v="4"/>
    <n v="6953743"/>
    <n v="8300082430"/>
    <x v="0"/>
    <x v="3"/>
    <s v="CONJUNTO RESIDENCIAL EL MORAL 7 Y 8 PH"/>
    <x v="1"/>
    <x v="1"/>
  </r>
  <r>
    <x v="0"/>
    <x v="1"/>
    <x v="10"/>
    <x v="4"/>
    <n v="6953776"/>
    <n v="9005437145"/>
    <x v="0"/>
    <x v="3"/>
    <s v="CONJUNTO RESIDENCIAL PITAGORAS PH"/>
    <x v="1"/>
    <x v="1"/>
  </r>
  <r>
    <x v="0"/>
    <x v="1"/>
    <x v="10"/>
    <x v="4"/>
    <n v="6953778"/>
    <n v="9011450190"/>
    <x v="0"/>
    <x v="0"/>
    <s v="EDIFICIO CHICO 1 1 PROPIEDAD HORIZONTAL"/>
    <x v="1"/>
    <x v="1"/>
  </r>
  <r>
    <x v="0"/>
    <x v="1"/>
    <x v="10"/>
    <x v="4"/>
    <n v="6953800"/>
    <n v="8002377323"/>
    <x v="0"/>
    <x v="1"/>
    <s v="CONJUNTO CERRADO LA ESTACION"/>
    <x v="6"/>
    <x v="6"/>
  </r>
  <r>
    <x v="0"/>
    <x v="1"/>
    <x v="10"/>
    <x v="4"/>
    <n v="6953835"/>
    <n v="8300241612"/>
    <x v="0"/>
    <x v="1"/>
    <s v="EDIFICIO TERRAZAS DE LOS LAGARTOS SEGUNDA ETAPA"/>
    <x v="1"/>
    <x v="1"/>
  </r>
  <r>
    <x v="0"/>
    <x v="1"/>
    <x v="10"/>
    <x v="4"/>
    <n v="6953882"/>
    <n v="9010342818"/>
    <x v="0"/>
    <x v="3"/>
    <s v="CONJUNTO RESIDENCIAL BRISAS DE CAÑA BRAVA"/>
    <x v="29"/>
    <x v="14"/>
  </r>
  <r>
    <x v="0"/>
    <x v="1"/>
    <x v="10"/>
    <x v="4"/>
    <n v="6953903"/>
    <n v="8050014434"/>
    <x v="0"/>
    <x v="1"/>
    <s v="CONJ RESNO 2 DE LA URBANIZACION VILLA ALMENDROS PH"/>
    <x v="0"/>
    <x v="0"/>
  </r>
  <r>
    <x v="0"/>
    <x v="1"/>
    <x v="10"/>
    <x v="4"/>
    <n v="6953975"/>
    <n v="8040159195"/>
    <x v="0"/>
    <x v="3"/>
    <s v="URBANIZACION EL GIRASOL"/>
    <x v="2"/>
    <x v="2"/>
  </r>
  <r>
    <x v="0"/>
    <x v="1"/>
    <x v="10"/>
    <x v="4"/>
    <n v="6953981"/>
    <n v="9008994020"/>
    <x v="0"/>
    <x v="1"/>
    <s v="EDIFICIO BALCONES DE VIZCAYA"/>
    <x v="2"/>
    <x v="2"/>
  </r>
  <r>
    <x v="0"/>
    <x v="1"/>
    <x v="10"/>
    <x v="4"/>
    <n v="6954079"/>
    <n v="8110463431"/>
    <x v="0"/>
    <x v="1"/>
    <s v="EDIFICIO GALEON DE LA VEGA PH"/>
    <x v="14"/>
    <x v="5"/>
  </r>
  <r>
    <x v="0"/>
    <x v="1"/>
    <x v="10"/>
    <x v="4"/>
    <n v="6954082"/>
    <n v="9011359161"/>
    <x v="0"/>
    <x v="1"/>
    <s v="CONJUNTO RESIDENCIAL MULTICENTRO ETAPA I"/>
    <x v="29"/>
    <x v="14"/>
  </r>
  <r>
    <x v="0"/>
    <x v="1"/>
    <x v="10"/>
    <x v="4"/>
    <n v="6954098"/>
    <n v="9011359161"/>
    <x v="0"/>
    <x v="1"/>
    <s v="CONJUNTO RESIDENCIAL MULTICENTRO ETAPA I"/>
    <x v="29"/>
    <x v="14"/>
  </r>
  <r>
    <x v="0"/>
    <x v="1"/>
    <x v="10"/>
    <x v="4"/>
    <n v="6954104"/>
    <n v="8000781550"/>
    <x v="0"/>
    <x v="1"/>
    <s v="UNIDAD RESIDENCIAL VILLA EMILIA"/>
    <x v="1"/>
    <x v="1"/>
  </r>
  <r>
    <x v="0"/>
    <x v="1"/>
    <x v="10"/>
    <x v="4"/>
    <n v="6954122"/>
    <n v="8100009611"/>
    <x v="0"/>
    <x v="1"/>
    <s v="EDIFICIO VILLAPILAR 2 BLOQUE 2 - PROPIEDAD HORIZONTAL"/>
    <x v="6"/>
    <x v="6"/>
  </r>
  <r>
    <x v="0"/>
    <x v="1"/>
    <x v="10"/>
    <x v="4"/>
    <n v="6954124"/>
    <n v="8090041230"/>
    <x v="0"/>
    <x v="4"/>
    <s v="CONJUNTO RESIDENCIAL ARAGON II ET"/>
    <x v="31"/>
    <x v="3"/>
  </r>
  <r>
    <x v="0"/>
    <x v="1"/>
    <x v="10"/>
    <x v="4"/>
    <n v="6954139"/>
    <n v="8301254398"/>
    <x v="0"/>
    <x v="0"/>
    <s v="AGRUPACION URBANIZACION TECHO"/>
    <x v="1"/>
    <x v="1"/>
  </r>
  <r>
    <x v="0"/>
    <x v="1"/>
    <x v="10"/>
    <x v="4"/>
    <n v="6954234"/>
    <n v="8090064012"/>
    <x v="0"/>
    <x v="1"/>
    <s v="EDIFICIO BALCONES DE BELEN - PROPIEDAD HORIZO"/>
    <x v="3"/>
    <x v="3"/>
  </r>
  <r>
    <x v="0"/>
    <x v="1"/>
    <x v="10"/>
    <x v="4"/>
    <n v="6954241"/>
    <n v="8909313933"/>
    <x v="0"/>
    <x v="4"/>
    <s v="CONJUNTO RESIDENCIAL MANANTIALES PH"/>
    <x v="21"/>
    <x v="5"/>
  </r>
  <r>
    <x v="0"/>
    <x v="1"/>
    <x v="10"/>
    <x v="4"/>
    <n v="6954251"/>
    <n v="8001765277"/>
    <x v="0"/>
    <x v="1"/>
    <s v="EDIFICIO DOÑA PASTORA PH"/>
    <x v="11"/>
    <x v="9"/>
  </r>
  <r>
    <x v="0"/>
    <x v="1"/>
    <x v="10"/>
    <x v="4"/>
    <n v="6954256"/>
    <n v="9002312367"/>
    <x v="0"/>
    <x v="0"/>
    <s v="CONJUNTO RESIDENCIAL IBERICA"/>
    <x v="7"/>
    <x v="7"/>
  </r>
  <r>
    <x v="0"/>
    <x v="1"/>
    <x v="10"/>
    <x v="4"/>
    <n v="6954269"/>
    <n v="8300442078"/>
    <x v="0"/>
    <x v="3"/>
    <s v="CONJUNTO RESIDENCIAL ISABELLA PROPIEDAD HORIZONTAL"/>
    <x v="1"/>
    <x v="1"/>
  </r>
  <r>
    <x v="0"/>
    <x v="1"/>
    <x v="10"/>
    <x v="4"/>
    <n v="6954316"/>
    <n v="9005437145"/>
    <x v="0"/>
    <x v="3"/>
    <s v="CONJUNTO RESIDENCIAL PITAGORAS PH"/>
    <x v="1"/>
    <x v="1"/>
  </r>
  <r>
    <x v="0"/>
    <x v="1"/>
    <x v="10"/>
    <x v="1"/>
    <n v="6954338"/>
    <n v="9000475521"/>
    <x v="0"/>
    <x v="1"/>
    <s v="CONJUNTO VICENZA PARQUE RESIDENCIAL SALITRE PH"/>
    <x v="1"/>
    <x v="1"/>
  </r>
  <r>
    <x v="0"/>
    <x v="1"/>
    <x v="10"/>
    <x v="4"/>
    <n v="6954354"/>
    <n v="8000125401"/>
    <x v="0"/>
    <x v="1"/>
    <s v="CONJUNTO RESIDENCIAL SANTA CATALINA III ETAPA - PROPIEDAD HO"/>
    <x v="0"/>
    <x v="0"/>
  </r>
  <r>
    <x v="0"/>
    <x v="1"/>
    <x v="10"/>
    <x v="4"/>
    <n v="6954360"/>
    <n v="8000942832"/>
    <x v="0"/>
    <x v="3"/>
    <s v="CONJUNTO MULTIFAMILIAR BOSQUE DE CASIGUA"/>
    <x v="1"/>
    <x v="1"/>
  </r>
  <r>
    <x v="0"/>
    <x v="1"/>
    <x v="10"/>
    <x v="4"/>
    <n v="6954367"/>
    <n v="8002477231"/>
    <x v="0"/>
    <x v="1"/>
    <s v="EDIFICIO BALCONES DEL CENTRO"/>
    <x v="7"/>
    <x v="7"/>
  </r>
  <r>
    <x v="0"/>
    <x v="1"/>
    <x v="10"/>
    <x v="4"/>
    <n v="6954374"/>
    <n v="9000650907"/>
    <x v="0"/>
    <x v="0"/>
    <s v="EDIFICIO PORTAL DE LOS NOGALES BLOQUE UNO - PROPIEDAD HO"/>
    <x v="6"/>
    <x v="6"/>
  </r>
  <r>
    <x v="0"/>
    <x v="1"/>
    <x v="10"/>
    <x v="1"/>
    <n v="6954387"/>
    <n v="9010629473"/>
    <x v="0"/>
    <x v="1"/>
    <s v="URBANIZACION  SAN JOAQUIN BLOQUE 1 PH"/>
    <x v="11"/>
    <x v="9"/>
  </r>
  <r>
    <x v="0"/>
    <x v="1"/>
    <x v="10"/>
    <x v="4"/>
    <n v="6954393"/>
    <n v="8002377323"/>
    <x v="0"/>
    <x v="1"/>
    <s v="CONJUNTO CERRADO LA ESTACION"/>
    <x v="6"/>
    <x v="6"/>
  </r>
  <r>
    <x v="0"/>
    <x v="1"/>
    <x v="10"/>
    <x v="4"/>
    <n v="6954466"/>
    <n v="9007213391"/>
    <x v="0"/>
    <x v="1"/>
    <s v="CONJUNTO RESIDENCIAL SAO BENTO PH"/>
    <x v="10"/>
    <x v="5"/>
  </r>
  <r>
    <x v="0"/>
    <x v="1"/>
    <x v="10"/>
    <x v="4"/>
    <n v="6954492"/>
    <n v="8909327909"/>
    <x v="0"/>
    <x v="1"/>
    <s v="CONJUNTO RESIDENCIAL SORRENTO 1 PH"/>
    <x v="14"/>
    <x v="5"/>
  </r>
  <r>
    <x v="0"/>
    <x v="1"/>
    <x v="10"/>
    <x v="4"/>
    <n v="6954549"/>
    <n v="9001908201"/>
    <x v="0"/>
    <x v="1"/>
    <s v="CONJUNTO RESIDENCIAL SENDEROS DEL PARQUE I- P"/>
    <x v="1"/>
    <x v="1"/>
  </r>
  <r>
    <x v="0"/>
    <x v="1"/>
    <x v="10"/>
    <x v="4"/>
    <n v="6954606"/>
    <n v="8605096441"/>
    <x v="0"/>
    <x v="1"/>
    <s v="CONJUNTO RESIDENCIAL SANTA BARBARA NORTE"/>
    <x v="1"/>
    <x v="1"/>
  </r>
  <r>
    <x v="0"/>
    <x v="1"/>
    <x v="10"/>
    <x v="1"/>
    <n v="6954622"/>
    <n v="8301141214"/>
    <x v="0"/>
    <x v="3"/>
    <s v="CONJUNTO RESIDENCIAL ACUARELA P H"/>
    <x v="1"/>
    <x v="1"/>
  </r>
  <r>
    <x v="0"/>
    <x v="1"/>
    <x v="10"/>
    <x v="4"/>
    <n v="6954672"/>
    <n v="8040159195"/>
    <x v="0"/>
    <x v="3"/>
    <s v="URBANIZACION EL GIRASOL"/>
    <x v="2"/>
    <x v="2"/>
  </r>
  <r>
    <x v="0"/>
    <x v="1"/>
    <x v="10"/>
    <x v="4"/>
    <n v="6954736"/>
    <n v="9011133180"/>
    <x v="0"/>
    <x v="1"/>
    <s v="CONJUNTO RESIDENCIAL HACIENDA MADRID ARANJUEZ"/>
    <x v="36"/>
    <x v="4"/>
  </r>
  <r>
    <x v="0"/>
    <x v="1"/>
    <x v="10"/>
    <x v="4"/>
    <n v="6954740"/>
    <n v="8001430471"/>
    <x v="0"/>
    <x v="1"/>
    <s v="EDIFICIO PICASSO PROPIEDAD HORIZONTAL"/>
    <x v="11"/>
    <x v="9"/>
  </r>
  <r>
    <x v="0"/>
    <x v="1"/>
    <x v="10"/>
    <x v="4"/>
    <n v="6954759"/>
    <n v="9003344982"/>
    <x v="0"/>
    <x v="1"/>
    <s v="CONJUNTO CERRADO RIVERA CAMPESTRE PH"/>
    <x v="11"/>
    <x v="9"/>
  </r>
  <r>
    <x v="0"/>
    <x v="1"/>
    <x v="10"/>
    <x v="4"/>
    <n v="6954830"/>
    <n v="8050202184"/>
    <x v="0"/>
    <x v="1"/>
    <s v="MULTIFAMILIARES EL PARAISO DE COMFANDI-CONJUNTO A"/>
    <x v="0"/>
    <x v="0"/>
  </r>
  <r>
    <x v="0"/>
    <x v="1"/>
    <x v="10"/>
    <x v="1"/>
    <n v="6954876"/>
    <n v="9003146066"/>
    <x v="0"/>
    <x v="1"/>
    <s v="CONJUNTO RESIDENCIALSALTAMONTE PH"/>
    <x v="10"/>
    <x v="5"/>
  </r>
  <r>
    <x v="0"/>
    <x v="1"/>
    <x v="10"/>
    <x v="4"/>
    <n v="6954910"/>
    <n v="9001197653"/>
    <x v="0"/>
    <x v="0"/>
    <s v="CONJUNTO RESIDENCIAL Y COMERCIAL PINARES DE ARAGON PH"/>
    <x v="11"/>
    <x v="9"/>
  </r>
  <r>
    <x v="0"/>
    <x v="1"/>
    <x v="10"/>
    <x v="4"/>
    <n v="6954962"/>
    <n v="9000650907"/>
    <x v="0"/>
    <x v="1"/>
    <s v="EDIFICIO PORTAL DE LOS NOGALES BLOQUE UNO - PROPIEDAD HO"/>
    <x v="6"/>
    <x v="6"/>
  </r>
  <r>
    <x v="0"/>
    <x v="1"/>
    <x v="10"/>
    <x v="4"/>
    <n v="6954970"/>
    <n v="8002067227"/>
    <x v="0"/>
    <x v="1"/>
    <s v="EDIFICIO AGORA CUARENTA SEIS 46 PROPIEDAD H"/>
    <x v="1"/>
    <x v="1"/>
  </r>
  <r>
    <x v="0"/>
    <x v="1"/>
    <x v="10"/>
    <x v="4"/>
    <n v="6954978"/>
    <n v="9000142589"/>
    <x v="0"/>
    <x v="1"/>
    <s v="CONJUNTO RESIDENCIAL CERRONORTE PH"/>
    <x v="14"/>
    <x v="5"/>
  </r>
  <r>
    <x v="0"/>
    <x v="1"/>
    <x v="10"/>
    <x v="4"/>
    <n v="6954990"/>
    <n v="9003004320"/>
    <x v="0"/>
    <x v="1"/>
    <s v="UNIDAD RESIDENCIAL TORRES DE BARCELONA"/>
    <x v="5"/>
    <x v="5"/>
  </r>
  <r>
    <x v="0"/>
    <x v="1"/>
    <x v="10"/>
    <x v="4"/>
    <n v="6955012"/>
    <n v="8301187671"/>
    <x v="0"/>
    <x v="3"/>
    <s v="EDIFICIO COLINA CAMPESTRE 18 III PH"/>
    <x v="1"/>
    <x v="1"/>
  </r>
  <r>
    <x v="0"/>
    <x v="1"/>
    <x v="10"/>
    <x v="4"/>
    <n v="6955029"/>
    <n v="9004824384"/>
    <x v="0"/>
    <x v="1"/>
    <s v="CONJUNTO CERRADO VERSALLES PROPIEDAD HORIZONTAL"/>
    <x v="18"/>
    <x v="10"/>
  </r>
  <r>
    <x v="0"/>
    <x v="1"/>
    <x v="10"/>
    <x v="1"/>
    <n v="6955072"/>
    <n v="9003373053"/>
    <x v="0"/>
    <x v="1"/>
    <s v="EDIFICIO PARK TOWN 94 PH"/>
    <x v="1"/>
    <x v="1"/>
  </r>
  <r>
    <x v="0"/>
    <x v="1"/>
    <x v="10"/>
    <x v="4"/>
    <n v="6955082"/>
    <n v="9011600122"/>
    <x v="0"/>
    <x v="1"/>
    <s v="EDIFICIO MPH 123 PROPIEDAD HORIZONTAL"/>
    <x v="1"/>
    <x v="1"/>
  </r>
  <r>
    <x v="0"/>
    <x v="1"/>
    <x v="10"/>
    <x v="4"/>
    <n v="6955084"/>
    <n v="9002346641"/>
    <x v="0"/>
    <x v="4"/>
    <s v="CONJUNTO CERRADO ACUARELA DE CAMPOHERMOSO PROPIEDAD HORIZONT"/>
    <x v="6"/>
    <x v="6"/>
  </r>
  <r>
    <x v="0"/>
    <x v="1"/>
    <x v="10"/>
    <x v="1"/>
    <n v="6955152"/>
    <n v="8050030684"/>
    <x v="0"/>
    <x v="5"/>
    <s v="CONJUNTO RESIDENCIAL MULTIFAMILIARES LA BASE"/>
    <x v="0"/>
    <x v="0"/>
  </r>
  <r>
    <x v="0"/>
    <x v="1"/>
    <x v="10"/>
    <x v="4"/>
    <n v="6955189"/>
    <n v="8301384054"/>
    <x v="0"/>
    <x v="1"/>
    <s v="CONJUNTO RESIDENCIAL TUNAL CENTRAL SUPER LOTE"/>
    <x v="1"/>
    <x v="1"/>
  </r>
  <r>
    <x v="0"/>
    <x v="1"/>
    <x v="10"/>
    <x v="4"/>
    <n v="6955296"/>
    <n v="9010469738"/>
    <x v="0"/>
    <x v="1"/>
    <s v="EDIFICIO KEA PRIOPIEDAD HORIZONTAL"/>
    <x v="3"/>
    <x v="3"/>
  </r>
  <r>
    <x v="0"/>
    <x v="1"/>
    <x v="10"/>
    <x v="4"/>
    <n v="6955303"/>
    <n v="8301384054"/>
    <x v="0"/>
    <x v="1"/>
    <s v="CONJUNTO RESIDENCIAL TUNAL CENTRAL SUPER LOTE"/>
    <x v="1"/>
    <x v="1"/>
  </r>
  <r>
    <x v="0"/>
    <x v="1"/>
    <x v="10"/>
    <x v="4"/>
    <n v="6955325"/>
    <n v="8050108127"/>
    <x v="0"/>
    <x v="0"/>
    <s v="CONJUNTO RESIDENCIAL TORRES DE COMFANDI IV ETAPA CONJUNTO S"/>
    <x v="0"/>
    <x v="0"/>
  </r>
  <r>
    <x v="0"/>
    <x v="1"/>
    <x v="10"/>
    <x v="4"/>
    <n v="6955328"/>
    <n v="9001536870"/>
    <x v="0"/>
    <x v="1"/>
    <s v="CAMPOVERDE PH"/>
    <x v="14"/>
    <x v="5"/>
  </r>
  <r>
    <x v="0"/>
    <x v="1"/>
    <x v="10"/>
    <x v="4"/>
    <n v="6955372"/>
    <n v="8090060912"/>
    <x v="0"/>
    <x v="1"/>
    <s v="CONJ RESIDENCIAL ARAGON III ETAPA PH"/>
    <x v="31"/>
    <x v="3"/>
  </r>
  <r>
    <x v="0"/>
    <x v="1"/>
    <x v="10"/>
    <x v="1"/>
    <n v="6955424"/>
    <n v="9002927455"/>
    <x v="0"/>
    <x v="1"/>
    <s v="EDIFICO PALOS VERDES - PROPIEDAD HORIZONTAL"/>
    <x v="6"/>
    <x v="6"/>
  </r>
  <r>
    <x v="0"/>
    <x v="1"/>
    <x v="10"/>
    <x v="1"/>
    <n v="6955454"/>
    <n v="8160029232"/>
    <x v="0"/>
    <x v="1"/>
    <s v="EDIFICIO MANACOR PH"/>
    <x v="11"/>
    <x v="9"/>
  </r>
  <r>
    <x v="0"/>
    <x v="1"/>
    <x v="10"/>
    <x v="4"/>
    <n v="6955513"/>
    <n v="9009992933"/>
    <x v="0"/>
    <x v="0"/>
    <s v="CONJUNTO RESIDENCIAL CR 3 BLOQUE O EDIFICIO J PROPIEDAD HORI"/>
    <x v="6"/>
    <x v="6"/>
  </r>
  <r>
    <x v="0"/>
    <x v="1"/>
    <x v="10"/>
    <x v="4"/>
    <n v="6955557"/>
    <n v="9004071889"/>
    <x v="0"/>
    <x v="3"/>
    <s v="CONJUNTO RESIDENCIAL ALTOS DEL PORTAL"/>
    <x v="1"/>
    <x v="1"/>
  </r>
  <r>
    <x v="0"/>
    <x v="1"/>
    <x v="10"/>
    <x v="4"/>
    <n v="6955690"/>
    <n v="9005009376"/>
    <x v="0"/>
    <x v="2"/>
    <s v="CONJ RES MIRADOR DE LOS BERNAL PH"/>
    <x v="14"/>
    <x v="5"/>
  </r>
  <r>
    <x v="0"/>
    <x v="1"/>
    <x v="10"/>
    <x v="4"/>
    <n v="6955760"/>
    <n v="9006546713"/>
    <x v="0"/>
    <x v="0"/>
    <s v="AGRUPACION DE VIVIENDA CAMPO REAL ETAPA I"/>
    <x v="1"/>
    <x v="1"/>
  </r>
  <r>
    <x v="0"/>
    <x v="1"/>
    <x v="10"/>
    <x v="4"/>
    <n v="6955927"/>
    <n v="9011585220"/>
    <x v="0"/>
    <x v="0"/>
    <s v="EDIFICIO TIZIANI PROPIEADAD HORIZONTAL"/>
    <x v="6"/>
    <x v="6"/>
  </r>
  <r>
    <x v="0"/>
    <x v="1"/>
    <x v="10"/>
    <x v="4"/>
    <n v="6956037"/>
    <n v="9000846756"/>
    <x v="0"/>
    <x v="1"/>
    <s v="COMPARTIR EL RECREO SUPERMANZANA SM6 LOTE SM6"/>
    <x v="1"/>
    <x v="1"/>
  </r>
  <r>
    <x v="0"/>
    <x v="1"/>
    <x v="10"/>
    <x v="4"/>
    <n v="6956135"/>
    <n v="8100006047"/>
    <x v="0"/>
    <x v="0"/>
    <s v="CONDCONJCERRADO ACROPOLIS ALTA SUIZA TUNO PH"/>
    <x v="6"/>
    <x v="6"/>
  </r>
  <r>
    <x v="0"/>
    <x v="1"/>
    <x v="10"/>
    <x v="4"/>
    <n v="6956164"/>
    <n v="9001669380"/>
    <x v="0"/>
    <x v="1"/>
    <s v="UNIDAD INMOBILIARIA CERRADA LA GRANJITA BOSA"/>
    <x v="1"/>
    <x v="1"/>
  </r>
  <r>
    <x v="0"/>
    <x v="1"/>
    <x v="10"/>
    <x v="4"/>
    <n v="6956207"/>
    <n v="9004681761"/>
    <x v="0"/>
    <x v="1"/>
    <s v="TORRE PORTAL DE BOMBONA PROPIEDAD HORIZONTAL"/>
    <x v="14"/>
    <x v="5"/>
  </r>
  <r>
    <x v="0"/>
    <x v="1"/>
    <x v="10"/>
    <x v="4"/>
    <n v="6956208"/>
    <n v="8000121184"/>
    <x v="0"/>
    <x v="1"/>
    <s v="CONJUNTO RESIDENCIAL PROVITEQ UNIDAD DOS"/>
    <x v="7"/>
    <x v="7"/>
  </r>
  <r>
    <x v="0"/>
    <x v="1"/>
    <x v="10"/>
    <x v="4"/>
    <n v="6956226"/>
    <n v="9004477739"/>
    <x v="0"/>
    <x v="0"/>
    <s v="PROYECTO PARQUE PIJAO II ETAPA SECTOR B"/>
    <x v="1"/>
    <x v="1"/>
  </r>
  <r>
    <x v="0"/>
    <x v="1"/>
    <x v="10"/>
    <x v="4"/>
    <n v="6956246"/>
    <n v="8605096441"/>
    <x v="0"/>
    <x v="1"/>
    <s v="CONJUNTO RESIDENCIAL SANTA BARBARA NORTE"/>
    <x v="1"/>
    <x v="1"/>
  </r>
  <r>
    <x v="0"/>
    <x v="1"/>
    <x v="10"/>
    <x v="4"/>
    <n v="6956281"/>
    <n v="8301254398"/>
    <x v="0"/>
    <x v="0"/>
    <s v="AGRUPACION URBANIZACION TECHO"/>
    <x v="1"/>
    <x v="1"/>
  </r>
  <r>
    <x v="0"/>
    <x v="1"/>
    <x v="10"/>
    <x v="1"/>
    <n v="6956300"/>
    <n v="8110365062"/>
    <x v="0"/>
    <x v="1"/>
    <s v="TORRES DE VICUÑA PH"/>
    <x v="14"/>
    <x v="5"/>
  </r>
  <r>
    <x v="0"/>
    <x v="1"/>
    <x v="10"/>
    <x v="4"/>
    <n v="6956317"/>
    <n v="9012391770"/>
    <x v="0"/>
    <x v="1"/>
    <s v="EDIFICIO ARCOBALENO PROPIEDAD HORIZONTAL"/>
    <x v="6"/>
    <x v="6"/>
  </r>
  <r>
    <x v="0"/>
    <x v="1"/>
    <x v="10"/>
    <x v="4"/>
    <n v="6956350"/>
    <n v="9010240761"/>
    <x v="0"/>
    <x v="1"/>
    <s v="EDIFICIO TORRE K 5-2 -PROPIEDAD HORIZONTAL"/>
    <x v="1"/>
    <x v="1"/>
  </r>
  <r>
    <x v="0"/>
    <x v="1"/>
    <x v="10"/>
    <x v="4"/>
    <n v="6956392"/>
    <n v="9006082897"/>
    <x v="0"/>
    <x v="1"/>
    <s v="CONJUNTO RESIDENCIAL TORRES DE ZUAME ROBLES P"/>
    <x v="39"/>
    <x v="4"/>
  </r>
  <r>
    <x v="0"/>
    <x v="1"/>
    <x v="10"/>
    <x v="4"/>
    <n v="6956426"/>
    <n v="8300349595"/>
    <x v="0"/>
    <x v="1"/>
    <s v="URBANIZACION PASEO DE LA COLINA GRATAMIRA REAL PROPIEDAD HOR"/>
    <x v="1"/>
    <x v="1"/>
  </r>
  <r>
    <x v="0"/>
    <x v="1"/>
    <x v="10"/>
    <x v="4"/>
    <n v="6956457"/>
    <n v="8080012059"/>
    <x v="0"/>
    <x v="1"/>
    <s v="SANTA MONICA I ETAPA"/>
    <x v="15"/>
    <x v="4"/>
  </r>
  <r>
    <x v="0"/>
    <x v="1"/>
    <x v="10"/>
    <x v="4"/>
    <n v="6956488"/>
    <n v="9004477739"/>
    <x v="0"/>
    <x v="0"/>
    <s v="PROYECTO PARQUE PIJAO II ETAPA SECTOR B"/>
    <x v="1"/>
    <x v="1"/>
  </r>
  <r>
    <x v="0"/>
    <x v="1"/>
    <x v="10"/>
    <x v="4"/>
    <n v="6956492"/>
    <n v="8001633654"/>
    <x v="0"/>
    <x v="1"/>
    <s v="EDIFICIO ANDALUCIA PROPIEDAD HORIZONTAL"/>
    <x v="6"/>
    <x v="6"/>
  </r>
  <r>
    <x v="0"/>
    <x v="1"/>
    <x v="10"/>
    <x v="4"/>
    <n v="6956513"/>
    <n v="8000294699"/>
    <x v="0"/>
    <x v="3"/>
    <s v="CONJUNTO RESIDENCIAL TIERRA LINDA DIEZ"/>
    <x v="1"/>
    <x v="1"/>
  </r>
  <r>
    <x v="0"/>
    <x v="1"/>
    <x v="10"/>
    <x v="1"/>
    <n v="6956521"/>
    <n v="9012611471"/>
    <x v="0"/>
    <x v="1"/>
    <s v="URBANICACION DEL CONJUNTO RESIDENCIAL AIRES DEL BOSQUE ETAPA"/>
    <x v="34"/>
    <x v="5"/>
  </r>
  <r>
    <x v="0"/>
    <x v="1"/>
    <x v="10"/>
    <x v="4"/>
    <n v="6956548"/>
    <n v="8090045233"/>
    <x v="0"/>
    <x v="1"/>
    <s v="MULTIFAMILIAR TORREMOLINOS PROIPEDAD HORIZONT"/>
    <x v="3"/>
    <x v="3"/>
  </r>
  <r>
    <x v="0"/>
    <x v="1"/>
    <x v="10"/>
    <x v="1"/>
    <n v="6956563"/>
    <n v="9003018106"/>
    <x v="0"/>
    <x v="0"/>
    <s v="EDIFICIO STREET 118"/>
    <x v="1"/>
    <x v="1"/>
  </r>
  <r>
    <x v="0"/>
    <x v="1"/>
    <x v="10"/>
    <x v="4"/>
    <n v="6956609"/>
    <n v="9004599902"/>
    <x v="0"/>
    <x v="1"/>
    <s v="EDIFICIO VILLAGE RESERVADO"/>
    <x v="1"/>
    <x v="1"/>
  </r>
  <r>
    <x v="0"/>
    <x v="1"/>
    <x v="10"/>
    <x v="4"/>
    <n v="6956647"/>
    <n v="8001624357"/>
    <x v="0"/>
    <x v="3"/>
    <s v="EL BOSQUE DE SUBA DOS-PROPIEDAD HORIZONTAL"/>
    <x v="1"/>
    <x v="1"/>
  </r>
  <r>
    <x v="0"/>
    <x v="1"/>
    <x v="10"/>
    <x v="4"/>
    <n v="6956668"/>
    <n v="8002475527"/>
    <x v="0"/>
    <x v="1"/>
    <s v="PARQUE RESIDENCIAL SURBANA IV ETAPA"/>
    <x v="1"/>
    <x v="1"/>
  </r>
  <r>
    <x v="0"/>
    <x v="1"/>
    <x v="10"/>
    <x v="1"/>
    <n v="6956705"/>
    <n v="8300481662"/>
    <x v="0"/>
    <x v="3"/>
    <s v="MULTIFAMILIAR CORDOBA"/>
    <x v="1"/>
    <x v="1"/>
  </r>
  <r>
    <x v="0"/>
    <x v="1"/>
    <x v="10"/>
    <x v="4"/>
    <n v="6956710"/>
    <n v="8300866024"/>
    <x v="0"/>
    <x v="1"/>
    <s v="CONJUNTO MULTIFAMILIAR COMPARTIR BOCHICA V ETAPA PH"/>
    <x v="1"/>
    <x v="1"/>
  </r>
  <r>
    <x v="0"/>
    <x v="1"/>
    <x v="10"/>
    <x v="4"/>
    <n v="6956712"/>
    <n v="8040074058"/>
    <x v="0"/>
    <x v="3"/>
    <s v="URBANIZACION BOSQUES DE LA FLORIDA"/>
    <x v="17"/>
    <x v="2"/>
  </r>
  <r>
    <x v="0"/>
    <x v="1"/>
    <x v="10"/>
    <x v="4"/>
    <n v="6956720"/>
    <n v="9011123115"/>
    <x v="0"/>
    <x v="1"/>
    <s v="CONJUNTO RESIDENCIAL PARQUES DE BOGOTA PINO PROPIEDAD HORIZO"/>
    <x v="1"/>
    <x v="1"/>
  </r>
  <r>
    <x v="0"/>
    <x v="1"/>
    <x v="10"/>
    <x v="4"/>
    <n v="6956739"/>
    <n v="8100009611"/>
    <x v="0"/>
    <x v="3"/>
    <s v="EDIFICIO VILLAPILAR 2 BLOQUE 2 - PROPIEDAD HORIZONTAL"/>
    <x v="6"/>
    <x v="6"/>
  </r>
  <r>
    <x v="0"/>
    <x v="1"/>
    <x v="10"/>
    <x v="4"/>
    <n v="6956778"/>
    <n v="9011123068"/>
    <x v="0"/>
    <x v="3"/>
    <s v="CONJUNTO RESIDENCIAL PARQUES DE BOGOTA GUAYAC"/>
    <x v="1"/>
    <x v="1"/>
  </r>
  <r>
    <x v="0"/>
    <x v="1"/>
    <x v="10"/>
    <x v="4"/>
    <n v="6956817"/>
    <n v="8000846491"/>
    <x v="0"/>
    <x v="1"/>
    <s v="UNIDAD RESIDENCIAL LOS CEDROS - PROPIEDAD HORIZONTAL"/>
    <x v="0"/>
    <x v="0"/>
  </r>
  <r>
    <x v="0"/>
    <x v="1"/>
    <x v="10"/>
    <x v="4"/>
    <n v="6956863"/>
    <n v="8300006611"/>
    <x v="0"/>
    <x v="1"/>
    <s v="CONJUNTO RESIDENCIAL SANTA MARIA DE CALATRAVA PH"/>
    <x v="1"/>
    <x v="1"/>
  </r>
  <r>
    <x v="0"/>
    <x v="1"/>
    <x v="10"/>
    <x v="4"/>
    <n v="6956875"/>
    <n v="9007679222"/>
    <x v="0"/>
    <x v="1"/>
    <s v="EDIFICIO PUERTO MADERO"/>
    <x v="29"/>
    <x v="14"/>
  </r>
  <r>
    <x v="0"/>
    <x v="1"/>
    <x v="10"/>
    <x v="4"/>
    <n v="6956906"/>
    <n v="8300309920"/>
    <x v="0"/>
    <x v="1"/>
    <s v="CONJUNTO RESIDENCIAL  EL SALITRE MONSERRATE"/>
    <x v="1"/>
    <x v="1"/>
  </r>
  <r>
    <x v="0"/>
    <x v="1"/>
    <x v="10"/>
    <x v="4"/>
    <n v="6956908"/>
    <n v="9002310020"/>
    <x v="0"/>
    <x v="4"/>
    <s v="CONJUNTO RESIDENCIAL SABANA DE TIERRA BUENA I"/>
    <x v="1"/>
    <x v="1"/>
  </r>
  <r>
    <x v="0"/>
    <x v="1"/>
    <x v="10"/>
    <x v="4"/>
    <n v="6956974"/>
    <n v="8000764445"/>
    <x v="0"/>
    <x v="4"/>
    <s v="CONJUNTO HABITACIONAL EL RINCON DE LAS QUINTAS PH"/>
    <x v="11"/>
    <x v="9"/>
  </r>
  <r>
    <x v="0"/>
    <x v="1"/>
    <x v="10"/>
    <x v="4"/>
    <n v="6956999"/>
    <n v="8090061437"/>
    <x v="0"/>
    <x v="0"/>
    <s v="AGRUPACION DE VIVIENDA RINCON DE LAS MARGARITAS"/>
    <x v="3"/>
    <x v="3"/>
  </r>
  <r>
    <x v="0"/>
    <x v="1"/>
    <x v="10"/>
    <x v="4"/>
    <n v="6957010"/>
    <n v="8001094732"/>
    <x v="0"/>
    <x v="1"/>
    <s v="EDIFICIO LA ELVIRA DE PEREIRA PROPIEDAD HORIZONTAL"/>
    <x v="11"/>
    <x v="9"/>
  </r>
  <r>
    <x v="0"/>
    <x v="1"/>
    <x v="10"/>
    <x v="4"/>
    <n v="6957024"/>
    <n v="9013761888"/>
    <x v="0"/>
    <x v="1"/>
    <s v="CONJUNTO MONTEVERDI APARTAMENTOS"/>
    <x v="33"/>
    <x v="2"/>
  </r>
  <r>
    <x v="0"/>
    <x v="1"/>
    <x v="10"/>
    <x v="4"/>
    <n v="6957025"/>
    <n v="8914112762"/>
    <x v="0"/>
    <x v="1"/>
    <s v="MULTIFAMILIARES MAMPAY PH"/>
    <x v="11"/>
    <x v="9"/>
  </r>
  <r>
    <x v="0"/>
    <x v="1"/>
    <x v="10"/>
    <x v="4"/>
    <n v="6957029"/>
    <n v="8914112762"/>
    <x v="0"/>
    <x v="1"/>
    <s v="MULTIFAMILIARES MAMPAY PH"/>
    <x v="11"/>
    <x v="9"/>
  </r>
  <r>
    <x v="0"/>
    <x v="1"/>
    <x v="10"/>
    <x v="4"/>
    <n v="6957052"/>
    <n v="8160003320"/>
    <x v="0"/>
    <x v="1"/>
    <s v="EDIFICIO LAURA PROPIEDAD HORIZONTAL"/>
    <x v="11"/>
    <x v="9"/>
  </r>
  <r>
    <x v="0"/>
    <x v="1"/>
    <x v="10"/>
    <x v="4"/>
    <n v="6957129"/>
    <n v="8001668182"/>
    <x v="0"/>
    <x v="1"/>
    <s v="CONJUNTO RESIDENCIAL VILLA JULIA PH"/>
    <x v="1"/>
    <x v="1"/>
  </r>
  <r>
    <x v="0"/>
    <x v="1"/>
    <x v="10"/>
    <x v="4"/>
    <n v="6957164"/>
    <n v="8300006611"/>
    <x v="0"/>
    <x v="1"/>
    <s v="CONJUNTO RESIDENCIAL SANTA MARIA DE CALATRAVA PH"/>
    <x v="1"/>
    <x v="1"/>
  </r>
  <r>
    <x v="0"/>
    <x v="1"/>
    <x v="10"/>
    <x v="4"/>
    <n v="6957200"/>
    <n v="9005792949"/>
    <x v="0"/>
    <x v="1"/>
    <s v="CONJUNTO RESIDENCIAL URBANIZACION BOSQUES DE LA MACARENA PH"/>
    <x v="14"/>
    <x v="5"/>
  </r>
  <r>
    <x v="0"/>
    <x v="1"/>
    <x v="10"/>
    <x v="4"/>
    <n v="6957227"/>
    <n v="8902111042"/>
    <x v="0"/>
    <x v="1"/>
    <s v="CONJUNTO RESIDENCIAL EL BOSQUE III ETAPA SECTOR E-1"/>
    <x v="17"/>
    <x v="2"/>
  </r>
  <r>
    <x v="0"/>
    <x v="1"/>
    <x v="10"/>
    <x v="1"/>
    <n v="6957239"/>
    <n v="9008209727"/>
    <x v="0"/>
    <x v="0"/>
    <s v="CONJUNTO RESIDENCIAL TORRES DE LAS AMERICAS PH"/>
    <x v="11"/>
    <x v="9"/>
  </r>
  <r>
    <x v="0"/>
    <x v="1"/>
    <x v="10"/>
    <x v="4"/>
    <n v="6957281"/>
    <n v="8080010890"/>
    <x v="0"/>
    <x v="3"/>
    <s v="CONJUNTO RESIDENCIAL PORTAL DE LA HACIENDA LOS CAUCHOS"/>
    <x v="38"/>
    <x v="4"/>
  </r>
  <r>
    <x v="0"/>
    <x v="1"/>
    <x v="10"/>
    <x v="4"/>
    <n v="6957289"/>
    <n v="8300399082"/>
    <x v="0"/>
    <x v="3"/>
    <s v="CONJUNTO RESIDENCIAL LA ALEJANDRA ETAPA I - PORPIEDAD HORIZO"/>
    <x v="1"/>
    <x v="1"/>
  </r>
  <r>
    <x v="0"/>
    <x v="1"/>
    <x v="10"/>
    <x v="4"/>
    <n v="6957302"/>
    <n v="8600498330"/>
    <x v="0"/>
    <x v="1"/>
    <s v="CONJUNTO RESIDENCIAL SANTA BARBARA NORTE MANZANA J"/>
    <x v="1"/>
    <x v="1"/>
  </r>
  <r>
    <x v="0"/>
    <x v="1"/>
    <x v="10"/>
    <x v="2"/>
    <n v="6957327"/>
    <n v="511056"/>
    <x v="0"/>
    <x v="1"/>
    <s v="LEONI  DIMITRI"/>
    <x v="7"/>
    <x v="7"/>
  </r>
  <r>
    <x v="0"/>
    <x v="1"/>
    <x v="10"/>
    <x v="4"/>
    <n v="6957378"/>
    <n v="9006721251"/>
    <x v="0"/>
    <x v="0"/>
    <s v="EDIFICIO ALAMOS DEL PARQUE PROPIEDAD HORIZONTAL"/>
    <x v="14"/>
    <x v="5"/>
  </r>
  <r>
    <x v="0"/>
    <x v="1"/>
    <x v="10"/>
    <x v="1"/>
    <n v="6957383"/>
    <n v="8002198325"/>
    <x v="0"/>
    <x v="3"/>
    <s v="MULTIFAMILIAR CAQUETA"/>
    <x v="1"/>
    <x v="1"/>
  </r>
  <r>
    <x v="0"/>
    <x v="1"/>
    <x v="10"/>
    <x v="4"/>
    <n v="6957434"/>
    <n v="9006094612"/>
    <x v="0"/>
    <x v="3"/>
    <s v="EDIFICIO ALTO DE PARANA"/>
    <x v="9"/>
    <x v="8"/>
  </r>
  <r>
    <x v="0"/>
    <x v="1"/>
    <x v="10"/>
    <x v="1"/>
    <n v="6957442"/>
    <n v="8002129314"/>
    <x v="0"/>
    <x v="1"/>
    <s v="CONJUNTO RESIDENCIAL ARCO IRIS"/>
    <x v="2"/>
    <x v="2"/>
  </r>
  <r>
    <x v="0"/>
    <x v="1"/>
    <x v="10"/>
    <x v="4"/>
    <n v="6957501"/>
    <n v="8160006214"/>
    <x v="0"/>
    <x v="4"/>
    <s v="EL PALMAR CONJUNTO CERRADO N 3 PH"/>
    <x v="11"/>
    <x v="9"/>
  </r>
  <r>
    <x v="0"/>
    <x v="1"/>
    <x v="10"/>
    <x v="4"/>
    <n v="6957546"/>
    <n v="9006283631"/>
    <x v="0"/>
    <x v="0"/>
    <s v="EDIFICIO LAURELES DEL RIO I ETAPA PH"/>
    <x v="6"/>
    <x v="6"/>
  </r>
  <r>
    <x v="0"/>
    <x v="1"/>
    <x v="10"/>
    <x v="4"/>
    <n v="6957547"/>
    <n v="9001693654"/>
    <x v="0"/>
    <x v="0"/>
    <s v="CONJUNTO RESIDENCIAL URBANIZACION TORRES DE P"/>
    <x v="14"/>
    <x v="5"/>
  </r>
  <r>
    <x v="0"/>
    <x v="1"/>
    <x v="10"/>
    <x v="4"/>
    <n v="6957561"/>
    <n v="8000446999"/>
    <x v="0"/>
    <x v="1"/>
    <s v="EDIFICIO GARCIA ROVIRA"/>
    <x v="2"/>
    <x v="2"/>
  </r>
  <r>
    <x v="0"/>
    <x v="1"/>
    <x v="10"/>
    <x v="4"/>
    <n v="6957570"/>
    <n v="9001335838"/>
    <x v="0"/>
    <x v="2"/>
    <s v="AGRUPACION DE VIVIENDA MIRADOR DE VILLAPILAR- PROPIEDAD"/>
    <x v="6"/>
    <x v="6"/>
  </r>
  <r>
    <x v="0"/>
    <x v="1"/>
    <x v="10"/>
    <x v="4"/>
    <n v="6957571"/>
    <n v="9009146759"/>
    <x v="0"/>
    <x v="1"/>
    <s v="CONJUNTO RESIDENCIAL PARQUES DE BOLIVAR ARMENIA N° 1 VIP"/>
    <x v="7"/>
    <x v="7"/>
  </r>
  <r>
    <x v="0"/>
    <x v="1"/>
    <x v="10"/>
    <x v="4"/>
    <n v="6957576"/>
    <n v="9000846756"/>
    <x v="0"/>
    <x v="1"/>
    <s v="COMPARTIR EL RECREO SUPERMANZANA SM6 LOTE SM6"/>
    <x v="1"/>
    <x v="1"/>
  </r>
  <r>
    <x v="0"/>
    <x v="1"/>
    <x v="10"/>
    <x v="4"/>
    <n v="6957577"/>
    <n v="8000712557"/>
    <x v="0"/>
    <x v="4"/>
    <s v="EDIFICIO TORRES DEL DANUBIO NRO 1"/>
    <x v="14"/>
    <x v="5"/>
  </r>
  <r>
    <x v="0"/>
    <x v="1"/>
    <x v="10"/>
    <x v="4"/>
    <n v="6957595"/>
    <n v="9004146968"/>
    <x v="0"/>
    <x v="3"/>
    <s v="CONJUNTO RESIDENCIAL MONTEBONITO"/>
    <x v="3"/>
    <x v="3"/>
  </r>
  <r>
    <x v="0"/>
    <x v="1"/>
    <x v="10"/>
    <x v="4"/>
    <n v="6957612"/>
    <n v="8110003798"/>
    <x v="0"/>
    <x v="1"/>
    <s v="CONJUNTO RESIDENCIAL BOSQUES DEL RODEO ETAPAS 1 Y 2"/>
    <x v="14"/>
    <x v="5"/>
  </r>
  <r>
    <x v="0"/>
    <x v="1"/>
    <x v="10"/>
    <x v="4"/>
    <n v="6957682"/>
    <n v="9012181108"/>
    <x v="0"/>
    <x v="1"/>
    <s v="CONJUNTO RESIDENCIAL BOSQUE SABANA PH"/>
    <x v="83"/>
    <x v="4"/>
  </r>
  <r>
    <x v="0"/>
    <x v="1"/>
    <x v="10"/>
    <x v="4"/>
    <n v="6957698"/>
    <n v="9002535556"/>
    <x v="0"/>
    <x v="3"/>
    <s v="CONJUNTO RESIDENCIAL PARQUES DE CASTILLA 3 - PROPIEDAD HORIZ"/>
    <x v="1"/>
    <x v="1"/>
  </r>
  <r>
    <x v="0"/>
    <x v="1"/>
    <x v="10"/>
    <x v="4"/>
    <n v="6957711"/>
    <n v="9003760854"/>
    <x v="0"/>
    <x v="1"/>
    <s v="EDIFICIO PARK WAY AVENIDA II"/>
    <x v="1"/>
    <x v="1"/>
  </r>
  <r>
    <x v="0"/>
    <x v="1"/>
    <x v="10"/>
    <x v="4"/>
    <n v="6957729"/>
    <n v="9012787721"/>
    <x v="0"/>
    <x v="1"/>
    <s v="EDIFICIO Z3NTRI PROPIEDAD HORIZONTAL"/>
    <x v="2"/>
    <x v="2"/>
  </r>
  <r>
    <x v="0"/>
    <x v="1"/>
    <x v="10"/>
    <x v="4"/>
    <n v="6957737"/>
    <n v="9004292201"/>
    <x v="0"/>
    <x v="0"/>
    <s v="EDIFICIO GENESIS PROPIEDAD HORIZONTAL"/>
    <x v="6"/>
    <x v="6"/>
  </r>
  <r>
    <x v="0"/>
    <x v="1"/>
    <x v="10"/>
    <x v="4"/>
    <n v="6957739"/>
    <n v="9011123115"/>
    <x v="0"/>
    <x v="4"/>
    <s v="CONJUNTO RESIDENCIAL PARQUES DE BOGOTA PINO PROPIEDAD HORIZO"/>
    <x v="1"/>
    <x v="1"/>
  </r>
  <r>
    <x v="0"/>
    <x v="1"/>
    <x v="10"/>
    <x v="4"/>
    <n v="6957742"/>
    <n v="9004306159"/>
    <x v="0"/>
    <x v="1"/>
    <s v="EDIFICIO PRANA PH"/>
    <x v="1"/>
    <x v="1"/>
  </r>
  <r>
    <x v="0"/>
    <x v="1"/>
    <x v="10"/>
    <x v="4"/>
    <n v="6957765"/>
    <n v="9002535556"/>
    <x v="0"/>
    <x v="1"/>
    <s v="CONJUNTO RESIDENCIAL PARQUES DE CASTILLA 3 - PROPIEDAD HORIZ"/>
    <x v="1"/>
    <x v="1"/>
  </r>
  <r>
    <x v="0"/>
    <x v="1"/>
    <x v="10"/>
    <x v="4"/>
    <n v="6957773"/>
    <n v="9005165413"/>
    <x v="0"/>
    <x v="4"/>
    <s v="EDIFICIO LA TOSCANA"/>
    <x v="0"/>
    <x v="0"/>
  </r>
  <r>
    <x v="0"/>
    <x v="1"/>
    <x v="10"/>
    <x v="4"/>
    <n v="6957807"/>
    <n v="8002295688"/>
    <x v="0"/>
    <x v="0"/>
    <s v="CONJUNTO RESIDENCIAL LA ALQUERIA PH"/>
    <x v="11"/>
    <x v="9"/>
  </r>
  <r>
    <x v="0"/>
    <x v="1"/>
    <x v="10"/>
    <x v="4"/>
    <n v="6957821"/>
    <n v="9004071889"/>
    <x v="0"/>
    <x v="3"/>
    <s v="CONJUNTO RESIDENCIAL ALTOS DEL PORTAL"/>
    <x v="1"/>
    <x v="1"/>
  </r>
  <r>
    <x v="0"/>
    <x v="1"/>
    <x v="10"/>
    <x v="4"/>
    <n v="6957830"/>
    <n v="8301224119"/>
    <x v="0"/>
    <x v="1"/>
    <s v="EDIFICIO PEÑA VERDE - PROPIEDAD HORIZONTAL"/>
    <x v="1"/>
    <x v="1"/>
  </r>
  <r>
    <x v="0"/>
    <x v="1"/>
    <x v="10"/>
    <x v="4"/>
    <n v="6957832"/>
    <n v="9006189500"/>
    <x v="0"/>
    <x v="2"/>
    <s v="CONJUNTO RESIDENCIAL BALCONES DE SAN JUAN"/>
    <x v="9"/>
    <x v="8"/>
  </r>
  <r>
    <x v="0"/>
    <x v="1"/>
    <x v="10"/>
    <x v="4"/>
    <n v="6957858"/>
    <n v="8000314411"/>
    <x v="0"/>
    <x v="0"/>
    <s v="MULTIFAMILIAR NORTE DE SANTANDER"/>
    <x v="1"/>
    <x v="1"/>
  </r>
  <r>
    <x v="0"/>
    <x v="1"/>
    <x v="10"/>
    <x v="4"/>
    <n v="6957880"/>
    <n v="9012804176"/>
    <x v="0"/>
    <x v="1"/>
    <s v="EDIFICIO EMPRESARIAL PROHUILA"/>
    <x v="29"/>
    <x v="14"/>
  </r>
  <r>
    <x v="0"/>
    <x v="1"/>
    <x v="10"/>
    <x v="4"/>
    <n v="6957972"/>
    <n v="8002404390"/>
    <x v="1"/>
    <x v="6"/>
    <s v="CONJUNTO RESIDENCIAL BALCONES DEL SALITRE PROP HORIZ"/>
    <x v="1"/>
    <x v="1"/>
  </r>
  <r>
    <x v="0"/>
    <x v="1"/>
    <x v="10"/>
    <x v="5"/>
    <n v="6957995"/>
    <n v="1032420918"/>
    <x v="0"/>
    <x v="5"/>
    <s v="QUIÑONES OLEJUA EVELYN LIZETH"/>
    <x v="4"/>
    <x v="4"/>
  </r>
  <r>
    <x v="0"/>
    <x v="1"/>
    <x v="10"/>
    <x v="4"/>
    <n v="6958029"/>
    <n v="8300110514"/>
    <x v="0"/>
    <x v="3"/>
    <s v="CONJ RESIDENCIAL MANZANA A PH URB CARLOS LLERAS RESTREPO"/>
    <x v="1"/>
    <x v="1"/>
  </r>
  <r>
    <x v="0"/>
    <x v="1"/>
    <x v="10"/>
    <x v="4"/>
    <n v="6958048"/>
    <n v="8301460815"/>
    <x v="0"/>
    <x v="3"/>
    <s v="CONJUNTO RESIDENCIAL CASTILLA IV ETAPA PH"/>
    <x v="1"/>
    <x v="1"/>
  </r>
  <r>
    <x v="0"/>
    <x v="1"/>
    <x v="10"/>
    <x v="4"/>
    <n v="6958070"/>
    <n v="9000219600"/>
    <x v="0"/>
    <x v="1"/>
    <s v="CONJUNTO RESIDENCIAL SAN JOSE PLAZA"/>
    <x v="1"/>
    <x v="1"/>
  </r>
  <r>
    <x v="0"/>
    <x v="1"/>
    <x v="10"/>
    <x v="4"/>
    <n v="6958101"/>
    <n v="8300063114"/>
    <x v="0"/>
    <x v="1"/>
    <s v="EDIFICIO SAN JUAN DE GIRON"/>
    <x v="1"/>
    <x v="1"/>
  </r>
  <r>
    <x v="0"/>
    <x v="1"/>
    <x v="10"/>
    <x v="4"/>
    <n v="6958155"/>
    <n v="9002710229"/>
    <x v="0"/>
    <x v="1"/>
    <s v="CONJUNTO RESIDENCIAL SAN PEDRO PLAZA III PH"/>
    <x v="1"/>
    <x v="1"/>
  </r>
  <r>
    <x v="0"/>
    <x v="1"/>
    <x v="10"/>
    <x v="1"/>
    <n v="6958224"/>
    <n v="8002285028"/>
    <x v="0"/>
    <x v="2"/>
    <s v="EDIFICIO GIBRALTAR - PROPIEDAD HORIZONTAL"/>
    <x v="1"/>
    <x v="1"/>
  </r>
  <r>
    <x v="0"/>
    <x v="1"/>
    <x v="10"/>
    <x v="4"/>
    <n v="6958253"/>
    <n v="8050202184"/>
    <x v="0"/>
    <x v="0"/>
    <s v="MULTIFAMILIARES EL PARAISO DE COMFANDI-CONJUNTO A"/>
    <x v="0"/>
    <x v="0"/>
  </r>
  <r>
    <x v="0"/>
    <x v="1"/>
    <x v="10"/>
    <x v="4"/>
    <n v="6958277"/>
    <n v="9010475184"/>
    <x v="0"/>
    <x v="2"/>
    <s v="EDIFICIO PORTO LETICIA PH"/>
    <x v="21"/>
    <x v="5"/>
  </r>
  <r>
    <x v="0"/>
    <x v="1"/>
    <x v="10"/>
    <x v="4"/>
    <n v="6958346"/>
    <n v="8300733657"/>
    <x v="0"/>
    <x v="0"/>
    <s v="MULTIFAMILIAR BALCONES DE SEVILLA - PROPIEDAD HORIZONTAL"/>
    <x v="1"/>
    <x v="1"/>
  </r>
  <r>
    <x v="0"/>
    <x v="1"/>
    <x v="10"/>
    <x v="4"/>
    <n v="6958456"/>
    <n v="8000121184"/>
    <x v="0"/>
    <x v="1"/>
    <s v="CONJUNTO RESIDENCIAL PROVITEQ UNIDAD DOS"/>
    <x v="7"/>
    <x v="7"/>
  </r>
  <r>
    <x v="0"/>
    <x v="1"/>
    <x v="10"/>
    <x v="4"/>
    <n v="6958458"/>
    <n v="9005445293"/>
    <x v="0"/>
    <x v="1"/>
    <s v="CONJUNTO CERRADO CERROS DE NIZA PROPIEDAD HORIZONTAL"/>
    <x v="6"/>
    <x v="6"/>
  </r>
  <r>
    <x v="0"/>
    <x v="1"/>
    <x v="10"/>
    <x v="4"/>
    <n v="6958571"/>
    <n v="8002407213"/>
    <x v="0"/>
    <x v="1"/>
    <s v="EDIFICIO CAPRI NORTE PROPIEDAD HORIZONTAL"/>
    <x v="1"/>
    <x v="1"/>
  </r>
  <r>
    <x v="0"/>
    <x v="1"/>
    <x v="10"/>
    <x v="1"/>
    <n v="6958690"/>
    <n v="8909289426"/>
    <x v="0"/>
    <x v="1"/>
    <s v="NUCLEO DE VIVIENDA N°2 CIUDAD SAN DIEGO"/>
    <x v="14"/>
    <x v="5"/>
  </r>
  <r>
    <x v="0"/>
    <x v="1"/>
    <x v="10"/>
    <x v="4"/>
    <n v="6958947"/>
    <n v="9002305731"/>
    <x v="0"/>
    <x v="1"/>
    <s v="CONJUNTO FLORALIA REAL"/>
    <x v="1"/>
    <x v="1"/>
  </r>
  <r>
    <x v="0"/>
    <x v="1"/>
    <x v="10"/>
    <x v="4"/>
    <n v="6958969"/>
    <n v="8300456344"/>
    <x v="0"/>
    <x v="1"/>
    <s v="EDIFICIO MIRABELL PH"/>
    <x v="1"/>
    <x v="1"/>
  </r>
  <r>
    <x v="0"/>
    <x v="1"/>
    <x v="10"/>
    <x v="4"/>
    <n v="6959028"/>
    <n v="8002524471"/>
    <x v="0"/>
    <x v="1"/>
    <s v="PROPIEDAD HORIZONTAL EDIFICIO DA VINCI"/>
    <x v="6"/>
    <x v="6"/>
  </r>
  <r>
    <x v="0"/>
    <x v="1"/>
    <x v="10"/>
    <x v="4"/>
    <n v="6959031"/>
    <n v="8002364689"/>
    <x v="0"/>
    <x v="1"/>
    <s v="UNIDAD RESIDENCIAL TORRES DE SAN MATEO PH"/>
    <x v="11"/>
    <x v="9"/>
  </r>
  <r>
    <x v="0"/>
    <x v="1"/>
    <x v="10"/>
    <x v="4"/>
    <n v="6959040"/>
    <n v="9010501706"/>
    <x v="0"/>
    <x v="1"/>
    <s v="CONJUNTO RESIDENCIAL RESERVA CANAVERAL CONDOM"/>
    <x v="17"/>
    <x v="2"/>
  </r>
  <r>
    <x v="0"/>
    <x v="1"/>
    <x v="10"/>
    <x v="4"/>
    <n v="6959054"/>
    <n v="8908047591"/>
    <x v="0"/>
    <x v="1"/>
    <s v="PROPIEDAD HORIZONTAL EDIFICIO EL CARRETERO"/>
    <x v="6"/>
    <x v="6"/>
  </r>
  <r>
    <x v="0"/>
    <x v="1"/>
    <x v="10"/>
    <x v="4"/>
    <n v="6959055"/>
    <n v="9012391770"/>
    <x v="0"/>
    <x v="1"/>
    <s v="EDIFICIO ARCOBALENO PROPIEDAD HORIZONTAL"/>
    <x v="6"/>
    <x v="6"/>
  </r>
  <r>
    <x v="0"/>
    <x v="1"/>
    <x v="10"/>
    <x v="4"/>
    <n v="6959067"/>
    <n v="8301381676"/>
    <x v="0"/>
    <x v="1"/>
    <s v="CONJUNTO RESIDENCIAL MAZUREN AGRUPACION 06 ETAPAS A B Y C P"/>
    <x v="1"/>
    <x v="1"/>
  </r>
  <r>
    <x v="0"/>
    <x v="1"/>
    <x v="10"/>
    <x v="4"/>
    <n v="6959068"/>
    <n v="8301254398"/>
    <x v="0"/>
    <x v="4"/>
    <s v="AGRUPACION URBANIZACION TECHO"/>
    <x v="1"/>
    <x v="1"/>
  </r>
  <r>
    <x v="0"/>
    <x v="1"/>
    <x v="10"/>
    <x v="4"/>
    <n v="6959070"/>
    <n v="8300082430"/>
    <x v="0"/>
    <x v="3"/>
    <s v="CONJUNTO RESIDENCIAL EL MORAL 7 Y 8 PH"/>
    <x v="1"/>
    <x v="1"/>
  </r>
  <r>
    <x v="0"/>
    <x v="1"/>
    <x v="10"/>
    <x v="1"/>
    <n v="6959074"/>
    <n v="8050030684"/>
    <x v="0"/>
    <x v="5"/>
    <s v="CONJUNTO RESIDENCIAL MULTIFAMILIARES LA BASE"/>
    <x v="0"/>
    <x v="0"/>
  </r>
  <r>
    <x v="0"/>
    <x v="1"/>
    <x v="10"/>
    <x v="4"/>
    <n v="6959075"/>
    <n v="8605213490"/>
    <x v="0"/>
    <x v="1"/>
    <s v="CONJUNTO RESIDENCIAL PIJAO DE ORO"/>
    <x v="1"/>
    <x v="1"/>
  </r>
  <r>
    <x v="0"/>
    <x v="1"/>
    <x v="10"/>
    <x v="4"/>
    <n v="6959086"/>
    <n v="8001045381"/>
    <x v="0"/>
    <x v="1"/>
    <s v="CONJUNTO RESIDENCIAL ONTARIO"/>
    <x v="1"/>
    <x v="1"/>
  </r>
  <r>
    <x v="0"/>
    <x v="1"/>
    <x v="10"/>
    <x v="1"/>
    <n v="6959094"/>
    <n v="8090038423"/>
    <x v="0"/>
    <x v="1"/>
    <s v="EDIFICIO TORREON DE INTERLAKEN"/>
    <x v="3"/>
    <x v="3"/>
  </r>
  <r>
    <x v="0"/>
    <x v="1"/>
    <x v="10"/>
    <x v="4"/>
    <n v="6959119"/>
    <n v="9004542522"/>
    <x v="0"/>
    <x v="1"/>
    <s v="EDIFICIO CANTAGIRONE CU4TRO PH"/>
    <x v="14"/>
    <x v="5"/>
  </r>
  <r>
    <x v="0"/>
    <x v="1"/>
    <x v="10"/>
    <x v="4"/>
    <n v="6959132"/>
    <n v="8110050993"/>
    <x v="0"/>
    <x v="1"/>
    <s v="EDIFICIO NUEVO POBLADO PH"/>
    <x v="14"/>
    <x v="5"/>
  </r>
  <r>
    <x v="0"/>
    <x v="1"/>
    <x v="10"/>
    <x v="4"/>
    <n v="6959183"/>
    <n v="8000454625"/>
    <x v="0"/>
    <x v="1"/>
    <s v="AGRUPACION DE VIVIENDA LOMA DE LA CRUZ PROPIE"/>
    <x v="1"/>
    <x v="1"/>
  </r>
  <r>
    <x v="0"/>
    <x v="1"/>
    <x v="10"/>
    <x v="4"/>
    <n v="6959194"/>
    <n v="9008806822"/>
    <x v="0"/>
    <x v="1"/>
    <s v="CONJUNTO CERRADO ALTAVISTA DE PIEDRAPINTADA PROPIEDAD HORIZO"/>
    <x v="3"/>
    <x v="3"/>
  </r>
  <r>
    <x v="0"/>
    <x v="1"/>
    <x v="10"/>
    <x v="4"/>
    <n v="6959197"/>
    <n v="9000878131"/>
    <x v="0"/>
    <x v="1"/>
    <s v="CONJUNTO RESIDENCIAL BAHIA VENTURA PROPIEDAD"/>
    <x v="1"/>
    <x v="1"/>
  </r>
  <r>
    <x v="0"/>
    <x v="1"/>
    <x v="10"/>
    <x v="4"/>
    <n v="6959257"/>
    <n v="8605213490"/>
    <x v="0"/>
    <x v="1"/>
    <s v="CONJUNTO RESIDENCIAL PIJAO DE ORO"/>
    <x v="1"/>
    <x v="1"/>
  </r>
  <r>
    <x v="0"/>
    <x v="1"/>
    <x v="10"/>
    <x v="4"/>
    <n v="6959319"/>
    <n v="8090030886"/>
    <x v="0"/>
    <x v="4"/>
    <s v="CONJUNTO RESIDENCIAL ARAGON ETAPA I"/>
    <x v="31"/>
    <x v="3"/>
  </r>
  <r>
    <x v="0"/>
    <x v="1"/>
    <x v="10"/>
    <x v="1"/>
    <n v="6959342"/>
    <n v="9002186026"/>
    <x v="0"/>
    <x v="1"/>
    <s v="EDIFICIO ALBATROS PH"/>
    <x v="6"/>
    <x v="6"/>
  </r>
  <r>
    <x v="0"/>
    <x v="1"/>
    <x v="10"/>
    <x v="4"/>
    <n v="6959375"/>
    <n v="8300605632"/>
    <x v="0"/>
    <x v="1"/>
    <s v="CONJUNTO RESIDENCIAL PARQUES DE MILENTA"/>
    <x v="1"/>
    <x v="1"/>
  </r>
  <r>
    <x v="0"/>
    <x v="1"/>
    <x v="10"/>
    <x v="4"/>
    <n v="6959395"/>
    <n v="9012018901"/>
    <x v="0"/>
    <x v="1"/>
    <s v="EDIFICIO PORTAL DE SAN MIGUEL"/>
    <x v="9"/>
    <x v="8"/>
  </r>
  <r>
    <x v="0"/>
    <x v="1"/>
    <x v="10"/>
    <x v="5"/>
    <n v="6959413"/>
    <n v="31251490"/>
    <x v="0"/>
    <x v="1"/>
    <s v="OSORIO PEREZ SONIA"/>
    <x v="0"/>
    <x v="0"/>
  </r>
  <r>
    <x v="0"/>
    <x v="1"/>
    <x v="10"/>
    <x v="4"/>
    <n v="6959437"/>
    <n v="9007771237"/>
    <x v="0"/>
    <x v="1"/>
    <s v="EDIFICIO SCALA 10"/>
    <x v="2"/>
    <x v="2"/>
  </r>
  <r>
    <x v="0"/>
    <x v="1"/>
    <x v="10"/>
    <x v="4"/>
    <n v="6959454"/>
    <n v="8300845675"/>
    <x v="0"/>
    <x v="1"/>
    <s v="EDIFICIO SAN ANDRE PH"/>
    <x v="1"/>
    <x v="1"/>
  </r>
  <r>
    <x v="0"/>
    <x v="1"/>
    <x v="10"/>
    <x v="4"/>
    <n v="6959462"/>
    <n v="8001333710"/>
    <x v="0"/>
    <x v="1"/>
    <s v="CONJUNTO RESIDENCIAL EL MIRADOR DE LAS PALMAS"/>
    <x v="1"/>
    <x v="1"/>
  </r>
  <r>
    <x v="0"/>
    <x v="1"/>
    <x v="10"/>
    <x v="4"/>
    <n v="6959466"/>
    <n v="8605263368"/>
    <x v="0"/>
    <x v="1"/>
    <s v="CONJUNTO RESIDENCIAL SANTA BARBARA NORTE MANZANA C PH"/>
    <x v="1"/>
    <x v="1"/>
  </r>
  <r>
    <x v="0"/>
    <x v="1"/>
    <x v="10"/>
    <x v="4"/>
    <n v="6959518"/>
    <n v="9005809948"/>
    <x v="0"/>
    <x v="4"/>
    <s v="EDIFICIO ATENEA PROPIEDAD HORIZONTAL"/>
    <x v="6"/>
    <x v="6"/>
  </r>
  <r>
    <x v="0"/>
    <x v="1"/>
    <x v="10"/>
    <x v="5"/>
    <n v="6959560"/>
    <n v="88138666"/>
    <x v="0"/>
    <x v="2"/>
    <s v="CHONA RODRIGUEZ YESID EDUARDO"/>
    <x v="18"/>
    <x v="10"/>
  </r>
  <r>
    <x v="0"/>
    <x v="1"/>
    <x v="10"/>
    <x v="4"/>
    <n v="6959615"/>
    <n v="8914115371"/>
    <x v="0"/>
    <x v="3"/>
    <s v="AGRUPACION RESIDENCIAL LA AURORA PH"/>
    <x v="11"/>
    <x v="9"/>
  </r>
  <r>
    <x v="0"/>
    <x v="1"/>
    <x v="10"/>
    <x v="4"/>
    <n v="6959658"/>
    <n v="8605213490"/>
    <x v="0"/>
    <x v="1"/>
    <s v="CONJUNTO RESIDENCIAL PIJAO DE ORO"/>
    <x v="1"/>
    <x v="1"/>
  </r>
  <r>
    <x v="0"/>
    <x v="1"/>
    <x v="10"/>
    <x v="4"/>
    <n v="6959662"/>
    <n v="8605213490"/>
    <x v="0"/>
    <x v="1"/>
    <s v="CONJUNTO RESIDENCIAL PIJAO DE ORO"/>
    <x v="1"/>
    <x v="1"/>
  </r>
  <r>
    <x v="0"/>
    <x v="1"/>
    <x v="10"/>
    <x v="4"/>
    <n v="6959672"/>
    <n v="9003876273"/>
    <x v="0"/>
    <x v="3"/>
    <s v="CONJUNTO RESIDENCIAL ALAMEDA DEL PORVENIR SEGUNDA ETAPA PH"/>
    <x v="1"/>
    <x v="1"/>
  </r>
  <r>
    <x v="0"/>
    <x v="1"/>
    <x v="10"/>
    <x v="4"/>
    <n v="6959685"/>
    <n v="9001132798"/>
    <x v="0"/>
    <x v="1"/>
    <s v="EDIFICIO ATICOS DE SAN RAFAEL PROPIEDAD HORIZONTAL"/>
    <x v="6"/>
    <x v="6"/>
  </r>
  <r>
    <x v="0"/>
    <x v="1"/>
    <x v="10"/>
    <x v="4"/>
    <n v="6959709"/>
    <n v="8100057879"/>
    <x v="0"/>
    <x v="3"/>
    <s v="UNIDAD INMOBILIARIA CERRADA COLINAS DEL VIENTO PROPIEDAD HOR"/>
    <x v="6"/>
    <x v="6"/>
  </r>
  <r>
    <x v="0"/>
    <x v="1"/>
    <x v="10"/>
    <x v="4"/>
    <n v="6959746"/>
    <n v="9004430496"/>
    <x v="0"/>
    <x v="1"/>
    <s v="CONJUNTO RESIDENCIAL SOTOMAYOR"/>
    <x v="2"/>
    <x v="2"/>
  </r>
  <r>
    <x v="0"/>
    <x v="1"/>
    <x v="10"/>
    <x v="4"/>
    <n v="6959799"/>
    <n v="8090061437"/>
    <x v="0"/>
    <x v="0"/>
    <s v="AGRUPACION DE VIVIENDA RINCON DE LAS MARGARITAS"/>
    <x v="3"/>
    <x v="3"/>
  </r>
  <r>
    <x v="0"/>
    <x v="1"/>
    <x v="10"/>
    <x v="4"/>
    <n v="6959802"/>
    <n v="8905030474"/>
    <x v="0"/>
    <x v="1"/>
    <s v="CONJUNTO RESIDENCIAL LA RINCONADA -PROPIEDAD HORIZONTAL"/>
    <x v="18"/>
    <x v="10"/>
  </r>
  <r>
    <x v="0"/>
    <x v="1"/>
    <x v="10"/>
    <x v="4"/>
    <n v="6959836"/>
    <n v="9000925547"/>
    <x v="0"/>
    <x v="1"/>
    <s v="AGRUPACION RESIDENCIAL ALAMEDA SANTA MONICA ETAPA UNO PH"/>
    <x v="1"/>
    <x v="1"/>
  </r>
  <r>
    <x v="0"/>
    <x v="1"/>
    <x v="10"/>
    <x v="4"/>
    <n v="6959925"/>
    <n v="8300584914"/>
    <x v="0"/>
    <x v="0"/>
    <s v="LA RIVIERA PROPIEDAD HORIZONTAL"/>
    <x v="1"/>
    <x v="1"/>
  </r>
  <r>
    <x v="0"/>
    <x v="1"/>
    <x v="10"/>
    <x v="4"/>
    <n v="6959944"/>
    <n v="9001714191"/>
    <x v="0"/>
    <x v="2"/>
    <s v="PARQUE RESIDENCIAL LA ARBOLEDA - PROPIEDAD HORIZONTAL"/>
    <x v="3"/>
    <x v="3"/>
  </r>
  <r>
    <x v="0"/>
    <x v="1"/>
    <x v="10"/>
    <x v="1"/>
    <n v="6960020"/>
    <n v="9000446676"/>
    <x v="0"/>
    <x v="1"/>
    <s v="CONJUNTO RESIDENCIAL LA ALEJANDRA III"/>
    <x v="1"/>
    <x v="1"/>
  </r>
  <r>
    <x v="0"/>
    <x v="1"/>
    <x v="10"/>
    <x v="4"/>
    <n v="6960057"/>
    <n v="8002364689"/>
    <x v="0"/>
    <x v="4"/>
    <s v="UNIDAD RESIDENCIAL TORRES DE SAN MATEO PH"/>
    <x v="11"/>
    <x v="9"/>
  </r>
  <r>
    <x v="0"/>
    <x v="1"/>
    <x v="10"/>
    <x v="1"/>
    <n v="6960132"/>
    <n v="9007342262"/>
    <x v="0"/>
    <x v="1"/>
    <s v="EDIFICIO ICONO PROPIEDAD HORIZONTAL"/>
    <x v="11"/>
    <x v="9"/>
  </r>
  <r>
    <x v="0"/>
    <x v="1"/>
    <x v="10"/>
    <x v="1"/>
    <n v="6960157"/>
    <n v="9002927455"/>
    <x v="0"/>
    <x v="0"/>
    <s v="EDIFICO PALOS VERDES - PROPIEDAD HORIZONTAL"/>
    <x v="6"/>
    <x v="6"/>
  </r>
  <r>
    <x v="0"/>
    <x v="1"/>
    <x v="10"/>
    <x v="4"/>
    <n v="6960266"/>
    <n v="9006546713"/>
    <x v="0"/>
    <x v="1"/>
    <s v="AGRUPACION DE VIVIENDA CAMPO REAL ETAPA I"/>
    <x v="1"/>
    <x v="1"/>
  </r>
  <r>
    <x v="0"/>
    <x v="1"/>
    <x v="10"/>
    <x v="4"/>
    <n v="6960289"/>
    <n v="9003004320"/>
    <x v="0"/>
    <x v="1"/>
    <s v="UNIDAD RESIDENCIAL TORRES DE BARCELONA"/>
    <x v="5"/>
    <x v="5"/>
  </r>
  <r>
    <x v="0"/>
    <x v="1"/>
    <x v="10"/>
    <x v="4"/>
    <n v="6960377"/>
    <n v="8090045233"/>
    <x v="0"/>
    <x v="1"/>
    <s v="MULTIFAMILIAR TORREMOLINOS PROIPEDAD HORIZONT"/>
    <x v="3"/>
    <x v="3"/>
  </r>
  <r>
    <x v="0"/>
    <x v="1"/>
    <x v="10"/>
    <x v="1"/>
    <n v="6960430"/>
    <n v="9002046738"/>
    <x v="0"/>
    <x v="2"/>
    <s v="EDIFICIO TORRES DE SIENA - PROPIEDAD HORIZONTAL"/>
    <x v="6"/>
    <x v="6"/>
  </r>
  <r>
    <x v="0"/>
    <x v="1"/>
    <x v="10"/>
    <x v="1"/>
    <n v="6960696"/>
    <n v="9007334952"/>
    <x v="0"/>
    <x v="2"/>
    <s v="CONJUNTO RESIDENCIAL PUERTO BAHIA II ETAPA"/>
    <x v="31"/>
    <x v="3"/>
  </r>
  <r>
    <x v="0"/>
    <x v="1"/>
    <x v="10"/>
    <x v="1"/>
    <n v="6960818"/>
    <n v="8002012334"/>
    <x v="0"/>
    <x v="2"/>
    <s v="CONDOMINIO CIUDADELA GUADALUPE - PROPIEDAD HORIZONTAL"/>
    <x v="0"/>
    <x v="0"/>
  </r>
  <r>
    <x v="0"/>
    <x v="1"/>
    <x v="10"/>
    <x v="4"/>
    <n v="6960859"/>
    <n v="8300070621"/>
    <x v="0"/>
    <x v="1"/>
    <s v="CONJUNTO RESIDENCIAL EL BOSQUE DE SUBA AGRUPACION 4"/>
    <x v="1"/>
    <x v="1"/>
  </r>
  <r>
    <x v="0"/>
    <x v="1"/>
    <x v="10"/>
    <x v="4"/>
    <n v="6960882"/>
    <n v="8100028501"/>
    <x v="0"/>
    <x v="0"/>
    <s v="EDIFICIO CERROS DEL CAMPIN BLOQUE FRONTINO PROPIEDAD HORIZON"/>
    <x v="6"/>
    <x v="6"/>
  </r>
  <r>
    <x v="0"/>
    <x v="1"/>
    <x v="10"/>
    <x v="4"/>
    <n v="6960907"/>
    <n v="8300490572"/>
    <x v="0"/>
    <x v="1"/>
    <s v="CONJUNTO RESIDENCIAL LOS ROBLES PH"/>
    <x v="1"/>
    <x v="1"/>
  </r>
  <r>
    <x v="0"/>
    <x v="1"/>
    <x v="10"/>
    <x v="4"/>
    <n v="6960915"/>
    <n v="8000801976"/>
    <x v="0"/>
    <x v="1"/>
    <s v="CONJUNTO RESIDENCIAL LOS ROSALES PROPIEDAD HORIZONTAL"/>
    <x v="1"/>
    <x v="1"/>
  </r>
  <r>
    <x v="0"/>
    <x v="1"/>
    <x v="10"/>
    <x v="4"/>
    <n v="6961094"/>
    <n v="8040159195"/>
    <x v="0"/>
    <x v="0"/>
    <s v="URBANIZACION EL GIRASOL"/>
    <x v="2"/>
    <x v="2"/>
  </r>
  <r>
    <x v="0"/>
    <x v="1"/>
    <x v="10"/>
    <x v="4"/>
    <n v="6961123"/>
    <n v="9007820790"/>
    <x v="0"/>
    <x v="0"/>
    <s v="EDIFICIO AREA CABLE"/>
    <x v="6"/>
    <x v="6"/>
  </r>
  <r>
    <x v="0"/>
    <x v="1"/>
    <x v="10"/>
    <x v="4"/>
    <n v="6961219"/>
    <n v="8000801976"/>
    <x v="0"/>
    <x v="1"/>
    <s v="CONJUNTO RESIDENCIAL LOS ROSALES PROPIEDAD HORIZONTAL"/>
    <x v="1"/>
    <x v="1"/>
  </r>
  <r>
    <x v="0"/>
    <x v="1"/>
    <x v="10"/>
    <x v="1"/>
    <n v="6961340"/>
    <n v="8914127499"/>
    <x v="0"/>
    <x v="1"/>
    <s v="EDIFICIO FAVI PH"/>
    <x v="11"/>
    <x v="9"/>
  </r>
  <r>
    <x v="0"/>
    <x v="1"/>
    <x v="10"/>
    <x v="4"/>
    <n v="6961416"/>
    <n v="8300006611"/>
    <x v="0"/>
    <x v="1"/>
    <s v="CONJUNTO RESIDENCIAL SANTA MARIA DE CALATRAVA PH"/>
    <x v="1"/>
    <x v="1"/>
  </r>
  <r>
    <x v="0"/>
    <x v="1"/>
    <x v="10"/>
    <x v="4"/>
    <n v="6961469"/>
    <n v="9005099456"/>
    <x v="0"/>
    <x v="0"/>
    <s v="EDIFICIO CANCUN CLUB"/>
    <x v="18"/>
    <x v="10"/>
  </r>
  <r>
    <x v="0"/>
    <x v="1"/>
    <x v="10"/>
    <x v="4"/>
    <n v="6961473"/>
    <n v="9005099456"/>
    <x v="0"/>
    <x v="1"/>
    <s v="EDIFICIO CANCUN CLUB"/>
    <x v="18"/>
    <x v="10"/>
  </r>
  <r>
    <x v="0"/>
    <x v="1"/>
    <x v="10"/>
    <x v="4"/>
    <n v="6961522"/>
    <n v="9001342963"/>
    <x v="0"/>
    <x v="1"/>
    <s v="COLORES DE LA VILLA PH"/>
    <x v="11"/>
    <x v="9"/>
  </r>
  <r>
    <x v="0"/>
    <x v="1"/>
    <x v="10"/>
    <x v="4"/>
    <n v="6961560"/>
    <n v="8914112762"/>
    <x v="0"/>
    <x v="1"/>
    <s v="MULTIFAMILIARES MAMPAY PH"/>
    <x v="11"/>
    <x v="9"/>
  </r>
  <r>
    <x v="0"/>
    <x v="1"/>
    <x v="10"/>
    <x v="1"/>
    <n v="6961611"/>
    <n v="8110305183"/>
    <x v="0"/>
    <x v="1"/>
    <s v="URBANIZACION PARQUE RESIDENCIAL LA CAMPIÑA PH"/>
    <x v="14"/>
    <x v="5"/>
  </r>
  <r>
    <x v="0"/>
    <x v="1"/>
    <x v="10"/>
    <x v="1"/>
    <n v="6961612"/>
    <n v="8110305183"/>
    <x v="0"/>
    <x v="1"/>
    <s v="URBANIZACION PARQUE RESIDENCIAL LA CAMPIÑA PH"/>
    <x v="14"/>
    <x v="5"/>
  </r>
  <r>
    <x v="0"/>
    <x v="1"/>
    <x v="10"/>
    <x v="1"/>
    <n v="6961621"/>
    <n v="8001165589"/>
    <x v="0"/>
    <x v="0"/>
    <s v="AGRUPACION RESIDENCIAL TEJARES DEL NORTE 1 PH"/>
    <x v="1"/>
    <x v="1"/>
  </r>
  <r>
    <x v="0"/>
    <x v="1"/>
    <x v="10"/>
    <x v="4"/>
    <n v="6961713"/>
    <n v="8090081619"/>
    <x v="0"/>
    <x v="1"/>
    <s v="EDIFICIO ACUARIO - PROPIEDAD HORIZONTAL"/>
    <x v="3"/>
    <x v="3"/>
  </r>
  <r>
    <x v="0"/>
    <x v="1"/>
    <x v="10"/>
    <x v="4"/>
    <n v="6961714"/>
    <n v="9007993198"/>
    <x v="0"/>
    <x v="1"/>
    <s v="URBANIZACION INDIGO PH"/>
    <x v="34"/>
    <x v="5"/>
  </r>
  <r>
    <x v="0"/>
    <x v="1"/>
    <x v="10"/>
    <x v="4"/>
    <n v="6961717"/>
    <n v="9002238695"/>
    <x v="0"/>
    <x v="1"/>
    <s v="EDIFICIO EL RINCON DEL POLO PROPIEDAD HORIZONTAL"/>
    <x v="1"/>
    <x v="1"/>
  </r>
  <r>
    <x v="0"/>
    <x v="1"/>
    <x v="10"/>
    <x v="1"/>
    <n v="6961720"/>
    <n v="8914127499"/>
    <x v="0"/>
    <x v="0"/>
    <s v="EDIFICIO FAVI PH"/>
    <x v="11"/>
    <x v="9"/>
  </r>
  <r>
    <x v="0"/>
    <x v="1"/>
    <x v="10"/>
    <x v="4"/>
    <n v="6961745"/>
    <n v="9002150062"/>
    <x v="0"/>
    <x v="3"/>
    <s v="CONJUNTO RESIDENCIAL YAITI PROPIEDAD HORIZON"/>
    <x v="1"/>
    <x v="1"/>
  </r>
  <r>
    <x v="0"/>
    <x v="1"/>
    <x v="10"/>
    <x v="4"/>
    <n v="6961769"/>
    <n v="9004592557"/>
    <x v="0"/>
    <x v="0"/>
    <s v="EDIFICIO GUAYACAN DE PORTOBELO PROPIEDAD HORIZONTAL"/>
    <x v="6"/>
    <x v="6"/>
  </r>
  <r>
    <x v="0"/>
    <x v="1"/>
    <x v="10"/>
    <x v="4"/>
    <n v="6961932"/>
    <n v="8010046264"/>
    <x v="0"/>
    <x v="1"/>
    <s v="CONJUNTO RESIDENCIAL CASALOMA"/>
    <x v="7"/>
    <x v="7"/>
  </r>
  <r>
    <x v="0"/>
    <x v="1"/>
    <x v="10"/>
    <x v="4"/>
    <n v="6961938"/>
    <n v="8100050800"/>
    <x v="0"/>
    <x v="0"/>
    <s v="EDIFICIO PROPIEDAD HORIZONTAL KAROL"/>
    <x v="6"/>
    <x v="6"/>
  </r>
  <r>
    <x v="0"/>
    <x v="1"/>
    <x v="10"/>
    <x v="4"/>
    <n v="6961939"/>
    <n v="9011359161"/>
    <x v="0"/>
    <x v="1"/>
    <s v="CONJUNTO RESIDENCIAL MULTICENTRO ETAPA I"/>
    <x v="29"/>
    <x v="14"/>
  </r>
  <r>
    <x v="0"/>
    <x v="1"/>
    <x v="10"/>
    <x v="5"/>
    <n v="6961962"/>
    <n v="7533592"/>
    <x v="0"/>
    <x v="5"/>
    <s v="RODRIGUEZ CEBALLOS LUIS EDUARDO"/>
    <x v="7"/>
    <x v="7"/>
  </r>
  <r>
    <x v="0"/>
    <x v="1"/>
    <x v="10"/>
    <x v="1"/>
    <n v="6962007"/>
    <n v="8110342171"/>
    <x v="0"/>
    <x v="1"/>
    <s v="EDIFICIO TESORO REAL PH"/>
    <x v="14"/>
    <x v="5"/>
  </r>
  <r>
    <x v="0"/>
    <x v="1"/>
    <x v="10"/>
    <x v="4"/>
    <n v="6962092"/>
    <n v="9001142105"/>
    <x v="0"/>
    <x v="0"/>
    <s v="EDIFICIO TAURUS V"/>
    <x v="1"/>
    <x v="1"/>
  </r>
  <r>
    <x v="0"/>
    <x v="1"/>
    <x v="10"/>
    <x v="4"/>
    <n v="6962198"/>
    <n v="8001266961"/>
    <x v="0"/>
    <x v="3"/>
    <s v="PROPIEDAD HORIZONTAL CONJUNTO CERRADO LA ITALIA"/>
    <x v="6"/>
    <x v="6"/>
  </r>
  <r>
    <x v="0"/>
    <x v="1"/>
    <x v="10"/>
    <x v="4"/>
    <n v="6962235"/>
    <n v="8002496753"/>
    <x v="0"/>
    <x v="3"/>
    <s v="EDIFICIO VOLTURNO - PROPIEDAD HORIZONTAL"/>
    <x v="1"/>
    <x v="1"/>
  </r>
  <r>
    <x v="0"/>
    <x v="1"/>
    <x v="10"/>
    <x v="4"/>
    <n v="6962417"/>
    <n v="8300456344"/>
    <x v="0"/>
    <x v="1"/>
    <s v="EDIFICIO MIRABELL PH"/>
    <x v="1"/>
    <x v="1"/>
  </r>
  <r>
    <x v="0"/>
    <x v="1"/>
    <x v="10"/>
    <x v="4"/>
    <n v="6962619"/>
    <n v="9007721875"/>
    <x v="0"/>
    <x v="0"/>
    <s v="CONJUNTO RESIDENCIAL FEDERMAN RESERVADO PROPI"/>
    <x v="1"/>
    <x v="1"/>
  </r>
  <r>
    <x v="0"/>
    <x v="1"/>
    <x v="10"/>
    <x v="4"/>
    <n v="6962693"/>
    <n v="9012064361"/>
    <x v="0"/>
    <x v="1"/>
    <s v="EDIFICIO ARA CONDOMINIO CLUB PROPIEDAD HORIZONTAL"/>
    <x v="2"/>
    <x v="2"/>
  </r>
  <r>
    <x v="0"/>
    <x v="1"/>
    <x v="10"/>
    <x v="4"/>
    <n v="6962873"/>
    <n v="9003668667"/>
    <x v="0"/>
    <x v="1"/>
    <s v="CENTRO MEDICO DALI P H"/>
    <x v="1"/>
    <x v="1"/>
  </r>
  <r>
    <x v="0"/>
    <x v="1"/>
    <x v="10"/>
    <x v="1"/>
    <n v="6962888"/>
    <n v="9000986836"/>
    <x v="0"/>
    <x v="1"/>
    <s v="EL PORTAL DE BOCACOLINA PROPIEDAD HORIZONTAL"/>
    <x v="1"/>
    <x v="1"/>
  </r>
  <r>
    <x v="0"/>
    <x v="1"/>
    <x v="10"/>
    <x v="4"/>
    <n v="6962939"/>
    <n v="9007555203"/>
    <x v="0"/>
    <x v="1"/>
    <s v="EDIFICIO TORRE VERSALLES II - PROPIEDAD HORIZONTAL"/>
    <x v="1"/>
    <x v="1"/>
  </r>
  <r>
    <x v="0"/>
    <x v="1"/>
    <x v="10"/>
    <x v="4"/>
    <n v="6962978"/>
    <n v="9003108516"/>
    <x v="0"/>
    <x v="3"/>
    <s v="CONDOMINIO REMANSO DEL TIGRE PH"/>
    <x v="11"/>
    <x v="9"/>
  </r>
  <r>
    <x v="0"/>
    <x v="1"/>
    <x v="10"/>
    <x v="4"/>
    <n v="6962982"/>
    <n v="8300481481"/>
    <x v="0"/>
    <x v="1"/>
    <s v="CONJUNTO RESIDENCIAL SAN ANDRES AFIDRO MANZANA 3 ETAPA - PRO"/>
    <x v="1"/>
    <x v="1"/>
  </r>
  <r>
    <x v="0"/>
    <x v="1"/>
    <x v="10"/>
    <x v="4"/>
    <n v="6963056"/>
    <n v="8000801976"/>
    <x v="0"/>
    <x v="1"/>
    <s v="CONJUNTO RESIDENCIAL LOS ROSALES PROPIEDAD HORIZONTAL"/>
    <x v="1"/>
    <x v="1"/>
  </r>
  <r>
    <x v="0"/>
    <x v="1"/>
    <x v="10"/>
    <x v="1"/>
    <n v="6963060"/>
    <n v="9005884366"/>
    <x v="0"/>
    <x v="1"/>
    <s v="EDIFICIO PRIMAVERA FONTIBON - PROPIEDAD HORIZONTAL"/>
    <x v="1"/>
    <x v="1"/>
  </r>
  <r>
    <x v="0"/>
    <x v="1"/>
    <x v="10"/>
    <x v="4"/>
    <n v="6963118"/>
    <n v="8300309920"/>
    <x v="0"/>
    <x v="1"/>
    <s v="CONJUNTO RESIDENCIAL  EL SALITRE MONSERRATE"/>
    <x v="1"/>
    <x v="1"/>
  </r>
  <r>
    <x v="0"/>
    <x v="1"/>
    <x v="10"/>
    <x v="4"/>
    <n v="6963121"/>
    <n v="9000270897"/>
    <x v="0"/>
    <x v="1"/>
    <s v="UNIDAD INMOBILIARIA CERRADA BOSQUES DE LA SIERRA"/>
    <x v="6"/>
    <x v="6"/>
  </r>
  <r>
    <x v="0"/>
    <x v="1"/>
    <x v="10"/>
    <x v="1"/>
    <n v="6963139"/>
    <n v="8000415729"/>
    <x v="0"/>
    <x v="1"/>
    <s v="CONJUNTO RESIDENCIAL SAN LUCAS DE LA SERRANIA"/>
    <x v="14"/>
    <x v="5"/>
  </r>
  <r>
    <x v="0"/>
    <x v="1"/>
    <x v="10"/>
    <x v="5"/>
    <n v="6963173"/>
    <n v="19257504"/>
    <x v="0"/>
    <x v="1"/>
    <s v="GUERRA MORENO LUIS CARLOS RODOLFO"/>
    <x v="1"/>
    <x v="1"/>
  </r>
  <r>
    <x v="0"/>
    <x v="1"/>
    <x v="10"/>
    <x v="4"/>
    <n v="6963187"/>
    <n v="8300500456"/>
    <x v="0"/>
    <x v="1"/>
    <s v="CONJUNTO RESIDENCIAL COLINA DE LOS VIENTOS I ETAPA PH"/>
    <x v="1"/>
    <x v="1"/>
  </r>
  <r>
    <x v="0"/>
    <x v="1"/>
    <x v="10"/>
    <x v="1"/>
    <n v="6963219"/>
    <n v="8300132265"/>
    <x v="0"/>
    <x v="1"/>
    <s v="CONJUNTO RESIDENCIAL TORRES DE SAN CARLOS"/>
    <x v="1"/>
    <x v="1"/>
  </r>
  <r>
    <x v="0"/>
    <x v="1"/>
    <x v="10"/>
    <x v="4"/>
    <n v="6963231"/>
    <n v="9004938005"/>
    <x v="0"/>
    <x v="3"/>
    <s v="CONDOMINIO CAMPESTRE QUINTAS DE GUAYMARAL II PH"/>
    <x v="8"/>
    <x v="4"/>
  </r>
  <r>
    <x v="0"/>
    <x v="1"/>
    <x v="10"/>
    <x v="4"/>
    <n v="6963288"/>
    <n v="8040056592"/>
    <x v="0"/>
    <x v="1"/>
    <s v="EDIFICIO LOS ROBLES"/>
    <x v="2"/>
    <x v="2"/>
  </r>
  <r>
    <x v="0"/>
    <x v="1"/>
    <x v="10"/>
    <x v="4"/>
    <n v="6963359"/>
    <n v="8050131993"/>
    <x v="0"/>
    <x v="1"/>
    <s v="CONDOMINIO PAMPALINDA - PROPIEDAD HORIZONTAL"/>
    <x v="0"/>
    <x v="0"/>
  </r>
  <r>
    <x v="0"/>
    <x v="1"/>
    <x v="10"/>
    <x v="4"/>
    <n v="6963366"/>
    <n v="9007820790"/>
    <x v="0"/>
    <x v="0"/>
    <s v="EDIFICIO AREA CABLE"/>
    <x v="6"/>
    <x v="6"/>
  </r>
  <r>
    <x v="0"/>
    <x v="1"/>
    <x v="10"/>
    <x v="4"/>
    <n v="6963369"/>
    <n v="8050131993"/>
    <x v="0"/>
    <x v="3"/>
    <s v="CONDOMINIO PAMPALINDA - PROPIEDAD HORIZONTAL"/>
    <x v="0"/>
    <x v="0"/>
  </r>
  <r>
    <x v="0"/>
    <x v="1"/>
    <x v="10"/>
    <x v="4"/>
    <n v="6963376"/>
    <n v="8300076113"/>
    <x v="0"/>
    <x v="4"/>
    <s v="EDIFICIO ALBORADA"/>
    <x v="1"/>
    <x v="1"/>
  </r>
  <r>
    <x v="0"/>
    <x v="1"/>
    <x v="10"/>
    <x v="4"/>
    <n v="6963384"/>
    <n v="9005059282"/>
    <x v="0"/>
    <x v="1"/>
    <s v="CONJUNTO MULTIFAMILIAR EL CARMELO PROPIEDAD HORIZONTAL"/>
    <x v="6"/>
    <x v="6"/>
  </r>
  <r>
    <x v="0"/>
    <x v="1"/>
    <x v="10"/>
    <x v="4"/>
    <n v="6963472"/>
    <n v="9004681761"/>
    <x v="0"/>
    <x v="1"/>
    <s v="TORRE PORTAL DE BOMBONA PROPIEDAD HORIZONTAL"/>
    <x v="14"/>
    <x v="5"/>
  </r>
  <r>
    <x v="0"/>
    <x v="1"/>
    <x v="10"/>
    <x v="4"/>
    <n v="6963492"/>
    <n v="8903122401"/>
    <x v="0"/>
    <x v="1"/>
    <s v="EDIFICIO ESPAÑA - PROPIEDAD HORIZONTAL-"/>
    <x v="0"/>
    <x v="0"/>
  </r>
  <r>
    <x v="0"/>
    <x v="1"/>
    <x v="10"/>
    <x v="4"/>
    <n v="6963517"/>
    <n v="8001210484"/>
    <x v="0"/>
    <x v="1"/>
    <s v="EDIFICIO INVICO PH"/>
    <x v="11"/>
    <x v="9"/>
  </r>
  <r>
    <x v="0"/>
    <x v="1"/>
    <x v="10"/>
    <x v="4"/>
    <n v="6963550"/>
    <n v="9005792949"/>
    <x v="0"/>
    <x v="1"/>
    <s v="CONJUNTO RESIDENCIAL URBANIZACION BOSQUES DE LA MACARENA PH"/>
    <x v="14"/>
    <x v="5"/>
  </r>
  <r>
    <x v="0"/>
    <x v="1"/>
    <x v="10"/>
    <x v="4"/>
    <n v="6963605"/>
    <n v="9010854274"/>
    <x v="0"/>
    <x v="1"/>
    <s v="CONJUNTO RESIDENCIAL CAMPESTRE BOSQUES DE CONDINA PH"/>
    <x v="11"/>
    <x v="9"/>
  </r>
  <r>
    <x v="0"/>
    <x v="1"/>
    <x v="10"/>
    <x v="4"/>
    <n v="6963631"/>
    <n v="8002441513"/>
    <x v="0"/>
    <x v="1"/>
    <s v="EDIFICIO PLAZA CENTRO"/>
    <x v="6"/>
    <x v="6"/>
  </r>
  <r>
    <x v="0"/>
    <x v="1"/>
    <x v="10"/>
    <x v="4"/>
    <n v="6963637"/>
    <n v="9002286409"/>
    <x v="0"/>
    <x v="1"/>
    <s v="ALTOS DEL PARQUE"/>
    <x v="0"/>
    <x v="0"/>
  </r>
  <r>
    <x v="0"/>
    <x v="1"/>
    <x v="10"/>
    <x v="4"/>
    <n v="6963651"/>
    <n v="8300551504"/>
    <x v="0"/>
    <x v="3"/>
    <s v="CONJUNTO RESIDENCIAL LAS FLORES LOTE 1"/>
    <x v="1"/>
    <x v="1"/>
  </r>
  <r>
    <x v="0"/>
    <x v="1"/>
    <x v="10"/>
    <x v="4"/>
    <n v="6963669"/>
    <n v="8110371405"/>
    <x v="0"/>
    <x v="1"/>
    <s v="URBANIZACIN LA COLINA DE ASIS"/>
    <x v="5"/>
    <x v="5"/>
  </r>
  <r>
    <x v="0"/>
    <x v="1"/>
    <x v="10"/>
    <x v="4"/>
    <n v="6963675"/>
    <n v="8080012059"/>
    <x v="0"/>
    <x v="1"/>
    <s v="SANTA MONICA I ETAPA"/>
    <x v="15"/>
    <x v="4"/>
  </r>
  <r>
    <x v="0"/>
    <x v="1"/>
    <x v="10"/>
    <x v="1"/>
    <n v="6963679"/>
    <n v="9002490931"/>
    <x v="0"/>
    <x v="1"/>
    <s v="conjuntop residencial porvenir resrvadi 4"/>
    <x v="1"/>
    <x v="1"/>
  </r>
  <r>
    <x v="0"/>
    <x v="1"/>
    <x v="10"/>
    <x v="4"/>
    <n v="6963692"/>
    <n v="9008870058"/>
    <x v="0"/>
    <x v="1"/>
    <s v="EDIFICIO MADRIGAL PROPIEDAD HORIZONTAL"/>
    <x v="6"/>
    <x v="6"/>
  </r>
  <r>
    <x v="0"/>
    <x v="1"/>
    <x v="10"/>
    <x v="4"/>
    <n v="6963733"/>
    <n v="8301258899"/>
    <x v="0"/>
    <x v="1"/>
    <s v="EDIFICIO SANTA ANA PROPIEDAD HORIZONTAL"/>
    <x v="1"/>
    <x v="1"/>
  </r>
  <r>
    <x v="0"/>
    <x v="1"/>
    <x v="10"/>
    <x v="4"/>
    <n v="6963749"/>
    <n v="8300300443"/>
    <x v="0"/>
    <x v="3"/>
    <s v="CR PINAR DE SUBA II ETAPA AGRUPACION B PH"/>
    <x v="1"/>
    <x v="1"/>
  </r>
  <r>
    <x v="0"/>
    <x v="1"/>
    <x v="10"/>
    <x v="4"/>
    <n v="6963753"/>
    <n v="9007275838"/>
    <x v="0"/>
    <x v="1"/>
    <s v="EDIFICIO CENTENARIO  PROPIEDAD HORIZONTAL"/>
    <x v="6"/>
    <x v="6"/>
  </r>
  <r>
    <x v="0"/>
    <x v="1"/>
    <x v="10"/>
    <x v="4"/>
    <n v="6963772"/>
    <n v="9005768525"/>
    <x v="0"/>
    <x v="1"/>
    <s v="CONJUNTO RESIDENCIAL LA MORADA DEL VIENTO"/>
    <x v="29"/>
    <x v="14"/>
  </r>
  <r>
    <x v="0"/>
    <x v="1"/>
    <x v="10"/>
    <x v="5"/>
    <n v="6963792"/>
    <n v="41922539"/>
    <x v="0"/>
    <x v="1"/>
    <s v="MEJIA GIRALDO GLADYS AMPARO"/>
    <x v="7"/>
    <x v="7"/>
  </r>
  <r>
    <x v="0"/>
    <x v="1"/>
    <x v="10"/>
    <x v="4"/>
    <n v="6963807"/>
    <n v="9002310020"/>
    <x v="0"/>
    <x v="4"/>
    <s v="CONJUNTO RESIDENCIAL SABANA DE TIERRA BUENA I"/>
    <x v="1"/>
    <x v="1"/>
  </r>
  <r>
    <x v="0"/>
    <x v="1"/>
    <x v="10"/>
    <x v="4"/>
    <n v="6963836"/>
    <n v="9005768525"/>
    <x v="0"/>
    <x v="1"/>
    <s v="CONJUNTO RESIDENCIAL LA MORADA DEL VIENTO"/>
    <x v="29"/>
    <x v="14"/>
  </r>
  <r>
    <x v="0"/>
    <x v="1"/>
    <x v="10"/>
    <x v="4"/>
    <n v="6963852"/>
    <n v="9000689936"/>
    <x v="0"/>
    <x v="1"/>
    <s v="CONJUNTO RESIDENCIAL VILLAS DE SANTA TERESA I"/>
    <x v="1"/>
    <x v="1"/>
  </r>
  <r>
    <x v="0"/>
    <x v="1"/>
    <x v="10"/>
    <x v="4"/>
    <n v="6963909"/>
    <n v="8160011690"/>
    <x v="0"/>
    <x v="1"/>
    <s v="EL PORTAL DE TERRANOVA PH"/>
    <x v="11"/>
    <x v="9"/>
  </r>
  <r>
    <x v="0"/>
    <x v="1"/>
    <x v="10"/>
    <x v="1"/>
    <n v="6963928"/>
    <n v="8002198325"/>
    <x v="0"/>
    <x v="1"/>
    <s v="MULTIFAMILIAR CAQUETA"/>
    <x v="1"/>
    <x v="1"/>
  </r>
  <r>
    <x v="0"/>
    <x v="1"/>
    <x v="10"/>
    <x v="4"/>
    <n v="6963945"/>
    <n v="8002296923"/>
    <x v="0"/>
    <x v="3"/>
    <s v="EDIFICIO FUMINAYA"/>
    <x v="1"/>
    <x v="1"/>
  </r>
  <r>
    <x v="0"/>
    <x v="1"/>
    <x v="10"/>
    <x v="5"/>
    <n v="6963947"/>
    <n v="41940804"/>
    <x v="0"/>
    <x v="1"/>
    <s v="GIRALDO ECHEVERRY OLGA CECILIA"/>
    <x v="7"/>
    <x v="7"/>
  </r>
  <r>
    <x v="0"/>
    <x v="1"/>
    <x v="10"/>
    <x v="4"/>
    <n v="6963962"/>
    <n v="8300684125"/>
    <x v="0"/>
    <x v="1"/>
    <s v="AGRUPACION DE VIVIENDA LA FONTANA 2 TORRE U"/>
    <x v="1"/>
    <x v="1"/>
  </r>
  <r>
    <x v="0"/>
    <x v="1"/>
    <x v="10"/>
    <x v="4"/>
    <n v="6964034"/>
    <n v="8000085110"/>
    <x v="0"/>
    <x v="1"/>
    <s v="CONJUNTO RESIDENCIAL PORTAL DEL VALLE PH"/>
    <x v="10"/>
    <x v="5"/>
  </r>
  <r>
    <x v="0"/>
    <x v="1"/>
    <x v="10"/>
    <x v="4"/>
    <n v="6964044"/>
    <n v="8000886318"/>
    <x v="0"/>
    <x v="3"/>
    <s v="CONJUNTO HABITACIONAL COOMULTRASAN"/>
    <x v="2"/>
    <x v="2"/>
  </r>
  <r>
    <x v="0"/>
    <x v="1"/>
    <x v="10"/>
    <x v="4"/>
    <n v="6964052"/>
    <n v="9000857458"/>
    <x v="0"/>
    <x v="3"/>
    <s v="AMARCORD - PROPIEDAD HORIZONTAL"/>
    <x v="1"/>
    <x v="1"/>
  </r>
  <r>
    <x v="0"/>
    <x v="1"/>
    <x v="10"/>
    <x v="4"/>
    <n v="6964074"/>
    <n v="8010003326"/>
    <x v="0"/>
    <x v="3"/>
    <s v="EDIFICIO CAMINO REAL"/>
    <x v="26"/>
    <x v="7"/>
  </r>
  <r>
    <x v="0"/>
    <x v="1"/>
    <x v="10"/>
    <x v="4"/>
    <n v="6964084"/>
    <n v="8908034442"/>
    <x v="0"/>
    <x v="1"/>
    <s v="CENTRO COMERCIAL LOS ROSALES PH"/>
    <x v="6"/>
    <x v="6"/>
  </r>
  <r>
    <x v="0"/>
    <x v="1"/>
    <x v="10"/>
    <x v="4"/>
    <n v="6964093"/>
    <n v="8909430851"/>
    <x v="0"/>
    <x v="1"/>
    <s v="CONJUNTO  MAZATLAN"/>
    <x v="14"/>
    <x v="5"/>
  </r>
  <r>
    <x v="0"/>
    <x v="1"/>
    <x v="10"/>
    <x v="1"/>
    <n v="6964110"/>
    <n v="9005782761"/>
    <x v="0"/>
    <x v="1"/>
    <s v="CONJUNTO RESIDENCIAL MOLINO VERDE PROPIEDAD HORIZONTAL"/>
    <x v="4"/>
    <x v="4"/>
  </r>
  <r>
    <x v="0"/>
    <x v="1"/>
    <x v="10"/>
    <x v="4"/>
    <n v="6964154"/>
    <n v="9000270897"/>
    <x v="0"/>
    <x v="1"/>
    <s v="UNIDAD INMOBILIARIA CERRADA BOSQUES DE LA SIERRA"/>
    <x v="6"/>
    <x v="6"/>
  </r>
  <r>
    <x v="0"/>
    <x v="1"/>
    <x v="10"/>
    <x v="4"/>
    <n v="6964156"/>
    <n v="9000270897"/>
    <x v="0"/>
    <x v="3"/>
    <s v="UNIDAD INMOBILIARIA CERRADA BOSQUES DE LA SIERRA"/>
    <x v="6"/>
    <x v="6"/>
  </r>
  <r>
    <x v="0"/>
    <x v="1"/>
    <x v="10"/>
    <x v="4"/>
    <n v="6964182"/>
    <n v="9011231083"/>
    <x v="0"/>
    <x v="1"/>
    <s v="CONJUNTO RESISDENCIAL TERRAZAS DE ALEJANDRIA"/>
    <x v="31"/>
    <x v="3"/>
  </r>
  <r>
    <x v="0"/>
    <x v="1"/>
    <x v="10"/>
    <x v="4"/>
    <n v="6964235"/>
    <n v="8300006611"/>
    <x v="0"/>
    <x v="2"/>
    <s v="CONJUNTO RESIDENCIAL SANTA MARIA DE CALATRAVA PH"/>
    <x v="1"/>
    <x v="1"/>
  </r>
  <r>
    <x v="0"/>
    <x v="1"/>
    <x v="10"/>
    <x v="4"/>
    <n v="6964271"/>
    <n v="8301412840"/>
    <x v="0"/>
    <x v="1"/>
    <s v="CONJUNTO RESIDENCIAL EL CEDRO PH"/>
    <x v="1"/>
    <x v="1"/>
  </r>
  <r>
    <x v="0"/>
    <x v="1"/>
    <x v="10"/>
    <x v="4"/>
    <n v="6964284"/>
    <n v="8001666573"/>
    <x v="0"/>
    <x v="1"/>
    <s v="CONJUNTO RESIDENCIAL CINCO ESTRELLAS"/>
    <x v="1"/>
    <x v="1"/>
  </r>
  <r>
    <x v="0"/>
    <x v="1"/>
    <x v="10"/>
    <x v="4"/>
    <n v="6964286"/>
    <n v="8000410735"/>
    <x v="0"/>
    <x v="3"/>
    <s v="EDIFICIO YUPANKI PH"/>
    <x v="1"/>
    <x v="1"/>
  </r>
  <r>
    <x v="0"/>
    <x v="1"/>
    <x v="10"/>
    <x v="4"/>
    <n v="6964359"/>
    <n v="8001694262"/>
    <x v="0"/>
    <x v="4"/>
    <s v="CONJUNTO RESIDENCIAL SEBASTIAN DE BELALCAZAR"/>
    <x v="0"/>
    <x v="0"/>
  </r>
  <r>
    <x v="0"/>
    <x v="1"/>
    <x v="10"/>
    <x v="4"/>
    <n v="6964373"/>
    <n v="9003003308"/>
    <x v="0"/>
    <x v="2"/>
    <s v="CONJUNTO RESIDENCIAL ARAWAK"/>
    <x v="17"/>
    <x v="2"/>
  </r>
  <r>
    <x v="0"/>
    <x v="1"/>
    <x v="10"/>
    <x v="4"/>
    <n v="6964389"/>
    <n v="8000788343"/>
    <x v="0"/>
    <x v="1"/>
    <s v="CENTRO MEDICO DE LA SABANA P H"/>
    <x v="1"/>
    <x v="1"/>
  </r>
  <r>
    <x v="0"/>
    <x v="1"/>
    <x v="10"/>
    <x v="5"/>
    <n v="6964405"/>
    <n v="154996"/>
    <x v="0"/>
    <x v="1"/>
    <s v="QUIÑONES VARGAS FRANCISCO DOMINGO"/>
    <x v="1"/>
    <x v="1"/>
  </r>
  <r>
    <x v="0"/>
    <x v="1"/>
    <x v="10"/>
    <x v="4"/>
    <n v="6964453"/>
    <n v="8301381676"/>
    <x v="0"/>
    <x v="1"/>
    <s v="CONJUNTO RESIDENCIAL MAZUREN AGRUPACION 06 ETAPAS A B Y C P"/>
    <x v="1"/>
    <x v="1"/>
  </r>
  <r>
    <x v="0"/>
    <x v="1"/>
    <x v="10"/>
    <x v="4"/>
    <n v="6964490"/>
    <n v="8050182916"/>
    <x v="0"/>
    <x v="1"/>
    <s v="UNIDAD RESIDENCIAL BOSQUES DE PUENTE PALMA SECTOR B"/>
    <x v="0"/>
    <x v="0"/>
  </r>
  <r>
    <x v="0"/>
    <x v="1"/>
    <x v="10"/>
    <x v="4"/>
    <n v="6964508"/>
    <n v="8001480055"/>
    <x v="0"/>
    <x v="0"/>
    <s v="URBANIZACION LA VILLA"/>
    <x v="7"/>
    <x v="7"/>
  </r>
  <r>
    <x v="0"/>
    <x v="1"/>
    <x v="10"/>
    <x v="1"/>
    <n v="6964570"/>
    <n v="9006064024"/>
    <x v="0"/>
    <x v="2"/>
    <s v="EDIFICIO SAN ANTONIO"/>
    <x v="0"/>
    <x v="0"/>
  </r>
  <r>
    <x v="0"/>
    <x v="1"/>
    <x v="10"/>
    <x v="4"/>
    <n v="6964675"/>
    <n v="8000573944"/>
    <x v="0"/>
    <x v="1"/>
    <s v="CONJUNTO RESIDENCIAL MONTANA"/>
    <x v="1"/>
    <x v="1"/>
  </r>
  <r>
    <x v="0"/>
    <x v="1"/>
    <x v="10"/>
    <x v="4"/>
    <n v="6964712"/>
    <n v="8300367842"/>
    <x v="0"/>
    <x v="1"/>
    <s v="EDIFICIO RIVIERA NORTE 4"/>
    <x v="1"/>
    <x v="1"/>
  </r>
  <r>
    <x v="0"/>
    <x v="1"/>
    <x v="10"/>
    <x v="1"/>
    <n v="6964714"/>
    <n v="9006048565"/>
    <x v="0"/>
    <x v="1"/>
    <s v="EDIFICIO PASEO DEL PARQUE PROPIEDAD HORIZONTAL"/>
    <x v="23"/>
    <x v="6"/>
  </r>
  <r>
    <x v="0"/>
    <x v="1"/>
    <x v="10"/>
    <x v="1"/>
    <n v="6964729"/>
    <n v="9006064024"/>
    <x v="0"/>
    <x v="1"/>
    <s v="EDIFICIO SAN ANTONIO"/>
    <x v="0"/>
    <x v="0"/>
  </r>
  <r>
    <x v="0"/>
    <x v="1"/>
    <x v="10"/>
    <x v="4"/>
    <n v="6964736"/>
    <n v="8301018025"/>
    <x v="0"/>
    <x v="0"/>
    <s v="CONJUNTO RESIDENCIAL EL PORTAL DEL MORTIÑO PROPIEDAD HORIZON"/>
    <x v="1"/>
    <x v="1"/>
  </r>
  <r>
    <x v="0"/>
    <x v="1"/>
    <x v="10"/>
    <x v="4"/>
    <n v="6964758"/>
    <n v="8300214770"/>
    <x v="0"/>
    <x v="1"/>
    <s v="EDIFICIO CALLE 103 PH"/>
    <x v="1"/>
    <x v="1"/>
  </r>
  <r>
    <x v="0"/>
    <x v="1"/>
    <x v="10"/>
    <x v="1"/>
    <n v="6964824"/>
    <n v="8905032234"/>
    <x v="0"/>
    <x v="0"/>
    <s v="CONDOMINIO EDIFICIO BARAJAS"/>
    <x v="18"/>
    <x v="10"/>
  </r>
  <r>
    <x v="0"/>
    <x v="1"/>
    <x v="10"/>
    <x v="4"/>
    <n v="6964864"/>
    <n v="8001872058"/>
    <x v="0"/>
    <x v="1"/>
    <s v="CONJUNTO RESIDENCIAL SAN DIEGO - PROPIEDAD HORIZONTAL"/>
    <x v="1"/>
    <x v="1"/>
  </r>
  <r>
    <x v="0"/>
    <x v="1"/>
    <x v="10"/>
    <x v="4"/>
    <n v="6964918"/>
    <n v="9007028519"/>
    <x v="0"/>
    <x v="0"/>
    <s v="EDIFICIO UNIDAD RESIDENCIAL 24 URBANO"/>
    <x v="2"/>
    <x v="2"/>
  </r>
  <r>
    <x v="0"/>
    <x v="1"/>
    <x v="10"/>
    <x v="4"/>
    <n v="6964956"/>
    <n v="9002340547"/>
    <x v="0"/>
    <x v="1"/>
    <s v="EDIFICIO COVARRUBIAS DEL PINAR PH"/>
    <x v="11"/>
    <x v="9"/>
  </r>
  <r>
    <x v="0"/>
    <x v="1"/>
    <x v="10"/>
    <x v="4"/>
    <n v="6964967"/>
    <n v="8130061037"/>
    <x v="0"/>
    <x v="1"/>
    <s v="EDIFICIO TORRES DE MIRAFLORES"/>
    <x v="29"/>
    <x v="14"/>
  </r>
  <r>
    <x v="0"/>
    <x v="1"/>
    <x v="10"/>
    <x v="4"/>
    <n v="6964976"/>
    <n v="8300500456"/>
    <x v="0"/>
    <x v="1"/>
    <s v="CONJUNTO RESIDENCIAL COLINA DE LOS VIENTOS I ETAPA PH"/>
    <x v="1"/>
    <x v="1"/>
  </r>
  <r>
    <x v="0"/>
    <x v="1"/>
    <x v="10"/>
    <x v="4"/>
    <n v="6965028"/>
    <n v="8001666573"/>
    <x v="0"/>
    <x v="2"/>
    <s v="CONJUNTO RESIDENCIAL CINCO ESTRELLAS"/>
    <x v="1"/>
    <x v="1"/>
  </r>
  <r>
    <x v="0"/>
    <x v="1"/>
    <x v="10"/>
    <x v="5"/>
    <n v="6965062"/>
    <n v="51841228"/>
    <x v="0"/>
    <x v="1"/>
    <s v="ALVAREZ ALVAREZ MARLENE"/>
    <x v="1"/>
    <x v="1"/>
  </r>
  <r>
    <x v="0"/>
    <x v="1"/>
    <x v="10"/>
    <x v="4"/>
    <n v="6965079"/>
    <n v="9005080623"/>
    <x v="0"/>
    <x v="1"/>
    <s v="CONJUNTO RESIDENCIAL HACIENDA AVIGÑON PH"/>
    <x v="10"/>
    <x v="5"/>
  </r>
  <r>
    <x v="0"/>
    <x v="1"/>
    <x v="10"/>
    <x v="4"/>
    <n v="6965095"/>
    <n v="8090116603"/>
    <x v="0"/>
    <x v="3"/>
    <s v="CONJUNTO RESIDENCIAL ATOLSURE"/>
    <x v="3"/>
    <x v="3"/>
  </r>
  <r>
    <x v="0"/>
    <x v="1"/>
    <x v="10"/>
    <x v="4"/>
    <n v="6965109"/>
    <n v="9000650907"/>
    <x v="0"/>
    <x v="0"/>
    <s v="EDIFICIO PORTAL DE LOS NOGALES BLOQUE UNO - PROPIEDAD HO"/>
    <x v="6"/>
    <x v="6"/>
  </r>
  <r>
    <x v="0"/>
    <x v="1"/>
    <x v="10"/>
    <x v="4"/>
    <n v="6965121"/>
    <n v="8110019888"/>
    <x v="0"/>
    <x v="1"/>
    <s v="UNIDAD RESIDENCIAL AGUAMARINA P H"/>
    <x v="14"/>
    <x v="5"/>
  </r>
  <r>
    <x v="0"/>
    <x v="1"/>
    <x v="10"/>
    <x v="4"/>
    <n v="6965232"/>
    <n v="8300874703"/>
    <x v="0"/>
    <x v="1"/>
    <s v="EDIFICIO LOS ABEDULES I - PROPIEDAD HORIZONTAL"/>
    <x v="1"/>
    <x v="1"/>
  </r>
  <r>
    <x v="0"/>
    <x v="1"/>
    <x v="10"/>
    <x v="4"/>
    <n v="6965260"/>
    <n v="9004414911"/>
    <x v="0"/>
    <x v="0"/>
    <s v="EDIFICIO PORTOBELO"/>
    <x v="6"/>
    <x v="6"/>
  </r>
  <r>
    <x v="0"/>
    <x v="1"/>
    <x v="10"/>
    <x v="4"/>
    <n v="6965295"/>
    <n v="9010475184"/>
    <x v="0"/>
    <x v="1"/>
    <s v="EDIFICIO PORTO LETICIA PH"/>
    <x v="21"/>
    <x v="5"/>
  </r>
  <r>
    <x v="0"/>
    <x v="1"/>
    <x v="10"/>
    <x v="5"/>
    <n v="6965418"/>
    <n v="93358404"/>
    <x v="0"/>
    <x v="1"/>
    <s v="MOYA CORTES RICARDO"/>
    <x v="3"/>
    <x v="3"/>
  </r>
  <r>
    <x v="0"/>
    <x v="1"/>
    <x v="10"/>
    <x v="4"/>
    <n v="6965429"/>
    <n v="8110304422"/>
    <x v="0"/>
    <x v="1"/>
    <s v="UNIDAD RESIDENCIAL MANANTIALES DE ROBLEDO PH"/>
    <x v="14"/>
    <x v="5"/>
  </r>
  <r>
    <x v="0"/>
    <x v="1"/>
    <x v="10"/>
    <x v="4"/>
    <n v="6965440"/>
    <n v="8000536641"/>
    <x v="0"/>
    <x v="0"/>
    <s v="CONJUNTO RESIDENCIAL BARRIO OLIMPICO DE PEREIRA II ETAPA PH"/>
    <x v="11"/>
    <x v="9"/>
  </r>
  <r>
    <x v="0"/>
    <x v="1"/>
    <x v="10"/>
    <x v="4"/>
    <n v="6965457"/>
    <n v="9004261439"/>
    <x v="0"/>
    <x v="2"/>
    <s v="CONJUNTO GRANADA CLUB RESIDENCIAL ETAPA III"/>
    <x v="1"/>
    <x v="1"/>
  </r>
  <r>
    <x v="0"/>
    <x v="1"/>
    <x v="10"/>
    <x v="4"/>
    <n v="6965481"/>
    <n v="9009992775"/>
    <x v="0"/>
    <x v="1"/>
    <s v="CONJUNTO RESIDENCIAL CR 3 BLOQUE O EDIFICIO G PROPIEDAD HORI"/>
    <x v="6"/>
    <x v="6"/>
  </r>
  <r>
    <x v="0"/>
    <x v="1"/>
    <x v="10"/>
    <x v="4"/>
    <n v="6965567"/>
    <n v="9004938005"/>
    <x v="0"/>
    <x v="3"/>
    <s v="CONDOMINIO CAMPESTRE QUINTAS DE GUAYMARAL II PH"/>
    <x v="8"/>
    <x v="4"/>
  </r>
  <r>
    <x v="0"/>
    <x v="1"/>
    <x v="10"/>
    <x v="4"/>
    <n v="6965575"/>
    <n v="9002908501"/>
    <x v="0"/>
    <x v="1"/>
    <s v="EDIFICIO VIZCAYA GOLD"/>
    <x v="2"/>
    <x v="2"/>
  </r>
  <r>
    <x v="0"/>
    <x v="1"/>
    <x v="10"/>
    <x v="4"/>
    <n v="6965648"/>
    <n v="8908034442"/>
    <x v="0"/>
    <x v="3"/>
    <s v="CENTRO COMERCIAL LOS ROSALES PH"/>
    <x v="6"/>
    <x v="6"/>
  </r>
  <r>
    <x v="0"/>
    <x v="1"/>
    <x v="10"/>
    <x v="1"/>
    <n v="6965793"/>
    <n v="9001095149"/>
    <x v="0"/>
    <x v="3"/>
    <s v="AGRUPACIÓN DE VIVIENDA TABATINGA PRIMERA ETAPA - PROPIEDAD H"/>
    <x v="1"/>
    <x v="1"/>
  </r>
  <r>
    <x v="0"/>
    <x v="1"/>
    <x v="10"/>
    <x v="4"/>
    <n v="6965827"/>
    <n v="9001501654"/>
    <x v="0"/>
    <x v="3"/>
    <s v="AGRUPACION TORRES NUEVA CASTILLA I"/>
    <x v="1"/>
    <x v="1"/>
  </r>
  <r>
    <x v="0"/>
    <x v="1"/>
    <x v="10"/>
    <x v="4"/>
    <n v="6965836"/>
    <n v="9006912202"/>
    <x v="0"/>
    <x v="1"/>
    <s v="EDIFICIO BRITANIA PH"/>
    <x v="11"/>
    <x v="9"/>
  </r>
  <r>
    <x v="0"/>
    <x v="1"/>
    <x v="10"/>
    <x v="1"/>
    <n v="6965844"/>
    <n v="9006830915"/>
    <x v="0"/>
    <x v="1"/>
    <s v="CONJUNTO RESIDENCIAL VILLAS DE LA MERCED PH"/>
    <x v="13"/>
    <x v="9"/>
  </r>
  <r>
    <x v="0"/>
    <x v="1"/>
    <x v="10"/>
    <x v="4"/>
    <n v="6965861"/>
    <n v="9010602628"/>
    <x v="0"/>
    <x v="1"/>
    <s v="SANTA MÓNICA CONDOMINIO PROPIEDAD HORIZONTAL"/>
    <x v="9"/>
    <x v="8"/>
  </r>
  <r>
    <x v="0"/>
    <x v="1"/>
    <x v="10"/>
    <x v="4"/>
    <n v="6965935"/>
    <n v="9007366153"/>
    <x v="0"/>
    <x v="1"/>
    <s v="URBANIZACION FINITO PH"/>
    <x v="14"/>
    <x v="5"/>
  </r>
  <r>
    <x v="0"/>
    <x v="1"/>
    <x v="10"/>
    <x v="4"/>
    <n v="6965957"/>
    <n v="8090015071"/>
    <x v="0"/>
    <x v="1"/>
    <s v="EDIFICIO JOTACE PROPIEDAD HORIZONTAL"/>
    <x v="3"/>
    <x v="3"/>
  </r>
  <r>
    <x v="0"/>
    <x v="1"/>
    <x v="10"/>
    <x v="4"/>
    <n v="6965972"/>
    <n v="8603537833"/>
    <x v="0"/>
    <x v="1"/>
    <s v="EDIFICIO BELLAVISTA 74"/>
    <x v="1"/>
    <x v="1"/>
  </r>
  <r>
    <x v="0"/>
    <x v="1"/>
    <x v="10"/>
    <x v="1"/>
    <n v="6965981"/>
    <n v="9007334952"/>
    <x v="0"/>
    <x v="0"/>
    <s v="CONJUNTO RESIDENCIAL PUERTO BAHIA II ETAPA"/>
    <x v="31"/>
    <x v="3"/>
  </r>
  <r>
    <x v="0"/>
    <x v="1"/>
    <x v="10"/>
    <x v="4"/>
    <n v="6965999"/>
    <n v="8010005275"/>
    <x v="0"/>
    <x v="1"/>
    <s v="EDIFICIO LOS ALMENDROS"/>
    <x v="7"/>
    <x v="7"/>
  </r>
  <r>
    <x v="0"/>
    <x v="1"/>
    <x v="10"/>
    <x v="4"/>
    <n v="6966008"/>
    <n v="8130061037"/>
    <x v="0"/>
    <x v="1"/>
    <s v="EDIFICIO TORRES DE MIRAFLORES"/>
    <x v="29"/>
    <x v="14"/>
  </r>
  <r>
    <x v="0"/>
    <x v="1"/>
    <x v="10"/>
    <x v="4"/>
    <n v="6966010"/>
    <n v="9005136457"/>
    <x v="0"/>
    <x v="1"/>
    <s v="BUENAVISTA CLUB Y CONDOMINIO PROPIEDAD HORIZO"/>
    <x v="3"/>
    <x v="3"/>
  </r>
  <r>
    <x v="0"/>
    <x v="1"/>
    <x v="10"/>
    <x v="4"/>
    <n v="6966024"/>
    <n v="9007303081"/>
    <x v="0"/>
    <x v="1"/>
    <s v="CONJUNTO RESIDENCIAL PRADOS DEL PORTAL II PH"/>
    <x v="1"/>
    <x v="1"/>
  </r>
  <r>
    <x v="0"/>
    <x v="1"/>
    <x v="10"/>
    <x v="4"/>
    <n v="6966033"/>
    <n v="9006211119"/>
    <x v="0"/>
    <x v="1"/>
    <s v="PARQUE CENTRAL - APARTAMENTOS"/>
    <x v="3"/>
    <x v="3"/>
  </r>
  <r>
    <x v="0"/>
    <x v="1"/>
    <x v="10"/>
    <x v="4"/>
    <n v="6966037"/>
    <n v="8080012059"/>
    <x v="0"/>
    <x v="1"/>
    <s v="SANTA MONICA I ETAPA"/>
    <x v="15"/>
    <x v="4"/>
  </r>
  <r>
    <x v="0"/>
    <x v="1"/>
    <x v="10"/>
    <x v="4"/>
    <n v="6966055"/>
    <n v="8080012059"/>
    <x v="0"/>
    <x v="1"/>
    <s v="SANTA MONICA I ETAPA"/>
    <x v="15"/>
    <x v="4"/>
  </r>
  <r>
    <x v="0"/>
    <x v="1"/>
    <x v="10"/>
    <x v="4"/>
    <n v="6966056"/>
    <n v="8903299798"/>
    <x v="0"/>
    <x v="1"/>
    <s v="UNIDAD RESIDENCIAL SANTIAGO DE CALI II ETAPA"/>
    <x v="0"/>
    <x v="0"/>
  </r>
  <r>
    <x v="0"/>
    <x v="1"/>
    <x v="10"/>
    <x v="4"/>
    <n v="6966063"/>
    <n v="9010297872"/>
    <x v="0"/>
    <x v="1"/>
    <s v="CONJUNTO CERRADO BAMBU PH"/>
    <x v="13"/>
    <x v="9"/>
  </r>
  <r>
    <x v="0"/>
    <x v="1"/>
    <x v="10"/>
    <x v="4"/>
    <n v="6966086"/>
    <n v="8090126251"/>
    <x v="0"/>
    <x v="1"/>
    <s v="CONJUNTO  RESIDENCIAL   PRADOS  DE  SAN  REMO"/>
    <x v="31"/>
    <x v="3"/>
  </r>
  <r>
    <x v="0"/>
    <x v="1"/>
    <x v="10"/>
    <x v="4"/>
    <n v="6966103"/>
    <n v="8000327901"/>
    <x v="0"/>
    <x v="1"/>
    <s v="CONJUNTO LOS CAOBOS DEL NORTE PH"/>
    <x v="1"/>
    <x v="1"/>
  </r>
  <r>
    <x v="0"/>
    <x v="1"/>
    <x v="10"/>
    <x v="4"/>
    <n v="6966109"/>
    <n v="9003923175"/>
    <x v="0"/>
    <x v="3"/>
    <s v="CONJUNTO RESIDENCIAL CAMINOS DEL PORVENIR 1 - PROPIEDAD HORI"/>
    <x v="1"/>
    <x v="1"/>
  </r>
  <r>
    <x v="0"/>
    <x v="1"/>
    <x v="10"/>
    <x v="4"/>
    <n v="6966136"/>
    <n v="9011647601"/>
    <x v="0"/>
    <x v="1"/>
    <s v="EDIFICIO CATANZARO PH"/>
    <x v="10"/>
    <x v="5"/>
  </r>
  <r>
    <x v="0"/>
    <x v="1"/>
    <x v="10"/>
    <x v="4"/>
    <n v="6966138"/>
    <n v="9001908201"/>
    <x v="0"/>
    <x v="1"/>
    <s v="CONJUNTO RESIDENCIAL SENDEROS DEL PARQUE I- P"/>
    <x v="1"/>
    <x v="1"/>
  </r>
  <r>
    <x v="0"/>
    <x v="1"/>
    <x v="10"/>
    <x v="4"/>
    <n v="6966177"/>
    <n v="8605213490"/>
    <x v="0"/>
    <x v="3"/>
    <s v="CONJUNTO RESIDENCIAL PIJAO DE ORO"/>
    <x v="1"/>
    <x v="1"/>
  </r>
  <r>
    <x v="0"/>
    <x v="1"/>
    <x v="10"/>
    <x v="4"/>
    <n v="6966237"/>
    <n v="8001553858"/>
    <x v="0"/>
    <x v="2"/>
    <s v="CONJUNTO MULTIFAMILIAR  MINUTO DE DIOS N1"/>
    <x v="1"/>
    <x v="1"/>
  </r>
  <r>
    <x v="0"/>
    <x v="1"/>
    <x v="10"/>
    <x v="4"/>
    <n v="6966250"/>
    <n v="8301065173"/>
    <x v="0"/>
    <x v="3"/>
    <s v="CONJUNTO RESIDENCIAL VILLAS DE ALCALA SUPER LOTE 2"/>
    <x v="1"/>
    <x v="1"/>
  </r>
  <r>
    <x v="0"/>
    <x v="1"/>
    <x v="10"/>
    <x v="4"/>
    <n v="6966251"/>
    <n v="9007650371"/>
    <x v="0"/>
    <x v="3"/>
    <s v="LA ILUSION II CONJUNTO RESIDENCIAL- PROPIEDAD HORIZONTAL"/>
    <x v="4"/>
    <x v="4"/>
  </r>
  <r>
    <x v="0"/>
    <x v="1"/>
    <x v="10"/>
    <x v="4"/>
    <n v="6966260"/>
    <n v="8300312516"/>
    <x v="0"/>
    <x v="3"/>
    <s v="CONJUNTO RESIDENCIAL LA ALAMEDA TORRE III TERCERA ETAPA PROP"/>
    <x v="1"/>
    <x v="1"/>
  </r>
  <r>
    <x v="0"/>
    <x v="1"/>
    <x v="10"/>
    <x v="4"/>
    <n v="6966292"/>
    <n v="9004938005"/>
    <x v="0"/>
    <x v="1"/>
    <s v="CONDOMINIO CAMPESTRE QUINTAS DE GUAYMARAL II PH"/>
    <x v="8"/>
    <x v="4"/>
  </r>
  <r>
    <x v="0"/>
    <x v="1"/>
    <x v="10"/>
    <x v="4"/>
    <n v="6966325"/>
    <n v="8002006151"/>
    <x v="0"/>
    <x v="1"/>
    <s v="CONJUNTO MULTIFAMILIAR VILLAS DEL MEDITERRANEO MANZANA 14"/>
    <x v="1"/>
    <x v="1"/>
  </r>
  <r>
    <x v="0"/>
    <x v="1"/>
    <x v="10"/>
    <x v="4"/>
    <n v="6966331"/>
    <n v="8000502421"/>
    <x v="0"/>
    <x v="1"/>
    <s v="EDIFICIO EL GUADUAL"/>
    <x v="14"/>
    <x v="5"/>
  </r>
  <r>
    <x v="0"/>
    <x v="1"/>
    <x v="10"/>
    <x v="4"/>
    <n v="6966334"/>
    <n v="8300006611"/>
    <x v="0"/>
    <x v="2"/>
    <s v="CONJUNTO RESIDENCIAL SANTA MARIA DE CALATRAVA PH"/>
    <x v="1"/>
    <x v="1"/>
  </r>
  <r>
    <x v="0"/>
    <x v="1"/>
    <x v="10"/>
    <x v="4"/>
    <n v="6966364"/>
    <n v="8301459181"/>
    <x v="0"/>
    <x v="1"/>
    <s v="EDIFICIO MARLY 51 PROPIEDAD HORIZONTAL"/>
    <x v="1"/>
    <x v="1"/>
  </r>
  <r>
    <x v="0"/>
    <x v="1"/>
    <x v="10"/>
    <x v="4"/>
    <n v="6966391"/>
    <n v="9009687426"/>
    <x v="0"/>
    <x v="1"/>
    <s v="CONJUNTO RESIDENCIAL MATECAÑA PROPIEDAD HORIZONTAL"/>
    <x v="12"/>
    <x v="2"/>
  </r>
  <r>
    <x v="0"/>
    <x v="1"/>
    <x v="10"/>
    <x v="4"/>
    <n v="6966394"/>
    <n v="8100057750"/>
    <x v="0"/>
    <x v="1"/>
    <s v="CONJUNTO CERRADO LOTE A BOSQUES DE LA LIVONIA PROPIEDAD"/>
    <x v="6"/>
    <x v="6"/>
  </r>
  <r>
    <x v="0"/>
    <x v="1"/>
    <x v="10"/>
    <x v="5"/>
    <n v="6966421"/>
    <n v="51841228"/>
    <x v="0"/>
    <x v="1"/>
    <s v="ALVAREZ ALVAREZ MARLENE"/>
    <x v="1"/>
    <x v="1"/>
  </r>
  <r>
    <x v="0"/>
    <x v="1"/>
    <x v="10"/>
    <x v="4"/>
    <n v="6966424"/>
    <n v="8300013895"/>
    <x v="0"/>
    <x v="1"/>
    <s v="CONJUNTO RESIDENCIAL DARDANELOS I PROPIEDAD HORIZONTAL"/>
    <x v="1"/>
    <x v="1"/>
  </r>
  <r>
    <x v="0"/>
    <x v="1"/>
    <x v="10"/>
    <x v="4"/>
    <n v="6966435"/>
    <n v="9005768525"/>
    <x v="0"/>
    <x v="1"/>
    <s v="CONJUNTO RESIDENCIAL LA MORADA DEL VIENTO"/>
    <x v="29"/>
    <x v="14"/>
  </r>
  <r>
    <x v="0"/>
    <x v="1"/>
    <x v="10"/>
    <x v="4"/>
    <n v="6966441"/>
    <n v="8090051837"/>
    <x v="0"/>
    <x v="1"/>
    <s v="EDIFICIO TORRELADERA"/>
    <x v="3"/>
    <x v="3"/>
  </r>
  <r>
    <x v="0"/>
    <x v="1"/>
    <x v="10"/>
    <x v="4"/>
    <n v="6966453"/>
    <n v="9005260067"/>
    <x v="0"/>
    <x v="1"/>
    <s v="URBANIZACION ARBOLEDA DEL RODEO PH"/>
    <x v="14"/>
    <x v="5"/>
  </r>
  <r>
    <x v="0"/>
    <x v="1"/>
    <x v="10"/>
    <x v="1"/>
    <n v="6966454"/>
    <n v="8100011255"/>
    <x v="0"/>
    <x v="3"/>
    <s v="EDIFICIO VILLAPILAR 2 BLOQUE 3 PROPIEDAD HORIZONTAL"/>
    <x v="6"/>
    <x v="6"/>
  </r>
  <r>
    <x v="0"/>
    <x v="1"/>
    <x v="10"/>
    <x v="5"/>
    <n v="6966466"/>
    <n v="51841228"/>
    <x v="0"/>
    <x v="1"/>
    <s v="ALVAREZ ALVAREZ MARLENE"/>
    <x v="1"/>
    <x v="1"/>
  </r>
  <r>
    <x v="0"/>
    <x v="1"/>
    <x v="10"/>
    <x v="4"/>
    <n v="6966471"/>
    <n v="9011699775"/>
    <x v="0"/>
    <x v="1"/>
    <s v="EDIFICIO TORRE CASTELLO"/>
    <x v="2"/>
    <x v="2"/>
  </r>
  <r>
    <x v="0"/>
    <x v="1"/>
    <x v="10"/>
    <x v="4"/>
    <n v="6966492"/>
    <n v="9003004320"/>
    <x v="0"/>
    <x v="1"/>
    <s v="UNIDAD RESIDENCIAL TORRES DE BARCELONA"/>
    <x v="5"/>
    <x v="5"/>
  </r>
  <r>
    <x v="0"/>
    <x v="1"/>
    <x v="10"/>
    <x v="4"/>
    <n v="6966504"/>
    <n v="8300410741"/>
    <x v="0"/>
    <x v="1"/>
    <s v="EDIFICIO SANTA CRUZ DE LOS MOLINOS"/>
    <x v="1"/>
    <x v="1"/>
  </r>
  <r>
    <x v="0"/>
    <x v="1"/>
    <x v="10"/>
    <x v="4"/>
    <n v="6966528"/>
    <n v="9008133410"/>
    <x v="0"/>
    <x v="1"/>
    <s v="BIRIKAIRA CONJUNTO HABITACIONAL PROPIEDAD HORIZONTAL NULL NULL"/>
    <x v="11"/>
    <x v="9"/>
  </r>
  <r>
    <x v="0"/>
    <x v="1"/>
    <x v="10"/>
    <x v="4"/>
    <n v="6966532"/>
    <n v="8300543996"/>
    <x v="0"/>
    <x v="1"/>
    <s v="EDIFICIO TORRE DE SAN MARCOS PROPIEDAD HORIZONTAL"/>
    <x v="1"/>
    <x v="1"/>
  </r>
  <r>
    <x v="0"/>
    <x v="1"/>
    <x v="10"/>
    <x v="1"/>
    <n v="6966533"/>
    <n v="9007269463"/>
    <x v="0"/>
    <x v="1"/>
    <s v="EDIFICIO SERRAMONTTI  -PROPIEDAD HORIZONTAL"/>
    <x v="6"/>
    <x v="6"/>
  </r>
  <r>
    <x v="0"/>
    <x v="1"/>
    <x v="10"/>
    <x v="4"/>
    <n v="6966550"/>
    <n v="8002259754"/>
    <x v="0"/>
    <x v="1"/>
    <s v="EDIFICIO BELVEDERE PH"/>
    <x v="11"/>
    <x v="9"/>
  </r>
  <r>
    <x v="0"/>
    <x v="1"/>
    <x v="10"/>
    <x v="4"/>
    <n v="6966596"/>
    <n v="8090061437"/>
    <x v="0"/>
    <x v="1"/>
    <s v="AGRUPACION DE VIVIENDA RINCON DE LAS MARGARITAS"/>
    <x v="3"/>
    <x v="3"/>
  </r>
  <r>
    <x v="0"/>
    <x v="1"/>
    <x v="10"/>
    <x v="4"/>
    <n v="6966598"/>
    <n v="8903296080"/>
    <x v="0"/>
    <x v="1"/>
    <s v="CONJUNTO RESIDENCIAL OASIS DE PASOANCHO L-2"/>
    <x v="0"/>
    <x v="0"/>
  </r>
  <r>
    <x v="0"/>
    <x v="1"/>
    <x v="10"/>
    <x v="4"/>
    <n v="6966608"/>
    <n v="8002103316"/>
    <x v="0"/>
    <x v="1"/>
    <s v="UNIDAD RESIDENCIAL LA ALHAMBRA PROPIEDAD HORIZONTAL"/>
    <x v="11"/>
    <x v="9"/>
  </r>
  <r>
    <x v="0"/>
    <x v="1"/>
    <x v="10"/>
    <x v="4"/>
    <n v="6966609"/>
    <n v="8110255341"/>
    <x v="0"/>
    <x v="3"/>
    <s v="CONJUNTO RESIDENCIAL JARDINES DE SANTA MONICA"/>
    <x v="14"/>
    <x v="5"/>
  </r>
  <r>
    <x v="0"/>
    <x v="1"/>
    <x v="10"/>
    <x v="4"/>
    <n v="6966623"/>
    <n v="8090061437"/>
    <x v="0"/>
    <x v="3"/>
    <s v="AGRUPACION DE VIVIENDA RINCON DE LAS MARGARITAS"/>
    <x v="3"/>
    <x v="3"/>
  </r>
  <r>
    <x v="0"/>
    <x v="1"/>
    <x v="10"/>
    <x v="4"/>
    <n v="6966628"/>
    <n v="9010342818"/>
    <x v="0"/>
    <x v="1"/>
    <s v="CONJUNTO RESIDENCIAL BRISAS DE CAÑA BRAVA"/>
    <x v="29"/>
    <x v="14"/>
  </r>
  <r>
    <x v="0"/>
    <x v="1"/>
    <x v="10"/>
    <x v="4"/>
    <n v="6966631"/>
    <n v="9009992775"/>
    <x v="0"/>
    <x v="0"/>
    <s v="CONJUNTO RESIDENCIAL CR 3 BLOQUE O EDIFICIO G PROPIEDAD HORI"/>
    <x v="6"/>
    <x v="6"/>
  </r>
  <r>
    <x v="0"/>
    <x v="1"/>
    <x v="10"/>
    <x v="4"/>
    <n v="6966638"/>
    <n v="8001431677"/>
    <x v="0"/>
    <x v="3"/>
    <s v="AGRUPACION  DE VIVIENDA METROPOLIS UNIDAD 25 PH"/>
    <x v="1"/>
    <x v="1"/>
  </r>
  <r>
    <x v="0"/>
    <x v="1"/>
    <x v="10"/>
    <x v="4"/>
    <n v="6966640"/>
    <n v="8000252268"/>
    <x v="0"/>
    <x v="1"/>
    <s v="EDIFICIO PORTON DE LOS ALPES PH"/>
    <x v="11"/>
    <x v="9"/>
  </r>
  <r>
    <x v="0"/>
    <x v="1"/>
    <x v="10"/>
    <x v="4"/>
    <n v="6966683"/>
    <n v="9000142589"/>
    <x v="0"/>
    <x v="1"/>
    <s v="CONJUNTO RESIDENCIAL CERRONORTE PH"/>
    <x v="14"/>
    <x v="5"/>
  </r>
  <r>
    <x v="0"/>
    <x v="1"/>
    <x v="10"/>
    <x v="4"/>
    <n v="6966695"/>
    <n v="8300431068"/>
    <x v="0"/>
    <x v="1"/>
    <s v="EDIFICIO BOSQUES DE LA CAÑADA INTERIORES 1 Y 2 PROPIEDAD HOR"/>
    <x v="1"/>
    <x v="1"/>
  </r>
  <r>
    <x v="0"/>
    <x v="1"/>
    <x v="10"/>
    <x v="4"/>
    <n v="6966696"/>
    <n v="8001699611"/>
    <x v="0"/>
    <x v="1"/>
    <s v="CONJUNTO RESIDENCIAL SANTA MARIA DEL ALCAZAR II"/>
    <x v="1"/>
    <x v="1"/>
  </r>
  <r>
    <x v="0"/>
    <x v="1"/>
    <x v="10"/>
    <x v="4"/>
    <n v="6966704"/>
    <n v="9003477761"/>
    <x v="0"/>
    <x v="2"/>
    <s v="CONJUNTO HABITACIONAL LA CASCADA UNIDAD UNO"/>
    <x v="0"/>
    <x v="0"/>
  </r>
  <r>
    <x v="0"/>
    <x v="1"/>
    <x v="10"/>
    <x v="4"/>
    <n v="6966726"/>
    <n v="9009992933"/>
    <x v="0"/>
    <x v="3"/>
    <s v="CONJUNTO RESIDENCIAL CR 3 BLOQUE O EDIFICIO J PROPIEDAD HORI"/>
    <x v="6"/>
    <x v="6"/>
  </r>
  <r>
    <x v="0"/>
    <x v="1"/>
    <x v="10"/>
    <x v="1"/>
    <n v="6966731"/>
    <n v="8002246938"/>
    <x v="0"/>
    <x v="1"/>
    <s v="CONJUNTO RESIDENCIAL EL RINCON DE NORMANDIA"/>
    <x v="0"/>
    <x v="0"/>
  </r>
  <r>
    <x v="0"/>
    <x v="1"/>
    <x v="10"/>
    <x v="4"/>
    <n v="6966742"/>
    <n v="9003575094"/>
    <x v="0"/>
    <x v="1"/>
    <s v="CONJUNTO RESIDENCIAL BELMIRA DEL COUNTRY - PR"/>
    <x v="1"/>
    <x v="1"/>
  </r>
  <r>
    <x v="0"/>
    <x v="1"/>
    <x v="10"/>
    <x v="4"/>
    <n v="6966759"/>
    <n v="9009360541"/>
    <x v="0"/>
    <x v="1"/>
    <s v="YUMA CIUDADELA RESIDENCIAL"/>
    <x v="29"/>
    <x v="14"/>
  </r>
  <r>
    <x v="0"/>
    <x v="1"/>
    <x v="10"/>
    <x v="4"/>
    <n v="6966781"/>
    <n v="8090015071"/>
    <x v="0"/>
    <x v="1"/>
    <s v="EDIFICIO JOTACE PROPIEDAD HORIZONTAL"/>
    <x v="3"/>
    <x v="3"/>
  </r>
  <r>
    <x v="0"/>
    <x v="1"/>
    <x v="10"/>
    <x v="4"/>
    <n v="6966792"/>
    <n v="8902066985"/>
    <x v="0"/>
    <x v="1"/>
    <s v="CONJUNTO RESIDENCIAL ANDALUCIA"/>
    <x v="17"/>
    <x v="2"/>
  </r>
  <r>
    <x v="0"/>
    <x v="1"/>
    <x v="10"/>
    <x v="4"/>
    <n v="6966840"/>
    <n v="9007086265"/>
    <x v="0"/>
    <x v="3"/>
    <s v="SECTOR O ETAPA 3 A CHINGAZA DE LA AGRUPACION DE LOTES PALO D"/>
    <x v="22"/>
    <x v="4"/>
  </r>
  <r>
    <x v="0"/>
    <x v="1"/>
    <x v="10"/>
    <x v="5"/>
    <n v="6966858"/>
    <n v="29807204"/>
    <x v="0"/>
    <x v="2"/>
    <s v="PELAEZ PELAEZ RUBIELA"/>
    <x v="7"/>
    <x v="7"/>
  </r>
  <r>
    <x v="0"/>
    <x v="1"/>
    <x v="10"/>
    <x v="4"/>
    <n v="6966873"/>
    <n v="9011531723"/>
    <x v="0"/>
    <x v="3"/>
    <s v="CONJUNTO RESIDENCIAL TEREKAY 2 PROPIEDAD HORIZONTAL"/>
    <x v="3"/>
    <x v="3"/>
  </r>
  <r>
    <x v="0"/>
    <x v="1"/>
    <x v="10"/>
    <x v="4"/>
    <n v="6966887"/>
    <n v="8000339520"/>
    <x v="0"/>
    <x v="1"/>
    <s v="CONJUNTO RESIDENCIAL INTERLOMAS (ETAPAS 123 Y 4) -PH-"/>
    <x v="14"/>
    <x v="5"/>
  </r>
  <r>
    <x v="0"/>
    <x v="1"/>
    <x v="10"/>
    <x v="5"/>
    <n v="6966894"/>
    <n v="9003127982"/>
    <x v="0"/>
    <x v="1"/>
    <s v="INVERSIONES SILPLA SCA"/>
    <x v="1"/>
    <x v="1"/>
  </r>
  <r>
    <x v="0"/>
    <x v="1"/>
    <x v="10"/>
    <x v="4"/>
    <n v="6966938"/>
    <n v="8300617911"/>
    <x v="0"/>
    <x v="1"/>
    <s v="CONJUNTO RESIDENCIAL PORTAL DE VALPARAISO"/>
    <x v="1"/>
    <x v="1"/>
  </r>
  <r>
    <x v="0"/>
    <x v="1"/>
    <x v="10"/>
    <x v="4"/>
    <n v="6967004"/>
    <n v="8300490572"/>
    <x v="0"/>
    <x v="1"/>
    <s v="CONJUNTO RESIDENCIAL LOS ROBLES PH"/>
    <x v="1"/>
    <x v="1"/>
  </r>
  <r>
    <x v="0"/>
    <x v="1"/>
    <x v="10"/>
    <x v="4"/>
    <n v="6967008"/>
    <n v="8000339520"/>
    <x v="0"/>
    <x v="3"/>
    <s v="CONJUNTO RESIDENCIAL INTERLOMAS (ETAPAS 123 Y 4) -PH-"/>
    <x v="14"/>
    <x v="5"/>
  </r>
  <r>
    <x v="0"/>
    <x v="1"/>
    <x v="10"/>
    <x v="4"/>
    <n v="6967042"/>
    <n v="9008703857"/>
    <x v="0"/>
    <x v="1"/>
    <s v="CONJUNTO RESIDENCIAL RESERVA DE LA LOMA"/>
    <x v="12"/>
    <x v="2"/>
  </r>
  <r>
    <x v="0"/>
    <x v="1"/>
    <x v="10"/>
    <x v="4"/>
    <n v="6967050"/>
    <n v="9001691619"/>
    <x v="0"/>
    <x v="1"/>
    <s v="CONJUNTO RESIDENCIAL QUINTAS DE ARANJUEZ PRIMERA ETAPA PH"/>
    <x v="1"/>
    <x v="1"/>
  </r>
  <r>
    <x v="0"/>
    <x v="1"/>
    <x v="10"/>
    <x v="1"/>
    <n v="6967057"/>
    <n v="8002099700"/>
    <x v="0"/>
    <x v="4"/>
    <s v="UNIDAD RESIDENCIAL COLISEO PROPIEDAD HORIZONTAL"/>
    <x v="0"/>
    <x v="0"/>
  </r>
  <r>
    <x v="0"/>
    <x v="1"/>
    <x v="10"/>
    <x v="4"/>
    <n v="6967060"/>
    <n v="8300510389"/>
    <x v="0"/>
    <x v="1"/>
    <s v="CONJUNTO RESIDENCIAL GIRASOLES PROPIEDAD HORI"/>
    <x v="1"/>
    <x v="1"/>
  </r>
  <r>
    <x v="0"/>
    <x v="1"/>
    <x v="10"/>
    <x v="4"/>
    <n v="6967065"/>
    <n v="9003923175"/>
    <x v="0"/>
    <x v="3"/>
    <s v="CONJUNTO RESIDENCIAL CAMINOS DEL PORVENIR 1 - PROPIEDAD HORI"/>
    <x v="1"/>
    <x v="1"/>
  </r>
  <r>
    <x v="0"/>
    <x v="1"/>
    <x v="10"/>
    <x v="4"/>
    <n v="6967130"/>
    <n v="8300617911"/>
    <x v="0"/>
    <x v="1"/>
    <s v="CONJUNTO RESIDENCIAL PORTAL DE VALPARAISO"/>
    <x v="1"/>
    <x v="1"/>
  </r>
  <r>
    <x v="0"/>
    <x v="1"/>
    <x v="10"/>
    <x v="4"/>
    <n v="6967132"/>
    <n v="8090087055"/>
    <x v="0"/>
    <x v="1"/>
    <s v="CLUB RESIDENCIAL ALAMEDA"/>
    <x v="3"/>
    <x v="3"/>
  </r>
  <r>
    <x v="0"/>
    <x v="1"/>
    <x v="10"/>
    <x v="4"/>
    <n v="6967139"/>
    <n v="8902110551"/>
    <x v="0"/>
    <x v="1"/>
    <s v="EDIFICIO BANCO MERCANTIL"/>
    <x v="2"/>
    <x v="2"/>
  </r>
  <r>
    <x v="0"/>
    <x v="1"/>
    <x v="10"/>
    <x v="4"/>
    <n v="6967150"/>
    <n v="8300617911"/>
    <x v="0"/>
    <x v="1"/>
    <s v="CONJUNTO RESIDENCIAL PORTAL DE VALPARAISO"/>
    <x v="1"/>
    <x v="1"/>
  </r>
  <r>
    <x v="0"/>
    <x v="1"/>
    <x v="10"/>
    <x v="1"/>
    <n v="6967164"/>
    <n v="8100003526"/>
    <x v="0"/>
    <x v="1"/>
    <s v="EDIFICIO TORRES DE BELEN PROPIEDAD HORIZONTAL"/>
    <x v="6"/>
    <x v="6"/>
  </r>
  <r>
    <x v="0"/>
    <x v="1"/>
    <x v="10"/>
    <x v="1"/>
    <n v="6967166"/>
    <n v="8110317897"/>
    <x v="0"/>
    <x v="1"/>
    <s v="URBANIZACION FLORES Y COLORES PH"/>
    <x v="14"/>
    <x v="5"/>
  </r>
  <r>
    <x v="0"/>
    <x v="1"/>
    <x v="10"/>
    <x v="4"/>
    <n v="6967168"/>
    <n v="8909363151"/>
    <x v="0"/>
    <x v="1"/>
    <s v="URBANIZACION SURAMERICANA ENVIGADO PH"/>
    <x v="10"/>
    <x v="5"/>
  </r>
  <r>
    <x v="0"/>
    <x v="1"/>
    <x v="10"/>
    <x v="4"/>
    <n v="6967184"/>
    <n v="8001424770"/>
    <x v="0"/>
    <x v="1"/>
    <s v="PARQUE RESIDENCIAL LA ALQUERIA SAN ISIDRO PH"/>
    <x v="10"/>
    <x v="5"/>
  </r>
  <r>
    <x v="0"/>
    <x v="1"/>
    <x v="10"/>
    <x v="4"/>
    <n v="6967200"/>
    <n v="9003410221"/>
    <x v="0"/>
    <x v="0"/>
    <s v="EDIFICIO VERSALLES IMPERIAL"/>
    <x v="2"/>
    <x v="2"/>
  </r>
  <r>
    <x v="0"/>
    <x v="1"/>
    <x v="10"/>
    <x v="4"/>
    <n v="6967225"/>
    <n v="9000374688"/>
    <x v="0"/>
    <x v="1"/>
    <s v="UNIDAD RESIDENCIAL BALCON DE LA RAZA PH"/>
    <x v="10"/>
    <x v="5"/>
  </r>
  <r>
    <x v="0"/>
    <x v="1"/>
    <x v="10"/>
    <x v="4"/>
    <n v="6967232"/>
    <n v="8902110551"/>
    <x v="0"/>
    <x v="1"/>
    <s v="EDIFICIO BANCO MERCANTIL"/>
    <x v="2"/>
    <x v="2"/>
  </r>
  <r>
    <x v="0"/>
    <x v="1"/>
    <x v="10"/>
    <x v="4"/>
    <n v="6967282"/>
    <n v="8300613361"/>
    <x v="0"/>
    <x v="1"/>
    <s v="EDIFICIO CONCORDE PROPIEDAD HORIZONTAL"/>
    <x v="1"/>
    <x v="1"/>
  </r>
  <r>
    <x v="0"/>
    <x v="1"/>
    <x v="10"/>
    <x v="4"/>
    <n v="6967299"/>
    <n v="9001743575"/>
    <x v="0"/>
    <x v="1"/>
    <s v="CONJUNTO RESIDENCIAL LOS ARRAYANES - PROPIEDAD HORIZONTAL"/>
    <x v="6"/>
    <x v="6"/>
  </r>
  <r>
    <x v="0"/>
    <x v="1"/>
    <x v="10"/>
    <x v="4"/>
    <n v="6967301"/>
    <n v="9004959231"/>
    <x v="0"/>
    <x v="3"/>
    <s v="EDIFICIO TORRE BELLOMONTE - PROPIEADA HORIZONTAL"/>
    <x v="6"/>
    <x v="6"/>
  </r>
  <r>
    <x v="0"/>
    <x v="1"/>
    <x v="10"/>
    <x v="4"/>
    <n v="6967305"/>
    <n v="9001743575"/>
    <x v="0"/>
    <x v="3"/>
    <s v="CONJUNTO RESIDENCIAL LOS ARRAYANES - PROPIEDAD HORIZONTAL"/>
    <x v="6"/>
    <x v="6"/>
  </r>
  <r>
    <x v="0"/>
    <x v="1"/>
    <x v="10"/>
    <x v="4"/>
    <n v="6967308"/>
    <n v="9002405424"/>
    <x v="0"/>
    <x v="1"/>
    <s v="UNIDAD RESIDENCIAL TORRES DE VERACRUZ PH"/>
    <x v="11"/>
    <x v="9"/>
  </r>
  <r>
    <x v="0"/>
    <x v="1"/>
    <x v="10"/>
    <x v="4"/>
    <n v="6967313"/>
    <n v="9005660534"/>
    <x v="0"/>
    <x v="1"/>
    <s v="CONJUNTO RESIDENCIAL EL NOGAL DE SUBA PROPIEDAD HORIZONTAL"/>
    <x v="1"/>
    <x v="1"/>
  </r>
  <r>
    <x v="0"/>
    <x v="1"/>
    <x v="10"/>
    <x v="4"/>
    <n v="6967328"/>
    <n v="8000543861"/>
    <x v="0"/>
    <x v="1"/>
    <s v="CONJUNTO RESIDENCIAL CEDRO BOLIVAR II PH"/>
    <x v="1"/>
    <x v="1"/>
  </r>
  <r>
    <x v="0"/>
    <x v="1"/>
    <x v="10"/>
    <x v="4"/>
    <n v="6967337"/>
    <n v="9007530400"/>
    <x v="0"/>
    <x v="1"/>
    <s v="CONJUNTO RESIDENCIAL  NAPOLES PH"/>
    <x v="1"/>
    <x v="1"/>
  </r>
  <r>
    <x v="0"/>
    <x v="1"/>
    <x v="10"/>
    <x v="4"/>
    <n v="6967338"/>
    <n v="8000543861"/>
    <x v="0"/>
    <x v="3"/>
    <s v="CONJUNTO RESIDENCIAL CEDRO BOLIVAR II PH"/>
    <x v="1"/>
    <x v="1"/>
  </r>
  <r>
    <x v="0"/>
    <x v="1"/>
    <x v="10"/>
    <x v="4"/>
    <n v="6967348"/>
    <n v="8000543861"/>
    <x v="0"/>
    <x v="0"/>
    <s v="CONJUNTO RESIDENCIAL CEDRO BOLIVAR II PH"/>
    <x v="1"/>
    <x v="1"/>
  </r>
  <r>
    <x v="0"/>
    <x v="1"/>
    <x v="10"/>
    <x v="4"/>
    <n v="6967349"/>
    <n v="9003106258"/>
    <x v="0"/>
    <x v="1"/>
    <s v="EDIFICIO KARIBE"/>
    <x v="2"/>
    <x v="2"/>
  </r>
  <r>
    <x v="0"/>
    <x v="1"/>
    <x v="10"/>
    <x v="4"/>
    <n v="6967359"/>
    <n v="8000543861"/>
    <x v="0"/>
    <x v="4"/>
    <s v="CONJUNTO RESIDENCIAL CEDRO BOLIVAR II PH"/>
    <x v="1"/>
    <x v="1"/>
  </r>
  <r>
    <x v="0"/>
    <x v="1"/>
    <x v="10"/>
    <x v="4"/>
    <n v="6967360"/>
    <n v="8110346251"/>
    <x v="0"/>
    <x v="0"/>
    <s v="CONJUNTO BOSQUES DE ETERNA PRIMAVERA SUBETAPA A PH"/>
    <x v="14"/>
    <x v="5"/>
  </r>
  <r>
    <x v="0"/>
    <x v="1"/>
    <x v="10"/>
    <x v="4"/>
    <n v="6967404"/>
    <n v="8000339520"/>
    <x v="0"/>
    <x v="1"/>
    <s v="CONJUNTO RESIDENCIAL INTERLOMAS (ETAPAS 123 Y 4) -PH-"/>
    <x v="14"/>
    <x v="5"/>
  </r>
  <r>
    <x v="0"/>
    <x v="1"/>
    <x v="10"/>
    <x v="4"/>
    <n v="6967412"/>
    <n v="8300605410"/>
    <x v="0"/>
    <x v="2"/>
    <s v="CONJUNTO RESIDENCIAL PARQUES DE ATAHUALPA 4 PH"/>
    <x v="1"/>
    <x v="1"/>
  </r>
  <r>
    <x v="0"/>
    <x v="1"/>
    <x v="10"/>
    <x v="4"/>
    <n v="6967414"/>
    <n v="8110150631"/>
    <x v="0"/>
    <x v="0"/>
    <s v="EDIFICIO TORRES DE LA IGLESIA PH"/>
    <x v="14"/>
    <x v="5"/>
  </r>
  <r>
    <x v="0"/>
    <x v="1"/>
    <x v="10"/>
    <x v="4"/>
    <n v="6967436"/>
    <n v="8300413001"/>
    <x v="0"/>
    <x v="3"/>
    <s v="PARQUES DE LA COLINA ETAPA 1 Y 2 PH"/>
    <x v="1"/>
    <x v="1"/>
  </r>
  <r>
    <x v="0"/>
    <x v="1"/>
    <x v="10"/>
    <x v="4"/>
    <n v="6967443"/>
    <n v="8300322908"/>
    <x v="0"/>
    <x v="1"/>
    <s v="CONJUNTO RESIDENCIAL SERRANA PH"/>
    <x v="1"/>
    <x v="1"/>
  </r>
  <r>
    <x v="0"/>
    <x v="1"/>
    <x v="10"/>
    <x v="4"/>
    <n v="6967455"/>
    <n v="8001716559"/>
    <x v="0"/>
    <x v="3"/>
    <s v="CONJUNTO RESIDENCIAL ALTAMIRA II ETAPA"/>
    <x v="17"/>
    <x v="2"/>
  </r>
  <r>
    <x v="0"/>
    <x v="1"/>
    <x v="10"/>
    <x v="1"/>
    <n v="6967583"/>
    <n v="8301062960"/>
    <x v="0"/>
    <x v="1"/>
    <s v="AGRUPACION DE VIVIENDA LOS PINOS PH"/>
    <x v="1"/>
    <x v="1"/>
  </r>
  <r>
    <x v="0"/>
    <x v="1"/>
    <x v="10"/>
    <x v="4"/>
    <n v="6967586"/>
    <n v="8909327909"/>
    <x v="0"/>
    <x v="1"/>
    <s v="CONJUNTO RESIDENCIAL SORRENTO 1 PH"/>
    <x v="14"/>
    <x v="5"/>
  </r>
  <r>
    <x v="0"/>
    <x v="1"/>
    <x v="10"/>
    <x v="4"/>
    <n v="6967592"/>
    <n v="8605173732"/>
    <x v="0"/>
    <x v="3"/>
    <s v="AGRUPACION DE VIVIENDA PARQUE RESIDENCIAL EL GRECO II ETAPA"/>
    <x v="1"/>
    <x v="1"/>
  </r>
  <r>
    <x v="0"/>
    <x v="1"/>
    <x v="10"/>
    <x v="4"/>
    <n v="6967615"/>
    <n v="8600498330"/>
    <x v="0"/>
    <x v="1"/>
    <s v="CONJUNTO RESIDENCIAL SANTA BARBARA NORTE MANZANA J"/>
    <x v="1"/>
    <x v="1"/>
  </r>
  <r>
    <x v="0"/>
    <x v="1"/>
    <x v="10"/>
    <x v="4"/>
    <n v="6967631"/>
    <n v="8301065173"/>
    <x v="0"/>
    <x v="3"/>
    <s v="CONJUNTO RESIDENCIAL VILLAS DE ALCALA SUPER LOTE 2"/>
    <x v="1"/>
    <x v="1"/>
  </r>
  <r>
    <x v="0"/>
    <x v="1"/>
    <x v="10"/>
    <x v="4"/>
    <n v="6967647"/>
    <n v="8301065173"/>
    <x v="0"/>
    <x v="3"/>
    <s v="CONJUNTO RESIDENCIAL VILLAS DE ALCALA SUPER LOTE 2"/>
    <x v="1"/>
    <x v="1"/>
  </r>
  <r>
    <x v="0"/>
    <x v="1"/>
    <x v="10"/>
    <x v="4"/>
    <n v="6967671"/>
    <n v="8020094479"/>
    <x v="0"/>
    <x v="3"/>
    <s v="EDIFICIO MILEMAR"/>
    <x v="27"/>
    <x v="13"/>
  </r>
  <r>
    <x v="0"/>
    <x v="1"/>
    <x v="10"/>
    <x v="4"/>
    <n v="6967684"/>
    <n v="8300516539"/>
    <x v="0"/>
    <x v="1"/>
    <s v="AGRUPACION SANTA FE DEL TINTAL SUPERMANZANA 2 ETAPA 1"/>
    <x v="1"/>
    <x v="1"/>
  </r>
  <r>
    <x v="0"/>
    <x v="1"/>
    <x v="10"/>
    <x v="1"/>
    <n v="6967723"/>
    <n v="8300283900"/>
    <x v="0"/>
    <x v="1"/>
    <s v="URBANIZACIÓN ATLANTA II ETAPA SEGUNDO SECTOR"/>
    <x v="1"/>
    <x v="1"/>
  </r>
  <r>
    <x v="0"/>
    <x v="1"/>
    <x v="10"/>
    <x v="4"/>
    <n v="6967792"/>
    <n v="9004038761"/>
    <x v="0"/>
    <x v="1"/>
    <s v="CONDOMINIO LOS MANGOS I ETAPA"/>
    <x v="31"/>
    <x v="3"/>
  </r>
  <r>
    <x v="0"/>
    <x v="1"/>
    <x v="10"/>
    <x v="4"/>
    <n v="6967839"/>
    <n v="9002310020"/>
    <x v="0"/>
    <x v="4"/>
    <s v="CONJUNTO RESIDENCIAL SABANA DE TIERRA BUENA I"/>
    <x v="1"/>
    <x v="1"/>
  </r>
  <r>
    <x v="0"/>
    <x v="1"/>
    <x v="10"/>
    <x v="4"/>
    <n v="6967886"/>
    <n v="8002167371"/>
    <x v="0"/>
    <x v="2"/>
    <s v="EDIFICIO TORRE DE LA RAMBLA PROPIEDAD HORIZONTAL"/>
    <x v="6"/>
    <x v="6"/>
  </r>
  <r>
    <x v="0"/>
    <x v="1"/>
    <x v="10"/>
    <x v="4"/>
    <n v="6967893"/>
    <n v="9010089363"/>
    <x v="0"/>
    <x v="1"/>
    <s v="EDIFICIO MULTIFAMILIAR TORRE MAIPU - PROPIEDAD HORIZONTAL"/>
    <x v="11"/>
    <x v="9"/>
  </r>
  <r>
    <x v="0"/>
    <x v="1"/>
    <x v="10"/>
    <x v="4"/>
    <n v="6967934"/>
    <n v="8050093504"/>
    <x v="0"/>
    <x v="1"/>
    <s v="UNIDAD RESIDENCIAL MARCO FIDEL SUAREZ"/>
    <x v="0"/>
    <x v="0"/>
  </r>
  <r>
    <x v="0"/>
    <x v="1"/>
    <x v="10"/>
    <x v="1"/>
    <n v="6967963"/>
    <n v="8100011255"/>
    <x v="0"/>
    <x v="3"/>
    <s v="EDIFICIO VILLAPILAR 2 BLOQUE 3 PROPIEDAD HORIZONTAL"/>
    <x v="6"/>
    <x v="6"/>
  </r>
  <r>
    <x v="0"/>
    <x v="1"/>
    <x v="10"/>
    <x v="4"/>
    <n v="6968037"/>
    <n v="8909264092"/>
    <x v="0"/>
    <x v="2"/>
    <s v="EDIFICIO SAN PABLO PH"/>
    <x v="14"/>
    <x v="5"/>
  </r>
  <r>
    <x v="0"/>
    <x v="1"/>
    <x v="10"/>
    <x v="4"/>
    <n v="6968078"/>
    <n v="8320030840"/>
    <x v="0"/>
    <x v="1"/>
    <s v="CONJUNTO RESIDENCIAL BARBADOS III"/>
    <x v="4"/>
    <x v="4"/>
  </r>
  <r>
    <x v="0"/>
    <x v="1"/>
    <x v="10"/>
    <x v="4"/>
    <n v="6968079"/>
    <n v="8002037169"/>
    <x v="0"/>
    <x v="1"/>
    <s v="AGRUPACION DE VIVIENDA NUEVA TIBABUYES SECTOR B PROPIEDAD HO"/>
    <x v="1"/>
    <x v="1"/>
  </r>
  <r>
    <x v="0"/>
    <x v="1"/>
    <x v="10"/>
    <x v="4"/>
    <n v="6968087"/>
    <n v="9003106258"/>
    <x v="0"/>
    <x v="1"/>
    <s v="EDIFICIO KARIBE"/>
    <x v="2"/>
    <x v="2"/>
  </r>
  <r>
    <x v="0"/>
    <x v="1"/>
    <x v="10"/>
    <x v="4"/>
    <n v="6968192"/>
    <n v="8300510389"/>
    <x v="0"/>
    <x v="1"/>
    <s v="CONJUNTO RESIDENCIAL GIRASOLES PROPIEDAD HORI"/>
    <x v="1"/>
    <x v="1"/>
  </r>
  <r>
    <x v="0"/>
    <x v="1"/>
    <x v="10"/>
    <x v="4"/>
    <n v="6968270"/>
    <n v="8050153143"/>
    <x v="0"/>
    <x v="1"/>
    <s v="CONJUNTO RESIDENCIAL CAMAMBU PROPIEDAD HORIZO"/>
    <x v="0"/>
    <x v="0"/>
  </r>
  <r>
    <x v="0"/>
    <x v="1"/>
    <x v="10"/>
    <x v="1"/>
    <n v="6968307"/>
    <n v="8301062960"/>
    <x v="0"/>
    <x v="1"/>
    <s v="AGRUPACION DE VIVIENDA LOS PINOS PH"/>
    <x v="1"/>
    <x v="1"/>
  </r>
  <r>
    <x v="0"/>
    <x v="1"/>
    <x v="10"/>
    <x v="4"/>
    <n v="6968378"/>
    <n v="8002496753"/>
    <x v="0"/>
    <x v="3"/>
    <s v="EDIFICIO VOLTURNO - PROPIEDAD HORIZONTAL"/>
    <x v="1"/>
    <x v="1"/>
  </r>
  <r>
    <x v="0"/>
    <x v="1"/>
    <x v="10"/>
    <x v="4"/>
    <n v="6968452"/>
    <n v="9006438887"/>
    <x v="0"/>
    <x v="3"/>
    <s v="CONJUNTO RESIDENCIAL POBLADO DEL HATO PH"/>
    <x v="67"/>
    <x v="5"/>
  </r>
  <r>
    <x v="0"/>
    <x v="1"/>
    <x v="10"/>
    <x v="4"/>
    <n v="6968476"/>
    <n v="9004163228"/>
    <x v="0"/>
    <x v="1"/>
    <s v="CONJUNTO BALEARES RESERVADO PH"/>
    <x v="1"/>
    <x v="1"/>
  </r>
  <r>
    <x v="0"/>
    <x v="1"/>
    <x v="10"/>
    <x v="4"/>
    <n v="6968647"/>
    <n v="8100057750"/>
    <x v="0"/>
    <x v="3"/>
    <s v="CONJUNTO CERRADO LOTE A BOSQUES DE LA LIVONIA PROPIEDAD"/>
    <x v="6"/>
    <x v="6"/>
  </r>
  <r>
    <x v="0"/>
    <x v="1"/>
    <x v="10"/>
    <x v="4"/>
    <n v="6968699"/>
    <n v="9005977731"/>
    <x v="0"/>
    <x v="1"/>
    <s v="CONJUNTO RESIDENCIAL PICASSO CUBISMO PH"/>
    <x v="2"/>
    <x v="2"/>
  </r>
  <r>
    <x v="0"/>
    <x v="1"/>
    <x v="10"/>
    <x v="4"/>
    <n v="6968743"/>
    <n v="8090114882"/>
    <x v="0"/>
    <x v="4"/>
    <s v="CONDOMINIO PARQUES DE PAKISTAN I ETAPA"/>
    <x v="31"/>
    <x v="3"/>
  </r>
  <r>
    <x v="0"/>
    <x v="1"/>
    <x v="10"/>
    <x v="4"/>
    <n v="6968769"/>
    <n v="9000097859"/>
    <x v="0"/>
    <x v="3"/>
    <s v="CONJUNTO RESIDENCIAL QUINTAS DEL RECREO ETAPA II B SM 13-4"/>
    <x v="1"/>
    <x v="1"/>
  </r>
  <r>
    <x v="0"/>
    <x v="1"/>
    <x v="10"/>
    <x v="5"/>
    <n v="6968810"/>
    <n v="42078500"/>
    <x v="0"/>
    <x v="4"/>
    <s v="OSPINA  BEATRIZ HELENA"/>
    <x v="11"/>
    <x v="9"/>
  </r>
  <r>
    <x v="0"/>
    <x v="1"/>
    <x v="10"/>
    <x v="4"/>
    <n v="6968862"/>
    <n v="9009134006"/>
    <x v="0"/>
    <x v="1"/>
    <s v="CONJUNTO RESIDENCIAL ARBOLEDA DEL CAMPESTRE ALMENDRO - PROPI"/>
    <x v="3"/>
    <x v="3"/>
  </r>
  <r>
    <x v="0"/>
    <x v="1"/>
    <x v="10"/>
    <x v="5"/>
    <n v="6968931"/>
    <n v="42121230"/>
    <x v="0"/>
    <x v="1"/>
    <s v="IZQUIERDO POMPEYO LOLA ESPERANZA"/>
    <x v="56"/>
    <x v="9"/>
  </r>
  <r>
    <x v="0"/>
    <x v="1"/>
    <x v="10"/>
    <x v="4"/>
    <n v="6968935"/>
    <n v="8300007768"/>
    <x v="0"/>
    <x v="1"/>
    <s v="CONJUNTO RESIDENCIAL MULTIFAMILIARES MILENTA PH"/>
    <x v="1"/>
    <x v="1"/>
  </r>
  <r>
    <x v="0"/>
    <x v="1"/>
    <x v="10"/>
    <x v="4"/>
    <n v="6968937"/>
    <n v="9009817530"/>
    <x v="0"/>
    <x v="3"/>
    <s v="GUADUALES DEL CAFE PH"/>
    <x v="54"/>
    <x v="7"/>
  </r>
  <r>
    <x v="0"/>
    <x v="1"/>
    <x v="10"/>
    <x v="4"/>
    <n v="6968954"/>
    <n v="8301353489"/>
    <x v="0"/>
    <x v="4"/>
    <s v="CONJUNTO COMPARTIR LA MARGARITA MANZANA 14 ETAPA 2"/>
    <x v="1"/>
    <x v="1"/>
  </r>
  <r>
    <x v="0"/>
    <x v="1"/>
    <x v="10"/>
    <x v="4"/>
    <n v="6968963"/>
    <n v="9007650371"/>
    <x v="0"/>
    <x v="3"/>
    <s v="LA ILUSION II CONJUNTO RESIDENCIAL- PROPIEDAD HORIZONTAL"/>
    <x v="4"/>
    <x v="4"/>
  </r>
  <r>
    <x v="0"/>
    <x v="1"/>
    <x v="10"/>
    <x v="4"/>
    <n v="6968976"/>
    <n v="9005870351"/>
    <x v="0"/>
    <x v="0"/>
    <s v="CONJUNTO RESIDENCIAL LAS BRISAS"/>
    <x v="1"/>
    <x v="1"/>
  </r>
  <r>
    <x v="0"/>
    <x v="1"/>
    <x v="10"/>
    <x v="4"/>
    <n v="6969003"/>
    <n v="8001087187"/>
    <x v="0"/>
    <x v="2"/>
    <s v="AGRUPACION DE VIVIENDA JARDINES DE ORIENTE I - PROPIEDAD HOR"/>
    <x v="1"/>
    <x v="1"/>
  </r>
  <r>
    <x v="0"/>
    <x v="1"/>
    <x v="10"/>
    <x v="4"/>
    <n v="6969041"/>
    <n v="9005378038"/>
    <x v="0"/>
    <x v="1"/>
    <s v="CONJUNTO CERRADO SANTAMARIA - PROPIEDAD HORIZONTAL"/>
    <x v="6"/>
    <x v="6"/>
  </r>
  <r>
    <x v="0"/>
    <x v="1"/>
    <x v="10"/>
    <x v="4"/>
    <n v="6969053"/>
    <n v="8300575918"/>
    <x v="0"/>
    <x v="1"/>
    <s v="CONJUNTO RESIDENCIAL EL REDIL DE GALICIA"/>
    <x v="1"/>
    <x v="1"/>
  </r>
  <r>
    <x v="0"/>
    <x v="1"/>
    <x v="10"/>
    <x v="4"/>
    <n v="6969061"/>
    <n v="8300121327"/>
    <x v="0"/>
    <x v="1"/>
    <s v="CONJUNTO MULTIFAMILIAR PLAZUELAS DEL HIPODROM"/>
    <x v="1"/>
    <x v="1"/>
  </r>
  <r>
    <x v="0"/>
    <x v="1"/>
    <x v="10"/>
    <x v="4"/>
    <n v="6969126"/>
    <n v="8300707941"/>
    <x v="0"/>
    <x v="1"/>
    <s v="CONJUNTO MULTIFAMILIAR COMPARTIR BOCHICA IV ETAPA - PROPIEDA"/>
    <x v="1"/>
    <x v="1"/>
  </r>
  <r>
    <x v="0"/>
    <x v="1"/>
    <x v="10"/>
    <x v="4"/>
    <n v="6969143"/>
    <n v="8001936062"/>
    <x v="0"/>
    <x v="3"/>
    <s v="CONJUNTO RESIDENCIAL LOS ELISEOS ETAPAS I Y II PH"/>
    <x v="1"/>
    <x v="1"/>
  </r>
  <r>
    <x v="0"/>
    <x v="1"/>
    <x v="10"/>
    <x v="4"/>
    <n v="6969144"/>
    <n v="9001660276"/>
    <x v="0"/>
    <x v="3"/>
    <s v="EDIFICIO PUBLISCAPE"/>
    <x v="1"/>
    <x v="1"/>
  </r>
  <r>
    <x v="0"/>
    <x v="1"/>
    <x v="10"/>
    <x v="4"/>
    <n v="6969158"/>
    <n v="8110346251"/>
    <x v="0"/>
    <x v="1"/>
    <s v="CONJUNTO BOSQUES DE ETERNA PRIMAVERA SUBETAPA A PH"/>
    <x v="14"/>
    <x v="5"/>
  </r>
  <r>
    <x v="0"/>
    <x v="1"/>
    <x v="10"/>
    <x v="4"/>
    <n v="6969185"/>
    <n v="8050093504"/>
    <x v="0"/>
    <x v="1"/>
    <s v="UNIDAD RESIDENCIAL MARCO FIDEL SUAREZ"/>
    <x v="0"/>
    <x v="0"/>
  </r>
  <r>
    <x v="0"/>
    <x v="1"/>
    <x v="10"/>
    <x v="4"/>
    <n v="6969202"/>
    <n v="9006656584"/>
    <x v="0"/>
    <x v="1"/>
    <s v="PROYECTO BELLO HORIZONTE"/>
    <x v="1"/>
    <x v="1"/>
  </r>
  <r>
    <x v="0"/>
    <x v="1"/>
    <x v="10"/>
    <x v="4"/>
    <n v="6969203"/>
    <n v="9000003174"/>
    <x v="0"/>
    <x v="1"/>
    <s v="CONJUNTO RESIDENCIAL BALCONES DE SAN ESTEBAN"/>
    <x v="1"/>
    <x v="1"/>
  </r>
  <r>
    <x v="0"/>
    <x v="1"/>
    <x v="10"/>
    <x v="4"/>
    <n v="6969224"/>
    <n v="9003821832"/>
    <x v="0"/>
    <x v="1"/>
    <s v="CONJUNTO RESIDENCIAL MIRADOR DEL PINAR PH"/>
    <x v="1"/>
    <x v="1"/>
  </r>
  <r>
    <x v="0"/>
    <x v="1"/>
    <x v="10"/>
    <x v="4"/>
    <n v="6969234"/>
    <n v="8300472182"/>
    <x v="0"/>
    <x v="1"/>
    <s v="EDIFICIO CANOVA PROPIEDAD HORIZONTAL"/>
    <x v="1"/>
    <x v="1"/>
  </r>
  <r>
    <x v="0"/>
    <x v="1"/>
    <x v="10"/>
    <x v="4"/>
    <n v="6969292"/>
    <n v="8300276086"/>
    <x v="0"/>
    <x v="1"/>
    <s v="CONJUNTO RESIDENCIAL BOLIVIA XIV PH"/>
    <x v="1"/>
    <x v="1"/>
  </r>
  <r>
    <x v="0"/>
    <x v="1"/>
    <x v="10"/>
    <x v="4"/>
    <n v="6969294"/>
    <n v="8100009611"/>
    <x v="0"/>
    <x v="4"/>
    <s v="EDIFICIO VILLAPILAR 2 BLOQUE 2 - PROPIEDAD HORIZONTAL"/>
    <x v="6"/>
    <x v="6"/>
  </r>
  <r>
    <x v="0"/>
    <x v="1"/>
    <x v="10"/>
    <x v="4"/>
    <n v="6969306"/>
    <n v="8050093504"/>
    <x v="0"/>
    <x v="1"/>
    <s v="UNIDAD RESIDENCIAL MARCO FIDEL SUAREZ"/>
    <x v="0"/>
    <x v="0"/>
  </r>
  <r>
    <x v="0"/>
    <x v="1"/>
    <x v="10"/>
    <x v="4"/>
    <n v="6969326"/>
    <n v="8001553858"/>
    <x v="0"/>
    <x v="2"/>
    <s v="CONJUNTO MULTIFAMILIAR  MINUTO DE DIOS N1"/>
    <x v="1"/>
    <x v="1"/>
  </r>
  <r>
    <x v="0"/>
    <x v="1"/>
    <x v="10"/>
    <x v="4"/>
    <n v="6969341"/>
    <n v="8002444034"/>
    <x v="0"/>
    <x v="1"/>
    <s v="CONJUNTO HABITACIONAL EL CAMPIN PH"/>
    <x v="11"/>
    <x v="9"/>
  </r>
  <r>
    <x v="0"/>
    <x v="1"/>
    <x v="10"/>
    <x v="4"/>
    <n v="6969344"/>
    <n v="9005445293"/>
    <x v="0"/>
    <x v="1"/>
    <s v="CONJUNTO CERRADO CERROS DE NIZA PROPIEDAD HORIZONTAL"/>
    <x v="6"/>
    <x v="6"/>
  </r>
  <r>
    <x v="0"/>
    <x v="1"/>
    <x v="10"/>
    <x v="1"/>
    <n v="6969365"/>
    <n v="8002484340"/>
    <x v="0"/>
    <x v="1"/>
    <s v="URBANIZACION EL TULCAN II ETAPA"/>
    <x v="11"/>
    <x v="9"/>
  </r>
  <r>
    <x v="0"/>
    <x v="1"/>
    <x v="10"/>
    <x v="4"/>
    <n v="6969386"/>
    <n v="8090056949"/>
    <x v="0"/>
    <x v="1"/>
    <s v="CONJUNTO RESIDENCIAL ALTOS DE SAN FELIPE"/>
    <x v="3"/>
    <x v="3"/>
  </r>
  <r>
    <x v="0"/>
    <x v="1"/>
    <x v="10"/>
    <x v="4"/>
    <n v="6969388"/>
    <n v="9007650371"/>
    <x v="0"/>
    <x v="3"/>
    <s v="LA ILUSION II CONJUNTO RESIDENCIAL- PROPIEDAD HORIZONTAL"/>
    <x v="4"/>
    <x v="4"/>
  </r>
  <r>
    <x v="0"/>
    <x v="1"/>
    <x v="10"/>
    <x v="4"/>
    <n v="6969393"/>
    <n v="8090045233"/>
    <x v="0"/>
    <x v="7"/>
    <s v="MULTIFAMILIAR TORREMOLINOS PROIPEDAD HORIZONT"/>
    <x v="3"/>
    <x v="3"/>
  </r>
  <r>
    <x v="0"/>
    <x v="1"/>
    <x v="10"/>
    <x v="4"/>
    <n v="6969395"/>
    <n v="9008196666"/>
    <x v="0"/>
    <x v="1"/>
    <s v="EDIFICIO MULTIFAMILIAR BAHIA MORENA"/>
    <x v="57"/>
    <x v="19"/>
  </r>
  <r>
    <x v="0"/>
    <x v="1"/>
    <x v="10"/>
    <x v="4"/>
    <n v="6969429"/>
    <n v="9013136452"/>
    <x v="0"/>
    <x v="2"/>
    <s v="CONJUNTO RESIDENCIAL VILLANOVA PH"/>
    <x v="11"/>
    <x v="9"/>
  </r>
  <r>
    <x v="0"/>
    <x v="1"/>
    <x v="10"/>
    <x v="4"/>
    <n v="6969432"/>
    <n v="9012525104"/>
    <x v="0"/>
    <x v="7"/>
    <s v="EDIFICIO MULTIFAMILIAR G39 PROPIEDAD HORIZONTAL"/>
    <x v="6"/>
    <x v="6"/>
  </r>
  <r>
    <x v="0"/>
    <x v="1"/>
    <x v="10"/>
    <x v="4"/>
    <n v="6969447"/>
    <n v="9010848075"/>
    <x v="0"/>
    <x v="0"/>
    <s v="JUAN PABLO II PH TORRE 10"/>
    <x v="25"/>
    <x v="5"/>
  </r>
  <r>
    <x v="0"/>
    <x v="1"/>
    <x v="10"/>
    <x v="4"/>
    <n v="6969452"/>
    <n v="9004005478"/>
    <x v="0"/>
    <x v="1"/>
    <s v="CONJUNTO CERRADO VILLA VERDE PH"/>
    <x v="11"/>
    <x v="9"/>
  </r>
  <r>
    <x v="0"/>
    <x v="1"/>
    <x v="10"/>
    <x v="4"/>
    <n v="6969547"/>
    <n v="9010469738"/>
    <x v="0"/>
    <x v="1"/>
    <s v="EDIFICIO KEA PRIOPIEDAD HORIZONTAL"/>
    <x v="3"/>
    <x v="3"/>
  </r>
  <r>
    <x v="0"/>
    <x v="1"/>
    <x v="10"/>
    <x v="4"/>
    <n v="6969598"/>
    <n v="9014379831"/>
    <x v="0"/>
    <x v="1"/>
    <s v="EDIFICIO MULTIFAMILIAR IBERICO PH"/>
    <x v="11"/>
    <x v="9"/>
  </r>
  <r>
    <x v="0"/>
    <x v="1"/>
    <x v="10"/>
    <x v="4"/>
    <n v="6969607"/>
    <n v="8001872058"/>
    <x v="0"/>
    <x v="1"/>
    <s v="CONJUNTO RESIDENCIAL SAN DIEGO - PROPIEDAD HORIZONTAL"/>
    <x v="1"/>
    <x v="1"/>
  </r>
  <r>
    <x v="0"/>
    <x v="1"/>
    <x v="10"/>
    <x v="4"/>
    <n v="6969623"/>
    <n v="8300068462"/>
    <x v="0"/>
    <x v="0"/>
    <s v="EDIFICIO 22 SUITES GOLD PROPIEDAD HORIZONTAL"/>
    <x v="1"/>
    <x v="1"/>
  </r>
  <r>
    <x v="0"/>
    <x v="1"/>
    <x v="10"/>
    <x v="4"/>
    <n v="6969630"/>
    <n v="9005129360"/>
    <x v="0"/>
    <x v="4"/>
    <s v="EDIFICIO MULTIFAMILIAR ALTOS DEL VERGEL"/>
    <x v="3"/>
    <x v="3"/>
  </r>
  <r>
    <x v="0"/>
    <x v="1"/>
    <x v="10"/>
    <x v="4"/>
    <n v="6969661"/>
    <n v="8605096441"/>
    <x v="0"/>
    <x v="1"/>
    <s v="CONJUNTO RESIDENCIAL SANTA BARBARA NORTE"/>
    <x v="1"/>
    <x v="1"/>
  </r>
  <r>
    <x v="0"/>
    <x v="1"/>
    <x v="10"/>
    <x v="4"/>
    <n v="6969737"/>
    <n v="8300172191"/>
    <x v="0"/>
    <x v="1"/>
    <s v="EDIFICIO CIMENTAR PROPIEDAD HORIZONTAL"/>
    <x v="1"/>
    <x v="1"/>
  </r>
  <r>
    <x v="0"/>
    <x v="1"/>
    <x v="10"/>
    <x v="4"/>
    <n v="6969743"/>
    <n v="8605096441"/>
    <x v="0"/>
    <x v="1"/>
    <s v="CONJUNTO RESIDENCIAL SANTA BARBARA NORTE"/>
    <x v="1"/>
    <x v="1"/>
  </r>
  <r>
    <x v="0"/>
    <x v="1"/>
    <x v="10"/>
    <x v="4"/>
    <n v="6969750"/>
    <n v="8301196834"/>
    <x v="0"/>
    <x v="1"/>
    <s v="EDIFICIO SAN REMO II PH"/>
    <x v="1"/>
    <x v="1"/>
  </r>
  <r>
    <x v="0"/>
    <x v="1"/>
    <x v="10"/>
    <x v="4"/>
    <n v="6969760"/>
    <n v="9005390128"/>
    <x v="0"/>
    <x v="3"/>
    <s v="CONJUNTO LA CAPILLA DE SUBA PH"/>
    <x v="1"/>
    <x v="1"/>
  </r>
  <r>
    <x v="0"/>
    <x v="1"/>
    <x v="10"/>
    <x v="4"/>
    <n v="6969772"/>
    <n v="9003821832"/>
    <x v="0"/>
    <x v="1"/>
    <s v="CONJUNTO RESIDENCIAL MIRADOR DEL PINAR PH"/>
    <x v="1"/>
    <x v="1"/>
  </r>
  <r>
    <x v="0"/>
    <x v="1"/>
    <x v="10"/>
    <x v="4"/>
    <n v="6969790"/>
    <n v="8002331182"/>
    <x v="0"/>
    <x v="0"/>
    <s v="CONJUNTO RESIDENCIAL LA MOLIENDA PROPIEDAD HORIZONTAL"/>
    <x v="0"/>
    <x v="0"/>
  </r>
  <r>
    <x v="0"/>
    <x v="1"/>
    <x v="10"/>
    <x v="4"/>
    <n v="6969811"/>
    <n v="9003560036"/>
    <x v="0"/>
    <x v="1"/>
    <s v="CONJUNTO FUENTE  CLARA"/>
    <x v="14"/>
    <x v="5"/>
  </r>
  <r>
    <x v="0"/>
    <x v="1"/>
    <x v="10"/>
    <x v="4"/>
    <n v="6969824"/>
    <n v="8301311753"/>
    <x v="0"/>
    <x v="1"/>
    <s v="EDIFICIO PORTALES PH"/>
    <x v="1"/>
    <x v="1"/>
  </r>
  <r>
    <x v="0"/>
    <x v="1"/>
    <x v="10"/>
    <x v="4"/>
    <n v="6969844"/>
    <n v="9009928797"/>
    <x v="0"/>
    <x v="1"/>
    <s v="CONJUNTO RESIDENCIAL TORRES AMBAR APARTAMENTOS PH"/>
    <x v="13"/>
    <x v="9"/>
  </r>
  <r>
    <x v="0"/>
    <x v="1"/>
    <x v="10"/>
    <x v="4"/>
    <n v="6969938"/>
    <n v="9008559631"/>
    <x v="0"/>
    <x v="3"/>
    <s v="CONJUNTO RESIDENCIAL JARDINES DEL NOGAL PH"/>
    <x v="11"/>
    <x v="9"/>
  </r>
  <r>
    <x v="0"/>
    <x v="1"/>
    <x v="10"/>
    <x v="1"/>
    <n v="6969964"/>
    <n v="8000267532"/>
    <x v="0"/>
    <x v="1"/>
    <s v="URBANIZACION TAYRONA I Y II  - PH"/>
    <x v="14"/>
    <x v="5"/>
  </r>
  <r>
    <x v="0"/>
    <x v="1"/>
    <x v="10"/>
    <x v="1"/>
    <n v="6969969"/>
    <n v="8301062960"/>
    <x v="0"/>
    <x v="1"/>
    <s v="AGRUPACION DE VIVIENDA LOS PINOS PH"/>
    <x v="1"/>
    <x v="1"/>
  </r>
  <r>
    <x v="0"/>
    <x v="1"/>
    <x v="10"/>
    <x v="4"/>
    <n v="6969974"/>
    <n v="9003450568"/>
    <x v="0"/>
    <x v="1"/>
    <s v="EDIFICIO OPORTO 93"/>
    <x v="1"/>
    <x v="1"/>
  </r>
  <r>
    <x v="0"/>
    <x v="1"/>
    <x v="10"/>
    <x v="4"/>
    <n v="6969993"/>
    <n v="8050308115"/>
    <x v="0"/>
    <x v="1"/>
    <s v="CONJUNTO MULTIFAMILIAR EL ARADO"/>
    <x v="0"/>
    <x v="0"/>
  </r>
  <r>
    <x v="0"/>
    <x v="1"/>
    <x v="10"/>
    <x v="4"/>
    <n v="6970019"/>
    <n v="9000713952"/>
    <x v="0"/>
    <x v="1"/>
    <s v="EDIFICIO MULTIFAMILIARES TORREON DE SANTA HELENA PROPIEDAD H"/>
    <x v="3"/>
    <x v="3"/>
  </r>
  <r>
    <x v="0"/>
    <x v="1"/>
    <x v="10"/>
    <x v="4"/>
    <n v="6970058"/>
    <n v="9009360541"/>
    <x v="0"/>
    <x v="1"/>
    <s v="YUMA CIUDADELA RESIDENCIAL"/>
    <x v="29"/>
    <x v="14"/>
  </r>
  <r>
    <x v="0"/>
    <x v="1"/>
    <x v="10"/>
    <x v="4"/>
    <n v="6970088"/>
    <n v="9006258178"/>
    <x v="0"/>
    <x v="0"/>
    <s v="EDIFICIO SAN TELMO PROPIEDAD HORIZONTAL"/>
    <x v="1"/>
    <x v="1"/>
  </r>
  <r>
    <x v="0"/>
    <x v="1"/>
    <x v="10"/>
    <x v="6"/>
    <n v="6970132"/>
    <n v="9002840690"/>
    <x v="0"/>
    <x v="3"/>
    <s v="MAR 10 SAS"/>
    <x v="0"/>
    <x v="0"/>
  </r>
  <r>
    <x v="0"/>
    <x v="1"/>
    <x v="10"/>
    <x v="4"/>
    <n v="6970230"/>
    <n v="8301353489"/>
    <x v="0"/>
    <x v="4"/>
    <s v="CONJUNTO COMPARTIR LA MARGARITA MANZANA 14 ETAPA 2"/>
    <x v="1"/>
    <x v="1"/>
  </r>
  <r>
    <x v="0"/>
    <x v="1"/>
    <x v="10"/>
    <x v="4"/>
    <n v="6970241"/>
    <n v="9010342818"/>
    <x v="0"/>
    <x v="3"/>
    <s v="CONJUNTO RESIDENCIAL BRISAS DE CAÑA BRAVA"/>
    <x v="29"/>
    <x v="14"/>
  </r>
  <r>
    <x v="0"/>
    <x v="1"/>
    <x v="10"/>
    <x v="4"/>
    <n v="6970264"/>
    <n v="9006189500"/>
    <x v="0"/>
    <x v="3"/>
    <s v="CONJUNTO RESIDENCIAL BALCONES DE SAN JUAN"/>
    <x v="9"/>
    <x v="8"/>
  </r>
  <r>
    <x v="0"/>
    <x v="1"/>
    <x v="10"/>
    <x v="5"/>
    <n v="6970373"/>
    <n v="93358404"/>
    <x v="0"/>
    <x v="7"/>
    <s v="MOYA CORTES RICARDO"/>
    <x v="3"/>
    <x v="3"/>
  </r>
  <r>
    <x v="0"/>
    <x v="1"/>
    <x v="10"/>
    <x v="4"/>
    <n v="6970436"/>
    <n v="9006632457"/>
    <x v="0"/>
    <x v="1"/>
    <s v="EDIFICIO PICADILLY CONDOMINIO CLUB"/>
    <x v="2"/>
    <x v="2"/>
  </r>
  <r>
    <x v="0"/>
    <x v="1"/>
    <x v="10"/>
    <x v="4"/>
    <n v="6970501"/>
    <n v="8300596653"/>
    <x v="0"/>
    <x v="1"/>
    <s v="EDIFICIO ALMERIA  95 PH"/>
    <x v="1"/>
    <x v="1"/>
  </r>
  <r>
    <x v="0"/>
    <x v="1"/>
    <x v="10"/>
    <x v="4"/>
    <n v="6970566"/>
    <n v="8301009598"/>
    <x v="0"/>
    <x v="1"/>
    <s v="CONJUNTO RESIDENCIAL PORTAL DE MODELIA 1 PROP"/>
    <x v="1"/>
    <x v="1"/>
  </r>
  <r>
    <x v="0"/>
    <x v="1"/>
    <x v="10"/>
    <x v="4"/>
    <n v="6970704"/>
    <n v="8130049651"/>
    <x v="0"/>
    <x v="1"/>
    <s v="CONJUNTO RESIDENCIAL TORRES DE VAREGAL"/>
    <x v="29"/>
    <x v="14"/>
  </r>
  <r>
    <x v="0"/>
    <x v="1"/>
    <x v="10"/>
    <x v="4"/>
    <n v="6970853"/>
    <n v="8301009598"/>
    <x v="0"/>
    <x v="1"/>
    <s v="CONJUNTO RESIDENCIAL PORTAL DE MODELIA 1 PROP"/>
    <x v="1"/>
    <x v="1"/>
  </r>
  <r>
    <x v="0"/>
    <x v="1"/>
    <x v="10"/>
    <x v="4"/>
    <n v="6970857"/>
    <n v="8300747061"/>
    <x v="0"/>
    <x v="1"/>
    <s v="EDIFICIO SUITE CROWN BUILDING"/>
    <x v="1"/>
    <x v="1"/>
  </r>
  <r>
    <x v="0"/>
    <x v="1"/>
    <x v="10"/>
    <x v="4"/>
    <n v="6970874"/>
    <n v="8300318371"/>
    <x v="0"/>
    <x v="1"/>
    <s v="EDIFICIO CEREZAL PH"/>
    <x v="1"/>
    <x v="1"/>
  </r>
  <r>
    <x v="0"/>
    <x v="1"/>
    <x v="10"/>
    <x v="4"/>
    <n v="6970913"/>
    <n v="8301322494"/>
    <x v="0"/>
    <x v="2"/>
    <s v="EDIFICIO EL JUNCAL PROPIEDAD HORIZONTAL"/>
    <x v="1"/>
    <x v="1"/>
  </r>
  <r>
    <x v="0"/>
    <x v="1"/>
    <x v="10"/>
    <x v="4"/>
    <n v="6970963"/>
    <n v="9013426044"/>
    <x v="0"/>
    <x v="2"/>
    <s v="EDIFICIO RESERVA DE LA 50 PROPIEDAD HORIZONTAL"/>
    <x v="6"/>
    <x v="6"/>
  </r>
  <r>
    <x v="0"/>
    <x v="1"/>
    <x v="10"/>
    <x v="4"/>
    <n v="6971010"/>
    <n v="8000788343"/>
    <x v="0"/>
    <x v="1"/>
    <s v="CENTRO MEDICO DE LA SABANA P H"/>
    <x v="1"/>
    <x v="1"/>
  </r>
  <r>
    <x v="0"/>
    <x v="1"/>
    <x v="10"/>
    <x v="5"/>
    <n v="6971116"/>
    <n v="1023941079"/>
    <x v="0"/>
    <x v="0"/>
    <s v="FLOREZ CALDERON ELIANA"/>
    <x v="1"/>
    <x v="1"/>
  </r>
  <r>
    <x v="0"/>
    <x v="1"/>
    <x v="11"/>
    <x v="4"/>
    <n v="6971295"/>
    <s v="9005260067"/>
    <x v="0"/>
    <x v="0"/>
    <s v="URBANIZACION ARBOLEDA DEL RODEO PH"/>
    <x v="14"/>
    <x v="5"/>
  </r>
  <r>
    <x v="0"/>
    <x v="1"/>
    <x v="11"/>
    <x v="4"/>
    <n v="6971353"/>
    <s v="8300265535"/>
    <x v="0"/>
    <x v="1"/>
    <s v="CONDOMINIO EL FERROL EDIFICIO 2"/>
    <x v="1"/>
    <x v="1"/>
  </r>
  <r>
    <x v="0"/>
    <x v="1"/>
    <x v="11"/>
    <x v="4"/>
    <n v="6971402"/>
    <s v="8002249480"/>
    <x v="0"/>
    <x v="1"/>
    <s v="AGRUPACION DE VIVIENDA METROPOLIS UNIDAD 17 - PROPIEDAD HORI"/>
    <x v="1"/>
    <x v="1"/>
  </r>
  <r>
    <x v="0"/>
    <x v="1"/>
    <x v="11"/>
    <x v="4"/>
    <n v="6971437"/>
    <s v="9001335838"/>
    <x v="0"/>
    <x v="4"/>
    <s v="AGRUPACION DE VIVIENDA MIRADOR DE VILLAPILAR- PROPIEDAD"/>
    <x v="6"/>
    <x v="6"/>
  </r>
  <r>
    <x v="0"/>
    <x v="1"/>
    <x v="11"/>
    <x v="4"/>
    <n v="6971488"/>
    <s v="8090045233"/>
    <x v="0"/>
    <x v="0"/>
    <s v="MULTIFAMILIAR TORREMOLINOS PROIPEDAD HORIZONT"/>
    <x v="3"/>
    <x v="3"/>
  </r>
  <r>
    <x v="0"/>
    <x v="1"/>
    <x v="11"/>
    <x v="4"/>
    <n v="6971492"/>
    <s v="8100009611"/>
    <x v="0"/>
    <x v="4"/>
    <s v="EDIFICIO VILLAPILAR 2 BLOQUE 2 - PROPIEDAD HORIZONTAL"/>
    <x v="6"/>
    <x v="6"/>
  </r>
  <r>
    <x v="0"/>
    <x v="1"/>
    <x v="11"/>
    <x v="4"/>
    <n v="6971500"/>
    <s v="8000901836"/>
    <x v="0"/>
    <x v="2"/>
    <s v="CONJUNTO RESIDENCIAL MULTIFAMILIARES LAGO TIMIZA II ETAPA"/>
    <x v="1"/>
    <x v="1"/>
  </r>
  <r>
    <x v="0"/>
    <x v="1"/>
    <x v="11"/>
    <x v="4"/>
    <n v="6971648"/>
    <s v="9003195132"/>
    <x v="0"/>
    <x v="2"/>
    <s v="CONDOMINIO CAMPOS DE SAN FELIPE PH"/>
    <x v="8"/>
    <x v="4"/>
  </r>
  <r>
    <x v="0"/>
    <x v="1"/>
    <x v="11"/>
    <x v="5"/>
    <n v="6971746"/>
    <s v="15897100"/>
    <x v="0"/>
    <x v="1"/>
    <s v="MUÑOZ  LUIS ENRIQUE"/>
    <x v="7"/>
    <x v="7"/>
  </r>
  <r>
    <x v="0"/>
    <x v="1"/>
    <x v="11"/>
    <x v="5"/>
    <n v="6971778"/>
    <s v="7524109"/>
    <x v="0"/>
    <x v="0"/>
    <s v="LLANO SIERRA LUIS FERNANDO"/>
    <x v="7"/>
    <x v="7"/>
  </r>
  <r>
    <x v="0"/>
    <x v="1"/>
    <x v="11"/>
    <x v="4"/>
    <n v="6971919"/>
    <s v="9010501706"/>
    <x v="0"/>
    <x v="1"/>
    <s v="CONJUNTO RESIDENCIAL RESERVA CANAVERAL CONDOM"/>
    <x v="17"/>
    <x v="2"/>
  </r>
  <r>
    <x v="0"/>
    <x v="1"/>
    <x v="11"/>
    <x v="4"/>
    <n v="6971989"/>
    <s v="8000554982"/>
    <x v="0"/>
    <x v="3"/>
    <s v="EDIFICIO CAÑAVERAL PH"/>
    <x v="11"/>
    <x v="9"/>
  </r>
  <r>
    <x v="0"/>
    <x v="1"/>
    <x v="11"/>
    <x v="4"/>
    <n v="6972095"/>
    <s v="9010898433"/>
    <x v="0"/>
    <x v="3"/>
    <s v="PH  CELULA DOCE DE LA URBANIZACION VILLAPILAR"/>
    <x v="6"/>
    <x v="6"/>
  </r>
  <r>
    <x v="0"/>
    <x v="1"/>
    <x v="11"/>
    <x v="4"/>
    <n v="6972144"/>
    <s v="9000179311"/>
    <x v="0"/>
    <x v="0"/>
    <s v="CONJUNTO RESIDENCIAL SAUCES DE LA CONCHA"/>
    <x v="10"/>
    <x v="5"/>
  </r>
  <r>
    <x v="0"/>
    <x v="1"/>
    <x v="11"/>
    <x v="4"/>
    <n v="6972182"/>
    <s v="9001335838"/>
    <x v="0"/>
    <x v="7"/>
    <s v="AGRUPACION DE VIVIENDA MIRADOR DE VILLAPILAR- PROPIEDAD"/>
    <x v="6"/>
    <x v="6"/>
  </r>
  <r>
    <x v="0"/>
    <x v="1"/>
    <x v="11"/>
    <x v="4"/>
    <n v="6972189"/>
    <s v="9004959231"/>
    <x v="0"/>
    <x v="0"/>
    <s v="EDIFICIO TORRE BELLOMONTE - PROPIEADA HORIZONTAL"/>
    <x v="6"/>
    <x v="6"/>
  </r>
  <r>
    <x v="0"/>
    <x v="1"/>
    <x v="11"/>
    <x v="4"/>
    <n v="6972219"/>
    <s v="8300837921"/>
    <x v="0"/>
    <x v="2"/>
    <s v="AGRUPACION DE VIVIENDA TORRECAMPO III PROPIEDAD HORIZONTAL"/>
    <x v="1"/>
    <x v="1"/>
  </r>
  <r>
    <x v="0"/>
    <x v="1"/>
    <x v="11"/>
    <x v="4"/>
    <n v="6972232"/>
    <s v="9009992775"/>
    <x v="0"/>
    <x v="1"/>
    <s v="CONJUNTO RESIDENCIAL CR 3 BLOQUE O EDIFICIO G PROPIEDAD HORI"/>
    <x v="6"/>
    <x v="6"/>
  </r>
  <r>
    <x v="0"/>
    <x v="1"/>
    <x v="11"/>
    <x v="4"/>
    <n v="6972407"/>
    <s v="8300837921"/>
    <x v="0"/>
    <x v="3"/>
    <s v="AGRUPACION DE VIVIENDA TORRECAMPO III PROPIEDAD HORIZONTAL"/>
    <x v="1"/>
    <x v="1"/>
  </r>
  <r>
    <x v="0"/>
    <x v="1"/>
    <x v="11"/>
    <x v="4"/>
    <n v="6972429"/>
    <s v="9011920373"/>
    <x v="0"/>
    <x v="0"/>
    <s v="CONJUNTO TORREON QUINTA AVENIDA ETAPA II"/>
    <x v="3"/>
    <x v="3"/>
  </r>
  <r>
    <x v="0"/>
    <x v="1"/>
    <x v="11"/>
    <x v="4"/>
    <n v="6972430"/>
    <s v="9010104810"/>
    <x v="0"/>
    <x v="4"/>
    <s v="CONJUNTO RESIDENCIAL TORRES DE VILLA VERDE - PROPIEDAD HORIZ"/>
    <x v="11"/>
    <x v="9"/>
  </r>
  <r>
    <x v="0"/>
    <x v="1"/>
    <x v="11"/>
    <x v="4"/>
    <n v="6972437"/>
    <s v="9010104810"/>
    <x v="0"/>
    <x v="1"/>
    <s v="CONJUNTO RESIDENCIAL TORRES DE VILLA VERDE - PROPIEDAD HORIZ"/>
    <x v="11"/>
    <x v="9"/>
  </r>
  <r>
    <x v="0"/>
    <x v="1"/>
    <x v="11"/>
    <x v="1"/>
    <n v="6972494"/>
    <s v="8002012334"/>
    <x v="0"/>
    <x v="2"/>
    <s v="CONDOMINIO CIUDADELA GUADALUPE - PROPIEDAD HORIZONTAL"/>
    <x v="0"/>
    <x v="0"/>
  </r>
  <r>
    <x v="0"/>
    <x v="1"/>
    <x v="11"/>
    <x v="4"/>
    <n v="6972496"/>
    <s v="9002063116"/>
    <x v="0"/>
    <x v="2"/>
    <s v="CONJUNTO RESIDENCIAL LARES 170 PROPIEDAD HORI"/>
    <x v="1"/>
    <x v="1"/>
  </r>
  <r>
    <x v="0"/>
    <x v="1"/>
    <x v="11"/>
    <x v="4"/>
    <n v="6972773"/>
    <s v="9000279210"/>
    <x v="0"/>
    <x v="1"/>
    <s v="EDIFICIO VERONA"/>
    <x v="1"/>
    <x v="1"/>
  </r>
  <r>
    <x v="0"/>
    <x v="1"/>
    <x v="11"/>
    <x v="4"/>
    <n v="6972787"/>
    <s v="9001408548"/>
    <x v="0"/>
    <x v="1"/>
    <s v="EDIFICIO TORRES DE ANDORRA - PROPIEDAD HORIZONTAL"/>
    <x v="6"/>
    <x v="6"/>
  </r>
  <r>
    <x v="0"/>
    <x v="1"/>
    <x v="11"/>
    <x v="4"/>
    <n v="6972816"/>
    <s v="9000901323"/>
    <x v="0"/>
    <x v="1"/>
    <s v="EDIFICIO TORRELIMA II PH"/>
    <x v="14"/>
    <x v="5"/>
  </r>
  <r>
    <x v="0"/>
    <x v="1"/>
    <x v="11"/>
    <x v="4"/>
    <n v="6972841"/>
    <s v="9003700991"/>
    <x v="0"/>
    <x v="1"/>
    <s v="EDIFICIO GUACARI PROPIEDAD HORIZONTAL PH"/>
    <x v="14"/>
    <x v="5"/>
  </r>
  <r>
    <x v="0"/>
    <x v="1"/>
    <x v="11"/>
    <x v="1"/>
    <n v="6972910"/>
    <s v="8100011255"/>
    <x v="0"/>
    <x v="5"/>
    <s v="EDIFICIO VILLAPILAR 2 BLOQUE 3 PROPIEDAD HORIZONTAL"/>
    <x v="6"/>
    <x v="6"/>
  </r>
  <r>
    <x v="0"/>
    <x v="1"/>
    <x v="11"/>
    <x v="4"/>
    <n v="6972951"/>
    <s v="8100062335"/>
    <x v="0"/>
    <x v="1"/>
    <s v="EDIFICIO LOS PERIODISTAS PROPIEDAD HORIZONTAL"/>
    <x v="6"/>
    <x v="6"/>
  </r>
  <r>
    <x v="0"/>
    <x v="1"/>
    <x v="11"/>
    <x v="4"/>
    <n v="6972977"/>
    <s v="8100009611"/>
    <x v="0"/>
    <x v="4"/>
    <s v="EDIFICIO VILLAPILAR 2 BLOQUE 2 - PROPIEDAD HORIZONTAL"/>
    <x v="6"/>
    <x v="6"/>
  </r>
  <r>
    <x v="0"/>
    <x v="1"/>
    <x v="11"/>
    <x v="1"/>
    <n v="6973054"/>
    <s v="8001972770"/>
    <x v="0"/>
    <x v="3"/>
    <s v="UNIDAD RESIDENCIAL SAUSALITO"/>
    <x v="11"/>
    <x v="9"/>
  </r>
  <r>
    <x v="0"/>
    <x v="1"/>
    <x v="11"/>
    <x v="4"/>
    <n v="6973094"/>
    <s v="8001096760"/>
    <x v="0"/>
    <x v="1"/>
    <s v="CONJUNTO RESIDENCIAL SANTA BARBARA NORTE MANZANA B"/>
    <x v="1"/>
    <x v="1"/>
  </r>
  <r>
    <x v="0"/>
    <x v="1"/>
    <x v="11"/>
    <x v="1"/>
    <n v="6973099"/>
    <s v="9000233410"/>
    <x v="0"/>
    <x v="7"/>
    <s v="CONJUNTO RESIDENCIAL ARBOLEDA DEL SEMINARIO DE LAS SUBETAPA"/>
    <x v="14"/>
    <x v="5"/>
  </r>
  <r>
    <x v="0"/>
    <x v="1"/>
    <x v="11"/>
    <x v="4"/>
    <n v="6973113"/>
    <s v="9000206776"/>
    <x v="0"/>
    <x v="3"/>
    <s v="EDIFICIO PLAZUELA VIZCAYA - PROPIEDAD HORIZONTAL"/>
    <x v="6"/>
    <x v="6"/>
  </r>
  <r>
    <x v="0"/>
    <x v="1"/>
    <x v="11"/>
    <x v="5"/>
    <n v="6973171"/>
    <s v="10140924"/>
    <x v="0"/>
    <x v="1"/>
    <s v="GUTIERREZ GIRALDO LEONARDO"/>
    <x v="11"/>
    <x v="9"/>
  </r>
  <r>
    <x v="0"/>
    <x v="1"/>
    <x v="11"/>
    <x v="4"/>
    <n v="6973175"/>
    <s v="9002565922"/>
    <x v="0"/>
    <x v="1"/>
    <s v="MURANO DE VENETO PROPIEDAD HORIZONTAL"/>
    <x v="6"/>
    <x v="6"/>
  </r>
  <r>
    <x v="0"/>
    <x v="1"/>
    <x v="11"/>
    <x v="4"/>
    <n v="6973356"/>
    <s v="9005330650"/>
    <x v="0"/>
    <x v="1"/>
    <s v="EDIFICIO PAMPLONA PH"/>
    <x v="14"/>
    <x v="5"/>
  </r>
  <r>
    <x v="0"/>
    <x v="1"/>
    <x v="11"/>
    <x v="4"/>
    <n v="6973361"/>
    <s v="9005330650"/>
    <x v="0"/>
    <x v="2"/>
    <s v="EDIFICIO PAMPLONA PH"/>
    <x v="14"/>
    <x v="5"/>
  </r>
  <r>
    <x v="0"/>
    <x v="1"/>
    <x v="11"/>
    <x v="4"/>
    <n v="6973390"/>
    <s v="9001558020"/>
    <x v="0"/>
    <x v="4"/>
    <s v="CONJUNTO RESIDENCIAL ALSACIA REAL - PROPIEDAD"/>
    <x v="1"/>
    <x v="1"/>
  </r>
  <r>
    <x v="0"/>
    <x v="1"/>
    <x v="11"/>
    <x v="4"/>
    <n v="6973534"/>
    <s v="8300310835"/>
    <x v="0"/>
    <x v="1"/>
    <s v="EDIFICIO MULTIFAMILIARES LA ALHAMBRA  1 PH"/>
    <x v="1"/>
    <x v="1"/>
  </r>
  <r>
    <x v="0"/>
    <x v="1"/>
    <x v="11"/>
    <x v="4"/>
    <n v="6973538"/>
    <s v="9011988075"/>
    <x v="0"/>
    <x v="1"/>
    <s v="EDIFICIO LADERA DE PIEDRA PINTADA PH"/>
    <x v="3"/>
    <x v="3"/>
  </r>
  <r>
    <x v="0"/>
    <x v="1"/>
    <x v="11"/>
    <x v="4"/>
    <n v="6973552"/>
    <s v="8301254398"/>
    <x v="0"/>
    <x v="4"/>
    <s v="AGRUPACION URBANIZACION TECHO"/>
    <x v="1"/>
    <x v="1"/>
  </r>
  <r>
    <x v="0"/>
    <x v="1"/>
    <x v="11"/>
    <x v="5"/>
    <n v="6973569"/>
    <s v="42110342"/>
    <x v="0"/>
    <x v="1"/>
    <s v="ARISTIZABAL BUITRAGO DIANA RUBY"/>
    <x v="11"/>
    <x v="9"/>
  </r>
  <r>
    <x v="0"/>
    <x v="1"/>
    <x v="11"/>
    <x v="4"/>
    <n v="6973772"/>
    <s v="8160009701"/>
    <x v="0"/>
    <x v="0"/>
    <s v="UNIDAD RESIDENCIAL VILLAS DE LA MADRID PROPIEDAD HORIZONTAL"/>
    <x v="11"/>
    <x v="9"/>
  </r>
  <r>
    <x v="0"/>
    <x v="1"/>
    <x v="11"/>
    <x v="1"/>
    <n v="6973871"/>
    <s v="9000081411"/>
    <x v="0"/>
    <x v="2"/>
    <s v="CONJUNTO RESIDENCIAL ALTAMIRA RESERVADO"/>
    <x v="3"/>
    <x v="3"/>
  </r>
  <r>
    <x v="0"/>
    <x v="1"/>
    <x v="11"/>
    <x v="4"/>
    <n v="6973934"/>
    <s v="8000291956"/>
    <x v="0"/>
    <x v="4"/>
    <s v="EL PORTAL DE LOS ALAMOS PH"/>
    <x v="11"/>
    <x v="9"/>
  </r>
  <r>
    <x v="0"/>
    <x v="1"/>
    <x v="11"/>
    <x v="4"/>
    <n v="6974001"/>
    <s v="9010854274"/>
    <x v="0"/>
    <x v="1"/>
    <s v="CONJUNTO RESIDENCIAL CAMPESTRE BOSQUES DE CONDINA PH"/>
    <x v="11"/>
    <x v="9"/>
  </r>
  <r>
    <x v="0"/>
    <x v="1"/>
    <x v="11"/>
    <x v="4"/>
    <n v="6974007"/>
    <s v="8002284922"/>
    <x v="0"/>
    <x v="1"/>
    <s v="CONJUNTO RESIDENCIAL ALAMEDA DE SANTA CLARA I"/>
    <x v="1"/>
    <x v="1"/>
  </r>
  <r>
    <x v="0"/>
    <x v="1"/>
    <x v="11"/>
    <x v="4"/>
    <n v="6974107"/>
    <s v="9005129360"/>
    <x v="0"/>
    <x v="1"/>
    <s v="EDIFICIO MULTIFAMILIAR ALTOS DEL VERGEL"/>
    <x v="3"/>
    <x v="3"/>
  </r>
  <r>
    <x v="0"/>
    <x v="1"/>
    <x v="11"/>
    <x v="4"/>
    <n v="6974186"/>
    <s v="9002312367"/>
    <x v="0"/>
    <x v="0"/>
    <s v="CONJUNTO RESIDENCIAL IBERICA"/>
    <x v="7"/>
    <x v="7"/>
  </r>
  <r>
    <x v="0"/>
    <x v="1"/>
    <x v="11"/>
    <x v="4"/>
    <n v="6974223"/>
    <s v="8090051837"/>
    <x v="0"/>
    <x v="4"/>
    <s v="EDIFICIO TORRELADERA"/>
    <x v="3"/>
    <x v="3"/>
  </r>
  <r>
    <x v="0"/>
    <x v="1"/>
    <x v="11"/>
    <x v="4"/>
    <n v="6974279"/>
    <s v="8000279984"/>
    <x v="0"/>
    <x v="1"/>
    <s v="URBANIZACION CITARA"/>
    <x v="14"/>
    <x v="5"/>
  </r>
  <r>
    <x v="0"/>
    <x v="1"/>
    <x v="11"/>
    <x v="4"/>
    <n v="6974292"/>
    <s v="9002565922"/>
    <x v="0"/>
    <x v="1"/>
    <s v="MURANO DE VENETO PROPIEDAD HORIZONTAL"/>
    <x v="6"/>
    <x v="6"/>
  </r>
  <r>
    <x v="0"/>
    <x v="1"/>
    <x v="11"/>
    <x v="1"/>
    <n v="6974293"/>
    <s v="8300192982"/>
    <x v="0"/>
    <x v="3"/>
    <s v="AGRUPACION RESIDENCIAL NUEVA TIBABUYES SECTOR A"/>
    <x v="1"/>
    <x v="1"/>
  </r>
  <r>
    <x v="0"/>
    <x v="1"/>
    <x v="11"/>
    <x v="4"/>
    <n v="6974371"/>
    <s v="9002486887"/>
    <x v="0"/>
    <x v="1"/>
    <s v="EDIFICIO SAMBAJ PH"/>
    <x v="14"/>
    <x v="5"/>
  </r>
  <r>
    <x v="0"/>
    <x v="1"/>
    <x v="11"/>
    <x v="4"/>
    <n v="6974378"/>
    <s v="9002535556"/>
    <x v="0"/>
    <x v="1"/>
    <s v="CONJUNTO RESIDENCIAL PARQUES DE CASTILLA 3 - PROPIEDAD HORIZ"/>
    <x v="1"/>
    <x v="1"/>
  </r>
  <r>
    <x v="0"/>
    <x v="1"/>
    <x v="11"/>
    <x v="4"/>
    <n v="6974435"/>
    <s v="9012118049"/>
    <x v="0"/>
    <x v="1"/>
    <s v="EDIFICIO BAYON APARTAMENTOS"/>
    <x v="7"/>
    <x v="7"/>
  </r>
  <r>
    <x v="0"/>
    <x v="1"/>
    <x v="11"/>
    <x v="4"/>
    <n v="6974445"/>
    <s v="8100063261"/>
    <x v="0"/>
    <x v="3"/>
    <s v="CONJUNTO RESIDENCIAL LA DANIELA PROPIEDAD HORIZONTAL"/>
    <x v="6"/>
    <x v="6"/>
  </r>
  <r>
    <x v="0"/>
    <x v="1"/>
    <x v="11"/>
    <x v="4"/>
    <n v="6974448"/>
    <s v="8000219821"/>
    <x v="0"/>
    <x v="0"/>
    <s v="CONJUNTO REDIDENCIAL IBIZA"/>
    <x v="10"/>
    <x v="5"/>
  </r>
  <r>
    <x v="0"/>
    <x v="1"/>
    <x v="11"/>
    <x v="4"/>
    <n v="6974473"/>
    <s v="9005719362"/>
    <x v="0"/>
    <x v="4"/>
    <s v="EDIFICIO MULTIFAMILIAR ALAMOS DE LA RIOJA PH"/>
    <x v="11"/>
    <x v="9"/>
  </r>
  <r>
    <x v="0"/>
    <x v="1"/>
    <x v="11"/>
    <x v="4"/>
    <n v="6974481"/>
    <s v="8001033586"/>
    <x v="0"/>
    <x v="1"/>
    <s v="EDIFICIO XUE"/>
    <x v="6"/>
    <x v="6"/>
  </r>
  <r>
    <x v="0"/>
    <x v="1"/>
    <x v="11"/>
    <x v="4"/>
    <n v="6974488"/>
    <s v="9013206247"/>
    <x v="0"/>
    <x v="3"/>
    <s v="CONJUNTO HABITACIONAL Y COMERCIAL TORRE MAYA PROPIEDAD HORIZ"/>
    <x v="9"/>
    <x v="8"/>
  </r>
  <r>
    <x v="0"/>
    <x v="1"/>
    <x v="11"/>
    <x v="4"/>
    <n v="6974499"/>
    <s v="9007083672"/>
    <x v="0"/>
    <x v="1"/>
    <s v="CONJUNTO RESIDENCIAL PALMAS DE LA FRONTERA ETAPA I PROPIEDAD"/>
    <x v="17"/>
    <x v="2"/>
  </r>
  <r>
    <x v="0"/>
    <x v="1"/>
    <x v="11"/>
    <x v="4"/>
    <n v="6974510"/>
    <s v="9011750783"/>
    <x v="0"/>
    <x v="1"/>
    <s v="CONJUNTO TORRES DE SANTA ALURA I ETAPA"/>
    <x v="20"/>
    <x v="11"/>
  </r>
  <r>
    <x v="0"/>
    <x v="1"/>
    <x v="11"/>
    <x v="4"/>
    <n v="6974525"/>
    <s v="9005120335"/>
    <x v="0"/>
    <x v="0"/>
    <s v="EDIFICIO PORTAL DE CALASANZ PROPIEDAD HORIZONTAL"/>
    <x v="14"/>
    <x v="5"/>
  </r>
  <r>
    <x v="0"/>
    <x v="1"/>
    <x v="11"/>
    <x v="4"/>
    <n v="6974530"/>
    <s v="8001855861"/>
    <x v="0"/>
    <x v="1"/>
    <s v="URBANIZACION STA CECILIA UNIDAD RESIDENCIAL ZONA H LOTE 17"/>
    <x v="1"/>
    <x v="1"/>
  </r>
  <r>
    <x v="0"/>
    <x v="1"/>
    <x v="11"/>
    <x v="4"/>
    <n v="6974544"/>
    <s v="8002338742"/>
    <x v="0"/>
    <x v="0"/>
    <s v="PROPIEDAD HORIZONTAL CERROS DE VERSALLES"/>
    <x v="6"/>
    <x v="6"/>
  </r>
  <r>
    <x v="0"/>
    <x v="1"/>
    <x v="11"/>
    <x v="4"/>
    <n v="6974604"/>
    <s v="9000638175"/>
    <x v="0"/>
    <x v="4"/>
    <s v="URBANIZACION RESIDENCIAL ZAGUAN DE LAS VILLAS II ETAPA PH"/>
    <x v="13"/>
    <x v="9"/>
  </r>
  <r>
    <x v="0"/>
    <x v="1"/>
    <x v="11"/>
    <x v="4"/>
    <n v="6974605"/>
    <s v="9008133410"/>
    <x v="0"/>
    <x v="1"/>
    <s v="BIRIKAIRA CONJUNTO HABITACIONAL PROPIEDAD HORIZONTAL NULL NULL"/>
    <x v="11"/>
    <x v="9"/>
  </r>
  <r>
    <x v="0"/>
    <x v="1"/>
    <x v="11"/>
    <x v="4"/>
    <n v="6974609"/>
    <s v="9006619691"/>
    <x v="0"/>
    <x v="1"/>
    <s v="CONJUNTO RESIDENCIAL TORRES DE BARAJAS PH"/>
    <x v="11"/>
    <x v="9"/>
  </r>
  <r>
    <x v="0"/>
    <x v="1"/>
    <x v="11"/>
    <x v="4"/>
    <n v="6974619"/>
    <s v="8100069941"/>
    <x v="0"/>
    <x v="0"/>
    <s v="EDIFICIO MULTIFAMILIAR SILVANIA PROPIEDAD HORIZONTAL"/>
    <x v="6"/>
    <x v="6"/>
  </r>
  <r>
    <x v="0"/>
    <x v="1"/>
    <x v="11"/>
    <x v="5"/>
    <n v="6974624"/>
    <s v="52307736"/>
    <x v="0"/>
    <x v="1"/>
    <s v="SANCHEZ MARIN ALEXANDRA MILENA"/>
    <x v="1"/>
    <x v="1"/>
  </r>
  <r>
    <x v="0"/>
    <x v="1"/>
    <x v="11"/>
    <x v="1"/>
    <n v="6974640"/>
    <s v="8300192982"/>
    <x v="0"/>
    <x v="3"/>
    <s v="AGRUPACION RESIDENCIAL NUEVA TIBABUYES SECTOR A"/>
    <x v="1"/>
    <x v="1"/>
  </r>
  <r>
    <x v="0"/>
    <x v="1"/>
    <x v="11"/>
    <x v="4"/>
    <n v="6974666"/>
    <s v="8000219821"/>
    <x v="0"/>
    <x v="2"/>
    <s v="CONJUNTO REDIDENCIAL IBIZA"/>
    <x v="10"/>
    <x v="5"/>
  </r>
  <r>
    <x v="0"/>
    <x v="1"/>
    <x v="11"/>
    <x v="4"/>
    <n v="6974686"/>
    <s v="8000680273"/>
    <x v="0"/>
    <x v="1"/>
    <s v="CONJUNTO RESIDENCIAL RINCON DEL FRAILE PH"/>
    <x v="10"/>
    <x v="5"/>
  </r>
  <r>
    <x v="0"/>
    <x v="1"/>
    <x v="11"/>
    <x v="4"/>
    <n v="6974722"/>
    <s v="8300435924"/>
    <x v="0"/>
    <x v="1"/>
    <s v="EDIFICIO VILLA VENETTO PROPIEDAD HORIZONTAL"/>
    <x v="1"/>
    <x v="1"/>
  </r>
  <r>
    <x v="0"/>
    <x v="1"/>
    <x v="11"/>
    <x v="4"/>
    <n v="6974754"/>
    <s v="9010111978"/>
    <x v="0"/>
    <x v="1"/>
    <s v="PARQUE RESIDENCIAL ORO NEGRO AMANECER"/>
    <x v="7"/>
    <x v="7"/>
  </r>
  <r>
    <x v="0"/>
    <x v="1"/>
    <x v="11"/>
    <x v="4"/>
    <n v="6974760"/>
    <s v="9011359161"/>
    <x v="0"/>
    <x v="1"/>
    <s v="CONJUNTO RESIDENCIAL MULTICENTRO ETAPA I"/>
    <x v="29"/>
    <x v="14"/>
  </r>
  <r>
    <x v="0"/>
    <x v="1"/>
    <x v="11"/>
    <x v="4"/>
    <n v="6974787"/>
    <s v="8001116601"/>
    <x v="0"/>
    <x v="0"/>
    <s v="EDIFICIO EL OBELISCO PH"/>
    <x v="11"/>
    <x v="9"/>
  </r>
  <r>
    <x v="0"/>
    <x v="1"/>
    <x v="11"/>
    <x v="4"/>
    <n v="6974808"/>
    <s v="9010898433"/>
    <x v="0"/>
    <x v="4"/>
    <s v="PH  CELULA DOCE DE LA URBANIZACION VILLAPILAR"/>
    <x v="6"/>
    <x v="6"/>
  </r>
  <r>
    <x v="0"/>
    <x v="1"/>
    <x v="11"/>
    <x v="4"/>
    <n v="6974849"/>
    <s v="9007906073"/>
    <x v="0"/>
    <x v="3"/>
    <s v="EDIFICIO TORREDON II - PROPIEDAD HORIZONTAL"/>
    <x v="1"/>
    <x v="1"/>
  </r>
  <r>
    <x v="0"/>
    <x v="1"/>
    <x v="11"/>
    <x v="4"/>
    <n v="6974872"/>
    <s v="8160011859"/>
    <x v="0"/>
    <x v="1"/>
    <s v="CONDOMINIO VILLAS DE CORALES PH"/>
    <x v="11"/>
    <x v="9"/>
  </r>
  <r>
    <x v="0"/>
    <x v="1"/>
    <x v="11"/>
    <x v="4"/>
    <n v="6974872"/>
    <s v="8160011859"/>
    <x v="0"/>
    <x v="1"/>
    <s v="CONDOMINIO VILLAS DE CORALES PH"/>
    <x v="11"/>
    <x v="9"/>
  </r>
  <r>
    <x v="0"/>
    <x v="1"/>
    <x v="11"/>
    <x v="4"/>
    <n v="6974917"/>
    <s v="9012181108"/>
    <x v="0"/>
    <x v="7"/>
    <s v="CONJUNTO RESIDENCIAL BOSQUE SABANA PH"/>
    <x v="83"/>
    <x v="4"/>
  </r>
  <r>
    <x v="0"/>
    <x v="1"/>
    <x v="11"/>
    <x v="4"/>
    <n v="6974966"/>
    <s v="8301269393"/>
    <x v="0"/>
    <x v="0"/>
    <s v="CONJUNTO RESIDENCIAL RECREO DE SAN IGNACIO"/>
    <x v="1"/>
    <x v="1"/>
  </r>
  <r>
    <x v="0"/>
    <x v="1"/>
    <x v="11"/>
    <x v="1"/>
    <n v="6974982"/>
    <s v="8301270799"/>
    <x v="1"/>
    <x v="6"/>
    <s v="CONJUNTO RESIDENCIAL SANTA MARIA RESERVADO 2"/>
    <x v="1"/>
    <x v="1"/>
  </r>
  <r>
    <x v="0"/>
    <x v="1"/>
    <x v="11"/>
    <x v="4"/>
    <n v="6975012"/>
    <s v="9010501706"/>
    <x v="0"/>
    <x v="1"/>
    <s v="CONJUNTO RESIDENCIAL RESERVA CANAVERAL CONDOM"/>
    <x v="17"/>
    <x v="2"/>
  </r>
  <r>
    <x v="0"/>
    <x v="1"/>
    <x v="11"/>
    <x v="4"/>
    <n v="6975125"/>
    <s v="9001558020"/>
    <x v="0"/>
    <x v="4"/>
    <s v="CONJUNTO RESIDENCIAL ALSACIA REAL - PROPIEDAD"/>
    <x v="1"/>
    <x v="1"/>
  </r>
  <r>
    <x v="0"/>
    <x v="1"/>
    <x v="11"/>
    <x v="4"/>
    <n v="6975138"/>
    <s v="8000252268"/>
    <x v="0"/>
    <x v="1"/>
    <s v="EDIFICIO PORTON DE LOS ALPES PH"/>
    <x v="11"/>
    <x v="9"/>
  </r>
  <r>
    <x v="0"/>
    <x v="1"/>
    <x v="11"/>
    <x v="4"/>
    <n v="6975156"/>
    <s v="8301459181"/>
    <x v="0"/>
    <x v="1"/>
    <s v="EDIFICIO MARLY 51 PROPIEDAD HORIZONTAL"/>
    <x v="1"/>
    <x v="1"/>
  </r>
  <r>
    <x v="0"/>
    <x v="1"/>
    <x v="11"/>
    <x v="4"/>
    <n v="6975183"/>
    <s v="8080012059"/>
    <x v="0"/>
    <x v="1"/>
    <s v="SANTA MONICA I ETAPA"/>
    <x v="15"/>
    <x v="4"/>
  </r>
  <r>
    <x v="0"/>
    <x v="1"/>
    <x v="11"/>
    <x v="4"/>
    <n v="6975199"/>
    <s v="9001342963"/>
    <x v="0"/>
    <x v="1"/>
    <s v="COLORES DE LA VILLA PH"/>
    <x v="11"/>
    <x v="9"/>
  </r>
  <r>
    <x v="0"/>
    <x v="1"/>
    <x v="11"/>
    <x v="4"/>
    <n v="6975236"/>
    <s v="8160003320"/>
    <x v="0"/>
    <x v="1"/>
    <s v="EDIFICIO LAURA PROPIEDAD HORIZONTAL"/>
    <x v="11"/>
    <x v="9"/>
  </r>
  <r>
    <x v="0"/>
    <x v="1"/>
    <x v="11"/>
    <x v="4"/>
    <n v="6975245"/>
    <s v="8002477231"/>
    <x v="0"/>
    <x v="1"/>
    <s v="EDIFICIO BALCONES DEL CENTRO"/>
    <x v="7"/>
    <x v="7"/>
  </r>
  <r>
    <x v="0"/>
    <x v="1"/>
    <x v="11"/>
    <x v="4"/>
    <n v="6975273"/>
    <s v="8160034727"/>
    <x v="0"/>
    <x v="3"/>
    <s v="CONJUNTO RESIDENCIAL VILLA DEL PILAR II"/>
    <x v="13"/>
    <x v="9"/>
  </r>
  <r>
    <x v="0"/>
    <x v="1"/>
    <x v="11"/>
    <x v="4"/>
    <n v="6975347"/>
    <s v="9011359161"/>
    <x v="0"/>
    <x v="1"/>
    <s v="CONJUNTO RESIDENCIAL MULTICENTRO ETAPA I"/>
    <x v="29"/>
    <x v="14"/>
  </r>
  <r>
    <x v="0"/>
    <x v="1"/>
    <x v="11"/>
    <x v="4"/>
    <n v="6975449"/>
    <s v="8050153143"/>
    <x v="0"/>
    <x v="1"/>
    <s v="CONJUNTO RESIDENCIAL CAMAMBU PROPIEDAD HORIZO"/>
    <x v="0"/>
    <x v="0"/>
  </r>
  <r>
    <x v="0"/>
    <x v="1"/>
    <x v="11"/>
    <x v="4"/>
    <n v="6975500"/>
    <s v="8605263368"/>
    <x v="0"/>
    <x v="2"/>
    <s v="CONJUNTO RESIDENCIAL SANTA BARBARA NORTE MANZANA C PH"/>
    <x v="1"/>
    <x v="1"/>
  </r>
  <r>
    <x v="0"/>
    <x v="1"/>
    <x v="11"/>
    <x v="4"/>
    <n v="6975610"/>
    <s v="9000009553"/>
    <x v="0"/>
    <x v="0"/>
    <s v="EDIFICIO VILLA UNIVERSITARIA CUTUCUMAY IV ETAPA PROPIEDAD HO"/>
    <x v="3"/>
    <x v="3"/>
  </r>
  <r>
    <x v="0"/>
    <x v="1"/>
    <x v="11"/>
    <x v="4"/>
    <n v="6975629"/>
    <s v="9001047579"/>
    <x v="0"/>
    <x v="0"/>
    <s v="EDIFICIO CIBELES PH"/>
    <x v="14"/>
    <x v="5"/>
  </r>
  <r>
    <x v="0"/>
    <x v="1"/>
    <x v="11"/>
    <x v="4"/>
    <n v="6975683"/>
    <s v="8301459181"/>
    <x v="0"/>
    <x v="1"/>
    <s v="EDIFICIO MARLY 51 PROPIEDAD HORIZONTAL"/>
    <x v="1"/>
    <x v="1"/>
  </r>
  <r>
    <x v="0"/>
    <x v="1"/>
    <x v="11"/>
    <x v="4"/>
    <n v="6975710"/>
    <s v="8301459181"/>
    <x v="0"/>
    <x v="1"/>
    <s v="EDIFICIO MARLY 51 PROPIEDAD HORIZONTAL"/>
    <x v="1"/>
    <x v="1"/>
  </r>
  <r>
    <x v="0"/>
    <x v="1"/>
    <x v="11"/>
    <x v="4"/>
    <n v="6975713"/>
    <s v="9002532583"/>
    <x v="0"/>
    <x v="0"/>
    <s v="CONJUNTO SIEMPRE VERDE - PROPIEDAD HORIZONTAL"/>
    <x v="14"/>
    <x v="5"/>
  </r>
  <r>
    <x v="0"/>
    <x v="1"/>
    <x v="11"/>
    <x v="5"/>
    <n v="6975724"/>
    <s v="24573050"/>
    <x v="0"/>
    <x v="5"/>
    <s v="GONZALEZ DE ROJAS RUBIELA"/>
    <x v="7"/>
    <x v="7"/>
  </r>
  <r>
    <x v="0"/>
    <x v="1"/>
    <x v="11"/>
    <x v="4"/>
    <n v="6975851"/>
    <s v="8090056196"/>
    <x v="0"/>
    <x v="4"/>
    <s v="CONDOMINIO PAKISTAN I ETAPA"/>
    <x v="31"/>
    <x v="3"/>
  </r>
  <r>
    <x v="0"/>
    <x v="1"/>
    <x v="11"/>
    <x v="4"/>
    <n v="6975902"/>
    <s v="8001828853"/>
    <x v="0"/>
    <x v="0"/>
    <s v="EDIFICIO FERRINI 81 PH"/>
    <x v="14"/>
    <x v="5"/>
  </r>
  <r>
    <x v="0"/>
    <x v="1"/>
    <x v="11"/>
    <x v="4"/>
    <n v="6975968"/>
    <s v="8903122401"/>
    <x v="0"/>
    <x v="0"/>
    <s v="EDIFICIO ESPAÑA - PROPIEDAD HORIZONTAL-"/>
    <x v="0"/>
    <x v="0"/>
  </r>
  <r>
    <x v="0"/>
    <x v="1"/>
    <x v="11"/>
    <x v="4"/>
    <n v="6975970"/>
    <s v="9000279210"/>
    <x v="0"/>
    <x v="1"/>
    <s v="EDIFICIO VERONA"/>
    <x v="1"/>
    <x v="1"/>
  </r>
  <r>
    <x v="0"/>
    <x v="1"/>
    <x v="11"/>
    <x v="4"/>
    <n v="6976022"/>
    <s v="8001237244"/>
    <x v="0"/>
    <x v="1"/>
    <s v="AYDE MORENO adm"/>
    <x v="1"/>
    <x v="1"/>
  </r>
  <r>
    <x v="0"/>
    <x v="1"/>
    <x v="11"/>
    <x v="4"/>
    <n v="6976254"/>
    <s v="8090114882"/>
    <x v="0"/>
    <x v="4"/>
    <s v="CONDOMINIO PARQUES DE PAKISTAN I ETAPA"/>
    <x v="31"/>
    <x v="3"/>
  </r>
  <r>
    <x v="0"/>
    <x v="1"/>
    <x v="11"/>
    <x v="4"/>
    <n v="6976432"/>
    <s v="9010284906"/>
    <x v="0"/>
    <x v="1"/>
    <s v="CONJUNTO MIXTO USATAMA RESERVADO PROPIEDAD HO"/>
    <x v="1"/>
    <x v="1"/>
  </r>
  <r>
    <x v="0"/>
    <x v="1"/>
    <x v="11"/>
    <x v="5"/>
    <n v="6976494"/>
    <s v="7513361"/>
    <x v="0"/>
    <x v="2"/>
    <s v="DIAZ CUERVO JUAN FRANCISCO"/>
    <x v="7"/>
    <x v="7"/>
  </r>
  <r>
    <x v="0"/>
    <x v="1"/>
    <x v="11"/>
    <x v="4"/>
    <n v="6976528"/>
    <s v="9002815437"/>
    <x v="0"/>
    <x v="1"/>
    <s v="CONJUNTO RESIDENCIAL CAMINOS DEL MAJUY P - H"/>
    <x v="22"/>
    <x v="4"/>
  </r>
  <r>
    <x v="0"/>
    <x v="1"/>
    <x v="11"/>
    <x v="4"/>
    <n v="6976536"/>
    <s v="8360000938"/>
    <x v="0"/>
    <x v="1"/>
    <s v="CONDOMINIO EL PORTAL DE LOS ALAMOS II ETAPA"/>
    <x v="79"/>
    <x v="0"/>
  </r>
  <r>
    <x v="0"/>
    <x v="1"/>
    <x v="11"/>
    <x v="4"/>
    <n v="6976631"/>
    <s v="9000009553"/>
    <x v="0"/>
    <x v="0"/>
    <s v="EDIFICIO VILLA UNIVERSITARIA CUTUCUMAY IV ETAPA PROPIEDAD HO"/>
    <x v="3"/>
    <x v="3"/>
  </r>
  <r>
    <x v="0"/>
    <x v="1"/>
    <x v="11"/>
    <x v="4"/>
    <n v="6976850"/>
    <s v="8301009598"/>
    <x v="0"/>
    <x v="1"/>
    <s v="CONJUNTO RESIDENCIAL PORTAL DE MODELIA 1 PROP"/>
    <x v="1"/>
    <x v="1"/>
  </r>
  <r>
    <x v="0"/>
    <x v="1"/>
    <x v="11"/>
    <x v="4"/>
    <n v="6976913"/>
    <s v="9005445293"/>
    <x v="0"/>
    <x v="1"/>
    <s v="CONJUNTO CERRADO CERROS DE NIZA PROPIEDAD HORIZONTAL"/>
    <x v="6"/>
    <x v="6"/>
  </r>
  <r>
    <x v="0"/>
    <x v="1"/>
    <x v="11"/>
    <x v="4"/>
    <n v="6976920"/>
    <s v="9006325885"/>
    <x v="0"/>
    <x v="1"/>
    <s v="CONJUNTO CERRADO LOMBARDIA"/>
    <x v="20"/>
    <x v="11"/>
  </r>
  <r>
    <x v="0"/>
    <x v="1"/>
    <x v="11"/>
    <x v="4"/>
    <n v="6976963"/>
    <s v="9002145109"/>
    <x v="0"/>
    <x v="1"/>
    <s v="CONJUNTO RESIDENCIAL LA JULIA PH"/>
    <x v="11"/>
    <x v="9"/>
  </r>
  <r>
    <x v="0"/>
    <x v="1"/>
    <x v="11"/>
    <x v="4"/>
    <n v="6977171"/>
    <s v="9012611471"/>
    <x v="0"/>
    <x v="0"/>
    <s v="URBANICACION DEL CONJUNTO RESIDENCIAL AIRES DEL BOSQUE ETAPA"/>
    <x v="34"/>
    <x v="5"/>
  </r>
  <r>
    <x v="0"/>
    <x v="1"/>
    <x v="11"/>
    <x v="4"/>
    <n v="6977192"/>
    <s v="8300472784"/>
    <x v="0"/>
    <x v="1"/>
    <s v="CONJUNTO RESIDENCIAL SANTA CATALINA"/>
    <x v="1"/>
    <x v="1"/>
  </r>
  <r>
    <x v="0"/>
    <x v="1"/>
    <x v="11"/>
    <x v="4"/>
    <n v="6977257"/>
    <s v="9005876873"/>
    <x v="0"/>
    <x v="3"/>
    <s v="CONJUNTO RESIDENCIAL YAKARI PROPIEDAD HORIZONTAL"/>
    <x v="4"/>
    <x v="4"/>
  </r>
  <r>
    <x v="0"/>
    <x v="1"/>
    <x v="11"/>
    <x v="4"/>
    <n v="6977295"/>
    <s v="9003212886"/>
    <x v="0"/>
    <x v="1"/>
    <s v="EDIFICIO ARRECIFES PH"/>
    <x v="14"/>
    <x v="5"/>
  </r>
  <r>
    <x v="0"/>
    <x v="1"/>
    <x v="11"/>
    <x v="4"/>
    <n v="6977461"/>
    <s v="8002284922"/>
    <x v="0"/>
    <x v="1"/>
    <s v="CONJUNTO RESIDENCIAL ALAMEDA DE SANTA CLARA I"/>
    <x v="1"/>
    <x v="1"/>
  </r>
  <r>
    <x v="0"/>
    <x v="1"/>
    <x v="11"/>
    <x v="4"/>
    <n v="6977463"/>
    <s v="9009201326"/>
    <x v="0"/>
    <x v="1"/>
    <s v="CONJUNTO RESIDENCIAL CALATAY PARQUE RESIDENCIAL - PROPIEDAD"/>
    <x v="3"/>
    <x v="3"/>
  </r>
  <r>
    <x v="0"/>
    <x v="1"/>
    <x v="11"/>
    <x v="4"/>
    <n v="6977605"/>
    <s v="8001269584"/>
    <x v="0"/>
    <x v="0"/>
    <s v="CONJUNTO RESIDENCIAL MONTELAR PH"/>
    <x v="14"/>
    <x v="5"/>
  </r>
  <r>
    <x v="0"/>
    <x v="1"/>
    <x v="11"/>
    <x v="4"/>
    <n v="6977705"/>
    <s v="8010014035"/>
    <x v="0"/>
    <x v="1"/>
    <s v="CONJUNTO RESIDENCIAL SERRA SUIZA"/>
    <x v="7"/>
    <x v="7"/>
  </r>
  <r>
    <x v="0"/>
    <x v="1"/>
    <x v="11"/>
    <x v="4"/>
    <n v="6977744"/>
    <s v="8090116753"/>
    <x v="0"/>
    <x v="4"/>
    <s v="CONJUNTO RESIDENCIAL MIRAFLORES - PROPIEDAD HORIZONTAL"/>
    <x v="3"/>
    <x v="3"/>
  </r>
  <r>
    <x v="0"/>
    <x v="1"/>
    <x v="11"/>
    <x v="4"/>
    <n v="6977824"/>
    <s v="9011149557"/>
    <x v="0"/>
    <x v="0"/>
    <s v="EDIFICIO SAN JUAN DE LOS ARRECIFES PROPIEDAD HORIZONTAL"/>
    <x v="6"/>
    <x v="6"/>
  </r>
  <r>
    <x v="0"/>
    <x v="1"/>
    <x v="11"/>
    <x v="4"/>
    <n v="6977901"/>
    <s v="9006333876"/>
    <x v="0"/>
    <x v="3"/>
    <s v="CONDOMINIO SAN JOSE DE LAS VILLAS CONJUNTO 1"/>
    <x v="11"/>
    <x v="9"/>
  </r>
  <r>
    <x v="0"/>
    <x v="1"/>
    <x v="11"/>
    <x v="4"/>
    <n v="6977923"/>
    <s v="8002524471"/>
    <x v="0"/>
    <x v="1"/>
    <s v="PROPIEDAD HORIZONTAL EDIFICIO DA VINCI"/>
    <x v="6"/>
    <x v="6"/>
  </r>
  <r>
    <x v="0"/>
    <x v="1"/>
    <x v="11"/>
    <x v="4"/>
    <n v="6977961"/>
    <s v="8100010264"/>
    <x v="0"/>
    <x v="1"/>
    <s v="EDIFICIO MACANÁ PROPIEDAD HORIZONTAL"/>
    <x v="6"/>
    <x v="6"/>
  </r>
  <r>
    <x v="0"/>
    <x v="1"/>
    <x v="11"/>
    <x v="5"/>
    <n v="6978273"/>
    <s v="42491995"/>
    <x v="0"/>
    <x v="2"/>
    <s v="QUINTANA  SUAREZ PETRA CECILIA"/>
    <x v="1"/>
    <x v="1"/>
  </r>
  <r>
    <x v="0"/>
    <x v="1"/>
    <x v="11"/>
    <x v="4"/>
    <n v="6978308"/>
    <s v="9010240761"/>
    <x v="0"/>
    <x v="1"/>
    <s v="EDIFICIO TORRE K 5-2 -PROPIEDAD HORIZONTAL"/>
    <x v="1"/>
    <x v="1"/>
  </r>
  <r>
    <x v="0"/>
    <x v="1"/>
    <x v="11"/>
    <x v="4"/>
    <n v="6978380"/>
    <s v="8000993335"/>
    <x v="0"/>
    <x v="1"/>
    <s v="CONJUNTO RESIDENCIAL EL TINAJERO PH"/>
    <x v="14"/>
    <x v="5"/>
  </r>
  <r>
    <x v="0"/>
    <x v="1"/>
    <x v="11"/>
    <x v="4"/>
    <n v="6978405"/>
    <s v="8090070164"/>
    <x v="0"/>
    <x v="1"/>
    <s v="MULTIFAMILIARES RINCON DEL CAMPESTRE PROPIEDAD HORIZONTA"/>
    <x v="3"/>
    <x v="3"/>
  </r>
  <r>
    <x v="0"/>
    <x v="1"/>
    <x v="11"/>
    <x v="4"/>
    <n v="6978418"/>
    <s v="8080016417"/>
    <x v="0"/>
    <x v="2"/>
    <s v="MONTANA CONDOMINIO"/>
    <x v="38"/>
    <x v="4"/>
  </r>
  <r>
    <x v="0"/>
    <x v="1"/>
    <x v="11"/>
    <x v="4"/>
    <n v="6978454"/>
    <s v="9009981726"/>
    <x v="0"/>
    <x v="1"/>
    <s v="SANTA JUANA APARTMENTOS PH"/>
    <x v="11"/>
    <x v="9"/>
  </r>
  <r>
    <x v="0"/>
    <x v="1"/>
    <x v="11"/>
    <x v="4"/>
    <n v="6978641"/>
    <s v="8160008124"/>
    <x v="0"/>
    <x v="1"/>
    <s v="EDIFICIO OCEANIA PH"/>
    <x v="11"/>
    <x v="9"/>
  </r>
  <r>
    <x v="0"/>
    <x v="1"/>
    <x v="11"/>
    <x v="4"/>
    <n v="6978660"/>
    <s v="8040050095"/>
    <x v="0"/>
    <x v="2"/>
    <s v="EDIFICIO MULTIFAMILIAR BOSTON PLAZA"/>
    <x v="2"/>
    <x v="2"/>
  </r>
  <r>
    <x v="0"/>
    <x v="1"/>
    <x v="11"/>
    <x v="4"/>
    <n v="6978711"/>
    <s v="8300730511"/>
    <x v="0"/>
    <x v="1"/>
    <s v="EDIFICIO GUADIX III PROPIEDAD HORIZONTAL"/>
    <x v="1"/>
    <x v="1"/>
  </r>
  <r>
    <x v="0"/>
    <x v="1"/>
    <x v="11"/>
    <x v="4"/>
    <n v="6978720"/>
    <s v="9009864410"/>
    <x v="0"/>
    <x v="3"/>
    <s v="CONJUNTO RESIDENCIAL CERRITOS CAMPESTRE - PROPIEDAD HORIZONT"/>
    <x v="11"/>
    <x v="9"/>
  </r>
  <r>
    <x v="0"/>
    <x v="1"/>
    <x v="11"/>
    <x v="4"/>
    <n v="6978752"/>
    <s v="8090074341"/>
    <x v="0"/>
    <x v="3"/>
    <s v="CONJUNTO RESIDENCIAL LA ARBOLEDA - PROPIEDAD HORIZONTAL"/>
    <x v="3"/>
    <x v="3"/>
  </r>
  <r>
    <x v="0"/>
    <x v="1"/>
    <x v="11"/>
    <x v="4"/>
    <n v="6978759"/>
    <s v="8090074341"/>
    <x v="0"/>
    <x v="0"/>
    <s v="CONJUNTO RESIDENCIAL LA ARBOLEDA - PROPIEDAD HORIZONTAL"/>
    <x v="3"/>
    <x v="3"/>
  </r>
  <r>
    <x v="0"/>
    <x v="1"/>
    <x v="11"/>
    <x v="4"/>
    <n v="6978763"/>
    <s v="9000857458"/>
    <x v="0"/>
    <x v="3"/>
    <s v="AMARCORD - PROPIEDAD HORIZONTAL"/>
    <x v="1"/>
    <x v="1"/>
  </r>
  <r>
    <x v="0"/>
    <x v="1"/>
    <x v="11"/>
    <x v="4"/>
    <n v="6978785"/>
    <s v="9002969919"/>
    <x v="0"/>
    <x v="4"/>
    <s v="EDIFICIO MULTIFAMILIAR MONTEVEDRA-PROPIEDAD H"/>
    <x v="6"/>
    <x v="6"/>
  </r>
  <r>
    <x v="0"/>
    <x v="1"/>
    <x v="11"/>
    <x v="4"/>
    <n v="6978795"/>
    <s v="9001838401"/>
    <x v="0"/>
    <x v="1"/>
    <s v="CONJUNTO RESIDENCIAL SANTA MONICA II"/>
    <x v="31"/>
    <x v="3"/>
  </r>
  <r>
    <x v="0"/>
    <x v="1"/>
    <x v="11"/>
    <x v="5"/>
    <n v="6978821"/>
    <s v="12101249"/>
    <x v="0"/>
    <x v="1"/>
    <s v="ARIZA QUINTERO OVIDIO"/>
    <x v="29"/>
    <x v="14"/>
  </r>
  <r>
    <x v="0"/>
    <x v="1"/>
    <x v="11"/>
    <x v="4"/>
    <n v="6978840"/>
    <s v="9004542522"/>
    <x v="0"/>
    <x v="1"/>
    <s v="EDIFICIO CANTAGIRONE CU4TRO PH"/>
    <x v="14"/>
    <x v="5"/>
  </r>
  <r>
    <x v="0"/>
    <x v="1"/>
    <x v="11"/>
    <x v="4"/>
    <n v="6978893"/>
    <s v="8000926202"/>
    <x v="0"/>
    <x v="1"/>
    <s v="EDIFICIO MULTIFAMILIAR GUADARRAMA PROPIEDAD HORIZONTAL"/>
    <x v="1"/>
    <x v="1"/>
  </r>
  <r>
    <x v="0"/>
    <x v="1"/>
    <x v="11"/>
    <x v="4"/>
    <n v="6978906"/>
    <s v="8909330035"/>
    <x v="0"/>
    <x v="2"/>
    <s v="CONJUNTO RESIDENCIAL VILLA FONTANA PH"/>
    <x v="10"/>
    <x v="5"/>
  </r>
  <r>
    <x v="0"/>
    <x v="1"/>
    <x v="11"/>
    <x v="5"/>
    <n v="6978914"/>
    <s v="9010960041"/>
    <x v="0"/>
    <x v="7"/>
    <s v="CONJUNTO RESIDENCIAL TORRES DE MILAN PROPIEDAD HORIZONTAL"/>
    <x v="6"/>
    <x v="6"/>
  </r>
  <r>
    <x v="0"/>
    <x v="1"/>
    <x v="11"/>
    <x v="4"/>
    <n v="6978927"/>
    <s v="8300146452"/>
    <x v="0"/>
    <x v="4"/>
    <s v="CONJUNTO RESIDENCIAL ARANJUEZ"/>
    <x v="1"/>
    <x v="1"/>
  </r>
  <r>
    <x v="0"/>
    <x v="1"/>
    <x v="11"/>
    <x v="4"/>
    <n v="6978927"/>
    <s v="8300146452"/>
    <x v="0"/>
    <x v="4"/>
    <s v="CONJUNTO RESIDENCIAL ARANJUEZ"/>
    <x v="1"/>
    <x v="1"/>
  </r>
  <r>
    <x v="0"/>
    <x v="1"/>
    <x v="11"/>
    <x v="1"/>
    <n v="6978944"/>
    <s v="8300232931"/>
    <x v="0"/>
    <x v="1"/>
    <s v="EDIFICIO CATANIA PH"/>
    <x v="1"/>
    <x v="1"/>
  </r>
  <r>
    <x v="0"/>
    <x v="1"/>
    <x v="11"/>
    <x v="4"/>
    <n v="6978996"/>
    <s v="9002001121"/>
    <x v="0"/>
    <x v="4"/>
    <s v="UNIDAD INMOBILIARIA  CERRADA MONTE VERDE - PROPIEDAD HOR"/>
    <x v="6"/>
    <x v="6"/>
  </r>
  <r>
    <x v="0"/>
    <x v="1"/>
    <x v="11"/>
    <x v="4"/>
    <n v="6979008"/>
    <s v="9012181108"/>
    <x v="0"/>
    <x v="1"/>
    <s v="CONJUNTO RESIDENCIAL BOSQUE SABANA PH"/>
    <x v="83"/>
    <x v="4"/>
  </r>
  <r>
    <x v="0"/>
    <x v="1"/>
    <x v="11"/>
    <x v="4"/>
    <n v="6979012"/>
    <s v="8160017881"/>
    <x v="0"/>
    <x v="1"/>
    <s v="CONJUNTO RESIDENCIAL COODELMAR II ETAPA PH"/>
    <x v="11"/>
    <x v="9"/>
  </r>
  <r>
    <x v="0"/>
    <x v="1"/>
    <x v="11"/>
    <x v="4"/>
    <n v="6979030"/>
    <s v="8110346251"/>
    <x v="0"/>
    <x v="1"/>
    <s v="CONJUNTO BOSQUES DE ETERNA PRIMAVERA SUBETAPA A PH"/>
    <x v="14"/>
    <x v="5"/>
  </r>
  <r>
    <x v="0"/>
    <x v="1"/>
    <x v="11"/>
    <x v="4"/>
    <n v="6979091"/>
    <s v="8130115276"/>
    <x v="0"/>
    <x v="1"/>
    <s v="EDIFICIO CENTRO COMERCIAL LAS AMERICAS"/>
    <x v="29"/>
    <x v="14"/>
  </r>
  <r>
    <x v="0"/>
    <x v="1"/>
    <x v="11"/>
    <x v="4"/>
    <n v="6979146"/>
    <s v="9009360541"/>
    <x v="0"/>
    <x v="1"/>
    <s v="YUMA CIUDADELA RESIDENCIAL"/>
    <x v="29"/>
    <x v="14"/>
  </r>
  <r>
    <x v="0"/>
    <x v="1"/>
    <x v="11"/>
    <x v="4"/>
    <n v="6979157"/>
    <s v="9009360541"/>
    <x v="0"/>
    <x v="1"/>
    <s v="YUMA CIUDADELA RESIDENCIAL"/>
    <x v="29"/>
    <x v="14"/>
  </r>
  <r>
    <x v="0"/>
    <x v="1"/>
    <x v="11"/>
    <x v="4"/>
    <n v="6979210"/>
    <s v="8160003320"/>
    <x v="0"/>
    <x v="2"/>
    <s v="EDIFICIO LAURA PROPIEDAD HORIZONTAL"/>
    <x v="11"/>
    <x v="9"/>
  </r>
  <r>
    <x v="0"/>
    <x v="1"/>
    <x v="11"/>
    <x v="4"/>
    <n v="6979221"/>
    <s v="9008533776"/>
    <x v="0"/>
    <x v="3"/>
    <s v="CONJUNTO RESIDENCIAL LABRANTI RESERVADO ETAPA 2"/>
    <x v="43"/>
    <x v="4"/>
  </r>
  <r>
    <x v="0"/>
    <x v="1"/>
    <x v="11"/>
    <x v="4"/>
    <n v="6979264"/>
    <s v="9004321884"/>
    <x v="0"/>
    <x v="3"/>
    <s v="EDIFICIO SENDEROS DE CHIPRE - PROPIEDAD HORIZONTAL"/>
    <x v="6"/>
    <x v="6"/>
  </r>
  <r>
    <x v="0"/>
    <x v="1"/>
    <x v="11"/>
    <x v="4"/>
    <n v="6979274"/>
    <s v="8050024439"/>
    <x v="0"/>
    <x v="1"/>
    <s v="CONJUNTO RESIDENCIAL TORRES DE LA FONTANA PROPIEDAD HORI"/>
    <x v="0"/>
    <x v="0"/>
  </r>
  <r>
    <x v="0"/>
    <x v="1"/>
    <x v="11"/>
    <x v="4"/>
    <n v="6979294"/>
    <s v="9002286409"/>
    <x v="0"/>
    <x v="1"/>
    <s v="ALTOS DEL PARQUE"/>
    <x v="0"/>
    <x v="0"/>
  </r>
  <r>
    <x v="0"/>
    <x v="1"/>
    <x v="11"/>
    <x v="4"/>
    <n v="6979295"/>
    <s v="8902111042"/>
    <x v="0"/>
    <x v="1"/>
    <s v="CONJUNTO RESIDENCIAL EL BOSQUE III ETAPA SECTOR E-1"/>
    <x v="17"/>
    <x v="2"/>
  </r>
  <r>
    <x v="0"/>
    <x v="1"/>
    <x v="11"/>
    <x v="4"/>
    <n v="6979312"/>
    <s v="9008852071"/>
    <x v="0"/>
    <x v="1"/>
    <s v="EDIFICIO GUAYACAN REAL - PROPIEDAD HORIZONTAL"/>
    <x v="6"/>
    <x v="6"/>
  </r>
  <r>
    <x v="0"/>
    <x v="1"/>
    <x v="11"/>
    <x v="4"/>
    <n v="6979320"/>
    <s v="9007083672"/>
    <x v="0"/>
    <x v="1"/>
    <s v="CONJUNTO RESIDENCIAL PALMAS DE LA FRONTERA ETAPA I PROPIEDAD"/>
    <x v="17"/>
    <x v="2"/>
  </r>
  <r>
    <x v="0"/>
    <x v="1"/>
    <x v="11"/>
    <x v="4"/>
    <n v="6979326"/>
    <s v="8301136719"/>
    <x v="0"/>
    <x v="1"/>
    <s v="CONJUNTO RESIDENCIAL SANTA MONICA ORIENTAL"/>
    <x v="1"/>
    <x v="1"/>
  </r>
  <r>
    <x v="0"/>
    <x v="1"/>
    <x v="11"/>
    <x v="4"/>
    <n v="6979339"/>
    <s v="9002654646"/>
    <x v="0"/>
    <x v="3"/>
    <s v="UNIDAD RESIDENCIAL OLIVAR DE LOS VIENTOS II ETAPA"/>
    <x v="11"/>
    <x v="9"/>
  </r>
  <r>
    <x v="0"/>
    <x v="1"/>
    <x v="11"/>
    <x v="4"/>
    <n v="6979345"/>
    <s v="9002654646"/>
    <x v="0"/>
    <x v="1"/>
    <s v="UNIDAD RESIDENCIAL OLIVAR DE LOS VIENTOS II ETAPA"/>
    <x v="11"/>
    <x v="9"/>
  </r>
  <r>
    <x v="0"/>
    <x v="1"/>
    <x v="11"/>
    <x v="4"/>
    <n v="6979443"/>
    <s v="8300310835"/>
    <x v="0"/>
    <x v="1"/>
    <s v="EDIFICIO MULTIFAMILIARES LA ALHAMBRA  1 PH"/>
    <x v="1"/>
    <x v="1"/>
  </r>
  <r>
    <x v="0"/>
    <x v="1"/>
    <x v="11"/>
    <x v="4"/>
    <n v="6979450"/>
    <s v="9000737273"/>
    <x v="0"/>
    <x v="1"/>
    <s v="UNIDAD RESIDENCIAL DANIELA"/>
    <x v="2"/>
    <x v="2"/>
  </r>
  <r>
    <x v="0"/>
    <x v="1"/>
    <x v="11"/>
    <x v="4"/>
    <n v="6979460"/>
    <s v="8000543861"/>
    <x v="0"/>
    <x v="3"/>
    <s v="CONJUNTO RESIDENCIAL CEDRO BOLIVAR II PH"/>
    <x v="1"/>
    <x v="1"/>
  </r>
  <r>
    <x v="0"/>
    <x v="1"/>
    <x v="11"/>
    <x v="4"/>
    <n v="6979490"/>
    <s v="8050236560"/>
    <x v="0"/>
    <x v="1"/>
    <s v="UNIDAD RESIDENCIAL SANTIAGO DE CALI ETAPA III CONJUNTO 1"/>
    <x v="0"/>
    <x v="0"/>
  </r>
  <r>
    <x v="0"/>
    <x v="1"/>
    <x v="11"/>
    <x v="1"/>
    <n v="6979531"/>
    <s v="9007269463"/>
    <x v="0"/>
    <x v="1"/>
    <s v="EDIFICIO SERRAMONTTI  -PROPIEDAD HORIZONTAL"/>
    <x v="6"/>
    <x v="6"/>
  </r>
  <r>
    <x v="0"/>
    <x v="1"/>
    <x v="11"/>
    <x v="4"/>
    <n v="6979559"/>
    <s v="8914097941"/>
    <x v="0"/>
    <x v="1"/>
    <s v="CONJUNTO RESIDENCIAL NIZA UNO UIC PH"/>
    <x v="11"/>
    <x v="9"/>
  </r>
  <r>
    <x v="0"/>
    <x v="1"/>
    <x v="11"/>
    <x v="4"/>
    <n v="6979560"/>
    <s v="9007521823"/>
    <x v="0"/>
    <x v="1"/>
    <s v="EDIFICIO DISTRITO SESENTA (60) PROPIEDAD HORIZONTAL"/>
    <x v="3"/>
    <x v="3"/>
  </r>
  <r>
    <x v="0"/>
    <x v="1"/>
    <x v="11"/>
    <x v="4"/>
    <n v="6979563"/>
    <s v="9003628200"/>
    <x v="0"/>
    <x v="3"/>
    <s v="CONJUNTO RESIDENCIAL BAHIA PALMA  PROPIEDAD HORIZONTAL"/>
    <x v="11"/>
    <x v="9"/>
  </r>
  <r>
    <x v="0"/>
    <x v="1"/>
    <x v="11"/>
    <x v="4"/>
    <n v="6979578"/>
    <s v="8000788343"/>
    <x v="0"/>
    <x v="1"/>
    <s v="CENTRO MEDICO DE LA SABANA P H"/>
    <x v="1"/>
    <x v="1"/>
  </r>
  <r>
    <x v="0"/>
    <x v="1"/>
    <x v="11"/>
    <x v="4"/>
    <n v="6979578"/>
    <s v="8000788343"/>
    <x v="0"/>
    <x v="1"/>
    <s v="CENTRO MEDICO DE LA SABANA P H"/>
    <x v="1"/>
    <x v="1"/>
  </r>
  <r>
    <x v="0"/>
    <x v="1"/>
    <x v="11"/>
    <x v="5"/>
    <n v="6979624"/>
    <s v="29329035"/>
    <x v="0"/>
    <x v="1"/>
    <s v="ARDILA FLOREZ MARGARITA"/>
    <x v="7"/>
    <x v="7"/>
  </r>
  <r>
    <x v="0"/>
    <x v="1"/>
    <x v="11"/>
    <x v="1"/>
    <n v="6979632"/>
    <s v="8300668761"/>
    <x v="0"/>
    <x v="1"/>
    <s v="EDIFICIO LA MAISON CABRERA PH"/>
    <x v="1"/>
    <x v="1"/>
  </r>
  <r>
    <x v="0"/>
    <x v="1"/>
    <x v="11"/>
    <x v="4"/>
    <n v="6979646"/>
    <s v="9011206399"/>
    <x v="0"/>
    <x v="1"/>
    <s v="MULTIFAMILIAR IRAKA PROPIEDAD HORIZONTAL"/>
    <x v="1"/>
    <x v="1"/>
  </r>
  <r>
    <x v="0"/>
    <x v="1"/>
    <x v="11"/>
    <x v="4"/>
    <n v="6979656"/>
    <s v="9012923401"/>
    <x v="0"/>
    <x v="1"/>
    <s v="RESERVA DEL PRADO ETAPA 3 PH"/>
    <x v="14"/>
    <x v="5"/>
  </r>
  <r>
    <x v="0"/>
    <x v="1"/>
    <x v="11"/>
    <x v="4"/>
    <n v="6979685"/>
    <s v="9003547461"/>
    <x v="0"/>
    <x v="1"/>
    <s v="URBANIZACION CAMPI?A DE SAN LUCAS PROPIEDAD HORIZONTAL"/>
    <x v="14"/>
    <x v="5"/>
  </r>
  <r>
    <x v="0"/>
    <x v="1"/>
    <x v="11"/>
    <x v="4"/>
    <n v="6979700"/>
    <s v="8605213490"/>
    <x v="0"/>
    <x v="3"/>
    <s v="CONJUNTO RESIDENCIAL PIJAO DE ORO"/>
    <x v="1"/>
    <x v="1"/>
  </r>
  <r>
    <x v="0"/>
    <x v="1"/>
    <x v="11"/>
    <x v="4"/>
    <n v="6979716"/>
    <s v="8001304098"/>
    <x v="0"/>
    <x v="1"/>
    <s v="URBANIZACION MIRANDELA 10 PH"/>
    <x v="1"/>
    <x v="1"/>
  </r>
  <r>
    <x v="0"/>
    <x v="1"/>
    <x v="11"/>
    <x v="4"/>
    <n v="6979732"/>
    <s v="8002006151"/>
    <x v="0"/>
    <x v="1"/>
    <s v="CONJUNTO MULTIFAMILIAR VILLAS DEL MEDITERRANEO MANZANA 14"/>
    <x v="1"/>
    <x v="1"/>
  </r>
  <r>
    <x v="0"/>
    <x v="1"/>
    <x v="11"/>
    <x v="4"/>
    <n v="6979735"/>
    <s v="9006828797"/>
    <x v="0"/>
    <x v="1"/>
    <s v="EDIFICIO DAPRE FONDO DE PROMOCION DE LA CULTURA"/>
    <x v="1"/>
    <x v="1"/>
  </r>
  <r>
    <x v="0"/>
    <x v="1"/>
    <x v="11"/>
    <x v="4"/>
    <n v="6979771"/>
    <s v="8000339520"/>
    <x v="0"/>
    <x v="1"/>
    <s v="CONJUNTO RESIDENCIAL INTERLOMAS (ETAPAS 123 Y 4) -PH-"/>
    <x v="14"/>
    <x v="5"/>
  </r>
  <r>
    <x v="0"/>
    <x v="1"/>
    <x v="11"/>
    <x v="4"/>
    <n v="6979796"/>
    <s v="8301460940"/>
    <x v="0"/>
    <x v="3"/>
    <s v="AGRUPACION DE VIVIENDA QUINTAS DE CASTILLA I"/>
    <x v="1"/>
    <x v="1"/>
  </r>
  <r>
    <x v="0"/>
    <x v="1"/>
    <x v="11"/>
    <x v="4"/>
    <n v="6979877"/>
    <s v="9000000599"/>
    <x v="0"/>
    <x v="3"/>
    <s v="CONJUNTO RESIDENCIAL PRADO GRANDE PROPIEDAD HORIZONTAL"/>
    <x v="1"/>
    <x v="1"/>
  </r>
  <r>
    <x v="0"/>
    <x v="1"/>
    <x v="11"/>
    <x v="4"/>
    <n v="6979955"/>
    <s v="9002258282"/>
    <x v="0"/>
    <x v="1"/>
    <s v="MIRADOR DE LOS ALPES PH"/>
    <x v="11"/>
    <x v="9"/>
  </r>
  <r>
    <x v="0"/>
    <x v="1"/>
    <x v="11"/>
    <x v="4"/>
    <n v="6979989"/>
    <s v="8300446871"/>
    <x v="0"/>
    <x v="2"/>
    <s v="EDIFICIO ALCABALAS PROPIEDAD HORIZONTAL"/>
    <x v="1"/>
    <x v="1"/>
  </r>
  <r>
    <x v="0"/>
    <x v="1"/>
    <x v="11"/>
    <x v="4"/>
    <n v="6980012"/>
    <s v="8300337698"/>
    <x v="0"/>
    <x v="1"/>
    <s v="CONJUNTO RESIDENCIAL EMAUS II PROPIEDAD HORIZ"/>
    <x v="1"/>
    <x v="1"/>
  </r>
  <r>
    <x v="0"/>
    <x v="1"/>
    <x v="11"/>
    <x v="4"/>
    <n v="6980044"/>
    <s v="8160004558"/>
    <x v="0"/>
    <x v="3"/>
    <s v="EDIFICIO BALCONES DE LA ALAMEDA"/>
    <x v="11"/>
    <x v="9"/>
  </r>
  <r>
    <x v="0"/>
    <x v="1"/>
    <x v="11"/>
    <x v="4"/>
    <n v="6980059"/>
    <s v="8050182916"/>
    <x v="0"/>
    <x v="1"/>
    <s v="UNIDAD RESIDENCIAL BOSQUES DE PUENTE PALMA SECTOR B"/>
    <x v="0"/>
    <x v="0"/>
  </r>
  <r>
    <x v="0"/>
    <x v="1"/>
    <x v="11"/>
    <x v="4"/>
    <n v="6980109"/>
    <s v="8300728361"/>
    <x v="0"/>
    <x v="2"/>
    <s v="EDIFICIO EL ABEDUL PH"/>
    <x v="1"/>
    <x v="1"/>
  </r>
  <r>
    <x v="0"/>
    <x v="1"/>
    <x v="11"/>
    <x v="4"/>
    <n v="6980135"/>
    <s v="9003543395"/>
    <x v="0"/>
    <x v="1"/>
    <s v="SOL DE PLATA - PROPIEDAD HORIZONTAL"/>
    <x v="1"/>
    <x v="1"/>
  </r>
  <r>
    <x v="0"/>
    <x v="1"/>
    <x v="11"/>
    <x v="4"/>
    <n v="6980137"/>
    <s v="8001916934"/>
    <x v="0"/>
    <x v="1"/>
    <s v="AGRUPACIÓN RESIDENCIAL DURANGO PH"/>
    <x v="1"/>
    <x v="1"/>
  </r>
  <r>
    <x v="0"/>
    <x v="1"/>
    <x v="11"/>
    <x v="4"/>
    <n v="6980139"/>
    <s v="8301476682"/>
    <x v="0"/>
    <x v="3"/>
    <s v="CONJUNTO RESIDENCIAL  SANTA MARIA  RESERVADO 4 PH"/>
    <x v="1"/>
    <x v="1"/>
  </r>
  <r>
    <x v="0"/>
    <x v="1"/>
    <x v="11"/>
    <x v="4"/>
    <n v="6980155"/>
    <s v="8002368144"/>
    <x v="0"/>
    <x v="1"/>
    <s v="EDIFICIO TORRES DE ALTAMIRA"/>
    <x v="7"/>
    <x v="7"/>
  </r>
  <r>
    <x v="0"/>
    <x v="1"/>
    <x v="11"/>
    <x v="4"/>
    <n v="6980173"/>
    <s v="8002535981"/>
    <x v="0"/>
    <x v="1"/>
    <s v="PROPIEDAD HORIZONTAL EDIFICIO ACANDI"/>
    <x v="6"/>
    <x v="6"/>
  </r>
  <r>
    <x v="0"/>
    <x v="1"/>
    <x v="11"/>
    <x v="4"/>
    <n v="6980194"/>
    <s v="8300303312"/>
    <x v="0"/>
    <x v="1"/>
    <s v="CONJUNTO RESIDENCIAL BUGANVILIA"/>
    <x v="1"/>
    <x v="1"/>
  </r>
  <r>
    <x v="0"/>
    <x v="1"/>
    <x v="11"/>
    <x v="4"/>
    <n v="6980223"/>
    <s v="8050121555"/>
    <x v="0"/>
    <x v="1"/>
    <s v="CONJUNTO N 1 LAS MARGARITAS - PROPIEDAD HORIZONTAL"/>
    <x v="0"/>
    <x v="0"/>
  </r>
  <r>
    <x v="0"/>
    <x v="1"/>
    <x v="11"/>
    <x v="4"/>
    <n v="6980231"/>
    <s v="9004938005"/>
    <x v="0"/>
    <x v="1"/>
    <s v="CONDOMINIO CAMPESTRE QUINTAS DE GUAYMARAL II PH"/>
    <x v="8"/>
    <x v="4"/>
  </r>
  <r>
    <x v="0"/>
    <x v="1"/>
    <x v="11"/>
    <x v="4"/>
    <n v="6980235"/>
    <s v="8300605632"/>
    <x v="0"/>
    <x v="1"/>
    <s v="CONJUNTO RESIDENCIAL PARQUES DE MILENTA"/>
    <x v="1"/>
    <x v="1"/>
  </r>
  <r>
    <x v="0"/>
    <x v="1"/>
    <x v="11"/>
    <x v="4"/>
    <n v="6980245"/>
    <s v="8002414331"/>
    <x v="0"/>
    <x v="7"/>
    <s v="EDIFICIO TORRES DE PINARES"/>
    <x v="11"/>
    <x v="9"/>
  </r>
  <r>
    <x v="0"/>
    <x v="1"/>
    <x v="11"/>
    <x v="4"/>
    <n v="6980248"/>
    <s v="9000270897"/>
    <x v="0"/>
    <x v="3"/>
    <s v="UNIDAD INMOBILIARIA CERRADA BOSQUES DE LA SIERRA"/>
    <x v="6"/>
    <x v="6"/>
  </r>
  <r>
    <x v="0"/>
    <x v="1"/>
    <x v="11"/>
    <x v="4"/>
    <n v="6980327"/>
    <s v="8300383340"/>
    <x v="0"/>
    <x v="1"/>
    <s v="EDIFICIO CALLE 94A PH"/>
    <x v="1"/>
    <x v="1"/>
  </r>
  <r>
    <x v="0"/>
    <x v="1"/>
    <x v="11"/>
    <x v="4"/>
    <n v="6980335"/>
    <s v="8300383340"/>
    <x v="0"/>
    <x v="3"/>
    <s v="EDIFICIO CALLE 94A PH"/>
    <x v="1"/>
    <x v="1"/>
  </r>
  <r>
    <x v="0"/>
    <x v="1"/>
    <x v="11"/>
    <x v="4"/>
    <n v="6980339"/>
    <s v="8190030109"/>
    <x v="0"/>
    <x v="1"/>
    <s v="EDIFICIO PALANOA"/>
    <x v="57"/>
    <x v="19"/>
  </r>
  <r>
    <x v="0"/>
    <x v="1"/>
    <x v="11"/>
    <x v="4"/>
    <n v="6980348"/>
    <s v="9005378038"/>
    <x v="0"/>
    <x v="1"/>
    <s v="CONJUNTO CERRADO SANTAMARIA - PROPIEDAD HORIZONTAL"/>
    <x v="6"/>
    <x v="6"/>
  </r>
  <r>
    <x v="0"/>
    <x v="1"/>
    <x v="11"/>
    <x v="4"/>
    <n v="6980360"/>
    <s v="9010284709"/>
    <x v="0"/>
    <x v="0"/>
    <s v="EDIFICIO BLOQUE D PROPIEDAD HORIZONTAL DE LA URBANIZACION PU"/>
    <x v="6"/>
    <x v="6"/>
  </r>
  <r>
    <x v="0"/>
    <x v="1"/>
    <x v="11"/>
    <x v="4"/>
    <n v="6980393"/>
    <s v="9012391770"/>
    <x v="0"/>
    <x v="1"/>
    <s v="EDIFICIO ARCOBALENO PROPIEDAD HORIZONTAL"/>
    <x v="6"/>
    <x v="6"/>
  </r>
  <r>
    <x v="0"/>
    <x v="1"/>
    <x v="11"/>
    <x v="4"/>
    <n v="6980501"/>
    <s v="8100003035"/>
    <x v="0"/>
    <x v="1"/>
    <s v="PROPIEDAD HORIZONTAL EDIFICIO PLAZA 51"/>
    <x v="6"/>
    <x v="6"/>
  </r>
  <r>
    <x v="0"/>
    <x v="1"/>
    <x v="11"/>
    <x v="4"/>
    <n v="6980501"/>
    <s v="8100003035"/>
    <x v="0"/>
    <x v="1"/>
    <s v="PROPIEDAD HORIZONTAL EDIFICIO PLAZA 51"/>
    <x v="6"/>
    <x v="6"/>
  </r>
  <r>
    <x v="0"/>
    <x v="1"/>
    <x v="11"/>
    <x v="4"/>
    <n v="6980541"/>
    <s v="8100023650"/>
    <x v="0"/>
    <x v="1"/>
    <s v="EDIFICIO BLOQUE 3 PROPIEDAD HORIZONTAL"/>
    <x v="6"/>
    <x v="6"/>
  </r>
  <r>
    <x v="0"/>
    <x v="1"/>
    <x v="11"/>
    <x v="4"/>
    <n v="6980619"/>
    <s v="8090056196"/>
    <x v="0"/>
    <x v="4"/>
    <s v="CONDOMINIO PAKISTAN I ETAPA"/>
    <x v="31"/>
    <x v="3"/>
  </r>
  <r>
    <x v="0"/>
    <x v="1"/>
    <x v="11"/>
    <x v="1"/>
    <n v="6980690"/>
    <s v="8002198325"/>
    <x v="0"/>
    <x v="1"/>
    <s v="MULTIFAMILIAR CAQUETA"/>
    <x v="1"/>
    <x v="1"/>
  </r>
  <r>
    <x v="0"/>
    <x v="1"/>
    <x v="11"/>
    <x v="4"/>
    <n v="6980695"/>
    <s v="9013056670"/>
    <x v="0"/>
    <x v="1"/>
    <s v="ALTOS DE MARBELLA PROPIEDAD HORIZONTAL"/>
    <x v="1"/>
    <x v="1"/>
  </r>
  <r>
    <x v="0"/>
    <x v="1"/>
    <x v="11"/>
    <x v="4"/>
    <n v="6980717"/>
    <s v="8300524282"/>
    <x v="0"/>
    <x v="3"/>
    <s v="CONJUNTO RESIDENCIAL EL PORTAL DE LA COFRADIA PH"/>
    <x v="1"/>
    <x v="1"/>
  </r>
  <r>
    <x v="0"/>
    <x v="1"/>
    <x v="11"/>
    <x v="4"/>
    <n v="6980718"/>
    <s v="9006546713"/>
    <x v="0"/>
    <x v="2"/>
    <s v="AGRUPACION DE VIVIENDA CAMPO REAL ETAPA I"/>
    <x v="1"/>
    <x v="1"/>
  </r>
  <r>
    <x v="0"/>
    <x v="1"/>
    <x v="11"/>
    <x v="4"/>
    <n v="6980720"/>
    <s v="8300575459"/>
    <x v="0"/>
    <x v="1"/>
    <s v="CONJUNTO RESIDENCIAL LA ALEJANDRIA II PH"/>
    <x v="1"/>
    <x v="1"/>
  </r>
  <r>
    <x v="0"/>
    <x v="1"/>
    <x v="11"/>
    <x v="5"/>
    <n v="6980764"/>
    <s v="22630766"/>
    <x v="0"/>
    <x v="1"/>
    <s v="CASTILLO SMITH SILVIA MERCEDES"/>
    <x v="1"/>
    <x v="1"/>
  </r>
  <r>
    <x v="0"/>
    <x v="1"/>
    <x v="11"/>
    <x v="4"/>
    <n v="6980775"/>
    <s v="9004655183"/>
    <x v="0"/>
    <x v="3"/>
    <s v="CONJUNTO RESIDENCIAL SAN DIEGO RESERVADO PH"/>
    <x v="1"/>
    <x v="1"/>
  </r>
  <r>
    <x v="0"/>
    <x v="1"/>
    <x v="11"/>
    <x v="4"/>
    <n v="6980819"/>
    <s v="8050093504"/>
    <x v="0"/>
    <x v="1"/>
    <s v="UNIDAD RESIDENCIAL MARCO FIDEL SUAREZ"/>
    <x v="0"/>
    <x v="0"/>
  </r>
  <r>
    <x v="0"/>
    <x v="1"/>
    <x v="11"/>
    <x v="4"/>
    <n v="6980823"/>
    <s v="8110395201"/>
    <x v="0"/>
    <x v="1"/>
    <s v="CONJUNTO RESIDENCIAL MIRADOR DE GUADALCANAL PH"/>
    <x v="10"/>
    <x v="5"/>
  </r>
  <r>
    <x v="0"/>
    <x v="1"/>
    <x v="11"/>
    <x v="4"/>
    <n v="6980824"/>
    <s v="8050182916"/>
    <x v="0"/>
    <x v="1"/>
    <s v="UNIDAD RESIDENCIAL BOSQUES DE PUENTE PALMA SECTOR B"/>
    <x v="0"/>
    <x v="0"/>
  </r>
  <r>
    <x v="0"/>
    <x v="1"/>
    <x v="11"/>
    <x v="4"/>
    <n v="6980833"/>
    <s v="9010388301"/>
    <x v="0"/>
    <x v="1"/>
    <s v="CONJUNTO RESIDENCIAL RESERVA DE YACARE CASAS"/>
    <x v="75"/>
    <x v="16"/>
  </r>
  <r>
    <x v="0"/>
    <x v="1"/>
    <x v="11"/>
    <x v="4"/>
    <n v="6980834"/>
    <s v="8300120343"/>
    <x v="0"/>
    <x v="3"/>
    <s v="COPROPIEDAD EDIFICIO NORMANDIA PH"/>
    <x v="1"/>
    <x v="1"/>
  </r>
  <r>
    <x v="0"/>
    <x v="1"/>
    <x v="11"/>
    <x v="4"/>
    <n v="6980850"/>
    <s v="9001295501"/>
    <x v="0"/>
    <x v="3"/>
    <s v="CONDOMINIO ALTOS DE NAVARRA PH"/>
    <x v="13"/>
    <x v="9"/>
  </r>
  <r>
    <x v="0"/>
    <x v="1"/>
    <x v="11"/>
    <x v="4"/>
    <n v="6980877"/>
    <s v="9010443786"/>
    <x v="0"/>
    <x v="1"/>
    <s v="EDIFICIO PANORAMIKA"/>
    <x v="7"/>
    <x v="7"/>
  </r>
  <r>
    <x v="0"/>
    <x v="1"/>
    <x v="11"/>
    <x v="4"/>
    <n v="6980885"/>
    <s v="9010940792"/>
    <x v="0"/>
    <x v="3"/>
    <s v="CONDOMINIO PORTOFINO II PH"/>
    <x v="8"/>
    <x v="4"/>
  </r>
  <r>
    <x v="0"/>
    <x v="1"/>
    <x v="11"/>
    <x v="4"/>
    <n v="6980893"/>
    <s v="9006189500"/>
    <x v="0"/>
    <x v="4"/>
    <s v="CONJUNTO RESIDENCIAL BALCONES DE SAN JUAN"/>
    <x v="9"/>
    <x v="8"/>
  </r>
  <r>
    <x v="0"/>
    <x v="1"/>
    <x v="11"/>
    <x v="4"/>
    <n v="6980893"/>
    <s v="9006189500"/>
    <x v="0"/>
    <x v="4"/>
    <s v="CONJUNTO RESIDENCIAL BALCONES DE SAN JUAN"/>
    <x v="9"/>
    <x v="8"/>
  </r>
  <r>
    <x v="0"/>
    <x v="1"/>
    <x v="11"/>
    <x v="4"/>
    <n v="6980894"/>
    <s v="8002331182"/>
    <x v="0"/>
    <x v="0"/>
    <s v="CONJUNTO RESIDENCIAL LA MOLIENDA PROPIEDAD HORIZONTAL"/>
    <x v="0"/>
    <x v="0"/>
  </r>
  <r>
    <x v="0"/>
    <x v="1"/>
    <x v="11"/>
    <x v="4"/>
    <n v="6980911"/>
    <s v="9010475184"/>
    <x v="0"/>
    <x v="0"/>
    <s v="EDIFICIO PORTO LETICIA PH"/>
    <x v="21"/>
    <x v="5"/>
  </r>
  <r>
    <x v="0"/>
    <x v="1"/>
    <x v="11"/>
    <x v="4"/>
    <n v="6980923"/>
    <s v="9006578856"/>
    <x v="0"/>
    <x v="1"/>
    <s v="EDIFICIO MULTIFAMILIAR TORRE LUNA"/>
    <x v="6"/>
    <x v="6"/>
  </r>
  <r>
    <x v="0"/>
    <x v="1"/>
    <x v="11"/>
    <x v="4"/>
    <n v="6980944"/>
    <s v="8908046207"/>
    <x v="0"/>
    <x v="1"/>
    <s v="PROPIEDAD HORIZONTAL EDIFICIO LA ARBOLEDA"/>
    <x v="6"/>
    <x v="6"/>
  </r>
  <r>
    <x v="0"/>
    <x v="1"/>
    <x v="11"/>
    <x v="4"/>
    <n v="6980957"/>
    <s v="9000731679"/>
    <x v="0"/>
    <x v="1"/>
    <s v="EDIFICIO PLAZA SANTO DOMINGO - PROPIEDAD HORIZONTAL -"/>
    <x v="6"/>
    <x v="6"/>
  </r>
  <r>
    <x v="0"/>
    <x v="1"/>
    <x v="11"/>
    <x v="4"/>
    <n v="6980958"/>
    <s v="8001304098"/>
    <x v="0"/>
    <x v="1"/>
    <s v="URBANIZACION MIRANDELA 10 PH"/>
    <x v="1"/>
    <x v="1"/>
  </r>
  <r>
    <x v="0"/>
    <x v="1"/>
    <x v="11"/>
    <x v="1"/>
    <n v="6980978"/>
    <s v="8001165589"/>
    <x v="0"/>
    <x v="1"/>
    <s v="AGRUPACION RESIDENCIAL TEJARES DEL NORTE 1 PH"/>
    <x v="1"/>
    <x v="1"/>
  </r>
  <r>
    <x v="0"/>
    <x v="1"/>
    <x v="11"/>
    <x v="4"/>
    <n v="6980989"/>
    <s v="8301236514"/>
    <x v="0"/>
    <x v="3"/>
    <s v="CONJUNTO RESIDENCIAL MULTIFAMILIARES SANTA HE"/>
    <x v="1"/>
    <x v="1"/>
  </r>
  <r>
    <x v="0"/>
    <x v="1"/>
    <x v="11"/>
    <x v="4"/>
    <n v="6981006"/>
    <s v="8040034391"/>
    <x v="0"/>
    <x v="1"/>
    <s v="CONJUNTO RESIDENCIAL BELVEDERE"/>
    <x v="2"/>
    <x v="2"/>
  </r>
  <r>
    <x v="0"/>
    <x v="1"/>
    <x v="11"/>
    <x v="4"/>
    <n v="6981066"/>
    <s v="9011123115"/>
    <x v="0"/>
    <x v="4"/>
    <s v="CONJUNTO RESIDENCIAL PARQUES DE BOGOTA PINO PROPIEDAD HORIZO"/>
    <x v="1"/>
    <x v="1"/>
  </r>
  <r>
    <x v="0"/>
    <x v="1"/>
    <x v="11"/>
    <x v="4"/>
    <n v="6981073"/>
    <s v="9010501706"/>
    <x v="0"/>
    <x v="1"/>
    <s v="CONJUNTO RESIDENCIAL RESERVA CANAVERAL CONDOM"/>
    <x v="2"/>
    <x v="2"/>
  </r>
  <r>
    <x v="0"/>
    <x v="1"/>
    <x v="11"/>
    <x v="4"/>
    <n v="6981108"/>
    <s v="9008792835"/>
    <x v="0"/>
    <x v="1"/>
    <s v="EDIFICIO FLORES DEL RIO - PROPIEDAD HORIZONTAL"/>
    <x v="6"/>
    <x v="6"/>
  </r>
  <r>
    <x v="0"/>
    <x v="1"/>
    <x v="11"/>
    <x v="4"/>
    <n v="6981142"/>
    <s v="9009360541"/>
    <x v="0"/>
    <x v="1"/>
    <s v="YUMA CIUDADELA RESIDENCIAL"/>
    <x v="29"/>
    <x v="14"/>
  </r>
  <r>
    <x v="0"/>
    <x v="1"/>
    <x v="11"/>
    <x v="4"/>
    <n v="6981150"/>
    <s v="8001916934"/>
    <x v="0"/>
    <x v="1"/>
    <s v="AGRUPACIÓN RESIDENCIAL DURANGO PH"/>
    <x v="1"/>
    <x v="1"/>
  </r>
  <r>
    <x v="0"/>
    <x v="1"/>
    <x v="11"/>
    <x v="4"/>
    <n v="6981176"/>
    <s v="8160006214"/>
    <x v="0"/>
    <x v="3"/>
    <s v="EL PALMAR CONJUNTO CERRADO N 3 PH"/>
    <x v="11"/>
    <x v="9"/>
  </r>
  <r>
    <x v="0"/>
    <x v="1"/>
    <x v="11"/>
    <x v="1"/>
    <n v="6981289"/>
    <s v="8300283900"/>
    <x v="0"/>
    <x v="3"/>
    <s v="URBANIZACIÓN ATLANTA II ETAPA SEGUNDO SECTOR"/>
    <x v="1"/>
    <x v="1"/>
  </r>
  <r>
    <x v="0"/>
    <x v="1"/>
    <x v="11"/>
    <x v="4"/>
    <n v="6981337"/>
    <s v="9003216445"/>
    <x v="0"/>
    <x v="1"/>
    <s v="LA HACIENDA CONDOMINIO CAMPESTRE - PROPIEDAD HORIZONTAL"/>
    <x v="3"/>
    <x v="3"/>
  </r>
  <r>
    <x v="0"/>
    <x v="1"/>
    <x v="11"/>
    <x v="4"/>
    <n v="6981399"/>
    <s v="8914107357"/>
    <x v="0"/>
    <x v="1"/>
    <s v="CONJUNTO MULTIFAMILIAR NIZA SEGUNDO SECTOR PH"/>
    <x v="11"/>
    <x v="9"/>
  </r>
  <r>
    <x v="0"/>
    <x v="1"/>
    <x v="11"/>
    <x v="5"/>
    <n v="6981460"/>
    <s v="24474613"/>
    <x v="0"/>
    <x v="1"/>
    <s v="BERNAL IZQUIERDO NELSY"/>
    <x v="7"/>
    <x v="7"/>
  </r>
  <r>
    <x v="0"/>
    <x v="1"/>
    <x v="11"/>
    <x v="4"/>
    <n v="6981463"/>
    <s v="8001553858"/>
    <x v="0"/>
    <x v="1"/>
    <s v="CONJUNTO MULTIFAMILIAR  MINUTO DE DIOS N1"/>
    <x v="1"/>
    <x v="1"/>
  </r>
  <r>
    <x v="0"/>
    <x v="1"/>
    <x v="11"/>
    <x v="4"/>
    <n v="6981481"/>
    <s v="8300383340"/>
    <x v="0"/>
    <x v="1"/>
    <s v="EDIFICIO CALLE 94A PH"/>
    <x v="1"/>
    <x v="1"/>
  </r>
  <r>
    <x v="0"/>
    <x v="1"/>
    <x v="11"/>
    <x v="4"/>
    <n v="6981510"/>
    <s v="8909367756"/>
    <x v="0"/>
    <x v="1"/>
    <s v="URBANIZACIÓN MULTIFAMILIAR CONDOMINIO CAMPESTRE ROSEDAL PH"/>
    <x v="14"/>
    <x v="5"/>
  </r>
  <r>
    <x v="0"/>
    <x v="1"/>
    <x v="11"/>
    <x v="4"/>
    <n v="6981514"/>
    <s v="9000901323"/>
    <x v="0"/>
    <x v="1"/>
    <s v="EDIFICIO TORRELIMA II PH"/>
    <x v="14"/>
    <x v="5"/>
  </r>
  <r>
    <x v="0"/>
    <x v="1"/>
    <x v="11"/>
    <x v="4"/>
    <n v="6981548"/>
    <s v="8300383340"/>
    <x v="0"/>
    <x v="1"/>
    <s v="EDIFICIO CALLE 94A PH"/>
    <x v="1"/>
    <x v="1"/>
  </r>
  <r>
    <x v="0"/>
    <x v="1"/>
    <x v="11"/>
    <x v="4"/>
    <n v="6981553"/>
    <s v="8300713816"/>
    <x v="0"/>
    <x v="1"/>
    <s v="CONJUNTO RESIDENCIAL LOS NOGALES PROPIEDAD HORIZONTAL"/>
    <x v="1"/>
    <x v="1"/>
  </r>
  <r>
    <x v="0"/>
    <x v="1"/>
    <x v="11"/>
    <x v="4"/>
    <n v="6981565"/>
    <s v="9000219600"/>
    <x v="0"/>
    <x v="0"/>
    <s v="CONJUNTO RESIDENCIAL SAN JOSE PLAZA"/>
    <x v="1"/>
    <x v="1"/>
  </r>
  <r>
    <x v="0"/>
    <x v="1"/>
    <x v="11"/>
    <x v="4"/>
    <n v="6981571"/>
    <s v="9000635038"/>
    <x v="0"/>
    <x v="2"/>
    <s v="UNIDAD RESIDENCIAL CALI BELLA"/>
    <x v="0"/>
    <x v="0"/>
  </r>
  <r>
    <x v="0"/>
    <x v="1"/>
    <x v="11"/>
    <x v="4"/>
    <n v="6981593"/>
    <s v="8000149838"/>
    <x v="0"/>
    <x v="4"/>
    <s v="EDIFICIO BALCONES DE MILAN - PROPIEDAD HORIZONTAL"/>
    <x v="6"/>
    <x v="6"/>
  </r>
  <r>
    <x v="0"/>
    <x v="1"/>
    <x v="11"/>
    <x v="4"/>
    <n v="6981696"/>
    <s v="9009092369"/>
    <x v="0"/>
    <x v="1"/>
    <s v="CONJUNTO RESIDENCIAL TORRES PORTAL DEL PARQUE PH"/>
    <x v="17"/>
    <x v="2"/>
  </r>
  <r>
    <x v="0"/>
    <x v="1"/>
    <x v="11"/>
    <x v="4"/>
    <n v="6981768"/>
    <s v="8160017881"/>
    <x v="0"/>
    <x v="1"/>
    <s v="CONJUNTO RESIDENCIAL COODELMAR II ETAPA PH"/>
    <x v="11"/>
    <x v="9"/>
  </r>
  <r>
    <x v="0"/>
    <x v="1"/>
    <x v="11"/>
    <x v="4"/>
    <n v="6981776"/>
    <s v="8040028968"/>
    <x v="0"/>
    <x v="3"/>
    <s v="CONJUNTO RESIDENCIAL CARPATOS"/>
    <x v="2"/>
    <x v="2"/>
  </r>
  <r>
    <x v="0"/>
    <x v="1"/>
    <x v="11"/>
    <x v="4"/>
    <n v="6981842"/>
    <s v="8000502421"/>
    <x v="0"/>
    <x v="1"/>
    <s v="EDIFICIO EL GUADUAL"/>
    <x v="14"/>
    <x v="5"/>
  </r>
  <r>
    <x v="0"/>
    <x v="1"/>
    <x v="11"/>
    <x v="4"/>
    <n v="6981901"/>
    <s v="8000252268"/>
    <x v="0"/>
    <x v="4"/>
    <s v="EDIFICIO PORTON DE LOS ALPES PH"/>
    <x v="11"/>
    <x v="9"/>
  </r>
  <r>
    <x v="0"/>
    <x v="1"/>
    <x v="11"/>
    <x v="4"/>
    <n v="6982038"/>
    <s v="8002156922"/>
    <x v="0"/>
    <x v="1"/>
    <s v="CONJUNTO RESIDENCIAL ASTURIAS PH"/>
    <x v="14"/>
    <x v="5"/>
  </r>
  <r>
    <x v="0"/>
    <x v="1"/>
    <x v="11"/>
    <x v="4"/>
    <n v="6982066"/>
    <s v="8001319158"/>
    <x v="0"/>
    <x v="3"/>
    <s v="CONJUNTO RESIDENCIAL LOS NARANJOS PH"/>
    <x v="1"/>
    <x v="1"/>
  </r>
  <r>
    <x v="0"/>
    <x v="1"/>
    <x v="11"/>
    <x v="4"/>
    <n v="6982134"/>
    <s v="9011988075"/>
    <x v="0"/>
    <x v="1"/>
    <s v="EDIFICIO LADERA DE PIEDRA PINTADA PH"/>
    <x v="3"/>
    <x v="3"/>
  </r>
  <r>
    <x v="0"/>
    <x v="1"/>
    <x v="11"/>
    <x v="1"/>
    <n v="6982136"/>
    <s v="8040021921"/>
    <x v="0"/>
    <x v="1"/>
    <s v="EDIFICIO  HACARITAMA  PROPIEDAD HORIZONTAL"/>
    <x v="2"/>
    <x v="2"/>
  </r>
  <r>
    <x v="0"/>
    <x v="1"/>
    <x v="11"/>
    <x v="4"/>
    <n v="6982224"/>
    <s v="9011859693"/>
    <x v="0"/>
    <x v="1"/>
    <s v="CONJUNTO FLORIDA RESERVADA CONDOMINIO CAMPESTRE PROPIEDAD HO"/>
    <x v="3"/>
    <x v="3"/>
  </r>
  <r>
    <x v="0"/>
    <x v="1"/>
    <x v="11"/>
    <x v="1"/>
    <n v="6982232"/>
    <s v="8110305183"/>
    <x v="0"/>
    <x v="1"/>
    <s v="URBANIZACION PARQUE RESIDENCIAL LA CAMPIÑA PH"/>
    <x v="14"/>
    <x v="5"/>
  </r>
  <r>
    <x v="0"/>
    <x v="1"/>
    <x v="11"/>
    <x v="4"/>
    <n v="6982250"/>
    <s v="8110470510"/>
    <x v="0"/>
    <x v="1"/>
    <s v="CONJUNTO RESIDENCIAL CERCANIAS DE LA MOTA PH"/>
    <x v="14"/>
    <x v="5"/>
  </r>
  <r>
    <x v="0"/>
    <x v="1"/>
    <x v="11"/>
    <x v="4"/>
    <n v="6982290"/>
    <s v="9012611471"/>
    <x v="0"/>
    <x v="1"/>
    <s v="URBANICACION DEL CONJUNTO RESIDENCIAL AIRES DEL BOSQUE ETAPA"/>
    <x v="34"/>
    <x v="5"/>
  </r>
  <r>
    <x v="0"/>
    <x v="1"/>
    <x v="11"/>
    <x v="4"/>
    <n v="6982298"/>
    <s v="9010034836"/>
    <x v="0"/>
    <x v="1"/>
    <s v="FORTEZZA PARQUE RESIDENCIAL - PROPIEDAD HORIZONTAL"/>
    <x v="3"/>
    <x v="3"/>
  </r>
  <r>
    <x v="0"/>
    <x v="1"/>
    <x v="11"/>
    <x v="4"/>
    <n v="6982306"/>
    <s v="9000638175"/>
    <x v="0"/>
    <x v="4"/>
    <s v="URBANIZACION RESIDENCIAL ZAGUAN DE LAS VILLAS II ETAPA PH"/>
    <x v="13"/>
    <x v="9"/>
  </r>
  <r>
    <x v="0"/>
    <x v="1"/>
    <x v="11"/>
    <x v="4"/>
    <n v="6982310"/>
    <s v="8160008124"/>
    <x v="0"/>
    <x v="1"/>
    <s v="EDIFICIO OCEANIA PH"/>
    <x v="11"/>
    <x v="9"/>
  </r>
  <r>
    <x v="0"/>
    <x v="1"/>
    <x v="11"/>
    <x v="4"/>
    <n v="6982316"/>
    <s v="9004681761"/>
    <x v="0"/>
    <x v="7"/>
    <s v="TORRE PORTAL DE BOMBONA PROPIEDAD HORIZONTAL"/>
    <x v="14"/>
    <x v="5"/>
  </r>
  <r>
    <x v="0"/>
    <x v="1"/>
    <x v="11"/>
    <x v="4"/>
    <n v="6982330"/>
    <s v="9010034836"/>
    <x v="0"/>
    <x v="1"/>
    <s v="FORTEZZA PARQUE RESIDENCIAL - PROPIEDAD HORIZONTAL"/>
    <x v="3"/>
    <x v="3"/>
  </r>
  <r>
    <x v="0"/>
    <x v="1"/>
    <x v="11"/>
    <x v="4"/>
    <n v="6982356"/>
    <s v="8001484841"/>
    <x v="0"/>
    <x v="1"/>
    <s v="EDIFICIO MADRIGAL DE LAS ALTAS TORRES"/>
    <x v="1"/>
    <x v="1"/>
  </r>
  <r>
    <x v="0"/>
    <x v="1"/>
    <x v="11"/>
    <x v="4"/>
    <n v="6982404"/>
    <s v="8160017881"/>
    <x v="0"/>
    <x v="2"/>
    <s v="CONJUNTO RESIDENCIAL COODELMAR II ETAPA PH"/>
    <x v="11"/>
    <x v="9"/>
  </r>
  <r>
    <x v="0"/>
    <x v="1"/>
    <x v="11"/>
    <x v="4"/>
    <n v="6982412"/>
    <s v="8001319158"/>
    <x v="0"/>
    <x v="3"/>
    <s v="CONJUNTO RESIDENCIAL LOS NARANJOS PH"/>
    <x v="1"/>
    <x v="1"/>
  </r>
  <r>
    <x v="0"/>
    <x v="1"/>
    <x v="11"/>
    <x v="4"/>
    <n v="6982444"/>
    <s v="8909858033"/>
    <x v="0"/>
    <x v="0"/>
    <s v="CONJUNTO RESIDENCIAL PINAR DEL RIO 2 PH"/>
    <x v="14"/>
    <x v="5"/>
  </r>
  <r>
    <x v="0"/>
    <x v="1"/>
    <x v="11"/>
    <x v="4"/>
    <n v="6982465"/>
    <s v="9000780111"/>
    <x v="0"/>
    <x v="0"/>
    <s v="CONJUNTO RESIDENCIAL EL PORTAL DEL SALITRE"/>
    <x v="29"/>
    <x v="14"/>
  </r>
  <r>
    <x v="0"/>
    <x v="1"/>
    <x v="11"/>
    <x v="4"/>
    <n v="6982484"/>
    <s v="9009415311"/>
    <x v="0"/>
    <x v="1"/>
    <s v="CONJUNTO PARQUE RESIDENCIAL PAPIRO"/>
    <x v="7"/>
    <x v="7"/>
  </r>
  <r>
    <x v="0"/>
    <x v="1"/>
    <x v="11"/>
    <x v="4"/>
    <n v="6982504"/>
    <s v="8909359504"/>
    <x v="0"/>
    <x v="1"/>
    <s v="CONJUNTO RESIDENCIAL PALMA DE MALLORCA ETAPAS"/>
    <x v="10"/>
    <x v="5"/>
  </r>
  <r>
    <x v="0"/>
    <x v="1"/>
    <x v="11"/>
    <x v="4"/>
    <n v="6982510"/>
    <s v="9007961743"/>
    <x v="0"/>
    <x v="1"/>
    <s v="EDIFICIO HOUSE CENTER"/>
    <x v="2"/>
    <x v="2"/>
  </r>
  <r>
    <x v="0"/>
    <x v="1"/>
    <x v="11"/>
    <x v="4"/>
    <n v="6982511"/>
    <s v="9002289553"/>
    <x v="0"/>
    <x v="3"/>
    <s v="CONJUNTO RESIDENCIAL MULTIFAMILIARES TAYRONA MANZANA D"/>
    <x v="1"/>
    <x v="1"/>
  </r>
  <r>
    <x v="0"/>
    <x v="1"/>
    <x v="11"/>
    <x v="1"/>
    <n v="6982534"/>
    <s v="9007275838"/>
    <x v="0"/>
    <x v="0"/>
    <s v="EDIFICIO CENTENARIO  PROPIEDAD HORIZONTAL"/>
    <x v="6"/>
    <x v="6"/>
  </r>
  <r>
    <x v="0"/>
    <x v="1"/>
    <x v="11"/>
    <x v="4"/>
    <n v="6982542"/>
    <s v="9001265015"/>
    <x v="0"/>
    <x v="1"/>
    <s v="URBANIZACION CAMINOS DE MONTICELLO P-H"/>
    <x v="14"/>
    <x v="5"/>
  </r>
  <r>
    <x v="0"/>
    <x v="1"/>
    <x v="11"/>
    <x v="4"/>
    <n v="6982564"/>
    <s v="8301282009"/>
    <x v="0"/>
    <x v="1"/>
    <s v="CONJUNTO RESIDENCIAL VILLA DE GRATAMIRA DOS P"/>
    <x v="1"/>
    <x v="1"/>
  </r>
  <r>
    <x v="0"/>
    <x v="1"/>
    <x v="11"/>
    <x v="4"/>
    <n v="6982564"/>
    <s v="8301282009"/>
    <x v="0"/>
    <x v="1"/>
    <s v="CONJUNTO RESIDENCIAL VILLA DE GRATAMIRA DOS P"/>
    <x v="1"/>
    <x v="1"/>
  </r>
  <r>
    <x v="0"/>
    <x v="1"/>
    <x v="11"/>
    <x v="4"/>
    <n v="6982565"/>
    <s v="9000401788"/>
    <x v="0"/>
    <x v="3"/>
    <s v="CONJUNTO RESIDENCIAL QUINTAS DE LA AUTOPISTA SUPERLOTE 2 PH"/>
    <x v="1"/>
    <x v="1"/>
  </r>
  <r>
    <x v="0"/>
    <x v="1"/>
    <x v="11"/>
    <x v="4"/>
    <n v="6982640"/>
    <s v="9004468551"/>
    <x v="0"/>
    <x v="1"/>
    <s v="MULTIFAMILIARES VILLA DEL PRADO PH"/>
    <x v="11"/>
    <x v="9"/>
  </r>
  <r>
    <x v="0"/>
    <x v="1"/>
    <x v="11"/>
    <x v="1"/>
    <n v="6982692"/>
    <s v="9005389981"/>
    <x v="0"/>
    <x v="1"/>
    <s v="CONJUNTO ALTAVISTA PROPIEDAD HORIZONTAL"/>
    <x v="18"/>
    <x v="10"/>
  </r>
  <r>
    <x v="0"/>
    <x v="1"/>
    <x v="11"/>
    <x v="4"/>
    <n v="6982711"/>
    <s v="9011647601"/>
    <x v="0"/>
    <x v="1"/>
    <s v="EDIFICIO CATANZARO PH"/>
    <x v="10"/>
    <x v="5"/>
  </r>
  <r>
    <x v="0"/>
    <x v="1"/>
    <x v="11"/>
    <x v="4"/>
    <n v="6982721"/>
    <s v="8300658496"/>
    <x v="0"/>
    <x v="1"/>
    <s v="CONJUNTO RESIDENCIAL AFIDRO V ETAPA CORAVELPI"/>
    <x v="1"/>
    <x v="1"/>
  </r>
  <r>
    <x v="0"/>
    <x v="1"/>
    <x v="11"/>
    <x v="4"/>
    <n v="6982747"/>
    <s v="8001849947"/>
    <x v="0"/>
    <x v="3"/>
    <s v="ASOCIACION DE COPROPIETARIOS DEL EDIFICIO CARTAGENA PRINCESS"/>
    <x v="52"/>
    <x v="18"/>
  </r>
  <r>
    <x v="0"/>
    <x v="1"/>
    <x v="11"/>
    <x v="4"/>
    <n v="6982754"/>
    <s v="9009360541"/>
    <x v="0"/>
    <x v="1"/>
    <s v="YUMA CIUDADELA RESIDENCIAL"/>
    <x v="29"/>
    <x v="14"/>
  </r>
  <r>
    <x v="0"/>
    <x v="1"/>
    <x v="11"/>
    <x v="4"/>
    <n v="6982777"/>
    <s v="9010800326"/>
    <x v="0"/>
    <x v="1"/>
    <s v="CONJUNTO RESIDENCIAL CIUDAD CENTRAL PH"/>
    <x v="1"/>
    <x v="1"/>
  </r>
  <r>
    <x v="0"/>
    <x v="1"/>
    <x v="11"/>
    <x v="4"/>
    <n v="6982899"/>
    <s v="9007275838"/>
    <x v="0"/>
    <x v="4"/>
    <s v="EDIFICIO CENTENARIO  PROPIEDAD HORIZONTAL"/>
    <x v="6"/>
    <x v="6"/>
  </r>
  <r>
    <x v="0"/>
    <x v="1"/>
    <x v="11"/>
    <x v="4"/>
    <n v="6982913"/>
    <s v="8300303312"/>
    <x v="0"/>
    <x v="1"/>
    <s v="CONJUNTO RESIDENCIAL BUGANVILIA"/>
    <x v="1"/>
    <x v="1"/>
  </r>
  <r>
    <x v="0"/>
    <x v="1"/>
    <x v="11"/>
    <x v="4"/>
    <n v="6982920"/>
    <s v="8301209783"/>
    <x v="0"/>
    <x v="1"/>
    <s v="CONJUNTO RESIDENCIAL PLAZUELAS DE TIBANA I PH"/>
    <x v="1"/>
    <x v="1"/>
  </r>
  <r>
    <x v="0"/>
    <x v="1"/>
    <x v="11"/>
    <x v="4"/>
    <n v="6982928"/>
    <s v="8080012059"/>
    <x v="0"/>
    <x v="1"/>
    <s v="SANTA MONICA I ETAPA"/>
    <x v="15"/>
    <x v="4"/>
  </r>
  <r>
    <x v="0"/>
    <x v="1"/>
    <x v="11"/>
    <x v="4"/>
    <n v="6982933"/>
    <s v="9005009376"/>
    <x v="0"/>
    <x v="1"/>
    <s v="CONJ RES MIRADOR DE LOS BERNAL PH"/>
    <x v="14"/>
    <x v="5"/>
  </r>
  <r>
    <x v="0"/>
    <x v="1"/>
    <x v="11"/>
    <x v="1"/>
    <n v="6982935"/>
    <s v="8002198325"/>
    <x v="0"/>
    <x v="1"/>
    <s v="MULTIFAMILIAR CAQUETA"/>
    <x v="1"/>
    <x v="1"/>
  </r>
  <r>
    <x v="0"/>
    <x v="1"/>
    <x v="11"/>
    <x v="4"/>
    <n v="6982969"/>
    <s v="8050236560"/>
    <x v="0"/>
    <x v="7"/>
    <s v="UNIDAD RESIDENCIAL SANTIAGO DE CALI ETAPA III CONJUNTO 1"/>
    <x v="0"/>
    <x v="0"/>
  </r>
  <r>
    <x v="0"/>
    <x v="1"/>
    <x v="11"/>
    <x v="4"/>
    <n v="6983033"/>
    <s v="8160006214"/>
    <x v="0"/>
    <x v="4"/>
    <s v="EL PALMAR CONJUNTO CERRADO N 3 PH"/>
    <x v="11"/>
    <x v="9"/>
  </r>
  <r>
    <x v="0"/>
    <x v="1"/>
    <x v="11"/>
    <x v="4"/>
    <n v="6983060"/>
    <s v="9009880162"/>
    <x v="0"/>
    <x v="1"/>
    <s v="CONJUNTO CERRADO GIRASOLES"/>
    <x v="71"/>
    <x v="10"/>
  </r>
  <r>
    <x v="0"/>
    <x v="1"/>
    <x v="11"/>
    <x v="4"/>
    <n v="6983073"/>
    <s v="9010469738"/>
    <x v="0"/>
    <x v="1"/>
    <s v="EDIFICIO KEA PRIOPIEDAD HORIZONTAL"/>
    <x v="3"/>
    <x v="3"/>
  </r>
  <r>
    <x v="0"/>
    <x v="1"/>
    <x v="11"/>
    <x v="1"/>
    <n v="6983135"/>
    <s v="8110151281"/>
    <x v="0"/>
    <x v="1"/>
    <s v="EDIFICIO PRADOS DE LA CASTELLANA PH"/>
    <x v="14"/>
    <x v="5"/>
  </r>
  <r>
    <x v="0"/>
    <x v="1"/>
    <x v="11"/>
    <x v="4"/>
    <n v="6983156"/>
    <s v="8160017881"/>
    <x v="0"/>
    <x v="2"/>
    <s v="CONJUNTO RESIDENCIAL COODELMAR II ETAPA PH"/>
    <x v="11"/>
    <x v="9"/>
  </r>
  <r>
    <x v="0"/>
    <x v="1"/>
    <x v="11"/>
    <x v="4"/>
    <n v="6983166"/>
    <s v="8300027394"/>
    <x v="0"/>
    <x v="1"/>
    <s v="CONJUNTO RESIDENCIAL BOLIVIA III MANZANA K PH"/>
    <x v="1"/>
    <x v="1"/>
  </r>
  <r>
    <x v="0"/>
    <x v="1"/>
    <x v="11"/>
    <x v="4"/>
    <n v="6983202"/>
    <s v="9000638175"/>
    <x v="0"/>
    <x v="4"/>
    <s v="URBANIZACION RESIDENCIAL ZAGUAN DE LAS VILLAS II ETAPA PH"/>
    <x v="13"/>
    <x v="9"/>
  </r>
  <r>
    <x v="0"/>
    <x v="1"/>
    <x v="11"/>
    <x v="4"/>
    <n v="6983260"/>
    <s v="9005080623"/>
    <x v="0"/>
    <x v="1"/>
    <s v="CONJUNTO RESIDENCIAL HACIENDA AVIGÑON PH"/>
    <x v="10"/>
    <x v="5"/>
  </r>
  <r>
    <x v="0"/>
    <x v="1"/>
    <x v="11"/>
    <x v="4"/>
    <n v="6983267"/>
    <s v="8605270257"/>
    <x v="0"/>
    <x v="1"/>
    <s v="URBANIZACION MAZUREN AGRUPACION 05 PROPIEDAD HORIZONTAL"/>
    <x v="1"/>
    <x v="1"/>
  </r>
  <r>
    <x v="0"/>
    <x v="1"/>
    <x v="11"/>
    <x v="4"/>
    <n v="6983387"/>
    <s v="8000712557"/>
    <x v="0"/>
    <x v="1"/>
    <s v="EDIFICIO TORRES DEL DANUBIO NRO 1"/>
    <x v="14"/>
    <x v="5"/>
  </r>
  <r>
    <x v="0"/>
    <x v="1"/>
    <x v="11"/>
    <x v="4"/>
    <n v="6983415"/>
    <s v="8301329420"/>
    <x v="1"/>
    <x v="6"/>
    <s v="EDIFICIO MULTIFAMILIAR LA HEROICA PROPIEDAD HORIZONTAL"/>
    <x v="1"/>
    <x v="1"/>
  </r>
  <r>
    <x v="0"/>
    <x v="1"/>
    <x v="11"/>
    <x v="4"/>
    <n v="6983442"/>
    <s v="9003726934"/>
    <x v="0"/>
    <x v="0"/>
    <s v="EDIFICIO ZIENTO 9-19 PROPIEDAD HORIZONTAL"/>
    <x v="1"/>
    <x v="1"/>
  </r>
  <r>
    <x v="0"/>
    <x v="1"/>
    <x v="11"/>
    <x v="1"/>
    <n v="6983489"/>
    <s v="8001212101"/>
    <x v="0"/>
    <x v="1"/>
    <s v="PARQUE RESIDENCIAL LAS VERANERAS"/>
    <x v="7"/>
    <x v="7"/>
  </r>
  <r>
    <x v="0"/>
    <x v="1"/>
    <x v="11"/>
    <x v="4"/>
    <n v="6983582"/>
    <s v="8000883037"/>
    <x v="0"/>
    <x v="1"/>
    <s v="URBANIZACION EL JARDIN III ETAPA BLOQUES111213141516 PH"/>
    <x v="11"/>
    <x v="9"/>
  </r>
  <r>
    <x v="0"/>
    <x v="1"/>
    <x v="11"/>
    <x v="4"/>
    <n v="6983613"/>
    <s v="9006064024"/>
    <x v="0"/>
    <x v="1"/>
    <s v="EDIFICIO SAN ANTONIO"/>
    <x v="0"/>
    <x v="0"/>
  </r>
  <r>
    <x v="0"/>
    <x v="1"/>
    <x v="11"/>
    <x v="4"/>
    <n v="6983646"/>
    <s v="8605315024"/>
    <x v="0"/>
    <x v="1"/>
    <s v="AGRUPACION ANTIGUA HELVETIA"/>
    <x v="1"/>
    <x v="1"/>
  </r>
  <r>
    <x v="0"/>
    <x v="1"/>
    <x v="11"/>
    <x v="6"/>
    <n v="6983660"/>
    <s v="8001031866"/>
    <x v="0"/>
    <x v="2"/>
    <s v="COOPERATIVA MULTIACTIVA TOLIMENSE DE SUBOFICIALES DE LAS FUE"/>
    <x v="3"/>
    <x v="3"/>
  </r>
  <r>
    <x v="0"/>
    <x v="1"/>
    <x v="11"/>
    <x v="4"/>
    <n v="6983689"/>
    <s v="9013056670"/>
    <x v="0"/>
    <x v="0"/>
    <s v="ALTOS DE MARBELLA PROPIEDAD HORIZONTAL"/>
    <x v="1"/>
    <x v="1"/>
  </r>
  <r>
    <x v="0"/>
    <x v="1"/>
    <x v="11"/>
    <x v="4"/>
    <n v="6983698"/>
    <s v="8300442078"/>
    <x v="0"/>
    <x v="1"/>
    <s v="CONJUNTO RESIDENCIAL ISABELLA PROPIEDAD HORIZONTAL"/>
    <x v="1"/>
    <x v="1"/>
  </r>
  <r>
    <x v="0"/>
    <x v="1"/>
    <x v="11"/>
    <x v="4"/>
    <n v="6983736"/>
    <s v="8001896431"/>
    <x v="0"/>
    <x v="1"/>
    <s v="CONJUNTO RESIDENCIAL ALAMEDA DE CAÑAVERAL"/>
    <x v="17"/>
    <x v="2"/>
  </r>
  <r>
    <x v="0"/>
    <x v="1"/>
    <x v="11"/>
    <x v="4"/>
    <n v="6983759"/>
    <s v="9008457600"/>
    <x v="0"/>
    <x v="3"/>
    <s v="CENTRO COMERCIAL PRADO VERDE PROPIEDAD HORI"/>
    <x v="4"/>
    <x v="4"/>
  </r>
  <r>
    <x v="0"/>
    <x v="1"/>
    <x v="11"/>
    <x v="4"/>
    <n v="6983885"/>
    <s v="9008228054"/>
    <x v="0"/>
    <x v="1"/>
    <s v="EDIFICIO RESERVA DE COCORA"/>
    <x v="7"/>
    <x v="7"/>
  </r>
  <r>
    <x v="0"/>
    <x v="1"/>
    <x v="11"/>
    <x v="4"/>
    <n v="6983887"/>
    <s v="8301267032"/>
    <x v="0"/>
    <x v="1"/>
    <s v="CONJUNTO RESIDENCIAL SALITRE PARK"/>
    <x v="1"/>
    <x v="1"/>
  </r>
  <r>
    <x v="0"/>
    <x v="1"/>
    <x v="11"/>
    <x v="4"/>
    <n v="6983891"/>
    <s v="8001462615"/>
    <x v="0"/>
    <x v="3"/>
    <s v="EDIFICIO ALHAMBRA II"/>
    <x v="1"/>
    <x v="1"/>
  </r>
  <r>
    <x v="0"/>
    <x v="1"/>
    <x v="11"/>
    <x v="4"/>
    <n v="6983913"/>
    <s v="8301224061"/>
    <x v="0"/>
    <x v="3"/>
    <s v="CONJUNTO RESIDENCIAL LANCASTRIA LOTE B"/>
    <x v="1"/>
    <x v="1"/>
  </r>
  <r>
    <x v="0"/>
    <x v="1"/>
    <x v="11"/>
    <x v="4"/>
    <n v="6983951"/>
    <s v="8300423425"/>
    <x v="0"/>
    <x v="3"/>
    <s v="AGRUP DE VIVIENDA AV CENTENARIO ETAPA III LOTE 1"/>
    <x v="1"/>
    <x v="1"/>
  </r>
  <r>
    <x v="0"/>
    <x v="1"/>
    <x v="11"/>
    <x v="4"/>
    <n v="6983971"/>
    <s v="9002145109"/>
    <x v="0"/>
    <x v="0"/>
    <s v="CONJUNTO RESIDENCIAL LA JULIA PH"/>
    <x v="11"/>
    <x v="9"/>
  </r>
  <r>
    <x v="0"/>
    <x v="1"/>
    <x v="11"/>
    <x v="4"/>
    <n v="6983973"/>
    <s v="8001872058"/>
    <x v="0"/>
    <x v="1"/>
    <s v="CONJUNTO RESIDENCIAL SAN DIEGO - PROPIEDAD HORIZONTAL"/>
    <x v="1"/>
    <x v="1"/>
  </r>
  <r>
    <x v="0"/>
    <x v="1"/>
    <x v="11"/>
    <x v="4"/>
    <n v="6984020"/>
    <s v="9002310020"/>
    <x v="0"/>
    <x v="4"/>
    <s v="CONJUNTO RESIDENCIAL SABANA DE TIERRA BUENA I"/>
    <x v="1"/>
    <x v="1"/>
  </r>
  <r>
    <x v="0"/>
    <x v="1"/>
    <x v="11"/>
    <x v="4"/>
    <n v="6984048"/>
    <s v="8000883037"/>
    <x v="0"/>
    <x v="1"/>
    <s v="URBANIZACION EL JARDIN III ETAPA BLOQUES111213141516 PH"/>
    <x v="11"/>
    <x v="9"/>
  </r>
  <r>
    <x v="0"/>
    <x v="1"/>
    <x v="11"/>
    <x v="4"/>
    <n v="6984084"/>
    <s v="9000925547"/>
    <x v="0"/>
    <x v="1"/>
    <s v="AGRUPACION RESIDENCIAL ALAMEDA SANTA MONICA ETAPA UNO PH"/>
    <x v="1"/>
    <x v="1"/>
  </r>
  <r>
    <x v="0"/>
    <x v="1"/>
    <x v="11"/>
    <x v="4"/>
    <n v="6984150"/>
    <s v="9000089757"/>
    <x v="0"/>
    <x v="0"/>
    <s v="EDIFICIO ALBORAL - PROPIEDAD HORIZONTAL"/>
    <x v="1"/>
    <x v="1"/>
  </r>
  <r>
    <x v="0"/>
    <x v="1"/>
    <x v="11"/>
    <x v="5"/>
    <n v="6984203"/>
    <s v="7533592"/>
    <x v="0"/>
    <x v="5"/>
    <s v="RODRIGUEZ CEBALLOS LUIS EDUARDO"/>
    <x v="7"/>
    <x v="7"/>
  </r>
  <r>
    <x v="0"/>
    <x v="1"/>
    <x v="11"/>
    <x v="4"/>
    <n v="6984211"/>
    <s v="9003151948"/>
    <x v="0"/>
    <x v="0"/>
    <s v="CONJUNTO HABITACIONAL ALTOS DE CIPRES PROPIEDAD HORIZONTAL"/>
    <x v="6"/>
    <x v="6"/>
  </r>
  <r>
    <x v="0"/>
    <x v="1"/>
    <x v="11"/>
    <x v="4"/>
    <n v="6984212"/>
    <s v="8040041880"/>
    <x v="0"/>
    <x v="1"/>
    <s v="EDIFICIO SAN FRANCISCO SEÑORIAL"/>
    <x v="2"/>
    <x v="2"/>
  </r>
  <r>
    <x v="0"/>
    <x v="1"/>
    <x v="11"/>
    <x v="4"/>
    <n v="6984216"/>
    <s v="9000643701"/>
    <x v="0"/>
    <x v="0"/>
    <s v="EDIFICIO MANGLAR UNO PROPIEDAD HORIZONTAL"/>
    <x v="1"/>
    <x v="1"/>
  </r>
  <r>
    <x v="0"/>
    <x v="1"/>
    <x v="11"/>
    <x v="4"/>
    <n v="6984217"/>
    <s v="9005801150"/>
    <x v="0"/>
    <x v="1"/>
    <s v="EDIFICIO GRAN MANZANA PH"/>
    <x v="1"/>
    <x v="1"/>
  </r>
  <r>
    <x v="0"/>
    <x v="1"/>
    <x v="11"/>
    <x v="4"/>
    <n v="6984217"/>
    <s v="9005801150"/>
    <x v="0"/>
    <x v="1"/>
    <s v="EDIFICIO GRAN MANZANA PH"/>
    <x v="1"/>
    <x v="1"/>
  </r>
  <r>
    <x v="0"/>
    <x v="1"/>
    <x v="11"/>
    <x v="4"/>
    <n v="6984230"/>
    <s v="8909327909"/>
    <x v="0"/>
    <x v="1"/>
    <s v="CONJUNTO RESIDENCIAL SORRENTO 1 PH"/>
    <x v="14"/>
    <x v="5"/>
  </r>
  <r>
    <x v="0"/>
    <x v="1"/>
    <x v="11"/>
    <x v="4"/>
    <n v="6984349"/>
    <s v="9005660534"/>
    <x v="0"/>
    <x v="1"/>
    <s v="CONJUNTO RESIDENCIAL EL NOGAL DE SUBA PROPIEDAD HORIZONTAL"/>
    <x v="1"/>
    <x v="1"/>
  </r>
  <r>
    <x v="0"/>
    <x v="1"/>
    <x v="11"/>
    <x v="4"/>
    <n v="6984415"/>
    <s v="8001872058"/>
    <x v="0"/>
    <x v="1"/>
    <s v="CONJUNTO RESIDENCIAL SAN DIEGO - PROPIEDAD HORIZONTAL"/>
    <x v="1"/>
    <x v="1"/>
  </r>
  <r>
    <x v="0"/>
    <x v="1"/>
    <x v="11"/>
    <x v="4"/>
    <n v="6984720"/>
    <s v="8908056036"/>
    <x v="0"/>
    <x v="0"/>
    <s v="MULTICENTRO ESTRELLA - PROPIEDAD HORIZONTAL"/>
    <x v="6"/>
    <x v="6"/>
  </r>
  <r>
    <x v="0"/>
    <x v="1"/>
    <x v="11"/>
    <x v="4"/>
    <n v="6984794"/>
    <s v="8050236560"/>
    <x v="0"/>
    <x v="1"/>
    <s v="UNIDAD RESIDENCIAL SANTIAGO DE CALI ETAPA III CONJUNTO 1"/>
    <x v="0"/>
    <x v="0"/>
  </r>
  <r>
    <x v="0"/>
    <x v="1"/>
    <x v="11"/>
    <x v="4"/>
    <n v="6984902"/>
    <s v="8300399383"/>
    <x v="0"/>
    <x v="1"/>
    <s v="CONJUNTO RESIDENCIAL BALCONES DE SEVILLA"/>
    <x v="1"/>
    <x v="1"/>
  </r>
  <r>
    <x v="0"/>
    <x v="1"/>
    <x v="11"/>
    <x v="4"/>
    <n v="6984909"/>
    <s v="8300399383"/>
    <x v="0"/>
    <x v="1"/>
    <s v="CONJUNTO RESIDENCIAL BALCONES DE SEVILLA"/>
    <x v="1"/>
    <x v="1"/>
  </r>
  <r>
    <x v="0"/>
    <x v="1"/>
    <x v="11"/>
    <x v="4"/>
    <n v="6984925"/>
    <s v="8110409250"/>
    <x v="0"/>
    <x v="1"/>
    <s v="CONJUNTO RESIDENCIAL ALIZARES ETAPAS 1 Y 2 PH"/>
    <x v="14"/>
    <x v="5"/>
  </r>
  <r>
    <x v="0"/>
    <x v="1"/>
    <x v="11"/>
    <x v="4"/>
    <n v="6984954"/>
    <s v="8001688531"/>
    <x v="0"/>
    <x v="0"/>
    <s v="UNIDAD RESIDENCIAL COBLENZA PRIMERA ETAPA PH"/>
    <x v="14"/>
    <x v="5"/>
  </r>
  <r>
    <x v="0"/>
    <x v="1"/>
    <x v="11"/>
    <x v="4"/>
    <n v="6984987"/>
    <s v="8300472182"/>
    <x v="0"/>
    <x v="1"/>
    <s v="EDIFICIO CANOVA PROPIEDAD HORIZONTAL"/>
    <x v="1"/>
    <x v="1"/>
  </r>
  <r>
    <x v="0"/>
    <x v="1"/>
    <x v="11"/>
    <x v="4"/>
    <n v="6984989"/>
    <s v="8001115285"/>
    <x v="0"/>
    <x v="0"/>
    <s v="CONJUNTO MULTIFAMILIAR BELHORIZONTE III ETAPA"/>
    <x v="17"/>
    <x v="2"/>
  </r>
  <r>
    <x v="0"/>
    <x v="1"/>
    <x v="11"/>
    <x v="4"/>
    <n v="6985033"/>
    <s v="8002037169"/>
    <x v="0"/>
    <x v="1"/>
    <s v="AGRUPACION DE VIVIENDA NUEVA TIBABUYES SECTOR B PROPIEDAD HO"/>
    <x v="1"/>
    <x v="1"/>
  </r>
  <r>
    <x v="0"/>
    <x v="1"/>
    <x v="11"/>
    <x v="4"/>
    <n v="6985044"/>
    <s v="8300824621"/>
    <x v="0"/>
    <x v="1"/>
    <s v="AGRUPACION DE VIVIENDA LOS ALCAPARROS CIUDADELA COLSUBSIDIO"/>
    <x v="1"/>
    <x v="1"/>
  </r>
  <r>
    <x v="0"/>
    <x v="1"/>
    <x v="11"/>
    <x v="4"/>
    <n v="6985070"/>
    <s v="9002578233"/>
    <x v="0"/>
    <x v="2"/>
    <s v="URBANIZACIÓN VITENZA PH"/>
    <x v="14"/>
    <x v="5"/>
  </r>
  <r>
    <x v="0"/>
    <x v="1"/>
    <x v="11"/>
    <x v="4"/>
    <n v="6985084"/>
    <s v="8000680273"/>
    <x v="0"/>
    <x v="1"/>
    <s v="CONJUNTO RESIDENCIAL RINCON DEL FRAILE PH"/>
    <x v="10"/>
    <x v="5"/>
  </r>
  <r>
    <x v="0"/>
    <x v="1"/>
    <x v="11"/>
    <x v="4"/>
    <n v="6985138"/>
    <s v="9001714191"/>
    <x v="0"/>
    <x v="1"/>
    <s v="PARQUE RESIDENCIAL LA ARBOLEDA - PROPIEDAD HORIZONTAL"/>
    <x v="3"/>
    <x v="3"/>
  </r>
  <r>
    <x v="0"/>
    <x v="1"/>
    <x v="11"/>
    <x v="4"/>
    <n v="6985143"/>
    <s v="9001714191"/>
    <x v="0"/>
    <x v="1"/>
    <s v="PARQUE RESIDENCIAL LA ARBOLEDA - PROPIEDAD HORIZONTAL"/>
    <x v="3"/>
    <x v="3"/>
  </r>
  <r>
    <x v="0"/>
    <x v="1"/>
    <x v="11"/>
    <x v="4"/>
    <n v="6985162"/>
    <s v="8002368144"/>
    <x v="0"/>
    <x v="1"/>
    <s v="EDIFICIO TORRES DE ALTAMIRA"/>
    <x v="7"/>
    <x v="7"/>
  </r>
  <r>
    <x v="0"/>
    <x v="1"/>
    <x v="11"/>
    <x v="5"/>
    <n v="6985165"/>
    <s v="51696137"/>
    <x v="0"/>
    <x v="1"/>
    <s v="ANA MARIA CABRERA DIAZ"/>
    <x v="0"/>
    <x v="0"/>
  </r>
  <r>
    <x v="0"/>
    <x v="1"/>
    <x v="11"/>
    <x v="4"/>
    <n v="6985194"/>
    <s v="9003266788"/>
    <x v="0"/>
    <x v="1"/>
    <s v="CONJUNTO CERRADO MIRADOR DE PIAMONTE- PROPIEDAD HORIZONT"/>
    <x v="6"/>
    <x v="6"/>
  </r>
  <r>
    <x v="0"/>
    <x v="1"/>
    <x v="11"/>
    <x v="4"/>
    <n v="6985195"/>
    <s v="9001630851"/>
    <x v="0"/>
    <x v="1"/>
    <s v="URBANIZACION PARAISO DE COLORES PH"/>
    <x v="14"/>
    <x v="5"/>
  </r>
  <r>
    <x v="0"/>
    <x v="1"/>
    <x v="11"/>
    <x v="4"/>
    <n v="6985217"/>
    <s v="9002272465"/>
    <x v="0"/>
    <x v="1"/>
    <s v="AGRUPACION VIGIA DEL PARQUE ETAPA 1 PH"/>
    <x v="1"/>
    <x v="1"/>
  </r>
  <r>
    <x v="0"/>
    <x v="1"/>
    <x v="11"/>
    <x v="4"/>
    <n v="6985221"/>
    <s v="9010759756"/>
    <x v="0"/>
    <x v="1"/>
    <s v="CONJUNTO GRAN HORIZONTE KERANTA PROPIEDAD HORIZONTAL"/>
    <x v="16"/>
    <x v="4"/>
  </r>
  <r>
    <x v="0"/>
    <x v="1"/>
    <x v="11"/>
    <x v="4"/>
    <n v="6985232"/>
    <s v="8002268261"/>
    <x v="0"/>
    <x v="1"/>
    <s v="CONJUNTO RESIDENCIAL CEDRITOS VILLA SOL PROPIEDAD HORIZONTAL"/>
    <x v="1"/>
    <x v="1"/>
  </r>
  <r>
    <x v="0"/>
    <x v="1"/>
    <x v="11"/>
    <x v="4"/>
    <n v="6985243"/>
    <s v="9008621065"/>
    <x v="0"/>
    <x v="0"/>
    <s v="PARQUE RESIDENCIAL PORTAL DE ALAMEDA"/>
    <x v="7"/>
    <x v="7"/>
  </r>
  <r>
    <x v="0"/>
    <x v="1"/>
    <x v="11"/>
    <x v="4"/>
    <n v="6985266"/>
    <s v="9009360541"/>
    <x v="0"/>
    <x v="1"/>
    <s v="YUMA CIUDADELA RESIDENCIAL"/>
    <x v="29"/>
    <x v="14"/>
  </r>
  <r>
    <x v="0"/>
    <x v="1"/>
    <x v="11"/>
    <x v="4"/>
    <n v="6985297"/>
    <s v="8908078031"/>
    <x v="0"/>
    <x v="3"/>
    <s v="CENTRO COMERCIAL PARQUE CALDAS"/>
    <x v="6"/>
    <x v="6"/>
  </r>
  <r>
    <x v="0"/>
    <x v="1"/>
    <x v="11"/>
    <x v="4"/>
    <n v="6985318"/>
    <s v="9002965061"/>
    <x v="0"/>
    <x v="1"/>
    <s v="CONJUNTO RESIDENCIAL GRATAMIRA CAMPESTRE I PH"/>
    <x v="1"/>
    <x v="1"/>
  </r>
  <r>
    <x v="0"/>
    <x v="1"/>
    <x v="11"/>
    <x v="4"/>
    <n v="6985328"/>
    <s v="8300303312"/>
    <x v="0"/>
    <x v="1"/>
    <s v="CONJUNTO RESIDENCIAL BUGANVILIA"/>
    <x v="1"/>
    <x v="1"/>
  </r>
  <r>
    <x v="0"/>
    <x v="1"/>
    <x v="11"/>
    <x v="4"/>
    <n v="6985329"/>
    <s v="8300303312"/>
    <x v="0"/>
    <x v="1"/>
    <s v="CONJUNTO RESIDENCIAL BUGANVILIA"/>
    <x v="1"/>
    <x v="1"/>
  </r>
  <r>
    <x v="0"/>
    <x v="1"/>
    <x v="11"/>
    <x v="4"/>
    <n v="6985335"/>
    <s v="8300303312"/>
    <x v="0"/>
    <x v="1"/>
    <s v="CONJUNTO RESIDENCIAL BUGANVILIA"/>
    <x v="1"/>
    <x v="1"/>
  </r>
  <r>
    <x v="0"/>
    <x v="1"/>
    <x v="11"/>
    <x v="4"/>
    <n v="6985349"/>
    <s v="8300303312"/>
    <x v="0"/>
    <x v="1"/>
    <s v="CONJUNTO RESIDENCIAL BUGANVILIA"/>
    <x v="1"/>
    <x v="1"/>
  </r>
  <r>
    <x v="0"/>
    <x v="1"/>
    <x v="11"/>
    <x v="4"/>
    <n v="6985362"/>
    <s v="9010022652"/>
    <x v="0"/>
    <x v="0"/>
    <s v="EDIFICIO PALMANOVA II PROPIEDAD HORIZONTAL"/>
    <x v="6"/>
    <x v="6"/>
  </r>
  <r>
    <x v="0"/>
    <x v="1"/>
    <x v="11"/>
    <x v="4"/>
    <n v="6985399"/>
    <s v="9000477069"/>
    <x v="0"/>
    <x v="4"/>
    <s v="CONJUNTO RESIDENCIAL SANTA MONICA"/>
    <x v="31"/>
    <x v="3"/>
  </r>
  <r>
    <x v="0"/>
    <x v="1"/>
    <x v="11"/>
    <x v="4"/>
    <n v="6985411"/>
    <s v="8000291956"/>
    <x v="0"/>
    <x v="4"/>
    <s v="EL PORTAL DE LOS ALAMOS PH"/>
    <x v="11"/>
    <x v="9"/>
  </r>
  <r>
    <x v="0"/>
    <x v="1"/>
    <x v="11"/>
    <x v="4"/>
    <n v="6985424"/>
    <s v="9011357353"/>
    <x v="0"/>
    <x v="1"/>
    <s v="CONJUNTO CERRADO RESERVAS DE SAN FERMIN PH"/>
    <x v="3"/>
    <x v="3"/>
  </r>
  <r>
    <x v="0"/>
    <x v="1"/>
    <x v="11"/>
    <x v="4"/>
    <n v="6985431"/>
    <s v="9008865371"/>
    <x v="0"/>
    <x v="4"/>
    <s v="PARQUE RESIDENCIAL INTER PLAZA SUR"/>
    <x v="7"/>
    <x v="7"/>
  </r>
  <r>
    <x v="0"/>
    <x v="1"/>
    <x v="11"/>
    <x v="4"/>
    <n v="6985432"/>
    <s v="9003004320"/>
    <x v="0"/>
    <x v="1"/>
    <s v="UNIDAD RESIDENCIAL TORRES DE BARCELONA"/>
    <x v="5"/>
    <x v="5"/>
  </r>
  <r>
    <x v="0"/>
    <x v="1"/>
    <x v="11"/>
    <x v="4"/>
    <n v="6985454"/>
    <s v="8300312168"/>
    <x v="0"/>
    <x v="2"/>
    <s v="CONJUNTO RESIDENCIAL ASTURIAS PRIMERA ETAPA"/>
    <x v="1"/>
    <x v="1"/>
  </r>
  <r>
    <x v="0"/>
    <x v="1"/>
    <x v="11"/>
    <x v="4"/>
    <n v="6985474"/>
    <s v="8002037169"/>
    <x v="0"/>
    <x v="1"/>
    <s v="AGRUPACION DE VIVIENDA NUEVA TIBABUYES SECTOR B PROPIEDAD HO"/>
    <x v="1"/>
    <x v="1"/>
  </r>
  <r>
    <x v="0"/>
    <x v="1"/>
    <x v="11"/>
    <x v="4"/>
    <n v="6985567"/>
    <s v="9013284587"/>
    <x v="0"/>
    <x v="1"/>
    <s v="EDIFICIO GINA"/>
    <x v="0"/>
    <x v="0"/>
  </r>
  <r>
    <x v="0"/>
    <x v="1"/>
    <x v="11"/>
    <x v="5"/>
    <n v="6985574"/>
    <s v="31878796"/>
    <x v="0"/>
    <x v="0"/>
    <s v="GUERRERO RODRIGUEZ MARTHA LUCIA"/>
    <x v="0"/>
    <x v="0"/>
  </r>
  <r>
    <x v="0"/>
    <x v="1"/>
    <x v="11"/>
    <x v="4"/>
    <n v="6985604"/>
    <s v="9004366821"/>
    <x v="0"/>
    <x v="1"/>
    <s v="CONJUNTO RESIDENCIAL SEVILLANA DEL PARQUE I PH"/>
    <x v="1"/>
    <x v="1"/>
  </r>
  <r>
    <x v="0"/>
    <x v="1"/>
    <x v="11"/>
    <x v="4"/>
    <n v="6985609"/>
    <s v="9007342262"/>
    <x v="0"/>
    <x v="1"/>
    <s v="EDIFICIO ICONO PROPIEDAD HORIZONTAL"/>
    <x v="11"/>
    <x v="9"/>
  </r>
  <r>
    <x v="0"/>
    <x v="1"/>
    <x v="11"/>
    <x v="4"/>
    <n v="6985612"/>
    <s v="9001146828"/>
    <x v="0"/>
    <x v="1"/>
    <s v="AGRUPACIÓN DE VIVIENDA CIUDADELA FLORIDA DE LA SABANA ETAPA"/>
    <x v="1"/>
    <x v="1"/>
  </r>
  <r>
    <x v="0"/>
    <x v="1"/>
    <x v="11"/>
    <x v="4"/>
    <n v="6985621"/>
    <s v="9000772217"/>
    <x v="0"/>
    <x v="3"/>
    <s v="CONJUNTO RESIDENCIAL LA ARBORADA DE SAN JOSE"/>
    <x v="1"/>
    <x v="1"/>
  </r>
  <r>
    <x v="0"/>
    <x v="1"/>
    <x v="11"/>
    <x v="4"/>
    <n v="6985626"/>
    <s v="8300032452"/>
    <x v="0"/>
    <x v="1"/>
    <s v="AGRUPACION DE VIVIENDA QUINTAS DE SANTA BARBARA CUARTA ETAPA"/>
    <x v="1"/>
    <x v="1"/>
  </r>
  <r>
    <x v="0"/>
    <x v="1"/>
    <x v="11"/>
    <x v="4"/>
    <n v="6985657"/>
    <s v="8002209531"/>
    <x v="0"/>
    <x v="1"/>
    <s v="EDIFICIO SONESTA - PROPIEDAD HORIZONTAL"/>
    <x v="1"/>
    <x v="1"/>
  </r>
  <r>
    <x v="0"/>
    <x v="1"/>
    <x v="11"/>
    <x v="4"/>
    <n v="6985669"/>
    <s v="8040034391"/>
    <x v="0"/>
    <x v="1"/>
    <s v="CONJUNTO RESIDENCIAL BELVEDERE"/>
    <x v="2"/>
    <x v="2"/>
  </r>
  <r>
    <x v="0"/>
    <x v="1"/>
    <x v="11"/>
    <x v="4"/>
    <n v="6985680"/>
    <s v="8050093504"/>
    <x v="0"/>
    <x v="1"/>
    <s v="UNIDAD RESIDENCIAL MARCO FIDEL SUAREZ"/>
    <x v="0"/>
    <x v="0"/>
  </r>
  <r>
    <x v="0"/>
    <x v="1"/>
    <x v="11"/>
    <x v="4"/>
    <n v="6985685"/>
    <s v="8001498087"/>
    <x v="0"/>
    <x v="3"/>
    <s v="EDIFICIO ZAYVAL III PH"/>
    <x v="1"/>
    <x v="1"/>
  </r>
  <r>
    <x v="0"/>
    <x v="1"/>
    <x v="11"/>
    <x v="4"/>
    <n v="6985694"/>
    <s v="9006090784"/>
    <x v="0"/>
    <x v="1"/>
    <s v="CONDOMINIO CASA DE PIEDRA II PH"/>
    <x v="8"/>
    <x v="4"/>
  </r>
  <r>
    <x v="0"/>
    <x v="1"/>
    <x v="11"/>
    <x v="4"/>
    <n v="6985712"/>
    <s v="8010042548"/>
    <x v="0"/>
    <x v="3"/>
    <s v="CONDOMINIO SAN CARLOS"/>
    <x v="7"/>
    <x v="7"/>
  </r>
  <r>
    <x v="0"/>
    <x v="1"/>
    <x v="11"/>
    <x v="4"/>
    <n v="6985756"/>
    <s v="9010759756"/>
    <x v="0"/>
    <x v="1"/>
    <s v="CONJUNTO GRAN HORIZONTE KERANTA PROPIEDAD HORIZONTAL"/>
    <x v="16"/>
    <x v="4"/>
  </r>
  <r>
    <x v="0"/>
    <x v="1"/>
    <x v="11"/>
    <x v="4"/>
    <n v="6985763"/>
    <s v="9010800326"/>
    <x v="0"/>
    <x v="1"/>
    <s v="CONJUNTO RESIDENCIAL CIUDAD CENTRAL PH"/>
    <x v="1"/>
    <x v="1"/>
  </r>
  <r>
    <x v="0"/>
    <x v="1"/>
    <x v="11"/>
    <x v="4"/>
    <n v="6985781"/>
    <s v="8300435924"/>
    <x v="0"/>
    <x v="4"/>
    <s v="EDIFICIO VILLA VENETTO PROPIEDAD HORIZONTAL"/>
    <x v="1"/>
    <x v="1"/>
  </r>
  <r>
    <x v="0"/>
    <x v="1"/>
    <x v="11"/>
    <x v="4"/>
    <n v="6985785"/>
    <s v="8110019888"/>
    <x v="0"/>
    <x v="1"/>
    <s v="UNIDAD RESIDENCIAL AGUAMARINA P H"/>
    <x v="14"/>
    <x v="5"/>
  </r>
  <r>
    <x v="0"/>
    <x v="1"/>
    <x v="11"/>
    <x v="4"/>
    <n v="6985806"/>
    <s v="9003821832"/>
    <x v="0"/>
    <x v="1"/>
    <s v="CONJUNTO RESIDENCIAL MIRADOR DEL PINAR PH"/>
    <x v="1"/>
    <x v="1"/>
  </r>
  <r>
    <x v="0"/>
    <x v="1"/>
    <x v="11"/>
    <x v="1"/>
    <n v="6985833"/>
    <s v="8002364689"/>
    <x v="0"/>
    <x v="1"/>
    <s v="UNIDAD RESIDENCIAL TORRES DE SAN MATEO PH"/>
    <x v="11"/>
    <x v="9"/>
  </r>
  <r>
    <x v="0"/>
    <x v="1"/>
    <x v="11"/>
    <x v="4"/>
    <n v="6985857"/>
    <s v="9007650371"/>
    <x v="0"/>
    <x v="3"/>
    <s v="LA ILUSION II CONJUNTO RESIDENCIAL- PROPIEDAD HORIZONTAL"/>
    <x v="4"/>
    <x v="4"/>
  </r>
  <r>
    <x v="0"/>
    <x v="1"/>
    <x v="11"/>
    <x v="4"/>
    <n v="6985863"/>
    <s v="9014239695"/>
    <x v="0"/>
    <x v="1"/>
    <s v="PARQUE RESIDENCIAL INTER PLAZA SUR BLOQUE B - PROPIEDAD HORI"/>
    <x v="7"/>
    <x v="7"/>
  </r>
  <r>
    <x v="0"/>
    <x v="1"/>
    <x v="11"/>
    <x v="1"/>
    <n v="6985874"/>
    <s v="8002198325"/>
    <x v="0"/>
    <x v="3"/>
    <s v="MULTIFAMILIAR CAQUETA"/>
    <x v="1"/>
    <x v="1"/>
  </r>
  <r>
    <x v="0"/>
    <x v="1"/>
    <x v="11"/>
    <x v="4"/>
    <n v="6985878"/>
    <s v="8300855901"/>
    <x v="0"/>
    <x v="1"/>
    <s v="EDIFICIO TERRANOVA"/>
    <x v="1"/>
    <x v="1"/>
  </r>
  <r>
    <x v="0"/>
    <x v="1"/>
    <x v="11"/>
    <x v="4"/>
    <n v="6985884"/>
    <s v="8002424391"/>
    <x v="0"/>
    <x v="1"/>
    <s v="EDIFICIO SAN SEBASTIAN"/>
    <x v="6"/>
    <x v="6"/>
  </r>
  <r>
    <x v="0"/>
    <x v="1"/>
    <x v="11"/>
    <x v="5"/>
    <n v="6985918"/>
    <s v="27576648"/>
    <x v="0"/>
    <x v="1"/>
    <s v="ARENAS DE YAÑEZ MARICE LIGIA"/>
    <x v="18"/>
    <x v="10"/>
  </r>
  <r>
    <x v="0"/>
    <x v="1"/>
    <x v="11"/>
    <x v="4"/>
    <n v="6985922"/>
    <s v="9001313072"/>
    <x v="0"/>
    <x v="3"/>
    <s v="CONJUNTO CERRADO PRADERAS DE GUAYABAL P-H"/>
    <x v="14"/>
    <x v="5"/>
  </r>
  <r>
    <x v="0"/>
    <x v="1"/>
    <x v="11"/>
    <x v="4"/>
    <n v="6985929"/>
    <s v="9002713230"/>
    <x v="0"/>
    <x v="3"/>
    <s v="CONJUNTO RESIDENCIAL LA CASTELLANA  PROPIEDAD HORIZONTAL"/>
    <x v="11"/>
    <x v="9"/>
  </r>
  <r>
    <x v="0"/>
    <x v="1"/>
    <x v="11"/>
    <x v="4"/>
    <n v="6985977"/>
    <s v="8050024439"/>
    <x v="0"/>
    <x v="1"/>
    <s v="CONJUNTO RESIDENCIAL TORRES DE LA FONTANA PROPIEDAD HORI"/>
    <x v="0"/>
    <x v="0"/>
  </r>
  <r>
    <x v="0"/>
    <x v="1"/>
    <x v="11"/>
    <x v="4"/>
    <n v="6986039"/>
    <s v="9006064024"/>
    <x v="0"/>
    <x v="1"/>
    <s v="EDIFICIO SAN ANTONIO"/>
    <x v="0"/>
    <x v="0"/>
  </r>
  <r>
    <x v="0"/>
    <x v="1"/>
    <x v="11"/>
    <x v="4"/>
    <n v="6986043"/>
    <s v="8603539395"/>
    <x v="0"/>
    <x v="1"/>
    <s v="EDIFICIO NIZA VIII-32"/>
    <x v="1"/>
    <x v="1"/>
  </r>
  <r>
    <x v="0"/>
    <x v="1"/>
    <x v="11"/>
    <x v="4"/>
    <n v="6986059"/>
    <s v="8300520867"/>
    <x v="0"/>
    <x v="1"/>
    <s v="EDIFICIO RINCON DEL PROGRESO PH"/>
    <x v="1"/>
    <x v="1"/>
  </r>
  <r>
    <x v="0"/>
    <x v="1"/>
    <x v="11"/>
    <x v="4"/>
    <n v="6986084"/>
    <s v="9000128881"/>
    <x v="0"/>
    <x v="1"/>
    <s v="CONJUNTO RESIDENCIAL VILLAS DE TOSCANA"/>
    <x v="1"/>
    <x v="1"/>
  </r>
  <r>
    <x v="0"/>
    <x v="1"/>
    <x v="11"/>
    <x v="1"/>
    <n v="6986085"/>
    <s v="9005433103"/>
    <x v="0"/>
    <x v="1"/>
    <s v="EDIFICIO FLORENCIA PROPIEDAD HORIZONTAL"/>
    <x v="1"/>
    <x v="1"/>
  </r>
  <r>
    <x v="0"/>
    <x v="1"/>
    <x v="11"/>
    <x v="4"/>
    <n v="6986119"/>
    <s v="8300749224"/>
    <x v="0"/>
    <x v="3"/>
    <s v="CONJUNTO RESIDENCIAL DE LA SUPERMANZANA 6 BOC"/>
    <x v="1"/>
    <x v="1"/>
  </r>
  <r>
    <x v="0"/>
    <x v="1"/>
    <x v="11"/>
    <x v="4"/>
    <n v="6986133"/>
    <s v="9013930193"/>
    <x v="0"/>
    <x v="1"/>
    <s v="CONDOMINIO SAN JOSE DE LAS VILLAS ETAPA 5 PRO"/>
    <x v="11"/>
    <x v="9"/>
  </r>
  <r>
    <x v="0"/>
    <x v="1"/>
    <x v="11"/>
    <x v="4"/>
    <n v="6986134"/>
    <s v="8000902264"/>
    <x v="0"/>
    <x v="1"/>
    <s v="EDIFICIO DE USO MIXTO ARCABUZ"/>
    <x v="18"/>
    <x v="10"/>
  </r>
  <r>
    <x v="0"/>
    <x v="1"/>
    <x v="11"/>
    <x v="4"/>
    <n v="6986136"/>
    <s v="9012159890"/>
    <x v="0"/>
    <x v="3"/>
    <s v="CERRITOS DEL MAR ESTACION DE COMERCIO PH"/>
    <x v="11"/>
    <x v="9"/>
  </r>
  <r>
    <x v="0"/>
    <x v="1"/>
    <x v="11"/>
    <x v="4"/>
    <n v="6986146"/>
    <s v="9004542522"/>
    <x v="0"/>
    <x v="1"/>
    <s v="EDIFICIO CANTAGIRONE CU4TRO PH"/>
    <x v="14"/>
    <x v="5"/>
  </r>
  <r>
    <x v="0"/>
    <x v="1"/>
    <x v="11"/>
    <x v="4"/>
    <n v="6986148"/>
    <s v="8000902264"/>
    <x v="1"/>
    <x v="6"/>
    <s v="EDIFICIO DE USO MIXTO ARCABUZ"/>
    <x v="18"/>
    <x v="10"/>
  </r>
  <r>
    <x v="0"/>
    <x v="1"/>
    <x v="11"/>
    <x v="5"/>
    <n v="6986163"/>
    <s v="14994957"/>
    <x v="0"/>
    <x v="1"/>
    <s v="MEJIA  BUILES RAMIRO ANTONIO"/>
    <x v="0"/>
    <x v="0"/>
  </r>
  <r>
    <x v="0"/>
    <x v="1"/>
    <x v="11"/>
    <x v="4"/>
    <n v="6986238"/>
    <s v="9009360541"/>
    <x v="0"/>
    <x v="1"/>
    <s v="YUMA CIUDADELA RESIDENCIAL"/>
    <x v="29"/>
    <x v="14"/>
  </r>
  <r>
    <x v="0"/>
    <x v="1"/>
    <x v="11"/>
    <x v="4"/>
    <n v="6986252"/>
    <s v="9012470436"/>
    <x v="0"/>
    <x v="1"/>
    <s v="CONJUNTO HABITACIONAL BOSQUES DE VILLA CAFE PROPIEDAD HORIZO"/>
    <x v="6"/>
    <x v="6"/>
  </r>
  <r>
    <x v="0"/>
    <x v="1"/>
    <x v="11"/>
    <x v="4"/>
    <n v="6986269"/>
    <s v="9012470436"/>
    <x v="0"/>
    <x v="4"/>
    <s v="CONJUNTO HABITACIONAL BOSQUES DE VILLA CAFE PROPIEDAD HORIZO"/>
    <x v="6"/>
    <x v="6"/>
  </r>
  <r>
    <x v="0"/>
    <x v="1"/>
    <x v="11"/>
    <x v="4"/>
    <n v="6986394"/>
    <s v="9002170133"/>
    <x v="0"/>
    <x v="1"/>
    <s v="URBANIZACION PLAZA DE COLORES PH"/>
    <x v="14"/>
    <x v="5"/>
  </r>
  <r>
    <x v="0"/>
    <x v="1"/>
    <x v="11"/>
    <x v="4"/>
    <n v="6986416"/>
    <s v="8300369182"/>
    <x v="0"/>
    <x v="1"/>
    <s v="ASOCIACION CONDOMINIO PERLA"/>
    <x v="1"/>
    <x v="1"/>
  </r>
  <r>
    <x v="0"/>
    <x v="1"/>
    <x v="11"/>
    <x v="4"/>
    <n v="6986419"/>
    <s v="9008469491"/>
    <x v="0"/>
    <x v="1"/>
    <s v="CONJUNTO CERRADO MANET"/>
    <x v="45"/>
    <x v="10"/>
  </r>
  <r>
    <x v="0"/>
    <x v="1"/>
    <x v="11"/>
    <x v="4"/>
    <n v="6986444"/>
    <s v="9012235426"/>
    <x v="0"/>
    <x v="1"/>
    <s v="EDIFICIO BRITANNIA APARTAMENTOS"/>
    <x v="7"/>
    <x v="7"/>
  </r>
  <r>
    <x v="0"/>
    <x v="1"/>
    <x v="11"/>
    <x v="4"/>
    <n v="6986445"/>
    <s v="9011242197"/>
    <x v="0"/>
    <x v="2"/>
    <s v="CONJUNTO CERRADO ARBOLEDA DEL PARQUE - PROPIEDAD HORIZONTAL"/>
    <x v="6"/>
    <x v="6"/>
  </r>
  <r>
    <x v="0"/>
    <x v="1"/>
    <x v="11"/>
    <x v="4"/>
    <n v="6986462"/>
    <s v="9002534906"/>
    <x v="0"/>
    <x v="1"/>
    <s v="CONJUNTO CERRADO PORTON DE SANTA CRUZ PH"/>
    <x v="11"/>
    <x v="9"/>
  </r>
  <r>
    <x v="0"/>
    <x v="1"/>
    <x v="11"/>
    <x v="4"/>
    <n v="6986478"/>
    <s v="8301254398"/>
    <x v="0"/>
    <x v="3"/>
    <s v="AGRUPACION URBANIZACION TECHO"/>
    <x v="1"/>
    <x v="1"/>
  </r>
  <r>
    <x v="0"/>
    <x v="1"/>
    <x v="11"/>
    <x v="4"/>
    <n v="6986614"/>
    <s v="8002517013"/>
    <x v="0"/>
    <x v="1"/>
    <s v="CONJUNTO RESIDENCIAL TOLEDO"/>
    <x v="38"/>
    <x v="4"/>
  </r>
  <r>
    <x v="0"/>
    <x v="1"/>
    <x v="11"/>
    <x v="1"/>
    <n v="6986684"/>
    <s v="8300893102"/>
    <x v="0"/>
    <x v="3"/>
    <s v="mery lopez admin"/>
    <x v="1"/>
    <x v="1"/>
  </r>
  <r>
    <x v="0"/>
    <x v="1"/>
    <x v="11"/>
    <x v="4"/>
    <n v="6986724"/>
    <s v="8001057968"/>
    <x v="0"/>
    <x v="1"/>
    <s v="CONJUNTO RESIDENCIAL LA MONEDA"/>
    <x v="1"/>
    <x v="1"/>
  </r>
  <r>
    <x v="0"/>
    <x v="1"/>
    <x v="11"/>
    <x v="4"/>
    <n v="6986761"/>
    <s v="9002532583"/>
    <x v="0"/>
    <x v="0"/>
    <s v="CONJUNTO SIEMPRE VERDE - PROPIEDAD HORIZONTAL"/>
    <x v="14"/>
    <x v="5"/>
  </r>
  <r>
    <x v="0"/>
    <x v="1"/>
    <x v="11"/>
    <x v="4"/>
    <n v="6986764"/>
    <s v="9003410221"/>
    <x v="0"/>
    <x v="0"/>
    <s v="EDIFICIO VERSALLES IMPERIAL"/>
    <x v="2"/>
    <x v="2"/>
  </r>
  <r>
    <x v="0"/>
    <x v="1"/>
    <x v="11"/>
    <x v="4"/>
    <n v="6986820"/>
    <s v="8110409250"/>
    <x v="0"/>
    <x v="0"/>
    <s v="CONJUNTO RESIDENCIAL ALIZARES ETAPAS 1 Y 2 PH"/>
    <x v="14"/>
    <x v="5"/>
  </r>
  <r>
    <x v="0"/>
    <x v="1"/>
    <x v="11"/>
    <x v="4"/>
    <n v="6986841"/>
    <s v="8050081811"/>
    <x v="0"/>
    <x v="1"/>
    <s v="CONJUNTO RESIDENCIAL TORRES DE COMFANDI I ETAPA"/>
    <x v="0"/>
    <x v="0"/>
  </r>
  <r>
    <x v="0"/>
    <x v="1"/>
    <x v="11"/>
    <x v="4"/>
    <n v="6986844"/>
    <s v="8050081811"/>
    <x v="0"/>
    <x v="1"/>
    <s v="CONJUNTO RESIDENCIAL TORRES DE COMFANDI I ETAPA"/>
    <x v="0"/>
    <x v="0"/>
  </r>
  <r>
    <x v="0"/>
    <x v="1"/>
    <x v="11"/>
    <x v="4"/>
    <n v="6986845"/>
    <s v="8300067719"/>
    <x v="0"/>
    <x v="1"/>
    <s v="CONJUNTO RESIDENCIAL ALAMEDAS DE MODELIA II - PROPIEDAD HORI"/>
    <x v="1"/>
    <x v="1"/>
  </r>
  <r>
    <x v="0"/>
    <x v="1"/>
    <x v="11"/>
    <x v="4"/>
    <n v="6986854"/>
    <s v="8301254398"/>
    <x v="0"/>
    <x v="3"/>
    <s v="AGRUPACION URBANIZACION TECHO"/>
    <x v="1"/>
    <x v="1"/>
  </r>
  <r>
    <x v="0"/>
    <x v="1"/>
    <x v="11"/>
    <x v="4"/>
    <n v="6986871"/>
    <s v="8300649364"/>
    <x v="0"/>
    <x v="4"/>
    <s v="CONJUNTO RESIDENCIAL FLORES LOTE 3"/>
    <x v="1"/>
    <x v="1"/>
  </r>
  <r>
    <x v="0"/>
    <x v="1"/>
    <x v="11"/>
    <x v="4"/>
    <n v="6986891"/>
    <s v="8050121587"/>
    <x v="0"/>
    <x v="7"/>
    <s v="EDIFICIO GRAN TRIANON - PROPIEDAD HORIZONTAL"/>
    <x v="0"/>
    <x v="0"/>
  </r>
  <r>
    <x v="0"/>
    <x v="1"/>
    <x v="11"/>
    <x v="4"/>
    <n v="6986970"/>
    <s v="9004306159"/>
    <x v="0"/>
    <x v="1"/>
    <s v="EDIFICIO PRANA PH"/>
    <x v="1"/>
    <x v="1"/>
  </r>
  <r>
    <x v="0"/>
    <x v="1"/>
    <x v="11"/>
    <x v="4"/>
    <n v="6986972"/>
    <s v="9006685977"/>
    <x v="0"/>
    <x v="3"/>
    <s v="PROYECTO PARQUE RESIDENCIAL NUEVO RECREO ETAPA 3 PH"/>
    <x v="1"/>
    <x v="1"/>
  </r>
  <r>
    <x v="0"/>
    <x v="1"/>
    <x v="11"/>
    <x v="4"/>
    <n v="6987056"/>
    <s v="9004712341"/>
    <x v="0"/>
    <x v="1"/>
    <s v="EDIFICIO VILLACARMENZA BLOQUE D-PROPIEDAD HORIZONTAL"/>
    <x v="6"/>
    <x v="6"/>
  </r>
  <r>
    <x v="0"/>
    <x v="1"/>
    <x v="11"/>
    <x v="4"/>
    <n v="6987066"/>
    <s v="9010501706"/>
    <x v="0"/>
    <x v="1"/>
    <s v="CONJUNTO RESIDENCIAL RESERVA CANAVERAL CONDOM"/>
    <x v="17"/>
    <x v="2"/>
  </r>
  <r>
    <x v="0"/>
    <x v="1"/>
    <x v="11"/>
    <x v="4"/>
    <n v="6987152"/>
    <s v="9005660534"/>
    <x v="0"/>
    <x v="0"/>
    <s v="CONJUNTO RESIDENCIAL EL NOGAL DE SUBA PROPIEDAD HORIZONTAL"/>
    <x v="1"/>
    <x v="1"/>
  </r>
  <r>
    <x v="0"/>
    <x v="1"/>
    <x v="11"/>
    <x v="4"/>
    <n v="6987355"/>
    <s v="8902066985"/>
    <x v="0"/>
    <x v="1"/>
    <s v="CONJUNTO RESIDENCIAL ANDALUCIA"/>
    <x v="17"/>
    <x v="2"/>
  </r>
  <r>
    <x v="0"/>
    <x v="1"/>
    <x v="11"/>
    <x v="4"/>
    <n v="6987378"/>
    <s v="8914107357"/>
    <x v="0"/>
    <x v="1"/>
    <s v="CONJUNTO MULTIFAMILIAR NIZA SEGUNDO SECTOR PH"/>
    <x v="11"/>
    <x v="9"/>
  </r>
  <r>
    <x v="0"/>
    <x v="1"/>
    <x v="11"/>
    <x v="4"/>
    <n v="6987487"/>
    <s v="8000498325"/>
    <x v="0"/>
    <x v="1"/>
    <s v="CENTRO COMERCIAL PLAZA SHOPPING 59 PROPIEDAD HORIZONTAL"/>
    <x v="1"/>
    <x v="1"/>
  </r>
  <r>
    <x v="0"/>
    <x v="1"/>
    <x v="11"/>
    <x v="4"/>
    <n v="6987512"/>
    <s v="8050022432"/>
    <x v="0"/>
    <x v="3"/>
    <s v="EDIFICIO PARQUE VERSALLES"/>
    <x v="0"/>
    <x v="0"/>
  </r>
  <r>
    <x v="0"/>
    <x v="1"/>
    <x v="11"/>
    <x v="4"/>
    <n v="6987519"/>
    <s v="8050022432"/>
    <x v="0"/>
    <x v="1"/>
    <s v="EDIFICIO PARQUE VERSALLES"/>
    <x v="0"/>
    <x v="0"/>
  </r>
  <r>
    <x v="0"/>
    <x v="1"/>
    <x v="11"/>
    <x v="4"/>
    <n v="6987523"/>
    <s v="9005327384"/>
    <x v="0"/>
    <x v="1"/>
    <s v="EDIFICIO BALCONES DE SEVILLA"/>
    <x v="1"/>
    <x v="1"/>
  </r>
  <r>
    <x v="0"/>
    <x v="1"/>
    <x v="11"/>
    <x v="4"/>
    <n v="6987538"/>
    <s v="8300660313"/>
    <x v="0"/>
    <x v="1"/>
    <s v="CONJUNTO RESIDENCIAL SANTA BARBARA NORTE MAN R"/>
    <x v="1"/>
    <x v="1"/>
  </r>
  <r>
    <x v="0"/>
    <x v="1"/>
    <x v="11"/>
    <x v="4"/>
    <n v="6987544"/>
    <s v="9011242197"/>
    <x v="0"/>
    <x v="4"/>
    <s v="CONJUNTO CERRADO ARBOLEDA DEL PARQUE - PROPIEDAD HORIZONTAL"/>
    <x v="6"/>
    <x v="6"/>
  </r>
  <r>
    <x v="0"/>
    <x v="1"/>
    <x v="11"/>
    <x v="4"/>
    <n v="6987549"/>
    <s v="9008670321"/>
    <x v="0"/>
    <x v="1"/>
    <s v="EDIFICIO DE USO MIXTO TORRE BICENTENARIO PH"/>
    <x v="14"/>
    <x v="5"/>
  </r>
  <r>
    <x v="0"/>
    <x v="1"/>
    <x v="11"/>
    <x v="4"/>
    <n v="6987549"/>
    <s v="9008670321"/>
    <x v="0"/>
    <x v="1"/>
    <s v="EDIFICIO DE USO MIXTO TORRE BICENTENARIO PH"/>
    <x v="14"/>
    <x v="5"/>
  </r>
  <r>
    <x v="0"/>
    <x v="1"/>
    <x v="11"/>
    <x v="4"/>
    <n v="6987556"/>
    <s v="8001096760"/>
    <x v="0"/>
    <x v="3"/>
    <s v="CONJUNTO RESIDENCIAL SANTA BARBARA NORTE MANZANA B"/>
    <x v="1"/>
    <x v="1"/>
  </r>
  <r>
    <x v="0"/>
    <x v="1"/>
    <x v="11"/>
    <x v="4"/>
    <n v="6987563"/>
    <s v="9001567374"/>
    <x v="0"/>
    <x v="2"/>
    <s v="AGRUPACION DE VIVIENDA URBANIZACION MAZUREN 15 - PROPIEDAD H"/>
    <x v="1"/>
    <x v="1"/>
  </r>
  <r>
    <x v="0"/>
    <x v="1"/>
    <x v="11"/>
    <x v="1"/>
    <n v="6987588"/>
    <s v="8300877177"/>
    <x v="0"/>
    <x v="1"/>
    <s v="CONJUNTO RESIDENCIAL AVENTURA PLAZA PH"/>
    <x v="1"/>
    <x v="1"/>
  </r>
  <r>
    <x v="0"/>
    <x v="1"/>
    <x v="11"/>
    <x v="4"/>
    <n v="6987590"/>
    <s v="9001408530"/>
    <x v="0"/>
    <x v="0"/>
    <s v="CONDOMINIO PARQUE CLUB SORRENTO"/>
    <x v="57"/>
    <x v="19"/>
  </r>
  <r>
    <x v="0"/>
    <x v="1"/>
    <x v="11"/>
    <x v="4"/>
    <n v="6987597"/>
    <s v="8300063114"/>
    <x v="0"/>
    <x v="1"/>
    <s v="EDIFICIO SAN JUAN DE GIRON"/>
    <x v="1"/>
    <x v="1"/>
  </r>
  <r>
    <x v="0"/>
    <x v="1"/>
    <x v="11"/>
    <x v="4"/>
    <n v="6987601"/>
    <s v="8001304098"/>
    <x v="0"/>
    <x v="1"/>
    <s v="URBANIZACION MIRANDELA 10 PH"/>
    <x v="1"/>
    <x v="1"/>
  </r>
  <r>
    <x v="0"/>
    <x v="1"/>
    <x v="11"/>
    <x v="4"/>
    <n v="6987626"/>
    <s v="8903299798"/>
    <x v="0"/>
    <x v="1"/>
    <s v="UNIDAD RESIDENCIAL SANTIAGO DE CALI II ETAPA"/>
    <x v="0"/>
    <x v="0"/>
  </r>
  <r>
    <x v="0"/>
    <x v="1"/>
    <x v="11"/>
    <x v="4"/>
    <n v="6987633"/>
    <s v="9003508137"/>
    <x v="0"/>
    <x v="1"/>
    <s v="CONJUNTO RESIDENCIAL TORRE MIRO"/>
    <x v="2"/>
    <x v="2"/>
  </r>
  <r>
    <x v="0"/>
    <x v="1"/>
    <x v="11"/>
    <x v="4"/>
    <n v="6987671"/>
    <s v="8903299798"/>
    <x v="0"/>
    <x v="1"/>
    <s v="UNIDAD RESIDENCIAL SANTIAGO DE CALI II ETAPA"/>
    <x v="0"/>
    <x v="0"/>
  </r>
  <r>
    <x v="0"/>
    <x v="1"/>
    <x v="11"/>
    <x v="4"/>
    <n v="6987698"/>
    <s v="8001647605"/>
    <x v="0"/>
    <x v="3"/>
    <s v="CONJUNTO RESIDENCIAL LAS TERRAZAS"/>
    <x v="1"/>
    <x v="1"/>
  </r>
  <r>
    <x v="0"/>
    <x v="1"/>
    <x v="11"/>
    <x v="4"/>
    <n v="6987702"/>
    <s v="8300524282"/>
    <x v="0"/>
    <x v="1"/>
    <s v="CONJUNTO RESIDENCIAL EL PORTAL DE LA COFRADIA PH"/>
    <x v="1"/>
    <x v="1"/>
  </r>
  <r>
    <x v="0"/>
    <x v="1"/>
    <x v="11"/>
    <x v="4"/>
    <n v="6987760"/>
    <s v="9002713230"/>
    <x v="0"/>
    <x v="1"/>
    <s v="CONJUNTO RESIDENCIAL LA CASTELLANA  PROPIEDAD HORIZONTAL"/>
    <x v="11"/>
    <x v="9"/>
  </r>
  <r>
    <x v="0"/>
    <x v="1"/>
    <x v="11"/>
    <x v="4"/>
    <n v="6987799"/>
    <s v="8002438967"/>
    <x v="1"/>
    <x v="11"/>
    <s v="TORRE VICTORIA"/>
    <x v="1"/>
    <x v="1"/>
  </r>
  <r>
    <x v="0"/>
    <x v="1"/>
    <x v="11"/>
    <x v="4"/>
    <n v="6987802"/>
    <s v="9003151948"/>
    <x v="0"/>
    <x v="0"/>
    <s v="CONJUNTO HABITACIONAL ALTOS DE CIPRES PROPIEDAD HORIZONTAL"/>
    <x v="6"/>
    <x v="6"/>
  </r>
  <r>
    <x v="0"/>
    <x v="1"/>
    <x v="11"/>
    <x v="4"/>
    <n v="6987825"/>
    <s v="8300068455"/>
    <x v="0"/>
    <x v="1"/>
    <s v="EDIFICIO FONTANA PLAZA PROPIEDAD HORIZONTAL"/>
    <x v="1"/>
    <x v="1"/>
  </r>
  <r>
    <x v="0"/>
    <x v="1"/>
    <x v="11"/>
    <x v="4"/>
    <n v="6987896"/>
    <s v="8600403353"/>
    <x v="0"/>
    <x v="1"/>
    <s v="CONJUNTO RESIDENCIAL BOSQUES DE KENNEDY PH"/>
    <x v="1"/>
    <x v="1"/>
  </r>
  <r>
    <x v="0"/>
    <x v="1"/>
    <x v="11"/>
    <x v="4"/>
    <n v="6987929"/>
    <s v="9010284558"/>
    <x v="0"/>
    <x v="0"/>
    <s v="EDIFICIO BLOQUE E PROPIEDAD HORIZONTAL DE LA URBANIZACION PU"/>
    <x v="6"/>
    <x v="6"/>
  </r>
  <r>
    <x v="0"/>
    <x v="1"/>
    <x v="11"/>
    <x v="4"/>
    <n v="6987949"/>
    <s v="9012563571"/>
    <x v="0"/>
    <x v="1"/>
    <s v="CONJUNTO CERRADO LA QUINTA PROPIEDAD HORIZONTAL"/>
    <x v="6"/>
    <x v="6"/>
  </r>
  <r>
    <x v="0"/>
    <x v="1"/>
    <x v="11"/>
    <x v="4"/>
    <n v="6987973"/>
    <s v="8300235674"/>
    <x v="0"/>
    <x v="1"/>
    <s v="CONJUNTO RESIDENCIAL SANTILLANA II ETAPA"/>
    <x v="1"/>
    <x v="1"/>
  </r>
  <r>
    <x v="0"/>
    <x v="1"/>
    <x v="11"/>
    <x v="4"/>
    <n v="6987985"/>
    <s v="8002325009"/>
    <x v="0"/>
    <x v="1"/>
    <s v="PROPIEDAD HORIZONTAL ACROPOLIS DE SANCANCIO"/>
    <x v="6"/>
    <x v="6"/>
  </r>
  <r>
    <x v="0"/>
    <x v="1"/>
    <x v="11"/>
    <x v="4"/>
    <n v="6988018"/>
    <s v="8300672876"/>
    <x v="0"/>
    <x v="3"/>
    <s v="EDIFICIO  MULTIFAMILIAR   CESAR"/>
    <x v="1"/>
    <x v="1"/>
  </r>
  <r>
    <x v="0"/>
    <x v="1"/>
    <x v="11"/>
    <x v="4"/>
    <n v="6988046"/>
    <s v="9000142589"/>
    <x v="0"/>
    <x v="1"/>
    <s v="CONJUNTO RESIDENCIAL CERRONORTE PH"/>
    <x v="14"/>
    <x v="5"/>
  </r>
  <r>
    <x v="0"/>
    <x v="1"/>
    <x v="11"/>
    <x v="4"/>
    <n v="6988062"/>
    <s v="8909333545"/>
    <x v="0"/>
    <x v="1"/>
    <s v="CONJUNTO RESIDENCIAL NUEVA ANDALUCIA AGRUPACIONES 6-7 PH"/>
    <x v="14"/>
    <x v="5"/>
  </r>
  <r>
    <x v="0"/>
    <x v="1"/>
    <x v="11"/>
    <x v="4"/>
    <n v="6988071"/>
    <s v="8160074384"/>
    <x v="0"/>
    <x v="1"/>
    <s v="EDIFICIO MEDITERRANEO PH"/>
    <x v="11"/>
    <x v="9"/>
  </r>
  <r>
    <x v="0"/>
    <x v="1"/>
    <x v="11"/>
    <x v="4"/>
    <n v="6988071"/>
    <s v="8160074384"/>
    <x v="0"/>
    <x v="1"/>
    <s v="EDIFICIO MEDITERRANEO PH"/>
    <x v="11"/>
    <x v="9"/>
  </r>
  <r>
    <x v="0"/>
    <x v="1"/>
    <x v="11"/>
    <x v="4"/>
    <n v="6988075"/>
    <s v="9001984751"/>
    <x v="0"/>
    <x v="1"/>
    <s v="URBANIZACIÓN CAMPO DE VERANO PH"/>
    <x v="14"/>
    <x v="5"/>
  </r>
  <r>
    <x v="0"/>
    <x v="1"/>
    <x v="11"/>
    <x v="4"/>
    <n v="6988082"/>
    <s v="9001984751"/>
    <x v="0"/>
    <x v="1"/>
    <s v="URBANIZACIÓN CAMPO DE VERANO PH"/>
    <x v="14"/>
    <x v="5"/>
  </r>
  <r>
    <x v="0"/>
    <x v="1"/>
    <x v="11"/>
    <x v="4"/>
    <n v="6988086"/>
    <s v="8301254398"/>
    <x v="0"/>
    <x v="2"/>
    <s v="AGRUPACION URBANIZACION TECHO"/>
    <x v="1"/>
    <x v="1"/>
  </r>
  <r>
    <x v="0"/>
    <x v="1"/>
    <x v="11"/>
    <x v="4"/>
    <n v="6988090"/>
    <s v="9007165070"/>
    <x v="0"/>
    <x v="1"/>
    <s v="CONJUNTO RESIDENCIAL BELVERDE I"/>
    <x v="43"/>
    <x v="4"/>
  </r>
  <r>
    <x v="0"/>
    <x v="1"/>
    <x v="11"/>
    <x v="4"/>
    <n v="6988105"/>
    <s v="8902111042"/>
    <x v="0"/>
    <x v="1"/>
    <s v="CONJUNTO RESIDENCIAL EL BOSQUE III ETAPA SECTOR E-1"/>
    <x v="17"/>
    <x v="2"/>
  </r>
  <r>
    <x v="0"/>
    <x v="1"/>
    <x v="11"/>
    <x v="4"/>
    <n v="6988140"/>
    <s v="9005013887"/>
    <x v="0"/>
    <x v="0"/>
    <s v="EDIFICIO TORRE DEL SOL PH"/>
    <x v="6"/>
    <x v="6"/>
  </r>
  <r>
    <x v="0"/>
    <x v="1"/>
    <x v="11"/>
    <x v="4"/>
    <n v="6988172"/>
    <s v="9006211119"/>
    <x v="0"/>
    <x v="0"/>
    <s v="PARQUE CENTRAL - APARTAMENTOS"/>
    <x v="3"/>
    <x v="3"/>
  </r>
  <r>
    <x v="0"/>
    <x v="1"/>
    <x v="11"/>
    <x v="4"/>
    <n v="6988175"/>
    <s v="8001648857"/>
    <x v="0"/>
    <x v="2"/>
    <s v="CONJUNTO RESIDENCIAL PORTAL DE LA SULTANA PROPIEDAD HORIZONT"/>
    <x v="1"/>
    <x v="1"/>
  </r>
  <r>
    <x v="0"/>
    <x v="1"/>
    <x v="11"/>
    <x v="4"/>
    <n v="6988204"/>
    <s v="8050308115"/>
    <x v="0"/>
    <x v="1"/>
    <s v="CONJUNTO MULTIFAMILIAR EL ARADO"/>
    <x v="0"/>
    <x v="0"/>
  </r>
  <r>
    <x v="0"/>
    <x v="1"/>
    <x v="11"/>
    <x v="1"/>
    <n v="6988254"/>
    <s v="9010388301"/>
    <x v="0"/>
    <x v="1"/>
    <s v="CONJUNTO RESIDENCIAL RESERVA DE YACARE CASAS"/>
    <x v="75"/>
    <x v="16"/>
  </r>
  <r>
    <x v="0"/>
    <x v="1"/>
    <x v="11"/>
    <x v="4"/>
    <n v="6988311"/>
    <s v="8300349595"/>
    <x v="0"/>
    <x v="1"/>
    <s v="URBANIZACION PASEO DE LA COLINA GRATAMIRA REAL PROPIEDAD HOR"/>
    <x v="1"/>
    <x v="1"/>
  </r>
  <r>
    <x v="0"/>
    <x v="1"/>
    <x v="11"/>
    <x v="4"/>
    <n v="6988323"/>
    <s v="8908034442"/>
    <x v="0"/>
    <x v="1"/>
    <s v="CENTRO COMERCIAL LOS ROSALES PH"/>
    <x v="6"/>
    <x v="6"/>
  </r>
  <r>
    <x v="0"/>
    <x v="1"/>
    <x v="11"/>
    <x v="4"/>
    <n v="6988332"/>
    <s v="8905034610"/>
    <x v="0"/>
    <x v="0"/>
    <s v="CONDOMINIO EDIFICIO LOS URAPOS"/>
    <x v="18"/>
    <x v="10"/>
  </r>
  <r>
    <x v="0"/>
    <x v="1"/>
    <x v="11"/>
    <x v="4"/>
    <n v="6988339"/>
    <s v="9002565922"/>
    <x v="0"/>
    <x v="1"/>
    <s v="MURANO DE VENETO PROPIEDAD HORIZONTAL"/>
    <x v="6"/>
    <x v="6"/>
  </r>
  <r>
    <x v="0"/>
    <x v="1"/>
    <x v="11"/>
    <x v="1"/>
    <n v="6988344"/>
    <s v="8300015125"/>
    <x v="0"/>
    <x v="1"/>
    <s v="EDIFICIO CENTRO OCHENTA Y SEIS (86) PROPIEDAD HORIZONTAL"/>
    <x v="1"/>
    <x v="1"/>
  </r>
  <r>
    <x v="0"/>
    <x v="1"/>
    <x v="11"/>
    <x v="4"/>
    <n v="6988350"/>
    <s v="9000901323"/>
    <x v="0"/>
    <x v="1"/>
    <s v="EDIFICIO TORRELIMA II PH"/>
    <x v="14"/>
    <x v="5"/>
  </r>
  <r>
    <x v="0"/>
    <x v="1"/>
    <x v="11"/>
    <x v="4"/>
    <n v="6988378"/>
    <s v="8090077842"/>
    <x v="0"/>
    <x v="4"/>
    <s v="CONDOMINIO PAKISTAN III ETAPA"/>
    <x v="31"/>
    <x v="3"/>
  </r>
  <r>
    <x v="0"/>
    <x v="1"/>
    <x v="11"/>
    <x v="4"/>
    <n v="6988449"/>
    <s v="8090060912"/>
    <x v="0"/>
    <x v="1"/>
    <s v="CONJ RESIDENCIAL ARAGON III ETAPA PH"/>
    <x v="31"/>
    <x v="3"/>
  </r>
  <r>
    <x v="0"/>
    <x v="1"/>
    <x v="11"/>
    <x v="4"/>
    <n v="6988453"/>
    <s v="9000118552"/>
    <x v="0"/>
    <x v="0"/>
    <s v="EDIFICIO MARIANA PROPIEDAD HORIZONTAL"/>
    <x v="6"/>
    <x v="6"/>
  </r>
  <r>
    <x v="0"/>
    <x v="1"/>
    <x v="11"/>
    <x v="4"/>
    <n v="6988498"/>
    <s v="9004681761"/>
    <x v="0"/>
    <x v="1"/>
    <s v="TORRE PORTAL DE BOMBONA PROPIEDAD HORIZONTAL"/>
    <x v="14"/>
    <x v="5"/>
  </r>
  <r>
    <x v="0"/>
    <x v="1"/>
    <x v="11"/>
    <x v="4"/>
    <n v="6988506"/>
    <s v="9000643701"/>
    <x v="0"/>
    <x v="1"/>
    <s v="EDIFICIO MANGLAR UNO PROPIEDAD HORIZONTAL"/>
    <x v="1"/>
    <x v="1"/>
  </r>
  <r>
    <x v="0"/>
    <x v="1"/>
    <x v="11"/>
    <x v="4"/>
    <n v="6988575"/>
    <s v="8909333545"/>
    <x v="0"/>
    <x v="1"/>
    <s v="CONJUNTO RESIDENCIAL NUEVA ANDALUCIA AGRUPACIONES 6-7 PH"/>
    <x v="14"/>
    <x v="5"/>
  </r>
  <r>
    <x v="0"/>
    <x v="1"/>
    <x v="11"/>
    <x v="4"/>
    <n v="6988576"/>
    <s v="8001872058"/>
    <x v="0"/>
    <x v="1"/>
    <s v="CONJUNTO RESIDENCIAL SAN DIEGO - PROPIEDAD HORIZONTAL"/>
    <x v="1"/>
    <x v="1"/>
  </r>
  <r>
    <x v="0"/>
    <x v="1"/>
    <x v="11"/>
    <x v="5"/>
    <n v="6988718"/>
    <s v="4424708"/>
    <x v="0"/>
    <x v="1"/>
    <s v="MARIN RESTREPO JOSE JESUS"/>
    <x v="7"/>
    <x v="7"/>
  </r>
  <r>
    <x v="0"/>
    <x v="1"/>
    <x v="11"/>
    <x v="4"/>
    <n v="6988723"/>
    <s v="9001818101"/>
    <x v="0"/>
    <x v="3"/>
    <s v="EDIFICIO ALTOS DE GALICIA - PROPIEDAD HORIZONTAL"/>
    <x v="6"/>
    <x v="6"/>
  </r>
  <r>
    <x v="0"/>
    <x v="1"/>
    <x v="11"/>
    <x v="4"/>
    <n v="6988784"/>
    <s v="9010412791"/>
    <x v="0"/>
    <x v="1"/>
    <s v="EDIFICIO PALLADIO CONDOMINIO"/>
    <x v="2"/>
    <x v="2"/>
  </r>
  <r>
    <x v="0"/>
    <x v="1"/>
    <x v="11"/>
    <x v="4"/>
    <n v="6988785"/>
    <s v="9010602628"/>
    <x v="0"/>
    <x v="1"/>
    <s v="SANTA MÓNICA CONDOMINIO PROPIEDAD HORIZONTAL"/>
    <x v="9"/>
    <x v="8"/>
  </r>
  <r>
    <x v="0"/>
    <x v="1"/>
    <x v="11"/>
    <x v="4"/>
    <n v="6988810"/>
    <s v="9009880162"/>
    <x v="0"/>
    <x v="1"/>
    <s v="CONJUNTO CERRADO GIRASOLES"/>
    <x v="71"/>
    <x v="10"/>
  </r>
  <r>
    <x v="0"/>
    <x v="1"/>
    <x v="11"/>
    <x v="4"/>
    <n v="6988825"/>
    <s v="9003344982"/>
    <x v="0"/>
    <x v="1"/>
    <s v="CONJUNTO CERRADO RIVERA CAMPESTRE PH"/>
    <x v="11"/>
    <x v="9"/>
  </r>
  <r>
    <x v="0"/>
    <x v="1"/>
    <x v="11"/>
    <x v="4"/>
    <n v="6988855"/>
    <s v="9007236100"/>
    <x v="0"/>
    <x v="1"/>
    <s v="CONJUNTO RESIDENCIAL RESERVA DE SAN FELIPE PH"/>
    <x v="1"/>
    <x v="1"/>
  </r>
  <r>
    <x v="0"/>
    <x v="1"/>
    <x v="11"/>
    <x v="4"/>
    <n v="6988880"/>
    <s v="8160074384"/>
    <x v="0"/>
    <x v="1"/>
    <s v="EDIFICIO MEDITERRANEO PH"/>
    <x v="11"/>
    <x v="9"/>
  </r>
  <r>
    <x v="0"/>
    <x v="1"/>
    <x v="11"/>
    <x v="2"/>
    <n v="6988919"/>
    <s v="18390845"/>
    <x v="0"/>
    <x v="3"/>
    <s v="ALCALDE PINZON JOHN JAIRO"/>
    <x v="7"/>
    <x v="7"/>
  </r>
  <r>
    <x v="0"/>
    <x v="1"/>
    <x v="11"/>
    <x v="4"/>
    <n v="6988936"/>
    <s v="8090087055"/>
    <x v="0"/>
    <x v="1"/>
    <s v="CLUB RESIDENCIAL ALAMEDA"/>
    <x v="3"/>
    <x v="3"/>
  </r>
  <r>
    <x v="0"/>
    <x v="1"/>
    <x v="11"/>
    <x v="4"/>
    <n v="6988961"/>
    <s v="8301065173"/>
    <x v="0"/>
    <x v="3"/>
    <s v="CONJUNTO RESIDENCIAL VILLAS DE ALCALA SUPER LOTE 2"/>
    <x v="1"/>
    <x v="1"/>
  </r>
  <r>
    <x v="0"/>
    <x v="1"/>
    <x v="11"/>
    <x v="1"/>
    <n v="6988964"/>
    <s v="9009146759"/>
    <x v="0"/>
    <x v="5"/>
    <s v="CONJUNTO RESIDENCIAL PARQUES DE BOLIVAR ARMENIA N° 1 VIP"/>
    <x v="7"/>
    <x v="7"/>
  </r>
  <r>
    <x v="0"/>
    <x v="1"/>
    <x v="11"/>
    <x v="4"/>
    <n v="6988974"/>
    <s v="8000116782"/>
    <x v="0"/>
    <x v="3"/>
    <s v="CONJUNTO RESIDENCIAL MULTIFAMILIARES ANTIOQUIA PH"/>
    <x v="1"/>
    <x v="1"/>
  </r>
  <r>
    <x v="0"/>
    <x v="1"/>
    <x v="11"/>
    <x v="4"/>
    <n v="6988994"/>
    <s v="9001558020"/>
    <x v="0"/>
    <x v="4"/>
    <s v="CONJUNTO RESIDENCIAL ALSACIA REAL - PROPIEDAD"/>
    <x v="1"/>
    <x v="1"/>
  </r>
  <r>
    <x v="0"/>
    <x v="1"/>
    <x v="11"/>
    <x v="4"/>
    <n v="6989017"/>
    <s v="8090060912"/>
    <x v="0"/>
    <x v="1"/>
    <s v="CONJ RESIDENCIAL ARAGON III ETAPA PH"/>
    <x v="31"/>
    <x v="3"/>
  </r>
  <r>
    <x v="0"/>
    <x v="1"/>
    <x v="11"/>
    <x v="4"/>
    <n v="6989018"/>
    <s v="9001558020"/>
    <x v="0"/>
    <x v="4"/>
    <s v="CONJUNTO RESIDENCIAL ALSACIA REAL - PROPIEDAD"/>
    <x v="1"/>
    <x v="1"/>
  </r>
  <r>
    <x v="0"/>
    <x v="1"/>
    <x v="11"/>
    <x v="4"/>
    <n v="6989029"/>
    <s v="9011988075"/>
    <x v="0"/>
    <x v="1"/>
    <s v="EDIFICIO LADERA DE PIEDRA PINTADA PH"/>
    <x v="3"/>
    <x v="3"/>
  </r>
  <r>
    <x v="0"/>
    <x v="1"/>
    <x v="11"/>
    <x v="4"/>
    <n v="6989031"/>
    <s v="8300444605"/>
    <x v="0"/>
    <x v="3"/>
    <s v="AGRUPACION DE VIVIENDA AVENIDA EL CENTENARIO II ETAPA LOTE 2"/>
    <x v="1"/>
    <x v="1"/>
  </r>
  <r>
    <x v="0"/>
    <x v="1"/>
    <x v="11"/>
    <x v="4"/>
    <n v="6989038"/>
    <s v="9004720561"/>
    <x v="0"/>
    <x v="1"/>
    <s v="EDIFICIO CELESTE PH"/>
    <x v="11"/>
    <x v="9"/>
  </r>
  <r>
    <x v="0"/>
    <x v="1"/>
    <x v="11"/>
    <x v="4"/>
    <n v="6989082"/>
    <s v="9006189500"/>
    <x v="0"/>
    <x v="4"/>
    <s v="CONJUNTO RESIDENCIAL BALCONES DE SAN JUAN"/>
    <x v="9"/>
    <x v="8"/>
  </r>
  <r>
    <x v="0"/>
    <x v="1"/>
    <x v="11"/>
    <x v="4"/>
    <n v="6989089"/>
    <s v="8300846680"/>
    <x v="0"/>
    <x v="2"/>
    <s v="EDIFICIO EL TIBAR PH"/>
    <x v="1"/>
    <x v="1"/>
  </r>
  <r>
    <x v="0"/>
    <x v="1"/>
    <x v="11"/>
    <x v="4"/>
    <n v="6989101"/>
    <s v="9013206247"/>
    <x v="0"/>
    <x v="1"/>
    <s v="CONJUNTO HABITACIONAL Y COMERCIAL TORRE MAYA PROPIEDAD HORIZ"/>
    <x v="9"/>
    <x v="8"/>
  </r>
  <r>
    <x v="0"/>
    <x v="1"/>
    <x v="11"/>
    <x v="4"/>
    <n v="6989120"/>
    <s v="9000187746"/>
    <x v="0"/>
    <x v="4"/>
    <s v="EDIFICIO LOS QUINDOS - PROPIEDAD HORIZONTAL"/>
    <x v="6"/>
    <x v="6"/>
  </r>
  <r>
    <x v="0"/>
    <x v="1"/>
    <x v="11"/>
    <x v="4"/>
    <n v="6989187"/>
    <s v="8300223279"/>
    <x v="0"/>
    <x v="3"/>
    <s v="EDIFICIO PALOS VERDES - PROPIEDAD HORIZONTAL"/>
    <x v="1"/>
    <x v="1"/>
  </r>
  <r>
    <x v="0"/>
    <x v="1"/>
    <x v="11"/>
    <x v="4"/>
    <n v="6989206"/>
    <s v="8100010200"/>
    <x v="0"/>
    <x v="1"/>
    <s v="CONJUNTO RESIDENCIAL SAN GABRIEL - PROPIEDAD HORIZONTAL"/>
    <x v="6"/>
    <x v="6"/>
  </r>
  <r>
    <x v="0"/>
    <x v="1"/>
    <x v="11"/>
    <x v="1"/>
    <n v="6989229"/>
    <s v="8300632767"/>
    <x v="0"/>
    <x v="0"/>
    <s v="AGRUPACIÓN DE VIVIENDA BOSQUES DE CASTILLA"/>
    <x v="1"/>
    <x v="1"/>
  </r>
  <r>
    <x v="0"/>
    <x v="1"/>
    <x v="11"/>
    <x v="4"/>
    <n v="6989392"/>
    <s v="8001212925"/>
    <x v="0"/>
    <x v="1"/>
    <s v="CONJUNTO RESIDENCIAL ALTAMIRA III ETAPA"/>
    <x v="17"/>
    <x v="2"/>
  </r>
  <r>
    <x v="0"/>
    <x v="1"/>
    <x v="11"/>
    <x v="4"/>
    <n v="6989413"/>
    <s v="9003410221"/>
    <x v="0"/>
    <x v="0"/>
    <s v="EDIFICIO VERSALLES IMPERIAL"/>
    <x v="2"/>
    <x v="2"/>
  </r>
  <r>
    <x v="0"/>
    <x v="1"/>
    <x v="11"/>
    <x v="4"/>
    <n v="6989520"/>
    <s v="9000142589"/>
    <x v="0"/>
    <x v="0"/>
    <s v="CONJUNTO RESIDENCIAL CERRONORTE PH"/>
    <x v="14"/>
    <x v="5"/>
  </r>
  <r>
    <x v="0"/>
    <x v="1"/>
    <x v="11"/>
    <x v="4"/>
    <n v="6989565"/>
    <s v="9008204837"/>
    <x v="0"/>
    <x v="1"/>
    <s v="EDIFICIO OPORTO PROPIEDAD HORIZONTAL"/>
    <x v="6"/>
    <x v="6"/>
  </r>
  <r>
    <x v="0"/>
    <x v="1"/>
    <x v="11"/>
    <x v="4"/>
    <n v="6989575"/>
    <s v="9013761888"/>
    <x v="0"/>
    <x v="1"/>
    <s v="CONJUNTO MONTEVERDI APARTAMENTOS"/>
    <x v="33"/>
    <x v="2"/>
  </r>
  <r>
    <x v="0"/>
    <x v="1"/>
    <x v="11"/>
    <x v="1"/>
    <n v="6989730"/>
    <s v="8040074058"/>
    <x v="0"/>
    <x v="0"/>
    <s v="URBANIZACION BOSQUES DE LA FLORIDA"/>
    <x v="17"/>
    <x v="2"/>
  </r>
  <r>
    <x v="0"/>
    <x v="1"/>
    <x v="11"/>
    <x v="4"/>
    <n v="6989735"/>
    <s v="8002067771"/>
    <x v="0"/>
    <x v="1"/>
    <s v="EDIFICIO LA FONTANA PH"/>
    <x v="11"/>
    <x v="9"/>
  </r>
  <r>
    <x v="0"/>
    <x v="1"/>
    <x v="11"/>
    <x v="4"/>
    <n v="6989837"/>
    <s v="8002103316"/>
    <x v="0"/>
    <x v="0"/>
    <s v="UNIDAD RESIDENCIAL LA ALHAMBRA PROPIEDAD HORIZONTAL"/>
    <x v="11"/>
    <x v="9"/>
  </r>
  <r>
    <x v="0"/>
    <x v="1"/>
    <x v="11"/>
    <x v="4"/>
    <n v="6989969"/>
    <s v="8300549433"/>
    <x v="0"/>
    <x v="2"/>
    <s v="EDIFICIO SOLEARES PH"/>
    <x v="1"/>
    <x v="1"/>
  </r>
  <r>
    <x v="0"/>
    <x v="1"/>
    <x v="11"/>
    <x v="5"/>
    <n v="6989981"/>
    <s v="24324888"/>
    <x v="0"/>
    <x v="1"/>
    <s v="LOPEZ VARGAS MARIA TERESA"/>
    <x v="7"/>
    <x v="7"/>
  </r>
  <r>
    <x v="0"/>
    <x v="1"/>
    <x v="11"/>
    <x v="4"/>
    <n v="6990014"/>
    <s v="9002565922"/>
    <x v="0"/>
    <x v="1"/>
    <s v="MURANO DE VENETO PROPIEDAD HORIZONTAL"/>
    <x v="6"/>
    <x v="6"/>
  </r>
  <r>
    <x v="0"/>
    <x v="1"/>
    <x v="11"/>
    <x v="1"/>
    <n v="6990054"/>
    <s v="9009559512"/>
    <x v="0"/>
    <x v="3"/>
    <s v="CONJUNTO CERRADO MONTECARLO - PROPIEDAD HORIZONTAL"/>
    <x v="3"/>
    <x v="3"/>
  </r>
  <r>
    <x v="0"/>
    <x v="1"/>
    <x v="11"/>
    <x v="4"/>
    <n v="6990225"/>
    <s v="8000883503"/>
    <x v="0"/>
    <x v="1"/>
    <s v="CONJUNTO RESIDENCIAL COLINA DE CHIPRE PH"/>
    <x v="14"/>
    <x v="5"/>
  </r>
  <r>
    <x v="0"/>
    <x v="1"/>
    <x v="11"/>
    <x v="4"/>
    <n v="6990245"/>
    <s v="9013206247"/>
    <x v="0"/>
    <x v="3"/>
    <s v="CONJUNTO HABITACIONAL Y COMERCIAL TORRE MAYA PROPIEDAD HORIZ"/>
    <x v="9"/>
    <x v="8"/>
  </r>
  <r>
    <x v="0"/>
    <x v="1"/>
    <x v="11"/>
    <x v="4"/>
    <n v="6990289"/>
    <s v="8020059307"/>
    <x v="0"/>
    <x v="1"/>
    <s v="CONJUNTO RESIDENCIAL LA 76"/>
    <x v="27"/>
    <x v="13"/>
  </r>
  <r>
    <x v="0"/>
    <x v="1"/>
    <x v="11"/>
    <x v="4"/>
    <n v="6990336"/>
    <s v="9003216445"/>
    <x v="0"/>
    <x v="1"/>
    <s v="LA HACIENDA CONDOMINIO CAMPESTRE - PROPIEDAD HORIZONTAL"/>
    <x v="3"/>
    <x v="3"/>
  </r>
  <r>
    <x v="0"/>
    <x v="1"/>
    <x v="11"/>
    <x v="1"/>
    <n v="6990341"/>
    <s v="8300920922"/>
    <x v="0"/>
    <x v="1"/>
    <s v="EDIFICIO CERVANTES IV PROPIEDAD HORIZONTAL"/>
    <x v="1"/>
    <x v="1"/>
  </r>
  <r>
    <x v="0"/>
    <x v="1"/>
    <x v="11"/>
    <x v="4"/>
    <n v="6990355"/>
    <s v="9002784753"/>
    <x v="0"/>
    <x v="3"/>
    <s v="CONJUNTO RESIDENCIAL MANDARINO PROPIEDAD HORIZONTAL"/>
    <x v="1"/>
    <x v="1"/>
  </r>
  <r>
    <x v="0"/>
    <x v="1"/>
    <x v="11"/>
    <x v="4"/>
    <n v="6990404"/>
    <s v="9002258282"/>
    <x v="0"/>
    <x v="1"/>
    <s v="MIRADOR DE LOS ALPES PH"/>
    <x v="11"/>
    <x v="9"/>
  </r>
  <r>
    <x v="0"/>
    <x v="1"/>
    <x v="11"/>
    <x v="4"/>
    <n v="6990487"/>
    <s v="8301330145"/>
    <x v="0"/>
    <x v="2"/>
    <s v="AGRUPACION RINCON DEL PARQUE"/>
    <x v="1"/>
    <x v="1"/>
  </r>
  <r>
    <x v="0"/>
    <x v="1"/>
    <x v="11"/>
    <x v="4"/>
    <n v="6990491"/>
    <s v="9001809522"/>
    <x v="0"/>
    <x v="1"/>
    <s v="CONJUNTO RESIDENCIAL CALENDULA"/>
    <x v="1"/>
    <x v="1"/>
  </r>
  <r>
    <x v="0"/>
    <x v="1"/>
    <x v="11"/>
    <x v="4"/>
    <n v="6990504"/>
    <s v="8301353489"/>
    <x v="0"/>
    <x v="4"/>
    <s v="CONJUNTO COMPARTIR LA MARGARITA MANZANA 14 ETAPA 2"/>
    <x v="1"/>
    <x v="1"/>
  </r>
  <r>
    <x v="0"/>
    <x v="1"/>
    <x v="11"/>
    <x v="4"/>
    <n v="6990504"/>
    <s v="8301353489"/>
    <x v="0"/>
    <x v="4"/>
    <s v="CONJUNTO COMPARTIR LA MARGARITA MANZANA 14 ETAPA 2"/>
    <x v="1"/>
    <x v="1"/>
  </r>
  <r>
    <x v="0"/>
    <x v="1"/>
    <x v="11"/>
    <x v="4"/>
    <n v="6990506"/>
    <s v="9009746336"/>
    <x v="0"/>
    <x v="4"/>
    <s v="MORICHAL CONJUNTO CERRADO - PROPIEDAD HORIZONTAL"/>
    <x v="6"/>
    <x v="6"/>
  </r>
  <r>
    <x v="0"/>
    <x v="1"/>
    <x v="11"/>
    <x v="4"/>
    <n v="6990509"/>
    <s v="9010758117"/>
    <x v="0"/>
    <x v="1"/>
    <s v="CONJUNTO CERRADO LA MORADA DEL VERGEL TORRE 1 - PROPIEDAD HO"/>
    <x v="3"/>
    <x v="3"/>
  </r>
  <r>
    <x v="0"/>
    <x v="1"/>
    <x v="11"/>
    <x v="4"/>
    <n v="6990522"/>
    <s v="9005457072"/>
    <x v="0"/>
    <x v="1"/>
    <s v="CONJUNTO RESIDENCIAL RESERVA DE SAN AGUSTIN  PROPIEDAD HORIZ"/>
    <x v="1"/>
    <x v="1"/>
  </r>
  <r>
    <x v="0"/>
    <x v="1"/>
    <x v="11"/>
    <x v="4"/>
    <n v="6990526"/>
    <s v="9005457072"/>
    <x v="0"/>
    <x v="1"/>
    <s v="CONJUNTO RESIDENCIAL RESERVA DE SAN AGUSTIN  PROPIEDAD HORIZ"/>
    <x v="1"/>
    <x v="1"/>
  </r>
  <r>
    <x v="0"/>
    <x v="1"/>
    <x v="11"/>
    <x v="4"/>
    <n v="6990540"/>
    <s v="8140008356"/>
    <x v="0"/>
    <x v="1"/>
    <s v="CONDOMINIO VALLE DE ATRIZ PROPIEDAD HORIZONTAL"/>
    <x v="9"/>
    <x v="8"/>
  </r>
  <r>
    <x v="0"/>
    <x v="1"/>
    <x v="11"/>
    <x v="1"/>
    <n v="6990550"/>
    <s v="8605909899"/>
    <x v="0"/>
    <x v="1"/>
    <s v="EDIFICIO SANTA BARBARA III"/>
    <x v="1"/>
    <x v="1"/>
  </r>
  <r>
    <x v="0"/>
    <x v="1"/>
    <x v="11"/>
    <x v="1"/>
    <n v="6990579"/>
    <s v="9009530409"/>
    <x v="0"/>
    <x v="3"/>
    <s v="EDIFICIO CEIBA DEL NORTE PH ETAPA 1 TORRES I Y II"/>
    <x v="21"/>
    <x v="5"/>
  </r>
  <r>
    <x v="0"/>
    <x v="1"/>
    <x v="11"/>
    <x v="4"/>
    <n v="6990618"/>
    <s v="8110015631"/>
    <x v="0"/>
    <x v="2"/>
    <s v="SEGUNDO DESARROLLO DE LA URBANIZACION GIRASOLES"/>
    <x v="10"/>
    <x v="5"/>
  </r>
  <r>
    <x v="0"/>
    <x v="1"/>
    <x v="11"/>
    <x v="4"/>
    <n v="6990631"/>
    <s v="9003477761"/>
    <x v="0"/>
    <x v="1"/>
    <s v="CONJUNTO HABITACIONAL LA CASCADA UNIDAD UNO"/>
    <x v="0"/>
    <x v="0"/>
  </r>
  <r>
    <x v="0"/>
    <x v="1"/>
    <x v="11"/>
    <x v="4"/>
    <n v="6990658"/>
    <s v="8001585098"/>
    <x v="0"/>
    <x v="1"/>
    <s v="EDIFICIO BADAJOZ PH"/>
    <x v="11"/>
    <x v="9"/>
  </r>
  <r>
    <x v="0"/>
    <x v="1"/>
    <x v="11"/>
    <x v="4"/>
    <n v="6990670"/>
    <s v="9003477761"/>
    <x v="0"/>
    <x v="1"/>
    <s v="CONJUNTO HABITACIONAL LA CASCADA UNIDAD UNO"/>
    <x v="0"/>
    <x v="0"/>
  </r>
  <r>
    <x v="0"/>
    <x v="1"/>
    <x v="11"/>
    <x v="4"/>
    <n v="6990677"/>
    <s v="8002051065"/>
    <x v="0"/>
    <x v="1"/>
    <s v="EDIFICIO IRLANDA PROPIEDAD HORIZONTAL"/>
    <x v="6"/>
    <x v="6"/>
  </r>
  <r>
    <x v="0"/>
    <x v="1"/>
    <x v="11"/>
    <x v="4"/>
    <n v="6990689"/>
    <s v="8914115371"/>
    <x v="0"/>
    <x v="1"/>
    <s v="AGRUPACION RESIDENCIAL LA AURORA PH"/>
    <x v="11"/>
    <x v="9"/>
  </r>
  <r>
    <x v="0"/>
    <x v="1"/>
    <x v="11"/>
    <x v="4"/>
    <n v="6990732"/>
    <s v="8300268830"/>
    <x v="0"/>
    <x v="1"/>
    <s v="CONJUNTO RESIDENCIALTORRES DE SANTA BARBARA ALTA FASE III"/>
    <x v="1"/>
    <x v="1"/>
  </r>
  <r>
    <x v="0"/>
    <x v="1"/>
    <x v="11"/>
    <x v="4"/>
    <n v="6990747"/>
    <s v="9001823341"/>
    <x v="0"/>
    <x v="1"/>
    <s v="EDIFICIO EL PORTAL PROPIEDAD HORIZONTAL"/>
    <x v="9"/>
    <x v="8"/>
  </r>
  <r>
    <x v="0"/>
    <x v="1"/>
    <x v="11"/>
    <x v="4"/>
    <n v="6990747"/>
    <s v="9001823341"/>
    <x v="0"/>
    <x v="1"/>
    <s v="EDIFICIO EL PORTAL PROPIEDAD HORIZONTAL"/>
    <x v="9"/>
    <x v="8"/>
  </r>
  <r>
    <x v="0"/>
    <x v="1"/>
    <x v="11"/>
    <x v="4"/>
    <n v="6990773"/>
    <s v="9008903157"/>
    <x v="0"/>
    <x v="3"/>
    <s v="AGRUPACION RESERVA DEL MAR"/>
    <x v="57"/>
    <x v="19"/>
  </r>
  <r>
    <x v="0"/>
    <x v="1"/>
    <x v="11"/>
    <x v="4"/>
    <n v="6990816"/>
    <s v="9009092369"/>
    <x v="0"/>
    <x v="1"/>
    <s v="CONJUNTO RESIDENCIAL TORRES PORTAL DEL PARQUE PH"/>
    <x v="17"/>
    <x v="2"/>
  </r>
  <r>
    <x v="0"/>
    <x v="1"/>
    <x v="11"/>
    <x v="4"/>
    <n v="6990929"/>
    <s v="8300749224"/>
    <x v="0"/>
    <x v="1"/>
    <s v="CONJUNTO RESIDENCIAL DE LA SUPERMANZANA 6 BOC"/>
    <x v="1"/>
    <x v="1"/>
  </r>
  <r>
    <x v="0"/>
    <x v="1"/>
    <x v="11"/>
    <x v="4"/>
    <n v="6990968"/>
    <s v="8909389712"/>
    <x v="0"/>
    <x v="2"/>
    <s v="EDIFICIO CENTRO AYACUCHO PH"/>
    <x v="14"/>
    <x v="5"/>
  </r>
  <r>
    <x v="0"/>
    <x v="1"/>
    <x v="11"/>
    <x v="4"/>
    <n v="6990968"/>
    <s v="8909389712"/>
    <x v="0"/>
    <x v="2"/>
    <s v="EDIFICIO CENTRO AYACUCHO PH"/>
    <x v="14"/>
    <x v="5"/>
  </r>
  <r>
    <x v="0"/>
    <x v="1"/>
    <x v="11"/>
    <x v="4"/>
    <n v="6991015"/>
    <s v="8300235674"/>
    <x v="0"/>
    <x v="1"/>
    <s v="CONJUNTO RESIDENCIAL SANTILLANA II ETAPA"/>
    <x v="1"/>
    <x v="1"/>
  </r>
  <r>
    <x v="0"/>
    <x v="1"/>
    <x v="11"/>
    <x v="4"/>
    <n v="6991020"/>
    <s v="8300489399"/>
    <x v="0"/>
    <x v="3"/>
    <s v="AGRUPACION DE VIVIENDA TORRES DE SUBA I Y II"/>
    <x v="1"/>
    <x v="1"/>
  </r>
  <r>
    <x v="0"/>
    <x v="1"/>
    <x v="11"/>
    <x v="4"/>
    <n v="6991038"/>
    <s v="9010758117"/>
    <x v="0"/>
    <x v="1"/>
    <s v="CONJUNTO CERRADO LA MORADA DEL VERGEL TORRE 1 - PROPIEDAD HO"/>
    <x v="3"/>
    <x v="3"/>
  </r>
  <r>
    <x v="0"/>
    <x v="1"/>
    <x v="11"/>
    <x v="4"/>
    <n v="6991059"/>
    <s v="8001983569"/>
    <x v="0"/>
    <x v="1"/>
    <s v="EDIFICIO PARQUE 79"/>
    <x v="1"/>
    <x v="1"/>
  </r>
  <r>
    <x v="0"/>
    <x v="1"/>
    <x v="11"/>
    <x v="4"/>
    <n v="6991062"/>
    <s v="9006279888"/>
    <x v="0"/>
    <x v="1"/>
    <s v="CONDOMINIO PALOS VERDES HACIENDA RESIDENCIAL-PROPIEDAD HORIZ"/>
    <x v="3"/>
    <x v="3"/>
  </r>
  <r>
    <x v="0"/>
    <x v="1"/>
    <x v="11"/>
    <x v="4"/>
    <n v="6991064"/>
    <s v="9007147806"/>
    <x v="0"/>
    <x v="1"/>
    <s v="EDIFICIO MORISOT - PH"/>
    <x v="1"/>
    <x v="1"/>
  </r>
  <r>
    <x v="0"/>
    <x v="1"/>
    <x v="11"/>
    <x v="4"/>
    <n v="6991110"/>
    <s v="8300229278"/>
    <x v="0"/>
    <x v="3"/>
    <s v="PINAR DE SUBA AGRUPACION C 2"/>
    <x v="1"/>
    <x v="1"/>
  </r>
  <r>
    <x v="0"/>
    <x v="1"/>
    <x v="11"/>
    <x v="4"/>
    <n v="6991166"/>
    <s v="8002475527"/>
    <x v="0"/>
    <x v="1"/>
    <s v="PARQUE RESIDENCIAL SURBANA IV ETAPA"/>
    <x v="1"/>
    <x v="1"/>
  </r>
  <r>
    <x v="0"/>
    <x v="1"/>
    <x v="11"/>
    <x v="4"/>
    <n v="6991170"/>
    <s v="8301262300"/>
    <x v="0"/>
    <x v="1"/>
    <s v="CONJUNTO RESIDENCIAL LA PALMA PROPIEDAD HORIZONTAL"/>
    <x v="1"/>
    <x v="1"/>
  </r>
  <r>
    <x v="0"/>
    <x v="1"/>
    <x v="11"/>
    <x v="4"/>
    <n v="6991239"/>
    <s v="9009739787"/>
    <x v="0"/>
    <x v="1"/>
    <s v="EDIFICIO LUGANO EN BELLA SUIZA - PROPIEDAD HORIZONTAL"/>
    <x v="1"/>
    <x v="1"/>
  </r>
  <r>
    <x v="0"/>
    <x v="1"/>
    <x v="11"/>
    <x v="4"/>
    <n v="6991239"/>
    <s v="9009739787"/>
    <x v="0"/>
    <x v="1"/>
    <s v="EDIFICIO LUGANO EN BELLA SUIZA - PROPIEDAD HORIZONTAL"/>
    <x v="1"/>
    <x v="1"/>
  </r>
  <r>
    <x v="0"/>
    <x v="1"/>
    <x v="11"/>
    <x v="4"/>
    <n v="6991251"/>
    <s v="9009992933"/>
    <x v="0"/>
    <x v="0"/>
    <s v="CONJUNTO RESIDENCIAL CR 3 BLOQUE O EDIFICIO J PROPIEDAD HORI"/>
    <x v="6"/>
    <x v="6"/>
  </r>
  <r>
    <x v="0"/>
    <x v="1"/>
    <x v="11"/>
    <x v="4"/>
    <n v="6991262"/>
    <s v="9002490986"/>
    <x v="0"/>
    <x v="1"/>
    <s v="EDIFICIO JORDAN PH"/>
    <x v="14"/>
    <x v="5"/>
  </r>
  <r>
    <x v="0"/>
    <x v="1"/>
    <x v="11"/>
    <x v="5"/>
    <n v="6991274"/>
    <s v="24324888"/>
    <x v="0"/>
    <x v="5"/>
    <s v="LOPEZ VARGAS MARIA TERESA"/>
    <x v="7"/>
    <x v="7"/>
  </r>
  <r>
    <x v="0"/>
    <x v="1"/>
    <x v="11"/>
    <x v="4"/>
    <n v="6991281"/>
    <s v="9004104315"/>
    <x v="0"/>
    <x v="7"/>
    <s v="CONJUNTO RESIDENCIAL PORTAL DE MADELENA PROPIEDAD HORIZO"/>
    <x v="1"/>
    <x v="1"/>
  </r>
  <r>
    <x v="0"/>
    <x v="1"/>
    <x v="11"/>
    <x v="4"/>
    <n v="6991309"/>
    <s v="9013078558"/>
    <x v="0"/>
    <x v="1"/>
    <s v="EDIFICIO ARARAT - PROPIEDAD HORIZONTAL"/>
    <x v="2"/>
    <x v="2"/>
  </r>
  <r>
    <x v="0"/>
    <x v="1"/>
    <x v="11"/>
    <x v="4"/>
    <n v="6991342"/>
    <s v="8002041211"/>
    <x v="0"/>
    <x v="1"/>
    <s v="AGRUPACION DE VIVIENDA LOS MIRTOS PH"/>
    <x v="1"/>
    <x v="1"/>
  </r>
  <r>
    <x v="0"/>
    <x v="1"/>
    <x v="11"/>
    <x v="4"/>
    <n v="6991396"/>
    <s v="9004468551"/>
    <x v="0"/>
    <x v="1"/>
    <s v="MULTIFAMILIARES VILLA DEL PRADO PH"/>
    <x v="11"/>
    <x v="9"/>
  </r>
  <r>
    <x v="0"/>
    <x v="1"/>
    <x v="11"/>
    <x v="4"/>
    <n v="6991506"/>
    <s v="9004649980"/>
    <x v="0"/>
    <x v="1"/>
    <s v="CONJUNTO CALLE 139 RESERVADO PH"/>
    <x v="1"/>
    <x v="1"/>
  </r>
  <r>
    <x v="0"/>
    <x v="1"/>
    <x v="11"/>
    <x v="4"/>
    <n v="6991534"/>
    <s v="8001197270"/>
    <x v="0"/>
    <x v="3"/>
    <s v="EDIFICIO STEVEN I"/>
    <x v="1"/>
    <x v="1"/>
  </r>
  <r>
    <x v="0"/>
    <x v="1"/>
    <x v="11"/>
    <x v="4"/>
    <n v="6991554"/>
    <s v="8000423551"/>
    <x v="0"/>
    <x v="1"/>
    <s v="rincon del puente  1"/>
    <x v="1"/>
    <x v="1"/>
  </r>
  <r>
    <x v="0"/>
    <x v="1"/>
    <x v="11"/>
    <x v="4"/>
    <n v="6991555"/>
    <s v="9010662016"/>
    <x v="0"/>
    <x v="3"/>
    <s v="CONJUNTO RESIDENCIAL PARQUE MACARENA III"/>
    <x v="1"/>
    <x v="1"/>
  </r>
  <r>
    <x v="0"/>
    <x v="1"/>
    <x v="11"/>
    <x v="4"/>
    <n v="6991611"/>
    <s v="9003344982"/>
    <x v="0"/>
    <x v="1"/>
    <s v="CONJUNTO CERRADO RIVERA CAMPESTRE PH"/>
    <x v="11"/>
    <x v="9"/>
  </r>
  <r>
    <x v="0"/>
    <x v="1"/>
    <x v="11"/>
    <x v="4"/>
    <n v="6991654"/>
    <s v="9000374688"/>
    <x v="0"/>
    <x v="1"/>
    <s v="UNIDAD RESIDENCIAL BALCON DE LA RAZA PH"/>
    <x v="10"/>
    <x v="5"/>
  </r>
  <r>
    <x v="0"/>
    <x v="1"/>
    <x v="11"/>
    <x v="4"/>
    <n v="6991871"/>
    <s v="8002325009"/>
    <x v="0"/>
    <x v="1"/>
    <s v="PROPIEDAD HORIZONTAL ACROPOLIS DE SANCANCIO"/>
    <x v="6"/>
    <x v="6"/>
  </r>
  <r>
    <x v="0"/>
    <x v="1"/>
    <x v="11"/>
    <x v="4"/>
    <n v="6991875"/>
    <s v="9007269463"/>
    <x v="0"/>
    <x v="1"/>
    <s v="EDIFICIO SERRAMONTTI  -PROPIEDAD HORIZONTAL"/>
    <x v="6"/>
    <x v="6"/>
  </r>
  <r>
    <x v="0"/>
    <x v="1"/>
    <x v="11"/>
    <x v="4"/>
    <n v="6991893"/>
    <s v="8300070621"/>
    <x v="0"/>
    <x v="3"/>
    <s v="CONJUNTO RESIDENCIAL EL BOSQUE DE SUBA AGRUPACION 4"/>
    <x v="1"/>
    <x v="1"/>
  </r>
  <r>
    <x v="0"/>
    <x v="1"/>
    <x v="11"/>
    <x v="4"/>
    <n v="6991936"/>
    <s v="9007851896"/>
    <x v="0"/>
    <x v="1"/>
    <s v="EDIFICIO NOVA TORRE 189 PH"/>
    <x v="1"/>
    <x v="1"/>
  </r>
  <r>
    <x v="0"/>
    <x v="1"/>
    <x v="11"/>
    <x v="4"/>
    <n v="6992066"/>
    <s v="9006189500"/>
    <x v="0"/>
    <x v="1"/>
    <s v="CONJUNTO RESIDENCIAL BALCONES DE SAN JUAN"/>
    <x v="9"/>
    <x v="8"/>
  </r>
  <r>
    <x v="0"/>
    <x v="1"/>
    <x v="11"/>
    <x v="4"/>
    <n v="6992076"/>
    <s v="8000680273"/>
    <x v="0"/>
    <x v="1"/>
    <s v="CONJUNTO RESIDENCIAL RINCON DEL FRAILE PH"/>
    <x v="14"/>
    <x v="5"/>
  </r>
  <r>
    <x v="0"/>
    <x v="1"/>
    <x v="11"/>
    <x v="4"/>
    <n v="6992102"/>
    <s v="9008903157"/>
    <x v="0"/>
    <x v="3"/>
    <s v="AGRUPACION RESERVA DEL MAR"/>
    <x v="57"/>
    <x v="19"/>
  </r>
  <r>
    <x v="0"/>
    <x v="1"/>
    <x v="11"/>
    <x v="4"/>
    <n v="6992112"/>
    <s v="8100010920"/>
    <x v="0"/>
    <x v="3"/>
    <s v="EDIFICIO VILLA PILAR 2 BLOQUE 1 PROPIEDAD HORIZONTAL"/>
    <x v="6"/>
    <x v="6"/>
  </r>
  <r>
    <x v="0"/>
    <x v="1"/>
    <x v="11"/>
    <x v="4"/>
    <n v="6992131"/>
    <s v="9003018106"/>
    <x v="0"/>
    <x v="0"/>
    <s v="EDIFICIO STREET 118"/>
    <x v="1"/>
    <x v="1"/>
  </r>
  <r>
    <x v="0"/>
    <x v="1"/>
    <x v="11"/>
    <x v="1"/>
    <n v="6992137"/>
    <s v="8301110172"/>
    <x v="0"/>
    <x v="1"/>
    <s v="CONJUNTO CASAS DE PICADILLY-PROPIEDAD HORIZONTAL"/>
    <x v="1"/>
    <x v="1"/>
  </r>
  <r>
    <x v="0"/>
    <x v="1"/>
    <x v="11"/>
    <x v="4"/>
    <n v="6992199"/>
    <s v="8002037169"/>
    <x v="0"/>
    <x v="1"/>
    <s v="AGRUPACION DE VIVIENDA NUEVA TIBABUYES SECTOR B PROPIEDAD HO"/>
    <x v="1"/>
    <x v="1"/>
  </r>
  <r>
    <x v="0"/>
    <x v="1"/>
    <x v="11"/>
    <x v="4"/>
    <n v="6992250"/>
    <s v="9005870351"/>
    <x v="0"/>
    <x v="2"/>
    <s v="CONJUNTO RESIDENCIAL LAS BRISAS"/>
    <x v="1"/>
    <x v="1"/>
  </r>
  <r>
    <x v="0"/>
    <x v="1"/>
    <x v="11"/>
    <x v="4"/>
    <n v="6992360"/>
    <s v="8909327909"/>
    <x v="0"/>
    <x v="1"/>
    <s v="CONJUNTO RESIDENCIAL SORRENTO 1 PH"/>
    <x v="14"/>
    <x v="5"/>
  </r>
  <r>
    <x v="0"/>
    <x v="1"/>
    <x v="11"/>
    <x v="4"/>
    <n v="6992384"/>
    <s v="8040047351"/>
    <x v="0"/>
    <x v="0"/>
    <s v="EDIFICIO MILANO XXIII"/>
    <x v="2"/>
    <x v="2"/>
  </r>
  <r>
    <x v="0"/>
    <x v="1"/>
    <x v="11"/>
    <x v="4"/>
    <n v="6992421"/>
    <s v="9010098811"/>
    <x v="0"/>
    <x v="2"/>
    <s v="CONJUNTO RESIDENCIAL ARBOLEDA CAMPESTRE - CAMBULO PROPIEDAD"/>
    <x v="3"/>
    <x v="3"/>
  </r>
  <r>
    <x v="0"/>
    <x v="1"/>
    <x v="11"/>
    <x v="4"/>
    <n v="6992474"/>
    <s v="9003414974"/>
    <x v="0"/>
    <x v="1"/>
    <s v="MEGACENTRO PINARES PH"/>
    <x v="11"/>
    <x v="9"/>
  </r>
  <r>
    <x v="0"/>
    <x v="1"/>
    <x v="11"/>
    <x v="4"/>
    <n v="6992516"/>
    <s v="9006003416"/>
    <x v="0"/>
    <x v="1"/>
    <s v="CONJUNTO RESIDENCIAL MIRADOR DE LA COLINA"/>
    <x v="20"/>
    <x v="11"/>
  </r>
  <r>
    <x v="0"/>
    <x v="1"/>
    <x v="11"/>
    <x v="4"/>
    <n v="6992589"/>
    <s v="9006558588"/>
    <x v="0"/>
    <x v="1"/>
    <s v="PARQUE RESIDENCIAL EL MIRADOR DEL COLIBRI I ET ANDALUCIA P H"/>
    <x v="13"/>
    <x v="9"/>
  </r>
  <r>
    <x v="0"/>
    <x v="1"/>
    <x v="11"/>
    <x v="1"/>
    <n v="6992602"/>
    <s v="9005120335"/>
    <x v="0"/>
    <x v="0"/>
    <s v="EDIFICIO PORTAL DE CALASANZ PROPIEDAD HORIZONTAL"/>
    <x v="14"/>
    <x v="5"/>
  </r>
  <r>
    <x v="0"/>
    <x v="1"/>
    <x v="11"/>
    <x v="4"/>
    <n v="6992792"/>
    <s v="8001379241"/>
    <x v="0"/>
    <x v="1"/>
    <s v="UNIDAD RESIDENCIAL CAMINO DE ALAMOS PH"/>
    <x v="11"/>
    <x v="9"/>
  </r>
  <r>
    <x v="0"/>
    <x v="1"/>
    <x v="11"/>
    <x v="1"/>
    <n v="6992840"/>
    <s v="9000233410"/>
    <x v="0"/>
    <x v="1"/>
    <s v="CONJUNTO RESIDENCIAL ARBOLEDA DEL SEMINARIO DE LAS SUBETAPA"/>
    <x v="14"/>
    <x v="5"/>
  </r>
  <r>
    <x v="0"/>
    <x v="1"/>
    <x v="11"/>
    <x v="4"/>
    <n v="6992841"/>
    <s v="9003380838"/>
    <x v="0"/>
    <x v="1"/>
    <s v="CONJUNTO RESIDENCIAL SIERRAVERDE"/>
    <x v="2"/>
    <x v="2"/>
  </r>
  <r>
    <x v="0"/>
    <x v="1"/>
    <x v="11"/>
    <x v="4"/>
    <n v="6992847"/>
    <s v="8300146438"/>
    <x v="0"/>
    <x v="1"/>
    <s v="EDIFICIO PARQUE LA CALLEJA PROPIEDAD HORIZONT"/>
    <x v="1"/>
    <x v="1"/>
  </r>
  <r>
    <x v="0"/>
    <x v="1"/>
    <x v="11"/>
    <x v="4"/>
    <n v="6992859"/>
    <s v="9004430496"/>
    <x v="0"/>
    <x v="1"/>
    <s v="CONJUNTO RESIDENCIAL SOTOMAYOR"/>
    <x v="2"/>
    <x v="2"/>
  </r>
  <r>
    <x v="0"/>
    <x v="1"/>
    <x v="11"/>
    <x v="4"/>
    <n v="6992867"/>
    <s v="9001342963"/>
    <x v="0"/>
    <x v="3"/>
    <s v="COLORES DE LA VILLA PH"/>
    <x v="11"/>
    <x v="9"/>
  </r>
  <r>
    <x v="0"/>
    <x v="1"/>
    <x v="11"/>
    <x v="4"/>
    <n v="6992870"/>
    <s v="8080006096"/>
    <x v="0"/>
    <x v="3"/>
    <s v="CONDOMINIO CASA DE CAMPO"/>
    <x v="15"/>
    <x v="4"/>
  </r>
  <r>
    <x v="0"/>
    <x v="1"/>
    <x v="11"/>
    <x v="4"/>
    <n v="6992880"/>
    <s v="9007851896"/>
    <x v="0"/>
    <x v="1"/>
    <s v="EDIFICIO NOVA TORRE 189 PH"/>
    <x v="1"/>
    <x v="1"/>
  </r>
  <r>
    <x v="0"/>
    <x v="1"/>
    <x v="11"/>
    <x v="4"/>
    <n v="6992883"/>
    <s v="8160006214"/>
    <x v="0"/>
    <x v="4"/>
    <s v="EL PALMAR CONJUNTO CERRADO N 3 PH"/>
    <x v="11"/>
    <x v="9"/>
  </r>
  <r>
    <x v="0"/>
    <x v="1"/>
    <x v="11"/>
    <x v="4"/>
    <n v="6992959"/>
    <s v="8002103316"/>
    <x v="0"/>
    <x v="1"/>
    <s v="UNIDAD RESIDENCIAL LA ALHAMBRA PROPIEDAD HORIZONTAL"/>
    <x v="11"/>
    <x v="9"/>
  </r>
  <r>
    <x v="0"/>
    <x v="1"/>
    <x v="11"/>
    <x v="4"/>
    <n v="6992987"/>
    <s v="8001557313"/>
    <x v="0"/>
    <x v="1"/>
    <s v="UNIDAD RESIDENCIAL COOMEVA"/>
    <x v="7"/>
    <x v="7"/>
  </r>
  <r>
    <x v="0"/>
    <x v="1"/>
    <x v="11"/>
    <x v="4"/>
    <n v="6992990"/>
    <s v="8300452216"/>
    <x v="0"/>
    <x v="1"/>
    <s v="EDIFICIO MARTHA LUCIA PH"/>
    <x v="1"/>
    <x v="1"/>
  </r>
  <r>
    <x v="0"/>
    <x v="1"/>
    <x v="11"/>
    <x v="4"/>
    <n v="6993007"/>
    <s v="9000721721"/>
    <x v="0"/>
    <x v="1"/>
    <s v="CONJUNTO RESIDENCIAL ALTOS DE CHICALA"/>
    <x v="38"/>
    <x v="4"/>
  </r>
  <r>
    <x v="0"/>
    <x v="1"/>
    <x v="11"/>
    <x v="4"/>
    <n v="6993010"/>
    <s v="9000721721"/>
    <x v="0"/>
    <x v="3"/>
    <s v="CONJUNTO RESIDENCIAL ALTOS DE CHICALA"/>
    <x v="38"/>
    <x v="4"/>
  </r>
  <r>
    <x v="0"/>
    <x v="1"/>
    <x v="11"/>
    <x v="1"/>
    <n v="6993023"/>
    <s v="9003209072"/>
    <x v="0"/>
    <x v="3"/>
    <s v="EDIFICIO HABITAR DE ASIS"/>
    <x v="2"/>
    <x v="2"/>
  </r>
  <r>
    <x v="0"/>
    <x v="1"/>
    <x v="11"/>
    <x v="4"/>
    <n v="6993025"/>
    <s v="9007851896"/>
    <x v="0"/>
    <x v="1"/>
    <s v="EDIFICIO NOVA TORRE 189 PH"/>
    <x v="1"/>
    <x v="1"/>
  </r>
  <r>
    <x v="0"/>
    <x v="1"/>
    <x v="11"/>
    <x v="4"/>
    <n v="6993031"/>
    <s v="9007851896"/>
    <x v="0"/>
    <x v="1"/>
    <s v="EDIFICIO NOVA TORRE 189 PH"/>
    <x v="1"/>
    <x v="1"/>
  </r>
  <r>
    <x v="0"/>
    <x v="1"/>
    <x v="11"/>
    <x v="4"/>
    <n v="6993038"/>
    <s v="9007851896"/>
    <x v="0"/>
    <x v="1"/>
    <s v="EDIFICIO NOVA TORRE 189 PH"/>
    <x v="1"/>
    <x v="1"/>
  </r>
  <r>
    <x v="0"/>
    <x v="1"/>
    <x v="11"/>
    <x v="4"/>
    <n v="6993058"/>
    <s v="9007851896"/>
    <x v="0"/>
    <x v="1"/>
    <s v="EDIFICIO NOVA TORRE 189 PH"/>
    <x v="1"/>
    <x v="1"/>
  </r>
  <r>
    <x v="0"/>
    <x v="1"/>
    <x v="11"/>
    <x v="4"/>
    <n v="6993062"/>
    <s v="8090030886"/>
    <x v="0"/>
    <x v="1"/>
    <s v="CONJUNTO RESIDENCIAL ARAGON ETAPA I"/>
    <x v="31"/>
    <x v="3"/>
  </r>
  <r>
    <x v="0"/>
    <x v="1"/>
    <x v="11"/>
    <x v="4"/>
    <n v="6993082"/>
    <s v="9009796117"/>
    <x v="0"/>
    <x v="1"/>
    <s v="GALATEA PARQUE RESIDENCIAL PH"/>
    <x v="13"/>
    <x v="9"/>
  </r>
  <r>
    <x v="0"/>
    <x v="1"/>
    <x v="11"/>
    <x v="4"/>
    <n v="6993088"/>
    <s v="8140008356"/>
    <x v="0"/>
    <x v="1"/>
    <s v="CONDOMINIO VALLE DE ATRIZ PROPIEDAD HORIZONTAL"/>
    <x v="9"/>
    <x v="8"/>
  </r>
  <r>
    <x v="0"/>
    <x v="1"/>
    <x v="11"/>
    <x v="4"/>
    <n v="6993091"/>
    <s v="8001768160"/>
    <x v="0"/>
    <x v="0"/>
    <s v="CIUDADELA SORRENTO PROPIEDAD HORIZONTAL"/>
    <x v="7"/>
    <x v="7"/>
  </r>
  <r>
    <x v="0"/>
    <x v="1"/>
    <x v="11"/>
    <x v="4"/>
    <n v="6993107"/>
    <s v="9004681761"/>
    <x v="0"/>
    <x v="1"/>
    <s v="TORRE PORTAL DE BOMBONA PROPIEDAD HORIZONTAL"/>
    <x v="14"/>
    <x v="5"/>
  </r>
  <r>
    <x v="0"/>
    <x v="1"/>
    <x v="11"/>
    <x v="4"/>
    <n v="6993130"/>
    <s v="9003637103"/>
    <x v="0"/>
    <x v="1"/>
    <s v="AGRUPACION DE VIVIENDA NUEVA CIUDAD ETAPA 5 - PROPIEDAD HORI"/>
    <x v="1"/>
    <x v="1"/>
  </r>
  <r>
    <x v="0"/>
    <x v="1"/>
    <x v="11"/>
    <x v="4"/>
    <n v="6993137"/>
    <s v="9009092369"/>
    <x v="0"/>
    <x v="0"/>
    <s v="CONJUNTO RESIDENCIAL TORRES PORTAL DEL PARQUE PH"/>
    <x v="17"/>
    <x v="2"/>
  </r>
  <r>
    <x v="0"/>
    <x v="1"/>
    <x v="11"/>
    <x v="4"/>
    <n v="6993139"/>
    <s v="8001553858"/>
    <x v="0"/>
    <x v="2"/>
    <s v="CONJUNTO MULTIFAMILIAR  MINUTO DE DIOS N1"/>
    <x v="1"/>
    <x v="1"/>
  </r>
  <r>
    <x v="0"/>
    <x v="1"/>
    <x v="11"/>
    <x v="4"/>
    <n v="6993161"/>
    <s v="9001838401"/>
    <x v="0"/>
    <x v="1"/>
    <s v="CONJUNTO RESIDENCIAL SANTA MONICA II"/>
    <x v="31"/>
    <x v="3"/>
  </r>
  <r>
    <x v="0"/>
    <x v="1"/>
    <x v="11"/>
    <x v="4"/>
    <n v="6993225"/>
    <s v="8900022431"/>
    <x v="0"/>
    <x v="0"/>
    <s v="EDIFICIO BANCO CAFETERO"/>
    <x v="7"/>
    <x v="7"/>
  </r>
  <r>
    <x v="0"/>
    <x v="1"/>
    <x v="11"/>
    <x v="4"/>
    <n v="6993271"/>
    <s v="8001694262"/>
    <x v="0"/>
    <x v="1"/>
    <s v="CONJUNTO RESIDENCIAL SEBASTIAN DE BELALCAZAR"/>
    <x v="0"/>
    <x v="0"/>
  </r>
  <r>
    <x v="0"/>
    <x v="1"/>
    <x v="11"/>
    <x v="4"/>
    <n v="6993303"/>
    <s v="9001838401"/>
    <x v="0"/>
    <x v="1"/>
    <s v="CONJUNTO RESIDENCIAL SANTA MONICA II"/>
    <x v="31"/>
    <x v="3"/>
  </r>
  <r>
    <x v="0"/>
    <x v="1"/>
    <x v="11"/>
    <x v="4"/>
    <n v="6993340"/>
    <s v="9009658223"/>
    <x v="0"/>
    <x v="1"/>
    <s v="EDIFICIO DISTRITO 65 PH"/>
    <x v="14"/>
    <x v="5"/>
  </r>
  <r>
    <x v="0"/>
    <x v="1"/>
    <x v="11"/>
    <x v="4"/>
    <n v="6993345"/>
    <s v="8000566414"/>
    <x v="0"/>
    <x v="1"/>
    <s v="EDIFICIO SAN FELIPE DE ALGECIRAS PROPIEDAD HO"/>
    <x v="1"/>
    <x v="1"/>
  </r>
  <r>
    <x v="0"/>
    <x v="1"/>
    <x v="11"/>
    <x v="1"/>
    <n v="6993347"/>
    <s v="9002487427"/>
    <x v="0"/>
    <x v="1"/>
    <s v="URBANIZACION SANTA MARIA DE LAS LOMAS PH"/>
    <x v="10"/>
    <x v="5"/>
  </r>
  <r>
    <x v="0"/>
    <x v="1"/>
    <x v="11"/>
    <x v="4"/>
    <n v="6993370"/>
    <s v="8090065920"/>
    <x v="0"/>
    <x v="1"/>
    <s v="CONJUNTO RESIDENCIAL ARAGON IV ETAPA"/>
    <x v="31"/>
    <x v="3"/>
  </r>
  <r>
    <x v="0"/>
    <x v="1"/>
    <x v="11"/>
    <x v="4"/>
    <n v="6993375"/>
    <s v="9013244650"/>
    <x v="0"/>
    <x v="3"/>
    <s v="CONJUNTO RESIDENCIAL PRIMEIRO APARTAMENTOS PH"/>
    <x v="34"/>
    <x v="5"/>
  </r>
  <r>
    <x v="0"/>
    <x v="1"/>
    <x v="11"/>
    <x v="4"/>
    <n v="6993381"/>
    <s v="8090126251"/>
    <x v="0"/>
    <x v="3"/>
    <s v="CONJUNTO  RESIDENCIAL   PRADOS  DE  SAN  REMO"/>
    <x v="31"/>
    <x v="3"/>
  </r>
  <r>
    <x v="0"/>
    <x v="1"/>
    <x v="11"/>
    <x v="4"/>
    <n v="6993385"/>
    <s v="9000265062"/>
    <x v="0"/>
    <x v="1"/>
    <s v="URBANIZACION BRISAS DE GUADALQUIVIR"/>
    <x v="38"/>
    <x v="4"/>
  </r>
  <r>
    <x v="0"/>
    <x v="1"/>
    <x v="11"/>
    <x v="4"/>
    <n v="6993394"/>
    <s v="8000764445"/>
    <x v="0"/>
    <x v="4"/>
    <s v="CONJUNTO HABITACIONAL EL RINCON DE LAS QUINTAS PH"/>
    <x v="11"/>
    <x v="9"/>
  </r>
  <r>
    <x v="0"/>
    <x v="1"/>
    <x v="11"/>
    <x v="4"/>
    <n v="6993439"/>
    <s v="9010342818"/>
    <x v="0"/>
    <x v="1"/>
    <s v="CONJUNTO RESIDENCIAL BRISAS DE CAÑA BRAVA"/>
    <x v="29"/>
    <x v="14"/>
  </r>
  <r>
    <x v="0"/>
    <x v="1"/>
    <x v="11"/>
    <x v="5"/>
    <n v="6993446"/>
    <s v="30325631"/>
    <x v="0"/>
    <x v="5"/>
    <s v="PINEDA DIAZ YAMILE"/>
    <x v="6"/>
    <x v="6"/>
  </r>
  <r>
    <x v="0"/>
    <x v="1"/>
    <x v="11"/>
    <x v="4"/>
    <n v="6993543"/>
    <s v="9003414974"/>
    <x v="0"/>
    <x v="1"/>
    <s v="MEGACENTRO PINARES PH"/>
    <x v="11"/>
    <x v="9"/>
  </r>
  <r>
    <x v="0"/>
    <x v="1"/>
    <x v="11"/>
    <x v="4"/>
    <n v="6993596"/>
    <s v="9007325512"/>
    <x v="0"/>
    <x v="1"/>
    <s v="CONJUNTO RESIDENCIAL TRILOGIA"/>
    <x v="11"/>
    <x v="9"/>
  </r>
  <r>
    <x v="0"/>
    <x v="1"/>
    <x v="11"/>
    <x v="4"/>
    <n v="6993606"/>
    <s v="8001855092"/>
    <x v="0"/>
    <x v="1"/>
    <s v="EDIFICIO EL VIRREY"/>
    <x v="7"/>
    <x v="7"/>
  </r>
  <r>
    <x v="0"/>
    <x v="1"/>
    <x v="11"/>
    <x v="4"/>
    <n v="6993647"/>
    <s v="9001558020"/>
    <x v="0"/>
    <x v="4"/>
    <s v="CONJUNTO RESIDENCIAL ALSACIA REAL - PROPIEDAD"/>
    <x v="1"/>
    <x v="1"/>
  </r>
  <r>
    <x v="0"/>
    <x v="1"/>
    <x v="11"/>
    <x v="4"/>
    <n v="6993649"/>
    <s v="8000862649"/>
    <x v="0"/>
    <x v="1"/>
    <s v="EDIFICIO SAN MARCOS PH"/>
    <x v="11"/>
    <x v="9"/>
  </r>
  <r>
    <x v="0"/>
    <x v="1"/>
    <x v="11"/>
    <x v="4"/>
    <n v="6993666"/>
    <s v="9001558020"/>
    <x v="0"/>
    <x v="4"/>
    <s v="CONJUNTO RESIDENCIAL ALSACIA REAL - PROPIEDAD"/>
    <x v="1"/>
    <x v="1"/>
  </r>
  <r>
    <x v="0"/>
    <x v="1"/>
    <x v="11"/>
    <x v="4"/>
    <n v="6993672"/>
    <s v="9010412791"/>
    <x v="0"/>
    <x v="0"/>
    <s v="EDIFICIO PALLADIO CONDOMINIO"/>
    <x v="2"/>
    <x v="2"/>
  </r>
  <r>
    <x v="0"/>
    <x v="1"/>
    <x v="11"/>
    <x v="4"/>
    <n v="6993673"/>
    <s v="9001558020"/>
    <x v="0"/>
    <x v="4"/>
    <s v="CONJUNTO RESIDENCIAL ALSACIA REAL - PROPIEDAD"/>
    <x v="1"/>
    <x v="1"/>
  </r>
  <r>
    <x v="0"/>
    <x v="1"/>
    <x v="11"/>
    <x v="4"/>
    <n v="6993683"/>
    <s v="9001558020"/>
    <x v="0"/>
    <x v="4"/>
    <s v="CONJUNTO RESIDENCIAL ALSACIA REAL - PROPIEDAD"/>
    <x v="1"/>
    <x v="1"/>
  </r>
  <r>
    <x v="0"/>
    <x v="1"/>
    <x v="11"/>
    <x v="4"/>
    <n v="6993689"/>
    <s v="9001558020"/>
    <x v="0"/>
    <x v="4"/>
    <s v="CONJUNTO RESIDENCIAL ALSACIA REAL - PROPIEDAD"/>
    <x v="1"/>
    <x v="1"/>
  </r>
  <r>
    <x v="0"/>
    <x v="1"/>
    <x v="11"/>
    <x v="4"/>
    <n v="6993699"/>
    <s v="9001558020"/>
    <x v="0"/>
    <x v="4"/>
    <s v="CONJUNTO RESIDENCIAL ALSACIA REAL - PROPIEDAD"/>
    <x v="1"/>
    <x v="1"/>
  </r>
  <r>
    <x v="0"/>
    <x v="1"/>
    <x v="11"/>
    <x v="4"/>
    <n v="6993729"/>
    <s v="8160030448"/>
    <x v="0"/>
    <x v="1"/>
    <s v="BALCONES CONDOMINIO PH"/>
    <x v="11"/>
    <x v="9"/>
  </r>
  <r>
    <x v="0"/>
    <x v="1"/>
    <x v="11"/>
    <x v="4"/>
    <n v="6993744"/>
    <s v="8301153784"/>
    <x v="0"/>
    <x v="3"/>
    <s v="CONJUNTO RESIDENCIAL ALAMEDA DE SAN JOSE II - PROPIEDAD HORI"/>
    <x v="1"/>
    <x v="1"/>
  </r>
  <r>
    <x v="0"/>
    <x v="1"/>
    <x v="11"/>
    <x v="4"/>
    <n v="6993771"/>
    <s v="8300605410"/>
    <x v="0"/>
    <x v="3"/>
    <s v="CONJUNTO RESIDENCIAL PARQUES DE ATAHUALPA 4 PH"/>
    <x v="1"/>
    <x v="1"/>
  </r>
  <r>
    <x v="0"/>
    <x v="1"/>
    <x v="11"/>
    <x v="4"/>
    <n v="6993787"/>
    <s v="8001872058"/>
    <x v="0"/>
    <x v="1"/>
    <s v="CONJUNTO RESIDENCIAL SAN DIEGO - PROPIEDAD HORIZONTAL"/>
    <x v="1"/>
    <x v="1"/>
  </r>
  <r>
    <x v="0"/>
    <x v="1"/>
    <x v="11"/>
    <x v="4"/>
    <n v="6993796"/>
    <s v="9006558588"/>
    <x v="0"/>
    <x v="1"/>
    <s v="PARQUE RESIDENCIAL EL MIRADOR DEL COLIBRI I ET ANDALUCIA P H"/>
    <x v="13"/>
    <x v="9"/>
  </r>
  <r>
    <x v="0"/>
    <x v="1"/>
    <x v="11"/>
    <x v="4"/>
    <n v="6993836"/>
    <s v="9006656584"/>
    <x v="0"/>
    <x v="1"/>
    <s v="PROYECTO BELLO HORIZONTE"/>
    <x v="1"/>
    <x v="1"/>
  </r>
  <r>
    <x v="0"/>
    <x v="1"/>
    <x v="11"/>
    <x v="4"/>
    <n v="6993998"/>
    <s v="8002207422"/>
    <x v="0"/>
    <x v="1"/>
    <s v="EDIFICIO MANILA PROPIEDAD HORIZONTAL"/>
    <x v="6"/>
    <x v="6"/>
  </r>
  <r>
    <x v="0"/>
    <x v="1"/>
    <x v="11"/>
    <x v="4"/>
    <n v="6994095"/>
    <s v="8300235674"/>
    <x v="0"/>
    <x v="2"/>
    <s v="CONJUNTO RESIDENCIAL SANTILLANA II ETAPA"/>
    <x v="1"/>
    <x v="1"/>
  </r>
  <r>
    <x v="0"/>
    <x v="1"/>
    <x v="11"/>
    <x v="4"/>
    <n v="6994104"/>
    <s v="8001933471"/>
    <x v="0"/>
    <x v="3"/>
    <s v="CONJUNTO RESIDENCIAL EL MIRADOR DEL PUERTO III"/>
    <x v="1"/>
    <x v="1"/>
  </r>
  <r>
    <x v="0"/>
    <x v="1"/>
    <x v="11"/>
    <x v="4"/>
    <n v="6994157"/>
    <s v="9007530400"/>
    <x v="1"/>
    <x v="6"/>
    <s v="CONJUNTO RESIDENCIAL  NAPOLES PH"/>
    <x v="1"/>
    <x v="1"/>
  </r>
  <r>
    <x v="0"/>
    <x v="1"/>
    <x v="11"/>
    <x v="4"/>
    <n v="6994281"/>
    <s v="9004681761"/>
    <x v="0"/>
    <x v="0"/>
    <s v="TORRE PORTAL DE BOMBONA PROPIEDAD HORIZONTAL"/>
    <x v="14"/>
    <x v="5"/>
  </r>
  <r>
    <x v="0"/>
    <x v="1"/>
    <x v="11"/>
    <x v="4"/>
    <n v="6994327"/>
    <s v="8090052953"/>
    <x v="0"/>
    <x v="1"/>
    <s v="EDIFICIO CAMINO DORADO PROPIEDAD  HORIZONTAL"/>
    <x v="3"/>
    <x v="3"/>
  </r>
  <r>
    <x v="0"/>
    <x v="1"/>
    <x v="11"/>
    <x v="4"/>
    <n v="6994333"/>
    <s v="8090051837"/>
    <x v="0"/>
    <x v="1"/>
    <s v="EDIFICIO TORRELADERA"/>
    <x v="3"/>
    <x v="3"/>
  </r>
  <r>
    <x v="0"/>
    <x v="1"/>
    <x v="11"/>
    <x v="4"/>
    <n v="6994340"/>
    <s v="9000003174"/>
    <x v="0"/>
    <x v="1"/>
    <s v="CONJUNTO RESIDENCIAL BALCONES DE SAN ESTEBAN"/>
    <x v="1"/>
    <x v="1"/>
  </r>
  <r>
    <x v="0"/>
    <x v="1"/>
    <x v="11"/>
    <x v="4"/>
    <n v="6994344"/>
    <s v="9010139206"/>
    <x v="0"/>
    <x v="1"/>
    <s v="RESERVA DE CADIZ PROPIEDAD HORIZONTAL"/>
    <x v="3"/>
    <x v="3"/>
  </r>
  <r>
    <x v="0"/>
    <x v="1"/>
    <x v="11"/>
    <x v="4"/>
    <n v="6994372"/>
    <s v="9007459471"/>
    <x v="0"/>
    <x v="1"/>
    <s v="AGRUPACION DE VIVIENDA PARQUE RESID NUEVO SUBA ETAPA I - PH"/>
    <x v="1"/>
    <x v="1"/>
  </r>
  <r>
    <x v="0"/>
    <x v="1"/>
    <x v="11"/>
    <x v="4"/>
    <n v="6994436"/>
    <s v="8160017881"/>
    <x v="0"/>
    <x v="3"/>
    <s v="CONJUNTO RESIDENCIAL COODELMAR II ETAPA PH"/>
    <x v="11"/>
    <x v="9"/>
  </r>
  <r>
    <x v="0"/>
    <x v="1"/>
    <x v="11"/>
    <x v="4"/>
    <n v="6994449"/>
    <s v="8603537833"/>
    <x v="0"/>
    <x v="1"/>
    <s v="EDIFICIO BELLAVISTA 74"/>
    <x v="1"/>
    <x v="1"/>
  </r>
  <r>
    <x v="0"/>
    <x v="1"/>
    <x v="11"/>
    <x v="4"/>
    <n v="6994478"/>
    <s v="8160005563"/>
    <x v="0"/>
    <x v="1"/>
    <s v="EDIFICIO HELVETIA PROPIEDAD HORIZONTAL"/>
    <x v="11"/>
    <x v="9"/>
  </r>
  <r>
    <x v="0"/>
    <x v="1"/>
    <x v="11"/>
    <x v="4"/>
    <n v="6994515"/>
    <s v="9010019891"/>
    <x v="0"/>
    <x v="1"/>
    <s v="CONJUNTO CERRADO PORTAL DE LA FLORIDA"/>
    <x v="23"/>
    <x v="6"/>
  </r>
  <r>
    <x v="0"/>
    <x v="1"/>
    <x v="11"/>
    <x v="4"/>
    <n v="6994522"/>
    <s v="9003688942"/>
    <x v="0"/>
    <x v="1"/>
    <s v="CONJUNTO RESIDENCIAL PORTAL DEL PARQUE"/>
    <x v="13"/>
    <x v="9"/>
  </r>
  <r>
    <x v="0"/>
    <x v="1"/>
    <x v="11"/>
    <x v="2"/>
    <n v="6994525"/>
    <s v="41889692"/>
    <x v="0"/>
    <x v="1"/>
    <s v="MESA JARAMILLO CLARA INES"/>
    <x v="7"/>
    <x v="7"/>
  </r>
  <r>
    <x v="0"/>
    <x v="1"/>
    <x v="11"/>
    <x v="4"/>
    <n v="6994564"/>
    <s v="9004649980"/>
    <x v="0"/>
    <x v="4"/>
    <s v="CONJUNTO CALLE 139 RESERVADO PH"/>
    <x v="1"/>
    <x v="1"/>
  </r>
  <r>
    <x v="0"/>
    <x v="1"/>
    <x v="11"/>
    <x v="4"/>
    <n v="6994636"/>
    <s v="9007388822"/>
    <x v="0"/>
    <x v="3"/>
    <s v="EDIFICIO MULTIFAMILIAR LA CORUÑA 2"/>
    <x v="7"/>
    <x v="7"/>
  </r>
  <r>
    <x v="0"/>
    <x v="1"/>
    <x v="11"/>
    <x v="4"/>
    <n v="6994649"/>
    <s v="9010602628"/>
    <x v="0"/>
    <x v="1"/>
    <s v="SANTA MÓNICA CONDOMINIO PROPIEDAD HORIZONTAL"/>
    <x v="9"/>
    <x v="8"/>
  </r>
  <r>
    <x v="0"/>
    <x v="1"/>
    <x v="11"/>
    <x v="4"/>
    <n v="6994734"/>
    <s v="9006685977"/>
    <x v="0"/>
    <x v="1"/>
    <s v="PROYECTO PARQUE RESIDENCIAL NUEVO RECREO ETAPA 3 PH"/>
    <x v="1"/>
    <x v="1"/>
  </r>
  <r>
    <x v="0"/>
    <x v="1"/>
    <x v="11"/>
    <x v="4"/>
    <n v="6994744"/>
    <s v="8300651886"/>
    <x v="0"/>
    <x v="0"/>
    <s v="EDIFICIO EL CORAL PH"/>
    <x v="1"/>
    <x v="1"/>
  </r>
  <r>
    <x v="0"/>
    <x v="1"/>
    <x v="11"/>
    <x v="4"/>
    <n v="6994851"/>
    <s v="9007363919"/>
    <x v="0"/>
    <x v="1"/>
    <s v="TORRE 8CORVILAR COMUNEROS PH"/>
    <x v="2"/>
    <x v="2"/>
  </r>
  <r>
    <x v="0"/>
    <x v="1"/>
    <x v="11"/>
    <x v="4"/>
    <n v="6994880"/>
    <s v="9006399041"/>
    <x v="0"/>
    <x v="0"/>
    <s v="CONJUNTO RESIDENCIAL PINARES CAMPESTRE ETAPA I PH"/>
    <x v="11"/>
    <x v="9"/>
  </r>
  <r>
    <x v="0"/>
    <x v="1"/>
    <x v="11"/>
    <x v="4"/>
    <n v="6994890"/>
    <s v="8320003945"/>
    <x v="0"/>
    <x v="3"/>
    <s v="CENTRO COMERCIAL UNISUR - PROPIEDAD HORIZONTAL"/>
    <x v="4"/>
    <x v="4"/>
  </r>
  <r>
    <x v="0"/>
    <x v="1"/>
    <x v="11"/>
    <x v="4"/>
    <n v="6994957"/>
    <s v="9004886071"/>
    <x v="0"/>
    <x v="1"/>
    <s v="EDIFICIO SANTIAMEN ETAPA I Y II PH"/>
    <x v="14"/>
    <x v="5"/>
  </r>
  <r>
    <x v="0"/>
    <x v="1"/>
    <x v="11"/>
    <x v="4"/>
    <n v="6994988"/>
    <s v="8001553858"/>
    <x v="0"/>
    <x v="2"/>
    <s v="CONJUNTO MULTIFAMILIAR  MINUTO DE DIOS N1"/>
    <x v="1"/>
    <x v="1"/>
  </r>
  <r>
    <x v="0"/>
    <x v="1"/>
    <x v="11"/>
    <x v="4"/>
    <n v="6995007"/>
    <s v="9005451453"/>
    <x v="0"/>
    <x v="3"/>
    <s v="CONJUNTO CERRADO SANTA ANA DE LA SIERRA - PROPIEDAD HORIZONT"/>
    <x v="6"/>
    <x v="6"/>
  </r>
  <r>
    <x v="0"/>
    <x v="1"/>
    <x v="11"/>
    <x v="4"/>
    <n v="6995009"/>
    <s v="8000221021"/>
    <x v="0"/>
    <x v="1"/>
    <s v="MULTIFAMILIARES META CIUDAD TUNAL II"/>
    <x v="1"/>
    <x v="1"/>
  </r>
  <r>
    <x v="0"/>
    <x v="1"/>
    <x v="11"/>
    <x v="4"/>
    <n v="6995026"/>
    <s v="8001896431"/>
    <x v="0"/>
    <x v="1"/>
    <s v="CONJUNTO RESIDENCIAL ALAMEDA DE CAÑAVERAL"/>
    <x v="17"/>
    <x v="2"/>
  </r>
  <r>
    <x v="0"/>
    <x v="1"/>
    <x v="11"/>
    <x v="4"/>
    <n v="6995081"/>
    <s v="9007388822"/>
    <x v="0"/>
    <x v="0"/>
    <s v="EDIFICIO MULTIFAMILIAR LA CORUÑA 2"/>
    <x v="7"/>
    <x v="7"/>
  </r>
  <r>
    <x v="0"/>
    <x v="1"/>
    <x v="11"/>
    <x v="4"/>
    <n v="6995214"/>
    <s v="9013078558"/>
    <x v="0"/>
    <x v="1"/>
    <s v="EDIFICIO ARARAT - PROPIEDAD HORIZONTAL"/>
    <x v="2"/>
    <x v="2"/>
  </r>
  <r>
    <x v="0"/>
    <x v="1"/>
    <x v="11"/>
    <x v="4"/>
    <n v="6995289"/>
    <s v="9000270897"/>
    <x v="0"/>
    <x v="1"/>
    <s v="UNIDAD INMOBILIARIA CERRADA BOSQUES DE LA SIERRA"/>
    <x v="6"/>
    <x v="6"/>
  </r>
  <r>
    <x v="0"/>
    <x v="1"/>
    <x v="11"/>
    <x v="4"/>
    <n v="6995290"/>
    <s v="9000270897"/>
    <x v="0"/>
    <x v="3"/>
    <s v="UNIDAD INMOBILIARIA CERRADA BOSQUES DE LA SIERRA"/>
    <x v="6"/>
    <x v="6"/>
  </r>
  <r>
    <x v="0"/>
    <x v="1"/>
    <x v="11"/>
    <x v="5"/>
    <n v="6995405"/>
    <s v="79322256"/>
    <x v="0"/>
    <x v="1"/>
    <s v="TOBON CASTRO FERNANDO"/>
    <x v="11"/>
    <x v="9"/>
  </r>
  <r>
    <x v="0"/>
    <x v="1"/>
    <x v="11"/>
    <x v="1"/>
    <n v="6995413"/>
    <s v="9001860296"/>
    <x v="0"/>
    <x v="5"/>
    <s v="EDIFICIO MONTEARROYO - PROPIEDAD HORIZONTAL"/>
    <x v="1"/>
    <x v="1"/>
  </r>
  <r>
    <x v="0"/>
    <x v="1"/>
    <x v="11"/>
    <x v="4"/>
    <n v="6995425"/>
    <s v="8300423425"/>
    <x v="0"/>
    <x v="2"/>
    <s v="AGRUP DE VIVIENDA AV CENTENARIO ETAPA III LOTE 1"/>
    <x v="1"/>
    <x v="1"/>
  </r>
  <r>
    <x v="0"/>
    <x v="1"/>
    <x v="11"/>
    <x v="4"/>
    <n v="6995529"/>
    <s v="9002267952"/>
    <x v="0"/>
    <x v="1"/>
    <s v="EDIFICIO ALTAMAR PH"/>
    <x v="14"/>
    <x v="5"/>
  </r>
  <r>
    <x v="0"/>
    <x v="1"/>
    <x v="11"/>
    <x v="4"/>
    <n v="6995543"/>
    <s v="8300651886"/>
    <x v="0"/>
    <x v="1"/>
    <s v="EDIFICIO EL CORAL PH"/>
    <x v="1"/>
    <x v="1"/>
  </r>
  <r>
    <x v="0"/>
    <x v="1"/>
    <x v="11"/>
    <x v="4"/>
    <n v="6995575"/>
    <s v="8300557273"/>
    <x v="0"/>
    <x v="1"/>
    <s v="CONJUNTO RESIDENCIAL CERRO ARACURY PH"/>
    <x v="1"/>
    <x v="1"/>
  </r>
  <r>
    <x v="0"/>
    <x v="1"/>
    <x v="11"/>
    <x v="4"/>
    <n v="6995790"/>
    <s v="9003414974"/>
    <x v="0"/>
    <x v="1"/>
    <s v="MEGACENTRO PINARES PH"/>
    <x v="11"/>
    <x v="9"/>
  </r>
  <r>
    <x v="0"/>
    <x v="1"/>
    <x v="11"/>
    <x v="5"/>
    <n v="6995807"/>
    <s v="80418279"/>
    <x v="0"/>
    <x v="1"/>
    <s v="CARRIZOSA DE LA TORRE ALVARO"/>
    <x v="1"/>
    <x v="1"/>
  </r>
  <r>
    <x v="0"/>
    <x v="1"/>
    <x v="11"/>
    <x v="4"/>
    <n v="6995822"/>
    <s v="8160022909"/>
    <x v="0"/>
    <x v="3"/>
    <s v="EDIFICIO CLINICA LOS ROSALES PH"/>
    <x v="11"/>
    <x v="9"/>
  </r>
  <r>
    <x v="0"/>
    <x v="1"/>
    <x v="11"/>
    <x v="5"/>
    <n v="6995860"/>
    <s v="21240650"/>
    <x v="0"/>
    <x v="0"/>
    <s v="MORENO  DE GALLEGO SULLY"/>
    <x v="7"/>
    <x v="7"/>
  </r>
  <r>
    <x v="0"/>
    <x v="1"/>
    <x v="11"/>
    <x v="4"/>
    <n v="6995894"/>
    <s v="8130006893"/>
    <x v="0"/>
    <x v="1"/>
    <s v="CONJUNTO RESIDENCIAL MEDIA LUNA"/>
    <x v="29"/>
    <x v="14"/>
  </r>
  <r>
    <x v="0"/>
    <x v="1"/>
    <x v="11"/>
    <x v="1"/>
    <n v="6995910"/>
    <s v="8001365498"/>
    <x v="0"/>
    <x v="3"/>
    <s v="CONJUNTO RESIDENCIAL ANDES P H"/>
    <x v="11"/>
    <x v="9"/>
  </r>
  <r>
    <x v="0"/>
    <x v="1"/>
    <x v="11"/>
    <x v="4"/>
    <n v="6995937"/>
    <s v="8300489399"/>
    <x v="0"/>
    <x v="3"/>
    <s v="AGRUPACION DE VIVIENDA TORRES DE SUBA I Y II"/>
    <x v="1"/>
    <x v="1"/>
  </r>
  <r>
    <x v="0"/>
    <x v="1"/>
    <x v="11"/>
    <x v="4"/>
    <n v="6995942"/>
    <s v="9000948003"/>
    <x v="0"/>
    <x v="1"/>
    <s v="EDIFICIO RINCON DEL PARQUE PROPIEDAD HORIZONTAL"/>
    <x v="1"/>
    <x v="1"/>
  </r>
  <r>
    <x v="0"/>
    <x v="1"/>
    <x v="11"/>
    <x v="4"/>
    <n v="6996005"/>
    <s v="9000638175"/>
    <x v="0"/>
    <x v="1"/>
    <s v="URBANIZACION RESIDENCIAL ZAGUAN DE LAS VILLAS II ETAPA PH"/>
    <x v="13"/>
    <x v="9"/>
  </r>
  <r>
    <x v="0"/>
    <x v="1"/>
    <x v="11"/>
    <x v="4"/>
    <n v="6996005"/>
    <s v="9000638175"/>
    <x v="0"/>
    <x v="1"/>
    <s v="URBANIZACION RESIDENCIAL ZAGUAN DE LAS VILLAS II ETAPA PH"/>
    <x v="13"/>
    <x v="9"/>
  </r>
  <r>
    <x v="0"/>
    <x v="1"/>
    <x v="11"/>
    <x v="4"/>
    <n v="6996011"/>
    <s v="9000901323"/>
    <x v="0"/>
    <x v="1"/>
    <s v="EDIFICIO TORRELIMA II PH"/>
    <x v="14"/>
    <x v="5"/>
  </r>
  <r>
    <x v="0"/>
    <x v="1"/>
    <x v="11"/>
    <x v="4"/>
    <n v="6996093"/>
    <s v="8160075003"/>
    <x v="0"/>
    <x v="1"/>
    <s v="EDIFICIO VASQUEZ PH"/>
    <x v="11"/>
    <x v="9"/>
  </r>
  <r>
    <x v="0"/>
    <x v="1"/>
    <x v="11"/>
    <x v="4"/>
    <n v="6996107"/>
    <s v="9002535556"/>
    <x v="0"/>
    <x v="1"/>
    <s v="CONJUNTO RESIDENCIAL PARQUES DE CASTILLA 3 - PROPIEDAD HORIZ"/>
    <x v="1"/>
    <x v="1"/>
  </r>
  <r>
    <x v="0"/>
    <x v="1"/>
    <x v="11"/>
    <x v="1"/>
    <n v="6996124"/>
    <s v="9007334952"/>
    <x v="0"/>
    <x v="5"/>
    <s v="CONJUNTO RESIDENCIAL PUERTO BAHIA II ETAPA"/>
    <x v="31"/>
    <x v="3"/>
  </r>
  <r>
    <x v="0"/>
    <x v="1"/>
    <x v="11"/>
    <x v="4"/>
    <n v="6996141"/>
    <s v="9010111978"/>
    <x v="0"/>
    <x v="1"/>
    <s v="PARQUE RESIDENCIAL ORO NEGRO AMANECER"/>
    <x v="7"/>
    <x v="7"/>
  </r>
  <r>
    <x v="0"/>
    <x v="1"/>
    <x v="11"/>
    <x v="4"/>
    <n v="6996191"/>
    <s v="9006333876"/>
    <x v="0"/>
    <x v="1"/>
    <s v="CONDOMINIO SAN JOSE DE LAS VILLAS CONJUNTO 1"/>
    <x v="11"/>
    <x v="9"/>
  </r>
  <r>
    <x v="0"/>
    <x v="1"/>
    <x v="11"/>
    <x v="4"/>
    <n v="6996198"/>
    <s v="8903299798"/>
    <x v="0"/>
    <x v="1"/>
    <s v="UNIDAD RESIDENCIAL SANTIAGO DE CALI II ETAPA"/>
    <x v="0"/>
    <x v="0"/>
  </r>
  <r>
    <x v="0"/>
    <x v="1"/>
    <x v="11"/>
    <x v="4"/>
    <n v="6996231"/>
    <s v="8909327647"/>
    <x v="0"/>
    <x v="1"/>
    <s v="EDIFICIO CURUPAY PH"/>
    <x v="14"/>
    <x v="5"/>
  </r>
  <r>
    <x v="0"/>
    <x v="1"/>
    <x v="11"/>
    <x v="4"/>
    <n v="6996306"/>
    <s v="9005792949"/>
    <x v="0"/>
    <x v="1"/>
    <s v="CONJUNTO RESIDENCIAL URBANIZACION BOSQUES DE LA MACARENA PH"/>
    <x v="14"/>
    <x v="5"/>
  </r>
  <r>
    <x v="0"/>
    <x v="1"/>
    <x v="11"/>
    <x v="4"/>
    <n v="6996332"/>
    <s v="8002157827"/>
    <x v="0"/>
    <x v="3"/>
    <s v="CONJUNTO RESIDENCIAL EL PINAR DE SUBA I AGRUPACION A SECTOR"/>
    <x v="1"/>
    <x v="1"/>
  </r>
  <r>
    <x v="0"/>
    <x v="1"/>
    <x v="11"/>
    <x v="4"/>
    <n v="6996342"/>
    <s v="9003266788"/>
    <x v="0"/>
    <x v="1"/>
    <s v="CONJUNTO CERRADO MIRADOR DE PIAMONTE- PROPIEDAD HORIZONT"/>
    <x v="6"/>
    <x v="6"/>
  </r>
  <r>
    <x v="0"/>
    <x v="1"/>
    <x v="11"/>
    <x v="4"/>
    <n v="6996361"/>
    <s v="8001269584"/>
    <x v="0"/>
    <x v="1"/>
    <s v="CONJUNTO RESIDENCIAL MONTELAR PH"/>
    <x v="14"/>
    <x v="5"/>
  </r>
  <r>
    <x v="0"/>
    <x v="1"/>
    <x v="11"/>
    <x v="4"/>
    <n v="6996385"/>
    <s v="9007269463"/>
    <x v="0"/>
    <x v="1"/>
    <s v="EDIFICIO SERRAMONTTI  -PROPIEDAD HORIZONTAL"/>
    <x v="6"/>
    <x v="6"/>
  </r>
  <r>
    <x v="0"/>
    <x v="1"/>
    <x v="11"/>
    <x v="4"/>
    <n v="6996394"/>
    <s v="9012814890"/>
    <x v="0"/>
    <x v="3"/>
    <s v="EDIFICIO TERRAZAS DE SAN CRISTOBAL VIS PROPIEDAD HORIZONTAL"/>
    <x v="1"/>
    <x v="1"/>
  </r>
  <r>
    <x v="0"/>
    <x v="1"/>
    <x v="11"/>
    <x v="4"/>
    <n v="6996405"/>
    <s v="9010139206"/>
    <x v="0"/>
    <x v="1"/>
    <s v="RESERVA DE CADIZ PROPIEDAD HORIZONTAL"/>
    <x v="3"/>
    <x v="3"/>
  </r>
  <r>
    <x v="0"/>
    <x v="1"/>
    <x v="11"/>
    <x v="4"/>
    <n v="6996440"/>
    <s v="8300319323"/>
    <x v="0"/>
    <x v="3"/>
    <s v="AGRUPACION MZ 17 LT B URBANIZACION BOCHICA MULTICENTRO III E"/>
    <x v="1"/>
    <x v="1"/>
  </r>
  <r>
    <x v="0"/>
    <x v="1"/>
    <x v="11"/>
    <x v="4"/>
    <n v="6996443"/>
    <s v="8300214770"/>
    <x v="0"/>
    <x v="1"/>
    <s v="EDIFICIO CALLE 103 PH"/>
    <x v="1"/>
    <x v="1"/>
  </r>
  <r>
    <x v="0"/>
    <x v="1"/>
    <x v="11"/>
    <x v="5"/>
    <n v="6996454"/>
    <s v="14994957"/>
    <x v="0"/>
    <x v="1"/>
    <s v="MEJIA  BUILES RAMIRO ANTONIO"/>
    <x v="0"/>
    <x v="0"/>
  </r>
  <r>
    <x v="0"/>
    <x v="1"/>
    <x v="11"/>
    <x v="5"/>
    <n v="6996454"/>
    <s v="14994957"/>
    <x v="0"/>
    <x v="1"/>
    <s v="MEJIA  BUILES RAMIRO ANTONIO"/>
    <x v="0"/>
    <x v="0"/>
  </r>
  <r>
    <x v="0"/>
    <x v="1"/>
    <x v="11"/>
    <x v="4"/>
    <n v="6996544"/>
    <s v="9010854274"/>
    <x v="0"/>
    <x v="1"/>
    <s v="CONJUNTO RESIDENCIAL CAMPESTRE BOSQUES DE CONDINA PH"/>
    <x v="11"/>
    <x v="9"/>
  </r>
  <r>
    <x v="0"/>
    <x v="1"/>
    <x v="11"/>
    <x v="4"/>
    <n v="6996546"/>
    <s v="8090061437"/>
    <x v="0"/>
    <x v="1"/>
    <s v="AGRUPACION DE VIVIENDA RINCON DE LAS MARGARITAS"/>
    <x v="3"/>
    <x v="3"/>
  </r>
  <r>
    <x v="0"/>
    <x v="1"/>
    <x v="11"/>
    <x v="4"/>
    <n v="6996563"/>
    <s v="9007851896"/>
    <x v="0"/>
    <x v="1"/>
    <s v="EDIFICIO NOVA TORRE 189 PH"/>
    <x v="1"/>
    <x v="1"/>
  </r>
  <r>
    <x v="0"/>
    <x v="1"/>
    <x v="11"/>
    <x v="4"/>
    <n v="6996586"/>
    <s v="8300303312"/>
    <x v="0"/>
    <x v="1"/>
    <s v="CONJUNTO RESIDENCIAL BUGANVILIA"/>
    <x v="1"/>
    <x v="1"/>
  </r>
  <r>
    <x v="0"/>
    <x v="1"/>
    <x v="11"/>
    <x v="4"/>
    <n v="6996589"/>
    <s v="9009992775"/>
    <x v="0"/>
    <x v="0"/>
    <s v="CONJUNTO RESIDENCIAL CR 3 BLOQUE O EDIFICIO G PROPIEDAD HORI"/>
    <x v="6"/>
    <x v="6"/>
  </r>
  <r>
    <x v="0"/>
    <x v="1"/>
    <x v="11"/>
    <x v="4"/>
    <n v="6996601"/>
    <s v="8040114970"/>
    <x v="0"/>
    <x v="1"/>
    <s v="EDIFICIO EL PORTAL DEL LIBERTADOR"/>
    <x v="2"/>
    <x v="2"/>
  </r>
  <r>
    <x v="0"/>
    <x v="1"/>
    <x v="11"/>
    <x v="4"/>
    <n v="6996612"/>
    <s v="8002167371"/>
    <x v="0"/>
    <x v="3"/>
    <s v="EDIFICIO TORRE DE LA RAMBLA PROPIEDAD HORIZONTAL"/>
    <x v="6"/>
    <x v="6"/>
  </r>
  <r>
    <x v="0"/>
    <x v="1"/>
    <x v="11"/>
    <x v="4"/>
    <n v="6996624"/>
    <s v="8001939225"/>
    <x v="0"/>
    <x v="1"/>
    <s v="CONJUNTO RESIDENCIAL EL PORTAL DE LOS CEDROS PH"/>
    <x v="11"/>
    <x v="9"/>
  </r>
  <r>
    <x v="0"/>
    <x v="1"/>
    <x v="11"/>
    <x v="4"/>
    <n v="6996644"/>
    <s v="8911017494"/>
    <x v="0"/>
    <x v="7"/>
    <s v="EDIFICIO EL PASO"/>
    <x v="29"/>
    <x v="14"/>
  </r>
  <r>
    <x v="0"/>
    <x v="1"/>
    <x v="11"/>
    <x v="4"/>
    <n v="6996659"/>
    <s v="8001972770"/>
    <x v="0"/>
    <x v="1"/>
    <s v="UNIDAD RESIDENCIAL SAUSALITO"/>
    <x v="11"/>
    <x v="9"/>
  </r>
  <r>
    <x v="0"/>
    <x v="1"/>
    <x v="11"/>
    <x v="4"/>
    <n v="6996662"/>
    <s v="9000643701"/>
    <x v="0"/>
    <x v="1"/>
    <s v="EDIFICIO MANGLAR UNO PROPIEDAD HORIZONTAL"/>
    <x v="1"/>
    <x v="1"/>
  </r>
  <r>
    <x v="0"/>
    <x v="1"/>
    <x v="11"/>
    <x v="4"/>
    <n v="6996687"/>
    <s v="9000374688"/>
    <x v="0"/>
    <x v="1"/>
    <s v="UNIDAD RESIDENCIAL BALCON DE LA RAZA PH"/>
    <x v="10"/>
    <x v="5"/>
  </r>
  <r>
    <x v="0"/>
    <x v="1"/>
    <x v="11"/>
    <x v="4"/>
    <n v="6996693"/>
    <s v="9000255867"/>
    <x v="0"/>
    <x v="0"/>
    <s v="EDIFICIO SERREZUELA"/>
    <x v="1"/>
    <x v="1"/>
  </r>
  <r>
    <x v="0"/>
    <x v="1"/>
    <x v="11"/>
    <x v="4"/>
    <n v="6996698"/>
    <s v="9008228054"/>
    <x v="0"/>
    <x v="0"/>
    <s v="EDIFICIO RESERVA DE COCORA"/>
    <x v="7"/>
    <x v="7"/>
  </r>
  <r>
    <x v="0"/>
    <x v="1"/>
    <x v="11"/>
    <x v="4"/>
    <n v="6996716"/>
    <s v="9002170133"/>
    <x v="0"/>
    <x v="1"/>
    <s v="URBANIZACION PLAZA DE COLORES PH"/>
    <x v="14"/>
    <x v="5"/>
  </r>
  <r>
    <x v="0"/>
    <x v="1"/>
    <x v="11"/>
    <x v="4"/>
    <n v="6996719"/>
    <s v="8002363483"/>
    <x v="0"/>
    <x v="1"/>
    <s v="CONJRESIDENCIAL EL REMANSO DE COOMEVA"/>
    <x v="0"/>
    <x v="0"/>
  </r>
  <r>
    <x v="0"/>
    <x v="1"/>
    <x v="11"/>
    <x v="4"/>
    <n v="6996727"/>
    <s v="9002170133"/>
    <x v="0"/>
    <x v="1"/>
    <s v="URBANIZACION PLAZA DE COLORES PH"/>
    <x v="14"/>
    <x v="5"/>
  </r>
  <r>
    <x v="0"/>
    <x v="1"/>
    <x v="11"/>
    <x v="4"/>
    <n v="6996755"/>
    <s v="8300893102"/>
    <x v="0"/>
    <x v="1"/>
    <s v="CONDMINIO GEMENIS"/>
    <x v="1"/>
    <x v="1"/>
  </r>
  <r>
    <x v="0"/>
    <x v="1"/>
    <x v="11"/>
    <x v="4"/>
    <n v="6996762"/>
    <s v="9008228054"/>
    <x v="0"/>
    <x v="1"/>
    <s v="EDIFICIO RESERVA DE COCORA"/>
    <x v="7"/>
    <x v="7"/>
  </r>
  <r>
    <x v="0"/>
    <x v="1"/>
    <x v="11"/>
    <x v="4"/>
    <n v="6996815"/>
    <s v="9003883090"/>
    <x v="0"/>
    <x v="1"/>
    <s v="CONJUNTO RESIDENCIAL PARQUES DEL PORVENIR PROPIEDAD HORIZONT"/>
    <x v="1"/>
    <x v="1"/>
  </r>
  <r>
    <x v="0"/>
    <x v="1"/>
    <x v="11"/>
    <x v="4"/>
    <n v="6996989"/>
    <s v="9003876273"/>
    <x v="0"/>
    <x v="3"/>
    <s v="CONJUNTO RESIDENCIAL ALAMEDA DEL PORVENIR SEGUNDA ETAPA PH"/>
    <x v="1"/>
    <x v="1"/>
  </r>
  <r>
    <x v="0"/>
    <x v="1"/>
    <x v="11"/>
    <x v="4"/>
    <n v="6997073"/>
    <s v="9000901323"/>
    <x v="0"/>
    <x v="0"/>
    <s v="EDIFICIO TORRELIMA II PH"/>
    <x v="14"/>
    <x v="5"/>
  </r>
  <r>
    <x v="0"/>
    <x v="1"/>
    <x v="11"/>
    <x v="4"/>
    <n v="6997085"/>
    <s v="8002424391"/>
    <x v="0"/>
    <x v="1"/>
    <s v="EDIFICIO SAN SEBASTIAN"/>
    <x v="6"/>
    <x v="6"/>
  </r>
  <r>
    <x v="0"/>
    <x v="1"/>
    <x v="11"/>
    <x v="4"/>
    <n v="6997087"/>
    <s v="8300548403"/>
    <x v="0"/>
    <x v="1"/>
    <s v="EDIFICIO ARCOS DEL CEDRO PROPIEDAD HORIZONTAL"/>
    <x v="1"/>
    <x v="1"/>
  </r>
  <r>
    <x v="0"/>
    <x v="1"/>
    <x v="11"/>
    <x v="4"/>
    <n v="6997094"/>
    <s v="8160011859"/>
    <x v="0"/>
    <x v="7"/>
    <s v="CONDOMINIO VILLAS DE CORALES PH"/>
    <x v="11"/>
    <x v="9"/>
  </r>
  <r>
    <x v="0"/>
    <x v="1"/>
    <x v="11"/>
    <x v="4"/>
    <n v="6997147"/>
    <s v="8002290766"/>
    <x v="0"/>
    <x v="3"/>
    <s v="CONJUNTO RESIDENCIAL NO 5 LOS ARRAYANES PROPIEDAD HORIZ"/>
    <x v="0"/>
    <x v="0"/>
  </r>
  <r>
    <x v="0"/>
    <x v="1"/>
    <x v="11"/>
    <x v="4"/>
    <n v="6997156"/>
    <s v="8905030474"/>
    <x v="0"/>
    <x v="1"/>
    <s v="CONJUNTO RESIDENCIAL LA RINCONADA -PROPIEDAD HORIZONTAL"/>
    <x v="18"/>
    <x v="10"/>
  </r>
  <r>
    <x v="0"/>
    <x v="1"/>
    <x v="11"/>
    <x v="4"/>
    <n v="6997172"/>
    <s v="8100016636"/>
    <x v="0"/>
    <x v="1"/>
    <s v="EDIFICIO MULTIFAMILIARES VENECIA I PROPIEDAD HORIZONTAL"/>
    <x v="6"/>
    <x v="6"/>
  </r>
  <r>
    <x v="0"/>
    <x v="1"/>
    <x v="11"/>
    <x v="4"/>
    <n v="6997175"/>
    <s v="8909333545"/>
    <x v="0"/>
    <x v="1"/>
    <s v="CONJUNTO RESIDENCIAL NUEVA ANDALUCIA AGRUPACIONES 6-7 PH"/>
    <x v="14"/>
    <x v="5"/>
  </r>
  <r>
    <x v="0"/>
    <x v="1"/>
    <x v="11"/>
    <x v="4"/>
    <n v="6997179"/>
    <s v="8050256989"/>
    <x v="0"/>
    <x v="1"/>
    <s v="CONJUNTO MULTIFAMILIAR MANANTIAL PROPIEDAD HO"/>
    <x v="0"/>
    <x v="0"/>
  </r>
  <r>
    <x v="0"/>
    <x v="1"/>
    <x v="11"/>
    <x v="4"/>
    <n v="6997179"/>
    <s v="8050256989"/>
    <x v="0"/>
    <x v="1"/>
    <s v="CONJUNTO MULTIFAMILIAR MANANTIAL PROPIEDAD HO"/>
    <x v="0"/>
    <x v="0"/>
  </r>
  <r>
    <x v="0"/>
    <x v="1"/>
    <x v="11"/>
    <x v="1"/>
    <n v="6997210"/>
    <s v="8110305183"/>
    <x v="0"/>
    <x v="1"/>
    <s v="URBANIZACION PARQUE RESIDENCIAL LA CAMPIÑA PH"/>
    <x v="14"/>
    <x v="5"/>
  </r>
  <r>
    <x v="0"/>
    <x v="1"/>
    <x v="11"/>
    <x v="4"/>
    <n v="6997211"/>
    <s v="9001809522"/>
    <x v="0"/>
    <x v="1"/>
    <s v="CONJUNTO RESIDENCIAL CALENDULA"/>
    <x v="1"/>
    <x v="1"/>
  </r>
  <r>
    <x v="0"/>
    <x v="1"/>
    <x v="11"/>
    <x v="4"/>
    <n v="6997238"/>
    <s v="8100025245"/>
    <x v="0"/>
    <x v="1"/>
    <s v="EDIFICIO CENTRO CADIZ PROPIEDAD HORIZONTAL"/>
    <x v="6"/>
    <x v="6"/>
  </r>
  <r>
    <x v="0"/>
    <x v="1"/>
    <x v="11"/>
    <x v="4"/>
    <n v="6997261"/>
    <s v="8010008065"/>
    <x v="0"/>
    <x v="1"/>
    <s v="CONJUNTO RESIDENCIAL PLAZOLETA ANDINA"/>
    <x v="7"/>
    <x v="7"/>
  </r>
  <r>
    <x v="0"/>
    <x v="1"/>
    <x v="11"/>
    <x v="4"/>
    <n v="6997370"/>
    <s v="9001691619"/>
    <x v="0"/>
    <x v="1"/>
    <s v="CONJUNTO RESIDENCIAL QUINTAS DE ARANJUEZ PRIMERA ETAPA PH"/>
    <x v="1"/>
    <x v="1"/>
  </r>
  <r>
    <x v="0"/>
    <x v="1"/>
    <x v="11"/>
    <x v="4"/>
    <n v="6997391"/>
    <s v="8001939225"/>
    <x v="0"/>
    <x v="1"/>
    <s v="CONJUNTO RESIDENCIAL EL PORTAL DE LOS CEDROS PH"/>
    <x v="11"/>
    <x v="9"/>
  </r>
  <r>
    <x v="0"/>
    <x v="1"/>
    <x v="11"/>
    <x v="4"/>
    <n v="6997394"/>
    <s v="8000098618"/>
    <x v="0"/>
    <x v="3"/>
    <s v="PASEO COMERCIAL S ARKACENTRO"/>
    <x v="3"/>
    <x v="3"/>
  </r>
  <r>
    <x v="0"/>
    <x v="1"/>
    <x v="11"/>
    <x v="4"/>
    <n v="6997404"/>
    <s v="9012787721"/>
    <x v="0"/>
    <x v="0"/>
    <s v="EDIFICIO Z3NTRI PROPIEDAD HORIZONTAL"/>
    <x v="2"/>
    <x v="2"/>
  </r>
  <r>
    <x v="0"/>
    <x v="1"/>
    <x v="11"/>
    <x v="4"/>
    <n v="6997411"/>
    <s v="8090126251"/>
    <x v="0"/>
    <x v="1"/>
    <s v="CONJUNTO  RESIDENCIAL   PRADOS  DE  SAN  REMO"/>
    <x v="31"/>
    <x v="3"/>
  </r>
  <r>
    <x v="0"/>
    <x v="1"/>
    <x v="11"/>
    <x v="4"/>
    <n v="6997450"/>
    <s v="9010325229"/>
    <x v="0"/>
    <x v="1"/>
    <s v="CONJUNTO RESIDENCIAL ENTREPARQUES-GUAYACAN"/>
    <x v="12"/>
    <x v="2"/>
  </r>
  <r>
    <x v="0"/>
    <x v="1"/>
    <x v="11"/>
    <x v="4"/>
    <n v="6997450"/>
    <s v="9010325229"/>
    <x v="0"/>
    <x v="1"/>
    <s v="CONJUNTO RESIDENCIAL ENTREPARQUES-GUAYACAN"/>
    <x v="12"/>
    <x v="2"/>
  </r>
  <r>
    <x v="0"/>
    <x v="1"/>
    <x v="11"/>
    <x v="4"/>
    <n v="6997463"/>
    <s v="9010034836"/>
    <x v="0"/>
    <x v="3"/>
    <s v="FORTEZZA PARQUE RESIDENCIAL - PROPIEDAD HORIZONTAL"/>
    <x v="3"/>
    <x v="3"/>
  </r>
  <r>
    <x v="0"/>
    <x v="1"/>
    <x v="11"/>
    <x v="4"/>
    <n v="6997475"/>
    <s v="9002591170"/>
    <x v="0"/>
    <x v="0"/>
    <s v="EDIFICIO SAN MIGUEL - PROPIEDAD HORIZONTAL-"/>
    <x v="6"/>
    <x v="6"/>
  </r>
  <r>
    <x v="0"/>
    <x v="1"/>
    <x v="11"/>
    <x v="4"/>
    <n v="6997480"/>
    <s v="9002591170"/>
    <x v="0"/>
    <x v="4"/>
    <s v="EDIFICIO SAN MIGUEL - PROPIEDAD HORIZONTAL-"/>
    <x v="6"/>
    <x v="6"/>
  </r>
  <r>
    <x v="0"/>
    <x v="1"/>
    <x v="11"/>
    <x v="4"/>
    <n v="6997481"/>
    <s v="9008611354"/>
    <x v="0"/>
    <x v="0"/>
    <s v="CONJUNTO CERRADO SANTO DOMINGO PROPIEDAD HORIZONTAL"/>
    <x v="3"/>
    <x v="3"/>
  </r>
  <r>
    <x v="0"/>
    <x v="1"/>
    <x v="11"/>
    <x v="4"/>
    <n v="6997538"/>
    <s v="9005502421"/>
    <x v="0"/>
    <x v="1"/>
    <s v="EDIFICIO RAUL RIOS TORRE ALTA"/>
    <x v="3"/>
    <x v="3"/>
  </r>
  <r>
    <x v="0"/>
    <x v="1"/>
    <x v="11"/>
    <x v="4"/>
    <n v="6997561"/>
    <s v="9002969919"/>
    <x v="0"/>
    <x v="0"/>
    <s v="EDIFICIO MULTIFAMILIAR MONTEVEDRA-PROPIEDAD H"/>
    <x v="6"/>
    <x v="6"/>
  </r>
  <r>
    <x v="0"/>
    <x v="1"/>
    <x v="11"/>
    <x v="4"/>
    <n v="6997633"/>
    <s v="9006189500"/>
    <x v="0"/>
    <x v="4"/>
    <s v="CONJUNTO RESIDENCIAL BALCONES DE SAN JUAN"/>
    <x v="9"/>
    <x v="8"/>
  </r>
  <r>
    <x v="0"/>
    <x v="1"/>
    <x v="11"/>
    <x v="4"/>
    <n v="6997720"/>
    <s v="9004134365"/>
    <x v="0"/>
    <x v="1"/>
    <s v="EDIFICIO SANTOME PH"/>
    <x v="1"/>
    <x v="1"/>
  </r>
  <r>
    <x v="0"/>
    <x v="1"/>
    <x v="11"/>
    <x v="4"/>
    <n v="6997726"/>
    <s v="9009796117"/>
    <x v="0"/>
    <x v="1"/>
    <s v="GALATEA PARQUE RESIDENCIAL PH"/>
    <x v="13"/>
    <x v="9"/>
  </r>
  <r>
    <x v="0"/>
    <x v="1"/>
    <x v="11"/>
    <x v="4"/>
    <n v="6997730"/>
    <s v="9006325885"/>
    <x v="0"/>
    <x v="3"/>
    <s v="CONJUNTO CERRADO LOMBARDIA"/>
    <x v="20"/>
    <x v="11"/>
  </r>
  <r>
    <x v="0"/>
    <x v="1"/>
    <x v="11"/>
    <x v="4"/>
    <n v="6997737"/>
    <s v="9003003308"/>
    <x v="0"/>
    <x v="1"/>
    <s v="CONJUNTO RESIDENCIAL ARAWAK"/>
    <x v="17"/>
    <x v="2"/>
  </r>
  <r>
    <x v="0"/>
    <x v="1"/>
    <x v="11"/>
    <x v="4"/>
    <n v="6997749"/>
    <s v="8000862649"/>
    <x v="0"/>
    <x v="1"/>
    <s v="EDIFICIO SAN MARCOS PH"/>
    <x v="11"/>
    <x v="9"/>
  </r>
  <r>
    <x v="0"/>
    <x v="1"/>
    <x v="11"/>
    <x v="4"/>
    <n v="6997753"/>
    <s v="8100062335"/>
    <x v="0"/>
    <x v="3"/>
    <s v="EDIFICIO LOS PERIODISTAS PROPIEDAD HORIZONTAL"/>
    <x v="6"/>
    <x v="6"/>
  </r>
  <r>
    <x v="0"/>
    <x v="1"/>
    <x v="11"/>
    <x v="4"/>
    <n v="6997758"/>
    <s v="9006064024"/>
    <x v="0"/>
    <x v="1"/>
    <s v="EDIFICIO SAN ANTONIO"/>
    <x v="0"/>
    <x v="0"/>
  </r>
  <r>
    <x v="0"/>
    <x v="1"/>
    <x v="11"/>
    <x v="4"/>
    <n v="6997798"/>
    <s v="9003962752"/>
    <x v="0"/>
    <x v="1"/>
    <s v="EDIFICIO EL TRIANGULO DEL LIMONAR"/>
    <x v="7"/>
    <x v="7"/>
  </r>
  <r>
    <x v="0"/>
    <x v="1"/>
    <x v="11"/>
    <x v="4"/>
    <n v="6997879"/>
    <s v="9006189500"/>
    <x v="0"/>
    <x v="0"/>
    <s v="CONJUNTO RESIDENCIAL BALCONES DE SAN JUAN"/>
    <x v="9"/>
    <x v="8"/>
  </r>
  <r>
    <x v="0"/>
    <x v="1"/>
    <x v="11"/>
    <x v="4"/>
    <n v="6998002"/>
    <s v="8301384276"/>
    <x v="0"/>
    <x v="1"/>
    <s v="EDIFICIO MULTIFAMILIAR EL MORTIÑO PH"/>
    <x v="1"/>
    <x v="1"/>
  </r>
  <r>
    <x v="0"/>
    <x v="1"/>
    <x v="11"/>
    <x v="4"/>
    <n v="6998006"/>
    <s v="9003700991"/>
    <x v="0"/>
    <x v="1"/>
    <s v="EDIFICIO GUACARI PROPIEDAD HORIZONTAL PH"/>
    <x v="14"/>
    <x v="5"/>
  </r>
  <r>
    <x v="0"/>
    <x v="1"/>
    <x v="11"/>
    <x v="4"/>
    <n v="6998014"/>
    <s v="8300491610"/>
    <x v="0"/>
    <x v="2"/>
    <s v="CONJUNTO RESIDENCIAL BOSQUES DEL PORTAL"/>
    <x v="1"/>
    <x v="1"/>
  </r>
  <r>
    <x v="0"/>
    <x v="1"/>
    <x v="11"/>
    <x v="1"/>
    <n v="6998021"/>
    <s v="9012622324"/>
    <x v="0"/>
    <x v="0"/>
    <s v="CONJUNTO RESIDENCIAL MIRADOR DE LA PRADERA PH"/>
    <x v="13"/>
    <x v="9"/>
  </r>
  <r>
    <x v="0"/>
    <x v="1"/>
    <x v="11"/>
    <x v="4"/>
    <n v="6998023"/>
    <s v="8050202184"/>
    <x v="0"/>
    <x v="1"/>
    <s v="MULTIFAMILIARES EL PARAISO DE COMFANDI-CONJUNTO A"/>
    <x v="0"/>
    <x v="0"/>
  </r>
  <r>
    <x v="0"/>
    <x v="1"/>
    <x v="11"/>
    <x v="4"/>
    <n v="6998023"/>
    <s v="8050202184"/>
    <x v="0"/>
    <x v="1"/>
    <s v="MULTIFAMILIARES EL PARAISO DE COMFANDI-CONJUNTO A"/>
    <x v="0"/>
    <x v="0"/>
  </r>
  <r>
    <x v="0"/>
    <x v="1"/>
    <x v="11"/>
    <x v="4"/>
    <n v="6998078"/>
    <s v="8300319323"/>
    <x v="0"/>
    <x v="3"/>
    <s v="AGRUPACION MZ 17 LT B URBANIZACION BOCHICA MULTICENTRO III E"/>
    <x v="1"/>
    <x v="1"/>
  </r>
  <r>
    <x v="0"/>
    <x v="1"/>
    <x v="11"/>
    <x v="4"/>
    <n v="6998079"/>
    <s v="8300319323"/>
    <x v="0"/>
    <x v="3"/>
    <s v="AGRUPACION MZ 17 LT B URBANIZACION BOCHICA MULTICENTRO III E"/>
    <x v="1"/>
    <x v="1"/>
  </r>
  <r>
    <x v="0"/>
    <x v="1"/>
    <x v="11"/>
    <x v="4"/>
    <n v="6998081"/>
    <s v="8300319323"/>
    <x v="0"/>
    <x v="3"/>
    <s v="AGRUPACION MZ 17 LT B URBANIZACION BOCHICA MULTICENTRO III E"/>
    <x v="1"/>
    <x v="1"/>
  </r>
  <r>
    <x v="0"/>
    <x v="1"/>
    <x v="11"/>
    <x v="4"/>
    <n v="6998082"/>
    <s v="8300319323"/>
    <x v="0"/>
    <x v="3"/>
    <s v="AGRUPACION MZ 17 LT B URBANIZACION BOCHICA MULTICENTRO III E"/>
    <x v="1"/>
    <x v="1"/>
  </r>
  <r>
    <x v="0"/>
    <x v="1"/>
    <x v="11"/>
    <x v="4"/>
    <n v="6998083"/>
    <s v="8300319323"/>
    <x v="0"/>
    <x v="3"/>
    <s v="AGRUPACION MZ 17 LT B URBANIZACION BOCHICA MULTICENTRO III E"/>
    <x v="1"/>
    <x v="1"/>
  </r>
  <r>
    <x v="0"/>
    <x v="1"/>
    <x v="11"/>
    <x v="4"/>
    <n v="6998087"/>
    <s v="8300319323"/>
    <x v="0"/>
    <x v="3"/>
    <s v="AGRUPACION MZ 17 LT B URBANIZACION BOCHICA MULTICENTRO III E"/>
    <x v="1"/>
    <x v="1"/>
  </r>
  <r>
    <x v="0"/>
    <x v="1"/>
    <x v="11"/>
    <x v="4"/>
    <n v="6998089"/>
    <s v="8300319323"/>
    <x v="0"/>
    <x v="3"/>
    <s v="AGRUPACION MZ 17 LT B URBANIZACION BOCHICA MULTICENTRO III E"/>
    <x v="1"/>
    <x v="1"/>
  </r>
  <r>
    <x v="0"/>
    <x v="1"/>
    <x v="11"/>
    <x v="4"/>
    <n v="6998141"/>
    <s v="8300040593"/>
    <x v="0"/>
    <x v="1"/>
    <s v="CONJUNTO PARQUE RESIDENCIAL CALLE 100 PROPIEDAD HORIZONTAL"/>
    <x v="1"/>
    <x v="1"/>
  </r>
  <r>
    <x v="0"/>
    <x v="1"/>
    <x v="11"/>
    <x v="4"/>
    <n v="6998176"/>
    <s v="9004344326"/>
    <x v="0"/>
    <x v="1"/>
    <s v="EDIFICIO TORRES DE RIVAR"/>
    <x v="20"/>
    <x v="11"/>
  </r>
  <r>
    <x v="0"/>
    <x v="1"/>
    <x v="11"/>
    <x v="4"/>
    <n v="6998231"/>
    <s v="8100010200"/>
    <x v="0"/>
    <x v="1"/>
    <s v="CONJUNTO RESIDENCIAL SAN GABRIEL - PROPIEDAD HORIZONTAL"/>
    <x v="6"/>
    <x v="6"/>
  </r>
  <r>
    <x v="0"/>
    <x v="1"/>
    <x v="11"/>
    <x v="1"/>
    <n v="6998234"/>
    <s v="9000233410"/>
    <x v="0"/>
    <x v="0"/>
    <s v="CONJUNTO RESIDENCIAL ARBOLEDA DEL SEMINARIO DE LAS SUBETAPA"/>
    <x v="14"/>
    <x v="5"/>
  </r>
  <r>
    <x v="0"/>
    <x v="1"/>
    <x v="11"/>
    <x v="4"/>
    <n v="6998236"/>
    <s v="8000498325"/>
    <x v="0"/>
    <x v="1"/>
    <s v="CENTRO COMERCIAL PLAZA SHOPPING 59 PROPIEDAD HORIZONTAL"/>
    <x v="1"/>
    <x v="1"/>
  </r>
  <r>
    <x v="0"/>
    <x v="1"/>
    <x v="11"/>
    <x v="4"/>
    <n v="6998379"/>
    <s v="8001768160"/>
    <x v="0"/>
    <x v="1"/>
    <s v="CIUDADELA SORRENTO PROPIEDAD HORIZONTAL"/>
    <x v="7"/>
    <x v="7"/>
  </r>
  <r>
    <x v="0"/>
    <x v="1"/>
    <x v="11"/>
    <x v="4"/>
    <n v="6998529"/>
    <s v="9003508137"/>
    <x v="0"/>
    <x v="1"/>
    <s v="CONJUNTO RESIDENCIAL TORRE MIRO"/>
    <x v="2"/>
    <x v="2"/>
  </r>
  <r>
    <x v="0"/>
    <x v="1"/>
    <x v="11"/>
    <x v="4"/>
    <n v="6998597"/>
    <s v="9010602628"/>
    <x v="1"/>
    <x v="6"/>
    <s v="SANTA MÓNICA CONDOMINIO PROPIEDAD HORIZONTAL"/>
    <x v="9"/>
    <x v="8"/>
  </r>
  <r>
    <x v="0"/>
    <x v="1"/>
    <x v="11"/>
    <x v="4"/>
    <n v="6998618"/>
    <s v="9008999204"/>
    <x v="0"/>
    <x v="1"/>
    <s v="CONJUNTO RESIDENCIAL ALTOS DE TATIKA TATIKA PH"/>
    <x v="2"/>
    <x v="2"/>
  </r>
  <r>
    <x v="0"/>
    <x v="1"/>
    <x v="11"/>
    <x v="4"/>
    <n v="6998625"/>
    <s v="8160009701"/>
    <x v="0"/>
    <x v="0"/>
    <s v="UNIDAD RESIDENCIAL VILLAS DE LA MADRID PROPIEDAD HORIZONTAL"/>
    <x v="11"/>
    <x v="9"/>
  </r>
  <r>
    <x v="0"/>
    <x v="1"/>
    <x v="11"/>
    <x v="4"/>
    <n v="6998655"/>
    <s v="8300201718"/>
    <x v="0"/>
    <x v="1"/>
    <s v="TORRE SEPTIMA AVENIDA"/>
    <x v="1"/>
    <x v="1"/>
  </r>
  <r>
    <x v="0"/>
    <x v="1"/>
    <x v="11"/>
    <x v="4"/>
    <n v="6998658"/>
    <s v="9006664726"/>
    <x v="0"/>
    <x v="1"/>
    <s v="EDIFICIO VILLA SARITA - PROPIEDAD HORIZONTAL"/>
    <x v="6"/>
    <x v="6"/>
  </r>
  <r>
    <x v="0"/>
    <x v="1"/>
    <x v="11"/>
    <x v="4"/>
    <n v="6998658"/>
    <s v="9006664726"/>
    <x v="0"/>
    <x v="1"/>
    <s v="EDIFICIO VILLA SARITA - PROPIEDAD HORIZONTAL"/>
    <x v="6"/>
    <x v="6"/>
  </r>
  <r>
    <x v="0"/>
    <x v="1"/>
    <x v="11"/>
    <x v="4"/>
    <n v="6998675"/>
    <s v="9005660534"/>
    <x v="0"/>
    <x v="1"/>
    <s v="CONJUNTO RESIDENCIAL EL NOGAL DE SUBA PROPIEDAD HORIZONTAL"/>
    <x v="1"/>
    <x v="1"/>
  </r>
  <r>
    <x v="0"/>
    <x v="1"/>
    <x v="11"/>
    <x v="4"/>
    <n v="6998726"/>
    <s v="8301262300"/>
    <x v="0"/>
    <x v="1"/>
    <s v="CONJUNTO RESIDENCIAL LA PALMA PROPIEDAD HORIZONTAL"/>
    <x v="1"/>
    <x v="1"/>
  </r>
  <r>
    <x v="0"/>
    <x v="1"/>
    <x v="11"/>
    <x v="4"/>
    <n v="6998745"/>
    <s v="8301262300"/>
    <x v="0"/>
    <x v="1"/>
    <s v="CONJUNTO RESIDENCIAL LA PALMA PROPIEDAD HORIZONTAL"/>
    <x v="1"/>
    <x v="1"/>
  </r>
  <r>
    <x v="0"/>
    <x v="1"/>
    <x v="11"/>
    <x v="4"/>
    <n v="6998751"/>
    <s v="9005013887"/>
    <x v="0"/>
    <x v="0"/>
    <s v="EDIFICIO TORRE DEL SOL PH"/>
    <x v="6"/>
    <x v="6"/>
  </r>
  <r>
    <x v="0"/>
    <x v="1"/>
    <x v="11"/>
    <x v="5"/>
    <n v="6998759"/>
    <s v="7554602"/>
    <x v="0"/>
    <x v="1"/>
    <s v="GONZALEZ POVEDA DIEGO"/>
    <x v="7"/>
    <x v="7"/>
  </r>
  <r>
    <x v="0"/>
    <x v="1"/>
    <x v="11"/>
    <x v="4"/>
    <n v="6998765"/>
    <s v="9009489434"/>
    <x v="0"/>
    <x v="1"/>
    <s v="EDIFICIO  TORRE EPIC"/>
    <x v="7"/>
    <x v="7"/>
  </r>
  <r>
    <x v="0"/>
    <x v="1"/>
    <x v="11"/>
    <x v="4"/>
    <n v="6998807"/>
    <s v="9008806822"/>
    <x v="0"/>
    <x v="1"/>
    <s v="CONJUNTO CERRADO ALTAVISTA DE PIEDRAPINTADA PROPIEDAD HORIZO"/>
    <x v="3"/>
    <x v="3"/>
  </r>
  <r>
    <x v="0"/>
    <x v="1"/>
    <x v="11"/>
    <x v="4"/>
    <n v="6998848"/>
    <s v="8001659580"/>
    <x v="0"/>
    <x v="1"/>
    <s v="UNIDAD RESIDENCIAL TORRES DE AMERICA PH"/>
    <x v="14"/>
    <x v="5"/>
  </r>
  <r>
    <x v="0"/>
    <x v="1"/>
    <x v="11"/>
    <x v="4"/>
    <n v="6998897"/>
    <s v="8600498330"/>
    <x v="0"/>
    <x v="1"/>
    <s v="CONJUNTO RESIDENCIAL SANTA BARBARA NORTE MANZANA J"/>
    <x v="1"/>
    <x v="1"/>
  </r>
  <r>
    <x v="0"/>
    <x v="1"/>
    <x v="11"/>
    <x v="4"/>
    <n v="6998900"/>
    <s v="8600498330"/>
    <x v="0"/>
    <x v="3"/>
    <s v="CONJUNTO RESIDENCIAL SANTA BARBARA NORTE MANZANA J"/>
    <x v="1"/>
    <x v="1"/>
  </r>
  <r>
    <x v="0"/>
    <x v="1"/>
    <x v="11"/>
    <x v="4"/>
    <n v="6998905"/>
    <s v="9000638175"/>
    <x v="0"/>
    <x v="4"/>
    <s v="URBANIZACION RESIDENCIAL ZAGUAN DE LAS VILLAS II ETAPA PH"/>
    <x v="13"/>
    <x v="9"/>
  </r>
  <r>
    <x v="0"/>
    <x v="1"/>
    <x v="11"/>
    <x v="4"/>
    <n v="6998912"/>
    <s v="8902118041"/>
    <x v="0"/>
    <x v="1"/>
    <s v="CONJUNTO RESIDENCIAL TORRES DEL TEJAR"/>
    <x v="2"/>
    <x v="2"/>
  </r>
  <r>
    <x v="0"/>
    <x v="1"/>
    <x v="11"/>
    <x v="4"/>
    <n v="6998920"/>
    <s v="9002927029"/>
    <x v="0"/>
    <x v="1"/>
    <s v="CONJUNTO RESIDENCIAL KYOTO TORRE 3 PH"/>
    <x v="1"/>
    <x v="1"/>
  </r>
  <r>
    <x v="0"/>
    <x v="1"/>
    <x v="11"/>
    <x v="4"/>
    <n v="6998943"/>
    <s v="9012376013"/>
    <x v="0"/>
    <x v="1"/>
    <s v="VERDU PARQUE RESIDENCIAL PRO"/>
    <x v="7"/>
    <x v="7"/>
  </r>
  <r>
    <x v="0"/>
    <x v="1"/>
    <x v="11"/>
    <x v="4"/>
    <n v="6998976"/>
    <s v="8001659082"/>
    <x v="0"/>
    <x v="1"/>
    <s v="EDIFICIO PARQUE SAN REMO - PROPIEDAD HORIZONTAL"/>
    <x v="1"/>
    <x v="1"/>
  </r>
  <r>
    <x v="0"/>
    <x v="1"/>
    <x v="11"/>
    <x v="4"/>
    <n v="6998999"/>
    <s v="9010854274"/>
    <x v="0"/>
    <x v="1"/>
    <s v="CONJUNTO RESIDENCIAL CAMPESTRE BOSQUES DE CONDINA PH"/>
    <x v="11"/>
    <x v="9"/>
  </r>
  <r>
    <x v="0"/>
    <x v="1"/>
    <x v="11"/>
    <x v="4"/>
    <n v="6999015"/>
    <s v="8160004771"/>
    <x v="0"/>
    <x v="7"/>
    <s v="CONJUNTO MULTIFAMILIAR PASADENA PH"/>
    <x v="13"/>
    <x v="9"/>
  </r>
  <r>
    <x v="0"/>
    <x v="1"/>
    <x v="11"/>
    <x v="4"/>
    <n v="6999017"/>
    <s v="8300214770"/>
    <x v="0"/>
    <x v="1"/>
    <s v="EDIFICIO CALLE 103 PH"/>
    <x v="1"/>
    <x v="1"/>
  </r>
  <r>
    <x v="0"/>
    <x v="1"/>
    <x v="11"/>
    <x v="4"/>
    <n v="6999048"/>
    <s v="8300893102"/>
    <x v="0"/>
    <x v="1"/>
    <s v="CONDOMINIO GEMINIS PROPIEDAD HORIZONTAL"/>
    <x v="1"/>
    <x v="1"/>
  </r>
  <r>
    <x v="0"/>
    <x v="1"/>
    <x v="11"/>
    <x v="4"/>
    <n v="6999049"/>
    <s v="8100069705"/>
    <x v="0"/>
    <x v="1"/>
    <s v="CONJUNTO HABITACIONAL SANTANA"/>
    <x v="6"/>
    <x v="6"/>
  </r>
  <r>
    <x v="0"/>
    <x v="1"/>
    <x v="11"/>
    <x v="4"/>
    <n v="6999070"/>
    <s v="8300893102"/>
    <x v="0"/>
    <x v="1"/>
    <s v="CONDOMINIO GEMINIS PROPIEDAD HORIZONTA"/>
    <x v="1"/>
    <x v="1"/>
  </r>
  <r>
    <x v="0"/>
    <x v="1"/>
    <x v="11"/>
    <x v="4"/>
    <n v="6999075"/>
    <s v="8301240036"/>
    <x v="0"/>
    <x v="1"/>
    <s v="CONJUNTO RESIDENCIAL ELPOBLADO PH"/>
    <x v="1"/>
    <x v="1"/>
  </r>
  <r>
    <x v="0"/>
    <x v="1"/>
    <x v="11"/>
    <x v="4"/>
    <n v="6999082"/>
    <s v="8300893102"/>
    <x v="0"/>
    <x v="1"/>
    <s v="CONDOMINIO GEMINIS PROPIEDAD HORIZONTAL"/>
    <x v="1"/>
    <x v="1"/>
  </r>
  <r>
    <x v="0"/>
    <x v="1"/>
    <x v="11"/>
    <x v="4"/>
    <n v="6999106"/>
    <s v="8000937996"/>
    <x v="0"/>
    <x v="1"/>
    <s v="AGRUPACION DE VIVIENDA ALCALA CONJUNTO BPROPIEDAD HORIZONTA"/>
    <x v="1"/>
    <x v="1"/>
  </r>
  <r>
    <x v="0"/>
    <x v="1"/>
    <x v="11"/>
    <x v="4"/>
    <n v="6999111"/>
    <s v="9009297293"/>
    <x v="0"/>
    <x v="3"/>
    <s v="EDIFICIO PINAMAR  APARTAMENTOS  PROPIEDAD  HORIZONTAL"/>
    <x v="11"/>
    <x v="9"/>
  </r>
  <r>
    <x v="0"/>
    <x v="1"/>
    <x v="11"/>
    <x v="4"/>
    <n v="6999112"/>
    <s v="9005136457"/>
    <x v="0"/>
    <x v="1"/>
    <s v="BUENAVISTA CLUB Y CONDOMINIO PROPIEDAD HORIZO"/>
    <x v="3"/>
    <x v="3"/>
  </r>
  <r>
    <x v="0"/>
    <x v="1"/>
    <x v="11"/>
    <x v="1"/>
    <n v="6999120"/>
    <s v="8300632767"/>
    <x v="0"/>
    <x v="3"/>
    <s v="AGRUPACIÓN DE VIVIENDA BOSQUES DE CASTILLA"/>
    <x v="1"/>
    <x v="1"/>
  </r>
  <r>
    <x v="0"/>
    <x v="1"/>
    <x v="11"/>
    <x v="4"/>
    <n v="6999129"/>
    <s v="8010019580"/>
    <x v="0"/>
    <x v="1"/>
    <s v="EDIFICIO GIRALDO"/>
    <x v="7"/>
    <x v="7"/>
  </r>
  <r>
    <x v="0"/>
    <x v="1"/>
    <x v="11"/>
    <x v="4"/>
    <n v="6999136"/>
    <s v="8000993335"/>
    <x v="0"/>
    <x v="7"/>
    <s v="CONJUNTO RESIDENCIAL EL TINAJERO PH"/>
    <x v="14"/>
    <x v="5"/>
  </r>
  <r>
    <x v="0"/>
    <x v="1"/>
    <x v="11"/>
    <x v="4"/>
    <n v="6999138"/>
    <s v="8001238418"/>
    <x v="0"/>
    <x v="1"/>
    <s v="AGRUPACION DE VIVIENDA LA ESPERANZA PH"/>
    <x v="1"/>
    <x v="1"/>
  </r>
  <r>
    <x v="0"/>
    <x v="1"/>
    <x v="11"/>
    <x v="4"/>
    <n v="6999143"/>
    <s v="9000009553"/>
    <x v="0"/>
    <x v="0"/>
    <s v="EDIFICIO VILLA UNIVERSITARIA CUTUCUMAY IV ETAPA PROPIEDAD HO"/>
    <x v="3"/>
    <x v="3"/>
  </r>
  <r>
    <x v="0"/>
    <x v="1"/>
    <x v="11"/>
    <x v="1"/>
    <n v="6999158"/>
    <s v="8300632767"/>
    <x v="0"/>
    <x v="0"/>
    <s v="AGRUPACIÓN DE VIVIENDA BOSQUES DE CASTILLA"/>
    <x v="1"/>
    <x v="1"/>
  </r>
  <r>
    <x v="0"/>
    <x v="1"/>
    <x v="11"/>
    <x v="4"/>
    <n v="6999162"/>
    <s v="9006026649"/>
    <x v="0"/>
    <x v="1"/>
    <s v="PROPIEDAD HORIZONTAL BALCONES DE LA VILLA II ETAPA BLOQUES 1"/>
    <x v="23"/>
    <x v="6"/>
  </r>
  <r>
    <x v="0"/>
    <x v="1"/>
    <x v="11"/>
    <x v="4"/>
    <n v="6999352"/>
    <s v="8300476723"/>
    <x v="0"/>
    <x v="1"/>
    <s v="MULTIFAMILIAR LOS CEREZOS CIUDADELA COLSUBSIDIO MANZANA 37 -"/>
    <x v="1"/>
    <x v="1"/>
  </r>
  <r>
    <x v="0"/>
    <x v="1"/>
    <x v="11"/>
    <x v="4"/>
    <n v="6999362"/>
    <s v="9000206776"/>
    <x v="0"/>
    <x v="1"/>
    <s v="EDIFICIO PLAZUELA VIZCAYA - PROPIEDAD HORIZONTAL"/>
    <x v="6"/>
    <x v="6"/>
  </r>
  <r>
    <x v="0"/>
    <x v="1"/>
    <x v="11"/>
    <x v="4"/>
    <n v="6999370"/>
    <s v="8001811235"/>
    <x v="0"/>
    <x v="3"/>
    <s v="CONJUNTO RESIDENCIAL PROVITEQ UNIDAD 4"/>
    <x v="7"/>
    <x v="7"/>
  </r>
  <r>
    <x v="0"/>
    <x v="1"/>
    <x v="11"/>
    <x v="4"/>
    <n v="6999431"/>
    <s v="9007459471"/>
    <x v="0"/>
    <x v="1"/>
    <s v="AGRUPACION DE VIVIENDA PARQUE RESID NUEVO SUBA ETAPA I - PH"/>
    <x v="1"/>
    <x v="1"/>
  </r>
  <r>
    <x v="0"/>
    <x v="1"/>
    <x v="11"/>
    <x v="4"/>
    <n v="6999434"/>
    <s v="8002006151"/>
    <x v="0"/>
    <x v="1"/>
    <s v="CONJUNTO MULTIFAMILIAR VILLAS DEL MEDITERRANEO MANZANA 14"/>
    <x v="1"/>
    <x v="1"/>
  </r>
  <r>
    <x v="0"/>
    <x v="1"/>
    <x v="11"/>
    <x v="4"/>
    <n v="6999441"/>
    <s v="8080022347"/>
    <x v="0"/>
    <x v="3"/>
    <s v="CONJUNTO RESIDENCIAL LA ZARZUELA"/>
    <x v="38"/>
    <x v="4"/>
  </r>
  <r>
    <x v="0"/>
    <x v="1"/>
    <x v="11"/>
    <x v="4"/>
    <n v="6999502"/>
    <s v="9010297872"/>
    <x v="0"/>
    <x v="1"/>
    <s v="CONJUNTO CERRADO BAMBU PH"/>
    <x v="13"/>
    <x v="9"/>
  </r>
  <r>
    <x v="0"/>
    <x v="1"/>
    <x v="11"/>
    <x v="4"/>
    <n v="6999505"/>
    <s v="9003081963"/>
    <x v="0"/>
    <x v="3"/>
    <s v="CONJUNTO RESIDENCIAL JARDINES DE TANAMBI P H"/>
    <x v="11"/>
    <x v="9"/>
  </r>
  <r>
    <x v="0"/>
    <x v="1"/>
    <x v="11"/>
    <x v="1"/>
    <n v="6999521"/>
    <s v="9001117016"/>
    <x v="0"/>
    <x v="1"/>
    <s v="CONJUNTO RESIDENCIAL QUINTAS DEL RECREO ETAPA IIIB SM 16-2"/>
    <x v="1"/>
    <x v="1"/>
  </r>
  <r>
    <x v="0"/>
    <x v="1"/>
    <x v="11"/>
    <x v="4"/>
    <n v="6999570"/>
    <s v="8160010692"/>
    <x v="0"/>
    <x v="0"/>
    <s v="CONJUNTO RESIDENCIAL BOSQUES DE LA SALLE PH"/>
    <x v="11"/>
    <x v="9"/>
  </r>
  <r>
    <x v="0"/>
    <x v="1"/>
    <x v="11"/>
    <x v="4"/>
    <n v="6999593"/>
    <s v="8040143754"/>
    <x v="0"/>
    <x v="1"/>
    <s v="EDIFICIOS DON CAMILO Y DON GUILLERMO CONJUNTO RESIDENCIA"/>
    <x v="2"/>
    <x v="2"/>
  </r>
  <r>
    <x v="0"/>
    <x v="1"/>
    <x v="11"/>
    <x v="1"/>
    <n v="6999601"/>
    <s v="8300632767"/>
    <x v="0"/>
    <x v="3"/>
    <s v="AGRUPACIÓN DE VIVIENDA BOSQUES DE CASTILLA"/>
    <x v="1"/>
    <x v="1"/>
  </r>
  <r>
    <x v="0"/>
    <x v="1"/>
    <x v="11"/>
    <x v="1"/>
    <n v="6999603"/>
    <s v="8000267532"/>
    <x v="0"/>
    <x v="1"/>
    <s v="URBANIZACION TAYRONA I Y II  - PH"/>
    <x v="14"/>
    <x v="5"/>
  </r>
  <r>
    <x v="0"/>
    <x v="1"/>
    <x v="11"/>
    <x v="1"/>
    <n v="6999610"/>
    <s v="8300632767"/>
    <x v="0"/>
    <x v="3"/>
    <s v="AGRUPACIÓN DE VIVIENDA BOSQUES DE CASTILLA"/>
    <x v="1"/>
    <x v="1"/>
  </r>
  <r>
    <x v="0"/>
    <x v="1"/>
    <x v="11"/>
    <x v="1"/>
    <n v="6999619"/>
    <s v="8100031951"/>
    <x v="0"/>
    <x v="0"/>
    <s v="EDIFICIO LOS ALPES - PROPIEDAD HORIZONTAL"/>
    <x v="6"/>
    <x v="6"/>
  </r>
  <r>
    <x v="0"/>
    <x v="1"/>
    <x v="11"/>
    <x v="4"/>
    <n v="6999624"/>
    <s v="8600498330"/>
    <x v="0"/>
    <x v="1"/>
    <s v="CONJUNTO RESIDENCIAL SANTA BARBARA NORTE MANZANA J"/>
    <x v="1"/>
    <x v="1"/>
  </r>
  <r>
    <x v="0"/>
    <x v="1"/>
    <x v="11"/>
    <x v="4"/>
    <n v="6999632"/>
    <s v="9012611471"/>
    <x v="0"/>
    <x v="2"/>
    <s v="URBANICACION DEL CONJUNTO RESIDENCIAL AIRES DEL BOSQUE ETAPA"/>
    <x v="34"/>
    <x v="5"/>
  </r>
  <r>
    <x v="0"/>
    <x v="1"/>
    <x v="11"/>
    <x v="4"/>
    <n v="6999632"/>
    <s v="9012611471"/>
    <x v="0"/>
    <x v="2"/>
    <s v="URBANICACION DEL CONJUNTO RESIDENCIAL AIRES DEL BOSQUE ETAPA"/>
    <x v="34"/>
    <x v="5"/>
  </r>
  <r>
    <x v="0"/>
    <x v="1"/>
    <x v="11"/>
    <x v="4"/>
    <n v="6999695"/>
    <s v="9006189500"/>
    <x v="0"/>
    <x v="0"/>
    <s v="CONJUNTO RESIDENCIAL BALCONES DE SAN JUAN"/>
    <x v="9"/>
    <x v="8"/>
  </r>
  <r>
    <x v="0"/>
    <x v="1"/>
    <x v="11"/>
    <x v="4"/>
    <n v="6999726"/>
    <s v="8300268769"/>
    <x v="0"/>
    <x v="1"/>
    <s v="EDIFICIO CALLE 100"/>
    <x v="1"/>
    <x v="1"/>
  </r>
  <r>
    <x v="0"/>
    <x v="1"/>
    <x v="11"/>
    <x v="4"/>
    <n v="6999746"/>
    <s v="8300276086"/>
    <x v="0"/>
    <x v="1"/>
    <s v="CONJUNTO RESIDENCIAL BOLIVIA XIV PH"/>
    <x v="1"/>
    <x v="1"/>
  </r>
  <r>
    <x v="0"/>
    <x v="1"/>
    <x v="11"/>
    <x v="4"/>
    <n v="6999746"/>
    <s v="8300276086"/>
    <x v="0"/>
    <x v="1"/>
    <s v="CONJUNTO RESIDENCIAL BOLIVIA XIV PH"/>
    <x v="1"/>
    <x v="1"/>
  </r>
  <r>
    <x v="0"/>
    <x v="1"/>
    <x v="11"/>
    <x v="4"/>
    <n v="6999838"/>
    <s v="9000650921"/>
    <x v="0"/>
    <x v="3"/>
    <s v="EDIFICIO PORTAL DE LOS NOGALES PROPIEDAD HORIZONTAL"/>
    <x v="6"/>
    <x v="6"/>
  </r>
  <r>
    <x v="0"/>
    <x v="1"/>
    <x v="11"/>
    <x v="4"/>
    <n v="6999849"/>
    <s v="9000650921"/>
    <x v="0"/>
    <x v="1"/>
    <s v="EDIFICIO PORTAL DE LOS NOGALES PROPIEDAD HORIZONTAL"/>
    <x v="6"/>
    <x v="6"/>
  </r>
  <r>
    <x v="0"/>
    <x v="1"/>
    <x v="11"/>
    <x v="4"/>
    <n v="6999952"/>
    <s v="8300749224"/>
    <x v="0"/>
    <x v="1"/>
    <s v="CONJUNTO RESIDENCIAL DE LA SUPERMANZANA 6 BOC"/>
    <x v="1"/>
    <x v="1"/>
  </r>
  <r>
    <x v="0"/>
    <x v="1"/>
    <x v="11"/>
    <x v="4"/>
    <n v="6999986"/>
    <s v="9001670399"/>
    <x v="0"/>
    <x v="1"/>
    <s v="CONJUNTO TIERRAGRATA 2 AGRUPACION 3 ETAPA 1 Y 2 PH"/>
    <x v="1"/>
    <x v="1"/>
  </r>
  <r>
    <x v="0"/>
    <x v="1"/>
    <x v="11"/>
    <x v="4"/>
    <n v="6999986"/>
    <s v="9001670399"/>
    <x v="0"/>
    <x v="1"/>
    <s v="CONJUNTO TIERRAGRATA 2 AGRUPACION 3 ETAPA 1 Y 2 PH"/>
    <x v="1"/>
    <x v="1"/>
  </r>
  <r>
    <x v="0"/>
    <x v="1"/>
    <x v="11"/>
    <x v="4"/>
    <n v="6999991"/>
    <s v="8300063114"/>
    <x v="0"/>
    <x v="1"/>
    <s v="EDIFICIO SAN JUAN DE GIRON"/>
    <x v="1"/>
    <x v="1"/>
  </r>
  <r>
    <x v="0"/>
    <x v="1"/>
    <x v="11"/>
    <x v="4"/>
    <n v="6999998"/>
    <s v="8301384283"/>
    <x v="0"/>
    <x v="1"/>
    <s v="EDIFICIO SANTA BARBARA 118 P H"/>
    <x v="1"/>
    <x v="1"/>
  </r>
  <r>
    <x v="0"/>
    <x v="1"/>
    <x v="11"/>
    <x v="4"/>
    <n v="7000027"/>
    <s v="8160015631"/>
    <x v="0"/>
    <x v="2"/>
    <s v="CONJUNTO RESIDENCIAL ALQUITRABE PH"/>
    <x v="11"/>
    <x v="9"/>
  </r>
  <r>
    <x v="0"/>
    <x v="1"/>
    <x v="11"/>
    <x v="4"/>
    <n v="7000112"/>
    <s v="8100010920"/>
    <x v="0"/>
    <x v="2"/>
    <s v="EDIFICIO VILLA PILAR 2 BLOQUE 1 PROPIEDAD HORIZONTAL"/>
    <x v="6"/>
    <x v="6"/>
  </r>
  <r>
    <x v="0"/>
    <x v="1"/>
    <x v="11"/>
    <x v="4"/>
    <n v="7000157"/>
    <s v="8301271719"/>
    <x v="0"/>
    <x v="1"/>
    <s v="EDIFICIO TAMESIS 90"/>
    <x v="1"/>
    <x v="1"/>
  </r>
  <r>
    <x v="0"/>
    <x v="1"/>
    <x v="11"/>
    <x v="4"/>
    <n v="7000204"/>
    <s v="9010311712"/>
    <x v="0"/>
    <x v="1"/>
    <s v="PARQUE RESIDENCIAL MODELIA"/>
    <x v="13"/>
    <x v="9"/>
  </r>
  <r>
    <x v="0"/>
    <x v="1"/>
    <x v="11"/>
    <x v="4"/>
    <n v="7000275"/>
    <s v="8001688531"/>
    <x v="0"/>
    <x v="0"/>
    <s v="UNIDAD RESIDENCIAL COBLENZA PRIMERA ETAPA PH"/>
    <x v="14"/>
    <x v="5"/>
  </r>
  <r>
    <x v="0"/>
    <x v="1"/>
    <x v="11"/>
    <x v="4"/>
    <n v="7000281"/>
    <s v="8001688531"/>
    <x v="0"/>
    <x v="0"/>
    <s v="UNIDAD RESIDENCIAL COBLENZA PRIMERA ETAPA PH"/>
    <x v="14"/>
    <x v="5"/>
  </r>
  <r>
    <x v="0"/>
    <x v="1"/>
    <x v="11"/>
    <x v="4"/>
    <n v="7000283"/>
    <s v="8110304422"/>
    <x v="0"/>
    <x v="1"/>
    <s v="UNIDAD RESIDENCIAL MANANTIALES DE ROBLEDO PH"/>
    <x v="14"/>
    <x v="5"/>
  </r>
  <r>
    <x v="0"/>
    <x v="1"/>
    <x v="11"/>
    <x v="1"/>
    <n v="7000284"/>
    <s v="8908072824"/>
    <x v="0"/>
    <x v="0"/>
    <s v="CENTRO COMERCIAL COLMENARES PROPIEDAD HORIZONTAL"/>
    <x v="6"/>
    <x v="6"/>
  </r>
  <r>
    <x v="0"/>
    <x v="1"/>
    <x v="11"/>
    <x v="4"/>
    <n v="7000286"/>
    <s v="8001688531"/>
    <x v="0"/>
    <x v="0"/>
    <s v="UNIDAD RESIDENCIAL COBLENZA PRIMERA ETAPA PH"/>
    <x v="14"/>
    <x v="5"/>
  </r>
  <r>
    <x v="0"/>
    <x v="1"/>
    <x v="11"/>
    <x v="4"/>
    <n v="7000287"/>
    <s v="8001688531"/>
    <x v="0"/>
    <x v="0"/>
    <s v="UNIDAD RESIDENCIAL COBLENZA PRIMERA ETAPA PH"/>
    <x v="14"/>
    <x v="5"/>
  </r>
  <r>
    <x v="0"/>
    <x v="1"/>
    <x v="11"/>
    <x v="4"/>
    <n v="7000289"/>
    <s v="8001688531"/>
    <x v="0"/>
    <x v="0"/>
    <s v="UNIDAD RESIDENCIAL COBLENZA PRIMERA ETAPA PH"/>
    <x v="14"/>
    <x v="5"/>
  </r>
  <r>
    <x v="0"/>
    <x v="1"/>
    <x v="11"/>
    <x v="4"/>
    <n v="7000290"/>
    <s v="8001688531"/>
    <x v="0"/>
    <x v="0"/>
    <s v="UNIDAD RESIDENCIAL COBLENZA PRIMERA ETAPA PH"/>
    <x v="14"/>
    <x v="5"/>
  </r>
  <r>
    <x v="0"/>
    <x v="1"/>
    <x v="11"/>
    <x v="4"/>
    <n v="7000291"/>
    <s v="8001688531"/>
    <x v="0"/>
    <x v="0"/>
    <s v="UNIDAD RESIDENCIAL COBLENZA PRIMERA ETAPA PH"/>
    <x v="14"/>
    <x v="5"/>
  </r>
  <r>
    <x v="0"/>
    <x v="1"/>
    <x v="11"/>
    <x v="4"/>
    <n v="7000351"/>
    <s v="9006619691"/>
    <x v="0"/>
    <x v="1"/>
    <s v="CONJUNTO RESIDENCIAL TORRES DE BARAJAS PH"/>
    <x v="11"/>
    <x v="9"/>
  </r>
  <r>
    <x v="0"/>
    <x v="1"/>
    <x v="11"/>
    <x v="4"/>
    <n v="7000351"/>
    <s v="9006619691"/>
    <x v="0"/>
    <x v="1"/>
    <s v="CONJUNTO RESIDENCIAL TORRES DE BARAJAS PH"/>
    <x v="11"/>
    <x v="9"/>
  </r>
  <r>
    <x v="0"/>
    <x v="1"/>
    <x v="11"/>
    <x v="4"/>
    <n v="7000387"/>
    <s v="8603527663"/>
    <x v="0"/>
    <x v="3"/>
    <s v="UNIDAD 7 DEL CONJUNTO RESIDENCIAL ENTRE RIOS"/>
    <x v="1"/>
    <x v="1"/>
  </r>
  <r>
    <x v="0"/>
    <x v="1"/>
    <x v="11"/>
    <x v="4"/>
    <n v="7000390"/>
    <s v="8001668784"/>
    <x v="0"/>
    <x v="1"/>
    <s v="URBANIZACION MI FUTURO I ETAPA"/>
    <x v="38"/>
    <x v="4"/>
  </r>
  <r>
    <x v="0"/>
    <x v="1"/>
    <x v="11"/>
    <x v="4"/>
    <n v="7000488"/>
    <s v="8001659580"/>
    <x v="0"/>
    <x v="1"/>
    <s v="UNIDAD RESIDENCIAL TORRES DE AMERICA PH"/>
    <x v="14"/>
    <x v="5"/>
  </r>
  <r>
    <x v="0"/>
    <x v="1"/>
    <x v="11"/>
    <x v="4"/>
    <n v="7000544"/>
    <s v="9001192661"/>
    <x v="0"/>
    <x v="1"/>
    <s v="EDIFICIO PORTAL DEL BATAN - PROPIEDAD HORIZONTAL"/>
    <x v="1"/>
    <x v="1"/>
  </r>
  <r>
    <x v="0"/>
    <x v="1"/>
    <x v="11"/>
    <x v="4"/>
    <n v="7000561"/>
    <s v="8300340781"/>
    <x v="0"/>
    <x v="3"/>
    <s v="CONJUNTO RESIDENCIAL BOLIVIA REAL III ETAPA PH"/>
    <x v="1"/>
    <x v="1"/>
  </r>
  <r>
    <x v="0"/>
    <x v="1"/>
    <x v="11"/>
    <x v="1"/>
    <n v="7000606"/>
    <s v="8000952163"/>
    <x v="0"/>
    <x v="3"/>
    <s v="CONJUNTO RESIDENCIAL LA PENINSULA FAVUIS"/>
    <x v="17"/>
    <x v="2"/>
  </r>
  <r>
    <x v="0"/>
    <x v="1"/>
    <x v="11"/>
    <x v="4"/>
    <n v="7000635"/>
    <s v="8605263368"/>
    <x v="0"/>
    <x v="3"/>
    <s v="CONJUNTO RESIDENCIAL SANTA BARBARA NORTE MANZANA C PH"/>
    <x v="1"/>
    <x v="1"/>
  </r>
  <r>
    <x v="0"/>
    <x v="1"/>
    <x v="11"/>
    <x v="4"/>
    <n v="7000682"/>
    <s v="9007698019"/>
    <x v="0"/>
    <x v="1"/>
    <s v="CONDOMINIO RESIDENCIAL SAN LUCAS DOWNTOWN PH"/>
    <x v="2"/>
    <x v="2"/>
  </r>
  <r>
    <x v="0"/>
    <x v="1"/>
    <x v="11"/>
    <x v="4"/>
    <n v="7000684"/>
    <s v="9002312367"/>
    <x v="0"/>
    <x v="1"/>
    <s v="CONJUNTO RESIDENCIAL IBERICA"/>
    <x v="7"/>
    <x v="7"/>
  </r>
  <r>
    <x v="0"/>
    <x v="1"/>
    <x v="11"/>
    <x v="4"/>
    <n v="7000747"/>
    <s v="8110470510"/>
    <x v="0"/>
    <x v="0"/>
    <s v="CONJUNTO RESIDENCIAL CERCANIAS DE LA MOTA PH"/>
    <x v="14"/>
    <x v="5"/>
  </r>
  <r>
    <x v="0"/>
    <x v="1"/>
    <x v="11"/>
    <x v="4"/>
    <n v="7000784"/>
    <s v="8301254398"/>
    <x v="0"/>
    <x v="2"/>
    <s v="AGRUPACION URBANIZACION TECHO"/>
    <x v="1"/>
    <x v="1"/>
  </r>
  <r>
    <x v="0"/>
    <x v="1"/>
    <x v="11"/>
    <x v="4"/>
    <n v="7000803"/>
    <s v="9006685977"/>
    <x v="0"/>
    <x v="1"/>
    <s v="PROYECTO PARQUE RESIDENCIAL NUEVO RECREO ETAPA 3 PH"/>
    <x v="1"/>
    <x v="1"/>
  </r>
  <r>
    <x v="0"/>
    <x v="1"/>
    <x v="11"/>
    <x v="4"/>
    <n v="7000919"/>
    <s v="8300921637"/>
    <x v="0"/>
    <x v="1"/>
    <s v="EDIFICIO MONICA PROPIEDAD HORIZONTAL"/>
    <x v="1"/>
    <x v="1"/>
  </r>
  <r>
    <x v="0"/>
    <x v="1"/>
    <x v="11"/>
    <x v="4"/>
    <n v="7000941"/>
    <s v="9014399853"/>
    <x v="0"/>
    <x v="2"/>
    <s v="EDIFICIO APOSTAR PROPIEDAD HORIZONTAL"/>
    <x v="11"/>
    <x v="9"/>
  </r>
  <r>
    <x v="0"/>
    <x v="1"/>
    <x v="11"/>
    <x v="4"/>
    <n v="7000962"/>
    <s v="8110150631"/>
    <x v="0"/>
    <x v="0"/>
    <s v="EDIFICIO TORRES DE LA IGLESIA PH"/>
    <x v="14"/>
    <x v="5"/>
  </r>
  <r>
    <x v="0"/>
    <x v="1"/>
    <x v="11"/>
    <x v="4"/>
    <n v="7000991"/>
    <s v="9001197653"/>
    <x v="0"/>
    <x v="1"/>
    <s v="CONJUNTO RESIDENCIAL Y COMERCIAL PINARES DE ARAGON PH"/>
    <x v="11"/>
    <x v="9"/>
  </r>
  <r>
    <x v="0"/>
    <x v="1"/>
    <x v="11"/>
    <x v="4"/>
    <n v="7001007"/>
    <s v="9009880162"/>
    <x v="0"/>
    <x v="2"/>
    <s v="CONJUNTO CERRADO GIRASOLES"/>
    <x v="71"/>
    <x v="10"/>
  </r>
  <r>
    <x v="0"/>
    <x v="1"/>
    <x v="11"/>
    <x v="1"/>
    <n v="7001077"/>
    <s v="8300632767"/>
    <x v="0"/>
    <x v="0"/>
    <s v="AGRUPACIÓN DE VIVIENDA BOSQUES DE CASTILLA"/>
    <x v="1"/>
    <x v="1"/>
  </r>
  <r>
    <x v="0"/>
    <x v="1"/>
    <x v="11"/>
    <x v="4"/>
    <n v="7001078"/>
    <s v="9000080484"/>
    <x v="0"/>
    <x v="1"/>
    <s v="UNIDAD RESIDENCIAL ENCINAR ETAPA B PROPIEDAD HORIZONTAL"/>
    <x v="0"/>
    <x v="0"/>
  </r>
  <r>
    <x v="0"/>
    <x v="1"/>
    <x v="11"/>
    <x v="1"/>
    <n v="7001084"/>
    <s v="8300632767"/>
    <x v="0"/>
    <x v="0"/>
    <s v="AGRUPACIÓN DE VIVIENDA BOSQUES DE CASTILLA"/>
    <x v="1"/>
    <x v="1"/>
  </r>
  <r>
    <x v="0"/>
    <x v="1"/>
    <x v="11"/>
    <x v="4"/>
    <n v="7001262"/>
    <s v="9000865417"/>
    <x v="0"/>
    <x v="4"/>
    <s v="EDIFICIO ESTAMBUL II BLOQUE CINCO 5 PROPIEDAD HORIZONTAL"/>
    <x v="6"/>
    <x v="6"/>
  </r>
  <r>
    <x v="0"/>
    <x v="1"/>
    <x v="11"/>
    <x v="4"/>
    <n v="7001269"/>
    <s v="9000865417"/>
    <x v="0"/>
    <x v="3"/>
    <s v="EDIFICIO ESTAMBUL II BLOQUE CINCO 5 PROPIEDAD HORIZONTAL"/>
    <x v="6"/>
    <x v="6"/>
  </r>
  <r>
    <x v="0"/>
    <x v="1"/>
    <x v="11"/>
    <x v="1"/>
    <n v="7001283"/>
    <s v="8300250024"/>
    <x v="0"/>
    <x v="1"/>
    <s v="CONJUNTO RESIDENCIAL IBENZA PH"/>
    <x v="1"/>
    <x v="1"/>
  </r>
  <r>
    <x v="0"/>
    <x v="1"/>
    <x v="11"/>
    <x v="4"/>
    <n v="7001304"/>
    <s v="8300591337"/>
    <x v="0"/>
    <x v="1"/>
    <s v="AGRUPACION BOSQUE DE MODELIA ETAPA II LOTE 6"/>
    <x v="1"/>
    <x v="1"/>
  </r>
  <r>
    <x v="0"/>
    <x v="1"/>
    <x v="11"/>
    <x v="4"/>
    <n v="7001305"/>
    <s v="9010034836"/>
    <x v="0"/>
    <x v="3"/>
    <s v="FORTEZZA PARQUE RESIDENCIAL - PROPIEDAD HORIZONTAL"/>
    <x v="3"/>
    <x v="3"/>
  </r>
  <r>
    <x v="0"/>
    <x v="1"/>
    <x v="11"/>
    <x v="4"/>
    <n v="7001338"/>
    <s v="9005809948"/>
    <x v="0"/>
    <x v="4"/>
    <s v="EDIFICIO ATENEA PROPIEDAD HORIZONTAL"/>
    <x v="6"/>
    <x v="6"/>
  </r>
  <r>
    <x v="0"/>
    <x v="1"/>
    <x v="11"/>
    <x v="4"/>
    <n v="7001401"/>
    <s v="9012181108"/>
    <x v="0"/>
    <x v="1"/>
    <s v="CONJUNTO RESIDENCIAL BOSQUE SABANA PH"/>
    <x v="83"/>
    <x v="4"/>
  </r>
  <r>
    <x v="0"/>
    <x v="1"/>
    <x v="11"/>
    <x v="4"/>
    <n v="7001417"/>
    <s v="9006026649"/>
    <x v="0"/>
    <x v="0"/>
    <s v="PROPIEDAD HORIZONTAL BALCONES DE LA VILLA II ETAPA BLOQUES 1"/>
    <x v="6"/>
    <x v="6"/>
  </r>
  <r>
    <x v="0"/>
    <x v="1"/>
    <x v="11"/>
    <x v="4"/>
    <n v="7001418"/>
    <s v="8010008065"/>
    <x v="0"/>
    <x v="1"/>
    <s v="CONJUNTO RESIDENCIAL PLAZOLETA ANDINA"/>
    <x v="7"/>
    <x v="7"/>
  </r>
  <r>
    <x v="0"/>
    <x v="1"/>
    <x v="11"/>
    <x v="4"/>
    <n v="7001459"/>
    <s v="9007213391"/>
    <x v="0"/>
    <x v="1"/>
    <s v="CONJUNTO RESIDENCIAL SAO BENTO PH"/>
    <x v="14"/>
    <x v="5"/>
  </r>
  <r>
    <x v="0"/>
    <x v="1"/>
    <x v="11"/>
    <x v="4"/>
    <n v="7001491"/>
    <s v="8001966819"/>
    <x v="0"/>
    <x v="1"/>
    <s v="CONJUNTO MULTIFAMILIAR YULIMA ETAPA II UNIDAD F"/>
    <x v="7"/>
    <x v="7"/>
  </r>
  <r>
    <x v="0"/>
    <x v="1"/>
    <x v="11"/>
    <x v="4"/>
    <n v="7001496"/>
    <s v="8301271719"/>
    <x v="0"/>
    <x v="1"/>
    <s v="EDIFICIO TAMESIS 90"/>
    <x v="1"/>
    <x v="1"/>
  </r>
  <r>
    <x v="0"/>
    <x v="1"/>
    <x v="11"/>
    <x v="4"/>
    <n v="7001501"/>
    <s v="8301271719"/>
    <x v="0"/>
    <x v="1"/>
    <s v="EDIFICIO TAMESIS 90"/>
    <x v="1"/>
    <x v="1"/>
  </r>
  <r>
    <x v="0"/>
    <x v="1"/>
    <x v="11"/>
    <x v="4"/>
    <n v="7001506"/>
    <s v="8301271719"/>
    <x v="0"/>
    <x v="1"/>
    <s v="EDIFICIO TAMESIS 90"/>
    <x v="1"/>
    <x v="1"/>
  </r>
  <r>
    <x v="0"/>
    <x v="1"/>
    <x v="11"/>
    <x v="4"/>
    <n v="7001541"/>
    <s v="9010854274"/>
    <x v="0"/>
    <x v="1"/>
    <s v="CONJUNTO RESIDENCIAL CAMPESTRE BOSQUES DE CONDINA PH"/>
    <x v="11"/>
    <x v="9"/>
  </r>
  <r>
    <x v="0"/>
    <x v="1"/>
    <x v="11"/>
    <x v="4"/>
    <n v="7001573"/>
    <s v="9010854274"/>
    <x v="0"/>
    <x v="1"/>
    <s v="CONJUNTO RESIDENCIAL CAMPESTRE BOSQUES DE CONDINA PH"/>
    <x v="11"/>
    <x v="9"/>
  </r>
  <r>
    <x v="0"/>
    <x v="1"/>
    <x v="11"/>
    <x v="4"/>
    <n v="7001580"/>
    <s v="9003688942"/>
    <x v="0"/>
    <x v="1"/>
    <s v="CONJUNTO RESIDENCIAL PORTAL DEL PARQUE"/>
    <x v="13"/>
    <x v="9"/>
  </r>
  <r>
    <x v="0"/>
    <x v="1"/>
    <x v="11"/>
    <x v="4"/>
    <n v="7001581"/>
    <s v="9013630511"/>
    <x v="0"/>
    <x v="1"/>
    <s v="CR NUEVO GUAYACANES PH"/>
    <x v="14"/>
    <x v="5"/>
  </r>
  <r>
    <x v="0"/>
    <x v="1"/>
    <x v="11"/>
    <x v="4"/>
    <n v="7001629"/>
    <s v="9009173631"/>
    <x v="0"/>
    <x v="1"/>
    <s v="CONJUNTO ENTREVERDE PARQUE RESIDENC"/>
    <x v="8"/>
    <x v="4"/>
  </r>
  <r>
    <x v="0"/>
    <x v="1"/>
    <x v="11"/>
    <x v="1"/>
    <n v="7001641"/>
    <s v="9007334952"/>
    <x v="0"/>
    <x v="1"/>
    <s v="CONJUNTO RESIDENCIAL PUERTO BAHIA II ETAPA"/>
    <x v="31"/>
    <x v="3"/>
  </r>
  <r>
    <x v="0"/>
    <x v="1"/>
    <x v="11"/>
    <x v="4"/>
    <n v="7001728"/>
    <s v="9010022652"/>
    <x v="0"/>
    <x v="1"/>
    <s v="EDIFICIO PALMANOVA II PROPIEDAD HORIZONTAL"/>
    <x v="6"/>
    <x v="6"/>
  </r>
  <r>
    <x v="0"/>
    <x v="1"/>
    <x v="11"/>
    <x v="4"/>
    <n v="7001731"/>
    <s v="9004437859"/>
    <x v="0"/>
    <x v="3"/>
    <s v="EL NOGAL CLUB RESIDENCIAL"/>
    <x v="11"/>
    <x v="9"/>
  </r>
  <r>
    <x v="0"/>
    <x v="1"/>
    <x v="11"/>
    <x v="4"/>
    <n v="7001748"/>
    <s v="8100057750"/>
    <x v="0"/>
    <x v="1"/>
    <s v="CONJUNTO CERRADO LOTE A BOSQUES DE LA LIVONIA PROPIEDAD"/>
    <x v="6"/>
    <x v="6"/>
  </r>
  <r>
    <x v="0"/>
    <x v="1"/>
    <x v="11"/>
    <x v="4"/>
    <n v="7001748"/>
    <s v="8100057750"/>
    <x v="0"/>
    <x v="1"/>
    <s v="CONJUNTO CERRADO LOTE A BOSQUES DE LA LIVONIA PROPIEDAD"/>
    <x v="6"/>
    <x v="6"/>
  </r>
  <r>
    <x v="0"/>
    <x v="1"/>
    <x v="11"/>
    <x v="1"/>
    <n v="7001786"/>
    <s v="8301359202"/>
    <x v="0"/>
    <x v="3"/>
    <s v="CONJUNTO RESIDENCIAL PARQUE CORDOBA PH"/>
    <x v="1"/>
    <x v="1"/>
  </r>
  <r>
    <x v="0"/>
    <x v="1"/>
    <x v="11"/>
    <x v="1"/>
    <n v="7001808"/>
    <s v="8903090878"/>
    <x v="0"/>
    <x v="1"/>
    <s v="EDIFICIO CALIMA"/>
    <x v="0"/>
    <x v="0"/>
  </r>
  <r>
    <x v="0"/>
    <x v="1"/>
    <x v="11"/>
    <x v="4"/>
    <n v="7001838"/>
    <s v="9005013887"/>
    <x v="0"/>
    <x v="1"/>
    <s v="EDIFICIO TORRE DEL SOL PH"/>
    <x v="6"/>
    <x v="6"/>
  </r>
  <r>
    <x v="0"/>
    <x v="1"/>
    <x v="11"/>
    <x v="4"/>
    <n v="7001865"/>
    <s v="8300252314"/>
    <x v="0"/>
    <x v="3"/>
    <s v="CONJUNTO RESIDENCIAL VILANOVA II SUPERMANZANA 2 PH"/>
    <x v="1"/>
    <x v="1"/>
  </r>
  <r>
    <x v="0"/>
    <x v="1"/>
    <x v="11"/>
    <x v="4"/>
    <n v="7001872"/>
    <s v="9009201326"/>
    <x v="0"/>
    <x v="7"/>
    <s v="CONJUNTO RESIDENCIAL CALATAY PARQUE RESIDENCIAL - PROPIEDAD"/>
    <x v="3"/>
    <x v="3"/>
  </r>
  <r>
    <x v="0"/>
    <x v="1"/>
    <x v="11"/>
    <x v="4"/>
    <n v="7001906"/>
    <s v="9011091884"/>
    <x v="0"/>
    <x v="1"/>
    <s v="CONJUNTO BALCONES DE BUENOS AIRES PROPIEDAD HORIZONTAL"/>
    <x v="12"/>
    <x v="2"/>
  </r>
  <r>
    <x v="0"/>
    <x v="1"/>
    <x v="11"/>
    <x v="4"/>
    <n v="7001925"/>
    <s v="8001633654"/>
    <x v="0"/>
    <x v="1"/>
    <s v="PROPIEDAD HORIZONTAL"/>
    <x v="6"/>
    <x v="6"/>
  </r>
  <r>
    <x v="0"/>
    <x v="1"/>
    <x v="11"/>
    <x v="4"/>
    <n v="7001932"/>
    <s v="9011988075"/>
    <x v="0"/>
    <x v="1"/>
    <s v="EDIFICIO LADERA DE PIEDRA PINTADA PH"/>
    <x v="3"/>
    <x v="3"/>
  </r>
  <r>
    <x v="0"/>
    <x v="1"/>
    <x v="11"/>
    <x v="4"/>
    <n v="7001985"/>
    <s v="8300353671"/>
    <x v="0"/>
    <x v="3"/>
    <s v="CONJUNTO RESIDENCIAL MONTERREY II"/>
    <x v="1"/>
    <x v="1"/>
  </r>
  <r>
    <x v="0"/>
    <x v="1"/>
    <x v="11"/>
    <x v="4"/>
    <n v="7001995"/>
    <s v="9012181108"/>
    <x v="0"/>
    <x v="1"/>
    <s v="CONJUNTO RESIDENCIAL BOSQUE SABANA PH"/>
    <x v="83"/>
    <x v="4"/>
  </r>
  <r>
    <x v="0"/>
    <x v="1"/>
    <x v="11"/>
    <x v="4"/>
    <n v="7002002"/>
    <s v="8001755731"/>
    <x v="0"/>
    <x v="1"/>
    <s v="MULTIFAMILIARES LOS ALMENDROS"/>
    <x v="11"/>
    <x v="9"/>
  </r>
  <r>
    <x v="0"/>
    <x v="1"/>
    <x v="11"/>
    <x v="4"/>
    <n v="7002003"/>
    <s v="8050103290"/>
    <x v="0"/>
    <x v="1"/>
    <s v="C R TORRES DE COMFANDI III CONJUNTO N"/>
    <x v="0"/>
    <x v="0"/>
  </r>
  <r>
    <x v="0"/>
    <x v="1"/>
    <x v="11"/>
    <x v="4"/>
    <n v="7002037"/>
    <s v="9004982499"/>
    <x v="0"/>
    <x v="3"/>
    <s v="ALTAMIRA CONJUNTO RESIDENCIAL PH"/>
    <x v="1"/>
    <x v="1"/>
  </r>
  <r>
    <x v="0"/>
    <x v="1"/>
    <x v="11"/>
    <x v="4"/>
    <n v="7002046"/>
    <s v="9004940810"/>
    <x v="0"/>
    <x v="1"/>
    <s v="EDIFICIO ALCAZAR DE MONTERREY PROPIEDAD HORIZONTAL"/>
    <x v="6"/>
    <x v="6"/>
  </r>
  <r>
    <x v="0"/>
    <x v="1"/>
    <x v="11"/>
    <x v="4"/>
    <n v="7002053"/>
    <s v="8301042535"/>
    <x v="0"/>
    <x v="1"/>
    <s v="EDIFICIO HACIENDA SANTA TERESA PROPIEDAD HORIZONTAL"/>
    <x v="1"/>
    <x v="1"/>
  </r>
  <r>
    <x v="0"/>
    <x v="1"/>
    <x v="11"/>
    <x v="4"/>
    <n v="7002061"/>
    <s v="8000498325"/>
    <x v="0"/>
    <x v="1"/>
    <s v="CENTRO COMERCIAL PLAZA SHOPPING 59 PROPIEDAD HORIZONTAL"/>
    <x v="1"/>
    <x v="1"/>
  </r>
  <r>
    <x v="0"/>
    <x v="1"/>
    <x v="11"/>
    <x v="4"/>
    <n v="7002085"/>
    <s v="8100014837"/>
    <x v="0"/>
    <x v="1"/>
    <s v="EDIFICIO LOS CORALES PROPIEDAD HORIZONTAL"/>
    <x v="6"/>
    <x v="6"/>
  </r>
  <r>
    <x v="0"/>
    <x v="1"/>
    <x v="11"/>
    <x v="4"/>
    <n v="7002146"/>
    <s v="8300418145"/>
    <x v="0"/>
    <x v="1"/>
    <s v="EDIFICIO BELLAVISTA DE ROSALES"/>
    <x v="1"/>
    <x v="1"/>
  </r>
  <r>
    <x v="0"/>
    <x v="1"/>
    <x v="11"/>
    <x v="4"/>
    <n v="7002183"/>
    <s v="9004681761"/>
    <x v="0"/>
    <x v="1"/>
    <s v="TORRE PORTAL DE BOMBONA PROPIEDAD HORIZONTAL"/>
    <x v="14"/>
    <x v="5"/>
  </r>
  <r>
    <x v="0"/>
    <x v="1"/>
    <x v="11"/>
    <x v="5"/>
    <n v="7002210"/>
    <s v="24457481"/>
    <x v="0"/>
    <x v="1"/>
    <s v="SUAREZ VD MORALES MARIA LUZ ARGELIA"/>
    <x v="7"/>
    <x v="7"/>
  </r>
  <r>
    <x v="0"/>
    <x v="1"/>
    <x v="11"/>
    <x v="1"/>
    <n v="7002212"/>
    <s v="8300022963"/>
    <x v="0"/>
    <x v="1"/>
    <s v="EDIFICIO TAMINANGO PROPIEDAD HORIZONTAL"/>
    <x v="1"/>
    <x v="1"/>
  </r>
  <r>
    <x v="0"/>
    <x v="1"/>
    <x v="11"/>
    <x v="4"/>
    <n v="7002259"/>
    <s v="9007650371"/>
    <x v="0"/>
    <x v="3"/>
    <s v="LA ILUSION II CONJUNTO RESIDENCIAL- PROPIEDAD HORIZONTAL"/>
    <x v="4"/>
    <x v="4"/>
  </r>
  <r>
    <x v="0"/>
    <x v="1"/>
    <x v="11"/>
    <x v="4"/>
    <n v="7002263"/>
    <s v="9006619691"/>
    <x v="0"/>
    <x v="1"/>
    <s v="CONJUNTO RESIDENCIAL TORRES DE BARAJAS PH"/>
    <x v="11"/>
    <x v="9"/>
  </r>
  <r>
    <x v="0"/>
    <x v="1"/>
    <x v="11"/>
    <x v="4"/>
    <n v="7002326"/>
    <s v="8001431677"/>
    <x v="0"/>
    <x v="2"/>
    <s v="AGRUPACION  DE VIVIENDA METROPOLIS UNIDAD 25 PH"/>
    <x v="1"/>
    <x v="1"/>
  </r>
  <r>
    <x v="0"/>
    <x v="1"/>
    <x v="11"/>
    <x v="4"/>
    <n v="7002356"/>
    <s v="8300006611"/>
    <x v="0"/>
    <x v="3"/>
    <s v="CONJUNTO RESIDENCIAL SANTA MARIA DE CALATRAVA PH"/>
    <x v="1"/>
    <x v="1"/>
  </r>
  <r>
    <x v="0"/>
    <x v="1"/>
    <x v="11"/>
    <x v="4"/>
    <n v="7002358"/>
    <s v="9001596506"/>
    <x v="0"/>
    <x v="1"/>
    <s v="EDIFICIO NUEVA SANTA BARBARA  PH"/>
    <x v="1"/>
    <x v="1"/>
  </r>
  <r>
    <x v="0"/>
    <x v="1"/>
    <x v="11"/>
    <x v="4"/>
    <n v="7002379"/>
    <s v="8110362881"/>
    <x v="0"/>
    <x v="3"/>
    <s v="URBANIZACION CIUDADELA SEVILLA PH"/>
    <x v="14"/>
    <x v="5"/>
  </r>
  <r>
    <x v="0"/>
    <x v="1"/>
    <x v="11"/>
    <x v="4"/>
    <n v="7002432"/>
    <s v="8001078435"/>
    <x v="0"/>
    <x v="3"/>
    <s v="CIUDADELA RESIDENCIAL LOS OCOBOS QUINTA ETAPA"/>
    <x v="3"/>
    <x v="3"/>
  </r>
  <r>
    <x v="0"/>
    <x v="1"/>
    <x v="11"/>
    <x v="4"/>
    <n v="7002553"/>
    <s v="8002177840"/>
    <x v="0"/>
    <x v="3"/>
    <s v="UNIDAD RESIDENCIAL LA MACARENA"/>
    <x v="14"/>
    <x v="5"/>
  </r>
  <r>
    <x v="0"/>
    <x v="1"/>
    <x v="11"/>
    <x v="4"/>
    <n v="7002571"/>
    <s v="8909430851"/>
    <x v="0"/>
    <x v="1"/>
    <s v="CONJUNTO RESIDENCIAL MAZATLAN"/>
    <x v="14"/>
    <x v="5"/>
  </r>
  <r>
    <x v="0"/>
    <x v="1"/>
    <x v="11"/>
    <x v="4"/>
    <n v="7002607"/>
    <s v="9006094612"/>
    <x v="0"/>
    <x v="3"/>
    <s v="EDIFICIO ALTO DE PARANA"/>
    <x v="9"/>
    <x v="8"/>
  </r>
  <r>
    <x v="0"/>
    <x v="1"/>
    <x v="11"/>
    <x v="4"/>
    <n v="7002636"/>
    <s v="8002338742"/>
    <x v="0"/>
    <x v="1"/>
    <s v="PROPIEDAD HORIZONTAL CERROS DE VERSALLES"/>
    <x v="6"/>
    <x v="6"/>
  </r>
  <r>
    <x v="0"/>
    <x v="1"/>
    <x v="11"/>
    <x v="4"/>
    <n v="7002640"/>
    <s v="9000374688"/>
    <x v="0"/>
    <x v="1"/>
    <s v="UNIDAD RESIDENCIAL BALCON DE LA RAZA PH"/>
    <x v="10"/>
    <x v="5"/>
  </r>
  <r>
    <x v="0"/>
    <x v="1"/>
    <x v="11"/>
    <x v="4"/>
    <n v="7002702"/>
    <s v="9003266788"/>
    <x v="0"/>
    <x v="1"/>
    <s v="CONJUNTO CERRADO MIRADOR DE PIAMONTE- PROPIEDAD HORIZONT"/>
    <x v="6"/>
    <x v="6"/>
  </r>
  <r>
    <x v="0"/>
    <x v="1"/>
    <x v="11"/>
    <x v="4"/>
    <n v="7002717"/>
    <s v="8002378267"/>
    <x v="0"/>
    <x v="1"/>
    <s v="CONJUNTO RESIDENCIAL PORTALES DEL COUNTRY"/>
    <x v="1"/>
    <x v="1"/>
  </r>
  <r>
    <x v="0"/>
    <x v="1"/>
    <x v="11"/>
    <x v="4"/>
    <n v="7002747"/>
    <s v="9001596506"/>
    <x v="0"/>
    <x v="1"/>
    <s v="EDIFICIO NUEVA SANTA BARBARA  PH"/>
    <x v="1"/>
    <x v="1"/>
  </r>
  <r>
    <x v="0"/>
    <x v="1"/>
    <x v="11"/>
    <x v="4"/>
    <n v="7002778"/>
    <s v="8002309113"/>
    <x v="0"/>
    <x v="1"/>
    <s v="EDIFICIO LAS ARAUCARIAS"/>
    <x v="49"/>
    <x v="0"/>
  </r>
  <r>
    <x v="0"/>
    <x v="1"/>
    <x v="11"/>
    <x v="4"/>
    <n v="7002782"/>
    <s v="8001480055"/>
    <x v="0"/>
    <x v="1"/>
    <s v="URBANIZACION LA VILLA"/>
    <x v="7"/>
    <x v="7"/>
  </r>
  <r>
    <x v="0"/>
    <x v="1"/>
    <x v="11"/>
    <x v="4"/>
    <n v="7002874"/>
    <s v="9010127584"/>
    <x v="0"/>
    <x v="1"/>
    <s v="EDIFICIO EVA 110 - PROPIEDAD HORIZONTAL"/>
    <x v="1"/>
    <x v="1"/>
  </r>
  <r>
    <x v="0"/>
    <x v="1"/>
    <x v="11"/>
    <x v="4"/>
    <n v="7002890"/>
    <s v="9008903157"/>
    <x v="0"/>
    <x v="1"/>
    <s v="AGRUPACION RESERVA DEL MAR"/>
    <x v="57"/>
    <x v="19"/>
  </r>
  <r>
    <x v="0"/>
    <x v="1"/>
    <x v="11"/>
    <x v="4"/>
    <n v="7002891"/>
    <s v="9011133180"/>
    <x v="0"/>
    <x v="1"/>
    <s v="CONJUNTO RESIDENCIAL HACIENDA MADRID ARANJUEZ"/>
    <x v="36"/>
    <x v="4"/>
  </r>
  <r>
    <x v="0"/>
    <x v="1"/>
    <x v="11"/>
    <x v="4"/>
    <n v="7002963"/>
    <s v="8300749224"/>
    <x v="0"/>
    <x v="1"/>
    <s v="CONJUNTO RESIDENCIAL DE LA SUPERMANZANA 6 BOC"/>
    <x v="1"/>
    <x v="1"/>
  </r>
  <r>
    <x v="0"/>
    <x v="1"/>
    <x v="11"/>
    <x v="4"/>
    <n v="7003041"/>
    <s v="9008110116"/>
    <x v="0"/>
    <x v="2"/>
    <s v="PROPIEDAD HORIZONTAL - EDIFICIO LA RIVIERA"/>
    <x v="6"/>
    <x v="6"/>
  </r>
  <r>
    <x v="0"/>
    <x v="1"/>
    <x v="11"/>
    <x v="4"/>
    <n v="7003066"/>
    <s v="8001849947"/>
    <x v="0"/>
    <x v="1"/>
    <s v="ASOCIACION DE COPROPIETARIOS DEL EDIFICIO CARTAGENA PRINCESS"/>
    <x v="52"/>
    <x v="18"/>
  </r>
  <r>
    <x v="0"/>
    <x v="1"/>
    <x v="11"/>
    <x v="4"/>
    <n v="7003076"/>
    <s v="9006614952"/>
    <x v="0"/>
    <x v="4"/>
    <s v="PARQUE RESIDENCIAL CALLEJA DE SAN JOSE PRIMERA ETAPA"/>
    <x v="7"/>
    <x v="7"/>
  </r>
  <r>
    <x v="0"/>
    <x v="1"/>
    <x v="11"/>
    <x v="4"/>
    <n v="7003255"/>
    <s v="8000115208"/>
    <x v="0"/>
    <x v="1"/>
    <s v="CONJUNTO RESIDENCIAL GAMMA IV CELULAS 7 Y 9 - PROPIEDAD HORI"/>
    <x v="11"/>
    <x v="9"/>
  </r>
  <r>
    <x v="0"/>
    <x v="1"/>
    <x v="11"/>
    <x v="4"/>
    <n v="7003267"/>
    <s v="8320075366"/>
    <x v="0"/>
    <x v="1"/>
    <s v="CONJUNTO RESIDENCIAL SANTA CECILIA PH"/>
    <x v="8"/>
    <x v="4"/>
  </r>
  <r>
    <x v="0"/>
    <x v="1"/>
    <x v="11"/>
    <x v="4"/>
    <n v="7003304"/>
    <s v="9010744252"/>
    <x v="0"/>
    <x v="3"/>
    <s v="EDIFICIO COMERCIAL SANTA MARIA"/>
    <x v="88"/>
    <x v="10"/>
  </r>
  <r>
    <x v="0"/>
    <x v="1"/>
    <x v="11"/>
    <x v="4"/>
    <n v="7003393"/>
    <s v="9002272465"/>
    <x v="0"/>
    <x v="1"/>
    <s v="AGRUPACION VIGIA DEL PARQUE ETAPA 1 PH"/>
    <x v="1"/>
    <x v="1"/>
  </r>
  <r>
    <x v="0"/>
    <x v="1"/>
    <x v="11"/>
    <x v="4"/>
    <n v="7003400"/>
    <s v="9000731679"/>
    <x v="0"/>
    <x v="1"/>
    <s v="EDIFICIO PLAZA SANTO DOMINGO - PROPIEDAD HORIZONTAL -"/>
    <x v="6"/>
    <x v="6"/>
  </r>
  <r>
    <x v="0"/>
    <x v="1"/>
    <x v="11"/>
    <x v="4"/>
    <n v="7003409"/>
    <s v="9002272465"/>
    <x v="0"/>
    <x v="1"/>
    <s v="AGRUPACION VIGIA DEL PARQUE ETAPA 1 PH"/>
    <x v="1"/>
    <x v="1"/>
  </r>
  <r>
    <x v="0"/>
    <x v="1"/>
    <x v="11"/>
    <x v="4"/>
    <n v="7003524"/>
    <s v="9011133180"/>
    <x v="0"/>
    <x v="1"/>
    <s v="CONJUNTO RESIDENCIAL HACIENDA MADRID ARANJUEZ"/>
    <x v="36"/>
    <x v="4"/>
  </r>
  <r>
    <x v="0"/>
    <x v="1"/>
    <x v="11"/>
    <x v="4"/>
    <n v="7003526"/>
    <s v="8002037169"/>
    <x v="0"/>
    <x v="1"/>
    <s v="AGRUPACION DE VIVIENDA NUEVA TIBABUYES SECTOR B PROPIEDAD HO"/>
    <x v="1"/>
    <x v="1"/>
  </r>
  <r>
    <x v="0"/>
    <x v="1"/>
    <x v="11"/>
    <x v="4"/>
    <n v="7003538"/>
    <s v="8300070621"/>
    <x v="0"/>
    <x v="1"/>
    <s v="CONJUNTO RESIDENCIAL EL BOSQUE DE SUBA AGRUPACION 4"/>
    <x v="1"/>
    <x v="1"/>
  </r>
  <r>
    <x v="0"/>
    <x v="1"/>
    <x v="11"/>
    <x v="4"/>
    <n v="7003550"/>
    <s v="9005013658"/>
    <x v="0"/>
    <x v="3"/>
    <s v="CONDOMINIO AGUA MARINA CLUB CAMPESTRE"/>
    <x v="31"/>
    <x v="3"/>
  </r>
  <r>
    <x v="0"/>
    <x v="1"/>
    <x v="11"/>
    <x v="4"/>
    <n v="7003581"/>
    <s v="9005013658"/>
    <x v="0"/>
    <x v="4"/>
    <s v="CONDOMINIO AGUA MARINA CLUB CAMPESTRE"/>
    <x v="31"/>
    <x v="3"/>
  </r>
  <r>
    <x v="0"/>
    <x v="1"/>
    <x v="11"/>
    <x v="4"/>
    <n v="7003727"/>
    <s v="8914107357"/>
    <x v="0"/>
    <x v="1"/>
    <s v="CONJUNTO MULTIFAMILIAR NIZA SEGUNDO SECTOR PH"/>
    <x v="11"/>
    <x v="9"/>
  </r>
  <r>
    <x v="0"/>
    <x v="1"/>
    <x v="11"/>
    <x v="4"/>
    <n v="7003766"/>
    <s v="9003106258"/>
    <x v="0"/>
    <x v="1"/>
    <s v="EDIFICIO KARIBE"/>
    <x v="2"/>
    <x v="2"/>
  </r>
  <r>
    <x v="0"/>
    <x v="1"/>
    <x v="11"/>
    <x v="4"/>
    <n v="7003772"/>
    <s v="90TAL DE LOS NOGALE00650907"/>
    <x v="0"/>
    <x v="2"/>
    <s v="EDIFICIO PORS BLOQUE UNO - PROPIEDAD HO"/>
    <x v="6"/>
    <x v="6"/>
  </r>
  <r>
    <x v="0"/>
    <x v="1"/>
    <x v="11"/>
    <x v="4"/>
    <n v="7003777"/>
    <s v="9009817530"/>
    <x v="0"/>
    <x v="1"/>
    <s v="GUADUALES DEL CAFE PH"/>
    <x v="54"/>
    <x v="7"/>
  </r>
  <r>
    <x v="0"/>
    <x v="1"/>
    <x v="11"/>
    <x v="4"/>
    <n v="7003886"/>
    <s v="8001835520"/>
    <x v="0"/>
    <x v="1"/>
    <s v="AGRUPACION DE VIVIENDA QUINTAS DE SANTA BARBARA II ETAPA"/>
    <x v="1"/>
    <x v="1"/>
  </r>
  <r>
    <x v="0"/>
    <x v="1"/>
    <x v="11"/>
    <x v="4"/>
    <n v="7003913"/>
    <s v="9006751300"/>
    <x v="0"/>
    <x v="0"/>
    <s v="EDIFICIO TORRES DE BARCELONA PROPIEDAD HORIZONTAL"/>
    <x v="6"/>
    <x v="6"/>
  </r>
  <r>
    <x v="0"/>
    <x v="1"/>
    <x v="11"/>
    <x v="4"/>
    <n v="7004027"/>
    <s v="8001511631"/>
    <x v="0"/>
    <x v="3"/>
    <s v="EDIFICIO AZOR PROPIEDAD HORIZONTAL"/>
    <x v="1"/>
    <x v="1"/>
  </r>
  <r>
    <x v="0"/>
    <x v="1"/>
    <x v="11"/>
    <x v="1"/>
    <n v="7004062"/>
    <s v="9012622324"/>
    <x v="0"/>
    <x v="1"/>
    <s v="CONJUNTO RESIDENCIAL MIRADOR DE LA PRADERA PH"/>
    <x v="11"/>
    <x v="9"/>
  </r>
  <r>
    <x v="0"/>
    <x v="1"/>
    <x v="11"/>
    <x v="1"/>
    <n v="7004062"/>
    <s v="9012622324"/>
    <x v="0"/>
    <x v="1"/>
    <s v="CONJUNTO RESIDENCIAL MIRADOR DE LA PRADERA PH"/>
    <x v="11"/>
    <x v="9"/>
  </r>
  <r>
    <x v="0"/>
    <x v="1"/>
    <x v="11"/>
    <x v="4"/>
    <n v="7004078"/>
    <s v="9003107342"/>
    <x v="0"/>
    <x v="2"/>
    <s v="CONJUNTO RESIDENCIAL CERRADO LA TOSCANA PRIMERA ETAPA BL"/>
    <x v="6"/>
    <x v="6"/>
  </r>
  <r>
    <x v="0"/>
    <x v="1"/>
    <x v="11"/>
    <x v="4"/>
    <n v="7004111"/>
    <s v="8001304098"/>
    <x v="0"/>
    <x v="1"/>
    <s v="URBANIZACION MIRANDELA 10 PH"/>
    <x v="1"/>
    <x v="1"/>
  </r>
  <r>
    <x v="0"/>
    <x v="1"/>
    <x v="11"/>
    <x v="4"/>
    <n v="7004119"/>
    <s v="8001728986"/>
    <x v="0"/>
    <x v="1"/>
    <s v="EDIFICIO PIJAO NORTE PH"/>
    <x v="1"/>
    <x v="1"/>
  </r>
  <r>
    <x v="0"/>
    <x v="1"/>
    <x v="11"/>
    <x v="4"/>
    <n v="7004143"/>
    <s v="8914118541"/>
    <x v="0"/>
    <x v="1"/>
    <s v="UNIDAD RESIDENCIAL CATALUÑA - PROPIEDAD HORIZONTAL"/>
    <x v="11"/>
    <x v="9"/>
  </r>
  <r>
    <x v="0"/>
    <x v="1"/>
    <x v="11"/>
    <x v="4"/>
    <n v="7004184"/>
    <s v="9010098811"/>
    <x v="0"/>
    <x v="1"/>
    <s v="CONJUNTO RESIDENCIAL ARBOLEDA CAMPESTRE - CAMBULO PROPIEDAD"/>
    <x v="3"/>
    <x v="3"/>
  </r>
  <r>
    <x v="0"/>
    <x v="1"/>
    <x v="11"/>
    <x v="4"/>
    <n v="7004202"/>
    <s v="9012064361"/>
    <x v="0"/>
    <x v="0"/>
    <s v="EDIFICIO ARA CONDOMINIO CLUB PROPIEDAD HORIZONTAL"/>
    <x v="2"/>
    <x v="2"/>
  </r>
  <r>
    <x v="0"/>
    <x v="1"/>
    <x v="11"/>
    <x v="4"/>
    <n v="7004249"/>
    <s v="8909289426"/>
    <x v="0"/>
    <x v="2"/>
    <s v="NUCLEO DE VIVIENDA N°2 CIUDAD SAN DIEGO"/>
    <x v="14"/>
    <x v="5"/>
  </r>
  <r>
    <x v="0"/>
    <x v="1"/>
    <x v="11"/>
    <x v="4"/>
    <n v="7004279"/>
    <s v="9003410221"/>
    <x v="0"/>
    <x v="1"/>
    <s v="EDIFICIO VERSALLES IMPERIAL"/>
    <x v="2"/>
    <x v="2"/>
  </r>
  <r>
    <x v="0"/>
    <x v="1"/>
    <x v="11"/>
    <x v="4"/>
    <n v="7004336"/>
    <s v="8160004873"/>
    <x v="0"/>
    <x v="1"/>
    <s v="AGRUPACION RESIDENCIAL GAMMA III BLOQUE 29 32 Y 34 PH"/>
    <x v="11"/>
    <x v="9"/>
  </r>
  <r>
    <x v="0"/>
    <x v="1"/>
    <x v="11"/>
    <x v="4"/>
    <n v="7004404"/>
    <s v="8000409901"/>
    <x v="0"/>
    <x v="1"/>
    <s v="EDIFICIO TORRES DE PUNTACANA - PROPIEDAD HORIZONTAL"/>
    <x v="1"/>
    <x v="1"/>
  </r>
  <r>
    <x v="0"/>
    <x v="1"/>
    <x v="11"/>
    <x v="4"/>
    <n v="7004405"/>
    <s v="9003081963"/>
    <x v="0"/>
    <x v="1"/>
    <s v="CONJUNTO RESIDENCIAL JARDINES DE TANAMBI P H"/>
    <x v="11"/>
    <x v="9"/>
  </r>
  <r>
    <x v="0"/>
    <x v="1"/>
    <x v="11"/>
    <x v="4"/>
    <n v="7004452"/>
    <s v="8002378267"/>
    <x v="0"/>
    <x v="1"/>
    <s v="CONJUNTO RESIDENCIAL PORTALES DEL COUNTRY"/>
    <x v="1"/>
    <x v="1"/>
  </r>
  <r>
    <x v="0"/>
    <x v="1"/>
    <x v="11"/>
    <x v="4"/>
    <n v="7004484"/>
    <s v="9010960041"/>
    <x v="0"/>
    <x v="1"/>
    <s v="CONJUNTO RESIDENCIAL TORRES DE MILAN PROPIEDAD HORIZONTAL"/>
    <x v="6"/>
    <x v="6"/>
  </r>
  <r>
    <x v="0"/>
    <x v="1"/>
    <x v="11"/>
    <x v="1"/>
    <n v="7004540"/>
    <s v="8000053973"/>
    <x v="0"/>
    <x v="1"/>
    <s v="AGRUPACION DE VIVIENDA CAMPANELLA III-PROPIEDAD HORIZONTAL"/>
    <x v="1"/>
    <x v="1"/>
  </r>
  <r>
    <x v="0"/>
    <x v="1"/>
    <x v="11"/>
    <x v="1"/>
    <n v="7004540"/>
    <s v="8000053973"/>
    <x v="0"/>
    <x v="1"/>
    <s v="AGRUPACION DE VIVIENDA CAMPANELLA III-PROPIEDAD HORIZONTAL"/>
    <x v="1"/>
    <x v="1"/>
  </r>
  <r>
    <x v="0"/>
    <x v="1"/>
    <x v="11"/>
    <x v="4"/>
    <n v="7004558"/>
    <s v="9008110116"/>
    <x v="0"/>
    <x v="2"/>
    <s v="PROPIEDAD HORIZONTAL - EDIFICIO LA RIVIERA"/>
    <x v="6"/>
    <x v="6"/>
  </r>
  <r>
    <x v="0"/>
    <x v="1"/>
    <x v="11"/>
    <x v="5"/>
    <n v="7004590"/>
    <s v="41313676"/>
    <x v="0"/>
    <x v="1"/>
    <s v="SALAZAR QUITIAN ROSALBA"/>
    <x v="1"/>
    <x v="1"/>
  </r>
  <r>
    <x v="0"/>
    <x v="1"/>
    <x v="11"/>
    <x v="4"/>
    <n v="7004620"/>
    <s v="9012787721"/>
    <x v="0"/>
    <x v="0"/>
    <s v="EDIFICIO Z3NTRI PROPIEDAD HORIZONTAL"/>
    <x v="2"/>
    <x v="2"/>
  </r>
  <r>
    <x v="0"/>
    <x v="1"/>
    <x v="11"/>
    <x v="4"/>
    <n v="7004627"/>
    <s v="9008228054"/>
    <x v="0"/>
    <x v="1"/>
    <s v="EDIFICIO RESERVA DE COCORA"/>
    <x v="7"/>
    <x v="7"/>
  </r>
  <r>
    <x v="0"/>
    <x v="1"/>
    <x v="11"/>
    <x v="4"/>
    <n v="7004638"/>
    <s v="9008228054"/>
    <x v="0"/>
    <x v="1"/>
    <s v="EDIFICIO RESERVA DE COCORA"/>
    <x v="7"/>
    <x v="7"/>
  </r>
  <r>
    <x v="0"/>
    <x v="1"/>
    <x v="11"/>
    <x v="4"/>
    <n v="7004661"/>
    <s v="8110395201"/>
    <x v="0"/>
    <x v="1"/>
    <s v="CONJUNTO RESIDENCIAL MIRADOR DE GUADALCANAL PH"/>
    <x v="10"/>
    <x v="5"/>
  </r>
  <r>
    <x v="0"/>
    <x v="1"/>
    <x v="11"/>
    <x v="4"/>
    <n v="7004714"/>
    <s v="9009890436"/>
    <x v="0"/>
    <x v="3"/>
    <s v="EDIFICIO SANTA MONICA IV PROPIEDAD HORIZONTAL"/>
    <x v="6"/>
    <x v="6"/>
  </r>
  <r>
    <x v="0"/>
    <x v="1"/>
    <x v="11"/>
    <x v="4"/>
    <n v="7004721"/>
    <s v="8001966819"/>
    <x v="0"/>
    <x v="1"/>
    <s v="CONJUNTO MULTIFAMILIAR YULIMA ETAPA II UNIDAD F"/>
    <x v="7"/>
    <x v="7"/>
  </r>
  <r>
    <x v="0"/>
    <x v="1"/>
    <x v="11"/>
    <x v="4"/>
    <n v="7004721"/>
    <s v="8001966819"/>
    <x v="0"/>
    <x v="1"/>
    <s v="CONJUNTO MULTIFAMILIAR YULIMA ETAPA II UNIDAD F"/>
    <x v="7"/>
    <x v="7"/>
  </r>
  <r>
    <x v="0"/>
    <x v="1"/>
    <x v="11"/>
    <x v="4"/>
    <n v="7004732"/>
    <s v="8100010200"/>
    <x v="0"/>
    <x v="1"/>
    <s v="CONJUNTO RESIDENCIAL SAN GABRIEL - PROPIEDAD HORIZONTAL"/>
    <x v="6"/>
    <x v="6"/>
  </r>
  <r>
    <x v="0"/>
    <x v="1"/>
    <x v="11"/>
    <x v="4"/>
    <n v="7004739"/>
    <s v="9005502421"/>
    <x v="0"/>
    <x v="1"/>
    <s v="EDIFICIO RAUL RIOS TORRE ALTA"/>
    <x v="3"/>
    <x v="3"/>
  </r>
  <r>
    <x v="0"/>
    <x v="1"/>
    <x v="11"/>
    <x v="4"/>
    <n v="7004742"/>
    <s v="8110184351"/>
    <x v="0"/>
    <x v="1"/>
    <s v="UNIDAD RESIDENCIAL BOSQUES DE SAN BERNARDO PH"/>
    <x v="14"/>
    <x v="5"/>
  </r>
  <r>
    <x v="0"/>
    <x v="1"/>
    <x v="11"/>
    <x v="4"/>
    <n v="7004808"/>
    <s v="8301267032"/>
    <x v="0"/>
    <x v="1"/>
    <s v="CONJUNTO RESIDENCIAL SALITRE PARK"/>
    <x v="1"/>
    <x v="1"/>
  </r>
  <r>
    <x v="0"/>
    <x v="1"/>
    <x v="11"/>
    <x v="4"/>
    <n v="7004862"/>
    <s v="9001596506"/>
    <x v="0"/>
    <x v="1"/>
    <s v="EDIFICIO NUEVA SANTA BARBARA  PH"/>
    <x v="1"/>
    <x v="1"/>
  </r>
  <r>
    <x v="0"/>
    <x v="1"/>
    <x v="11"/>
    <x v="4"/>
    <n v="7004870"/>
    <s v="8000770748"/>
    <x v="0"/>
    <x v="3"/>
    <s v="AGRUPACION DE VIVIENDA RINCON DE MANDALAY PH"/>
    <x v="1"/>
    <x v="1"/>
  </r>
  <r>
    <x v="0"/>
    <x v="1"/>
    <x v="11"/>
    <x v="4"/>
    <n v="7004878"/>
    <s v="9010467914"/>
    <x v="0"/>
    <x v="1"/>
    <s v="CONJUNTO RESIDENCIAL AVELLANA PH"/>
    <x v="4"/>
    <x v="4"/>
  </r>
  <r>
    <x v="0"/>
    <x v="1"/>
    <x v="11"/>
    <x v="4"/>
    <n v="7004890"/>
    <s v="9003993636"/>
    <x v="0"/>
    <x v="1"/>
    <s v="EDIFICIO VALLARTA II"/>
    <x v="2"/>
    <x v="2"/>
  </r>
  <r>
    <x v="0"/>
    <x v="1"/>
    <x v="11"/>
    <x v="5"/>
    <n v="7004920"/>
    <s v="13001287"/>
    <x v="0"/>
    <x v="1"/>
    <s v="DEL CASTILLO DELLA GIOVANNA FRANCISCO JOSE"/>
    <x v="7"/>
    <x v="7"/>
  </r>
  <r>
    <x v="0"/>
    <x v="1"/>
    <x v="11"/>
    <x v="4"/>
    <n v="7004955"/>
    <s v="8002328827"/>
    <x v="0"/>
    <x v="1"/>
    <s v="CONJ RESI LOS BALCONES DE ORIENTE EDIF LOS BUGAMBILES"/>
    <x v="1"/>
    <x v="1"/>
  </r>
  <r>
    <x v="0"/>
    <x v="1"/>
    <x v="11"/>
    <x v="4"/>
    <n v="7004961"/>
    <s v="9012185956"/>
    <x v="0"/>
    <x v="1"/>
    <s v="EDIFICIO AL LADO DEL CENTRO PH"/>
    <x v="1"/>
    <x v="1"/>
  </r>
  <r>
    <x v="0"/>
    <x v="1"/>
    <x v="11"/>
    <x v="4"/>
    <n v="7004965"/>
    <s v="8300303312"/>
    <x v="0"/>
    <x v="1"/>
    <s v="CONJUNTO RESIDENCIAL BUGANVILIA"/>
    <x v="1"/>
    <x v="1"/>
  </r>
  <r>
    <x v="0"/>
    <x v="1"/>
    <x v="11"/>
    <x v="4"/>
    <n v="7005003"/>
    <s v="8300623681"/>
    <x v="0"/>
    <x v="3"/>
    <s v="CONJUNTO MULTIFAMILIAR COMPARTIR BOCHICA LOTE 4 ETAPA III"/>
    <x v="1"/>
    <x v="1"/>
  </r>
  <r>
    <x v="0"/>
    <x v="1"/>
    <x v="11"/>
    <x v="4"/>
    <n v="7005022"/>
    <s v="8300524282"/>
    <x v="0"/>
    <x v="1"/>
    <s v="CONJUNTO RESIDENCIAL EL PORTAL DE LA COFRADIA PH"/>
    <x v="1"/>
    <x v="1"/>
  </r>
  <r>
    <x v="0"/>
    <x v="1"/>
    <x v="11"/>
    <x v="4"/>
    <n v="7005089"/>
    <s v="8100027361"/>
    <x v="0"/>
    <x v="1"/>
    <s v="CONJUNTO CERRADO RINCON DE ATALAYA PROPIEDAD HORIZONTAL"/>
    <x v="6"/>
    <x v="6"/>
  </r>
  <r>
    <x v="0"/>
    <x v="1"/>
    <x v="11"/>
    <x v="4"/>
    <n v="7005093"/>
    <s v="9006999782"/>
    <x v="0"/>
    <x v="1"/>
    <s v="URBANIZACION EL ROSAL I ETAPA PH"/>
    <x v="14"/>
    <x v="5"/>
  </r>
  <r>
    <x v="0"/>
    <x v="1"/>
    <x v="11"/>
    <x v="4"/>
    <n v="7005115"/>
    <s v="9005660534"/>
    <x v="0"/>
    <x v="1"/>
    <s v="CONJUNTO RESIDENCIAL EL NOGAL DE SUBA PROPIEDAD HORIZONTAL"/>
    <x v="1"/>
    <x v="1"/>
  </r>
  <r>
    <x v="0"/>
    <x v="1"/>
    <x v="11"/>
    <x v="4"/>
    <n v="7005116"/>
    <s v="9003298091"/>
    <x v="0"/>
    <x v="1"/>
    <s v="EDIFICO PORTOFINO PH"/>
    <x v="11"/>
    <x v="9"/>
  </r>
  <r>
    <x v="0"/>
    <x v="1"/>
    <x v="11"/>
    <x v="4"/>
    <n v="7005116"/>
    <s v="9003298091"/>
    <x v="0"/>
    <x v="1"/>
    <s v="EDIFICO PORTOFINO PH"/>
    <x v="11"/>
    <x v="9"/>
  </r>
  <r>
    <x v="0"/>
    <x v="1"/>
    <x v="11"/>
    <x v="5"/>
    <n v="7005143"/>
    <s v="9733476"/>
    <x v="0"/>
    <x v="2"/>
    <s v="GIRALDO SUAREZ WILTHON ANDRES"/>
    <x v="7"/>
    <x v="7"/>
  </r>
  <r>
    <x v="0"/>
    <x v="1"/>
    <x v="11"/>
    <x v="4"/>
    <n v="7005144"/>
    <s v="8080012059"/>
    <x v="0"/>
    <x v="1"/>
    <s v="SANTA MONICA I ETAPA"/>
    <x v="15"/>
    <x v="4"/>
  </r>
  <r>
    <x v="0"/>
    <x v="1"/>
    <x v="11"/>
    <x v="1"/>
    <n v="7005195"/>
    <s v="8001380719"/>
    <x v="0"/>
    <x v="1"/>
    <s v="UNIDAD RESIDENCIAL SERRANA PH"/>
    <x v="11"/>
    <x v="9"/>
  </r>
  <r>
    <x v="0"/>
    <x v="1"/>
    <x v="11"/>
    <x v="5"/>
    <n v="7005213"/>
    <s v="7527184"/>
    <x v="0"/>
    <x v="1"/>
    <s v="GARCIA QUINTERO FELIX ANTONIO"/>
    <x v="7"/>
    <x v="7"/>
  </r>
  <r>
    <x v="0"/>
    <x v="1"/>
    <x v="11"/>
    <x v="4"/>
    <n v="7005253"/>
    <s v="9008953894"/>
    <x v="0"/>
    <x v="1"/>
    <s v="CONJUNTO RESIDENCIAL RESERVAS DE MADRID PALMA"/>
    <x v="36"/>
    <x v="4"/>
  </r>
  <r>
    <x v="0"/>
    <x v="1"/>
    <x v="11"/>
    <x v="4"/>
    <n v="7005334"/>
    <s v="9008053155"/>
    <x v="0"/>
    <x v="1"/>
    <s v="CONJUNTO RESIDENCIAL BARLOVENTO PH"/>
    <x v="21"/>
    <x v="5"/>
  </r>
  <r>
    <x v="0"/>
    <x v="1"/>
    <x v="11"/>
    <x v="4"/>
    <n v="7005369"/>
    <s v="9010646460"/>
    <x v="0"/>
    <x v="1"/>
    <s v="UNIDAD RESIDENCIAL EDIFICIO CHARLOTTE PH"/>
    <x v="10"/>
    <x v="5"/>
  </r>
  <r>
    <x v="0"/>
    <x v="1"/>
    <x v="11"/>
    <x v="4"/>
    <n v="7005379"/>
    <s v="8001057968"/>
    <x v="0"/>
    <x v="1"/>
    <s v="CONJUNTO RESIDENCIAL LA MONEDA"/>
    <x v="1"/>
    <x v="1"/>
  </r>
  <r>
    <x v="0"/>
    <x v="1"/>
    <x v="11"/>
    <x v="4"/>
    <n v="7005420"/>
    <s v="9005277361"/>
    <x v="0"/>
    <x v="3"/>
    <s v="EDIFICIO MIRADOR DE LA SUIZA PROPIEDAD HORIZONTAL"/>
    <x v="6"/>
    <x v="6"/>
  </r>
  <r>
    <x v="0"/>
    <x v="1"/>
    <x v="11"/>
    <x v="4"/>
    <n v="7005444"/>
    <s v="8605122914"/>
    <x v="0"/>
    <x v="3"/>
    <s v="EDIFICIO CENTRO COMERCIAL AQUARIUM - PROPIEDAD HORIZONTAL"/>
    <x v="1"/>
    <x v="1"/>
  </r>
  <r>
    <x v="0"/>
    <x v="1"/>
    <x v="11"/>
    <x v="4"/>
    <n v="7005507"/>
    <s v="8000890155"/>
    <x v="0"/>
    <x v="3"/>
    <s v="CONJUNTO RESIDENCIAL MANCO CAPAC"/>
    <x v="1"/>
    <x v="1"/>
  </r>
  <r>
    <x v="0"/>
    <x v="1"/>
    <x v="11"/>
    <x v="5"/>
    <n v="7005539"/>
    <s v="24684188"/>
    <x v="0"/>
    <x v="5"/>
    <s v="MORALES DE DUQUE MARIA BELSA"/>
    <x v="7"/>
    <x v="7"/>
  </r>
  <r>
    <x v="0"/>
    <x v="1"/>
    <x v="11"/>
    <x v="4"/>
    <n v="7005563"/>
    <s v="8090041230"/>
    <x v="0"/>
    <x v="1"/>
    <s v="CONJUNTO RESIDENCIAL ARAGON II ET"/>
    <x v="31"/>
    <x v="3"/>
  </r>
  <r>
    <x v="0"/>
    <x v="1"/>
    <x v="11"/>
    <x v="4"/>
    <n v="7005573"/>
    <s v="9007745551"/>
    <x v="0"/>
    <x v="1"/>
    <s v="LOMA LINDA APARTAMENTOS PROPIEDAD HORIZONTAL"/>
    <x v="13"/>
    <x v="9"/>
  </r>
  <r>
    <x v="0"/>
    <x v="1"/>
    <x v="11"/>
    <x v="4"/>
    <n v="7005587"/>
    <s v="8603539395"/>
    <x v="0"/>
    <x v="3"/>
    <s v="EDIFICIO NIZA VIII-32"/>
    <x v="1"/>
    <x v="1"/>
  </r>
  <r>
    <x v="0"/>
    <x v="1"/>
    <x v="11"/>
    <x v="4"/>
    <n v="7005650"/>
    <s v="8090052953"/>
    <x v="0"/>
    <x v="1"/>
    <s v="EDIFICIO CAMINO DORADO PROPIEDAD  HORIZONTAL"/>
    <x v="3"/>
    <x v="3"/>
  </r>
  <r>
    <x v="0"/>
    <x v="1"/>
    <x v="11"/>
    <x v="4"/>
    <n v="7005650"/>
    <s v="8090052953"/>
    <x v="0"/>
    <x v="1"/>
    <s v="EDIFICIO CAMINO DORADO PROPIEDAD  HORIZONTAL"/>
    <x v="3"/>
    <x v="3"/>
  </r>
  <r>
    <x v="0"/>
    <x v="1"/>
    <x v="11"/>
    <x v="4"/>
    <n v="7005671"/>
    <s v="9008204837"/>
    <x v="0"/>
    <x v="1"/>
    <s v="EDIFICIO OPORTO PROPIEDAD HORIZONTAL"/>
    <x v="6"/>
    <x v="6"/>
  </r>
  <r>
    <x v="0"/>
    <x v="1"/>
    <x v="11"/>
    <x v="4"/>
    <n v="7005677"/>
    <s v="8160008339"/>
    <x v="0"/>
    <x v="1"/>
    <s v="EDIFICIO SANTIAGO DE COMPOSTELA PH"/>
    <x v="11"/>
    <x v="9"/>
  </r>
  <r>
    <x v="0"/>
    <x v="1"/>
    <x v="11"/>
    <x v="4"/>
    <n v="7005759"/>
    <s v="9006076666"/>
    <x v="0"/>
    <x v="3"/>
    <s v="CONJUNTO RESIDENCIAL QUINTAS DE LA SABANA ETA"/>
    <x v="1"/>
    <x v="1"/>
  </r>
  <r>
    <x v="0"/>
    <x v="1"/>
    <x v="11"/>
    <x v="4"/>
    <n v="7005817"/>
    <s v="9003544243"/>
    <x v="0"/>
    <x v="0"/>
    <s v="EDIFICIO PIEDRAPINTADA XI"/>
    <x v="3"/>
    <x v="3"/>
  </r>
  <r>
    <x v="0"/>
    <x v="1"/>
    <x v="11"/>
    <x v="4"/>
    <n v="7005847"/>
    <s v="9005870351"/>
    <x v="0"/>
    <x v="0"/>
    <s v="CONJUNTO RESIDENCIAL LAS BRISAS"/>
    <x v="1"/>
    <x v="1"/>
  </r>
  <r>
    <x v="0"/>
    <x v="1"/>
    <x v="11"/>
    <x v="4"/>
    <n v="7005898"/>
    <s v="9001032312"/>
    <x v="0"/>
    <x v="1"/>
    <s v="EDIFICIO TORRE SANTA CRUZ PH"/>
    <x v="14"/>
    <x v="5"/>
  </r>
  <r>
    <x v="0"/>
    <x v="1"/>
    <x v="11"/>
    <x v="1"/>
    <n v="7005946"/>
    <s v="8300283900"/>
    <x v="0"/>
    <x v="1"/>
    <s v="URBANIZACIÓN ATLANTA II ETAPA SEGUNDO SECTOR"/>
    <x v="1"/>
    <x v="1"/>
  </r>
  <r>
    <x v="0"/>
    <x v="1"/>
    <x v="11"/>
    <x v="4"/>
    <n v="7005966"/>
    <s v="9012082790"/>
    <x v="0"/>
    <x v="2"/>
    <s v="CONJUNTO RESIDENCIAL MIRADOR DE LOS ANDES"/>
    <x v="3"/>
    <x v="3"/>
  </r>
  <r>
    <x v="0"/>
    <x v="1"/>
    <x v="11"/>
    <x v="4"/>
    <n v="7006003"/>
    <s v="8100030937"/>
    <x v="0"/>
    <x v="4"/>
    <s v="EDIFICIO TORRE MEDITERRANEA PROPIEDAD HORIZONTAL"/>
    <x v="6"/>
    <x v="6"/>
  </r>
  <r>
    <x v="0"/>
    <x v="1"/>
    <x v="11"/>
    <x v="4"/>
    <n v="7006031"/>
    <s v="8001480055"/>
    <x v="0"/>
    <x v="1"/>
    <s v="URBANIZACION LA VILLA"/>
    <x v="7"/>
    <x v="7"/>
  </r>
  <r>
    <x v="0"/>
    <x v="1"/>
    <x v="11"/>
    <x v="4"/>
    <n v="7006140"/>
    <s v="8301222642"/>
    <x v="0"/>
    <x v="3"/>
    <s v="CONJUNTO RESIDENCIAL ATICOS DE LA SABANA I ETAPA PH"/>
    <x v="1"/>
    <x v="1"/>
  </r>
  <r>
    <x v="0"/>
    <x v="1"/>
    <x v="11"/>
    <x v="4"/>
    <n v="7006207"/>
    <s v="8909363151"/>
    <x v="0"/>
    <x v="1"/>
    <s v="URBANIZACION SURAMERICANA ENVIGADO PH"/>
    <x v="14"/>
    <x v="5"/>
  </r>
  <r>
    <x v="0"/>
    <x v="1"/>
    <x v="11"/>
    <x v="4"/>
    <n v="7006211"/>
    <s v="8300456344"/>
    <x v="0"/>
    <x v="1"/>
    <s v="EDIFICIO MIRABELL PH"/>
    <x v="1"/>
    <x v="1"/>
  </r>
  <r>
    <x v="0"/>
    <x v="1"/>
    <x v="11"/>
    <x v="4"/>
    <n v="7006380"/>
    <s v="8300392995"/>
    <x v="0"/>
    <x v="2"/>
    <s v="CONJUNTO MULTIFAMILIAR COMPARTIR BOCHICA LOTE 2 ETAPA I"/>
    <x v="1"/>
    <x v="1"/>
  </r>
  <r>
    <x v="0"/>
    <x v="1"/>
    <x v="11"/>
    <x v="4"/>
    <n v="7006383"/>
    <s v="9003003308"/>
    <x v="0"/>
    <x v="0"/>
    <s v="CONJUNTO RESIDENCIAL ARAWAK"/>
    <x v="17"/>
    <x v="2"/>
  </r>
  <r>
    <x v="0"/>
    <x v="1"/>
    <x v="11"/>
    <x v="4"/>
    <n v="7006764"/>
    <s v="8160006221"/>
    <x v="0"/>
    <x v="1"/>
    <s v="EDIFICIO VALLADARES PROPIEDAD HORIZONTAL"/>
    <x v="11"/>
    <x v="9"/>
  </r>
  <r>
    <x v="0"/>
    <x v="1"/>
    <x v="11"/>
    <x v="4"/>
    <n v="7006791"/>
    <s v="8300076113"/>
    <x v="0"/>
    <x v="1"/>
    <s v="EDIFICIO ALBORADA"/>
    <x v="1"/>
    <x v="1"/>
  </r>
  <r>
    <x v="0"/>
    <x v="1"/>
    <x v="11"/>
    <x v="4"/>
    <n v="7006831"/>
    <s v="9010311712"/>
    <x v="0"/>
    <x v="0"/>
    <s v="PARQUE RESIDENCIAL MODELIA"/>
    <x v="13"/>
    <x v="9"/>
  </r>
  <r>
    <x v="0"/>
    <x v="1"/>
    <x v="11"/>
    <x v="4"/>
    <n v="7006831"/>
    <s v="9010311712"/>
    <x v="0"/>
    <x v="0"/>
    <s v="PARQUE RESIDENCIAL MODELIA"/>
    <x v="13"/>
    <x v="9"/>
  </r>
  <r>
    <x v="0"/>
    <x v="1"/>
    <x v="11"/>
    <x v="4"/>
    <n v="7006837"/>
    <s v="8914123321"/>
    <x v="0"/>
    <x v="3"/>
    <s v="CENTRO COMERCIAL Y CULTURAL DE PEREIRA FIDUCENTRO Y TEATRO M"/>
    <x v="11"/>
    <x v="9"/>
  </r>
  <r>
    <x v="0"/>
    <x v="1"/>
    <x v="11"/>
    <x v="4"/>
    <n v="7006838"/>
    <s v="9006279888"/>
    <x v="0"/>
    <x v="1"/>
    <s v="CONDOMINIO PALOS VERDES HACIENDA RESIDENCIAL-PROPIEDAD HORIZ"/>
    <x v="3"/>
    <x v="3"/>
  </r>
  <r>
    <x v="0"/>
    <x v="1"/>
    <x v="11"/>
    <x v="4"/>
    <n v="7006864"/>
    <s v="8300330408"/>
    <x v="0"/>
    <x v="0"/>
    <s v="EDIFICIO PARQUE DE LOS ANDES"/>
    <x v="1"/>
    <x v="1"/>
  </r>
  <r>
    <x v="0"/>
    <x v="1"/>
    <x v="11"/>
    <x v="4"/>
    <n v="7006867"/>
    <s v="8050128172"/>
    <x v="0"/>
    <x v="1"/>
    <s v="CONJUNTO RESIDENCIAL BOSQUES DE LA MARTINA"/>
    <x v="0"/>
    <x v="0"/>
  </r>
  <r>
    <x v="0"/>
    <x v="1"/>
    <x v="11"/>
    <x v="4"/>
    <n v="7006869"/>
    <s v="9003547461"/>
    <x v="0"/>
    <x v="3"/>
    <s v="URBANIZACION CAMPI?A DE SAN LUCAS PROPIEDAD HORIZONTAL"/>
    <x v="14"/>
    <x v="5"/>
  </r>
  <r>
    <x v="0"/>
    <x v="1"/>
    <x v="11"/>
    <x v="4"/>
    <n v="7006896"/>
    <s v="9007851896"/>
    <x v="0"/>
    <x v="1"/>
    <s v="EDIFICIO NOVA TORRE 189 PH"/>
    <x v="1"/>
    <x v="1"/>
  </r>
  <r>
    <x v="0"/>
    <x v="1"/>
    <x v="11"/>
    <x v="4"/>
    <n v="7006902"/>
    <s v="9008196666"/>
    <x v="0"/>
    <x v="1"/>
    <s v="EDIFICIO MULTIFAMILIAR BAHIA MORENA"/>
    <x v="57"/>
    <x v="19"/>
  </r>
  <r>
    <x v="0"/>
    <x v="1"/>
    <x v="11"/>
    <x v="4"/>
    <n v="7006927"/>
    <s v="8300749224"/>
    <x v="0"/>
    <x v="1"/>
    <s v="CONJUNTO RESIDENCIAL DE LA SUPERMANZANA 6 BOC"/>
    <x v="1"/>
    <x v="1"/>
  </r>
  <r>
    <x v="0"/>
    <x v="1"/>
    <x v="11"/>
    <x v="4"/>
    <n v="7007033"/>
    <s v="9013951001"/>
    <x v="0"/>
    <x v="1"/>
    <s v="EDIFICIO CALATAYUD PROPIEDA HO"/>
    <x v="6"/>
    <x v="6"/>
  </r>
  <r>
    <x v="0"/>
    <x v="1"/>
    <x v="11"/>
    <x v="4"/>
    <n v="7007050"/>
    <s v="8908034442"/>
    <x v="0"/>
    <x v="1"/>
    <s v="CENTRO COMERCIAL LOS ROSALES PH"/>
    <x v="6"/>
    <x v="6"/>
  </r>
  <r>
    <x v="0"/>
    <x v="1"/>
    <x v="11"/>
    <x v="4"/>
    <n v="7007055"/>
    <s v="8000536641"/>
    <x v="0"/>
    <x v="1"/>
    <s v="CONJUNTO RESIDENCIAL BARRIO OLIMPICO DE PEREIRA II ETAPA PH"/>
    <x v="11"/>
    <x v="9"/>
  </r>
  <r>
    <x v="0"/>
    <x v="1"/>
    <x v="11"/>
    <x v="4"/>
    <n v="7007083"/>
    <s v="8300684125"/>
    <x v="0"/>
    <x v="1"/>
    <s v="AGRUPACION DE VIVIENDA LA FONTANA 2 TORRE U"/>
    <x v="1"/>
    <x v="1"/>
  </r>
  <r>
    <x v="0"/>
    <x v="1"/>
    <x v="11"/>
    <x v="4"/>
    <n v="7007118"/>
    <s v="9012611471"/>
    <x v="0"/>
    <x v="1"/>
    <s v="URBANICACION DEL CONJUNTO RESIDENCIAL AIRES DEL BOSQUE ETAPA"/>
    <x v="34"/>
    <x v="5"/>
  </r>
  <r>
    <x v="0"/>
    <x v="1"/>
    <x v="11"/>
    <x v="4"/>
    <n v="7007124"/>
    <s v="9000925547"/>
    <x v="0"/>
    <x v="3"/>
    <s v="AGRUPACION RESIDENCIAL ALAMEDA SANTA MONICA ETAPA UNO PH"/>
    <x v="1"/>
    <x v="1"/>
  </r>
  <r>
    <x v="0"/>
    <x v="1"/>
    <x v="11"/>
    <x v="4"/>
    <n v="7007133"/>
    <s v="9004480395"/>
    <x v="0"/>
    <x v="1"/>
    <s v="EDIFICIO ALCALA 122 PROPIEDAD HORIZONTAL"/>
    <x v="1"/>
    <x v="1"/>
  </r>
  <r>
    <x v="0"/>
    <x v="1"/>
    <x v="11"/>
    <x v="1"/>
    <n v="7007143"/>
    <s v="8002126825"/>
    <x v="0"/>
    <x v="1"/>
    <s v="CONJUNTO RESIDENCIAL PINAR ALTO"/>
    <x v="1"/>
    <x v="1"/>
  </r>
  <r>
    <x v="0"/>
    <x v="1"/>
    <x v="11"/>
    <x v="4"/>
    <n v="7007190"/>
    <s v="9010800326"/>
    <x v="0"/>
    <x v="1"/>
    <s v="CONJUNTO RESIDENCIAL CIUDAD CENTRAL PH"/>
    <x v="1"/>
    <x v="1"/>
  </r>
  <r>
    <x v="0"/>
    <x v="1"/>
    <x v="11"/>
    <x v="1"/>
    <n v="7007220"/>
    <s v="8002092181"/>
    <x v="0"/>
    <x v="1"/>
    <s v="CONJUNTO RESIDENCIAL VILLA DEL SOL PH"/>
    <x v="11"/>
    <x v="9"/>
  </r>
  <r>
    <x v="0"/>
    <x v="1"/>
    <x v="11"/>
    <x v="4"/>
    <n v="7007221"/>
    <s v="8000268397"/>
    <x v="0"/>
    <x v="3"/>
    <s v="EDIFICIO CATALINA II-PROPIEDAD HORIZONTAL"/>
    <x v="1"/>
    <x v="1"/>
  </r>
  <r>
    <x v="0"/>
    <x v="1"/>
    <x v="11"/>
    <x v="4"/>
    <n v="7007240"/>
    <s v="8090045233"/>
    <x v="0"/>
    <x v="1"/>
    <s v="MULTIFAMILIAR TORREMOLINOS PROIPEDAD HORIZONT"/>
    <x v="3"/>
    <x v="3"/>
  </r>
  <r>
    <x v="0"/>
    <x v="1"/>
    <x v="11"/>
    <x v="4"/>
    <n v="7007267"/>
    <s v="9002065896"/>
    <x v="0"/>
    <x v="0"/>
    <s v="CONJUNTO RESIDENCIAL Y COMERCIAL CAÑAVERAL II - PH"/>
    <x v="11"/>
    <x v="9"/>
  </r>
  <r>
    <x v="0"/>
    <x v="1"/>
    <x v="11"/>
    <x v="4"/>
    <n v="7007273"/>
    <s v="9001414731"/>
    <x v="0"/>
    <x v="0"/>
    <s v="PORTAL DEL VERGEL CLUB HOUSE Y CONDOMINIO"/>
    <x v="3"/>
    <x v="3"/>
  </r>
  <r>
    <x v="0"/>
    <x v="1"/>
    <x v="11"/>
    <x v="4"/>
    <n v="7007278"/>
    <s v="9004180365"/>
    <x v="0"/>
    <x v="1"/>
    <s v="CONJUNTO RESIDENCIAL GOLF CLUB - PROPIEDAD HORIZONTAL"/>
    <x v="3"/>
    <x v="3"/>
  </r>
  <r>
    <x v="0"/>
    <x v="1"/>
    <x v="11"/>
    <x v="4"/>
    <n v="7007318"/>
    <s v="9003718438"/>
    <x v="0"/>
    <x v="1"/>
    <s v="CONJUNTO RESIDENCIAL PRADOS DE IPANEMA"/>
    <x v="1"/>
    <x v="1"/>
  </r>
  <r>
    <x v="0"/>
    <x v="1"/>
    <x v="11"/>
    <x v="5"/>
    <n v="7007320"/>
    <s v="25181338"/>
    <x v="0"/>
    <x v="0"/>
    <s v="OSPINA SANCHEZ SONIA LILIANA"/>
    <x v="13"/>
    <x v="9"/>
  </r>
  <r>
    <x v="0"/>
    <x v="1"/>
    <x v="11"/>
    <x v="4"/>
    <n v="7007344"/>
    <s v="9010388301"/>
    <x v="0"/>
    <x v="1"/>
    <s v="CONJUNTO RESIDENCIAL RESERVA DE YACARE CASAS"/>
    <x v="75"/>
    <x v="16"/>
  </r>
  <r>
    <x v="0"/>
    <x v="1"/>
    <x v="11"/>
    <x v="4"/>
    <n v="7007375"/>
    <s v="9000629258"/>
    <x v="0"/>
    <x v="1"/>
    <s v="AGRUPACION DE VIVIENDA BACATA RESERVADO PROPIEDAD HORIZONTAL"/>
    <x v="1"/>
    <x v="1"/>
  </r>
  <r>
    <x v="0"/>
    <x v="1"/>
    <x v="11"/>
    <x v="4"/>
    <n v="7007378"/>
    <s v="8300596352"/>
    <x v="0"/>
    <x v="3"/>
    <s v="EDIFICIO ULTRA II PROPIEDAD HORIZONTAL"/>
    <x v="1"/>
    <x v="1"/>
  </r>
  <r>
    <x v="0"/>
    <x v="1"/>
    <x v="11"/>
    <x v="4"/>
    <n v="7007391"/>
    <s v="9005390128"/>
    <x v="0"/>
    <x v="3"/>
    <s v="CONJUNTO LA CAPILLA DE SUBA PH"/>
    <x v="1"/>
    <x v="1"/>
  </r>
  <r>
    <x v="0"/>
    <x v="1"/>
    <x v="11"/>
    <x v="1"/>
    <n v="7007405"/>
    <s v="8300298081"/>
    <x v="0"/>
    <x v="1"/>
    <s v="EDIFICIO IMOVAL V PH"/>
    <x v="1"/>
    <x v="1"/>
  </r>
  <r>
    <x v="0"/>
    <x v="1"/>
    <x v="11"/>
    <x v="4"/>
    <n v="7007418"/>
    <s v="8000388905"/>
    <x v="0"/>
    <x v="1"/>
    <s v="EDIFICIO CASTILLA PH"/>
    <x v="11"/>
    <x v="9"/>
  </r>
  <r>
    <x v="0"/>
    <x v="1"/>
    <x v="11"/>
    <x v="4"/>
    <n v="7007420"/>
    <s v="9004104315"/>
    <x v="0"/>
    <x v="1"/>
    <s v="CONJUNTO RESIDENCIAL PORTAL DE MADELENA PROPIEDAD HORIZO"/>
    <x v="1"/>
    <x v="1"/>
  </r>
  <r>
    <x v="0"/>
    <x v="1"/>
    <x v="11"/>
    <x v="4"/>
    <n v="7007458"/>
    <s v="9004104315"/>
    <x v="0"/>
    <x v="3"/>
    <s v="CONJUNTO RESIDENCIAL PORTAL DE MADELENA PROPIEDAD HORIZO"/>
    <x v="1"/>
    <x v="1"/>
  </r>
  <r>
    <x v="0"/>
    <x v="1"/>
    <x v="11"/>
    <x v="4"/>
    <n v="7007460"/>
    <s v="9012671028"/>
    <x v="0"/>
    <x v="1"/>
    <s v="CONJUNTO RESIDENCIAL VERONA ETAPA I"/>
    <x v="29"/>
    <x v="14"/>
  </r>
  <r>
    <x v="0"/>
    <x v="1"/>
    <x v="11"/>
    <x v="4"/>
    <n v="7007465"/>
    <s v="8300349968"/>
    <x v="0"/>
    <x v="1"/>
    <s v="EDIFICIO TORRE ARAGON PROPIEDAD HORIZONTAL"/>
    <x v="1"/>
    <x v="1"/>
  </r>
  <r>
    <x v="0"/>
    <x v="1"/>
    <x v="11"/>
    <x v="4"/>
    <n v="7007470"/>
    <s v="8100030407"/>
    <x v="0"/>
    <x v="0"/>
    <s v="EDIFICIO RINCON DE LOS SAUCES PROPIEDAD HORIZONTAL"/>
    <x v="6"/>
    <x v="6"/>
  </r>
  <r>
    <x v="0"/>
    <x v="1"/>
    <x v="11"/>
    <x v="4"/>
    <n v="7007489"/>
    <s v="9009201326"/>
    <x v="0"/>
    <x v="1"/>
    <s v="CONJUNTO RESIDENCIAL CALATAY PARQUE RESIDENCIAL - PROPIEDAD"/>
    <x v="3"/>
    <x v="3"/>
  </r>
  <r>
    <x v="0"/>
    <x v="1"/>
    <x v="11"/>
    <x v="4"/>
    <n v="7007538"/>
    <s v="8300309920"/>
    <x v="0"/>
    <x v="1"/>
    <s v="CONJUNTO RESIDENCIAL  EL SALITRE MONSERRATE"/>
    <x v="1"/>
    <x v="1"/>
  </r>
  <r>
    <x v="0"/>
    <x v="1"/>
    <x v="11"/>
    <x v="4"/>
    <n v="7007542"/>
    <s v="8001608454"/>
    <x v="0"/>
    <x v="1"/>
    <s v="AGRUPACION DE VIVIENDA SARGENTO PAEZ PABON - PH"/>
    <x v="1"/>
    <x v="1"/>
  </r>
  <r>
    <x v="0"/>
    <x v="1"/>
    <x v="11"/>
    <x v="4"/>
    <n v="7007548"/>
    <s v="8001608454"/>
    <x v="0"/>
    <x v="3"/>
    <s v="AGRUPACION DE VIVIENDA SARGENTO PAEZ PABON - PH"/>
    <x v="1"/>
    <x v="1"/>
  </r>
  <r>
    <x v="0"/>
    <x v="1"/>
    <x v="11"/>
    <x v="4"/>
    <n v="7007555"/>
    <s v="8090061437"/>
    <x v="0"/>
    <x v="3"/>
    <s v="AGRUPACION DE VIVIENDA RINCON DE LAS MARGARITAS"/>
    <x v="3"/>
    <x v="3"/>
  </r>
  <r>
    <x v="0"/>
    <x v="1"/>
    <x v="11"/>
    <x v="4"/>
    <n v="7007576"/>
    <s v="8100033949"/>
    <x v="0"/>
    <x v="4"/>
    <s v="CONJUNTO CERRADO BELLA MONTANA"/>
    <x v="6"/>
    <x v="6"/>
  </r>
  <r>
    <x v="0"/>
    <x v="1"/>
    <x v="11"/>
    <x v="4"/>
    <n v="7007580"/>
    <s v="9000595817"/>
    <x v="0"/>
    <x v="4"/>
    <s v="CONJUNTO CERRADO RESERVA DE LOS ALAMOS PH"/>
    <x v="11"/>
    <x v="9"/>
  </r>
  <r>
    <x v="0"/>
    <x v="1"/>
    <x v="11"/>
    <x v="4"/>
    <n v="7007599"/>
    <s v="9003560336"/>
    <x v="0"/>
    <x v="1"/>
    <s v="EDIFICIO FUENTE CLARA PROPIEDAD HORIZONTAL"/>
    <x v="14"/>
    <x v="5"/>
  </r>
  <r>
    <x v="0"/>
    <x v="1"/>
    <x v="11"/>
    <x v="4"/>
    <n v="7007607"/>
    <s v="9002968673"/>
    <x v="0"/>
    <x v="2"/>
    <s v="EDIFICIO SANTA FE- PROPIEDAD HORIZONTAL"/>
    <x v="6"/>
    <x v="6"/>
  </r>
  <r>
    <x v="0"/>
    <x v="1"/>
    <x v="11"/>
    <x v="4"/>
    <n v="7007639"/>
    <s v="8300651886"/>
    <x v="0"/>
    <x v="1"/>
    <s v="EDIFICIO EL CORAL PH"/>
    <x v="1"/>
    <x v="1"/>
  </r>
  <r>
    <x v="0"/>
    <x v="1"/>
    <x v="11"/>
    <x v="4"/>
    <n v="7007662"/>
    <s v="9011502459"/>
    <x v="0"/>
    <x v="1"/>
    <s v="CONJUNTO TERRANOVA APARTAMENTOS PRIMERA ETAPA PH"/>
    <x v="56"/>
    <x v="9"/>
  </r>
  <r>
    <x v="0"/>
    <x v="1"/>
    <x v="11"/>
    <x v="4"/>
    <n v="7007696"/>
    <s v="9007363919"/>
    <x v="0"/>
    <x v="0"/>
    <s v="TORRE 8CORVILAR COMUNEROS PH"/>
    <x v="2"/>
    <x v="2"/>
  </r>
  <r>
    <x v="0"/>
    <x v="1"/>
    <x v="11"/>
    <x v="4"/>
    <n v="7007713"/>
    <s v="9000003174"/>
    <x v="0"/>
    <x v="1"/>
    <s v="CONJUNTO RESIDENCIAL BALCONES DE SAN ESTEBAN"/>
    <x v="1"/>
    <x v="1"/>
  </r>
  <r>
    <x v="0"/>
    <x v="1"/>
    <x v="11"/>
    <x v="4"/>
    <n v="7007752"/>
    <s v="8605078329"/>
    <x v="0"/>
    <x v="1"/>
    <s v="EDIFICIO LA ALHAMBRA"/>
    <x v="1"/>
    <x v="1"/>
  </r>
  <r>
    <x v="0"/>
    <x v="1"/>
    <x v="11"/>
    <x v="4"/>
    <n v="7007822"/>
    <s v="8020094479"/>
    <x v="0"/>
    <x v="1"/>
    <s v="EDIFICIO MILEMAR"/>
    <x v="27"/>
    <x v="13"/>
  </r>
  <r>
    <x v="0"/>
    <x v="1"/>
    <x v="11"/>
    <x v="4"/>
    <n v="7007902"/>
    <s v="8300349968"/>
    <x v="0"/>
    <x v="1"/>
    <s v="EDIFICIO TORRE ARAGON PROPIEDAD HORIZONTAL"/>
    <x v="1"/>
    <x v="1"/>
  </r>
  <r>
    <x v="0"/>
    <x v="1"/>
    <x v="11"/>
    <x v="4"/>
    <n v="7007912"/>
    <s v="9008379603"/>
    <x v="0"/>
    <x v="1"/>
    <s v="CONJUNTO RESIDENCIAL ROSALES DE SUBA PRIMERA"/>
    <x v="1"/>
    <x v="1"/>
  </r>
  <r>
    <x v="0"/>
    <x v="1"/>
    <x v="11"/>
    <x v="4"/>
    <n v="7007989"/>
    <s v="9002346641"/>
    <x v="0"/>
    <x v="1"/>
    <s v="CONJUNTO CERRADO ACUARELA DE CAMPOHERMOSO PROPIEDAD HORIZONT"/>
    <x v="6"/>
    <x v="6"/>
  </r>
  <r>
    <x v="0"/>
    <x v="1"/>
    <x v="11"/>
    <x v="4"/>
    <n v="7008003"/>
    <s v="9002346641"/>
    <x v="0"/>
    <x v="1"/>
    <s v="CONJUNTO CERRADO ACUARELA DE CAMPOHERMOSO PROPIEDAD HORIZONT"/>
    <x v="6"/>
    <x v="6"/>
  </r>
  <r>
    <x v="0"/>
    <x v="1"/>
    <x v="11"/>
    <x v="4"/>
    <n v="7008011"/>
    <s v="9003477761"/>
    <x v="0"/>
    <x v="1"/>
    <s v="CONJUNTO HABITACIONAL LA CASCADA UNIDAD UNO"/>
    <x v="0"/>
    <x v="0"/>
  </r>
  <r>
    <x v="0"/>
    <x v="1"/>
    <x v="11"/>
    <x v="4"/>
    <n v="7008021"/>
    <s v="8914123321"/>
    <x v="0"/>
    <x v="0"/>
    <s v="CENTRO COMERCIAL Y CULTURAL DE PEREIRA FIDUCENTRO Y TEATRO M"/>
    <x v="11"/>
    <x v="9"/>
  </r>
  <r>
    <x v="0"/>
    <x v="1"/>
    <x v="11"/>
    <x v="4"/>
    <n v="7008034"/>
    <s v="9003216445"/>
    <x v="0"/>
    <x v="3"/>
    <s v="LA HACIENDA CONDOMINIO CAMPESTRE - PROPIEDAD HORIZONTAL"/>
    <x v="3"/>
    <x v="3"/>
  </r>
  <r>
    <x v="0"/>
    <x v="1"/>
    <x v="11"/>
    <x v="4"/>
    <n v="7008051"/>
    <s v="9010342818"/>
    <x v="0"/>
    <x v="3"/>
    <s v="CONJUNTO RESIDENCIAL BRISAS DE CAÑA BRAVA"/>
    <x v="29"/>
    <x v="14"/>
  </r>
  <r>
    <x v="0"/>
    <x v="1"/>
    <x v="11"/>
    <x v="4"/>
    <n v="7008069"/>
    <s v="8300093007"/>
    <x v="0"/>
    <x v="1"/>
    <s v="AGRUPACION DE VIVIENDA METROPOLIS UNIDAD 34"/>
    <x v="1"/>
    <x v="1"/>
  </r>
  <r>
    <x v="0"/>
    <x v="1"/>
    <x v="11"/>
    <x v="4"/>
    <n v="7008069"/>
    <s v="8300093007"/>
    <x v="0"/>
    <x v="1"/>
    <s v="AGRUPACION DE VIVIENDA METROPOLIS UNIDAD 34"/>
    <x v="1"/>
    <x v="1"/>
  </r>
  <r>
    <x v="0"/>
    <x v="1"/>
    <x v="11"/>
    <x v="4"/>
    <n v="7008128"/>
    <s v="9010111978"/>
    <x v="0"/>
    <x v="1"/>
    <s v="PARQUE RESIDENCIAL ORO NEGRO AMANECER"/>
    <x v="7"/>
    <x v="7"/>
  </r>
  <r>
    <x v="0"/>
    <x v="1"/>
    <x v="11"/>
    <x v="4"/>
    <n v="7008128"/>
    <s v="9010111978"/>
    <x v="0"/>
    <x v="1"/>
    <s v="PARQUE RESIDENCIAL ORO NEGRO AMANECER"/>
    <x v="7"/>
    <x v="7"/>
  </r>
  <r>
    <x v="0"/>
    <x v="1"/>
    <x v="11"/>
    <x v="4"/>
    <n v="7008133"/>
    <s v="9003004320"/>
    <x v="0"/>
    <x v="1"/>
    <s v="UNIDAD RESIDENCIAL TORRES DE BARCELONA"/>
    <x v="5"/>
    <x v="5"/>
  </r>
  <r>
    <x v="0"/>
    <x v="1"/>
    <x v="11"/>
    <x v="4"/>
    <n v="7008187"/>
    <s v="8301423148"/>
    <x v="0"/>
    <x v="1"/>
    <s v="CONJUNTO RESIDENCIAL PORTAL DE MODELIA III"/>
    <x v="1"/>
    <x v="1"/>
  </r>
  <r>
    <x v="0"/>
    <x v="1"/>
    <x v="11"/>
    <x v="4"/>
    <n v="7008200"/>
    <s v="8110413969"/>
    <x v="0"/>
    <x v="0"/>
    <s v="URB TIERRA BLANCA PH"/>
    <x v="10"/>
    <x v="5"/>
  </r>
  <r>
    <x v="0"/>
    <x v="1"/>
    <x v="11"/>
    <x v="4"/>
    <n v="7008231"/>
    <s v="9009092369"/>
    <x v="0"/>
    <x v="1"/>
    <s v="CONJUNTO RESIDENCIAL TORRES PORTAL DEL PARQUE PH"/>
    <x v="17"/>
    <x v="2"/>
  </r>
  <r>
    <x v="0"/>
    <x v="1"/>
    <x v="11"/>
    <x v="1"/>
    <n v="7008235"/>
    <s v="9000446676"/>
    <x v="0"/>
    <x v="1"/>
    <s v="CONJUNTO RESIDENCIAL LA ALEJANDRA III"/>
    <x v="1"/>
    <x v="1"/>
  </r>
  <r>
    <x v="0"/>
    <x v="1"/>
    <x v="11"/>
    <x v="4"/>
    <n v="7008264"/>
    <s v="8902103581"/>
    <x v="0"/>
    <x v="1"/>
    <s v="EDIFICIO BELVEDERE"/>
    <x v="2"/>
    <x v="2"/>
  </r>
  <r>
    <x v="0"/>
    <x v="1"/>
    <x v="11"/>
    <x v="4"/>
    <n v="7008271"/>
    <s v="8001608454"/>
    <x v="0"/>
    <x v="3"/>
    <s v="AGRUPACION DE VIVIENDA SARGENTO PAEZ PABON - PH"/>
    <x v="1"/>
    <x v="1"/>
  </r>
  <r>
    <x v="0"/>
    <x v="1"/>
    <x v="11"/>
    <x v="4"/>
    <n v="7008273"/>
    <s v="9003018106"/>
    <x v="0"/>
    <x v="0"/>
    <s v="EDIFICIO STREET 118"/>
    <x v="1"/>
    <x v="1"/>
  </r>
  <r>
    <x v="0"/>
    <x v="1"/>
    <x v="11"/>
    <x v="4"/>
    <n v="7008289"/>
    <s v="8001608454"/>
    <x v="0"/>
    <x v="3"/>
    <s v="AGRUPACION DE VIVIENDA SARGENTO PAEZ PABON - PH"/>
    <x v="1"/>
    <x v="1"/>
  </r>
  <r>
    <x v="0"/>
    <x v="1"/>
    <x v="11"/>
    <x v="4"/>
    <n v="7008298"/>
    <s v="9009992618"/>
    <x v="0"/>
    <x v="2"/>
    <s v="CONJUNTO RESIDENCIAL CR 3 BLOQUE O EDIFICIO C PROPIEDAD HORI"/>
    <x v="6"/>
    <x v="6"/>
  </r>
  <r>
    <x v="0"/>
    <x v="1"/>
    <x v="11"/>
    <x v="4"/>
    <n v="7008325"/>
    <s v="9009150858"/>
    <x v="0"/>
    <x v="1"/>
    <s v="CONJUNTO RESIDENCIAL BOSQUES DE SAN PATRICIO - PH"/>
    <x v="1"/>
    <x v="1"/>
  </r>
  <r>
    <x v="0"/>
    <x v="1"/>
    <x v="11"/>
    <x v="4"/>
    <n v="7008328"/>
    <s v="8040047351"/>
    <x v="0"/>
    <x v="1"/>
    <s v="EDIFICIO MILANO XXIII"/>
    <x v="2"/>
    <x v="2"/>
  </r>
  <r>
    <x v="0"/>
    <x v="1"/>
    <x v="11"/>
    <x v="5"/>
    <n v="7008339"/>
    <s v="24332618"/>
    <x v="0"/>
    <x v="5"/>
    <s v="BERMUDEZ USMA ANA MIRIAM"/>
    <x v="11"/>
    <x v="9"/>
  </r>
  <r>
    <x v="0"/>
    <x v="1"/>
    <x v="11"/>
    <x v="5"/>
    <n v="7008339"/>
    <s v="24332618"/>
    <x v="0"/>
    <x v="5"/>
    <s v="BERMUDEZ USMA ANA MIRIAM"/>
    <x v="11"/>
    <x v="9"/>
  </r>
  <r>
    <x v="0"/>
    <x v="1"/>
    <x v="11"/>
    <x v="5"/>
    <n v="7008346"/>
    <s v="24332618"/>
    <x v="0"/>
    <x v="0"/>
    <s v="BERMUDEZ USMA ANA MIRIAM"/>
    <x v="11"/>
    <x v="9"/>
  </r>
  <r>
    <x v="0"/>
    <x v="1"/>
    <x v="11"/>
    <x v="4"/>
    <n v="7008349"/>
    <s v="8001116649"/>
    <x v="0"/>
    <x v="1"/>
    <s v="CONJUNTO RESIDENCIAL LA BOHEMIA PH"/>
    <x v="11"/>
    <x v="9"/>
  </r>
  <r>
    <x v="0"/>
    <x v="1"/>
    <x v="11"/>
    <x v="4"/>
    <n v="7008349"/>
    <s v="8001116649"/>
    <x v="0"/>
    <x v="1"/>
    <s v="CONJUNTO RESIDENCIAL LA BOHEMIA PH"/>
    <x v="11"/>
    <x v="9"/>
  </r>
  <r>
    <x v="0"/>
    <x v="1"/>
    <x v="11"/>
    <x v="4"/>
    <n v="7008430"/>
    <s v="9002224247"/>
    <x v="0"/>
    <x v="0"/>
    <s v="EDIFICIO PASEO VERSALLES TORRE B- PROPIEDAD HORIZONTAL"/>
    <x v="6"/>
    <x v="6"/>
  </r>
  <r>
    <x v="0"/>
    <x v="1"/>
    <x v="11"/>
    <x v="4"/>
    <n v="7008431"/>
    <s v="9005390128"/>
    <x v="0"/>
    <x v="3"/>
    <s v="CONJUNTO LA CAPILLA DE SUBA PH"/>
    <x v="1"/>
    <x v="1"/>
  </r>
  <r>
    <x v="0"/>
    <x v="1"/>
    <x v="11"/>
    <x v="4"/>
    <n v="7008440"/>
    <s v="8301367311"/>
    <x v="0"/>
    <x v="3"/>
    <s v="AGRUPACION DE VIVIENDA QUINTAS DE TIMIZA II PH"/>
    <x v="1"/>
    <x v="1"/>
  </r>
  <r>
    <x v="0"/>
    <x v="1"/>
    <x v="11"/>
    <x v="4"/>
    <n v="7008455"/>
    <s v="9008369505"/>
    <x v="0"/>
    <x v="1"/>
    <s v="EDIFICIO ALTOS DE SAN JOSE - PROPIEDAD HORIZONTAL"/>
    <x v="1"/>
    <x v="1"/>
  </r>
  <r>
    <x v="0"/>
    <x v="1"/>
    <x v="11"/>
    <x v="4"/>
    <n v="7008469"/>
    <s v="9009992879"/>
    <x v="0"/>
    <x v="0"/>
    <s v="CONJUNTO RESIDENCIAL CR 3 BLOQUE O EDIFICO I PROPIEDAD HORIZ"/>
    <x v="6"/>
    <x v="6"/>
  </r>
  <r>
    <x v="0"/>
    <x v="1"/>
    <x v="11"/>
    <x v="1"/>
    <n v="7008520"/>
    <s v="9000947915"/>
    <x v="0"/>
    <x v="1"/>
    <s v="EDIFICIO SANTA BARBARA PH"/>
    <x v="1"/>
    <x v="1"/>
  </r>
  <r>
    <x v="0"/>
    <x v="1"/>
    <x v="11"/>
    <x v="4"/>
    <n v="7008538"/>
    <s v="8300682548"/>
    <x v="0"/>
    <x v="1"/>
    <s v="EDIFICIO MIRADOR DE MODELIA"/>
    <x v="1"/>
    <x v="1"/>
  </r>
  <r>
    <x v="0"/>
    <x v="1"/>
    <x v="11"/>
    <x v="4"/>
    <n v="7008577"/>
    <s v="9002815437"/>
    <x v="0"/>
    <x v="1"/>
    <s v="CONJUNTO RESIDENCIAL CAMINOS DEL MAJUY P - H"/>
    <x v="22"/>
    <x v="4"/>
  </r>
  <r>
    <x v="0"/>
    <x v="1"/>
    <x v="11"/>
    <x v="5"/>
    <n v="7008636"/>
    <s v="41900717"/>
    <x v="0"/>
    <x v="0"/>
    <s v="CLAVIJO VALENCIA MARIA CLAUDIA"/>
    <x v="7"/>
    <x v="7"/>
  </r>
  <r>
    <x v="0"/>
    <x v="1"/>
    <x v="11"/>
    <x v="5"/>
    <n v="7008644"/>
    <s v="41900717"/>
    <x v="0"/>
    <x v="0"/>
    <s v="CLAVIJO VALENCIA MARIA CLAUDIA"/>
    <x v="7"/>
    <x v="7"/>
  </r>
  <r>
    <x v="0"/>
    <x v="1"/>
    <x v="11"/>
    <x v="4"/>
    <n v="7008654"/>
    <s v="9010812169"/>
    <x v="1"/>
    <x v="6"/>
    <s v="MIRADOR DEL CAMPO CONDOMINIO RESIDENCIAL"/>
    <x v="73"/>
    <x v="4"/>
  </r>
  <r>
    <x v="0"/>
    <x v="1"/>
    <x v="11"/>
    <x v="4"/>
    <n v="7008668"/>
    <s v="8002346195"/>
    <x v="0"/>
    <x v="0"/>
    <s v="EDIFICIO SANTA AURORA PH"/>
    <x v="11"/>
    <x v="9"/>
  </r>
  <r>
    <x v="0"/>
    <x v="1"/>
    <x v="11"/>
    <x v="4"/>
    <n v="7008681"/>
    <s v="9005378038"/>
    <x v="0"/>
    <x v="1"/>
    <s v="CONJUNTO CERRADO SANTAMARIA - PROPIEDAD HORIZONTAL"/>
    <x v="6"/>
    <x v="6"/>
  </r>
  <r>
    <x v="0"/>
    <x v="1"/>
    <x v="11"/>
    <x v="4"/>
    <n v="7008713"/>
    <s v="9009360541"/>
    <x v="0"/>
    <x v="1"/>
    <s v="YUMA CIUDADELA RESIDENCIAL"/>
    <x v="29"/>
    <x v="14"/>
  </r>
  <r>
    <x v="0"/>
    <x v="1"/>
    <x v="11"/>
    <x v="4"/>
    <n v="7008866"/>
    <s v="8300543348"/>
    <x v="0"/>
    <x v="0"/>
    <s v="CONJUNTO MULTIFAMILIAR LOS PINOS PH"/>
    <x v="1"/>
    <x v="1"/>
  </r>
  <r>
    <x v="0"/>
    <x v="1"/>
    <x v="11"/>
    <x v="4"/>
    <n v="7008940"/>
    <s v="9005378038"/>
    <x v="0"/>
    <x v="1"/>
    <s v="CONJUNTO CERRADO SANTAMARIA - PROPIEDAD HORIZONTAL"/>
    <x v="6"/>
    <x v="6"/>
  </r>
  <r>
    <x v="0"/>
    <x v="1"/>
    <x v="11"/>
    <x v="4"/>
    <n v="7009084"/>
    <s v="8160009701"/>
    <x v="0"/>
    <x v="0"/>
    <s v="UNIDAD RESIDENCIAL VILLAS DE LA MADRID PROPIEDAD HORIZONTAL"/>
    <x v="11"/>
    <x v="9"/>
  </r>
  <r>
    <x v="0"/>
    <x v="1"/>
    <x v="11"/>
    <x v="5"/>
    <n v="7009148"/>
    <s v="24312245"/>
    <x v="0"/>
    <x v="1"/>
    <s v="ARTEAGA HERRERA MARIA IRMA"/>
    <x v="6"/>
    <x v="6"/>
  </r>
  <r>
    <x v="0"/>
    <x v="1"/>
    <x v="11"/>
    <x v="4"/>
    <n v="7009165"/>
    <s v="8090073628"/>
    <x v="0"/>
    <x v="3"/>
    <s v="CONJUNTO RESIDENCIAL LAS PALMERAS AGRUPACION A"/>
    <x v="3"/>
    <x v="3"/>
  </r>
  <r>
    <x v="0"/>
    <x v="1"/>
    <x v="11"/>
    <x v="4"/>
    <n v="7009175"/>
    <s v="9004180365"/>
    <x v="0"/>
    <x v="1"/>
    <s v="CONJUNTO RESIDENCIAL GOLF CLUB - PROPIEDAD HORIZONTAL"/>
    <x v="3"/>
    <x v="3"/>
  </r>
  <r>
    <x v="0"/>
    <x v="1"/>
    <x v="11"/>
    <x v="4"/>
    <n v="7009198"/>
    <s v="8300714394"/>
    <x v="0"/>
    <x v="1"/>
    <s v="CONJUNTO RESIDENCIAL EL PATIO DE SAN DIEGO"/>
    <x v="1"/>
    <x v="1"/>
  </r>
  <r>
    <x v="0"/>
    <x v="1"/>
    <x v="11"/>
    <x v="4"/>
    <n v="7009276"/>
    <s v="8002346195"/>
    <x v="0"/>
    <x v="0"/>
    <s v="EDIFICIO SANTA AURORA PH"/>
    <x v="11"/>
    <x v="9"/>
  </r>
  <r>
    <x v="0"/>
    <x v="1"/>
    <x v="11"/>
    <x v="4"/>
    <n v="7009302"/>
    <s v="9007325512"/>
    <x v="0"/>
    <x v="1"/>
    <s v="CONJUNTO RESIDENCIAL TRILOGIA"/>
    <x v="11"/>
    <x v="9"/>
  </r>
  <r>
    <x v="0"/>
    <x v="1"/>
    <x v="11"/>
    <x v="4"/>
    <n v="7009308"/>
    <s v="9001414731"/>
    <x v="0"/>
    <x v="0"/>
    <s v="PORTAL DEL VERGEL CLUB HOUSE Y CONDOMINIO"/>
    <x v="3"/>
    <x v="3"/>
  </r>
  <r>
    <x v="0"/>
    <x v="1"/>
    <x v="11"/>
    <x v="4"/>
    <n v="7009335"/>
    <s v="8090052953"/>
    <x v="0"/>
    <x v="1"/>
    <s v="EDIFICIO CAMINO DORADO PROPIEDAD  HORIZONTAL"/>
    <x v="3"/>
    <x v="3"/>
  </r>
  <r>
    <x v="0"/>
    <x v="1"/>
    <x v="11"/>
    <x v="4"/>
    <n v="7009415"/>
    <s v="8100023650"/>
    <x v="0"/>
    <x v="1"/>
    <s v="EDIFICIO BLOQUE 3 PROPIEDAD HORIZONTAL"/>
    <x v="6"/>
    <x v="6"/>
  </r>
  <r>
    <x v="0"/>
    <x v="1"/>
    <x v="11"/>
    <x v="4"/>
    <n v="7009463"/>
    <s v="9009992618"/>
    <x v="0"/>
    <x v="0"/>
    <s v="CONJUNTO RESIDENCIAL CR 3 BLOQUE O EDIFICIO C PROPIEDAD HORI"/>
    <x v="6"/>
    <x v="6"/>
  </r>
  <r>
    <x v="0"/>
    <x v="1"/>
    <x v="11"/>
    <x v="4"/>
    <n v="7009482"/>
    <s v="8902086408"/>
    <x v="0"/>
    <x v="1"/>
    <s v="UNIDAD RESIDENCIAL COLON"/>
    <x v="17"/>
    <x v="2"/>
  </r>
  <r>
    <x v="0"/>
    <x v="1"/>
    <x v="11"/>
    <x v="4"/>
    <n v="7009516"/>
    <s v="8002167371"/>
    <x v="0"/>
    <x v="1"/>
    <s v="EDIFICIO TORRE DE LA RAMBLA PROPIEDAD HORIZONTAL"/>
    <x v="6"/>
    <x v="6"/>
  </r>
  <r>
    <x v="0"/>
    <x v="1"/>
    <x v="11"/>
    <x v="4"/>
    <n v="7009522"/>
    <s v="8001078435"/>
    <x v="0"/>
    <x v="3"/>
    <s v="CIUDADELA RESIDENCIAL LOS OCOBOS QUINTA ETAPA"/>
    <x v="3"/>
    <x v="3"/>
  </r>
  <r>
    <x v="0"/>
    <x v="1"/>
    <x v="11"/>
    <x v="4"/>
    <n v="7009543"/>
    <s v="8002167371"/>
    <x v="0"/>
    <x v="4"/>
    <s v="EDIFICIO TORRE DE LA RAMBLA PROPIEDAD HORIZONTAL"/>
    <x v="6"/>
    <x v="6"/>
  </r>
  <r>
    <x v="0"/>
    <x v="1"/>
    <x v="11"/>
    <x v="4"/>
    <n v="7009562"/>
    <s v="9009134006"/>
    <x v="0"/>
    <x v="1"/>
    <s v="CONJUNTO RESIDENCIAL ARBOLEDA DEL CAMPESTRE ALMENDRO - PROPI"/>
    <x v="3"/>
    <x v="3"/>
  </r>
  <r>
    <x v="0"/>
    <x v="1"/>
    <x v="11"/>
    <x v="4"/>
    <n v="7009620"/>
    <s v="9001085302"/>
    <x v="0"/>
    <x v="4"/>
    <s v="CONJUNTO RESIDENCIAL ALAMEDA DEL PARQUE"/>
    <x v="1"/>
    <x v="1"/>
  </r>
  <r>
    <x v="0"/>
    <x v="1"/>
    <x v="11"/>
    <x v="5"/>
    <n v="7009631"/>
    <s v="7527184"/>
    <x v="0"/>
    <x v="1"/>
    <s v="GARCIA QUINTERO FELIX ANTONIO"/>
    <x v="7"/>
    <x v="7"/>
  </r>
  <r>
    <x v="0"/>
    <x v="1"/>
    <x v="11"/>
    <x v="4"/>
    <n v="7009650"/>
    <s v="9007218985"/>
    <x v="0"/>
    <x v="3"/>
    <s v="CONJUNTO RESIDENCIAL RESERVA DE ALEJANDRIA PH"/>
    <x v="73"/>
    <x v="4"/>
  </r>
  <r>
    <x v="0"/>
    <x v="1"/>
    <x v="11"/>
    <x v="4"/>
    <n v="7009698"/>
    <s v="8300845819"/>
    <x v="0"/>
    <x v="1"/>
    <s v="EDIFICIO CASA TOLEDO - PROPIEDAD HORIZONTAL"/>
    <x v="1"/>
    <x v="1"/>
  </r>
  <r>
    <x v="0"/>
    <x v="1"/>
    <x v="11"/>
    <x v="4"/>
    <n v="7009735"/>
    <s v="8000367718"/>
    <x v="0"/>
    <x v="3"/>
    <s v="EDIFICIO LOS ALMENDROS PROPIEDAD HORIZONTAL"/>
    <x v="3"/>
    <x v="3"/>
  </r>
  <r>
    <x v="0"/>
    <x v="1"/>
    <x v="11"/>
    <x v="4"/>
    <n v="7009782"/>
    <s v="9008264866"/>
    <x v="0"/>
    <x v="1"/>
    <s v="ANTARA APARTAMENTOS"/>
    <x v="11"/>
    <x v="9"/>
  </r>
  <r>
    <x v="0"/>
    <x v="1"/>
    <x v="11"/>
    <x v="4"/>
    <n v="7009811"/>
    <s v="8300747061"/>
    <x v="0"/>
    <x v="1"/>
    <s v="EDIFICIO SUITE CROWN BUILDING"/>
    <x v="1"/>
    <x v="1"/>
  </r>
  <r>
    <x v="0"/>
    <x v="1"/>
    <x v="11"/>
    <x v="4"/>
    <n v="7009875"/>
    <s v="8100028501"/>
    <x v="0"/>
    <x v="1"/>
    <s v="EDIFICIO CERROS DEL CAMPIN BLOQUE FRONTINO PROPIEDAD HORIZON"/>
    <x v="6"/>
    <x v="6"/>
  </r>
  <r>
    <x v="0"/>
    <x v="1"/>
    <x v="11"/>
    <x v="4"/>
    <n v="7009921"/>
    <s v="9005445293"/>
    <x v="0"/>
    <x v="2"/>
    <s v="CONJUNTO CERRADO CERROS DE NIZA PROPIEDAD HORIZONTAL"/>
    <x v="6"/>
    <x v="6"/>
  </r>
  <r>
    <x v="0"/>
    <x v="1"/>
    <x v="11"/>
    <x v="4"/>
    <n v="7009929"/>
    <s v="8300543348"/>
    <x v="0"/>
    <x v="0"/>
    <s v="CONJUNTO MULTIFAMILIAR LOS PINOS PH"/>
    <x v="1"/>
    <x v="1"/>
  </r>
  <r>
    <x v="0"/>
    <x v="1"/>
    <x v="11"/>
    <x v="4"/>
    <n v="7009933"/>
    <s v="8000788343"/>
    <x v="0"/>
    <x v="7"/>
    <s v="CENTRO MEDICO DE LA SABANA P H"/>
    <x v="1"/>
    <x v="1"/>
  </r>
  <r>
    <x v="0"/>
    <x v="1"/>
    <x v="11"/>
    <x v="4"/>
    <n v="7009933"/>
    <s v="8000788343"/>
    <x v="0"/>
    <x v="7"/>
    <s v="CENTRO MEDICO DE LA SABANA P H"/>
    <x v="1"/>
    <x v="1"/>
  </r>
  <r>
    <x v="0"/>
    <x v="1"/>
    <x v="11"/>
    <x v="4"/>
    <n v="7009949"/>
    <s v="8002284922"/>
    <x v="0"/>
    <x v="1"/>
    <s v="CONJUNTO RESIDENCIAL ALAMEDA DE SANTA CLARA I"/>
    <x v="1"/>
    <x v="1"/>
  </r>
  <r>
    <x v="0"/>
    <x v="1"/>
    <x v="11"/>
    <x v="4"/>
    <n v="7009962"/>
    <s v="8100033949"/>
    <x v="0"/>
    <x v="4"/>
    <s v="CONJUNTO CERRADO BELLA MONTANA"/>
    <x v="6"/>
    <x v="6"/>
  </r>
  <r>
    <x v="0"/>
    <x v="1"/>
    <x v="11"/>
    <x v="4"/>
    <n v="7009981"/>
    <s v="8300682548"/>
    <x v="0"/>
    <x v="1"/>
    <s v="EDIFICIO MIRADOR DE MODELIA"/>
    <x v="1"/>
    <x v="1"/>
  </r>
  <r>
    <x v="0"/>
    <x v="1"/>
    <x v="11"/>
    <x v="4"/>
    <n v="7009987"/>
    <s v="9008264866"/>
    <x v="0"/>
    <x v="2"/>
    <s v="ANTARA APARTAMENTOS"/>
    <x v="11"/>
    <x v="9"/>
  </r>
  <r>
    <x v="0"/>
    <x v="1"/>
    <x v="11"/>
    <x v="4"/>
    <n v="7010039"/>
    <s v="9006685977"/>
    <x v="0"/>
    <x v="2"/>
    <s v="PROYECTO PARQUE RESIDENCIAL NUEVO RECREO ETAPA 3 PH"/>
    <x v="1"/>
    <x v="1"/>
  </r>
  <r>
    <x v="0"/>
    <x v="1"/>
    <x v="11"/>
    <x v="4"/>
    <n v="7010052"/>
    <s v="9008903157"/>
    <x v="0"/>
    <x v="3"/>
    <s v="AGRUPACION RESERVA DEL MAR"/>
    <x v="57"/>
    <x v="19"/>
  </r>
  <r>
    <x v="0"/>
    <x v="1"/>
    <x v="11"/>
    <x v="4"/>
    <n v="7010053"/>
    <s v="9008903157"/>
    <x v="0"/>
    <x v="3"/>
    <s v="AGRUPACION RESERVA DEL MAR"/>
    <x v="57"/>
    <x v="19"/>
  </r>
  <r>
    <x v="0"/>
    <x v="1"/>
    <x v="11"/>
    <x v="4"/>
    <n v="7010064"/>
    <s v="8100041424"/>
    <x v="0"/>
    <x v="1"/>
    <s v="EDIFICIO MULTIFAMILIAR CONDADO DE LA CRUZ PROPIEDAD HORIZONT"/>
    <x v="6"/>
    <x v="6"/>
  </r>
  <r>
    <x v="0"/>
    <x v="1"/>
    <x v="11"/>
    <x v="4"/>
    <n v="7010178"/>
    <s v="8300845819"/>
    <x v="0"/>
    <x v="1"/>
    <s v="EDIFICIO CASA TOLEDO - PROPIEDAD HORIZONTAL"/>
    <x v="1"/>
    <x v="1"/>
  </r>
  <r>
    <x v="0"/>
    <x v="1"/>
    <x v="11"/>
    <x v="4"/>
    <n v="7010229"/>
    <s v="8002407213"/>
    <x v="0"/>
    <x v="1"/>
    <s v="EDIFICIO CAPRI NORTE PROPIEDAD HORIZONTAL"/>
    <x v="1"/>
    <x v="1"/>
  </r>
  <r>
    <x v="0"/>
    <x v="1"/>
    <x v="11"/>
    <x v="4"/>
    <n v="7010241"/>
    <s v="8090070164"/>
    <x v="0"/>
    <x v="1"/>
    <s v="MULTIFAMILIARES RINCON DEL CAMPESTRE PROPIEDAD HORIZONTA"/>
    <x v="3"/>
    <x v="3"/>
  </r>
  <r>
    <x v="0"/>
    <x v="1"/>
    <x v="11"/>
    <x v="4"/>
    <n v="7010293"/>
    <s v="8300374620"/>
    <x v="0"/>
    <x v="2"/>
    <s v="EDIFICIO SANTA CLARA PROPIEDAD HORIZONTAL"/>
    <x v="1"/>
    <x v="1"/>
  </r>
  <r>
    <x v="0"/>
    <x v="1"/>
    <x v="11"/>
    <x v="4"/>
    <n v="7010316"/>
    <s v="9002286409"/>
    <x v="0"/>
    <x v="1"/>
    <s v="ALTOS DEL PARQUE"/>
    <x v="0"/>
    <x v="0"/>
  </r>
  <r>
    <x v="0"/>
    <x v="1"/>
    <x v="11"/>
    <x v="4"/>
    <n v="7010332"/>
    <s v="8002404390"/>
    <x v="0"/>
    <x v="1"/>
    <s v="CONJUNTO RESIDENCIAL BALCONES DEL SALITRE PROP HORIZ"/>
    <x v="1"/>
    <x v="1"/>
  </r>
  <r>
    <x v="0"/>
    <x v="1"/>
    <x v="11"/>
    <x v="4"/>
    <n v="7010384"/>
    <s v="9010098811"/>
    <x v="0"/>
    <x v="2"/>
    <s v="CONJUNTO RESIDENCIAL ARBOLEDA CAMPESTRE - CAMBULO PROPIEDAD"/>
    <x v="3"/>
    <x v="3"/>
  </r>
  <r>
    <x v="0"/>
    <x v="1"/>
    <x v="11"/>
    <x v="4"/>
    <n v="7010393"/>
    <s v="8300747061"/>
    <x v="0"/>
    <x v="1"/>
    <s v="EDIFICIO SUITE CROWN BUILDING"/>
    <x v="1"/>
    <x v="1"/>
  </r>
  <r>
    <x v="0"/>
    <x v="1"/>
    <x v="11"/>
    <x v="4"/>
    <n v="7010429"/>
    <s v="9001085302"/>
    <x v="0"/>
    <x v="3"/>
    <s v="CONJUNTO RESIDENCIAL ALAMEDA DEL PARQUE"/>
    <x v="1"/>
    <x v="1"/>
  </r>
  <r>
    <x v="0"/>
    <x v="1"/>
    <x v="11"/>
    <x v="4"/>
    <n v="7010433"/>
    <s v="9003543395"/>
    <x v="0"/>
    <x v="1"/>
    <s v="SOL DE PLATA - PROPIEDAD HORIZONTAL"/>
    <x v="1"/>
    <x v="1"/>
  </r>
  <r>
    <x v="0"/>
    <x v="1"/>
    <x v="11"/>
    <x v="4"/>
    <n v="7010487"/>
    <s v="9009092369"/>
    <x v="0"/>
    <x v="0"/>
    <s v="CONJUNTO RESIDENCIAL TORRES PORTAL DEL PARQUE PH"/>
    <x v="17"/>
    <x v="2"/>
  </r>
  <r>
    <x v="0"/>
    <x v="1"/>
    <x v="11"/>
    <x v="4"/>
    <n v="7010630"/>
    <s v="8160040442"/>
    <x v="0"/>
    <x v="1"/>
    <s v="EDIFICIO SAN JOSE PH"/>
    <x v="11"/>
    <x v="9"/>
  </r>
  <r>
    <x v="0"/>
    <x v="1"/>
    <x v="11"/>
    <x v="4"/>
    <n v="7010690"/>
    <s v="9003266788"/>
    <x v="0"/>
    <x v="4"/>
    <s v="CONJUNTO CERRADO MIRADOR DE PIAMONTE- PROPIEDAD HORIZONT"/>
    <x v="6"/>
    <x v="6"/>
  </r>
  <r>
    <x v="0"/>
    <x v="1"/>
    <x v="11"/>
    <x v="4"/>
    <n v="7010747"/>
    <s v="8301304800"/>
    <x v="0"/>
    <x v="1"/>
    <s v="AGRUPACION DE VIVIENDA SANTA MARIA DEL PARQUE PH"/>
    <x v="1"/>
    <x v="1"/>
  </r>
  <r>
    <x v="0"/>
    <x v="1"/>
    <x v="11"/>
    <x v="4"/>
    <n v="7010813"/>
    <s v="8001480055"/>
    <x v="0"/>
    <x v="1"/>
    <s v="URBANIZACION LA VILLA"/>
    <x v="7"/>
    <x v="7"/>
  </r>
  <r>
    <x v="0"/>
    <x v="1"/>
    <x v="11"/>
    <x v="4"/>
    <n v="7010829"/>
    <s v="9008196666"/>
    <x v="0"/>
    <x v="1"/>
    <s v="EDIFICIO MULTIFAMILIAR BAHIA MORENA"/>
    <x v="57"/>
    <x v="19"/>
  </r>
  <r>
    <x v="0"/>
    <x v="1"/>
    <x v="11"/>
    <x v="4"/>
    <n v="7010836"/>
    <s v="9010602628"/>
    <x v="1"/>
    <x v="6"/>
    <s v="SANTA MÓNICA CONDOMINIO PROPIEDAD HORIZONTAL"/>
    <x v="9"/>
    <x v="8"/>
  </r>
  <r>
    <x v="0"/>
    <x v="1"/>
    <x v="11"/>
    <x v="4"/>
    <n v="7010883"/>
    <s v="8301349571"/>
    <x v="0"/>
    <x v="1"/>
    <s v="CONJUNTO RESIDENCIAL LOIRA REAL - PROPIEDAD HORIZONTAL"/>
    <x v="1"/>
    <x v="1"/>
  </r>
  <r>
    <x v="0"/>
    <x v="1"/>
    <x v="11"/>
    <x v="4"/>
    <n v="7010923"/>
    <s v="8001424770"/>
    <x v="0"/>
    <x v="1"/>
    <s v="PARQUE RESIDENCIAL LA ALQUERIA SAN ISIDRO PH"/>
    <x v="10"/>
    <x v="5"/>
  </r>
  <r>
    <x v="0"/>
    <x v="1"/>
    <x v="11"/>
    <x v="4"/>
    <n v="7010925"/>
    <s v="8002060466"/>
    <x v="0"/>
    <x v="4"/>
    <s v="CONJUNTO RESIDENCIAL BOLIVIA ORIENTAL II ETAPA MANZANA F PH"/>
    <x v="1"/>
    <x v="1"/>
  </r>
  <r>
    <x v="0"/>
    <x v="1"/>
    <x v="11"/>
    <x v="4"/>
    <n v="7011069"/>
    <s v="9000901323"/>
    <x v="0"/>
    <x v="1"/>
    <s v="EDIFICIO TORRELIMA II PH"/>
    <x v="14"/>
    <x v="5"/>
  </r>
  <r>
    <x v="0"/>
    <x v="1"/>
    <x v="11"/>
    <x v="4"/>
    <n v="7011121"/>
    <s v="9009134006"/>
    <x v="0"/>
    <x v="1"/>
    <s v="CONJUNTO RESIDENCIAL ARBOLEDA DEL CAMPESTRE ALMENDRO - PROPI"/>
    <x v="3"/>
    <x v="3"/>
  </r>
  <r>
    <x v="0"/>
    <x v="1"/>
    <x v="11"/>
    <x v="5"/>
    <n v="7011214"/>
    <s v="24332618"/>
    <x v="0"/>
    <x v="1"/>
    <s v="BERMUDEZ USMA ANA MIRIAM"/>
    <x v="11"/>
    <x v="9"/>
  </r>
  <r>
    <x v="0"/>
    <x v="1"/>
    <x v="11"/>
    <x v="5"/>
    <n v="7011214"/>
    <s v="24332618"/>
    <x v="0"/>
    <x v="1"/>
    <s v="BERMUDEZ USMA ANA MIRIAM"/>
    <x v="11"/>
    <x v="9"/>
  </r>
  <r>
    <x v="0"/>
    <x v="1"/>
    <x v="11"/>
    <x v="4"/>
    <n v="7011275"/>
    <s v="9000865417"/>
    <x v="0"/>
    <x v="3"/>
    <s v="EDIFICIO ESTAMBUL II BLOQUE CINCO 5 PROPIEDAD HORIZONTAL"/>
    <x v="6"/>
    <x v="6"/>
  </r>
  <r>
    <x v="0"/>
    <x v="1"/>
    <x v="11"/>
    <x v="4"/>
    <n v="7011277"/>
    <s v="8100042192"/>
    <x v="0"/>
    <x v="1"/>
    <s v="CONJUNTO CERRADO CAMINO DE LA PALMA PROPIEDAD HORIZONTAL"/>
    <x v="6"/>
    <x v="6"/>
  </r>
  <r>
    <x v="0"/>
    <x v="1"/>
    <x v="11"/>
    <x v="4"/>
    <n v="7011297"/>
    <s v="9002969919"/>
    <x v="0"/>
    <x v="4"/>
    <s v="EDIFICIO MULTIFAMILIAR MONTEVEDRA-PROPIEDAD H"/>
    <x v="6"/>
    <x v="6"/>
  </r>
  <r>
    <x v="0"/>
    <x v="1"/>
    <x v="11"/>
    <x v="4"/>
    <n v="7011306"/>
    <s v="9003266788"/>
    <x v="0"/>
    <x v="4"/>
    <s v="CONJUNTO CERRADO MIRADOR DE PIAMONTE- PROPIEDAD HORIZONT"/>
    <x v="6"/>
    <x v="6"/>
  </r>
  <r>
    <x v="0"/>
    <x v="1"/>
    <x v="11"/>
    <x v="4"/>
    <n v="7011398"/>
    <s v="8000901836"/>
    <x v="0"/>
    <x v="2"/>
    <s v="CONJUNTO RESIDENCIAL MULTIFAMILIARES LAGO TIMIZA II ETAPA"/>
    <x v="1"/>
    <x v="1"/>
  </r>
  <r>
    <x v="0"/>
    <x v="1"/>
    <x v="11"/>
    <x v="4"/>
    <n v="7011432"/>
    <s v="9001408824"/>
    <x v="0"/>
    <x v="3"/>
    <s v="CONJUNTO RESIDENCIAL MONTICELO-PROPIEDAD HORIZONTAL"/>
    <x v="6"/>
    <x v="6"/>
  </r>
  <r>
    <x v="0"/>
    <x v="1"/>
    <x v="11"/>
    <x v="5"/>
    <n v="7011625"/>
    <s v="79322256"/>
    <x v="0"/>
    <x v="1"/>
    <s v="TOBON CASTRO FERNANDO"/>
    <x v="11"/>
    <x v="9"/>
  </r>
  <r>
    <x v="0"/>
    <x v="1"/>
    <x v="11"/>
    <x v="1"/>
    <n v="7011632"/>
    <s v="8002353987"/>
    <x v="0"/>
    <x v="1"/>
    <s v="PARQUE RESIDENCIAL ALBURQUERQUE PH"/>
    <x v="11"/>
    <x v="9"/>
  </r>
  <r>
    <x v="0"/>
    <x v="1"/>
    <x v="11"/>
    <x v="4"/>
    <n v="7011802"/>
    <s v="9004644711"/>
    <x v="0"/>
    <x v="1"/>
    <s v="CONJUNTO RESIDENCIAL CAMINO DE SAN JUAN II"/>
    <x v="8"/>
    <x v="4"/>
  </r>
  <r>
    <x v="0"/>
    <x v="1"/>
    <x v="11"/>
    <x v="4"/>
    <n v="7011820"/>
    <s v="9000270897"/>
    <x v="0"/>
    <x v="1"/>
    <s v="UNIDAD INMOBILIARIA CERRADA BOSQUES DE LA SIERRA"/>
    <x v="6"/>
    <x v="6"/>
  </r>
  <r>
    <x v="0"/>
    <x v="1"/>
    <x v="11"/>
    <x v="4"/>
    <n v="7011989"/>
    <s v="9000901323"/>
    <x v="0"/>
    <x v="1"/>
    <s v="EDIFICIO TORRELIMA II PH"/>
    <x v="14"/>
    <x v="5"/>
  </r>
  <r>
    <x v="0"/>
    <x v="1"/>
    <x v="11"/>
    <x v="4"/>
    <n v="7011999"/>
    <s v="9007771237"/>
    <x v="0"/>
    <x v="0"/>
    <s v="EDIFICIO SCALA 10"/>
    <x v="2"/>
    <x v="2"/>
  </r>
  <r>
    <x v="0"/>
    <x v="1"/>
    <x v="11"/>
    <x v="4"/>
    <n v="7012083"/>
    <s v="9001564212"/>
    <x v="0"/>
    <x v="1"/>
    <s v="EDIFICIO ARICA 86"/>
    <x v="1"/>
    <x v="1"/>
  </r>
  <r>
    <x v="0"/>
    <x v="1"/>
    <x v="11"/>
    <x v="4"/>
    <n v="7012089"/>
    <s v="8300152146"/>
    <x v="0"/>
    <x v="1"/>
    <s v="CONJUNTO MULTIFAMILIAR RINCON DE TECHO II ETAPA"/>
    <x v="1"/>
    <x v="1"/>
  </r>
  <r>
    <x v="0"/>
    <x v="1"/>
    <x v="11"/>
    <x v="4"/>
    <n v="7012169"/>
    <s v="9003543395"/>
    <x v="0"/>
    <x v="1"/>
    <s v="SOL DE PLATA - PROPIEDAD HORIZONTAL"/>
    <x v="1"/>
    <x v="1"/>
  </r>
  <r>
    <x v="0"/>
    <x v="1"/>
    <x v="11"/>
    <x v="4"/>
    <n v="7012180"/>
    <s v="8160004873"/>
    <x v="0"/>
    <x v="1"/>
    <s v="AGRUPACION RESIDENCIAL GAMMA III BLOQUE 29 32 Y 34 PH"/>
    <x v="11"/>
    <x v="9"/>
  </r>
  <r>
    <x v="0"/>
    <x v="1"/>
    <x v="11"/>
    <x v="4"/>
    <n v="7012210"/>
    <s v="8040034391"/>
    <x v="0"/>
    <x v="1"/>
    <s v="CONJUNTO RESIDENCIAL BELVEDERE"/>
    <x v="2"/>
    <x v="2"/>
  </r>
  <r>
    <x v="0"/>
    <x v="1"/>
    <x v="11"/>
    <x v="4"/>
    <n v="7012225"/>
    <s v="8002142520"/>
    <x v="0"/>
    <x v="2"/>
    <s v="EDIFICIO BOCHICA PROPIEDAD HORIZONTAL"/>
    <x v="6"/>
    <x v="6"/>
  </r>
  <r>
    <x v="0"/>
    <x v="1"/>
    <x v="11"/>
    <x v="4"/>
    <n v="7012333"/>
    <s v="8909289426"/>
    <x v="0"/>
    <x v="1"/>
    <s v="NUCLEO DE VIVIENDA N°2 CIUDAD SAN DIEGO"/>
    <x v="14"/>
    <x v="5"/>
  </r>
  <r>
    <x v="0"/>
    <x v="1"/>
    <x v="11"/>
    <x v="4"/>
    <n v="7012343"/>
    <s v="8300582821"/>
    <x v="0"/>
    <x v="0"/>
    <s v="EDIFICIO ABADIA 146 PROPIEDAD HORIZONTAL"/>
    <x v="1"/>
    <x v="1"/>
  </r>
  <r>
    <x v="0"/>
    <x v="1"/>
    <x v="11"/>
    <x v="4"/>
    <n v="7012359"/>
    <s v="8000175079"/>
    <x v="0"/>
    <x v="3"/>
    <s v="EDIFICIO YACARE"/>
    <x v="1"/>
    <x v="1"/>
  </r>
  <r>
    <x v="0"/>
    <x v="1"/>
    <x v="11"/>
    <x v="1"/>
    <n v="7012389"/>
    <s v="8100057435"/>
    <x v="0"/>
    <x v="5"/>
    <s v="CONJUNTO HABITACIONAL LAS AMERICAS - PROPIEDAD HORIZONTA"/>
    <x v="6"/>
    <x v="6"/>
  </r>
  <r>
    <x v="0"/>
    <x v="1"/>
    <x v="11"/>
    <x v="5"/>
    <n v="7012392"/>
    <s v="41889692"/>
    <x v="0"/>
    <x v="1"/>
    <s v="MESA JARAMILLO CLARA INES"/>
    <x v="7"/>
    <x v="7"/>
  </r>
  <r>
    <x v="0"/>
    <x v="1"/>
    <x v="11"/>
    <x v="4"/>
    <n v="7012409"/>
    <s v="9012093881"/>
    <x v="0"/>
    <x v="3"/>
    <s v="CONJUNTO RESIDENCIAL ARBOLEDA DEL CAMPESTRE Y"/>
    <x v="3"/>
    <x v="3"/>
  </r>
  <r>
    <x v="0"/>
    <x v="1"/>
    <x v="11"/>
    <x v="4"/>
    <n v="7012412"/>
    <s v="8160009701"/>
    <x v="0"/>
    <x v="0"/>
    <s v="UNIDAD RESIDENCIAL VILLAS DE LA MADRID PROPIEDAD HORIZONTAL"/>
    <x v="11"/>
    <x v="9"/>
  </r>
  <r>
    <x v="0"/>
    <x v="1"/>
    <x v="11"/>
    <x v="4"/>
    <n v="7012417"/>
    <s v="8001319506"/>
    <x v="0"/>
    <x v="4"/>
    <s v="CONJUNTO RESIDENCIAL PROVITEQ UNIDAD 5"/>
    <x v="7"/>
    <x v="7"/>
  </r>
  <r>
    <x v="0"/>
    <x v="1"/>
    <x v="11"/>
    <x v="4"/>
    <n v="7012426"/>
    <s v="8001828853"/>
    <x v="0"/>
    <x v="1"/>
    <s v="EDIFICIO FERRINI 81 PH"/>
    <x v="14"/>
    <x v="5"/>
  </r>
  <r>
    <x v="0"/>
    <x v="1"/>
    <x v="11"/>
    <x v="4"/>
    <n v="7012438"/>
    <s v="9002799014"/>
    <x v="0"/>
    <x v="3"/>
    <s v="URBANIZACION COLINA CAMPESTRE - PROPIEDAD HORIZONTAL"/>
    <x v="6"/>
    <x v="6"/>
  </r>
  <r>
    <x v="0"/>
    <x v="1"/>
    <x v="11"/>
    <x v="4"/>
    <n v="7012446"/>
    <s v="9009836294"/>
    <x v="0"/>
    <x v="1"/>
    <s v="CONJUNTO RESIDENCIAL SENDERO VERDE PH"/>
    <x v="5"/>
    <x v="5"/>
  </r>
  <r>
    <x v="0"/>
    <x v="1"/>
    <x v="11"/>
    <x v="4"/>
    <n v="7012479"/>
    <s v="8160006959"/>
    <x v="0"/>
    <x v="1"/>
    <s v="EDIFICIO JARDIN DE LOS ALPES"/>
    <x v="11"/>
    <x v="9"/>
  </r>
  <r>
    <x v="0"/>
    <x v="1"/>
    <x v="11"/>
    <x v="4"/>
    <n v="7012507"/>
    <s v="8160006404"/>
    <x v="0"/>
    <x v="1"/>
    <s v="EDIFICIO TORRES LOS ALPES PROPIEDAD HORIZONTAL"/>
    <x v="11"/>
    <x v="9"/>
  </r>
  <r>
    <x v="0"/>
    <x v="1"/>
    <x v="11"/>
    <x v="4"/>
    <n v="7012531"/>
    <s v="9008740266"/>
    <x v="0"/>
    <x v="1"/>
    <s v="EDIFICIO MIRADOR DEL CEDRO PH"/>
    <x v="1"/>
    <x v="1"/>
  </r>
  <r>
    <x v="0"/>
    <x v="1"/>
    <x v="11"/>
    <x v="4"/>
    <n v="7012531"/>
    <s v="9008740266"/>
    <x v="0"/>
    <x v="1"/>
    <s v="EDIFICIO MIRADOR DEL CEDRO PH"/>
    <x v="1"/>
    <x v="1"/>
  </r>
  <r>
    <x v="0"/>
    <x v="1"/>
    <x v="11"/>
    <x v="4"/>
    <n v="7012532"/>
    <s v="9003637103"/>
    <x v="0"/>
    <x v="1"/>
    <s v="AGRUPACION DE VIVIENDA NUEVA CIUDAD ETAPA 5 - PROPIEDAD HORI"/>
    <x v="1"/>
    <x v="1"/>
  </r>
  <r>
    <x v="0"/>
    <x v="1"/>
    <x v="11"/>
    <x v="4"/>
    <n v="7012611"/>
    <s v="8001618695"/>
    <x v="0"/>
    <x v="2"/>
    <s v="EDIFICIO EL CEDRAL 6"/>
    <x v="1"/>
    <x v="1"/>
  </r>
  <r>
    <x v="0"/>
    <x v="1"/>
    <x v="11"/>
    <x v="4"/>
    <n v="7012624"/>
    <s v="8300509087"/>
    <x v="0"/>
    <x v="3"/>
    <s v="AGRUPACION DE VIVIENDA TORRECAMPO I ETAPA"/>
    <x v="1"/>
    <x v="1"/>
  </r>
  <r>
    <x v="0"/>
    <x v="1"/>
    <x v="11"/>
    <x v="4"/>
    <n v="7012637"/>
    <s v="9013589056"/>
    <x v="0"/>
    <x v="0"/>
    <s v="CERRITOS  RESERVADO  PARQUE  RESIDENCIAL  PH"/>
    <x v="11"/>
    <x v="9"/>
  </r>
  <r>
    <x v="0"/>
    <x v="1"/>
    <x v="11"/>
    <x v="4"/>
    <n v="7012709"/>
    <s v="9004180365"/>
    <x v="0"/>
    <x v="1"/>
    <s v="CONJUNTO RESIDENCIAL GOLF CLUB - PROPIEDAD HORIZONTAL"/>
    <x v="3"/>
    <x v="3"/>
  </r>
  <r>
    <x v="0"/>
    <x v="1"/>
    <x v="11"/>
    <x v="4"/>
    <n v="7012748"/>
    <s v="8300152146"/>
    <x v="0"/>
    <x v="1"/>
    <s v="CONJUNTO MULTIFAMILIAR RINCON DE TECHO II ETAPA"/>
    <x v="1"/>
    <x v="1"/>
  </r>
  <r>
    <x v="0"/>
    <x v="1"/>
    <x v="11"/>
    <x v="4"/>
    <n v="7012759"/>
    <s v="8300152146"/>
    <x v="0"/>
    <x v="1"/>
    <s v="CONJUNTO MULTIFAMILIAR RINCON DE TECHO II ETAPA"/>
    <x v="1"/>
    <x v="1"/>
  </r>
  <r>
    <x v="0"/>
    <x v="1"/>
    <x v="11"/>
    <x v="4"/>
    <n v="7012797"/>
    <s v="8160009701"/>
    <x v="0"/>
    <x v="0"/>
    <s v="UNIDAD RESIDENCIAL VILLAS DE LA MADRID PROPIEDAD HORIZONTAL"/>
    <x v="11"/>
    <x v="9"/>
  </r>
  <r>
    <x v="0"/>
    <x v="1"/>
    <x v="11"/>
    <x v="4"/>
    <n v="7012807"/>
    <s v="8160009701"/>
    <x v="0"/>
    <x v="0"/>
    <s v="UNIDAD RESIDENCIAL VILLAS DE LA MADRID PROPIEDAD HORIZONTAL"/>
    <x v="11"/>
    <x v="9"/>
  </r>
  <r>
    <x v="0"/>
    <x v="1"/>
    <x v="11"/>
    <x v="4"/>
    <n v="7012811"/>
    <s v="8160009701"/>
    <x v="0"/>
    <x v="0"/>
    <s v="UNIDAD RESIDENCIAL VILLAS DE LA MADRID PROPIEDAD HORIZONTAL"/>
    <x v="11"/>
    <x v="9"/>
  </r>
  <r>
    <x v="0"/>
    <x v="1"/>
    <x v="11"/>
    <x v="4"/>
    <n v="7012818"/>
    <s v="8160009701"/>
    <x v="0"/>
    <x v="0"/>
    <s v="UNIDAD RESIDENCIAL VILLAS DE LA MADRID PROPIEDAD HORIZONTAL"/>
    <x v="11"/>
    <x v="9"/>
  </r>
  <r>
    <x v="0"/>
    <x v="1"/>
    <x v="11"/>
    <x v="4"/>
    <n v="7012822"/>
    <s v="8070038401"/>
    <x v="0"/>
    <x v="3"/>
    <s v="CONDOMINIO OVNI"/>
    <x v="18"/>
    <x v="10"/>
  </r>
  <r>
    <x v="0"/>
    <x v="1"/>
    <x v="11"/>
    <x v="4"/>
    <n v="7012823"/>
    <s v="9013180488"/>
    <x v="0"/>
    <x v="3"/>
    <s v="EDIFICIO SKY PARK PH"/>
    <x v="14"/>
    <x v="5"/>
  </r>
  <r>
    <x v="0"/>
    <x v="1"/>
    <x v="11"/>
    <x v="4"/>
    <n v="7012828"/>
    <s v="8160009701"/>
    <x v="0"/>
    <x v="0"/>
    <s v="UNIDAD RESIDENCIAL VILLAS DE LA MADRID PROPIEDAD HORIZONTAL"/>
    <x v="11"/>
    <x v="9"/>
  </r>
  <r>
    <x v="0"/>
    <x v="1"/>
    <x v="11"/>
    <x v="4"/>
    <n v="7012839"/>
    <s v="8160009701"/>
    <x v="0"/>
    <x v="0"/>
    <s v="UNIDAD RESIDENCIAL VILLAS DE LA MADRID PROPIEDAD HORIZONTAL"/>
    <x v="11"/>
    <x v="9"/>
  </r>
  <r>
    <x v="0"/>
    <x v="1"/>
    <x v="11"/>
    <x v="4"/>
    <n v="7012847"/>
    <s v="8160009701"/>
    <x v="0"/>
    <x v="0"/>
    <s v="UNIDAD RESIDENCIAL VILLAS DE LA MADRID PROPIEDAD HORIZONTAL"/>
    <x v="11"/>
    <x v="9"/>
  </r>
  <r>
    <x v="0"/>
    <x v="1"/>
    <x v="11"/>
    <x v="4"/>
    <n v="7012851"/>
    <s v="8160009701"/>
    <x v="0"/>
    <x v="0"/>
    <s v="UNIDAD RESIDENCIAL VILLAS DE LA MADRID PROPIEDAD HORIZONTAL"/>
    <x v="11"/>
    <x v="9"/>
  </r>
  <r>
    <x v="0"/>
    <x v="1"/>
    <x v="11"/>
    <x v="1"/>
    <n v="7012882"/>
    <s v="8100057435"/>
    <x v="0"/>
    <x v="5"/>
    <s v="CONJUNTO HABITACIONAL LAS AMERICAS - PROPIEDAD HORIZONTA"/>
    <x v="6"/>
    <x v="6"/>
  </r>
  <r>
    <x v="0"/>
    <x v="1"/>
    <x v="11"/>
    <x v="1"/>
    <n v="7012904"/>
    <s v="8100057435"/>
    <x v="0"/>
    <x v="7"/>
    <s v="CONJUNTO HABITACIONAL LAS AMERICAS - PROPIEDAD HORIZONTA"/>
    <x v="6"/>
    <x v="6"/>
  </r>
  <r>
    <x v="0"/>
    <x v="1"/>
    <x v="11"/>
    <x v="4"/>
    <n v="7012931"/>
    <s v="8301224119"/>
    <x v="0"/>
    <x v="1"/>
    <s v="EDIFICIO PEÑA VERDE - PROPIEDAD HORIZONTAL"/>
    <x v="1"/>
    <x v="1"/>
  </r>
  <r>
    <x v="0"/>
    <x v="1"/>
    <x v="11"/>
    <x v="5"/>
    <n v="7012958"/>
    <s v="41750458"/>
    <x v="0"/>
    <x v="5"/>
    <s v="ROMERO SANTOS DORIS STELLA"/>
    <x v="1"/>
    <x v="1"/>
  </r>
  <r>
    <x v="0"/>
    <x v="1"/>
    <x v="11"/>
    <x v="5"/>
    <n v="7012958"/>
    <s v="41750458"/>
    <x v="0"/>
    <x v="5"/>
    <s v="ROMERO SANTOS DORIS STELLA"/>
    <x v="1"/>
    <x v="1"/>
  </r>
  <r>
    <x v="0"/>
    <x v="1"/>
    <x v="11"/>
    <x v="4"/>
    <n v="7012986"/>
    <s v="9006082897"/>
    <x v="0"/>
    <x v="1"/>
    <s v="CONJUNTO RESIDENCIAL TORRES DE ZUAME ROBLES P"/>
    <x v="39"/>
    <x v="4"/>
  </r>
  <r>
    <x v="0"/>
    <x v="1"/>
    <x v="11"/>
    <x v="4"/>
    <n v="7013000"/>
    <s v="8300682548"/>
    <x v="0"/>
    <x v="1"/>
    <s v="EDIFICIO MIRADOR DE MODELIA"/>
    <x v="1"/>
    <x v="1"/>
  </r>
  <r>
    <x v="0"/>
    <x v="1"/>
    <x v="11"/>
    <x v="1"/>
    <n v="7013007"/>
    <s v="8914099344"/>
    <x v="0"/>
    <x v="1"/>
    <s v="UNIDAD RESIDENCIAL MALLORCA PH"/>
    <x v="11"/>
    <x v="9"/>
  </r>
  <r>
    <x v="0"/>
    <x v="1"/>
    <x v="11"/>
    <x v="4"/>
    <n v="7013128"/>
    <s v="9006831081"/>
    <x v="0"/>
    <x v="3"/>
    <s v="EDIFICIO PROVENZA"/>
    <x v="7"/>
    <x v="7"/>
  </r>
  <r>
    <x v="0"/>
    <x v="1"/>
    <x v="11"/>
    <x v="4"/>
    <n v="7013162"/>
    <s v="8301222628"/>
    <x v="0"/>
    <x v="1"/>
    <s v="EDIFICIO PALERMO REAL"/>
    <x v="1"/>
    <x v="1"/>
  </r>
  <r>
    <x v="0"/>
    <x v="1"/>
    <x v="11"/>
    <x v="4"/>
    <n v="7013175"/>
    <s v="8300032721"/>
    <x v="0"/>
    <x v="3"/>
    <s v="CONJUNTO RESIDENCIAL ENTRE RIOS UNIDAD NUEVE-PROPHORIZ"/>
    <x v="1"/>
    <x v="1"/>
  </r>
  <r>
    <x v="0"/>
    <x v="1"/>
    <x v="11"/>
    <x v="4"/>
    <n v="7013200"/>
    <s v="8903122401"/>
    <x v="0"/>
    <x v="0"/>
    <s v="EDIFICIO ESPAÑA - PROPIEDAD HORIZONTAL-"/>
    <x v="0"/>
    <x v="0"/>
  </r>
  <r>
    <x v="0"/>
    <x v="1"/>
    <x v="11"/>
    <x v="4"/>
    <n v="7013207"/>
    <s v="9004104315"/>
    <x v="0"/>
    <x v="3"/>
    <s v="CONJUNTO RESIDENCIAL PORTAL DE MADELENA PROPIEDAD HORIZO"/>
    <x v="1"/>
    <x v="1"/>
  </r>
  <r>
    <x v="0"/>
    <x v="1"/>
    <x v="11"/>
    <x v="4"/>
    <n v="7013215"/>
    <s v="9004104315"/>
    <x v="0"/>
    <x v="3"/>
    <s v="CONJUNTO RESIDENCIAL PORTAL DE MADELENA PROPIEDAD HORIZO"/>
    <x v="1"/>
    <x v="1"/>
  </r>
  <r>
    <x v="0"/>
    <x v="1"/>
    <x v="11"/>
    <x v="4"/>
    <n v="7013228"/>
    <s v="9004104315"/>
    <x v="0"/>
    <x v="3"/>
    <s v="CONJUNTO RESIDENCIAL PORTAL DE MADELENA PROPIEDAD HORIZO"/>
    <x v="1"/>
    <x v="1"/>
  </r>
  <r>
    <x v="0"/>
    <x v="1"/>
    <x v="11"/>
    <x v="4"/>
    <n v="7013235"/>
    <s v="9004104315"/>
    <x v="0"/>
    <x v="3"/>
    <s v="CONJUNTO RESIDENCIAL PORTAL DE MADELENA PROPIEDAD HORIZO"/>
    <x v="1"/>
    <x v="1"/>
  </r>
  <r>
    <x v="0"/>
    <x v="1"/>
    <x v="11"/>
    <x v="4"/>
    <n v="7013244"/>
    <s v="8903122401"/>
    <x v="0"/>
    <x v="1"/>
    <s v="EDIFICIO ESPAÑA - PROPIEDAD HORIZONTAL-"/>
    <x v="0"/>
    <x v="0"/>
  </r>
  <r>
    <x v="0"/>
    <x v="1"/>
    <x v="11"/>
    <x v="4"/>
    <n v="7013250"/>
    <s v="9004104315"/>
    <x v="0"/>
    <x v="3"/>
    <s v="CONJUNTO RESIDENCIAL PORTAL DE MADELENA PROPIEDAD HORIZO"/>
    <x v="1"/>
    <x v="1"/>
  </r>
  <r>
    <x v="0"/>
    <x v="1"/>
    <x v="11"/>
    <x v="4"/>
    <n v="7013260"/>
    <s v="9004104315"/>
    <x v="0"/>
    <x v="3"/>
    <s v="CONJUNTO RESIDENCIAL PORTAL DE MADELENA PROPIEDAD HORIZO"/>
    <x v="1"/>
    <x v="1"/>
  </r>
  <r>
    <x v="0"/>
    <x v="1"/>
    <x v="11"/>
    <x v="4"/>
    <n v="7013267"/>
    <s v="8300304184"/>
    <x v="0"/>
    <x v="1"/>
    <s v="CONJUNTO RESIDENCIAL ATICOS DEL NORTE III SECTOR UNIDAD II -"/>
    <x v="1"/>
    <x v="1"/>
  </r>
  <r>
    <x v="0"/>
    <x v="1"/>
    <x v="11"/>
    <x v="4"/>
    <n v="7013277"/>
    <s v="9004104315"/>
    <x v="0"/>
    <x v="3"/>
    <s v="CONJUNTO RESIDENCIAL PORTAL DE MADELENA PROPIEDAD HORIZO"/>
    <x v="1"/>
    <x v="1"/>
  </r>
  <r>
    <x v="0"/>
    <x v="1"/>
    <x v="11"/>
    <x v="4"/>
    <n v="7013281"/>
    <s v="9004104315"/>
    <x v="0"/>
    <x v="3"/>
    <s v="CONJUNTO RESIDENCIAL PORTAL DE MADELENA PROPIEDAD HORIZO"/>
    <x v="1"/>
    <x v="1"/>
  </r>
  <r>
    <x v="0"/>
    <x v="1"/>
    <x v="11"/>
    <x v="4"/>
    <n v="7013283"/>
    <s v="9004104315"/>
    <x v="0"/>
    <x v="3"/>
    <s v="CONJUNTO RESIDENCIAL PORTAL DE MADELENA PROPIEDAD HORIZO"/>
    <x v="1"/>
    <x v="1"/>
  </r>
  <r>
    <x v="0"/>
    <x v="1"/>
    <x v="11"/>
    <x v="4"/>
    <n v="7013288"/>
    <s v="9004104315"/>
    <x v="0"/>
    <x v="3"/>
    <s v="CONJUNTO RESIDENCIAL PORTAL DE MADELENA PROPIEDAD HORIZO"/>
    <x v="1"/>
    <x v="1"/>
  </r>
  <r>
    <x v="0"/>
    <x v="1"/>
    <x v="11"/>
    <x v="4"/>
    <n v="7013290"/>
    <s v="9004104315"/>
    <x v="0"/>
    <x v="3"/>
    <s v="CONJUNTO RESIDENCIAL PORTAL DE MADELENA PROPIEDAD HORIZO"/>
    <x v="1"/>
    <x v="1"/>
  </r>
  <r>
    <x v="0"/>
    <x v="1"/>
    <x v="11"/>
    <x v="1"/>
    <n v="7013291"/>
    <s v="8300481662"/>
    <x v="0"/>
    <x v="3"/>
    <s v="MULTIFAMILIAR CORDOBA"/>
    <x v="1"/>
    <x v="1"/>
  </r>
  <r>
    <x v="0"/>
    <x v="1"/>
    <x v="11"/>
    <x v="4"/>
    <n v="7013298"/>
    <s v="9004104315"/>
    <x v="0"/>
    <x v="3"/>
    <s v="CONJUNTO RESIDENCIAL PORTAL DE MADELENA PROPIEDAD HORIZO"/>
    <x v="1"/>
    <x v="1"/>
  </r>
  <r>
    <x v="0"/>
    <x v="1"/>
    <x v="11"/>
    <x v="4"/>
    <n v="7013305"/>
    <s v="9004104315"/>
    <x v="0"/>
    <x v="3"/>
    <s v="CONJUNTO RESIDENCIAL PORTAL DE MADELENA PROPIEDAD HORIZO"/>
    <x v="1"/>
    <x v="1"/>
  </r>
  <r>
    <x v="0"/>
    <x v="1"/>
    <x v="11"/>
    <x v="4"/>
    <n v="7013309"/>
    <s v="9004104315"/>
    <x v="0"/>
    <x v="3"/>
    <s v="CONJUNTO RESIDENCIAL PORTAL DE MADELENA PROPIEDAD HORIZO"/>
    <x v="1"/>
    <x v="1"/>
  </r>
  <r>
    <x v="0"/>
    <x v="1"/>
    <x v="11"/>
    <x v="4"/>
    <n v="7013366"/>
    <s v="8110470510"/>
    <x v="0"/>
    <x v="1"/>
    <s v="CONJUNTO RESIDENCIAL CERCANIAS DE LA MOTA PH"/>
    <x v="14"/>
    <x v="5"/>
  </r>
  <r>
    <x v="0"/>
    <x v="1"/>
    <x v="11"/>
    <x v="4"/>
    <n v="7013371"/>
    <s v="8301009598"/>
    <x v="0"/>
    <x v="1"/>
    <s v="CONJUNTO RESIDENCIAL PORTAL DE MODELIA 1 PROP"/>
    <x v="1"/>
    <x v="1"/>
  </r>
  <r>
    <x v="0"/>
    <x v="1"/>
    <x v="11"/>
    <x v="4"/>
    <n v="7013388"/>
    <s v="9001536870"/>
    <x v="0"/>
    <x v="1"/>
    <s v="CAMPOVERDE PH"/>
    <x v="14"/>
    <x v="5"/>
  </r>
  <r>
    <x v="0"/>
    <x v="1"/>
    <x v="11"/>
    <x v="4"/>
    <n v="7013417"/>
    <s v="9011210093"/>
    <x v="0"/>
    <x v="4"/>
    <s v="EDIFICIO REGATTA PROPIEDAD HORIZONTAL"/>
    <x v="6"/>
    <x v="6"/>
  </r>
  <r>
    <x v="0"/>
    <x v="1"/>
    <x v="11"/>
    <x v="4"/>
    <n v="7013434"/>
    <s v="8100010296"/>
    <x v="0"/>
    <x v="1"/>
    <s v="EDIFICIO LA CALLEJA PROPIEDAD HORIZONTAL"/>
    <x v="6"/>
    <x v="6"/>
  </r>
  <r>
    <x v="0"/>
    <x v="1"/>
    <x v="11"/>
    <x v="4"/>
    <n v="7013450"/>
    <s v="8300076113"/>
    <x v="0"/>
    <x v="2"/>
    <s v="EDIFICIO ALBORADA"/>
    <x v="1"/>
    <x v="1"/>
  </r>
  <r>
    <x v="0"/>
    <x v="1"/>
    <x v="11"/>
    <x v="4"/>
    <n v="7013461"/>
    <s v="9003151948"/>
    <x v="0"/>
    <x v="1"/>
    <s v="CONJUNTO HABITACIONAL ALTOS DE CIPRES PROPIEDAD HORIZONTAL"/>
    <x v="6"/>
    <x v="6"/>
  </r>
  <r>
    <x v="0"/>
    <x v="1"/>
    <x v="11"/>
    <x v="4"/>
    <n v="7013490"/>
    <s v="8914091600"/>
    <x v="0"/>
    <x v="1"/>
    <s v="UNIDAD RESIDENCIAL PINARES DE SAN MARTIN"/>
    <x v="11"/>
    <x v="9"/>
  </r>
  <r>
    <x v="0"/>
    <x v="1"/>
    <x v="11"/>
    <x v="4"/>
    <n v="7013514"/>
    <s v="8300303312"/>
    <x v="0"/>
    <x v="3"/>
    <s v="CONJUNTO RESIDENCIAL BUGANVILIA"/>
    <x v="1"/>
    <x v="1"/>
  </r>
  <r>
    <x v="0"/>
    <x v="1"/>
    <x v="11"/>
    <x v="4"/>
    <n v="7013561"/>
    <s v="8100063261"/>
    <x v="0"/>
    <x v="2"/>
    <s v="CONJUNTO RESIDENCIAL LA DANIELA PROPIEDAD HORIZONTAL"/>
    <x v="6"/>
    <x v="6"/>
  </r>
  <r>
    <x v="0"/>
    <x v="1"/>
    <x v="11"/>
    <x v="4"/>
    <n v="7013589"/>
    <s v="9004005478"/>
    <x v="0"/>
    <x v="2"/>
    <s v="CONJUNTO CERRADO VILLA VERDE PH"/>
    <x v="11"/>
    <x v="9"/>
  </r>
  <r>
    <x v="0"/>
    <x v="1"/>
    <x v="11"/>
    <x v="4"/>
    <n v="7013633"/>
    <s v="9000013011"/>
    <x v="0"/>
    <x v="1"/>
    <s v="CONJUNTO CERRADO PORTAL DE SAN LUIS"/>
    <x v="6"/>
    <x v="6"/>
  </r>
  <r>
    <x v="0"/>
    <x v="1"/>
    <x v="11"/>
    <x v="4"/>
    <n v="7013653"/>
    <s v="9006438887"/>
    <x v="0"/>
    <x v="1"/>
    <s v="CONJUNTO RESIDENCIAL POBLADO DEL HATO PH"/>
    <x v="14"/>
    <x v="5"/>
  </r>
  <r>
    <x v="0"/>
    <x v="1"/>
    <x v="11"/>
    <x v="4"/>
    <n v="7013722"/>
    <s v="8040179931"/>
    <x v="0"/>
    <x v="1"/>
    <s v="EDIFICIO PORTO REAL"/>
    <x v="2"/>
    <x v="2"/>
  </r>
  <r>
    <x v="0"/>
    <x v="1"/>
    <x v="11"/>
    <x v="4"/>
    <n v="7013756"/>
    <s v="8300472784"/>
    <x v="0"/>
    <x v="1"/>
    <s v="CONJUNTO RESIDENCIAL SANTA CATALINA"/>
    <x v="1"/>
    <x v="1"/>
  </r>
  <r>
    <x v="0"/>
    <x v="1"/>
    <x v="11"/>
    <x v="4"/>
    <n v="7013765"/>
    <s v="9006094612"/>
    <x v="0"/>
    <x v="3"/>
    <s v="EDIFICIO ALTO DE PARANA"/>
    <x v="9"/>
    <x v="8"/>
  </r>
  <r>
    <x v="0"/>
    <x v="1"/>
    <x v="11"/>
    <x v="4"/>
    <n v="7013788"/>
    <s v="9000014059"/>
    <x v="0"/>
    <x v="1"/>
    <s v="EDIFICIO COQUIVACOA PH"/>
    <x v="1"/>
    <x v="1"/>
  </r>
  <r>
    <x v="0"/>
    <x v="1"/>
    <x v="11"/>
    <x v="4"/>
    <n v="7013795"/>
    <s v="8301425420"/>
    <x v="0"/>
    <x v="1"/>
    <s v="EDIFICIO AGUA CLARA PROPIEDAD HORIZONTAL"/>
    <x v="1"/>
    <x v="1"/>
  </r>
  <r>
    <x v="0"/>
    <x v="1"/>
    <x v="11"/>
    <x v="4"/>
    <n v="7013809"/>
    <s v="9000014059"/>
    <x v="0"/>
    <x v="1"/>
    <s v="EDIFICIO COQUIVACOA PH"/>
    <x v="1"/>
    <x v="1"/>
  </r>
  <r>
    <x v="0"/>
    <x v="1"/>
    <x v="11"/>
    <x v="4"/>
    <n v="7013827"/>
    <s v="8050308115"/>
    <x v="0"/>
    <x v="1"/>
    <s v="CONJUNTO MULTIFAMILIAR EL ARADO"/>
    <x v="0"/>
    <x v="0"/>
  </r>
  <r>
    <x v="0"/>
    <x v="1"/>
    <x v="11"/>
    <x v="4"/>
    <n v="7013865"/>
    <s v="8301451414"/>
    <x v="0"/>
    <x v="4"/>
    <s v="CONJUNTO RESIDENCIAL CEDRO SUBA VI PROPIEDAD"/>
    <x v="1"/>
    <x v="1"/>
  </r>
  <r>
    <x v="0"/>
    <x v="1"/>
    <x v="11"/>
    <x v="4"/>
    <n v="7013869"/>
    <s v="9005277361"/>
    <x v="0"/>
    <x v="1"/>
    <s v="EDIFICIO MIRADOR DE LA SUIZA PROPIEDAD HORIZONTAL"/>
    <x v="6"/>
    <x v="6"/>
  </r>
  <r>
    <x v="0"/>
    <x v="1"/>
    <x v="11"/>
    <x v="4"/>
    <n v="7013907"/>
    <s v="8002295860"/>
    <x v="0"/>
    <x v="1"/>
    <s v="EDIFICIO CABRERA ROYAL - PROPIEDAD HORIZONTAL"/>
    <x v="1"/>
    <x v="1"/>
  </r>
  <r>
    <x v="0"/>
    <x v="1"/>
    <x v="11"/>
    <x v="4"/>
    <n v="7013941"/>
    <s v="8050093504"/>
    <x v="0"/>
    <x v="3"/>
    <s v="UNIDAD RESIDENCIAL MARCO FIDEL SUAREZ"/>
    <x v="0"/>
    <x v="0"/>
  </r>
  <r>
    <x v="0"/>
    <x v="1"/>
    <x v="11"/>
    <x v="4"/>
    <n v="7013960"/>
    <s v="8100033949"/>
    <x v="0"/>
    <x v="1"/>
    <s v="CONJUNTO CERRADO BELLA MONTANA"/>
    <x v="6"/>
    <x v="6"/>
  </r>
  <r>
    <x v="0"/>
    <x v="1"/>
    <x v="11"/>
    <x v="1"/>
    <n v="7013978"/>
    <s v="9003223341"/>
    <x v="0"/>
    <x v="0"/>
    <s v="PROPIEDAD HORIZONTAL EDIFICIO MIRADOR DE LA 28"/>
    <x v="6"/>
    <x v="6"/>
  </r>
  <r>
    <x v="0"/>
    <x v="1"/>
    <x v="11"/>
    <x v="4"/>
    <n v="7013989"/>
    <s v="8110304422"/>
    <x v="0"/>
    <x v="1"/>
    <s v="UNIDAD RESIDENCIAL MANANTIALES DE ROBLEDO PH"/>
    <x v="14"/>
    <x v="5"/>
  </r>
  <r>
    <x v="0"/>
    <x v="1"/>
    <x v="11"/>
    <x v="4"/>
    <n v="7014012"/>
    <s v="9000187746"/>
    <x v="0"/>
    <x v="1"/>
    <s v="EDIFICIO LOS QUINDOS - PROPIEDAD HORIZONTAL"/>
    <x v="6"/>
    <x v="6"/>
  </r>
  <r>
    <x v="0"/>
    <x v="1"/>
    <x v="11"/>
    <x v="1"/>
    <n v="7014013"/>
    <s v="9011557398"/>
    <x v="0"/>
    <x v="1"/>
    <s v="EDIFICIO TORRES DE SAN FRANCISCO PROPIEDAD HORIZONTAL"/>
    <x v="9"/>
    <x v="8"/>
  </r>
  <r>
    <x v="0"/>
    <x v="1"/>
    <x v="11"/>
    <x v="4"/>
    <n v="7014050"/>
    <s v="8605279007"/>
    <x v="0"/>
    <x v="1"/>
    <s v="EDIFICIO CENTRO DE NEGOCIOS MANHATTAN PROPIEDAD HORIZONTAL"/>
    <x v="1"/>
    <x v="1"/>
  </r>
  <r>
    <x v="0"/>
    <x v="1"/>
    <x v="11"/>
    <x v="4"/>
    <n v="7014085"/>
    <s v="9010501706"/>
    <x v="0"/>
    <x v="1"/>
    <s v="CONJUNTO RESIDENCIAL RESERVA CANAVERAL CONDOM"/>
    <x v="17"/>
    <x v="2"/>
  </r>
  <r>
    <x v="0"/>
    <x v="1"/>
    <x v="11"/>
    <x v="4"/>
    <n v="7014087"/>
    <s v="8050236560"/>
    <x v="0"/>
    <x v="1"/>
    <s v="UNIDAD RESIDENCIAL SANTIAGO DE CALI ETAPA III CONJUNTO 1"/>
    <x v="0"/>
    <x v="0"/>
  </r>
  <r>
    <x v="0"/>
    <x v="1"/>
    <x v="11"/>
    <x v="4"/>
    <n v="7014266"/>
    <s v="9001501654"/>
    <x v="0"/>
    <x v="1"/>
    <s v="AGRUPACION TORRES NUEVA CASTILLA I"/>
    <x v="1"/>
    <x v="1"/>
  </r>
  <r>
    <x v="0"/>
    <x v="1"/>
    <x v="11"/>
    <x v="4"/>
    <n v="7014346"/>
    <s v="9003201869"/>
    <x v="0"/>
    <x v="1"/>
    <s v="BOSQUELARGO PARQUE RESIDENCIAL PROPIEDAD HORIZONTAL"/>
    <x v="3"/>
    <x v="3"/>
  </r>
  <r>
    <x v="0"/>
    <x v="1"/>
    <x v="11"/>
    <x v="4"/>
    <n v="7014384"/>
    <s v="8320019046"/>
    <x v="0"/>
    <x v="3"/>
    <s v="CONJUNTO RESIDENCIAL ANDES I"/>
    <x v="8"/>
    <x v="4"/>
  </r>
  <r>
    <x v="0"/>
    <x v="1"/>
    <x v="11"/>
    <x v="4"/>
    <n v="7014399"/>
    <s v="9000192171"/>
    <x v="0"/>
    <x v="0"/>
    <s v="EDIFICIO ALEJANDRA - PROPIEDAD HORIZONTAL -"/>
    <x v="6"/>
    <x v="6"/>
  </r>
  <r>
    <x v="0"/>
    <x v="1"/>
    <x v="11"/>
    <x v="4"/>
    <n v="7014424"/>
    <s v="8301145643"/>
    <x v="0"/>
    <x v="1"/>
    <s v="CONJUNTO RESIDENCIAL PORTAL DE LOS PARQUES ETAPA I"/>
    <x v="1"/>
    <x v="1"/>
  </r>
  <r>
    <x v="0"/>
    <x v="1"/>
    <x v="11"/>
    <x v="4"/>
    <n v="7014487"/>
    <s v="8110413969"/>
    <x v="0"/>
    <x v="0"/>
    <s v="URB TIERRA BLANCA PH"/>
    <x v="10"/>
    <x v="5"/>
  </r>
  <r>
    <x v="0"/>
    <x v="1"/>
    <x v="11"/>
    <x v="4"/>
    <n v="7014528"/>
    <s v="9009836294"/>
    <x v="0"/>
    <x v="2"/>
    <s v="CONJUNTO RESIDENCIAL SENDERO VERDE PH"/>
    <x v="5"/>
    <x v="5"/>
  </r>
  <r>
    <x v="0"/>
    <x v="1"/>
    <x v="11"/>
    <x v="1"/>
    <n v="7014533"/>
    <s v="8300481662"/>
    <x v="0"/>
    <x v="3"/>
    <s v="MULTIFAMILIAR CORDOBA"/>
    <x v="1"/>
    <x v="1"/>
  </r>
  <r>
    <x v="0"/>
    <x v="1"/>
    <x v="11"/>
    <x v="4"/>
    <n v="7014534"/>
    <s v="9000142589"/>
    <x v="0"/>
    <x v="0"/>
    <s v="CONJUNTO RESIDENCIAL CERRONORTE PH"/>
    <x v="14"/>
    <x v="5"/>
  </r>
  <r>
    <x v="0"/>
    <x v="1"/>
    <x v="11"/>
    <x v="1"/>
    <n v="7014539"/>
    <s v="8300481662"/>
    <x v="0"/>
    <x v="3"/>
    <s v="MULTIFAMILIAR CORDOBA"/>
    <x v="1"/>
    <x v="1"/>
  </r>
  <r>
    <x v="0"/>
    <x v="1"/>
    <x v="11"/>
    <x v="4"/>
    <n v="7014575"/>
    <s v="9014399853"/>
    <x v="0"/>
    <x v="2"/>
    <s v="EDIFICIO APOSTAR PROPIEDAD HORIZONTAL"/>
    <x v="11"/>
    <x v="9"/>
  </r>
  <r>
    <x v="0"/>
    <x v="1"/>
    <x v="11"/>
    <x v="4"/>
    <n v="7014599"/>
    <s v="8160010510"/>
    <x v="0"/>
    <x v="3"/>
    <s v="LOS NOGALES CONJUNTO NO 4 PROPIEDAD HORIZONTAL"/>
    <x v="11"/>
    <x v="9"/>
  </r>
  <r>
    <x v="0"/>
    <x v="1"/>
    <x v="11"/>
    <x v="4"/>
    <n v="7014608"/>
    <s v="8909327647"/>
    <x v="0"/>
    <x v="1"/>
    <s v="EDIFICIO CURUPAY PH"/>
    <x v="14"/>
    <x v="5"/>
  </r>
  <r>
    <x v="0"/>
    <x v="1"/>
    <x v="11"/>
    <x v="4"/>
    <n v="7014625"/>
    <s v="9007771237"/>
    <x v="0"/>
    <x v="1"/>
    <s v="EDIFICIO SCALA 10"/>
    <x v="2"/>
    <x v="2"/>
  </r>
  <r>
    <x v="0"/>
    <x v="1"/>
    <x v="11"/>
    <x v="4"/>
    <n v="7014629"/>
    <s v="9002319214"/>
    <x v="0"/>
    <x v="1"/>
    <s v="CONJUNTO RESIDENCIAL RINCON DE GRANADA IV ETAPA SUPERLOTE 4"/>
    <x v="1"/>
    <x v="1"/>
  </r>
  <r>
    <x v="0"/>
    <x v="1"/>
    <x v="11"/>
    <x v="4"/>
    <n v="7014639"/>
    <s v="8300349968"/>
    <x v="0"/>
    <x v="1"/>
    <s v="EDIFICIO TORRE ARAGON PROPIEDAD HORIZONTAL"/>
    <x v="1"/>
    <x v="1"/>
  </r>
  <r>
    <x v="0"/>
    <x v="1"/>
    <x v="11"/>
    <x v="1"/>
    <n v="7014863"/>
    <s v="8110253503"/>
    <x v="0"/>
    <x v="0"/>
    <s v="URBANIZACION SANTA MARIA DEL CAMPO PH"/>
    <x v="5"/>
    <x v="5"/>
  </r>
  <r>
    <x v="0"/>
    <x v="1"/>
    <x v="11"/>
    <x v="1"/>
    <n v="7014990"/>
    <s v="9002068314"/>
    <x v="0"/>
    <x v="0"/>
    <s v="EDIFICIO MIRADOR DE GUAYACANES - PROPIEDAD HORIZONTAL"/>
    <x v="6"/>
    <x v="6"/>
  </r>
  <r>
    <x v="0"/>
    <x v="1"/>
    <x v="11"/>
    <x v="4"/>
    <n v="7015052"/>
    <s v="9005359732"/>
    <x v="0"/>
    <x v="1"/>
    <s v="EDIFICIO MEDITERRANEO PROPIEDAD HORIZONTAL"/>
    <x v="3"/>
    <x v="3"/>
  </r>
  <r>
    <x v="0"/>
    <x v="1"/>
    <x v="11"/>
    <x v="4"/>
    <n v="7015077"/>
    <s v="8050128172"/>
    <x v="0"/>
    <x v="1"/>
    <s v="CONJUNTO RESIDENCIAL BOSQUES DE LA MARTINA"/>
    <x v="0"/>
    <x v="0"/>
  </r>
  <r>
    <x v="0"/>
    <x v="1"/>
    <x v="11"/>
    <x v="4"/>
    <n v="7015201"/>
    <s v="9000889189"/>
    <x v="0"/>
    <x v="0"/>
    <s v="AGRUPACION DE VIVIENDA FONTIBON RESERVADO - PROPIEDAD HORIZO"/>
    <x v="1"/>
    <x v="1"/>
  </r>
  <r>
    <x v="0"/>
    <x v="1"/>
    <x v="11"/>
    <x v="4"/>
    <n v="7015207"/>
    <s v="9004846981"/>
    <x v="0"/>
    <x v="1"/>
    <s v="UNIDAD RESIDENCIAL LOS PINOS PROPIEDAD HORIZONTAL"/>
    <x v="9"/>
    <x v="8"/>
  </r>
  <r>
    <x v="0"/>
    <x v="1"/>
    <x v="11"/>
    <x v="4"/>
    <n v="7015220"/>
    <s v="8110407421"/>
    <x v="0"/>
    <x v="1"/>
    <s v="URBANIZACION CONQUISTADORES SUR PH"/>
    <x v="14"/>
    <x v="5"/>
  </r>
  <r>
    <x v="0"/>
    <x v="1"/>
    <x v="11"/>
    <x v="4"/>
    <n v="7015225"/>
    <s v="8100016636"/>
    <x v="0"/>
    <x v="3"/>
    <s v="EDIFICIO MULTIFAMILIARES VENECIA I PROPIEDAD HORIZONTAL"/>
    <x v="6"/>
    <x v="6"/>
  </r>
  <r>
    <x v="0"/>
    <x v="1"/>
    <x v="11"/>
    <x v="4"/>
    <n v="7015233"/>
    <s v="8100016636"/>
    <x v="0"/>
    <x v="1"/>
    <s v="EDIFICIO MULTIFAMILIARES VENECIA I PROPIEDAD HORIZONTAL"/>
    <x v="6"/>
    <x v="6"/>
  </r>
  <r>
    <x v="0"/>
    <x v="1"/>
    <x v="11"/>
    <x v="4"/>
    <n v="7015245"/>
    <s v="9004649980"/>
    <x v="0"/>
    <x v="4"/>
    <s v="CONJUNTO CALLE 139 RESERVADO PH"/>
    <x v="1"/>
    <x v="1"/>
  </r>
  <r>
    <x v="0"/>
    <x v="1"/>
    <x v="11"/>
    <x v="4"/>
    <n v="7015288"/>
    <s v="8002345839"/>
    <x v="0"/>
    <x v="1"/>
    <s v="EDIFICIO DIAN CENTRO COMERCIAL PINARES PLAZA"/>
    <x v="11"/>
    <x v="9"/>
  </r>
  <r>
    <x v="0"/>
    <x v="1"/>
    <x v="11"/>
    <x v="4"/>
    <n v="7015288"/>
    <s v="8002345839"/>
    <x v="0"/>
    <x v="1"/>
    <s v="EDIFICIO DIAN CENTRO COMERCIAL PINARES PLAZA"/>
    <x v="11"/>
    <x v="9"/>
  </r>
  <r>
    <x v="0"/>
    <x v="1"/>
    <x v="11"/>
    <x v="4"/>
    <n v="7015345"/>
    <s v="8160004771"/>
    <x v="0"/>
    <x v="4"/>
    <s v="CONJUNTO MULTIFAMILIAR PASADENA PH"/>
    <x v="13"/>
    <x v="9"/>
  </r>
  <r>
    <x v="0"/>
    <x v="1"/>
    <x v="11"/>
    <x v="4"/>
    <n v="7015345"/>
    <s v="8160004771"/>
    <x v="0"/>
    <x v="4"/>
    <s v="CONJUNTO MULTIFAMILIAR PASADENA PH"/>
    <x v="13"/>
    <x v="9"/>
  </r>
  <r>
    <x v="0"/>
    <x v="1"/>
    <x v="11"/>
    <x v="4"/>
    <n v="7015387"/>
    <s v="8914107404"/>
    <x v="0"/>
    <x v="1"/>
    <s v="EDIFICIO BANCO GANADERO"/>
    <x v="11"/>
    <x v="9"/>
  </r>
  <r>
    <x v="0"/>
    <x v="1"/>
    <x v="11"/>
    <x v="4"/>
    <n v="7015416"/>
    <s v="9005701133"/>
    <x v="0"/>
    <x v="1"/>
    <s v="EDIFICIO VIA VENTO PROPIEDAD HORIZONTAL"/>
    <x v="11"/>
    <x v="9"/>
  </r>
  <r>
    <x v="0"/>
    <x v="1"/>
    <x v="11"/>
    <x v="4"/>
    <n v="7015427"/>
    <s v="9003004320"/>
    <x v="0"/>
    <x v="7"/>
    <s v="UNIDAD RESIDENCIAL TORRES DE BARCELONA"/>
    <x v="5"/>
    <x v="5"/>
  </r>
  <r>
    <x v="0"/>
    <x v="1"/>
    <x v="11"/>
    <x v="4"/>
    <n v="7015435"/>
    <s v="8160004612"/>
    <x v="0"/>
    <x v="1"/>
    <s v="UNIDAD RESIDENCIAL ARREBOLES"/>
    <x v="11"/>
    <x v="9"/>
  </r>
  <r>
    <x v="0"/>
    <x v="1"/>
    <x v="11"/>
    <x v="4"/>
    <n v="7015452"/>
    <s v="9000815335"/>
    <x v="0"/>
    <x v="3"/>
    <s v="CONDOMINIO LA HERRERIA CONJUNTO 2  PH"/>
    <x v="0"/>
    <x v="0"/>
  </r>
  <r>
    <x v="0"/>
    <x v="1"/>
    <x v="11"/>
    <x v="4"/>
    <n v="7015453"/>
    <s v="8000121184"/>
    <x v="0"/>
    <x v="1"/>
    <s v="CONJUNTO RESIDENCIAL PROVITEQ UNIDAD DOS"/>
    <x v="7"/>
    <x v="7"/>
  </r>
  <r>
    <x v="0"/>
    <x v="1"/>
    <x v="11"/>
    <x v="4"/>
    <n v="7015463"/>
    <s v="9000757867"/>
    <x v="0"/>
    <x v="4"/>
    <s v="EDIFICIO MARRUECOS PROPIEDAD HORIZONTAL"/>
    <x v="6"/>
    <x v="6"/>
  </r>
  <r>
    <x v="0"/>
    <x v="1"/>
    <x v="11"/>
    <x v="4"/>
    <n v="7015465"/>
    <s v="9000757867"/>
    <x v="0"/>
    <x v="4"/>
    <s v="EDIFICIO MARRUECOS PROPIEDAD HORIZONTAL"/>
    <x v="6"/>
    <x v="6"/>
  </r>
  <r>
    <x v="0"/>
    <x v="1"/>
    <x v="11"/>
    <x v="4"/>
    <n v="7015479"/>
    <s v="9006189500"/>
    <x v="0"/>
    <x v="1"/>
    <s v="CONJUNTO RESIDENCIAL BALCONES DE SAN JUAN"/>
    <x v="9"/>
    <x v="8"/>
  </r>
  <r>
    <x v="0"/>
    <x v="1"/>
    <x v="11"/>
    <x v="4"/>
    <n v="7015483"/>
    <s v="9006189500"/>
    <x v="0"/>
    <x v="1"/>
    <s v="CONJUNTO RESIDENCIAL BALCONES DE SAN JUAN"/>
    <x v="9"/>
    <x v="8"/>
  </r>
  <r>
    <x v="0"/>
    <x v="1"/>
    <x v="11"/>
    <x v="4"/>
    <n v="7015492"/>
    <s v="8080004258"/>
    <x v="0"/>
    <x v="3"/>
    <s v="CONDOMINIO CAMPESTRE HACIENDA EL PASO"/>
    <x v="38"/>
    <x v="4"/>
  </r>
  <r>
    <x v="0"/>
    <x v="1"/>
    <x v="11"/>
    <x v="4"/>
    <n v="7015511"/>
    <s v="9000374688"/>
    <x v="0"/>
    <x v="1"/>
    <s v="UNIDAD RESIDENCIAL BALCON DE LA RAZA PH"/>
    <x v="10"/>
    <x v="5"/>
  </r>
  <r>
    <x v="0"/>
    <x v="1"/>
    <x v="11"/>
    <x v="4"/>
    <n v="7015543"/>
    <s v="8050024439"/>
    <x v="0"/>
    <x v="4"/>
    <s v="CONJUNTO RESIDENCIAL TORRES DE LA FONTANA PROPIEDAD HORI"/>
    <x v="0"/>
    <x v="0"/>
  </r>
  <r>
    <x v="0"/>
    <x v="1"/>
    <x v="11"/>
    <x v="4"/>
    <n v="7015562"/>
    <s v="8300070621"/>
    <x v="0"/>
    <x v="1"/>
    <s v="CONJUNTO RESIDENCIAL EL BOSQUE DE SUBA AGRUPACION 4"/>
    <x v="1"/>
    <x v="1"/>
  </r>
  <r>
    <x v="0"/>
    <x v="1"/>
    <x v="11"/>
    <x v="4"/>
    <n v="7015567"/>
    <s v="8301189408"/>
    <x v="0"/>
    <x v="1"/>
    <s v="EDIFICIO OCAMONTE PROPIEDAD HORIZONTAL"/>
    <x v="1"/>
    <x v="1"/>
  </r>
  <r>
    <x v="0"/>
    <x v="1"/>
    <x v="11"/>
    <x v="4"/>
    <n v="7015589"/>
    <s v="9007527261"/>
    <x v="0"/>
    <x v="1"/>
    <s v="CONJUNTO CERRADO MIRADOR DE LA FRONTERA PROPIEDAD HORIZONTAL"/>
    <x v="6"/>
    <x v="6"/>
  </r>
  <r>
    <x v="0"/>
    <x v="1"/>
    <x v="11"/>
    <x v="4"/>
    <n v="7015603"/>
    <s v="8908034442"/>
    <x v="0"/>
    <x v="1"/>
    <s v="CENTRO COMERCIAL LOS ROSALES PH"/>
    <x v="6"/>
    <x v="6"/>
  </r>
  <r>
    <x v="0"/>
    <x v="1"/>
    <x v="11"/>
    <x v="4"/>
    <n v="7015730"/>
    <s v="8000477145"/>
    <x v="0"/>
    <x v="1"/>
    <s v="EDIFICIO ALICANTE PROPIEDAD HORIZONTAL"/>
    <x v="6"/>
    <x v="6"/>
  </r>
  <r>
    <x v="0"/>
    <x v="1"/>
    <x v="11"/>
    <x v="4"/>
    <n v="7015746"/>
    <s v="9001328901"/>
    <x v="0"/>
    <x v="4"/>
    <s v="EDIFICIO MIRADOR DE LOS LAURELES - PROPIEDAD HORIZONTAL"/>
    <x v="6"/>
    <x v="6"/>
  </r>
  <r>
    <x v="0"/>
    <x v="1"/>
    <x v="11"/>
    <x v="4"/>
    <n v="7015750"/>
    <s v="8300134856"/>
    <x v="0"/>
    <x v="1"/>
    <s v="AGRUPACION DE VIVIENDA CIUDADELA NUEVA TIBABUYES SC"/>
    <x v="1"/>
    <x v="1"/>
  </r>
  <r>
    <x v="0"/>
    <x v="1"/>
    <x v="11"/>
    <x v="4"/>
    <n v="7015847"/>
    <s v="9002138345"/>
    <x v="0"/>
    <x v="1"/>
    <s v="CONJUNTO 3 CONDOMINIO LA PRADERA"/>
    <x v="40"/>
    <x v="0"/>
  </r>
  <r>
    <x v="0"/>
    <x v="1"/>
    <x v="11"/>
    <x v="4"/>
    <n v="7015860"/>
    <s v="9009366311"/>
    <x v="0"/>
    <x v="1"/>
    <s v="EDIFICIO TORRE 100"/>
    <x v="7"/>
    <x v="7"/>
  </r>
  <r>
    <x v="0"/>
    <x v="1"/>
    <x v="11"/>
    <x v="1"/>
    <n v="7015876"/>
    <s v="8050030684"/>
    <x v="0"/>
    <x v="1"/>
    <s v="CONJUNTO RESIDENCIAL MULTIFAMILIARES LA BASE"/>
    <x v="0"/>
    <x v="0"/>
  </r>
  <r>
    <x v="0"/>
    <x v="1"/>
    <x v="11"/>
    <x v="4"/>
    <n v="7015880"/>
    <s v="9001838401"/>
    <x v="0"/>
    <x v="1"/>
    <s v="CONJUNTO RESIDENCIAL SANTA MONICA II"/>
    <x v="3"/>
    <x v="3"/>
  </r>
  <r>
    <x v="0"/>
    <x v="1"/>
    <x v="11"/>
    <x v="1"/>
    <n v="7015882"/>
    <s v="8050030684"/>
    <x v="0"/>
    <x v="1"/>
    <s v="CONJUNTO RESIDENCIAL MULTIFAMILIARES LA BASE"/>
    <x v="0"/>
    <x v="0"/>
  </r>
  <r>
    <x v="0"/>
    <x v="1"/>
    <x v="11"/>
    <x v="4"/>
    <n v="7015889"/>
    <s v="8914123321"/>
    <x v="0"/>
    <x v="0"/>
    <s v="CENTRO COMERCIAL Y CULTURAL DE PEREIRA FIDUCENTRO Y TEATRO M"/>
    <x v="11"/>
    <x v="9"/>
  </r>
  <r>
    <x v="0"/>
    <x v="1"/>
    <x v="11"/>
    <x v="4"/>
    <n v="7015912"/>
    <s v="8000409901"/>
    <x v="0"/>
    <x v="3"/>
    <s v="EDIFICIO TORRES DE PUNTACANA - PROPIEDAD HORIZONTAL"/>
    <x v="1"/>
    <x v="1"/>
  </r>
  <r>
    <x v="0"/>
    <x v="1"/>
    <x v="11"/>
    <x v="4"/>
    <n v="7015952"/>
    <s v="9002289553"/>
    <x v="0"/>
    <x v="3"/>
    <s v="CONJUNTO RESIDENCIAL MULTIFAMILIARES TAYRONA MANZANA D"/>
    <x v="1"/>
    <x v="1"/>
  </r>
  <r>
    <x v="0"/>
    <x v="1"/>
    <x v="11"/>
    <x v="4"/>
    <n v="7015965"/>
    <s v="9006578856"/>
    <x v="0"/>
    <x v="4"/>
    <s v="EDIFICIO MULTIFAMILIAR TORRE LUNA"/>
    <x v="6"/>
    <x v="6"/>
  </r>
  <r>
    <x v="0"/>
    <x v="1"/>
    <x v="11"/>
    <x v="4"/>
    <n v="7015966"/>
    <s v="8001087187"/>
    <x v="0"/>
    <x v="0"/>
    <s v="AGRUPACION DE VIVIENDA JARDINES DE ORIENTE I - PROPIEDAD HOR"/>
    <x v="1"/>
    <x v="1"/>
  </r>
  <r>
    <x v="0"/>
    <x v="1"/>
    <x v="11"/>
    <x v="4"/>
    <n v="7015975"/>
    <s v="9000889189"/>
    <x v="0"/>
    <x v="4"/>
    <s v="AGRUPACION DE VIVIENDA FONTIBON RESERVADO - PROPIEDAD HORIZO"/>
    <x v="1"/>
    <x v="1"/>
  </r>
  <r>
    <x v="0"/>
    <x v="1"/>
    <x v="11"/>
    <x v="1"/>
    <n v="7015999"/>
    <s v="9000446676"/>
    <x v="0"/>
    <x v="1"/>
    <s v="CONJUNTO RESIDENCIAL LA ALEJANDRA III"/>
    <x v="1"/>
    <x v="1"/>
  </r>
  <r>
    <x v="0"/>
    <x v="1"/>
    <x v="11"/>
    <x v="4"/>
    <n v="7016000"/>
    <s v="8301009598"/>
    <x v="0"/>
    <x v="1"/>
    <s v="CONJUNTO RESIDENCIAL PORTAL DE MODELIA 1 PROP"/>
    <x v="1"/>
    <x v="1"/>
  </r>
  <r>
    <x v="0"/>
    <x v="1"/>
    <x v="11"/>
    <x v="4"/>
    <n v="7016031"/>
    <s v="8050182916"/>
    <x v="0"/>
    <x v="1"/>
    <s v="UNIDAD RESIDENCIAL BOSQUES DE PUENTE PALMA SECTOR B"/>
    <x v="0"/>
    <x v="0"/>
  </r>
  <r>
    <x v="0"/>
    <x v="1"/>
    <x v="11"/>
    <x v="4"/>
    <n v="7016038"/>
    <s v="8050128172"/>
    <x v="0"/>
    <x v="1"/>
    <s v="CONJUNTO RESIDENCIAL BOSQUES DE LA MARTINA"/>
    <x v="0"/>
    <x v="0"/>
  </r>
  <r>
    <x v="0"/>
    <x v="1"/>
    <x v="11"/>
    <x v="4"/>
    <n v="7016041"/>
    <s v="8300309920"/>
    <x v="0"/>
    <x v="1"/>
    <s v="CONJUNTO RESIDENCIAL  EL SALITRE MONSERRATE"/>
    <x v="1"/>
    <x v="1"/>
  </r>
  <r>
    <x v="0"/>
    <x v="1"/>
    <x v="11"/>
    <x v="4"/>
    <n v="7016054"/>
    <s v="9004886071"/>
    <x v="0"/>
    <x v="1"/>
    <s v="EDIFICIO SANTIAMEN ETAPA I Y II PH"/>
    <x v="14"/>
    <x v="5"/>
  </r>
  <r>
    <x v="0"/>
    <x v="1"/>
    <x v="11"/>
    <x v="4"/>
    <n v="7016057"/>
    <s v="8000238687"/>
    <x v="0"/>
    <x v="1"/>
    <s v="CONJUNTO RESIDENCIAL BADALONA PH"/>
    <x v="14"/>
    <x v="5"/>
  </r>
  <r>
    <x v="0"/>
    <x v="1"/>
    <x v="11"/>
    <x v="4"/>
    <n v="7016065"/>
    <s v="8090030886"/>
    <x v="0"/>
    <x v="1"/>
    <s v="CONJUNTO RESIDENCIAL ARAGON ETAPA I"/>
    <x v="31"/>
    <x v="3"/>
  </r>
  <r>
    <x v="0"/>
    <x v="1"/>
    <x v="11"/>
    <x v="4"/>
    <n v="7016066"/>
    <s v="8908047591"/>
    <x v="0"/>
    <x v="1"/>
    <s v="PROPIEDAD HORIZONTAL EDIFICIO EL CARRETERO"/>
    <x v="6"/>
    <x v="6"/>
  </r>
  <r>
    <x v="0"/>
    <x v="1"/>
    <x v="11"/>
    <x v="4"/>
    <n v="7016074"/>
    <s v="8000238687"/>
    <x v="0"/>
    <x v="1"/>
    <s v="CONJUNTO RESIDENCIAL BADALONA PH"/>
    <x v="14"/>
    <x v="5"/>
  </r>
  <r>
    <x v="0"/>
    <x v="1"/>
    <x v="11"/>
    <x v="4"/>
    <n v="7016080"/>
    <s v="8001870947"/>
    <x v="0"/>
    <x v="1"/>
    <s v="EDIFICIO ALTO PRADO PH"/>
    <x v="14"/>
    <x v="5"/>
  </r>
  <r>
    <x v="0"/>
    <x v="1"/>
    <x v="11"/>
    <x v="1"/>
    <n v="7016082"/>
    <s v="8160029232"/>
    <x v="0"/>
    <x v="1"/>
    <s v="EDIFICIO MANACOR PH"/>
    <x v="11"/>
    <x v="9"/>
  </r>
  <r>
    <x v="0"/>
    <x v="1"/>
    <x v="11"/>
    <x v="4"/>
    <n v="7016093"/>
    <s v="8100006900"/>
    <x v="0"/>
    <x v="1"/>
    <s v="EDIFICIO CATALINA - PROPIEDAD HORIZONTAL"/>
    <x v="6"/>
    <x v="6"/>
  </r>
  <r>
    <x v="0"/>
    <x v="1"/>
    <x v="11"/>
    <x v="4"/>
    <n v="7016096"/>
    <s v="9007366153"/>
    <x v="0"/>
    <x v="7"/>
    <s v="URBANIZACION FINITO PH"/>
    <x v="14"/>
    <x v="5"/>
  </r>
  <r>
    <x v="0"/>
    <x v="1"/>
    <x v="11"/>
    <x v="4"/>
    <n v="7016142"/>
    <s v="8001187165"/>
    <x v="0"/>
    <x v="1"/>
    <s v="CONJUNTO RESIDENCIAL ALTAMIRA  I Y II ETAPA PH"/>
    <x v="1"/>
    <x v="1"/>
  </r>
  <r>
    <x v="0"/>
    <x v="1"/>
    <x v="11"/>
    <x v="4"/>
    <n v="7016154"/>
    <s v="9011123068"/>
    <x v="0"/>
    <x v="3"/>
    <s v="CONJUNTO RESIDENCIAL PARQUES DE BOGOTA GUAYAC"/>
    <x v="1"/>
    <x v="1"/>
  </r>
  <r>
    <x v="0"/>
    <x v="1"/>
    <x v="11"/>
    <x v="1"/>
    <n v="7016159"/>
    <s v="9000446676"/>
    <x v="0"/>
    <x v="1"/>
    <s v="CONJUNTO RESIDENCIAL LA ALEJANDRA III"/>
    <x v="1"/>
    <x v="1"/>
  </r>
  <r>
    <x v="0"/>
    <x v="1"/>
    <x v="11"/>
    <x v="4"/>
    <n v="7016165"/>
    <s v="9011123068"/>
    <x v="0"/>
    <x v="1"/>
    <s v="CONJUNTO RESIDENCIAL PARQUES DE BOGOTA GUAYAC"/>
    <x v="1"/>
    <x v="1"/>
  </r>
  <r>
    <x v="0"/>
    <x v="1"/>
    <x v="11"/>
    <x v="4"/>
    <n v="7016189"/>
    <s v="8001856384"/>
    <x v="0"/>
    <x v="0"/>
    <s v="UNIDAD RESIDENCIAL NORMANDIA DE LA MOTA"/>
    <x v="14"/>
    <x v="5"/>
  </r>
  <r>
    <x v="0"/>
    <x v="1"/>
    <x v="11"/>
    <x v="4"/>
    <n v="7016192"/>
    <s v="8050093504"/>
    <x v="0"/>
    <x v="0"/>
    <s v="UNIDAD RESIDENCIAL MARCO FIDEL SUAREZ"/>
    <x v="0"/>
    <x v="0"/>
  </r>
  <r>
    <x v="0"/>
    <x v="1"/>
    <x v="11"/>
    <x v="1"/>
    <n v="7016224"/>
    <s v="8000931363"/>
    <x v="0"/>
    <x v="3"/>
    <s v="CONJUNTO RESIDENCIAL PORTAL DE LAS AMERICAS E"/>
    <x v="1"/>
    <x v="1"/>
  </r>
  <r>
    <x v="0"/>
    <x v="1"/>
    <x v="11"/>
    <x v="4"/>
    <n v="7016310"/>
    <s v="9000698799"/>
    <x v="0"/>
    <x v="3"/>
    <s v="CONJUNTO RESIDENCIAL LAS TERRAZAS PH"/>
    <x v="8"/>
    <x v="4"/>
  </r>
  <r>
    <x v="0"/>
    <x v="1"/>
    <x v="11"/>
    <x v="4"/>
    <n v="7016314"/>
    <s v="8300548403"/>
    <x v="0"/>
    <x v="7"/>
    <s v="EDIFICIO ARCOS DEL CEDRO PROPIEDAD HORIZONTAL"/>
    <x v="1"/>
    <x v="1"/>
  </r>
  <r>
    <x v="0"/>
    <x v="1"/>
    <x v="11"/>
    <x v="4"/>
    <n v="7016363"/>
    <s v="9014399853"/>
    <x v="0"/>
    <x v="1"/>
    <s v="EDIFICIO APOSTAR PROPIEDAD HORIZONTAL"/>
    <x v="11"/>
    <x v="9"/>
  </r>
  <r>
    <x v="0"/>
    <x v="1"/>
    <x v="11"/>
    <x v="4"/>
    <n v="7016377"/>
    <s v="9009836294"/>
    <x v="0"/>
    <x v="3"/>
    <s v="CONJUNTO RESIDENCIAL SENDERO VERDE PH"/>
    <x v="5"/>
    <x v="5"/>
  </r>
  <r>
    <x v="0"/>
    <x v="1"/>
    <x v="11"/>
    <x v="4"/>
    <n v="7016387"/>
    <s v="9008770768"/>
    <x v="0"/>
    <x v="1"/>
    <s v="CONJUNTO RESIDENCIAL CHAPINERO ALTO"/>
    <x v="68"/>
    <x v="11"/>
  </r>
  <r>
    <x v="0"/>
    <x v="1"/>
    <x v="11"/>
    <x v="4"/>
    <n v="7016399"/>
    <s v="9011210093"/>
    <x v="0"/>
    <x v="4"/>
    <s v="EDIFICIO REGATTA PROPIEDAD HORIZONTAL"/>
    <x v="6"/>
    <x v="6"/>
  </r>
  <r>
    <x v="0"/>
    <x v="1"/>
    <x v="11"/>
    <x v="4"/>
    <n v="7016469"/>
    <s v="9004649980"/>
    <x v="0"/>
    <x v="1"/>
    <s v="CONJUNTO CALLE 139 RESERVADO PH"/>
    <x v="1"/>
    <x v="1"/>
  </r>
  <r>
    <x v="0"/>
    <x v="1"/>
    <x v="11"/>
    <x v="4"/>
    <n v="7016478"/>
    <s v="8002391212"/>
    <x v="0"/>
    <x v="3"/>
    <s v="CENTRO COMERCIAL Y HABITACIONAL LA GRANJA PROPIEDAD HORIZONT"/>
    <x v="3"/>
    <x v="3"/>
  </r>
  <r>
    <x v="0"/>
    <x v="1"/>
    <x v="11"/>
    <x v="4"/>
    <n v="7016498"/>
    <s v="9001344787"/>
    <x v="0"/>
    <x v="1"/>
    <s v="EDIFICIO PORTAL DEL CERRO PH"/>
    <x v="11"/>
    <x v="9"/>
  </r>
  <r>
    <x v="0"/>
    <x v="1"/>
    <x v="11"/>
    <x v="4"/>
    <n v="7016500"/>
    <s v="8110017383"/>
    <x v="0"/>
    <x v="1"/>
    <s v="CONJUNTO RESIDENCIAL LA ALFARERA PH"/>
    <x v="5"/>
    <x v="5"/>
  </r>
  <r>
    <x v="0"/>
    <x v="1"/>
    <x v="11"/>
    <x v="4"/>
    <n v="7016585"/>
    <s v="9001408548"/>
    <x v="0"/>
    <x v="7"/>
    <s v="EDIFICIO TORRES DE ANDORRA - PROPIEDAD HORIZONTAL"/>
    <x v="6"/>
    <x v="6"/>
  </r>
  <r>
    <x v="0"/>
    <x v="1"/>
    <x v="11"/>
    <x v="4"/>
    <n v="7016587"/>
    <s v="8300345886"/>
    <x v="0"/>
    <x v="1"/>
    <s v="CONJUNTO RESIDENCIAL SOLIS PROPIEDAD HORIZONT"/>
    <x v="1"/>
    <x v="1"/>
  </r>
  <r>
    <x v="0"/>
    <x v="1"/>
    <x v="11"/>
    <x v="4"/>
    <n v="7016696"/>
    <s v="8300986707"/>
    <x v="0"/>
    <x v="3"/>
    <s v="CONJUNTO RESIDENCIAL ATICOS II SECTOR II ETAPA IV PH"/>
    <x v="1"/>
    <x v="1"/>
  </r>
  <r>
    <x v="0"/>
    <x v="1"/>
    <x v="11"/>
    <x v="4"/>
    <n v="7016711"/>
    <s v="8000314411"/>
    <x v="0"/>
    <x v="3"/>
    <s v="MULTIFAMILIAR NORTE DE SANTANDER"/>
    <x v="1"/>
    <x v="1"/>
  </r>
  <r>
    <x v="0"/>
    <x v="1"/>
    <x v="11"/>
    <x v="4"/>
    <n v="7016715"/>
    <s v="8010008065"/>
    <x v="0"/>
    <x v="1"/>
    <s v="CONJUNTO RESIDENCIAL PLAZOLETA ANDINA"/>
    <x v="7"/>
    <x v="7"/>
  </r>
  <r>
    <x v="0"/>
    <x v="1"/>
    <x v="11"/>
    <x v="4"/>
    <n v="7016719"/>
    <s v="9010422352"/>
    <x v="0"/>
    <x v="1"/>
    <s v="CONJUNTO RESIDENCIAL PORTAL DE LA SIERRA ETAPA I"/>
    <x v="29"/>
    <x v="14"/>
  </r>
  <r>
    <x v="0"/>
    <x v="1"/>
    <x v="11"/>
    <x v="4"/>
    <n v="7016720"/>
    <s v="9000024877"/>
    <x v="0"/>
    <x v="1"/>
    <s v="EDIFICIO PORTAL DE PINARES PH"/>
    <x v="11"/>
    <x v="9"/>
  </r>
  <r>
    <x v="0"/>
    <x v="1"/>
    <x v="11"/>
    <x v="4"/>
    <n v="7016722"/>
    <s v="9005768525"/>
    <x v="0"/>
    <x v="1"/>
    <s v="CONJUNTO RESIDENCIAL LA MORADA DEL VIENTO"/>
    <x v="29"/>
    <x v="14"/>
  </r>
  <r>
    <x v="0"/>
    <x v="1"/>
    <x v="11"/>
    <x v="4"/>
    <n v="7016725"/>
    <s v="8300466791"/>
    <x v="0"/>
    <x v="3"/>
    <s v="COJUNTO RESIDENCIAL PUERTO MADERO PH"/>
    <x v="1"/>
    <x v="1"/>
  </r>
  <r>
    <x v="0"/>
    <x v="1"/>
    <x v="11"/>
    <x v="4"/>
    <n v="7016861"/>
    <s v="8001849947"/>
    <x v="0"/>
    <x v="1"/>
    <s v="ASOCIACION DE COPROPIETARIOS DEL EDIFICIO CARTAGENA PRINCESS"/>
    <x v="52"/>
    <x v="18"/>
  </r>
  <r>
    <x v="0"/>
    <x v="1"/>
    <x v="11"/>
    <x v="5"/>
    <n v="7016888"/>
    <s v="7558606"/>
    <x v="0"/>
    <x v="5"/>
    <s v="RAMIREZ ORTIZ LUIS EDUARDO"/>
    <x v="7"/>
    <x v="7"/>
  </r>
  <r>
    <x v="0"/>
    <x v="1"/>
    <x v="11"/>
    <x v="4"/>
    <n v="7016928"/>
    <s v="8909430851"/>
    <x v="0"/>
    <x v="1"/>
    <s v="CONJUNTO RESIDENCIAL MAZATLAN"/>
    <x v="14"/>
    <x v="5"/>
  </r>
  <r>
    <x v="0"/>
    <x v="1"/>
    <x v="11"/>
    <x v="4"/>
    <n v="7016950"/>
    <s v="8002378267"/>
    <x v="0"/>
    <x v="1"/>
    <s v="CONJUNTO RESIDENCIAL PORTALES DEL COUNTRY"/>
    <x v="1"/>
    <x v="1"/>
  </r>
  <r>
    <x v="0"/>
    <x v="1"/>
    <x v="11"/>
    <x v="4"/>
    <n v="7016962"/>
    <s v="8000477145"/>
    <x v="0"/>
    <x v="1"/>
    <s v="EDIFICIO ALICANTE PROPIEDAD HORIZONTAL"/>
    <x v="6"/>
    <x v="6"/>
  </r>
  <r>
    <x v="0"/>
    <x v="1"/>
    <x v="11"/>
    <x v="1"/>
    <n v="7016965"/>
    <s v="8300303312"/>
    <x v="0"/>
    <x v="3"/>
    <s v="CONJUNTO RESIDENCIAL BUGANVILIA"/>
    <x v="1"/>
    <x v="1"/>
  </r>
  <r>
    <x v="0"/>
    <x v="1"/>
    <x v="11"/>
    <x v="4"/>
    <n v="7016975"/>
    <s v="8301451414"/>
    <x v="0"/>
    <x v="4"/>
    <s v="CONJUNTO RESIDENCIAL CEDRO SUBA VI PROPIEDAD"/>
    <x v="1"/>
    <x v="1"/>
  </r>
  <r>
    <x v="0"/>
    <x v="1"/>
    <x v="11"/>
    <x v="4"/>
    <n v="7016983"/>
    <s v="8000797389"/>
    <x v="0"/>
    <x v="3"/>
    <s v="URBANIZACION VEGAS DEL RODEO PH"/>
    <x v="14"/>
    <x v="5"/>
  </r>
  <r>
    <x v="0"/>
    <x v="1"/>
    <x v="11"/>
    <x v="4"/>
    <n v="7017039"/>
    <s v="9002001121"/>
    <x v="0"/>
    <x v="3"/>
    <s v="UNIDAD INMOBILIARIA  CERRADA MONTE VERDE - PROPIEDAD HOR"/>
    <x v="6"/>
    <x v="6"/>
  </r>
  <r>
    <x v="0"/>
    <x v="1"/>
    <x v="11"/>
    <x v="4"/>
    <n v="7017087"/>
    <s v="9009992879"/>
    <x v="0"/>
    <x v="0"/>
    <s v="CONJUNTO RESIDENCIAL CR 3 BLOQUE O EDIFICO I PROPIEDAD HORIZ"/>
    <x v="6"/>
    <x v="6"/>
  </r>
  <r>
    <x v="0"/>
    <x v="1"/>
    <x v="11"/>
    <x v="4"/>
    <n v="7017089"/>
    <s v="9003962752"/>
    <x v="0"/>
    <x v="4"/>
    <s v="EDIFICIO EL TRIANGULO DEL LIMONAR"/>
    <x v="7"/>
    <x v="7"/>
  </r>
  <r>
    <x v="0"/>
    <x v="1"/>
    <x v="11"/>
    <x v="1"/>
    <n v="7017106"/>
    <s v="8002281000"/>
    <x v="0"/>
    <x v="1"/>
    <s v="EDIFICIO CAMINO REAL PROPIEDAD HORIZONTAL"/>
    <x v="3"/>
    <x v="3"/>
  </r>
  <r>
    <x v="0"/>
    <x v="1"/>
    <x v="11"/>
    <x v="4"/>
    <n v="7017135"/>
    <s v="9009022976"/>
    <x v="0"/>
    <x v="1"/>
    <s v="CONJUNTO RESIDENCIAL PARQUES DE BOLIVAR ARMENIA"/>
    <x v="7"/>
    <x v="7"/>
  </r>
  <r>
    <x v="0"/>
    <x v="1"/>
    <x v="11"/>
    <x v="4"/>
    <n v="7017203"/>
    <s v="8300729920"/>
    <x v="0"/>
    <x v="4"/>
    <s v="EDIFICIO ACUARELA - PROPIEDAD HORIZONTAL"/>
    <x v="1"/>
    <x v="1"/>
  </r>
  <r>
    <x v="0"/>
    <x v="1"/>
    <x v="11"/>
    <x v="4"/>
    <n v="7017219"/>
    <s v="9002289553"/>
    <x v="0"/>
    <x v="3"/>
    <s v="CONJUNTO RESIDENCIAL MULTIFAMILIARES TAYRONA MANZANA D"/>
    <x v="1"/>
    <x v="1"/>
  </r>
  <r>
    <x v="0"/>
    <x v="1"/>
    <x v="11"/>
    <x v="4"/>
    <n v="7017257"/>
    <s v="8300345886"/>
    <x v="0"/>
    <x v="1"/>
    <s v="CONJUNTO RESIDENCIAL SOLIS PROPIEDAD HORIZONT"/>
    <x v="1"/>
    <x v="1"/>
  </r>
  <r>
    <x v="0"/>
    <x v="1"/>
    <x v="11"/>
    <x v="4"/>
    <n v="7017279"/>
    <s v="9006283631"/>
    <x v="0"/>
    <x v="1"/>
    <s v="EDIFICIO LAURELES DEL RIO I ETAPA PH"/>
    <x v="6"/>
    <x v="6"/>
  </r>
  <r>
    <x v="0"/>
    <x v="1"/>
    <x v="11"/>
    <x v="4"/>
    <n v="7017284"/>
    <s v="9002826605"/>
    <x v="0"/>
    <x v="1"/>
    <s v="EDIFICIO METROPOLITAN LOFT - PROPIEDAD HORIZO"/>
    <x v="6"/>
    <x v="6"/>
  </r>
  <r>
    <x v="0"/>
    <x v="1"/>
    <x v="11"/>
    <x v="5"/>
    <n v="7017297"/>
    <s v="24312245"/>
    <x v="0"/>
    <x v="1"/>
    <s v="ARTEAGA HERRERA MARIA IRMA"/>
    <x v="6"/>
    <x v="6"/>
  </r>
  <r>
    <x v="0"/>
    <x v="1"/>
    <x v="11"/>
    <x v="4"/>
    <n v="7017314"/>
    <s v="8300658251"/>
    <x v="0"/>
    <x v="1"/>
    <s v="EDIFICIO LA ARBOLEDA PROPIEDAD HORIZONTAL"/>
    <x v="1"/>
    <x v="1"/>
  </r>
  <r>
    <x v="0"/>
    <x v="1"/>
    <x v="11"/>
    <x v="1"/>
    <n v="7017414"/>
    <s v="9006774834"/>
    <x v="0"/>
    <x v="2"/>
    <s v="CONJUNTO RESIDENCIAL FLATS 7-59 PH"/>
    <x v="1"/>
    <x v="1"/>
  </r>
  <r>
    <x v="0"/>
    <x v="1"/>
    <x v="11"/>
    <x v="4"/>
    <n v="7017466"/>
    <s v="8300747061"/>
    <x v="0"/>
    <x v="2"/>
    <s v="EDIFICIO SUITE CROWN BUILDING"/>
    <x v="1"/>
    <x v="1"/>
  </r>
  <r>
    <x v="0"/>
    <x v="1"/>
    <x v="11"/>
    <x v="4"/>
    <n v="7017498"/>
    <s v="8050030511"/>
    <x v="0"/>
    <x v="1"/>
    <s v="CONJUNTO RESIDENCIAL SANTA ANA DEL LIMONAR"/>
    <x v="0"/>
    <x v="0"/>
  </r>
  <r>
    <x v="0"/>
    <x v="1"/>
    <x v="11"/>
    <x v="4"/>
    <n v="7017548"/>
    <s v="9005870351"/>
    <x v="0"/>
    <x v="2"/>
    <s v="CONJUNTO RESIDENCIAL LAS BRISAS"/>
    <x v="1"/>
    <x v="1"/>
  </r>
  <r>
    <x v="0"/>
    <x v="1"/>
    <x v="11"/>
    <x v="4"/>
    <n v="7017566"/>
    <s v="9000650907"/>
    <x v="0"/>
    <x v="2"/>
    <s v="EDIFICIO PORTAL DE LOS NOGALES BLOQUE UNO - PROPIEDAD HO"/>
    <x v="6"/>
    <x v="6"/>
  </r>
  <r>
    <x v="0"/>
    <x v="1"/>
    <x v="11"/>
    <x v="4"/>
    <n v="7017583"/>
    <s v="9004623588"/>
    <x v="0"/>
    <x v="1"/>
    <s v="CONJUNTO RESIDENCIAL CIUDAD TINTAL II ETAPA 5 MZ 3 LOTE B -"/>
    <x v="1"/>
    <x v="1"/>
  </r>
  <r>
    <x v="0"/>
    <x v="1"/>
    <x v="11"/>
    <x v="1"/>
    <n v="7017613"/>
    <s v="9007048708"/>
    <x v="0"/>
    <x v="1"/>
    <s v="EDIFICIO MONTICELLO APARTAMENTOS - PROPIEDAD HORIZONTAL"/>
    <x v="3"/>
    <x v="3"/>
  </r>
  <r>
    <x v="0"/>
    <x v="1"/>
    <x v="11"/>
    <x v="4"/>
    <n v="7017697"/>
    <s v="8110017383"/>
    <x v="0"/>
    <x v="1"/>
    <s v="CONJUNTO RESIDENCIAL LA ALFARERA PH"/>
    <x v="5"/>
    <x v="5"/>
  </r>
  <r>
    <x v="0"/>
    <x v="1"/>
    <x v="11"/>
    <x v="4"/>
    <n v="7017730"/>
    <s v="8100028501"/>
    <x v="0"/>
    <x v="0"/>
    <s v="EDIFICIO CERROS DEL CAMPIN BLOQUE FRONTINO PROPIEDAD HORIZON"/>
    <x v="6"/>
    <x v="6"/>
  </r>
  <r>
    <x v="0"/>
    <x v="1"/>
    <x v="11"/>
    <x v="4"/>
    <n v="7017731"/>
    <s v="9005311570"/>
    <x v="0"/>
    <x v="1"/>
    <s v="EDIFICIO DI BARI"/>
    <x v="17"/>
    <x v="2"/>
  </r>
  <r>
    <x v="0"/>
    <x v="1"/>
    <x v="11"/>
    <x v="1"/>
    <n v="7017764"/>
    <s v="8040021921"/>
    <x v="0"/>
    <x v="1"/>
    <s v="EDIFICIO  HACARITAMA  PROPIEDAD HORIZONTAL"/>
    <x v="2"/>
    <x v="2"/>
  </r>
  <r>
    <x v="0"/>
    <x v="1"/>
    <x v="11"/>
    <x v="1"/>
    <n v="7017764"/>
    <s v="8040021921"/>
    <x v="0"/>
    <x v="1"/>
    <s v="EDIFICIO  HACARITAMA  PROPIEDAD HORIZONTAL"/>
    <x v="2"/>
    <x v="2"/>
  </r>
  <r>
    <x v="0"/>
    <x v="1"/>
    <x v="11"/>
    <x v="4"/>
    <n v="7017877"/>
    <s v="8902115543"/>
    <x v="0"/>
    <x v="1"/>
    <s v="CONJUNTO RESIDENCIAL EL BOSQUE TERCERA ETAPA SECTOR G-1"/>
    <x v="17"/>
    <x v="2"/>
  </r>
  <r>
    <x v="0"/>
    <x v="1"/>
    <x v="11"/>
    <x v="4"/>
    <n v="7017940"/>
    <s v="8300564470"/>
    <x v="0"/>
    <x v="2"/>
    <s v="CONJUNTO RESIDENCIAL QUINTAS DE OCCIDENTE MANZANA 60"/>
    <x v="1"/>
    <x v="1"/>
  </r>
  <r>
    <x v="0"/>
    <x v="1"/>
    <x v="11"/>
    <x v="1"/>
    <n v="7017975"/>
    <s v="9006010115"/>
    <x v="0"/>
    <x v="0"/>
    <s v="EDIFICIO ALCAZAR DEL FRANCES - PROPIEDAD HORIZONTAL"/>
    <x v="6"/>
    <x v="6"/>
  </r>
  <r>
    <x v="0"/>
    <x v="1"/>
    <x v="11"/>
    <x v="4"/>
    <n v="7018039"/>
    <s v="8001986517"/>
    <x v="0"/>
    <x v="1"/>
    <s v="CONJUNTO RESIDENCIAL PARQUE DE LOS ANGELES"/>
    <x v="1"/>
    <x v="1"/>
  </r>
  <r>
    <x v="0"/>
    <x v="1"/>
    <x v="11"/>
    <x v="4"/>
    <n v="7018041"/>
    <s v="8001986517"/>
    <x v="0"/>
    <x v="0"/>
    <s v="CONJUNTO RESIDENCIAL PARQUE DE LOS ANGELES"/>
    <x v="1"/>
    <x v="1"/>
  </r>
  <r>
    <x v="0"/>
    <x v="1"/>
    <x v="11"/>
    <x v="4"/>
    <n v="7018067"/>
    <s v="9003986492"/>
    <x v="0"/>
    <x v="1"/>
    <s v="EDIFICIO VERSALLES PLAZA - PROPIEDAD HORIZONTAL"/>
    <x v="6"/>
    <x v="6"/>
  </r>
  <r>
    <x v="0"/>
    <x v="1"/>
    <x v="11"/>
    <x v="4"/>
    <n v="7018080"/>
    <s v="9007169453"/>
    <x v="0"/>
    <x v="0"/>
    <s v="EDIFICIO SAN ANTONIO PH"/>
    <x v="1"/>
    <x v="1"/>
  </r>
  <r>
    <x v="0"/>
    <x v="1"/>
    <x v="11"/>
    <x v="4"/>
    <n v="7018123"/>
    <s v="8301254398"/>
    <x v="0"/>
    <x v="1"/>
    <s v="AGRUPACION URBANIZACION TECHO"/>
    <x v="1"/>
    <x v="1"/>
  </r>
  <r>
    <x v="0"/>
    <x v="1"/>
    <x v="11"/>
    <x v="4"/>
    <n v="7018158"/>
    <s v="8300140407"/>
    <x v="0"/>
    <x v="3"/>
    <s v="CONJUNTO RESIDENCIAL VILANOVA III CASAS - PROPIEDAD HORIZONT"/>
    <x v="1"/>
    <x v="1"/>
  </r>
  <r>
    <x v="0"/>
    <x v="1"/>
    <x v="11"/>
    <x v="4"/>
    <n v="7018173"/>
    <s v="8110470510"/>
    <x v="0"/>
    <x v="2"/>
    <s v="CONJUNTO RESIDENCIAL CERCANIAS DE LA MOTA PH"/>
    <x v="14"/>
    <x v="5"/>
  </r>
  <r>
    <x v="0"/>
    <x v="1"/>
    <x v="11"/>
    <x v="5"/>
    <n v="7018190"/>
    <s v="10238339"/>
    <x v="0"/>
    <x v="1"/>
    <s v="JIMENEZ MEJIA CARLOS ALBERTO"/>
    <x v="7"/>
    <x v="7"/>
  </r>
  <r>
    <x v="0"/>
    <x v="1"/>
    <x v="11"/>
    <x v="4"/>
    <n v="7018193"/>
    <s v="8605263368"/>
    <x v="0"/>
    <x v="1"/>
    <s v="CONJUNTO RESIDENCIAL SANTA BARBARA NORTE MANZANA C PH"/>
    <x v="1"/>
    <x v="1"/>
  </r>
  <r>
    <x v="0"/>
    <x v="1"/>
    <x v="11"/>
    <x v="4"/>
    <n v="7018199"/>
    <s v="8000518876"/>
    <x v="0"/>
    <x v="3"/>
    <s v="AGRUPACION DE VIVIENDA SANTA MARIA"/>
    <x v="1"/>
    <x v="1"/>
  </r>
  <r>
    <x v="0"/>
    <x v="1"/>
    <x v="11"/>
    <x v="4"/>
    <n v="7018216"/>
    <s v="8914123321"/>
    <x v="0"/>
    <x v="1"/>
    <s v="CENTRO COMERCIAL Y CULTURAL DE PEREIRA FIDUCENTRO Y TEATRO M"/>
    <x v="11"/>
    <x v="9"/>
  </r>
  <r>
    <x v="0"/>
    <x v="1"/>
    <x v="11"/>
    <x v="4"/>
    <n v="7018230"/>
    <s v="8001966819"/>
    <x v="0"/>
    <x v="1"/>
    <s v="CONJUNTO MULTIFAMILIAR YULIMA ETAPA II UNIDAD F"/>
    <x v="7"/>
    <x v="7"/>
  </r>
  <r>
    <x v="0"/>
    <x v="1"/>
    <x v="11"/>
    <x v="4"/>
    <n v="7018239"/>
    <s v="8100057546"/>
    <x v="0"/>
    <x v="1"/>
    <s v="CONJUNTO RESIDENCIAL PARQUE DE CASTILLA - PROPIEDAD HORIZONT"/>
    <x v="6"/>
    <x v="6"/>
  </r>
  <r>
    <x v="0"/>
    <x v="1"/>
    <x v="11"/>
    <x v="4"/>
    <n v="7018267"/>
    <s v="8100057546"/>
    <x v="1"/>
    <x v="6"/>
    <s v="CONJUNTO RESIDENCIAL PARQUE DE CASTILLA - PROPIEDAD HORIZONT"/>
    <x v="1"/>
    <x v="1"/>
  </r>
  <r>
    <x v="0"/>
    <x v="1"/>
    <x v="11"/>
    <x v="4"/>
    <n v="7018272"/>
    <s v="9002206918"/>
    <x v="0"/>
    <x v="1"/>
    <s v="URBANIZACION PORTAL DEL SOL PH"/>
    <x v="13"/>
    <x v="9"/>
  </r>
  <r>
    <x v="0"/>
    <x v="1"/>
    <x v="11"/>
    <x v="4"/>
    <n v="7018281"/>
    <s v="8002377323"/>
    <x v="0"/>
    <x v="1"/>
    <s v="CONJUNTO CERRADO LA ESTACION"/>
    <x v="6"/>
    <x v="6"/>
  </r>
  <r>
    <x v="0"/>
    <x v="1"/>
    <x v="11"/>
    <x v="4"/>
    <n v="7018325"/>
    <s v="8909327909"/>
    <x v="0"/>
    <x v="1"/>
    <s v="CONJUNTO RESIDENCIAL SORRENTO 1 PH"/>
    <x v="14"/>
    <x v="5"/>
  </r>
  <r>
    <x v="0"/>
    <x v="1"/>
    <x v="11"/>
    <x v="4"/>
    <n v="7018332"/>
    <s v="8909327909"/>
    <x v="0"/>
    <x v="1"/>
    <s v="CONJUNTO RESIDENCIAL SORRENTO 1 PH"/>
    <x v="14"/>
    <x v="5"/>
  </r>
  <r>
    <x v="0"/>
    <x v="1"/>
    <x v="11"/>
    <x v="4"/>
    <n v="7018374"/>
    <s v="9002001121"/>
    <x v="0"/>
    <x v="4"/>
    <s v="UNIDAD INMOBILIARIA  CERRADA MONTE VERDE - PROPIEDAD HOR"/>
    <x v="6"/>
    <x v="6"/>
  </r>
  <r>
    <x v="0"/>
    <x v="1"/>
    <x v="11"/>
    <x v="4"/>
    <n v="7018376"/>
    <s v="8301008772"/>
    <x v="0"/>
    <x v="3"/>
    <s v="UNIDAD RESIDENCIAL ALTAMIRA CAMPESTRE"/>
    <x v="1"/>
    <x v="1"/>
  </r>
  <r>
    <x v="0"/>
    <x v="1"/>
    <x v="11"/>
    <x v="4"/>
    <n v="7018381"/>
    <s v="8002381841"/>
    <x v="0"/>
    <x v="3"/>
    <s v="CONJUNTO RESIDENCIAL MULTIFAMILIARES LOS ANDES SEGUNDA ETAPA"/>
    <x v="1"/>
    <x v="1"/>
  </r>
  <r>
    <x v="0"/>
    <x v="1"/>
    <x v="11"/>
    <x v="4"/>
    <n v="7018446"/>
    <s v="9009489434"/>
    <x v="0"/>
    <x v="0"/>
    <s v="EDIFICIO  TORRE EPIC"/>
    <x v="7"/>
    <x v="7"/>
  </r>
  <r>
    <x v="0"/>
    <x v="1"/>
    <x v="11"/>
    <x v="4"/>
    <n v="7018457"/>
    <s v="9006026649"/>
    <x v="0"/>
    <x v="1"/>
    <s v="PROPIEDAD HORIZONTAL BALCONES DE LA VILLA II ETAPA BLOQUES 1"/>
    <x v="6"/>
    <x v="6"/>
  </r>
  <r>
    <x v="0"/>
    <x v="1"/>
    <x v="11"/>
    <x v="4"/>
    <n v="7018467"/>
    <s v="9009998015"/>
    <x v="0"/>
    <x v="4"/>
    <s v="CONJUNTO VALLESUE - ETAPA 3"/>
    <x v="31"/>
    <x v="3"/>
  </r>
  <r>
    <x v="0"/>
    <x v="1"/>
    <x v="11"/>
    <x v="4"/>
    <n v="7018480"/>
    <s v="9000024877"/>
    <x v="0"/>
    <x v="1"/>
    <s v="EDIFICIO PORTAL DE PINARES PH"/>
    <x v="11"/>
    <x v="9"/>
  </r>
  <r>
    <x v="0"/>
    <x v="1"/>
    <x v="11"/>
    <x v="1"/>
    <n v="7018495"/>
    <s v="8002462915"/>
    <x v="0"/>
    <x v="3"/>
    <s v="CONJUNTO RESIDENCIAL SAN PABLO I-II-III ETAPA"/>
    <x v="1"/>
    <x v="1"/>
  </r>
  <r>
    <x v="0"/>
    <x v="1"/>
    <x v="11"/>
    <x v="4"/>
    <n v="7018502"/>
    <s v="9005977731"/>
    <x v="0"/>
    <x v="1"/>
    <s v="CONJUNTO RESIDENCIAL PICASSO CUBISMO PH"/>
    <x v="2"/>
    <x v="2"/>
  </r>
  <r>
    <x v="0"/>
    <x v="1"/>
    <x v="11"/>
    <x v="4"/>
    <n v="7018508"/>
    <s v="9005894916"/>
    <x v="0"/>
    <x v="1"/>
    <s v="EDIFICIO MATIZZ - PROPIEDAD HORIZONTAL"/>
    <x v="6"/>
    <x v="6"/>
  </r>
  <r>
    <x v="0"/>
    <x v="1"/>
    <x v="11"/>
    <x v="4"/>
    <n v="7018509"/>
    <s v="8001096760"/>
    <x v="0"/>
    <x v="3"/>
    <s v="CONJUNTO RESIDENCIAL SANTA BARBARA NORTE MANZANA B"/>
    <x v="1"/>
    <x v="1"/>
  </r>
  <r>
    <x v="0"/>
    <x v="1"/>
    <x v="11"/>
    <x v="4"/>
    <n v="7018512"/>
    <s v="8002037169"/>
    <x v="0"/>
    <x v="1"/>
    <s v="AGRUPACION DE VIVIENDA NUEVA TIBABUYES SECTOR B PROPIEDAD HO"/>
    <x v="1"/>
    <x v="1"/>
  </r>
  <r>
    <x v="0"/>
    <x v="1"/>
    <x v="11"/>
    <x v="4"/>
    <n v="7018529"/>
    <s v="9003522929"/>
    <x v="0"/>
    <x v="1"/>
    <s v="EDIFICIO CENTRO EMPRESARIAL LA CABRERA PH"/>
    <x v="1"/>
    <x v="1"/>
  </r>
  <r>
    <x v="0"/>
    <x v="1"/>
    <x v="11"/>
    <x v="4"/>
    <n v="7018544"/>
    <s v="8010018400"/>
    <x v="0"/>
    <x v="4"/>
    <s v="CONJUNTO RESIDENCIAL TORRES DE SAN MARINO"/>
    <x v="7"/>
    <x v="7"/>
  </r>
  <r>
    <x v="0"/>
    <x v="1"/>
    <x v="11"/>
    <x v="4"/>
    <n v="7018549"/>
    <s v="9001324580"/>
    <x v="0"/>
    <x v="3"/>
    <s v="CONJUNTO RESIDENCIAL  PARQUE DE LA SABANA PH"/>
    <x v="14"/>
    <x v="5"/>
  </r>
  <r>
    <x v="0"/>
    <x v="1"/>
    <x v="11"/>
    <x v="4"/>
    <n v="7018564"/>
    <s v="9006076666"/>
    <x v="0"/>
    <x v="3"/>
    <s v="CONJUNTO RESIDENCIAL QUINTAS DE LA SABANA ETA"/>
    <x v="1"/>
    <x v="1"/>
  </r>
  <r>
    <x v="0"/>
    <x v="1"/>
    <x v="11"/>
    <x v="4"/>
    <n v="7018566"/>
    <s v="8090052953"/>
    <x v="0"/>
    <x v="1"/>
    <s v="EDIFICIO CAMINO DORADO PROPIEDAD  HORIZONTAL"/>
    <x v="3"/>
    <x v="3"/>
  </r>
  <r>
    <x v="0"/>
    <x v="1"/>
    <x v="11"/>
    <x v="4"/>
    <n v="7018583"/>
    <s v="9006999782"/>
    <x v="0"/>
    <x v="7"/>
    <s v="URBANIZACION EL ROSAL I ETAPA PH"/>
    <x v="14"/>
    <x v="5"/>
  </r>
  <r>
    <x v="0"/>
    <x v="1"/>
    <x v="11"/>
    <x v="4"/>
    <n v="7018597"/>
    <s v="9000883165"/>
    <x v="0"/>
    <x v="1"/>
    <s v="EDIFICIO ALTAVISTA PH"/>
    <x v="1"/>
    <x v="1"/>
  </r>
  <r>
    <x v="0"/>
    <x v="1"/>
    <x v="11"/>
    <x v="1"/>
    <n v="7018653"/>
    <s v="8000931363"/>
    <x v="0"/>
    <x v="3"/>
    <s v="CONJUNTO RESIDENCIAL PORTAL DE LAS AMERICAS E"/>
    <x v="1"/>
    <x v="1"/>
  </r>
  <r>
    <x v="0"/>
    <x v="1"/>
    <x v="11"/>
    <x v="4"/>
    <n v="7018659"/>
    <s v="9000595817"/>
    <x v="0"/>
    <x v="4"/>
    <s v="CONJUNTO CERRADO RESERVA DE LOS ALAMOS PH"/>
    <x v="11"/>
    <x v="9"/>
  </r>
  <r>
    <x v="0"/>
    <x v="1"/>
    <x v="11"/>
    <x v="1"/>
    <n v="7018714"/>
    <s v="8002462915"/>
    <x v="0"/>
    <x v="3"/>
    <s v="CONJUNTO RESIDENCIAL SAN PABLO I-II-III ETAPA"/>
    <x v="1"/>
    <x v="1"/>
  </r>
  <r>
    <x v="0"/>
    <x v="1"/>
    <x v="11"/>
    <x v="4"/>
    <n v="7018737"/>
    <s v="8300121327"/>
    <x v="0"/>
    <x v="1"/>
    <s v="CONJUNTO MULTIFAMILIAR PLAZUELAS DEL HIPODROM"/>
    <x v="1"/>
    <x v="1"/>
  </r>
  <r>
    <x v="0"/>
    <x v="1"/>
    <x v="11"/>
    <x v="4"/>
    <n v="7018737"/>
    <s v="8300121327"/>
    <x v="0"/>
    <x v="1"/>
    <s v="CONJUNTO MULTIFAMILIAR PLAZUELAS DEL HIPODROM"/>
    <x v="1"/>
    <x v="1"/>
  </r>
  <r>
    <x v="0"/>
    <x v="1"/>
    <x v="11"/>
    <x v="4"/>
    <n v="7018786"/>
    <s v="8605270257"/>
    <x v="0"/>
    <x v="1"/>
    <s v="URBANIZACION MAZUREN AGRUPACION 05 PROPIEDAD HORIZONTAL"/>
    <x v="1"/>
    <x v="1"/>
  </r>
  <r>
    <x v="0"/>
    <x v="1"/>
    <x v="11"/>
    <x v="4"/>
    <n v="7018914"/>
    <s v="9011357353"/>
    <x v="0"/>
    <x v="3"/>
    <s v="CONJUNTO CERRADO RESERVAS DE SAN FERMIN PH"/>
    <x v="3"/>
    <x v="3"/>
  </r>
  <r>
    <x v="0"/>
    <x v="1"/>
    <x v="11"/>
    <x v="4"/>
    <n v="7018920"/>
    <s v="9008891539"/>
    <x v="0"/>
    <x v="1"/>
    <s v="EDIFICIO INSTITUTO NACIONAL DE OFTALMOLOGIA I"/>
    <x v="1"/>
    <x v="1"/>
  </r>
  <r>
    <x v="0"/>
    <x v="1"/>
    <x v="11"/>
    <x v="4"/>
    <n v="7018969"/>
    <s v="8050093504"/>
    <x v="0"/>
    <x v="1"/>
    <s v="UNIDAD RESIDENCIAL MARCO FIDEL SUAREZ"/>
    <x v="0"/>
    <x v="0"/>
  </r>
  <r>
    <x v="0"/>
    <x v="1"/>
    <x v="11"/>
    <x v="4"/>
    <n v="7019011"/>
    <s v="9006979095"/>
    <x v="0"/>
    <x v="1"/>
    <s v="EDIFICIO ARTIO 118 PH"/>
    <x v="1"/>
    <x v="1"/>
  </r>
  <r>
    <x v="0"/>
    <x v="1"/>
    <x v="11"/>
    <x v="4"/>
    <n v="7019026"/>
    <s v="9010800326"/>
    <x v="0"/>
    <x v="2"/>
    <s v="CONJUNTO RESIDENCIAL CIUDAD CENTRAL PH"/>
    <x v="1"/>
    <x v="1"/>
  </r>
  <r>
    <x v="0"/>
    <x v="1"/>
    <x v="11"/>
    <x v="4"/>
    <n v="7019030"/>
    <s v="8001986517"/>
    <x v="0"/>
    <x v="1"/>
    <s v="CONJUNTO RESIDENCIAL PARQUE DE LOS ANGELES"/>
    <x v="1"/>
    <x v="1"/>
  </r>
  <r>
    <x v="0"/>
    <x v="1"/>
    <x v="11"/>
    <x v="4"/>
    <n v="7019055"/>
    <s v="9002001121"/>
    <x v="0"/>
    <x v="1"/>
    <s v="UNIDAD INMOBILIARIA  CERRADA MONTE VERDE - PROPIEDAD HOR"/>
    <x v="6"/>
    <x v="6"/>
  </r>
  <r>
    <x v="0"/>
    <x v="1"/>
    <x v="11"/>
    <x v="4"/>
    <n v="7019073"/>
    <s v="9002253188"/>
    <x v="0"/>
    <x v="1"/>
    <s v="URBANIZACION PALO DE ROSA PH"/>
    <x v="10"/>
    <x v="5"/>
  </r>
  <r>
    <x v="0"/>
    <x v="1"/>
    <x v="11"/>
    <x v="4"/>
    <n v="7019078"/>
    <s v="8160012311"/>
    <x v="0"/>
    <x v="1"/>
    <s v="EDIFICIO MIRADOR DEL OCASO PH"/>
    <x v="11"/>
    <x v="9"/>
  </r>
  <r>
    <x v="0"/>
    <x v="1"/>
    <x v="11"/>
    <x v="4"/>
    <n v="7019101"/>
    <s v="8300450875"/>
    <x v="0"/>
    <x v="1"/>
    <s v="CONJUNTO RESIDENCIAL PLAZA BAVIERA FASE 1 -  PROPIEDAD HORIZ"/>
    <x v="1"/>
    <x v="1"/>
  </r>
  <r>
    <x v="0"/>
    <x v="1"/>
    <x v="11"/>
    <x v="4"/>
    <n v="7019110"/>
    <s v="9000374688"/>
    <x v="0"/>
    <x v="1"/>
    <s v="UNIDAD RESIDENCIAL BALCON DE LA RAZA PH"/>
    <x v="10"/>
    <x v="5"/>
  </r>
  <r>
    <x v="0"/>
    <x v="1"/>
    <x v="11"/>
    <x v="4"/>
    <n v="7019110"/>
    <s v="9000374688"/>
    <x v="0"/>
    <x v="1"/>
    <s v="UNIDAD RESIDENCIAL BALCON DE LA RAZA PH"/>
    <x v="10"/>
    <x v="5"/>
  </r>
  <r>
    <x v="0"/>
    <x v="1"/>
    <x v="11"/>
    <x v="4"/>
    <n v="7019168"/>
    <s v="8001728986"/>
    <x v="0"/>
    <x v="1"/>
    <s v="EDIFICIO PIJAO NORTE PH"/>
    <x v="1"/>
    <x v="1"/>
  </r>
  <r>
    <x v="0"/>
    <x v="1"/>
    <x v="11"/>
    <x v="4"/>
    <n v="7019198"/>
    <s v="8050093740"/>
    <x v="0"/>
    <x v="1"/>
    <s v="CONJUNTO RESIDENCIAL LA ALQUERIA AGRUPACION B"/>
    <x v="0"/>
    <x v="0"/>
  </r>
  <r>
    <x v="0"/>
    <x v="1"/>
    <x v="11"/>
    <x v="4"/>
    <n v="7019199"/>
    <s v="8110125922"/>
    <x v="0"/>
    <x v="3"/>
    <s v="CR POBLADO DE SANTA MONICA"/>
    <x v="14"/>
    <x v="5"/>
  </r>
  <r>
    <x v="0"/>
    <x v="1"/>
    <x v="11"/>
    <x v="4"/>
    <n v="7019209"/>
    <s v="8110255341"/>
    <x v="0"/>
    <x v="3"/>
    <s v="CONJUNTO RESIDENCIAL JARDINES DE SANTA MONICA"/>
    <x v="14"/>
    <x v="5"/>
  </r>
  <r>
    <x v="0"/>
    <x v="1"/>
    <x v="11"/>
    <x v="4"/>
    <n v="7019237"/>
    <s v="8160004873"/>
    <x v="0"/>
    <x v="1"/>
    <s v="AGRUPACION RESIDENCIAL GAMMA III BLOQUE 29 32 Y 34 PH"/>
    <x v="11"/>
    <x v="9"/>
  </r>
  <r>
    <x v="0"/>
    <x v="1"/>
    <x v="11"/>
    <x v="4"/>
    <n v="7019264"/>
    <s v="9002346641"/>
    <x v="0"/>
    <x v="1"/>
    <s v="CONJUNTO CERRADO ACUARELA DE CAMPOHERMOSO PROPIEDAD HORIZONT"/>
    <x v="6"/>
    <x v="6"/>
  </r>
  <r>
    <x v="0"/>
    <x v="1"/>
    <x v="11"/>
    <x v="4"/>
    <n v="7019288"/>
    <s v="8002021237"/>
    <x v="0"/>
    <x v="3"/>
    <s v="CONJUNTO RESIDENCIAL BOLIVIA XVI PH"/>
    <x v="1"/>
    <x v="1"/>
  </r>
  <r>
    <x v="0"/>
    <x v="1"/>
    <x v="11"/>
    <x v="4"/>
    <n v="7019300"/>
    <s v="9012611471"/>
    <x v="0"/>
    <x v="2"/>
    <s v="URBANICACION DEL CONJUNTO RESIDENCIAL AIRES DEL BOSQUE ETAPA"/>
    <x v="34"/>
    <x v="5"/>
  </r>
  <r>
    <x v="0"/>
    <x v="1"/>
    <x v="11"/>
    <x v="4"/>
    <n v="7019307"/>
    <s v="9007851271"/>
    <x v="0"/>
    <x v="1"/>
    <s v="EDIFICIO FLOR AMARILLO 57 PH"/>
    <x v="1"/>
    <x v="1"/>
  </r>
  <r>
    <x v="0"/>
    <x v="1"/>
    <x v="11"/>
    <x v="4"/>
    <n v="7019332"/>
    <s v="8000554982"/>
    <x v="0"/>
    <x v="1"/>
    <s v="EDIFICIO CAÑAVERAL PH"/>
    <x v="11"/>
    <x v="9"/>
  </r>
  <r>
    <x v="0"/>
    <x v="1"/>
    <x v="11"/>
    <x v="4"/>
    <n v="7019346"/>
    <s v="8000609478"/>
    <x v="0"/>
    <x v="3"/>
    <s v="EDIFICIO TORRE BALSILLAS"/>
    <x v="14"/>
    <x v="5"/>
  </r>
  <r>
    <x v="0"/>
    <x v="1"/>
    <x v="11"/>
    <x v="4"/>
    <n v="7019347"/>
    <s v="8110470510"/>
    <x v="0"/>
    <x v="2"/>
    <s v="CONJUNTO RESIDENCIAL CERCANIAS DE LA MOTA PH"/>
    <x v="14"/>
    <x v="5"/>
  </r>
  <r>
    <x v="0"/>
    <x v="1"/>
    <x v="11"/>
    <x v="4"/>
    <n v="7019386"/>
    <s v="8040095062"/>
    <x v="0"/>
    <x v="3"/>
    <s v="CONJUNTO RESIDENCIAL CASABLANCA"/>
    <x v="17"/>
    <x v="2"/>
  </r>
  <r>
    <x v="0"/>
    <x v="1"/>
    <x v="11"/>
    <x v="4"/>
    <n v="7019411"/>
    <s v="9005948578"/>
    <x v="0"/>
    <x v="1"/>
    <s v="EDIFICIO BOSTON PARK 2"/>
    <x v="14"/>
    <x v="5"/>
  </r>
  <r>
    <x v="0"/>
    <x v="1"/>
    <x v="11"/>
    <x v="4"/>
    <n v="7019430"/>
    <s v="9000316379"/>
    <x v="0"/>
    <x v="1"/>
    <s v="CONJUNTO RESIDENCIAL VILLAS DE LA MOTA PRIMER"/>
    <x v="14"/>
    <x v="5"/>
  </r>
  <r>
    <x v="0"/>
    <x v="1"/>
    <x v="11"/>
    <x v="4"/>
    <n v="7019450"/>
    <s v="9005311570"/>
    <x v="0"/>
    <x v="1"/>
    <s v="EDIFICIO DI BARI"/>
    <x v="17"/>
    <x v="2"/>
  </r>
  <r>
    <x v="0"/>
    <x v="1"/>
    <x v="11"/>
    <x v="4"/>
    <n v="7019460"/>
    <s v="9000601561"/>
    <x v="0"/>
    <x v="3"/>
    <s v="TORRE DEL CASTILLO"/>
    <x v="1"/>
    <x v="1"/>
  </r>
  <r>
    <x v="0"/>
    <x v="1"/>
    <x v="11"/>
    <x v="4"/>
    <n v="7019489"/>
    <s v="9010898433"/>
    <x v="0"/>
    <x v="0"/>
    <s v="PH  CELULA DOCE DE LA URBANIZACION VILLAPILAR"/>
    <x v="6"/>
    <x v="6"/>
  </r>
  <r>
    <x v="0"/>
    <x v="1"/>
    <x v="11"/>
    <x v="4"/>
    <n v="7019514"/>
    <s v="9006189500"/>
    <x v="0"/>
    <x v="1"/>
    <s v="CONJUNTO RESIDENCIAL BALCONES DE SAN JUAN"/>
    <x v="9"/>
    <x v="8"/>
  </r>
  <r>
    <x v="0"/>
    <x v="1"/>
    <x v="11"/>
    <x v="4"/>
    <n v="7019542"/>
    <s v="9006660028"/>
    <x v="0"/>
    <x v="1"/>
    <s v="CONJUNTO RESIDENCIAL URBANIZACION AGATA PROPIEDAD HORIZONTAL"/>
    <x v="14"/>
    <x v="5"/>
  </r>
  <r>
    <x v="0"/>
    <x v="1"/>
    <x v="11"/>
    <x v="4"/>
    <n v="7019545"/>
    <s v="8300775644"/>
    <x v="0"/>
    <x v="1"/>
    <s v="EDIFICIO BOULEVARD DE SAN JOSE PROPIEDAD HORIZONTAL"/>
    <x v="1"/>
    <x v="1"/>
  </r>
  <r>
    <x v="0"/>
    <x v="1"/>
    <x v="11"/>
    <x v="1"/>
    <n v="7019616"/>
    <s v="9010629473"/>
    <x v="0"/>
    <x v="1"/>
    <s v="URBANIZACION  SAN JOAQUIN BLOQUE 1 PH"/>
    <x v="11"/>
    <x v="9"/>
  </r>
  <r>
    <x v="0"/>
    <x v="1"/>
    <x v="11"/>
    <x v="1"/>
    <n v="7019616"/>
    <s v="9010629473"/>
    <x v="0"/>
    <x v="1"/>
    <s v="URBANIZACION  SAN JOAQUIN BLOQUE 1 PH"/>
    <x v="11"/>
    <x v="9"/>
  </r>
  <r>
    <x v="0"/>
    <x v="1"/>
    <x v="11"/>
    <x v="4"/>
    <n v="7019622"/>
    <s v="9003637103"/>
    <x v="0"/>
    <x v="1"/>
    <s v="AGRUPACION DE VIVIENDA NUEVA CIUDAD ETAPA 5 - PROPIEDAD HORI"/>
    <x v="1"/>
    <x v="1"/>
  </r>
  <r>
    <x v="0"/>
    <x v="1"/>
    <x v="11"/>
    <x v="4"/>
    <n v="7019636"/>
    <s v="8903299798"/>
    <x v="0"/>
    <x v="7"/>
    <s v="UNIDAD RESIDENCIAL SANTIAGO DE CALI II ETAPA"/>
    <x v="0"/>
    <x v="0"/>
  </r>
  <r>
    <x v="0"/>
    <x v="1"/>
    <x v="11"/>
    <x v="4"/>
    <n v="7019653"/>
    <s v="8160010692"/>
    <x v="0"/>
    <x v="0"/>
    <s v="CONJUNTO RESIDENCIAL BOSQUES DE LA SALLE PH"/>
    <x v="11"/>
    <x v="9"/>
  </r>
  <r>
    <x v="0"/>
    <x v="1"/>
    <x v="11"/>
    <x v="1"/>
    <n v="7019688"/>
    <s v="9003370793"/>
    <x v="0"/>
    <x v="1"/>
    <s v="CONJUNTO RESIDENCIAL BOSQUES DE CANTABRIA PH"/>
    <x v="11"/>
    <x v="9"/>
  </r>
  <r>
    <x v="0"/>
    <x v="1"/>
    <x v="11"/>
    <x v="4"/>
    <n v="7019690"/>
    <s v="9000948003"/>
    <x v="0"/>
    <x v="1"/>
    <s v="EDIFICIO RINCON DEL PARQUE PROPIEDAD HORIZONTAL"/>
    <x v="1"/>
    <x v="1"/>
  </r>
  <r>
    <x v="0"/>
    <x v="1"/>
    <x v="11"/>
    <x v="4"/>
    <n v="7019783"/>
    <s v="9004430496"/>
    <x v="0"/>
    <x v="1"/>
    <s v="CONJUNTO RESIDENCIAL SOTOMAYOR"/>
    <x v="2"/>
    <x v="2"/>
  </r>
  <r>
    <x v="0"/>
    <x v="1"/>
    <x v="11"/>
    <x v="4"/>
    <n v="7019792"/>
    <s v="9000142589"/>
    <x v="0"/>
    <x v="0"/>
    <s v="CONJUNTO RESIDENCIAL CERRONORTE PH"/>
    <x v="14"/>
    <x v="5"/>
  </r>
  <r>
    <x v="0"/>
    <x v="1"/>
    <x v="11"/>
    <x v="4"/>
    <n v="7019813"/>
    <s v="8110346251"/>
    <x v="0"/>
    <x v="2"/>
    <s v="CONJUNTO BOSQUES DE ETERNA PRIMAVERA SUBETAPA A PH"/>
    <x v="14"/>
    <x v="5"/>
  </r>
  <r>
    <x v="0"/>
    <x v="1"/>
    <x v="11"/>
    <x v="4"/>
    <n v="7019859"/>
    <s v="9001882111"/>
    <x v="0"/>
    <x v="1"/>
    <s v="UNIDAD RESIDENCIAL MULTIFAMILIAR OLIVAR DE LOS VIENTOS"/>
    <x v="11"/>
    <x v="9"/>
  </r>
  <r>
    <x v="0"/>
    <x v="1"/>
    <x v="11"/>
    <x v="4"/>
    <n v="7019941"/>
    <s v="8100057546"/>
    <x v="0"/>
    <x v="1"/>
    <s v="CONJUNTO RESIDENCIAL PARQUE DE CASTILLA - PROPIEDAD HORIZONT"/>
    <x v="6"/>
    <x v="6"/>
  </r>
  <r>
    <x v="0"/>
    <x v="1"/>
    <x v="11"/>
    <x v="4"/>
    <n v="7019947"/>
    <s v="9005792949"/>
    <x v="0"/>
    <x v="1"/>
    <s v="CONJUNTO RESIDENCIAL URBANIZACION BOSQUES DE LA MACARENA PH"/>
    <x v="14"/>
    <x v="5"/>
  </r>
  <r>
    <x v="0"/>
    <x v="1"/>
    <x v="11"/>
    <x v="4"/>
    <n v="7019969"/>
    <s v="8300353671"/>
    <x v="0"/>
    <x v="1"/>
    <s v="CONJUNTO RESIDENCIAL MONTERREY II"/>
    <x v="1"/>
    <x v="1"/>
  </r>
  <r>
    <x v="0"/>
    <x v="1"/>
    <x v="11"/>
    <x v="1"/>
    <n v="7019970"/>
    <s v="9002186026"/>
    <x v="0"/>
    <x v="1"/>
    <s v="EDIFICIO ALBATROS PH"/>
    <x v="6"/>
    <x v="6"/>
  </r>
  <r>
    <x v="0"/>
    <x v="1"/>
    <x v="11"/>
    <x v="4"/>
    <n v="7020070"/>
    <s v="8909374455"/>
    <x v="0"/>
    <x v="1"/>
    <s v="EDIFICIO TRANSVERSAL PH"/>
    <x v="14"/>
    <x v="5"/>
  </r>
  <r>
    <x v="0"/>
    <x v="1"/>
    <x v="11"/>
    <x v="4"/>
    <n v="7020145"/>
    <s v="8001577312"/>
    <x v="0"/>
    <x v="0"/>
    <s v="MONTANA CONJUNTO RESIDENCIAL 1 Y 2 ETAPA"/>
    <x v="2"/>
    <x v="2"/>
  </r>
  <r>
    <x v="0"/>
    <x v="1"/>
    <x v="11"/>
    <x v="4"/>
    <n v="7020154"/>
    <s v="9004959231"/>
    <x v="0"/>
    <x v="0"/>
    <s v="EDIFICIO TORRE BELLOMONTE - PROPIEADA HORIZONTAL"/>
    <x v="6"/>
    <x v="6"/>
  </r>
  <r>
    <x v="0"/>
    <x v="1"/>
    <x v="11"/>
    <x v="4"/>
    <n v="7020172"/>
    <s v="8000409901"/>
    <x v="0"/>
    <x v="1"/>
    <s v="EDIFICIO TORRES DE PUNTACANA - PROPIEDAD HORIZONTAL"/>
    <x v="1"/>
    <x v="1"/>
  </r>
  <r>
    <x v="0"/>
    <x v="1"/>
    <x v="11"/>
    <x v="4"/>
    <n v="7020230"/>
    <s v="8160006214"/>
    <x v="0"/>
    <x v="4"/>
    <s v="EL PALMAR CONJUNTO CERRADO N 3 PH"/>
    <x v="11"/>
    <x v="9"/>
  </r>
  <r>
    <x v="0"/>
    <x v="1"/>
    <x v="11"/>
    <x v="4"/>
    <n v="7020249"/>
    <s v="8002331182"/>
    <x v="0"/>
    <x v="0"/>
    <s v="CONJUNTO RESIDENCIAL LA MOLIENDA PROPIEDAD HORIZONTAL"/>
    <x v="0"/>
    <x v="0"/>
  </r>
  <r>
    <x v="0"/>
    <x v="1"/>
    <x v="11"/>
    <x v="1"/>
    <n v="7020301"/>
    <s v="8902083009"/>
    <x v="0"/>
    <x v="0"/>
    <s v="UNIDAD RESIDENCIAL FAVUIS COOPMAGISTERIO XI"/>
    <x v="2"/>
    <x v="2"/>
  </r>
  <r>
    <x v="0"/>
    <x v="1"/>
    <x v="11"/>
    <x v="4"/>
    <n v="7020381"/>
    <s v="9007432579"/>
    <x v="0"/>
    <x v="1"/>
    <s v="EDIFICIO MEGAPARK UNIDAD RESIDENCIAL"/>
    <x v="2"/>
    <x v="2"/>
  </r>
  <r>
    <x v="0"/>
    <x v="1"/>
    <x v="11"/>
    <x v="4"/>
    <n v="7020417"/>
    <s v="8000033025"/>
    <x v="0"/>
    <x v="1"/>
    <s v="CONJUNTO RESIDENCIAL HORIZONTES B PROPIEDAD HORIZONTAL"/>
    <x v="0"/>
    <x v="0"/>
  </r>
  <r>
    <x v="0"/>
    <x v="1"/>
    <x v="11"/>
    <x v="4"/>
    <n v="7020420"/>
    <s v="8000033025"/>
    <x v="0"/>
    <x v="1"/>
    <s v="CONJUNTO RESIDENCIAL HORIZONTES B PROPIEDAD HORIZONTAL"/>
    <x v="0"/>
    <x v="0"/>
  </r>
  <r>
    <x v="0"/>
    <x v="1"/>
    <x v="11"/>
    <x v="4"/>
    <n v="7020451"/>
    <s v="8090051837"/>
    <x v="0"/>
    <x v="1"/>
    <s v="EDIFICIO TORRELADERA"/>
    <x v="3"/>
    <x v="3"/>
  </r>
  <r>
    <x v="0"/>
    <x v="1"/>
    <x v="11"/>
    <x v="1"/>
    <n v="7020474"/>
    <s v="8110365062"/>
    <x v="0"/>
    <x v="1"/>
    <s v="TORRES DE VICUÑA PH"/>
    <x v="14"/>
    <x v="5"/>
  </r>
  <r>
    <x v="0"/>
    <x v="1"/>
    <x v="11"/>
    <x v="4"/>
    <n v="7020519"/>
    <s v="9006751300"/>
    <x v="0"/>
    <x v="1"/>
    <s v="EDIFICIO TORRES DE BARCELONA PROPIEDAD HORIZONTAL"/>
    <x v="6"/>
    <x v="6"/>
  </r>
  <r>
    <x v="0"/>
    <x v="1"/>
    <x v="11"/>
    <x v="4"/>
    <n v="7020569"/>
    <s v="8000799805"/>
    <x v="0"/>
    <x v="2"/>
    <s v="CONDOMINIO LA PLAZUELA II Y III - PROPIEDAD HORIZONTAL"/>
    <x v="1"/>
    <x v="1"/>
  </r>
  <r>
    <x v="0"/>
    <x v="1"/>
    <x v="11"/>
    <x v="5"/>
    <n v="7020600"/>
    <s v="7558606"/>
    <x v="0"/>
    <x v="7"/>
    <s v="RAMIREZ ORTIZ LUIS EDUARDO"/>
    <x v="7"/>
    <x v="7"/>
  </r>
  <r>
    <x v="0"/>
    <x v="1"/>
    <x v="11"/>
    <x v="4"/>
    <n v="7020643"/>
    <s v="8001765546"/>
    <x v="0"/>
    <x v="4"/>
    <s v="AGRUPACION DE VIVIENDA METROPOLIS UNIDAD 33"/>
    <x v="1"/>
    <x v="1"/>
  </r>
  <r>
    <x v="0"/>
    <x v="1"/>
    <x v="11"/>
    <x v="5"/>
    <n v="7020648"/>
    <s v="25181338"/>
    <x v="0"/>
    <x v="1"/>
    <s v="OSPINA SANCHEZ SONIA LILIANA"/>
    <x v="13"/>
    <x v="9"/>
  </r>
  <r>
    <x v="0"/>
    <x v="1"/>
    <x v="11"/>
    <x v="4"/>
    <n v="7020679"/>
    <s v="9003003308"/>
    <x v="0"/>
    <x v="0"/>
    <s v="CONJUNTO RESIDENCIAL ARAWAK"/>
    <x v="17"/>
    <x v="2"/>
  </r>
  <r>
    <x v="0"/>
    <x v="1"/>
    <x v="11"/>
    <x v="4"/>
    <n v="7020706"/>
    <s v="9007668008"/>
    <x v="0"/>
    <x v="1"/>
    <s v="MULTIFAMILIAR SAN AGUSTIN"/>
    <x v="20"/>
    <x v="11"/>
  </r>
  <r>
    <x v="0"/>
    <x v="1"/>
    <x v="11"/>
    <x v="4"/>
    <n v="7020709"/>
    <s v="8301204467"/>
    <x v="0"/>
    <x v="1"/>
    <s v="CONJUNTO RESIDENCIAL SAUCES DE LA CALLEJA QUI"/>
    <x v="1"/>
    <x v="1"/>
  </r>
  <r>
    <x v="0"/>
    <x v="1"/>
    <x v="11"/>
    <x v="4"/>
    <n v="7020733"/>
    <s v="9003201869"/>
    <x v="0"/>
    <x v="1"/>
    <s v="BOSQUELARGO PARQUE RESIDENCIAL PROPIEDAD HORIZONTAL"/>
    <x v="3"/>
    <x v="3"/>
  </r>
  <r>
    <x v="0"/>
    <x v="1"/>
    <x v="11"/>
    <x v="4"/>
    <n v="7020742"/>
    <s v="8001096760"/>
    <x v="0"/>
    <x v="3"/>
    <s v="CONJUNTO RESIDENCIAL SANTA BARBARA NORTE MANZANA B"/>
    <x v="1"/>
    <x v="1"/>
  </r>
  <r>
    <x v="0"/>
    <x v="1"/>
    <x v="11"/>
    <x v="4"/>
    <n v="7020796"/>
    <s v="9002218451"/>
    <x v="0"/>
    <x v="1"/>
    <s v="CONJUNTO CERRADO RONDA DEL VERGEL"/>
    <x v="3"/>
    <x v="3"/>
  </r>
  <r>
    <x v="0"/>
    <x v="1"/>
    <x v="11"/>
    <x v="5"/>
    <n v="7020808"/>
    <s v="2642965"/>
    <x v="0"/>
    <x v="5"/>
    <s v="MARCO  TULIO"/>
    <x v="7"/>
    <x v="7"/>
  </r>
  <r>
    <x v="0"/>
    <x v="1"/>
    <x v="11"/>
    <x v="4"/>
    <n v="7020851"/>
    <s v="8001215541"/>
    <x v="0"/>
    <x v="4"/>
    <s v="PROPIEDAD HORIZONTAL EDIFICIO SANTANA"/>
    <x v="6"/>
    <x v="6"/>
  </r>
  <r>
    <x v="0"/>
    <x v="1"/>
    <x v="11"/>
    <x v="4"/>
    <n v="7020890"/>
    <s v="9005009376"/>
    <x v="0"/>
    <x v="1"/>
    <s v="CONJ RES MIRADOR DE LOS BERNAL PH"/>
    <x v="14"/>
    <x v="5"/>
  </r>
  <r>
    <x v="0"/>
    <x v="1"/>
    <x v="11"/>
    <x v="4"/>
    <n v="7020899"/>
    <s v="8100027361"/>
    <x v="0"/>
    <x v="1"/>
    <s v="CONJUNTO CERRADO RINCON DE ATALAYA PROPIEDAD HORIZONTAL"/>
    <x v="6"/>
    <x v="6"/>
  </r>
  <r>
    <x v="0"/>
    <x v="1"/>
    <x v="11"/>
    <x v="4"/>
    <n v="7020906"/>
    <s v="9008621065"/>
    <x v="0"/>
    <x v="1"/>
    <s v="PARQUE RESIDENCIAL PORTAL DE ALAMEDA"/>
    <x v="7"/>
    <x v="7"/>
  </r>
  <r>
    <x v="0"/>
    <x v="1"/>
    <x v="11"/>
    <x v="4"/>
    <n v="7020906"/>
    <s v="9008621065"/>
    <x v="0"/>
    <x v="1"/>
    <s v="PARQUE RESIDENCIAL PORTAL DE ALAMEDA"/>
    <x v="7"/>
    <x v="7"/>
  </r>
  <r>
    <x v="0"/>
    <x v="1"/>
    <x v="11"/>
    <x v="4"/>
    <n v="7020909"/>
    <s v="8001728986"/>
    <x v="0"/>
    <x v="1"/>
    <s v="EDIFICIO PIJAO NORTE PH"/>
    <x v="1"/>
    <x v="1"/>
  </r>
  <r>
    <x v="0"/>
    <x v="1"/>
    <x v="11"/>
    <x v="4"/>
    <n v="7020914"/>
    <s v="8301254398"/>
    <x v="0"/>
    <x v="0"/>
    <s v="AGRUPACION URBANIZACION TECHO"/>
    <x v="1"/>
    <x v="1"/>
  </r>
  <r>
    <x v="0"/>
    <x v="1"/>
    <x v="11"/>
    <x v="4"/>
    <n v="7020938"/>
    <s v="8001564503"/>
    <x v="0"/>
    <x v="1"/>
    <s v="EDIFICIO MULTIFAMILIAR Y COMERCIAL LA RELIQUIA PH"/>
    <x v="1"/>
    <x v="1"/>
  </r>
  <r>
    <x v="0"/>
    <x v="1"/>
    <x v="11"/>
    <x v="4"/>
    <n v="7020949"/>
    <s v="8100010920"/>
    <x v="0"/>
    <x v="1"/>
    <s v="EDIFICIO VILLA PILAR 2 BLOQUE 1 PROPIEDAD HORIZONTAL"/>
    <x v="6"/>
    <x v="6"/>
  </r>
  <r>
    <x v="0"/>
    <x v="1"/>
    <x v="11"/>
    <x v="4"/>
    <n v="7020954"/>
    <s v="9010164635"/>
    <x v="0"/>
    <x v="3"/>
    <s v="CONJUNTO RESIDENCIAL PARQUES DE BOGOTA CEDRO  PROPIEDAD HORI"/>
    <x v="1"/>
    <x v="1"/>
  </r>
  <r>
    <x v="0"/>
    <x v="1"/>
    <x v="11"/>
    <x v="4"/>
    <n v="7020967"/>
    <s v="8070044696"/>
    <x v="0"/>
    <x v="1"/>
    <s v="CONDOMINIO EDIFICIO LAS BRISAS"/>
    <x v="18"/>
    <x v="10"/>
  </r>
  <r>
    <x v="0"/>
    <x v="1"/>
    <x v="11"/>
    <x v="5"/>
    <n v="7020974"/>
    <s v="31251490"/>
    <x v="0"/>
    <x v="1"/>
    <s v="OSORIO PEREZ SONIA"/>
    <x v="0"/>
    <x v="0"/>
  </r>
  <r>
    <x v="0"/>
    <x v="1"/>
    <x v="11"/>
    <x v="4"/>
    <n v="7020982"/>
    <s v="9009727557"/>
    <x v="0"/>
    <x v="1"/>
    <s v="EDIFICIO OCAMPO PROPIEDAD HORIZONTAL"/>
    <x v="6"/>
    <x v="6"/>
  </r>
  <r>
    <x v="0"/>
    <x v="1"/>
    <x v="11"/>
    <x v="4"/>
    <n v="7020984"/>
    <s v="9011909299"/>
    <x v="0"/>
    <x v="4"/>
    <s v="EDIFICIO LA CAMELIA PROPIEDAD HORIZONTAL"/>
    <x v="6"/>
    <x v="6"/>
  </r>
  <r>
    <x v="0"/>
    <x v="1"/>
    <x v="11"/>
    <x v="4"/>
    <n v="7020987"/>
    <s v="8002473728"/>
    <x v="0"/>
    <x v="4"/>
    <s v="EDIFICIO ANDINO PROPIEDAD HORIZONTAL"/>
    <x v="6"/>
    <x v="6"/>
  </r>
  <r>
    <x v="0"/>
    <x v="1"/>
    <x v="11"/>
    <x v="4"/>
    <n v="7021009"/>
    <s v="9011279291"/>
    <x v="0"/>
    <x v="0"/>
    <s v="EDIFICIO ARBORETTO DE SAN LUIS PROPIEDAD HORIZONTAL"/>
    <x v="6"/>
    <x v="6"/>
  </r>
  <r>
    <x v="0"/>
    <x v="1"/>
    <x v="11"/>
    <x v="4"/>
    <n v="7021036"/>
    <s v="8001553858"/>
    <x v="0"/>
    <x v="1"/>
    <s v="CONJUNTO MULTIFAMILIAR  MINUTO DE DIOS N1"/>
    <x v="1"/>
    <x v="1"/>
  </r>
  <r>
    <x v="0"/>
    <x v="1"/>
    <x v="11"/>
    <x v="4"/>
    <n v="7021039"/>
    <s v="8300596653"/>
    <x v="0"/>
    <x v="1"/>
    <s v="EDIFICIO ALMERIA  95 PH"/>
    <x v="1"/>
    <x v="1"/>
  </r>
  <r>
    <x v="0"/>
    <x v="1"/>
    <x v="11"/>
    <x v="4"/>
    <n v="7021054"/>
    <s v="8300802862"/>
    <x v="0"/>
    <x v="1"/>
    <s v="EDIFICIO GUALIVA PROPIEDAD HORIZONTAL"/>
    <x v="1"/>
    <x v="1"/>
  </r>
  <r>
    <x v="0"/>
    <x v="1"/>
    <x v="11"/>
    <x v="4"/>
    <n v="7021054"/>
    <s v="8300802862"/>
    <x v="0"/>
    <x v="1"/>
    <s v="EDIFICIO GUALIVA PROPIEDAD HORIZONTAL"/>
    <x v="1"/>
    <x v="1"/>
  </r>
  <r>
    <x v="0"/>
    <x v="1"/>
    <x v="11"/>
    <x v="4"/>
    <n v="7021078"/>
    <s v="8050181601"/>
    <x v="0"/>
    <x v="1"/>
    <s v="ASOCIACION DE COPROPIETARIOS DEL CONJUNTO RESIDENCIAL RI"/>
    <x v="0"/>
    <x v="0"/>
  </r>
  <r>
    <x v="0"/>
    <x v="1"/>
    <x v="11"/>
    <x v="4"/>
    <n v="7021078"/>
    <s v="8050181601"/>
    <x v="0"/>
    <x v="1"/>
    <s v="ASOCIACION DE COPROPIETARIOS DEL CONJUNTO RESIDENCIAL RI"/>
    <x v="0"/>
    <x v="0"/>
  </r>
  <r>
    <x v="0"/>
    <x v="1"/>
    <x v="11"/>
    <x v="4"/>
    <n v="7021101"/>
    <s v="9009180582"/>
    <x v="0"/>
    <x v="4"/>
    <s v="CONJUNTO RESIDENCIAL CAMINO DE SAN LUIS PROPIEDAD HORIZONTAL"/>
    <x v="1"/>
    <x v="1"/>
  </r>
  <r>
    <x v="0"/>
    <x v="1"/>
    <x v="11"/>
    <x v="4"/>
    <n v="7021106"/>
    <s v="9009180582"/>
    <x v="0"/>
    <x v="3"/>
    <s v="CONJUNTO RESIDENCIAL CAMINO DE SAN LUIS PROPIEDAD HORIZONTAL"/>
    <x v="1"/>
    <x v="1"/>
  </r>
  <r>
    <x v="0"/>
    <x v="1"/>
    <x v="11"/>
    <x v="4"/>
    <n v="7021111"/>
    <s v="8001300973"/>
    <x v="0"/>
    <x v="3"/>
    <s v="CONJUNTO RESIDENCIAL EL RECREO DE USAQUEN PROPIEDAD HORIZONT"/>
    <x v="1"/>
    <x v="1"/>
  </r>
  <r>
    <x v="0"/>
    <x v="1"/>
    <x v="11"/>
    <x v="4"/>
    <n v="7021123"/>
    <s v="8909297599"/>
    <x v="0"/>
    <x v="1"/>
    <s v="EDIFICIO LOS CERROS PH"/>
    <x v="14"/>
    <x v="5"/>
  </r>
  <r>
    <x v="0"/>
    <x v="1"/>
    <x v="11"/>
    <x v="4"/>
    <n v="7021131"/>
    <s v="8909363151"/>
    <x v="0"/>
    <x v="1"/>
    <s v="URBANIZACION SURAMERICANA ENVIGADO PH"/>
    <x v="14"/>
    <x v="5"/>
  </r>
  <r>
    <x v="0"/>
    <x v="1"/>
    <x v="11"/>
    <x v="4"/>
    <n v="7021139"/>
    <s v="8909327909"/>
    <x v="0"/>
    <x v="1"/>
    <s v="CONJUNTO RESIDENCIAL SORRENTO 1 PH"/>
    <x v="14"/>
    <x v="5"/>
  </r>
  <r>
    <x v="0"/>
    <x v="1"/>
    <x v="11"/>
    <x v="4"/>
    <n v="7021166"/>
    <s v="9000650921"/>
    <x v="0"/>
    <x v="1"/>
    <s v="EDIFICIO PORTAL DE LOS NOGALES PROPIEDAD HORIZONTAL"/>
    <x v="6"/>
    <x v="6"/>
  </r>
  <r>
    <x v="0"/>
    <x v="1"/>
    <x v="11"/>
    <x v="4"/>
    <n v="7021189"/>
    <s v="8002263480"/>
    <x v="0"/>
    <x v="1"/>
    <s v="EDIFICIO BELALCAZAR P H"/>
    <x v="11"/>
    <x v="9"/>
  </r>
  <r>
    <x v="0"/>
    <x v="1"/>
    <x v="11"/>
    <x v="4"/>
    <n v="7021206"/>
    <s v="9002470568"/>
    <x v="0"/>
    <x v="1"/>
    <s v="EDIFICIO PORTÓN DE PILARICA PH"/>
    <x v="14"/>
    <x v="5"/>
  </r>
  <r>
    <x v="0"/>
    <x v="1"/>
    <x v="11"/>
    <x v="4"/>
    <n v="7021213"/>
    <s v="9009796117"/>
    <x v="0"/>
    <x v="1"/>
    <s v="GALATEA PARQUE RESIDENCIAL PH"/>
    <x v="13"/>
    <x v="9"/>
  </r>
  <r>
    <x v="0"/>
    <x v="1"/>
    <x v="11"/>
    <x v="4"/>
    <n v="7021269"/>
    <s v="8100004531"/>
    <x v="0"/>
    <x v="3"/>
    <s v="CONJUNTO CERRADO HABITACIONAL NORMANDIA PROPIEDAD HORIZONTAL"/>
    <x v="6"/>
    <x v="6"/>
  </r>
  <r>
    <x v="0"/>
    <x v="1"/>
    <x v="11"/>
    <x v="5"/>
    <n v="7021287"/>
    <s v="41957963"/>
    <x v="0"/>
    <x v="3"/>
    <s v="RIOS ORTIZ BETSY JANETH"/>
    <x v="7"/>
    <x v="7"/>
  </r>
  <r>
    <x v="0"/>
    <x v="1"/>
    <x v="11"/>
    <x v="4"/>
    <n v="7021303"/>
    <s v="9005059282"/>
    <x v="0"/>
    <x v="1"/>
    <s v="CONJUNTO MULTIFAMILIAR EL CARMELO PROPIEDAD HORIZONTAL"/>
    <x v="6"/>
    <x v="6"/>
  </r>
  <r>
    <x v="0"/>
    <x v="1"/>
    <x v="11"/>
    <x v="4"/>
    <n v="7021306"/>
    <s v="8300931244"/>
    <x v="0"/>
    <x v="1"/>
    <s v="CONJUNTO RESIDENCIAL CAMINO DE LOS ROBLES PH"/>
    <x v="1"/>
    <x v="1"/>
  </r>
  <r>
    <x v="0"/>
    <x v="1"/>
    <x v="11"/>
    <x v="4"/>
    <n v="7021336"/>
    <s v="8300755992"/>
    <x v="0"/>
    <x v="1"/>
    <s v="PORTON DE GRATAMIRA PH"/>
    <x v="1"/>
    <x v="1"/>
  </r>
  <r>
    <x v="0"/>
    <x v="1"/>
    <x v="11"/>
    <x v="4"/>
    <n v="7021339"/>
    <s v="8300755992"/>
    <x v="0"/>
    <x v="2"/>
    <s v="PORTON DE GRATAMIRA PH"/>
    <x v="1"/>
    <x v="1"/>
  </r>
  <r>
    <x v="0"/>
    <x v="1"/>
    <x v="11"/>
    <x v="4"/>
    <n v="7021347"/>
    <s v="9008196666"/>
    <x v="0"/>
    <x v="1"/>
    <s v="EDIFICIO MULTIFAMILIAR BAHIA MORENA"/>
    <x v="57"/>
    <x v="19"/>
  </r>
  <r>
    <x v="0"/>
    <x v="1"/>
    <x v="11"/>
    <x v="4"/>
    <n v="7021348"/>
    <s v="9008204837"/>
    <x v="0"/>
    <x v="3"/>
    <s v="EDIFICIO OPORTO PROPIEDAD HORIZONTAL"/>
    <x v="6"/>
    <x v="6"/>
  </r>
  <r>
    <x v="0"/>
    <x v="1"/>
    <x v="11"/>
    <x v="4"/>
    <n v="7021370"/>
    <s v="8002021237"/>
    <x v="0"/>
    <x v="3"/>
    <s v="CONJUNTO RESIDENCIAL BOLIVIA XVI PH"/>
    <x v="1"/>
    <x v="1"/>
  </r>
  <r>
    <x v="0"/>
    <x v="1"/>
    <x v="11"/>
    <x v="4"/>
    <n v="7021420"/>
    <s v="8002147238"/>
    <x v="0"/>
    <x v="1"/>
    <s v="AGRUPACION RESIDENCIAL TEJARES DEL NORTE IV - PROPIEDAD HORI"/>
    <x v="1"/>
    <x v="1"/>
  </r>
  <r>
    <x v="0"/>
    <x v="1"/>
    <x v="11"/>
    <x v="4"/>
    <n v="7021449"/>
    <s v="9000606483"/>
    <x v="0"/>
    <x v="3"/>
    <s v="URBANIZACION EL BOSQUE"/>
    <x v="7"/>
    <x v="7"/>
  </r>
  <r>
    <x v="0"/>
    <x v="1"/>
    <x v="11"/>
    <x v="4"/>
    <n v="7021454"/>
    <s v="8909430851"/>
    <x v="0"/>
    <x v="1"/>
    <s v="CONJUNTO RESIDENCIAL MAZATLAN"/>
    <x v="14"/>
    <x v="5"/>
  </r>
  <r>
    <x v="0"/>
    <x v="1"/>
    <x v="11"/>
    <x v="1"/>
    <n v="7021479"/>
    <s v="9012158480"/>
    <x v="0"/>
    <x v="2"/>
    <s v="CONJUNTO RESIDENCIAL BALCONES DE GRANADA VII PH"/>
    <x v="1"/>
    <x v="1"/>
  </r>
  <r>
    <x v="0"/>
    <x v="1"/>
    <x v="11"/>
    <x v="4"/>
    <n v="7021482"/>
    <s v="8300349595"/>
    <x v="0"/>
    <x v="1"/>
    <s v="URBANIZACION PASEO DE LA COLINA GRATAMIRA REAL PROPIEDAD HOR"/>
    <x v="1"/>
    <x v="1"/>
  </r>
  <r>
    <x v="0"/>
    <x v="1"/>
    <x v="11"/>
    <x v="4"/>
    <n v="7021503"/>
    <s v="9006600124"/>
    <x v="0"/>
    <x v="3"/>
    <s v="CR URBANIZACION SENDERO DEL PARQUE PH"/>
    <x v="14"/>
    <x v="5"/>
  </r>
  <r>
    <x v="0"/>
    <x v="1"/>
    <x v="11"/>
    <x v="4"/>
    <n v="7021543"/>
    <s v="9000889189"/>
    <x v="0"/>
    <x v="3"/>
    <s v="AGRUPACION DE VIVIENDA FONTIBON RESERVADO - PROPIEDAD HORIZO"/>
    <x v="1"/>
    <x v="1"/>
  </r>
  <r>
    <x v="0"/>
    <x v="1"/>
    <x v="11"/>
    <x v="4"/>
    <n v="7021563"/>
    <s v="9002238086"/>
    <x v="0"/>
    <x v="1"/>
    <s v="EDIFICIO ALTOS DE GINEBRA PH"/>
    <x v="1"/>
    <x v="1"/>
  </r>
  <r>
    <x v="0"/>
    <x v="1"/>
    <x v="11"/>
    <x v="4"/>
    <n v="7021578"/>
    <s v="9001377681"/>
    <x v="0"/>
    <x v="1"/>
    <s v="EDIFICIO PORTAL DE PILARICA"/>
    <x v="14"/>
    <x v="5"/>
  </r>
  <r>
    <x v="0"/>
    <x v="1"/>
    <x v="11"/>
    <x v="4"/>
    <n v="7021693"/>
    <s v="8160009701"/>
    <x v="0"/>
    <x v="0"/>
    <s v="UNIDAD RESIDENCIAL VILLAS DE LA MADRID PROPIEDAD HORIZONTAL"/>
    <x v="11"/>
    <x v="9"/>
  </r>
  <r>
    <x v="0"/>
    <x v="1"/>
    <x v="11"/>
    <x v="4"/>
    <n v="7021702"/>
    <s v="8090070164"/>
    <x v="0"/>
    <x v="1"/>
    <s v="MULTIFAMILIARES RINCON DEL CAMPESTRE PROPIEDAD HORIZONTA"/>
    <x v="3"/>
    <x v="3"/>
  </r>
  <r>
    <x v="0"/>
    <x v="1"/>
    <x v="11"/>
    <x v="4"/>
    <n v="7021715"/>
    <s v="8001237244"/>
    <x v="0"/>
    <x v="1"/>
    <s v="AGRUPACION 7 C LOS TAMARINDOS"/>
    <x v="1"/>
    <x v="1"/>
  </r>
  <r>
    <x v="0"/>
    <x v="1"/>
    <x v="11"/>
    <x v="4"/>
    <n v="7021723"/>
    <s v="8002376278"/>
    <x v="0"/>
    <x v="1"/>
    <s v="CONJUNTO RESIDENCIAL CONDOMINIO LA VEGA PH"/>
    <x v="14"/>
    <x v="5"/>
  </r>
  <r>
    <x v="0"/>
    <x v="1"/>
    <x v="11"/>
    <x v="4"/>
    <n v="7021741"/>
    <s v="8605096441"/>
    <x v="0"/>
    <x v="1"/>
    <s v="CONJUNTO RESIDENCIAL SANTA BARBARA NORTE"/>
    <x v="1"/>
    <x v="1"/>
  </r>
  <r>
    <x v="0"/>
    <x v="1"/>
    <x v="11"/>
    <x v="4"/>
    <n v="7021754"/>
    <s v="8002256283"/>
    <x v="0"/>
    <x v="3"/>
    <s v="PROPIEDAD HORIZONTAL PENTAPOLIS"/>
    <x v="6"/>
    <x v="6"/>
  </r>
  <r>
    <x v="0"/>
    <x v="1"/>
    <x v="11"/>
    <x v="1"/>
    <n v="7021763"/>
    <s v="8090070379"/>
    <x v="0"/>
    <x v="0"/>
    <s v="CONJUNTO CERRADO MULTIFAMILIARES  VILLA VALENTINA"/>
    <x v="3"/>
    <x v="3"/>
  </r>
  <r>
    <x v="0"/>
    <x v="1"/>
    <x v="11"/>
    <x v="4"/>
    <n v="7021766"/>
    <s v="9001714191"/>
    <x v="0"/>
    <x v="1"/>
    <s v="PARQUE RESIDENCIAL LA ARBOLEDA - PROPIEDAD HORIZONTAL"/>
    <x v="3"/>
    <x v="3"/>
  </r>
  <r>
    <x v="0"/>
    <x v="1"/>
    <x v="11"/>
    <x v="4"/>
    <n v="7021792"/>
    <s v="9002046738"/>
    <x v="0"/>
    <x v="0"/>
    <s v="EDIFICIO TORRES DE SIENA - PROPIEDAD HORIZONTAL"/>
    <x v="6"/>
    <x v="6"/>
  </r>
  <r>
    <x v="0"/>
    <x v="1"/>
    <x v="11"/>
    <x v="4"/>
    <n v="7021858"/>
    <s v="8300714101"/>
    <x v="0"/>
    <x v="1"/>
    <s v="EDIFICIO SEVILLA - PROPIEDAD HORIZONTAL"/>
    <x v="1"/>
    <x v="1"/>
  </r>
  <r>
    <x v="0"/>
    <x v="1"/>
    <x v="11"/>
    <x v="4"/>
    <n v="7021875"/>
    <s v="9000606000"/>
    <x v="0"/>
    <x v="3"/>
    <s v="CONJUNTO RESIDENCIAL CIUDAD TINTAL SUPERMANZANA 5 SUPERLOTE"/>
    <x v="1"/>
    <x v="1"/>
  </r>
  <r>
    <x v="0"/>
    <x v="1"/>
    <x v="11"/>
    <x v="4"/>
    <n v="7021899"/>
    <s v="9008264866"/>
    <x v="0"/>
    <x v="1"/>
    <s v="ANTARA APARTAMENTOS"/>
    <x v="11"/>
    <x v="9"/>
  </r>
  <r>
    <x v="0"/>
    <x v="1"/>
    <x v="11"/>
    <x v="1"/>
    <n v="7021948"/>
    <s v="9009559512"/>
    <x v="0"/>
    <x v="3"/>
    <s v="CONJUNTO CERRADO MONTECARLO - PROPIEDAD HORIZONTAL"/>
    <x v="3"/>
    <x v="3"/>
  </r>
  <r>
    <x v="0"/>
    <x v="1"/>
    <x v="11"/>
    <x v="4"/>
    <n v="7022004"/>
    <s v="8002378267"/>
    <x v="0"/>
    <x v="1"/>
    <s v="CONJUNTO RESIDENCIAL PORTALES DEL COUNTRY"/>
    <x v="1"/>
    <x v="1"/>
  </r>
  <r>
    <x v="0"/>
    <x v="1"/>
    <x v="11"/>
    <x v="4"/>
    <n v="7022019"/>
    <s v="8000409901"/>
    <x v="0"/>
    <x v="1"/>
    <s v="EDIFICIO TORRES DE PUNTACANA - PROPIEDAD HORIZONTAL"/>
    <x v="1"/>
    <x v="1"/>
  </r>
  <r>
    <x v="0"/>
    <x v="1"/>
    <x v="11"/>
    <x v="4"/>
    <n v="7022047"/>
    <s v="9001714191"/>
    <x v="0"/>
    <x v="1"/>
    <s v="PARQUE RESIDENCIAL LA ARBOLEDA - PROPIEDAD HORIZONTAL"/>
    <x v="3"/>
    <x v="3"/>
  </r>
  <r>
    <x v="0"/>
    <x v="1"/>
    <x v="11"/>
    <x v="4"/>
    <n v="7022065"/>
    <s v="9003107342"/>
    <x v="0"/>
    <x v="1"/>
    <s v="CONJUNTO RESIDENCIAL CERRADO LA TOSCANA PRIMERA ETAPA BL"/>
    <x v="6"/>
    <x v="6"/>
  </r>
  <r>
    <x v="0"/>
    <x v="1"/>
    <x v="11"/>
    <x v="4"/>
    <n v="7022097"/>
    <s v="8909381620"/>
    <x v="0"/>
    <x v="3"/>
    <s v="CONJUNTO RESIDENCIAL PALOS DE MOGUER PH"/>
    <x v="10"/>
    <x v="5"/>
  </r>
  <r>
    <x v="0"/>
    <x v="1"/>
    <x v="11"/>
    <x v="2"/>
    <n v="7022108"/>
    <s v="1012384415"/>
    <x v="0"/>
    <x v="3"/>
    <s v="nancy lizth salazar"/>
    <x v="1"/>
    <x v="1"/>
  </r>
  <r>
    <x v="0"/>
    <x v="1"/>
    <x v="11"/>
    <x v="4"/>
    <n v="7022130"/>
    <s v="9001724700"/>
    <x v="0"/>
    <x v="1"/>
    <s v="CONDOMINIO MANANTIAL"/>
    <x v="10"/>
    <x v="5"/>
  </r>
  <r>
    <x v="0"/>
    <x v="1"/>
    <x v="11"/>
    <x v="4"/>
    <n v="7022159"/>
    <s v="8002305697"/>
    <x v="0"/>
    <x v="1"/>
    <s v="CONDOMINIO CENTRO MEDICO NORTE PROPIEDAD HORIZONTAL"/>
    <x v="18"/>
    <x v="10"/>
  </r>
  <r>
    <x v="0"/>
    <x v="1"/>
    <x v="11"/>
    <x v="4"/>
    <n v="7022171"/>
    <s v="8301395340"/>
    <x v="0"/>
    <x v="1"/>
    <s v="EDIFICIO MARTHA YANIVE PH"/>
    <x v="1"/>
    <x v="1"/>
  </r>
  <r>
    <x v="0"/>
    <x v="1"/>
    <x v="11"/>
    <x v="4"/>
    <n v="7022209"/>
    <s v="8605213490"/>
    <x v="0"/>
    <x v="3"/>
    <s v="CONJUNTO RESIDENCIAL PIJAO DE ORO"/>
    <x v="1"/>
    <x v="1"/>
  </r>
  <r>
    <x v="0"/>
    <x v="1"/>
    <x v="11"/>
    <x v="4"/>
    <n v="7022220"/>
    <s v="8001300973"/>
    <x v="0"/>
    <x v="3"/>
    <s v="CONJUNTO RESIDENCIAL EL RECREO DE USAQUEN PROPIEDAD HORIZONT"/>
    <x v="1"/>
    <x v="1"/>
  </r>
  <r>
    <x v="0"/>
    <x v="1"/>
    <x v="11"/>
    <x v="4"/>
    <n v="7022225"/>
    <s v="8300802862"/>
    <x v="0"/>
    <x v="1"/>
    <s v="EDIFICIO GUALIVA PROPIEDAD HORIZONTAL"/>
    <x v="1"/>
    <x v="1"/>
  </r>
  <r>
    <x v="0"/>
    <x v="1"/>
    <x v="11"/>
    <x v="4"/>
    <n v="7022225"/>
    <s v="8300802862"/>
    <x v="0"/>
    <x v="1"/>
    <s v="EDIFICIO GUALIVA PROPIEDAD HORIZONTAL"/>
    <x v="1"/>
    <x v="1"/>
  </r>
  <r>
    <x v="0"/>
    <x v="1"/>
    <x v="11"/>
    <x v="4"/>
    <n v="7022229"/>
    <s v="9003003308"/>
    <x v="0"/>
    <x v="0"/>
    <s v="CONJUNTO RESIDENCIAL ARAWAK"/>
    <x v="17"/>
    <x v="2"/>
  </r>
  <r>
    <x v="0"/>
    <x v="1"/>
    <x v="11"/>
    <x v="4"/>
    <n v="7022232"/>
    <s v="8001300973"/>
    <x v="0"/>
    <x v="3"/>
    <s v="CONJUNTO RESIDENCIAL EL RECREO DE USAQUEN PROPIEDAD HORIZONT"/>
    <x v="1"/>
    <x v="1"/>
  </r>
  <r>
    <x v="0"/>
    <x v="1"/>
    <x v="11"/>
    <x v="1"/>
    <n v="7022240"/>
    <s v="9010401221"/>
    <x v="1"/>
    <x v="6"/>
    <s v="EDIFICIO MANA PH"/>
    <x v="1"/>
    <x v="1"/>
  </r>
  <r>
    <x v="0"/>
    <x v="1"/>
    <x v="11"/>
    <x v="4"/>
    <n v="7022297"/>
    <s v="8300060553"/>
    <x v="0"/>
    <x v="3"/>
    <s v="CONJUNTO RESIDENCIAL PORTAL DE LAS AMERICAS PH"/>
    <x v="1"/>
    <x v="1"/>
  </r>
  <r>
    <x v="0"/>
    <x v="1"/>
    <x v="11"/>
    <x v="4"/>
    <n v="7022308"/>
    <s v="8001690252"/>
    <x v="0"/>
    <x v="1"/>
    <s v="CONJUNTO RESIDENCIAL VILLA CA?AVERAL"/>
    <x v="17"/>
    <x v="2"/>
  </r>
  <r>
    <x v="0"/>
    <x v="1"/>
    <x v="11"/>
    <x v="4"/>
    <n v="7022323"/>
    <s v="8110395201"/>
    <x v="0"/>
    <x v="1"/>
    <s v="CONJUNTO RESIDENCIAL MIRADOR DE GUADALCANAL PH"/>
    <x v="10"/>
    <x v="5"/>
  </r>
  <r>
    <x v="0"/>
    <x v="1"/>
    <x v="11"/>
    <x v="4"/>
    <n v="7022326"/>
    <s v="9000631787"/>
    <x v="0"/>
    <x v="0"/>
    <s v="CONJUNTO CERRADO LA ESTANCIA DEL VERGEL PROP HORIZONTAL"/>
    <x v="3"/>
    <x v="3"/>
  </r>
  <r>
    <x v="0"/>
    <x v="1"/>
    <x v="11"/>
    <x v="4"/>
    <n v="7022373"/>
    <s v="9007459471"/>
    <x v="0"/>
    <x v="1"/>
    <s v="AGRUPACION DE VIVIENDA PARQUE RESID NUEVO SUBA ETAPA I - PH"/>
    <x v="1"/>
    <x v="1"/>
  </r>
  <r>
    <x v="0"/>
    <x v="1"/>
    <x v="11"/>
    <x v="4"/>
    <n v="7022387"/>
    <s v="8002364689"/>
    <x v="0"/>
    <x v="1"/>
    <s v="UNIDAD RESIDENCIAL TORRES DE SAN MATEO PH"/>
    <x v="11"/>
    <x v="9"/>
  </r>
  <r>
    <x v="0"/>
    <x v="1"/>
    <x v="11"/>
    <x v="4"/>
    <n v="7022391"/>
    <s v="8002338742"/>
    <x v="0"/>
    <x v="0"/>
    <s v="PROPIEDAD HORIZONTAL CERROS DE VERSALLES"/>
    <x v="6"/>
    <x v="6"/>
  </r>
  <r>
    <x v="0"/>
    <x v="1"/>
    <x v="11"/>
    <x v="4"/>
    <n v="7022547"/>
    <s v="8002037169"/>
    <x v="0"/>
    <x v="1"/>
    <s v="AGRUPACION DE VIVIENDA NUEVA TIBABUYES SECTOR B PROPIEDAD HO"/>
    <x v="1"/>
    <x v="1"/>
  </r>
  <r>
    <x v="0"/>
    <x v="1"/>
    <x v="11"/>
    <x v="4"/>
    <n v="7022608"/>
    <s v="8300134856"/>
    <x v="0"/>
    <x v="1"/>
    <s v="AGRUPACION DE VIVIENDA CIUDADELA NUEVA TIBABUYES SC"/>
    <x v="1"/>
    <x v="1"/>
  </r>
  <r>
    <x v="0"/>
    <x v="1"/>
    <x v="11"/>
    <x v="4"/>
    <n v="7022617"/>
    <s v="8002542791"/>
    <x v="0"/>
    <x v="1"/>
    <s v="UNIDAD RESIDENCIAL EL PARQUECITO PH"/>
    <x v="11"/>
    <x v="9"/>
  </r>
  <r>
    <x v="0"/>
    <x v="1"/>
    <x v="11"/>
    <x v="4"/>
    <n v="7022651"/>
    <s v="9003095455"/>
    <x v="0"/>
    <x v="1"/>
    <s v="CONJUNTO RESIDENCIAL SENDEROS DE UNICENTRO PROPIEDAD HOR"/>
    <x v="11"/>
    <x v="9"/>
  </r>
  <r>
    <x v="0"/>
    <x v="1"/>
    <x v="11"/>
    <x v="4"/>
    <n v="7022713"/>
    <s v="8100006047"/>
    <x v="0"/>
    <x v="1"/>
    <s v="CONDCONJCERRADO ACROPOLIS ALTA SUIZA TUNO PH"/>
    <x v="6"/>
    <x v="6"/>
  </r>
  <r>
    <x v="0"/>
    <x v="1"/>
    <x v="11"/>
    <x v="4"/>
    <n v="7022729"/>
    <s v="8001972770"/>
    <x v="0"/>
    <x v="2"/>
    <s v="UNIDAD RESIDENCIAL SAUSALITO"/>
    <x v="11"/>
    <x v="9"/>
  </r>
  <r>
    <x v="0"/>
    <x v="1"/>
    <x v="11"/>
    <x v="4"/>
    <n v="7022733"/>
    <s v="9003003308"/>
    <x v="0"/>
    <x v="0"/>
    <s v="CONJUNTO RESIDENCIAL ARAWAK"/>
    <x v="17"/>
    <x v="2"/>
  </r>
  <r>
    <x v="0"/>
    <x v="1"/>
    <x v="11"/>
    <x v="4"/>
    <n v="7022759"/>
    <s v="8002325618"/>
    <x v="0"/>
    <x v="1"/>
    <s v="EDIFICIO BALCONES LA BELLA SUIZA"/>
    <x v="7"/>
    <x v="7"/>
  </r>
  <r>
    <x v="0"/>
    <x v="1"/>
    <x v="11"/>
    <x v="4"/>
    <n v="7022823"/>
    <s v="9011242197"/>
    <x v="0"/>
    <x v="0"/>
    <s v="CONJUNTO CERRADO ARBOLEDA DEL PARQUE - PROPIEDAD HORIZONTAL"/>
    <x v="6"/>
    <x v="6"/>
  </r>
  <r>
    <x v="0"/>
    <x v="1"/>
    <x v="11"/>
    <x v="4"/>
    <n v="7023000"/>
    <s v="8300338451"/>
    <x v="0"/>
    <x v="1"/>
    <s v="EDIFICIO PARK WAY RESERVADO III"/>
    <x v="1"/>
    <x v="1"/>
  </r>
  <r>
    <x v="0"/>
    <x v="1"/>
    <x v="11"/>
    <x v="4"/>
    <n v="7023153"/>
    <s v="9007266831"/>
    <x v="0"/>
    <x v="1"/>
    <s v="CONJUNTO DE VIVIENDA ECOHAUS PH"/>
    <x v="8"/>
    <x v="4"/>
  </r>
  <r>
    <x v="0"/>
    <x v="1"/>
    <x v="11"/>
    <x v="4"/>
    <n v="7023169"/>
    <s v="9013078558"/>
    <x v="0"/>
    <x v="1"/>
    <s v="EDIFICIO ARARAT - PROPIEDAD HORIZONTAL"/>
    <x v="2"/>
    <x v="2"/>
  </r>
  <r>
    <x v="0"/>
    <x v="1"/>
    <x v="11"/>
    <x v="4"/>
    <n v="7023170"/>
    <s v="8300349595"/>
    <x v="0"/>
    <x v="1"/>
    <s v="URBANIZACION PASEO DE LA COLINA GRATAMIRA REAL PROPIEDAD HOR"/>
    <x v="1"/>
    <x v="1"/>
  </r>
  <r>
    <x v="0"/>
    <x v="1"/>
    <x v="11"/>
    <x v="4"/>
    <n v="7023176"/>
    <s v="8300107556"/>
    <x v="0"/>
    <x v="3"/>
    <s v="URBANIZACION ATARDECERES DE SUBA ETAPAS III Y IV PH"/>
    <x v="1"/>
    <x v="1"/>
  </r>
  <r>
    <x v="0"/>
    <x v="1"/>
    <x v="11"/>
    <x v="4"/>
    <n v="7023177"/>
    <s v="8001848537"/>
    <x v="0"/>
    <x v="3"/>
    <s v="CONJUNTO RESIDENCIAL CAMBULOS DEL COUNTRY"/>
    <x v="1"/>
    <x v="1"/>
  </r>
  <r>
    <x v="0"/>
    <x v="1"/>
    <x v="11"/>
    <x v="4"/>
    <n v="7023229"/>
    <s v="9003260044"/>
    <x v="0"/>
    <x v="1"/>
    <s v="CONJUNTO RESIDENCIAL KYOTO TORRE 4 PROPIEDAD HORIZONTAL"/>
    <x v="1"/>
    <x v="1"/>
  </r>
  <r>
    <x v="0"/>
    <x v="1"/>
    <x v="11"/>
    <x v="4"/>
    <n v="7023252"/>
    <s v="8000937996"/>
    <x v="0"/>
    <x v="1"/>
    <s v="AGRUPACION DE VIVIENDA ALCALA CONJUNTO BPROPIEDAD HORIZONTA"/>
    <x v="1"/>
    <x v="1"/>
  </r>
  <r>
    <x v="0"/>
    <x v="1"/>
    <x v="11"/>
    <x v="4"/>
    <n v="7023265"/>
    <s v="9006189500"/>
    <x v="0"/>
    <x v="1"/>
    <s v="CONJUNTO RESIDENCIAL BALCONES DE SAN JUAN"/>
    <x v="9"/>
    <x v="8"/>
  </r>
  <r>
    <x v="0"/>
    <x v="1"/>
    <x v="11"/>
    <x v="4"/>
    <n v="7023269"/>
    <s v="9006189500"/>
    <x v="0"/>
    <x v="1"/>
    <s v="CONJUNTO RESIDENCIAL BALCONES DE SAN JUAN"/>
    <x v="9"/>
    <x v="8"/>
  </r>
  <r>
    <x v="0"/>
    <x v="1"/>
    <x v="11"/>
    <x v="4"/>
    <n v="7023283"/>
    <s v="9008865371"/>
    <x v="0"/>
    <x v="0"/>
    <s v="PARQUE RESIDENCIAL INTER PLAZA SUR"/>
    <x v="7"/>
    <x v="7"/>
  </r>
  <r>
    <x v="0"/>
    <x v="1"/>
    <x v="11"/>
    <x v="4"/>
    <n v="7023311"/>
    <s v="8020059307"/>
    <x v="0"/>
    <x v="1"/>
    <s v="CONJUNTO RESIDENCIAL LA 76"/>
    <x v="27"/>
    <x v="13"/>
  </r>
  <r>
    <x v="0"/>
    <x v="1"/>
    <x v="11"/>
    <x v="4"/>
    <n v="7023336"/>
    <s v="9013489806"/>
    <x v="1"/>
    <x v="6"/>
    <s v="EDIFICIO URANIO PH"/>
    <x v="21"/>
    <x v="5"/>
  </r>
  <r>
    <x v="0"/>
    <x v="1"/>
    <x v="11"/>
    <x v="4"/>
    <n v="7023337"/>
    <s v="8001292043"/>
    <x v="0"/>
    <x v="3"/>
    <s v="CONDOMINIO 1 DE LA URBANIZACION LA PILARICA PH"/>
    <x v="14"/>
    <x v="5"/>
  </r>
  <r>
    <x v="0"/>
    <x v="1"/>
    <x v="11"/>
    <x v="4"/>
    <n v="7023339"/>
    <s v="9000176592"/>
    <x v="0"/>
    <x v="1"/>
    <s v="EDIFICIO SANTA HELENA PROPIEDAD HORIZONTAL"/>
    <x v="6"/>
    <x v="6"/>
  </r>
  <r>
    <x v="0"/>
    <x v="1"/>
    <x v="11"/>
    <x v="4"/>
    <n v="7023353"/>
    <s v="9003637103"/>
    <x v="0"/>
    <x v="1"/>
    <s v="AGRUPACION DE VIVIENDA NUEVA CIUDAD ETAPA 5 - PROPIEDAD HORI"/>
    <x v="1"/>
    <x v="1"/>
  </r>
  <r>
    <x v="0"/>
    <x v="1"/>
    <x v="11"/>
    <x v="5"/>
    <n v="7023404"/>
    <s v="29325994"/>
    <x v="0"/>
    <x v="3"/>
    <s v="RODRIGUEZ IRURITA MARIA LUISA"/>
    <x v="7"/>
    <x v="7"/>
  </r>
  <r>
    <x v="0"/>
    <x v="1"/>
    <x v="11"/>
    <x v="4"/>
    <n v="7023406"/>
    <s v="8301384283"/>
    <x v="0"/>
    <x v="1"/>
    <s v="EDIFICIO SANTA BARBARA 118 P H"/>
    <x v="1"/>
    <x v="1"/>
  </r>
  <r>
    <x v="0"/>
    <x v="1"/>
    <x v="11"/>
    <x v="4"/>
    <n v="7023419"/>
    <s v="8050014434"/>
    <x v="0"/>
    <x v="1"/>
    <s v="CONJ RESNO 2 DE LA URBANIZACION VILLA ALMENDROS PH"/>
    <x v="0"/>
    <x v="0"/>
  </r>
  <r>
    <x v="0"/>
    <x v="1"/>
    <x v="11"/>
    <x v="4"/>
    <n v="7023430"/>
    <s v="8300591337"/>
    <x v="0"/>
    <x v="2"/>
    <s v="AGRUPACION BOSQUE DE MODELIA ETAPA II LOTE 6"/>
    <x v="1"/>
    <x v="1"/>
  </r>
  <r>
    <x v="0"/>
    <x v="1"/>
    <x v="11"/>
    <x v="4"/>
    <n v="7023434"/>
    <s v="9011277912"/>
    <x v="0"/>
    <x v="1"/>
    <s v="CONJUNTO RESIDENCIAL SAVANNAH APARTAMENTOS PH"/>
    <x v="11"/>
    <x v="9"/>
  </r>
  <r>
    <x v="0"/>
    <x v="1"/>
    <x v="11"/>
    <x v="4"/>
    <n v="7023450"/>
    <s v="9003477761"/>
    <x v="0"/>
    <x v="1"/>
    <s v="CONJUNTO HABITACIONAL LA CASCADA UNIDAD UNO"/>
    <x v="0"/>
    <x v="0"/>
  </r>
  <r>
    <x v="0"/>
    <x v="1"/>
    <x v="11"/>
    <x v="4"/>
    <n v="7023475"/>
    <s v="8902086408"/>
    <x v="0"/>
    <x v="1"/>
    <s v="UNIDAD RESIDENCIAL COLON"/>
    <x v="17"/>
    <x v="2"/>
  </r>
  <r>
    <x v="0"/>
    <x v="1"/>
    <x v="11"/>
    <x v="4"/>
    <n v="7023509"/>
    <s v="8300860611"/>
    <x v="0"/>
    <x v="1"/>
    <s v="CONJUNTO RESIDENCIAL EL RECREO DEL CORTIJO PROPIEDAD HORIZON"/>
    <x v="1"/>
    <x v="1"/>
  </r>
  <r>
    <x v="0"/>
    <x v="1"/>
    <x v="11"/>
    <x v="1"/>
    <n v="7023522"/>
    <s v="8002239501"/>
    <x v="0"/>
    <x v="1"/>
    <s v="PH EDIFICIO DOS ALAMOS"/>
    <x v="6"/>
    <x v="6"/>
  </r>
  <r>
    <x v="0"/>
    <x v="1"/>
    <x v="11"/>
    <x v="4"/>
    <n v="7023603"/>
    <s v="8002382311"/>
    <x v="0"/>
    <x v="1"/>
    <s v="CENTRO COMERCIAL Y PROFESIONAL ORBICENTRO PRO"/>
    <x v="1"/>
    <x v="1"/>
  </r>
  <r>
    <x v="0"/>
    <x v="1"/>
    <x v="11"/>
    <x v="4"/>
    <n v="7023603"/>
    <s v="8002382311"/>
    <x v="0"/>
    <x v="1"/>
    <s v="CENTRO COMERCIAL Y PROFESIONAL ORBICENTRO PRO"/>
    <x v="1"/>
    <x v="1"/>
  </r>
  <r>
    <x v="0"/>
    <x v="1"/>
    <x v="11"/>
    <x v="4"/>
    <n v="7023604"/>
    <s v="9002001121"/>
    <x v="0"/>
    <x v="4"/>
    <s v="UNIDAD INMOBILIARIA  CERRADA MONTE VERDE - PROPIEDAD HOR"/>
    <x v="6"/>
    <x v="6"/>
  </r>
  <r>
    <x v="0"/>
    <x v="1"/>
    <x v="11"/>
    <x v="1"/>
    <n v="7023656"/>
    <s v="8010040946"/>
    <x v="0"/>
    <x v="1"/>
    <s v="CONJUNTO RESIDENCIAL HACIENDA PALMA CERA"/>
    <x v="7"/>
    <x v="7"/>
  </r>
  <r>
    <x v="0"/>
    <x v="1"/>
    <x v="11"/>
    <x v="4"/>
    <n v="7023667"/>
    <s v="8301024041"/>
    <x v="0"/>
    <x v="2"/>
    <s v="EDIFICIO NATHALY PH"/>
    <x v="1"/>
    <x v="1"/>
  </r>
  <r>
    <x v="0"/>
    <x v="1"/>
    <x v="11"/>
    <x v="4"/>
    <n v="7023670"/>
    <s v="8100024555"/>
    <x v="0"/>
    <x v="1"/>
    <s v="CONSTRUCCIONES CFC &amp; ASOCIADOS SA"/>
    <x v="6"/>
    <x v="6"/>
  </r>
  <r>
    <x v="0"/>
    <x v="1"/>
    <x v="11"/>
    <x v="4"/>
    <n v="7023671"/>
    <s v="8002319268"/>
    <x v="0"/>
    <x v="1"/>
    <s v="AGRUPACIÓN D´CIUDADELA NUEVA TIBABUYES"/>
    <x v="1"/>
    <x v="1"/>
  </r>
  <r>
    <x v="0"/>
    <x v="1"/>
    <x v="11"/>
    <x v="4"/>
    <n v="7023692"/>
    <s v="9006026649"/>
    <x v="0"/>
    <x v="1"/>
    <s v="PROPIEDAD HORIZONTAL BALCONES DE LA VILLA II ETAPA BLOQUES 1"/>
    <x v="6"/>
    <x v="6"/>
  </r>
  <r>
    <x v="0"/>
    <x v="1"/>
    <x v="11"/>
    <x v="4"/>
    <n v="7023730"/>
    <s v="8909289426"/>
    <x v="0"/>
    <x v="1"/>
    <s v="NUCLEO DE VIVIENDA N°2 CIUDAD SAN DIEGO"/>
    <x v="14"/>
    <x v="5"/>
  </r>
  <r>
    <x v="0"/>
    <x v="1"/>
    <x v="11"/>
    <x v="4"/>
    <n v="7023782"/>
    <s v="8001755731"/>
    <x v="0"/>
    <x v="2"/>
    <s v="MULTIFAMILIARES LOS ALMENDROS"/>
    <x v="11"/>
    <x v="9"/>
  </r>
  <r>
    <x v="0"/>
    <x v="1"/>
    <x v="11"/>
    <x v="4"/>
    <n v="7023790"/>
    <s v="9007106071"/>
    <x v="0"/>
    <x v="4"/>
    <s v="EDIFICIO EL MIRADOR"/>
    <x v="7"/>
    <x v="7"/>
  </r>
  <r>
    <x v="0"/>
    <x v="1"/>
    <x v="11"/>
    <x v="4"/>
    <n v="7023803"/>
    <s v="9006656584"/>
    <x v="0"/>
    <x v="1"/>
    <s v="PROYECTO BELLO HORIZONTE"/>
    <x v="1"/>
    <x v="1"/>
  </r>
  <r>
    <x v="0"/>
    <x v="1"/>
    <x v="11"/>
    <x v="4"/>
    <n v="7023804"/>
    <s v="9012391770"/>
    <x v="0"/>
    <x v="1"/>
    <s v="EDIFICIO ARCOBALENO PROPIEDAD HORIZONTAL"/>
    <x v="6"/>
    <x v="6"/>
  </r>
  <r>
    <x v="0"/>
    <x v="1"/>
    <x v="11"/>
    <x v="4"/>
    <n v="7023812"/>
    <s v="9002065896"/>
    <x v="0"/>
    <x v="1"/>
    <s v="CONJUNTO RESIDENCIAL Y COMERCIAL CAÑAVERAL II - PH"/>
    <x v="11"/>
    <x v="9"/>
  </r>
  <r>
    <x v="0"/>
    <x v="1"/>
    <x v="11"/>
    <x v="4"/>
    <n v="7023871"/>
    <s v="9004644711"/>
    <x v="0"/>
    <x v="1"/>
    <s v="CONJUNTO RESIDENCIAL CAMINO DE SAN JUAN II"/>
    <x v="8"/>
    <x v="4"/>
  </r>
  <r>
    <x v="0"/>
    <x v="1"/>
    <x v="11"/>
    <x v="1"/>
    <n v="7023897"/>
    <s v="9000233410"/>
    <x v="0"/>
    <x v="1"/>
    <s v="CONJUNTO RESIDENCIAL ARBOLEDA DEL SEMINARIO DE LAS SUBETAPA"/>
    <x v="14"/>
    <x v="5"/>
  </r>
  <r>
    <x v="0"/>
    <x v="1"/>
    <x v="11"/>
    <x v="4"/>
    <n v="7023905"/>
    <s v="8001933471"/>
    <x v="0"/>
    <x v="1"/>
    <s v="CONJUNTO RESIDENCIAL EL MIRADOR DEL PUERTO III"/>
    <x v="1"/>
    <x v="1"/>
  </r>
  <r>
    <x v="0"/>
    <x v="1"/>
    <x v="11"/>
    <x v="4"/>
    <n v="7023944"/>
    <s v="9011513437"/>
    <x v="1"/>
    <x v="11"/>
    <s v="CONJUNTO RESIDENCIAL PARQUE TUPARRO I PROPIEDAD HORIZONTAL"/>
    <x v="1"/>
    <x v="1"/>
  </r>
  <r>
    <x v="0"/>
    <x v="1"/>
    <x v="11"/>
    <x v="4"/>
    <n v="7023980"/>
    <s v="9006685977"/>
    <x v="0"/>
    <x v="1"/>
    <s v="PROYECTO PARQUE RESIDENCIAL NUEVO RECREO ETAPA 3 PH"/>
    <x v="1"/>
    <x v="1"/>
  </r>
  <r>
    <x v="0"/>
    <x v="1"/>
    <x v="11"/>
    <x v="4"/>
    <n v="7024018"/>
    <s v="9007668008"/>
    <x v="0"/>
    <x v="1"/>
    <s v="MULTIFAMILIAR SAN AGUSTIN"/>
    <x v="20"/>
    <x v="11"/>
  </r>
  <r>
    <x v="0"/>
    <x v="1"/>
    <x v="11"/>
    <x v="4"/>
    <n v="7024045"/>
    <s v="9003602187"/>
    <x v="0"/>
    <x v="1"/>
    <s v="CONJUNTO RESIDENCIAL BOSQUE DE PINOS ETAPA I Y II"/>
    <x v="2"/>
    <x v="2"/>
  </r>
  <r>
    <x v="0"/>
    <x v="1"/>
    <x v="11"/>
    <x v="4"/>
    <n v="7024049"/>
    <s v="9004052863"/>
    <x v="0"/>
    <x v="3"/>
    <s v="CONJUNTO RESIDENCIAL EL SOL DE SAN CARLOS PROPIEDAD HORIZONT"/>
    <x v="1"/>
    <x v="1"/>
  </r>
  <r>
    <x v="0"/>
    <x v="1"/>
    <x v="11"/>
    <x v="4"/>
    <n v="7024065"/>
    <s v="9001143998"/>
    <x v="0"/>
    <x v="3"/>
    <s v="STUDIO AVENIDA 69 - PROPIEDAD HORIZONTAL"/>
    <x v="3"/>
    <x v="3"/>
  </r>
  <r>
    <x v="0"/>
    <x v="1"/>
    <x v="11"/>
    <x v="4"/>
    <n v="7024130"/>
    <s v="8100033949"/>
    <x v="0"/>
    <x v="1"/>
    <s v="CONJUNTO CERRADO BELLA MONTANA"/>
    <x v="6"/>
    <x v="6"/>
  </r>
  <r>
    <x v="0"/>
    <x v="1"/>
    <x v="11"/>
    <x v="4"/>
    <n v="7024175"/>
    <s v="8160010692"/>
    <x v="0"/>
    <x v="1"/>
    <s v="CONJUNTO RESIDENCIAL BOSQUES DE LA SALLE PH"/>
    <x v="11"/>
    <x v="9"/>
  </r>
  <r>
    <x v="0"/>
    <x v="1"/>
    <x v="11"/>
    <x v="4"/>
    <n v="7024180"/>
    <s v="9006064024"/>
    <x v="0"/>
    <x v="2"/>
    <s v="EDIFICIO SAN ANTONIO"/>
    <x v="0"/>
    <x v="0"/>
  </r>
  <r>
    <x v="0"/>
    <x v="1"/>
    <x v="11"/>
    <x v="4"/>
    <n v="7024228"/>
    <s v="9008865371"/>
    <x v="0"/>
    <x v="1"/>
    <s v="PARQUE RESIDENCIAL INTER PLAZA SUR"/>
    <x v="7"/>
    <x v="7"/>
  </r>
  <r>
    <x v="0"/>
    <x v="1"/>
    <x v="11"/>
    <x v="1"/>
    <n v="7024251"/>
    <s v="8300564551"/>
    <x v="0"/>
    <x v="1"/>
    <s v="EDIFICIO MIRADOR DEL PARQUE ETAPAS I Y II PROPIEDAD HORIZONT"/>
    <x v="1"/>
    <x v="1"/>
  </r>
  <r>
    <x v="0"/>
    <x v="1"/>
    <x v="11"/>
    <x v="4"/>
    <n v="7024263"/>
    <s v="8300731485"/>
    <x v="0"/>
    <x v="1"/>
    <s v="EDIFICIO VIRACOCHA- PROPIEDAD HORIZONTAL"/>
    <x v="1"/>
    <x v="1"/>
  </r>
  <r>
    <x v="0"/>
    <x v="1"/>
    <x v="11"/>
    <x v="4"/>
    <n v="7024282"/>
    <s v="9013206247"/>
    <x v="0"/>
    <x v="0"/>
    <s v="CONJUNTO HABITACIONAL Y COMERCIAL TORRE MAYA PROPIEDAD HORIZ"/>
    <x v="9"/>
    <x v="8"/>
  </r>
  <r>
    <x v="0"/>
    <x v="1"/>
    <x v="11"/>
    <x v="4"/>
    <n v="7024313"/>
    <s v="9012613328"/>
    <x v="0"/>
    <x v="3"/>
    <s v="VILLAS DE LA PRADERA PROPIEDAD HORIZONTA"/>
    <x v="13"/>
    <x v="9"/>
  </r>
  <r>
    <x v="0"/>
    <x v="1"/>
    <x v="11"/>
    <x v="4"/>
    <n v="7024354"/>
    <s v="8300335147"/>
    <x v="0"/>
    <x v="1"/>
    <s v="CONJUNTO RESIDENCIAL ESQUINA DEL PARQUE II"/>
    <x v="1"/>
    <x v="1"/>
  </r>
  <r>
    <x v="0"/>
    <x v="1"/>
    <x v="11"/>
    <x v="5"/>
    <n v="7024401"/>
    <s v="18591930"/>
    <x v="0"/>
    <x v="1"/>
    <s v="VARGAS GARCIA LUIS CARLOS"/>
    <x v="7"/>
    <x v="7"/>
  </r>
  <r>
    <x v="0"/>
    <x v="1"/>
    <x v="11"/>
    <x v="4"/>
    <n v="7024418"/>
    <s v="8301224086"/>
    <x v="0"/>
    <x v="3"/>
    <s v="CONJUNTO RESIDENCIAL QUINTAS DE SAN PEDRO PH"/>
    <x v="1"/>
    <x v="1"/>
  </r>
  <r>
    <x v="0"/>
    <x v="1"/>
    <x v="11"/>
    <x v="4"/>
    <n v="7024472"/>
    <s v="9008388022"/>
    <x v="0"/>
    <x v="0"/>
    <s v="EDIFICIO PRIMERAVENIDA"/>
    <x v="29"/>
    <x v="14"/>
  </r>
  <r>
    <x v="0"/>
    <x v="1"/>
    <x v="11"/>
    <x v="4"/>
    <n v="7024502"/>
    <s v="9000741680"/>
    <x v="0"/>
    <x v="1"/>
    <s v="SAN JACINTO APARTAMENTOS - PROPIEDAD HORIZONTAL"/>
    <x v="3"/>
    <x v="3"/>
  </r>
  <r>
    <x v="0"/>
    <x v="1"/>
    <x v="11"/>
    <x v="4"/>
    <n v="7024512"/>
    <s v="9004825074"/>
    <x v="0"/>
    <x v="1"/>
    <s v="URBANIZACION TRENTTO APTOS P H"/>
    <x v="10"/>
    <x v="5"/>
  </r>
  <r>
    <x v="0"/>
    <x v="1"/>
    <x v="11"/>
    <x v="4"/>
    <n v="7024520"/>
    <s v="8300214770"/>
    <x v="0"/>
    <x v="1"/>
    <s v="EDIFICIO CALLE 103 PH"/>
    <x v="1"/>
    <x v="1"/>
  </r>
  <r>
    <x v="0"/>
    <x v="1"/>
    <x v="11"/>
    <x v="4"/>
    <n v="7024549"/>
    <s v="9005311570"/>
    <x v="0"/>
    <x v="1"/>
    <s v="EDIFICIO DI BARI"/>
    <x v="17"/>
    <x v="2"/>
  </r>
  <r>
    <x v="0"/>
    <x v="1"/>
    <x v="11"/>
    <x v="4"/>
    <n v="7024558"/>
    <s v="9010758117"/>
    <x v="0"/>
    <x v="1"/>
    <s v="CONJUNTO CERRADO LA MORADA DEL VERGEL TORRE 1 - PROPIEDAD HO"/>
    <x v="3"/>
    <x v="3"/>
  </r>
  <r>
    <x v="0"/>
    <x v="1"/>
    <x v="11"/>
    <x v="4"/>
    <n v="7024573"/>
    <s v="9003637103"/>
    <x v="0"/>
    <x v="1"/>
    <s v="AGRUPACION DE VIVIENDA NUEVA CIUDAD ETAPA 5 - PROPIEDAD HORI"/>
    <x v="1"/>
    <x v="1"/>
  </r>
  <r>
    <x v="0"/>
    <x v="1"/>
    <x v="11"/>
    <x v="4"/>
    <n v="7024582"/>
    <s v="9003543395"/>
    <x v="0"/>
    <x v="2"/>
    <s v="SOL DE PLATA - PROPIEDAD HORIZONTAL"/>
    <x v="1"/>
    <x v="1"/>
  </r>
  <r>
    <x v="0"/>
    <x v="1"/>
    <x v="11"/>
    <x v="4"/>
    <n v="7024613"/>
    <s v="8300609753"/>
    <x v="0"/>
    <x v="1"/>
    <s v="EDIFICIO MULTIFAMILIAR SANTA ROSA PLAZA"/>
    <x v="1"/>
    <x v="1"/>
  </r>
  <r>
    <x v="0"/>
    <x v="1"/>
    <x v="11"/>
    <x v="1"/>
    <n v="7024750"/>
    <s v="9002186026"/>
    <x v="0"/>
    <x v="1"/>
    <s v="EDIFICIO ALBATROS PH"/>
    <x v="6"/>
    <x v="6"/>
  </r>
  <r>
    <x v="0"/>
    <x v="1"/>
    <x v="11"/>
    <x v="4"/>
    <n v="7024762"/>
    <s v="9006026649"/>
    <x v="0"/>
    <x v="1"/>
    <s v="PROPIEDAD HORIZONTAL BALCONES DE LA VILLA II ETAPA BLOQUES 1"/>
    <x v="6"/>
    <x v="6"/>
  </r>
  <r>
    <x v="0"/>
    <x v="1"/>
    <x v="11"/>
    <x v="4"/>
    <n v="7024792"/>
    <s v="9000889189"/>
    <x v="0"/>
    <x v="4"/>
    <s v="AGRUPACION DE VIVIENDA FONTIBON RESERVADO - PROPIEDAD HORIZO"/>
    <x v="1"/>
    <x v="1"/>
  </r>
  <r>
    <x v="0"/>
    <x v="1"/>
    <x v="11"/>
    <x v="4"/>
    <n v="7024808"/>
    <s v="8300046578"/>
    <x v="0"/>
    <x v="0"/>
    <s v="AGRUPACION DE VIVIENDA LAS CEIBAS MANZANA 25"/>
    <x v="1"/>
    <x v="1"/>
  </r>
  <r>
    <x v="0"/>
    <x v="1"/>
    <x v="11"/>
    <x v="4"/>
    <n v="7024852"/>
    <s v="8090052953"/>
    <x v="0"/>
    <x v="1"/>
    <s v="EDIFICIO CAMINO DORADO PROPIEDAD  HORIZONTAL"/>
    <x v="3"/>
    <x v="3"/>
  </r>
  <r>
    <x v="0"/>
    <x v="1"/>
    <x v="11"/>
    <x v="1"/>
    <n v="7024972"/>
    <s v="9002010860"/>
    <x v="0"/>
    <x v="1"/>
    <s v="CONDOMINIO PARQUES DE PAKISTAN IV ETAPA"/>
    <x v="31"/>
    <x v="3"/>
  </r>
  <r>
    <x v="0"/>
    <x v="1"/>
    <x v="11"/>
    <x v="1"/>
    <n v="7024980"/>
    <s v="9002010860"/>
    <x v="0"/>
    <x v="3"/>
    <s v="CONDOMINIO PARQUES DE PAKISTAN IV ETAPA"/>
    <x v="31"/>
    <x v="3"/>
  </r>
  <r>
    <x v="0"/>
    <x v="1"/>
    <x v="11"/>
    <x v="4"/>
    <n v="7025005"/>
    <s v="8050308115"/>
    <x v="0"/>
    <x v="1"/>
    <s v="CONJUNTO MULTIFAMILIAR EL ARADO"/>
    <x v="0"/>
    <x v="0"/>
  </r>
  <r>
    <x v="0"/>
    <x v="1"/>
    <x v="11"/>
    <x v="4"/>
    <n v="7025048"/>
    <s v="9007061835"/>
    <x v="0"/>
    <x v="1"/>
    <s v="EDIFICIO ALTAVISTA COUNTRY - PROPIEDAD HORIZONTAL"/>
    <x v="1"/>
    <x v="1"/>
  </r>
  <r>
    <x v="0"/>
    <x v="1"/>
    <x v="11"/>
    <x v="4"/>
    <n v="7025059"/>
    <s v="9000606483"/>
    <x v="0"/>
    <x v="3"/>
    <s v="URBANIZACION EL BOSQUE"/>
    <x v="7"/>
    <x v="7"/>
  </r>
  <r>
    <x v="0"/>
    <x v="1"/>
    <x v="11"/>
    <x v="4"/>
    <n v="7025062"/>
    <s v="9000606483"/>
    <x v="0"/>
    <x v="3"/>
    <s v="URBANIZACION EL BOSQUE"/>
    <x v="7"/>
    <x v="7"/>
  </r>
  <r>
    <x v="0"/>
    <x v="1"/>
    <x v="11"/>
    <x v="4"/>
    <n v="7025063"/>
    <s v="9000606483"/>
    <x v="0"/>
    <x v="3"/>
    <s v="URBANIZACION EL BOSQUE"/>
    <x v="7"/>
    <x v="7"/>
  </r>
  <r>
    <x v="0"/>
    <x v="1"/>
    <x v="11"/>
    <x v="4"/>
    <n v="7025113"/>
    <s v="8001986517"/>
    <x v="0"/>
    <x v="1"/>
    <s v="CONJUNTO RESIDENCIAL PARQUE DE LOS ANGELES"/>
    <x v="1"/>
    <x v="1"/>
  </r>
  <r>
    <x v="0"/>
    <x v="1"/>
    <x v="11"/>
    <x v="4"/>
    <n v="7025117"/>
    <s v="9005719362"/>
    <x v="0"/>
    <x v="1"/>
    <s v="EDIFICIO MULTIFAMILIAR ALAMOS DE LA RIOJA PH"/>
    <x v="11"/>
    <x v="9"/>
  </r>
  <r>
    <x v="0"/>
    <x v="1"/>
    <x v="11"/>
    <x v="1"/>
    <n v="7025132"/>
    <s v="8002332831"/>
    <x v="0"/>
    <x v="1"/>
    <s v="AGRUPACION SUPERMANZANA 7- I ETAPA URBANIZACION BOCHICA MULT"/>
    <x v="1"/>
    <x v="1"/>
  </r>
  <r>
    <x v="0"/>
    <x v="1"/>
    <x v="11"/>
    <x v="4"/>
    <n v="7025161"/>
    <s v="8300472182"/>
    <x v="0"/>
    <x v="1"/>
    <s v="EDIFICIO CANOVA PROPIEDAD HORIZONTAL"/>
    <x v="1"/>
    <x v="1"/>
  </r>
  <r>
    <x v="0"/>
    <x v="1"/>
    <x v="11"/>
    <x v="4"/>
    <n v="7025170"/>
    <s v="8090030886"/>
    <x v="0"/>
    <x v="1"/>
    <s v="CONJUNTO RESIDENCIAL ARAGON ETAPA I"/>
    <x v="31"/>
    <x v="3"/>
  </r>
  <r>
    <x v="0"/>
    <x v="1"/>
    <x v="11"/>
    <x v="4"/>
    <n v="7025191"/>
    <s v="8001870947"/>
    <x v="0"/>
    <x v="1"/>
    <s v="EDIFICIO ALTO PRADO PH"/>
    <x v="14"/>
    <x v="5"/>
  </r>
  <r>
    <x v="0"/>
    <x v="1"/>
    <x v="11"/>
    <x v="4"/>
    <n v="7025217"/>
    <s v="9000049322"/>
    <x v="0"/>
    <x v="3"/>
    <s v="CONJUNTO RESIDENCIAL ALAMEDA DE SAN JOSE III PH"/>
    <x v="1"/>
    <x v="1"/>
  </r>
  <r>
    <x v="0"/>
    <x v="1"/>
    <x v="11"/>
    <x v="4"/>
    <n v="7025226"/>
    <s v="8001212925"/>
    <x v="0"/>
    <x v="1"/>
    <s v="CONJUNTO RESIDENCIAL ALTAMIRA III ETAPA"/>
    <x v="17"/>
    <x v="2"/>
  </r>
  <r>
    <x v="0"/>
    <x v="1"/>
    <x v="11"/>
    <x v="4"/>
    <n v="7025249"/>
    <s v="8300575918"/>
    <x v="0"/>
    <x v="1"/>
    <s v="CONJUNTO RESIDENCIAL EL REDIL DE GALICIA"/>
    <x v="1"/>
    <x v="1"/>
  </r>
  <r>
    <x v="0"/>
    <x v="1"/>
    <x v="11"/>
    <x v="4"/>
    <n v="7025255"/>
    <s v="8909327909"/>
    <x v="0"/>
    <x v="1"/>
    <s v="CONJUNTO RESIDENCIAL SORRENTO 1 PH"/>
    <x v="14"/>
    <x v="5"/>
  </r>
  <r>
    <x v="0"/>
    <x v="1"/>
    <x v="11"/>
    <x v="4"/>
    <n v="7025293"/>
    <s v="9008734723"/>
    <x v="0"/>
    <x v="1"/>
    <s v="INTERPLAZA PARQUE RESIDENCIAL PROPIEDAD HORIZONTAL"/>
    <x v="7"/>
    <x v="7"/>
  </r>
  <r>
    <x v="0"/>
    <x v="1"/>
    <x v="11"/>
    <x v="4"/>
    <n v="7025296"/>
    <s v="8050181601"/>
    <x v="0"/>
    <x v="1"/>
    <s v="ASOCIACION DE COPROPIETARIOS DEL CONJUNTO RESIDENCIAL RI"/>
    <x v="0"/>
    <x v="0"/>
  </r>
  <r>
    <x v="0"/>
    <x v="1"/>
    <x v="11"/>
    <x v="4"/>
    <n v="7025310"/>
    <s v="8300082430"/>
    <x v="0"/>
    <x v="1"/>
    <s v="CONJUNTO RESIDENCIAL EL MORAL 7 Y 8 PH"/>
    <x v="1"/>
    <x v="1"/>
  </r>
  <r>
    <x v="0"/>
    <x v="1"/>
    <x v="11"/>
    <x v="4"/>
    <n v="7025359"/>
    <s v="8001768160"/>
    <x v="0"/>
    <x v="0"/>
    <s v="CIUDADELA SORRENTO PROPIEDAD HORIZONTAL"/>
    <x v="7"/>
    <x v="7"/>
  </r>
  <r>
    <x v="0"/>
    <x v="1"/>
    <x v="11"/>
    <x v="4"/>
    <n v="7025371"/>
    <s v="9000037511"/>
    <x v="0"/>
    <x v="4"/>
    <s v="EDIFICIO CIUDADELA COMFAMILIAR CUBA VI ET BLOQUE I PH"/>
    <x v="11"/>
    <x v="9"/>
  </r>
  <r>
    <x v="0"/>
    <x v="1"/>
    <x v="11"/>
    <x v="4"/>
    <n v="7025376"/>
    <s v="8050273858"/>
    <x v="0"/>
    <x v="1"/>
    <s v="CONJUN RESIDENCIAL TORRES DE COMFANDI VI ETAPA CONJTU"/>
    <x v="0"/>
    <x v="0"/>
  </r>
  <r>
    <x v="0"/>
    <x v="1"/>
    <x v="11"/>
    <x v="4"/>
    <n v="7025384"/>
    <s v="8100024555"/>
    <x v="0"/>
    <x v="1"/>
    <s v="CONSTRUCCIONES CFC &amp; ASOCIADOS SA"/>
    <x v="6"/>
    <x v="6"/>
  </r>
  <r>
    <x v="0"/>
    <x v="1"/>
    <x v="11"/>
    <x v="4"/>
    <n v="7025481"/>
    <s v="9004644664"/>
    <x v="0"/>
    <x v="1"/>
    <s v="EDIFICIO PIAMONTE-PORPIEDAD HORIZONTAL"/>
    <x v="14"/>
    <x v="5"/>
  </r>
  <r>
    <x v="0"/>
    <x v="1"/>
    <x v="11"/>
    <x v="4"/>
    <n v="7025516"/>
    <s v="9003108516"/>
    <x v="0"/>
    <x v="1"/>
    <s v="CONDOMINIO REMANSO DEL TIGRE PH"/>
    <x v="11"/>
    <x v="9"/>
  </r>
  <r>
    <x v="0"/>
    <x v="1"/>
    <x v="11"/>
    <x v="4"/>
    <n v="7025543"/>
    <s v="9007275838"/>
    <x v="0"/>
    <x v="2"/>
    <s v="EDIFICIO CENTENARIO  PROPIEDAD HORIZONTAL"/>
    <x v="6"/>
    <x v="6"/>
  </r>
  <r>
    <x v="0"/>
    <x v="1"/>
    <x v="11"/>
    <x v="4"/>
    <n v="7025544"/>
    <s v="8090030886"/>
    <x v="0"/>
    <x v="1"/>
    <s v="CONJUNTO RESIDENCIAL ARAGON ETAPA I"/>
    <x v="31"/>
    <x v="3"/>
  </r>
  <r>
    <x v="0"/>
    <x v="1"/>
    <x v="11"/>
    <x v="4"/>
    <n v="7025609"/>
    <s v="8301267032"/>
    <x v="0"/>
    <x v="3"/>
    <s v="CONJUNTO RESIDENCIAL SALITRE PARK"/>
    <x v="1"/>
    <x v="1"/>
  </r>
  <r>
    <x v="0"/>
    <x v="1"/>
    <x v="11"/>
    <x v="5"/>
    <n v="7025644"/>
    <s v="41905977"/>
    <x v="0"/>
    <x v="1"/>
    <s v="LEON BOTERO GLORIA ELENA"/>
    <x v="7"/>
    <x v="7"/>
  </r>
  <r>
    <x v="0"/>
    <x v="1"/>
    <x v="11"/>
    <x v="4"/>
    <n v="7025645"/>
    <s v="8301370929"/>
    <x v="0"/>
    <x v="1"/>
    <s v="CONJUNTO RESIDENCIAL TOSCANA 2"/>
    <x v="1"/>
    <x v="1"/>
  </r>
  <r>
    <x v="0"/>
    <x v="1"/>
    <x v="11"/>
    <x v="4"/>
    <n v="7025647"/>
    <s v="8000559840"/>
    <x v="0"/>
    <x v="2"/>
    <s v="EDIFICIO COLINA CAMPESTRE 13 - PROPIEDAD HORIZONTAL"/>
    <x v="1"/>
    <x v="1"/>
  </r>
  <r>
    <x v="0"/>
    <x v="1"/>
    <x v="11"/>
    <x v="4"/>
    <n v="7025692"/>
    <s v="9000671477"/>
    <x v="0"/>
    <x v="0"/>
    <s v="CONJUNTO CERRADO TORRES DE BUENA VISTA PROPIEDAD HORIZONTAL"/>
    <x v="6"/>
    <x v="6"/>
  </r>
  <r>
    <x v="0"/>
    <x v="1"/>
    <x v="11"/>
    <x v="4"/>
    <n v="7025739"/>
    <s v="9005062874"/>
    <x v="0"/>
    <x v="4"/>
    <s v="CONDOMINIO QUINTAS DE SAN FRANCISCO"/>
    <x v="31"/>
    <x v="3"/>
  </r>
  <r>
    <x v="0"/>
    <x v="1"/>
    <x v="11"/>
    <x v="4"/>
    <n v="7025751"/>
    <s v="8909327909"/>
    <x v="0"/>
    <x v="1"/>
    <s v="CONJUNTO RESIDENCIAL SORRENTO 1 PH"/>
    <x v="14"/>
    <x v="5"/>
  </r>
  <r>
    <x v="0"/>
    <x v="1"/>
    <x v="11"/>
    <x v="4"/>
    <n v="7025758"/>
    <s v="9003003308"/>
    <x v="0"/>
    <x v="0"/>
    <s v="CONJUNTO RESIDENCIAL ARAWAK"/>
    <x v="17"/>
    <x v="2"/>
  </r>
  <r>
    <x v="0"/>
    <x v="1"/>
    <x v="11"/>
    <x v="4"/>
    <n v="7025784"/>
    <s v="9008953894"/>
    <x v="0"/>
    <x v="3"/>
    <s v="CONJUNTO RESIDENCIAL RESERVAS DE MADRID PALMA"/>
    <x v="36"/>
    <x v="4"/>
  </r>
  <r>
    <x v="0"/>
    <x v="1"/>
    <x v="11"/>
    <x v="4"/>
    <n v="7025786"/>
    <s v="9001183591"/>
    <x v="0"/>
    <x v="0"/>
    <s v="EDIFICIO ALTOS DE PALERMO - PROPIEDAD HORIZONTAL"/>
    <x v="6"/>
    <x v="6"/>
  </r>
  <r>
    <x v="0"/>
    <x v="1"/>
    <x v="11"/>
    <x v="4"/>
    <n v="7025789"/>
    <s v="8001935951"/>
    <x v="0"/>
    <x v="1"/>
    <s v="EDIFICIO TAYRONA PROPIEDAD HORIZONTAL"/>
    <x v="6"/>
    <x v="6"/>
  </r>
  <r>
    <x v="0"/>
    <x v="1"/>
    <x v="11"/>
    <x v="4"/>
    <n v="7025810"/>
    <s v="8090114882"/>
    <x v="0"/>
    <x v="0"/>
    <s v="CONDOMINIO PARQUES DE PAKISTAN I ETAPA"/>
    <x v="31"/>
    <x v="3"/>
  </r>
  <r>
    <x v="0"/>
    <x v="1"/>
    <x v="11"/>
    <x v="4"/>
    <n v="7025831"/>
    <s v="8110419216"/>
    <x v="0"/>
    <x v="1"/>
    <s v="CONJUNTO RESIDENCIAL SANTA JUANA DEL RODEO PH"/>
    <x v="14"/>
    <x v="5"/>
  </r>
  <r>
    <x v="0"/>
    <x v="1"/>
    <x v="11"/>
    <x v="4"/>
    <n v="7025854"/>
    <s v="9009415311"/>
    <x v="0"/>
    <x v="1"/>
    <s v="CONJUNTO PARQUE RESIDENCIAL PAPIRO"/>
    <x v="7"/>
    <x v="7"/>
  </r>
  <r>
    <x v="0"/>
    <x v="1"/>
    <x v="11"/>
    <x v="4"/>
    <n v="7025883"/>
    <s v="8301189368"/>
    <x v="0"/>
    <x v="1"/>
    <s v="EDIFICIO XOCHILT"/>
    <x v="1"/>
    <x v="1"/>
  </r>
  <r>
    <x v="0"/>
    <x v="1"/>
    <x v="11"/>
    <x v="4"/>
    <n v="7025903"/>
    <s v="9004430496"/>
    <x v="0"/>
    <x v="1"/>
    <s v="CONJUNTO RESIDENCIAL SOTOMAYOR"/>
    <x v="2"/>
    <x v="2"/>
  </r>
  <r>
    <x v="0"/>
    <x v="1"/>
    <x v="11"/>
    <x v="4"/>
    <n v="7025943"/>
    <s v="9001630851"/>
    <x v="0"/>
    <x v="1"/>
    <s v="URBANIZACION PARAISO DE COLORES PH"/>
    <x v="14"/>
    <x v="5"/>
  </r>
  <r>
    <x v="0"/>
    <x v="1"/>
    <x v="11"/>
    <x v="4"/>
    <n v="7025986"/>
    <s v="9004038761"/>
    <x v="0"/>
    <x v="3"/>
    <s v="CONDOMINIO LOS MANGOS I ETAPA"/>
    <x v="31"/>
    <x v="3"/>
  </r>
  <r>
    <x v="0"/>
    <x v="1"/>
    <x v="11"/>
    <x v="4"/>
    <n v="7025994"/>
    <s v="9003108516"/>
    <x v="0"/>
    <x v="1"/>
    <s v="CONDOMINIO REMANSO DEL TIGRE PH"/>
    <x v="11"/>
    <x v="9"/>
  </r>
  <r>
    <x v="0"/>
    <x v="1"/>
    <x v="11"/>
    <x v="4"/>
    <n v="7026029"/>
    <s v="8908034442"/>
    <x v="0"/>
    <x v="1"/>
    <s v="CENTRO COMERCIAL LOS ROSALES PH"/>
    <x v="6"/>
    <x v="6"/>
  </r>
  <r>
    <x v="0"/>
    <x v="1"/>
    <x v="11"/>
    <x v="4"/>
    <n v="7026047"/>
    <s v="9010629473"/>
    <x v="0"/>
    <x v="1"/>
    <s v="URBANIZACION  SAN JOAQUIN BLOQUE 1 PH"/>
    <x v="11"/>
    <x v="9"/>
  </r>
  <r>
    <x v="0"/>
    <x v="1"/>
    <x v="11"/>
    <x v="4"/>
    <n v="7026053"/>
    <s v="8300226298"/>
    <x v="0"/>
    <x v="1"/>
    <s v="EDIFICIO GUADALMONTE- PROPIEDAD HORIZANTAL"/>
    <x v="1"/>
    <x v="1"/>
  </r>
  <r>
    <x v="0"/>
    <x v="1"/>
    <x v="11"/>
    <x v="4"/>
    <n v="7026056"/>
    <s v="8301189368"/>
    <x v="0"/>
    <x v="1"/>
    <s v="EDIFICIO XOCHILT"/>
    <x v="1"/>
    <x v="1"/>
  </r>
  <r>
    <x v="0"/>
    <x v="1"/>
    <x v="11"/>
    <x v="4"/>
    <n v="7026085"/>
    <s v="9005701133"/>
    <x v="0"/>
    <x v="1"/>
    <s v="EDIFICIO VIA VENTO PROPIEDAD HORIZONTAL"/>
    <x v="11"/>
    <x v="9"/>
  </r>
  <r>
    <x v="0"/>
    <x v="1"/>
    <x v="11"/>
    <x v="4"/>
    <n v="7026131"/>
    <s v="8110317897"/>
    <x v="0"/>
    <x v="2"/>
    <s v="URBANIZACION FLORES Y COLORES PH"/>
    <x v="32"/>
    <x v="5"/>
  </r>
  <r>
    <x v="0"/>
    <x v="1"/>
    <x v="11"/>
    <x v="4"/>
    <n v="7026273"/>
    <s v="9011231083"/>
    <x v="0"/>
    <x v="1"/>
    <s v="CONJUNTO RESISDENCIAL TERRAZAS DE ALEJANDRIA"/>
    <x v="31"/>
    <x v="3"/>
  </r>
  <r>
    <x v="0"/>
    <x v="1"/>
    <x v="11"/>
    <x v="4"/>
    <n v="7026604"/>
    <s v="8001630183"/>
    <x v="0"/>
    <x v="1"/>
    <s v="CONJUNTO VILLA CALASANZ II ETAPA AGRUPACION IV"/>
    <x v="1"/>
    <x v="1"/>
  </r>
  <r>
    <x v="0"/>
    <x v="1"/>
    <x v="11"/>
    <x v="4"/>
    <n v="7026644"/>
    <s v="9011242197"/>
    <x v="0"/>
    <x v="1"/>
    <s v="CONJUNTO CERRADO ARBOLEDA DEL PARQUE - PROPIEDAD HORIZONTAL"/>
    <x v="6"/>
    <x v="6"/>
  </r>
  <r>
    <x v="0"/>
    <x v="1"/>
    <x v="11"/>
    <x v="1"/>
    <n v="7026707"/>
    <s v="8160006579"/>
    <x v="0"/>
    <x v="0"/>
    <s v="EDIFICIO ROBLE CLARO"/>
    <x v="11"/>
    <x v="9"/>
  </r>
  <r>
    <x v="0"/>
    <x v="1"/>
    <x v="11"/>
    <x v="4"/>
    <n v="7026716"/>
    <s v="8300589384"/>
    <x v="0"/>
    <x v="2"/>
    <s v="EDIFICIO SANTA CATALINA DE LA ALAMBRA IV"/>
    <x v="1"/>
    <x v="1"/>
  </r>
  <r>
    <x v="0"/>
    <x v="1"/>
    <x v="11"/>
    <x v="4"/>
    <n v="7026729"/>
    <s v="8050236560"/>
    <x v="0"/>
    <x v="0"/>
    <s v="UNIDAD RESIDENCIAL SANTIAGO DE CALI ETAPA III CONJUNTO 1"/>
    <x v="0"/>
    <x v="0"/>
  </r>
  <r>
    <x v="0"/>
    <x v="1"/>
    <x v="11"/>
    <x v="1"/>
    <n v="7026751"/>
    <s v="8300119650"/>
    <x v="0"/>
    <x v="1"/>
    <s v="EDIFICIO COLPATRIA ALAMBRA 5 Y 6"/>
    <x v="1"/>
    <x v="1"/>
  </r>
  <r>
    <x v="0"/>
    <x v="1"/>
    <x v="11"/>
    <x v="4"/>
    <n v="7026850"/>
    <s v="8300575459"/>
    <x v="0"/>
    <x v="1"/>
    <s v="CONJUNTO RESIDENCIAL LA ALEJANDRIA II PH"/>
    <x v="1"/>
    <x v="1"/>
  </r>
  <r>
    <x v="0"/>
    <x v="1"/>
    <x v="11"/>
    <x v="4"/>
    <n v="7026890"/>
    <s v="8001829622"/>
    <x v="0"/>
    <x v="2"/>
    <s v="EDIFICIO ALTOS DE LA POLA PH"/>
    <x v="3"/>
    <x v="3"/>
  </r>
  <r>
    <x v="0"/>
    <x v="1"/>
    <x v="11"/>
    <x v="4"/>
    <n v="7026902"/>
    <s v="8090061437"/>
    <x v="0"/>
    <x v="0"/>
    <s v="AGRUPACION DE VIVIENDA RINCON DE LAS MARGARITAS"/>
    <x v="3"/>
    <x v="3"/>
  </r>
  <r>
    <x v="0"/>
    <x v="1"/>
    <x v="11"/>
    <x v="4"/>
    <n v="7027121"/>
    <s v="9002578233"/>
    <x v="0"/>
    <x v="1"/>
    <s v="URBANIZACIÓN VITENZA PH"/>
    <x v="14"/>
    <x v="5"/>
  </r>
  <r>
    <x v="0"/>
    <x v="1"/>
    <x v="11"/>
    <x v="4"/>
    <n v="7027150"/>
    <s v="9002346641"/>
    <x v="0"/>
    <x v="1"/>
    <s v="CONJUNTO CERRADO ACUARELA DE CAMPOHERMOSO PROPIEDAD HORIZONT"/>
    <x v="6"/>
    <x v="6"/>
  </r>
  <r>
    <x v="0"/>
    <x v="1"/>
    <x v="11"/>
    <x v="4"/>
    <n v="7027189"/>
    <s v="9010960041"/>
    <x v="0"/>
    <x v="3"/>
    <s v="CONJUNTO RESIDENCIAL TORRES DE MILAN PROPIEDAD HORIZONTAL"/>
    <x v="6"/>
    <x v="6"/>
  </r>
  <r>
    <x v="0"/>
    <x v="1"/>
    <x v="11"/>
    <x v="4"/>
    <n v="7027230"/>
    <s v="8002239501"/>
    <x v="0"/>
    <x v="4"/>
    <s v="PH EDIFICIO DOS ALAMOS"/>
    <x v="6"/>
    <x v="6"/>
  </r>
  <r>
    <x v="0"/>
    <x v="1"/>
    <x v="11"/>
    <x v="4"/>
    <n v="7027346"/>
    <s v="9002565922"/>
    <x v="0"/>
    <x v="0"/>
    <s v="MURANO DE VENETO PROPIEDAD HORIZONTAL"/>
    <x v="6"/>
    <x v="6"/>
  </r>
  <r>
    <x v="0"/>
    <x v="1"/>
    <x v="11"/>
    <x v="4"/>
    <n v="7027429"/>
    <s v="8300605632"/>
    <x v="0"/>
    <x v="2"/>
    <s v="CONJUNTO RESIDENCIAL PARQUES DE MILENTA"/>
    <x v="1"/>
    <x v="1"/>
  </r>
  <r>
    <x v="0"/>
    <x v="1"/>
    <x v="11"/>
    <x v="4"/>
    <n v="7027554"/>
    <s v="8300749224"/>
    <x v="0"/>
    <x v="1"/>
    <s v="CONJUNTO RESIDENCIAL DE LA SUPERMANZANA 6 BOC"/>
    <x v="1"/>
    <x v="1"/>
  </r>
  <r>
    <x v="0"/>
    <x v="1"/>
    <x v="11"/>
    <x v="4"/>
    <n v="7027649"/>
    <s v="8160010692"/>
    <x v="0"/>
    <x v="0"/>
    <s v="CONJUNTO RESIDENCIAL BOSQUES DE LA SALLE PH"/>
    <x v="11"/>
    <x v="9"/>
  </r>
  <r>
    <x v="0"/>
    <x v="1"/>
    <x v="11"/>
    <x v="1"/>
    <n v="7027685"/>
    <s v="8090053629"/>
    <x v="0"/>
    <x v="5"/>
    <s v="COMPLEJO URBANISTICO LOS ARRAYANES SEGUNDA ETAPA"/>
    <x v="3"/>
    <x v="3"/>
  </r>
  <r>
    <x v="0"/>
    <x v="1"/>
    <x v="11"/>
    <x v="4"/>
    <n v="7027691"/>
    <s v="9000595817"/>
    <x v="0"/>
    <x v="4"/>
    <s v="CONJUNTO CERRADO RESERVA DE LOS ALAMOS PH"/>
    <x v="11"/>
    <x v="9"/>
  </r>
  <r>
    <x v="0"/>
    <x v="1"/>
    <x v="11"/>
    <x v="1"/>
    <n v="7027710"/>
    <s v="8001165589"/>
    <x v="0"/>
    <x v="1"/>
    <s v="AGRUPACION RESIDENCIAL TEJARES DEL NORTE 1 PH"/>
    <x v="1"/>
    <x v="1"/>
  </r>
  <r>
    <x v="0"/>
    <x v="1"/>
    <x v="11"/>
    <x v="4"/>
    <n v="7027921"/>
    <s v="9005192175"/>
    <x v="0"/>
    <x v="1"/>
    <s v="EDIFICIO MADAGASCAR PROPIEDAD HORIZONTAL"/>
    <x v="14"/>
    <x v="5"/>
  </r>
  <r>
    <x v="0"/>
    <x v="1"/>
    <x v="11"/>
    <x v="4"/>
    <n v="7028008"/>
    <s v="9004430496"/>
    <x v="0"/>
    <x v="1"/>
    <s v="CONJUNTO RESIDENCIAL SOTOMAYOR"/>
    <x v="2"/>
    <x v="2"/>
  </r>
  <r>
    <x v="0"/>
    <x v="1"/>
    <x v="11"/>
    <x v="4"/>
    <n v="7028011"/>
    <s v="8300651886"/>
    <x v="0"/>
    <x v="1"/>
    <s v="EDIFICIO EL CORAL PH"/>
    <x v="1"/>
    <x v="1"/>
  </r>
  <r>
    <x v="0"/>
    <x v="1"/>
    <x v="11"/>
    <x v="4"/>
    <n v="7028018"/>
    <s v="8040008944"/>
    <x v="0"/>
    <x v="2"/>
    <s v="EDIFICIO NATASHA"/>
    <x v="2"/>
    <x v="2"/>
  </r>
  <r>
    <x v="0"/>
    <x v="1"/>
    <x v="11"/>
    <x v="4"/>
    <n v="7028070"/>
    <s v="8300235674"/>
    <x v="0"/>
    <x v="1"/>
    <s v="CONJUNTO RESIDENCIAL SANTILLANA II ETAPA"/>
    <x v="1"/>
    <x v="1"/>
  </r>
  <r>
    <x v="0"/>
    <x v="1"/>
    <x v="11"/>
    <x v="4"/>
    <n v="7028090"/>
    <s v="9000741680"/>
    <x v="0"/>
    <x v="1"/>
    <s v="SAN JACINTO APARTAMENTOS - PROPIEDAD HORIZONTAL"/>
    <x v="3"/>
    <x v="3"/>
  </r>
  <r>
    <x v="0"/>
    <x v="1"/>
    <x v="11"/>
    <x v="4"/>
    <n v="7028119"/>
    <s v="8301258867"/>
    <x v="0"/>
    <x v="1"/>
    <s v="EDIFICIO UMBRAL PROPIEDAD HORIZONTAL"/>
    <x v="1"/>
    <x v="1"/>
  </r>
  <r>
    <x v="0"/>
    <x v="1"/>
    <x v="11"/>
    <x v="1"/>
    <n v="7028142"/>
    <s v="9002010860"/>
    <x v="0"/>
    <x v="1"/>
    <s v="CONDOMINIO PARQUES DE PAKISTAN IV ETAPA"/>
    <x v="31"/>
    <x v="3"/>
  </r>
  <r>
    <x v="0"/>
    <x v="1"/>
    <x v="11"/>
    <x v="4"/>
    <n v="7028219"/>
    <s v="8300696126"/>
    <x v="0"/>
    <x v="1"/>
    <s v="EDIFICIO CARLOS ALBERTO PROPIEDAD HORIZONTAL"/>
    <x v="1"/>
    <x v="1"/>
  </r>
  <r>
    <x v="0"/>
    <x v="1"/>
    <x v="11"/>
    <x v="4"/>
    <n v="7028228"/>
    <s v="9001197653"/>
    <x v="0"/>
    <x v="1"/>
    <s v="CONJUNTO RESIDENCIAL Y COMERCIAL PINARES DE ARAGON PH"/>
    <x v="11"/>
    <x v="9"/>
  </r>
  <r>
    <x v="0"/>
    <x v="1"/>
    <x v="11"/>
    <x v="4"/>
    <n v="7028241"/>
    <s v="9006619691"/>
    <x v="0"/>
    <x v="1"/>
    <s v="CONJUNTO RESIDENCIAL TORRES DE BARAJAS PH"/>
    <x v="11"/>
    <x v="9"/>
  </r>
  <r>
    <x v="0"/>
    <x v="1"/>
    <x v="11"/>
    <x v="4"/>
    <n v="7028265"/>
    <s v="9001809522"/>
    <x v="0"/>
    <x v="1"/>
    <s v="CONJUNTO RESIDENCIAL CALENDULA"/>
    <x v="1"/>
    <x v="1"/>
  </r>
  <r>
    <x v="0"/>
    <x v="1"/>
    <x v="11"/>
    <x v="4"/>
    <n v="7028353"/>
    <s v="9001501101"/>
    <x v="0"/>
    <x v="1"/>
    <s v="EDIFICIO LOS SAUCES - PROPIEDAD HORIZONTAL"/>
    <x v="1"/>
    <x v="1"/>
  </r>
  <r>
    <x v="0"/>
    <x v="1"/>
    <x v="11"/>
    <x v="4"/>
    <n v="7028380"/>
    <s v="8110084144"/>
    <x v="0"/>
    <x v="1"/>
    <s v="EDIFICIO ALBANIA"/>
    <x v="14"/>
    <x v="5"/>
  </r>
  <r>
    <x v="0"/>
    <x v="1"/>
    <x v="11"/>
    <x v="4"/>
    <n v="7028575"/>
    <s v="9010854274"/>
    <x v="0"/>
    <x v="1"/>
    <s v="CONJUNTO RESIDENCIAL CAMPESTRE BOSQUES DE CONDINA PH"/>
    <x v="11"/>
    <x v="9"/>
  </r>
  <r>
    <x v="0"/>
    <x v="1"/>
    <x v="11"/>
    <x v="4"/>
    <n v="7028595"/>
    <s v="9002001121"/>
    <x v="0"/>
    <x v="4"/>
    <s v="UNIDAD INMOBILIARIA  CERRADA MONTE VERDE - PROPIEDAD HOR"/>
    <x v="6"/>
    <x v="6"/>
  </r>
  <r>
    <x v="0"/>
    <x v="1"/>
    <x v="11"/>
    <x v="4"/>
    <n v="7028601"/>
    <s v="9011515734"/>
    <x v="0"/>
    <x v="0"/>
    <s v="CONJUNTO RESIDENCIAL KUNDAE PROPIEDAD HORIZON"/>
    <x v="3"/>
    <x v="3"/>
  </r>
  <r>
    <x v="0"/>
    <x v="1"/>
    <x v="11"/>
    <x v="4"/>
    <n v="7028626"/>
    <s v="8300490572"/>
    <x v="0"/>
    <x v="3"/>
    <s v="CONJUNTO RESIDENCIAL LOS ROBLES PH"/>
    <x v="1"/>
    <x v="1"/>
  </r>
  <r>
    <x v="0"/>
    <x v="1"/>
    <x v="11"/>
    <x v="4"/>
    <n v="7028698"/>
    <s v="9010984177"/>
    <x v="0"/>
    <x v="3"/>
    <s v="CONJUNTO RESIDENCIAL QUEBRADA"/>
    <x v="90"/>
    <x v="4"/>
  </r>
  <r>
    <x v="0"/>
    <x v="1"/>
    <x v="11"/>
    <x v="4"/>
    <n v="7028712"/>
    <s v="8090087055"/>
    <x v="0"/>
    <x v="1"/>
    <s v="CLUB RESIDENCIAL ALAMEDA"/>
    <x v="3"/>
    <x v="3"/>
  </r>
  <r>
    <x v="0"/>
    <x v="1"/>
    <x v="11"/>
    <x v="4"/>
    <n v="7028719"/>
    <s v="9001939536"/>
    <x v="0"/>
    <x v="1"/>
    <s v="CONJUNTO MIRARRIOS"/>
    <x v="15"/>
    <x v="4"/>
  </r>
  <r>
    <x v="0"/>
    <x v="1"/>
    <x v="11"/>
    <x v="4"/>
    <n v="7028740"/>
    <s v="9000799403"/>
    <x v="0"/>
    <x v="1"/>
    <s v="EDIFICIO KUANI - PROPIEDAD HORIZONTAL"/>
    <x v="1"/>
    <x v="1"/>
  </r>
  <r>
    <x v="0"/>
    <x v="1"/>
    <x v="11"/>
    <x v="4"/>
    <n v="7028754"/>
    <s v="8300303312"/>
    <x v="0"/>
    <x v="3"/>
    <s v="CONJUNTO RESIDENCIAL BUGANVILIA"/>
    <x v="1"/>
    <x v="1"/>
  </r>
  <r>
    <x v="0"/>
    <x v="1"/>
    <x v="11"/>
    <x v="4"/>
    <n v="7028765"/>
    <s v="8000926202"/>
    <x v="0"/>
    <x v="1"/>
    <s v="EDIFICIO MULTIFAMILIAR GUADARRAMA PROPIEDAD HORIZONTAL"/>
    <x v="1"/>
    <x v="1"/>
  </r>
  <r>
    <x v="0"/>
    <x v="1"/>
    <x v="11"/>
    <x v="4"/>
    <n v="7028771"/>
    <s v="9003344982"/>
    <x v="0"/>
    <x v="1"/>
    <s v="CONJUNTO CERRADO RIVERA CAMPESTRE PH"/>
    <x v="11"/>
    <x v="9"/>
  </r>
  <r>
    <x v="0"/>
    <x v="1"/>
    <x v="11"/>
    <x v="4"/>
    <n v="7028771"/>
    <s v="9003344982"/>
    <x v="0"/>
    <x v="1"/>
    <s v="CONJUNTO CERRADO RIVERA CAMPESTRE PH"/>
    <x v="11"/>
    <x v="9"/>
  </r>
  <r>
    <x v="0"/>
    <x v="1"/>
    <x v="11"/>
    <x v="4"/>
    <n v="7028799"/>
    <s v="9004180365"/>
    <x v="0"/>
    <x v="1"/>
    <s v="CONJUNTO RESIDENCIAL GOLF CLUB - PROPIEDAD HORIZONTAL"/>
    <x v="3"/>
    <x v="3"/>
  </r>
  <r>
    <x v="0"/>
    <x v="1"/>
    <x v="11"/>
    <x v="4"/>
    <n v="7028800"/>
    <s v="8002484340"/>
    <x v="0"/>
    <x v="1"/>
    <s v="URBANIZACION EL TULCAN II ETAPA"/>
    <x v="11"/>
    <x v="9"/>
  </r>
  <r>
    <x v="0"/>
    <x v="1"/>
    <x v="11"/>
    <x v="4"/>
    <n v="7028806"/>
    <s v="9012611471"/>
    <x v="0"/>
    <x v="1"/>
    <s v="URBANICACION DEL CONJUNTO RESIDENCIAL AIRES DEL BOSQUE ETAPA"/>
    <x v="34"/>
    <x v="5"/>
  </r>
  <r>
    <x v="0"/>
    <x v="1"/>
    <x v="11"/>
    <x v="4"/>
    <n v="7028809"/>
    <s v="9002419675"/>
    <x v="0"/>
    <x v="1"/>
    <s v="CONJUNTO RESIDENCIAL SAN DIEGO 3"/>
    <x v="1"/>
    <x v="1"/>
  </r>
  <r>
    <x v="0"/>
    <x v="1"/>
    <x v="11"/>
    <x v="4"/>
    <n v="7028827"/>
    <s v="9001309923"/>
    <x v="0"/>
    <x v="1"/>
    <s v="EDIFICIO POBLADO IMPERIAL"/>
    <x v="33"/>
    <x v="2"/>
  </r>
  <r>
    <x v="0"/>
    <x v="1"/>
    <x v="11"/>
    <x v="4"/>
    <n v="7028827"/>
    <s v="9001309923"/>
    <x v="0"/>
    <x v="1"/>
    <s v="EDIFICIO POBLADO IMPERIAL"/>
    <x v="33"/>
    <x v="2"/>
  </r>
  <r>
    <x v="0"/>
    <x v="1"/>
    <x v="11"/>
    <x v="5"/>
    <n v="7028856"/>
    <s v="14882184"/>
    <x v="0"/>
    <x v="1"/>
    <s v="BEJARANO AGUADO FERNANDO"/>
    <x v="0"/>
    <x v="0"/>
  </r>
  <r>
    <x v="0"/>
    <x v="1"/>
    <x v="11"/>
    <x v="4"/>
    <n v="7028878"/>
    <s v="9002535556"/>
    <x v="0"/>
    <x v="1"/>
    <s v="CONJUNTO RESIDENCIAL PARQUES DE CASTILLA 3 - PROPIEDAD HORIZ"/>
    <x v="1"/>
    <x v="1"/>
  </r>
  <r>
    <x v="0"/>
    <x v="1"/>
    <x v="11"/>
    <x v="4"/>
    <n v="7028902"/>
    <s v="9000764272"/>
    <x v="0"/>
    <x v="1"/>
    <s v="EDIFICIO MARQUES DEL CEDRO PH"/>
    <x v="1"/>
    <x v="1"/>
  </r>
  <r>
    <x v="0"/>
    <x v="1"/>
    <x v="11"/>
    <x v="4"/>
    <n v="7028926"/>
    <s v="9003876273"/>
    <x v="0"/>
    <x v="1"/>
    <s v="CONJUNTO RESIDENCIAL ALAMEDA DEL PORVENIR SEGUNDA ETAPA PH"/>
    <x v="1"/>
    <x v="1"/>
  </r>
  <r>
    <x v="0"/>
    <x v="1"/>
    <x v="11"/>
    <x v="4"/>
    <n v="7028947"/>
    <s v="8301367311"/>
    <x v="0"/>
    <x v="0"/>
    <s v="AGRUPACION DE VIVIENDA QUINTAS DE TIMIZA II PH"/>
    <x v="1"/>
    <x v="1"/>
  </r>
  <r>
    <x v="0"/>
    <x v="1"/>
    <x v="11"/>
    <x v="4"/>
    <n v="7028952"/>
    <s v="8914127499"/>
    <x v="0"/>
    <x v="1"/>
    <s v="EDIFICIO FAVI PH"/>
    <x v="11"/>
    <x v="9"/>
  </r>
  <r>
    <x v="0"/>
    <x v="1"/>
    <x v="11"/>
    <x v="4"/>
    <n v="7028957"/>
    <s v="8300392995"/>
    <x v="0"/>
    <x v="1"/>
    <s v="CONJUNTO MULTIFAMILIAR COMPARTIR BOCHICA LOTE 2 ETAPA I"/>
    <x v="1"/>
    <x v="1"/>
  </r>
  <r>
    <x v="0"/>
    <x v="1"/>
    <x v="11"/>
    <x v="4"/>
    <n v="7028985"/>
    <s v="8300240211"/>
    <x v="0"/>
    <x v="1"/>
    <s v="AGRUPACION DE VIVIENDA 7 - LA ARBOLEDA DE LA URBANIZACION NU"/>
    <x v="1"/>
    <x v="1"/>
  </r>
  <r>
    <x v="0"/>
    <x v="1"/>
    <x v="11"/>
    <x v="4"/>
    <n v="7028997"/>
    <s v="9000901323"/>
    <x v="0"/>
    <x v="1"/>
    <s v="EDIFICIO TORRELIMA II PH"/>
    <x v="14"/>
    <x v="5"/>
  </r>
  <r>
    <x v="0"/>
    <x v="1"/>
    <x v="11"/>
    <x v="1"/>
    <n v="7029011"/>
    <s v="9004663468"/>
    <x v="0"/>
    <x v="1"/>
    <s v="CONJUNTO RESIDENCIAL MIRADOR BARCELONA PROPIEDAD HORIZONTAL"/>
    <x v="14"/>
    <x v="5"/>
  </r>
  <r>
    <x v="0"/>
    <x v="1"/>
    <x v="11"/>
    <x v="4"/>
    <n v="7029013"/>
    <s v="8600498330"/>
    <x v="0"/>
    <x v="3"/>
    <s v="CONJUNTO RESIDENCIAL SANTA BARBARA NORTE MANZANA J"/>
    <x v="1"/>
    <x v="1"/>
  </r>
  <r>
    <x v="0"/>
    <x v="1"/>
    <x v="11"/>
    <x v="4"/>
    <n v="7029014"/>
    <s v="9003618451"/>
    <x v="0"/>
    <x v="1"/>
    <s v="CONJUNTO RESIDENCIAL APALINOS PH"/>
    <x v="1"/>
    <x v="1"/>
  </r>
  <r>
    <x v="0"/>
    <x v="1"/>
    <x v="11"/>
    <x v="4"/>
    <n v="7029035"/>
    <s v="8001087187"/>
    <x v="0"/>
    <x v="1"/>
    <s v="AGRUPACION DE VIVIENDA JARDINES DE ORIENTE I - PROPIEDAD HOR"/>
    <x v="1"/>
    <x v="1"/>
  </r>
  <r>
    <x v="0"/>
    <x v="1"/>
    <x v="11"/>
    <x v="4"/>
    <n v="7029041"/>
    <s v="9002001121"/>
    <x v="0"/>
    <x v="4"/>
    <s v="UNIDAD INMOBILIARIA  CERRADA MONTE VERDE - PROPIEDAD HOR"/>
    <x v="6"/>
    <x v="6"/>
  </r>
  <r>
    <x v="0"/>
    <x v="1"/>
    <x v="11"/>
    <x v="4"/>
    <n v="7029057"/>
    <s v="8100023650"/>
    <x v="0"/>
    <x v="1"/>
    <s v="EDIFICIO BLOQUE 3 PROPIEDAD HORIZONTAL"/>
    <x v="6"/>
    <x v="6"/>
  </r>
  <r>
    <x v="0"/>
    <x v="1"/>
    <x v="11"/>
    <x v="4"/>
    <n v="7029072"/>
    <s v="9000374688"/>
    <x v="0"/>
    <x v="3"/>
    <s v="UNIDAD RESIDENCIAL BALCON DE LA RAZA PH"/>
    <x v="14"/>
    <x v="5"/>
  </r>
  <r>
    <x v="0"/>
    <x v="1"/>
    <x v="11"/>
    <x v="4"/>
    <n v="7029084"/>
    <s v="8000988886"/>
    <x v="0"/>
    <x v="3"/>
    <s v="CONJUNTO RESIDENCIAL LA REBECA"/>
    <x v="11"/>
    <x v="9"/>
  </r>
  <r>
    <x v="0"/>
    <x v="1"/>
    <x v="11"/>
    <x v="5"/>
    <n v="7029085"/>
    <s v="9728731"/>
    <x v="0"/>
    <x v="5"/>
    <s v="HUILA OLARTE EDUAR ALEXANDER"/>
    <x v="102"/>
    <x v="7"/>
  </r>
  <r>
    <x v="0"/>
    <x v="1"/>
    <x v="11"/>
    <x v="4"/>
    <n v="7029086"/>
    <s v="9006189500"/>
    <x v="0"/>
    <x v="1"/>
    <s v="CONJUNTO RESIDENCIAL BALCONES DE SAN JUAN"/>
    <x v="9"/>
    <x v="8"/>
  </r>
  <r>
    <x v="0"/>
    <x v="1"/>
    <x v="11"/>
    <x v="4"/>
    <n v="7029094"/>
    <s v="9005099456"/>
    <x v="0"/>
    <x v="1"/>
    <s v="EDIFICIO CANCUN CLUB"/>
    <x v="18"/>
    <x v="10"/>
  </r>
  <r>
    <x v="0"/>
    <x v="1"/>
    <x v="11"/>
    <x v="4"/>
    <n v="7029104"/>
    <s v="8300397624"/>
    <x v="0"/>
    <x v="1"/>
    <s v="CONJUNTO RESIDENCIAL CERROS DE SOTILEZA"/>
    <x v="1"/>
    <x v="1"/>
  </r>
  <r>
    <x v="0"/>
    <x v="1"/>
    <x v="11"/>
    <x v="4"/>
    <n v="7029130"/>
    <s v="8300392995"/>
    <x v="0"/>
    <x v="1"/>
    <s v="CONJUNTO MULTIFAMILIAR COMPARTIR BOCHICA LOTE 2 ETAPA I"/>
    <x v="1"/>
    <x v="1"/>
  </r>
  <r>
    <x v="0"/>
    <x v="1"/>
    <x v="11"/>
    <x v="4"/>
    <n v="7029168"/>
    <s v="9001691619"/>
    <x v="0"/>
    <x v="3"/>
    <s v="CONJUNTO RESIDENCIAL QUINTAS DE ARANJUEZ PRIMERA ETAPA PH"/>
    <x v="1"/>
    <x v="1"/>
  </r>
  <r>
    <x v="0"/>
    <x v="1"/>
    <x v="11"/>
    <x v="4"/>
    <n v="7029176"/>
    <s v="9002927029"/>
    <x v="0"/>
    <x v="1"/>
    <s v="CONJUNTO RESIDENCIAL KYOTO TORRE 3 PH"/>
    <x v="1"/>
    <x v="1"/>
  </r>
  <r>
    <x v="0"/>
    <x v="1"/>
    <x v="11"/>
    <x v="4"/>
    <n v="7029183"/>
    <s v="9001192661"/>
    <x v="0"/>
    <x v="1"/>
    <s v="EDIFICIO PORTAL DEL BATAN - PROPIEDAD HORIZONTAL"/>
    <x v="1"/>
    <x v="1"/>
  </r>
  <r>
    <x v="0"/>
    <x v="1"/>
    <x v="11"/>
    <x v="4"/>
    <n v="7029223"/>
    <s v="9008042002"/>
    <x v="0"/>
    <x v="0"/>
    <s v="EDIFICIO AXXES 140 PH"/>
    <x v="1"/>
    <x v="1"/>
  </r>
  <r>
    <x v="0"/>
    <x v="1"/>
    <x v="11"/>
    <x v="4"/>
    <n v="7029229"/>
    <s v="8001304098"/>
    <x v="0"/>
    <x v="3"/>
    <s v="URBANIZACION MIRANDELA 10 PH"/>
    <x v="1"/>
    <x v="1"/>
  </r>
  <r>
    <x v="0"/>
    <x v="1"/>
    <x v="11"/>
    <x v="4"/>
    <n v="7029271"/>
    <s v="8300100770"/>
    <x v="0"/>
    <x v="0"/>
    <s v="AGRUPACIÓN DE VIVIENDA CALLEJA 2000"/>
    <x v="1"/>
    <x v="1"/>
  </r>
  <r>
    <x v="0"/>
    <x v="1"/>
    <x v="11"/>
    <x v="4"/>
    <n v="7029303"/>
    <s v="8002025910"/>
    <x v="0"/>
    <x v="1"/>
    <s v="MULTIFAMILIAR CUNDINAMARCA PROPIEDAD HORIZONTAL"/>
    <x v="1"/>
    <x v="1"/>
  </r>
  <r>
    <x v="0"/>
    <x v="1"/>
    <x v="11"/>
    <x v="4"/>
    <n v="7029308"/>
    <s v="8301381676"/>
    <x v="0"/>
    <x v="3"/>
    <s v="CONJUNTO RESIDENCIAL MAZUREN AGRUPACION 06 ETAPAS A B Y C P"/>
    <x v="1"/>
    <x v="1"/>
  </r>
  <r>
    <x v="0"/>
    <x v="1"/>
    <x v="11"/>
    <x v="4"/>
    <n v="7029323"/>
    <s v="8300466791"/>
    <x v="0"/>
    <x v="3"/>
    <s v="COJUNTO RESIDENCIAL PUERTO MADERO PH"/>
    <x v="1"/>
    <x v="1"/>
  </r>
  <r>
    <x v="0"/>
    <x v="1"/>
    <x v="11"/>
    <x v="1"/>
    <n v="7029339"/>
    <s v="8001936062"/>
    <x v="0"/>
    <x v="3"/>
    <s v="CONJUNTO RESIDENCIAL LOS ELISEOS ETAPAS I Y II PH"/>
    <x v="1"/>
    <x v="1"/>
  </r>
  <r>
    <x v="0"/>
    <x v="1"/>
    <x v="11"/>
    <x v="4"/>
    <n v="7029364"/>
    <s v="8000770748"/>
    <x v="0"/>
    <x v="3"/>
    <s v="AGRUPACION DE VIVIENDA RINCON DE MANDALAY PH"/>
    <x v="1"/>
    <x v="1"/>
  </r>
  <r>
    <x v="0"/>
    <x v="1"/>
    <x v="11"/>
    <x v="4"/>
    <n v="7029379"/>
    <s v="8002325618"/>
    <x v="0"/>
    <x v="4"/>
    <s v="EDIFICIO BALCONES LA BELLA SUIZA"/>
    <x v="7"/>
    <x v="7"/>
  </r>
  <r>
    <x v="0"/>
    <x v="1"/>
    <x v="11"/>
    <x v="4"/>
    <n v="7029379"/>
    <s v="8002325618"/>
    <x v="0"/>
    <x v="4"/>
    <s v="EDIFICIO BALCONES LA BELLA SUIZA"/>
    <x v="7"/>
    <x v="7"/>
  </r>
  <r>
    <x v="0"/>
    <x v="1"/>
    <x v="11"/>
    <x v="4"/>
    <n v="7029403"/>
    <s v="9005767344"/>
    <x v="0"/>
    <x v="1"/>
    <s v="CONJUNTO RESIDENCIAL SENDEROS DE ACAYA"/>
    <x v="7"/>
    <x v="7"/>
  </r>
  <r>
    <x v="0"/>
    <x v="1"/>
    <x v="11"/>
    <x v="4"/>
    <n v="7029408"/>
    <s v="9010240761"/>
    <x v="0"/>
    <x v="1"/>
    <s v="EDIFICIO TORRE K 5-2 -PROPIEDAD HORIZONTAL"/>
    <x v="1"/>
    <x v="1"/>
  </r>
  <r>
    <x v="0"/>
    <x v="1"/>
    <x v="11"/>
    <x v="4"/>
    <n v="7029410"/>
    <s v="8001460396"/>
    <x v="0"/>
    <x v="1"/>
    <s v="CONJUNTO RESIDENCIAL ATICOS DEL NORTE"/>
    <x v="1"/>
    <x v="1"/>
  </r>
  <r>
    <x v="0"/>
    <x v="1"/>
    <x v="11"/>
    <x v="4"/>
    <n v="7029417"/>
    <s v="8002268261"/>
    <x v="0"/>
    <x v="1"/>
    <s v="CONJUNTO RESIDENCIAL CEDRITOS VILLA SOL PROPIEDAD HORIZONTAL"/>
    <x v="1"/>
    <x v="1"/>
  </r>
  <r>
    <x v="0"/>
    <x v="1"/>
    <x v="11"/>
    <x v="4"/>
    <n v="7029419"/>
    <s v="8110419216"/>
    <x v="0"/>
    <x v="1"/>
    <s v="CONJUNTO RESIDENCIAL SANTA JUANA DEL RODEO PH"/>
    <x v="14"/>
    <x v="5"/>
  </r>
  <r>
    <x v="0"/>
    <x v="1"/>
    <x v="11"/>
    <x v="4"/>
    <n v="7029419"/>
    <s v="8110419216"/>
    <x v="0"/>
    <x v="1"/>
    <s v="CONJUNTO RESIDENCIAL SANTA JUANA DEL RODEO PH"/>
    <x v="14"/>
    <x v="5"/>
  </r>
  <r>
    <x v="0"/>
    <x v="1"/>
    <x v="11"/>
    <x v="4"/>
    <n v="7029478"/>
    <s v="8301254398"/>
    <x v="0"/>
    <x v="4"/>
    <s v="AGRUPACION URBANIZACION TECHO"/>
    <x v="1"/>
    <x v="1"/>
  </r>
  <r>
    <x v="0"/>
    <x v="1"/>
    <x v="11"/>
    <x v="1"/>
    <n v="7029550"/>
    <s v="8002012334"/>
    <x v="0"/>
    <x v="2"/>
    <s v="CONDOMINIO CIUDADELA GUADALUPE - PROPIEDAD HORIZONTAL"/>
    <x v="0"/>
    <x v="0"/>
  </r>
  <r>
    <x v="0"/>
    <x v="1"/>
    <x v="11"/>
    <x v="4"/>
    <n v="7029662"/>
    <s v="8002094305"/>
    <x v="0"/>
    <x v="1"/>
    <s v="EDIFICIO AVENIDA 161 PH"/>
    <x v="1"/>
    <x v="1"/>
  </r>
  <r>
    <x v="0"/>
    <x v="1"/>
    <x v="11"/>
    <x v="4"/>
    <n v="7029679"/>
    <s v="9002534906"/>
    <x v="0"/>
    <x v="3"/>
    <s v="CONJUNTO CERRADO PORTON DE SANTA CRUZ PH"/>
    <x v="11"/>
    <x v="9"/>
  </r>
  <r>
    <x v="0"/>
    <x v="1"/>
    <x v="11"/>
    <x v="4"/>
    <n v="7029700"/>
    <s v="8002099700"/>
    <x v="0"/>
    <x v="5"/>
    <s v="UNIDAD RESIDENCIAL COLISEO PROPIEDAD HORIZONTAL"/>
    <x v="0"/>
    <x v="0"/>
  </r>
  <r>
    <x v="0"/>
    <x v="1"/>
    <x v="11"/>
    <x v="4"/>
    <n v="7029738"/>
    <s v="9007897410"/>
    <x v="0"/>
    <x v="0"/>
    <s v="EDIFICIO MAR DEL PLATA PROPIEDAD HORIZONTAL"/>
    <x v="1"/>
    <x v="1"/>
  </r>
  <r>
    <x v="0"/>
    <x v="1"/>
    <x v="11"/>
    <x v="4"/>
    <n v="7029757"/>
    <s v="9006614952"/>
    <x v="0"/>
    <x v="1"/>
    <s v="PARQUE RESIDENCIAL CALLEJA DE SAN JOSE PRIMERA ETAPA"/>
    <x v="7"/>
    <x v="7"/>
  </r>
  <r>
    <x v="0"/>
    <x v="1"/>
    <x v="11"/>
    <x v="4"/>
    <n v="7029792"/>
    <s v="9005260067"/>
    <x v="0"/>
    <x v="1"/>
    <s v="URBANIZACION ARBOLEDA DEL RODEO PH"/>
    <x v="14"/>
    <x v="5"/>
  </r>
  <r>
    <x v="0"/>
    <x v="1"/>
    <x v="11"/>
    <x v="4"/>
    <n v="7029792"/>
    <s v="9005260067"/>
    <x v="0"/>
    <x v="1"/>
    <s v="URBANIZACION ARBOLEDA DEL RODEO PH"/>
    <x v="14"/>
    <x v="5"/>
  </r>
  <r>
    <x v="0"/>
    <x v="1"/>
    <x v="11"/>
    <x v="4"/>
    <n v="7029806"/>
    <s v="8909374455"/>
    <x v="0"/>
    <x v="2"/>
    <s v="EDIFICIO TRANSVERSAL PH"/>
    <x v="14"/>
    <x v="5"/>
  </r>
  <r>
    <x v="0"/>
    <x v="1"/>
    <x v="11"/>
    <x v="4"/>
    <n v="7029819"/>
    <s v="8909359504"/>
    <x v="0"/>
    <x v="0"/>
    <s v="CONJUNTO RESIDENCIAL PALMA DE MALLORCA ETAPAS"/>
    <x v="10"/>
    <x v="5"/>
  </r>
  <r>
    <x v="0"/>
    <x v="1"/>
    <x v="11"/>
    <x v="4"/>
    <n v="7029820"/>
    <s v="8300068455"/>
    <x v="0"/>
    <x v="3"/>
    <s v="EDIFICIO FONTANA PLAZA PROPIEDAD HORIZONTAL"/>
    <x v="1"/>
    <x v="1"/>
  </r>
  <r>
    <x v="0"/>
    <x v="1"/>
    <x v="11"/>
    <x v="4"/>
    <n v="7029822"/>
    <s v="9004267642"/>
    <x v="0"/>
    <x v="1"/>
    <s v="CONJUNTO RESIDENCIAL ALTOS DE LA LEYENDA"/>
    <x v="29"/>
    <x v="14"/>
  </r>
  <r>
    <x v="0"/>
    <x v="1"/>
    <x v="11"/>
    <x v="4"/>
    <n v="7029862"/>
    <s v="9001536870"/>
    <x v="0"/>
    <x v="1"/>
    <s v="CAMPOVERDE PH"/>
    <x v="14"/>
    <x v="5"/>
  </r>
  <r>
    <x v="0"/>
    <x v="1"/>
    <x v="11"/>
    <x v="4"/>
    <n v="7029891"/>
    <s v="9011202024"/>
    <x v="0"/>
    <x v="1"/>
    <s v="CONJUNTO R PARQUES DE BOGOTA MANZANO PH"/>
    <x v="1"/>
    <x v="1"/>
  </r>
  <r>
    <x v="0"/>
    <x v="1"/>
    <x v="11"/>
    <x v="4"/>
    <n v="7029898"/>
    <s v="9006064024"/>
    <x v="0"/>
    <x v="0"/>
    <s v="EDIFICIO SAN ANTONIO"/>
    <x v="0"/>
    <x v="0"/>
  </r>
  <r>
    <x v="0"/>
    <x v="1"/>
    <x v="11"/>
    <x v="4"/>
    <n v="7029923"/>
    <s v="9001558020"/>
    <x v="0"/>
    <x v="4"/>
    <s v="CONJUNTO RESIDENCIAL ALSACIA REAL - PROPIEDAD"/>
    <x v="1"/>
    <x v="1"/>
  </r>
  <r>
    <x v="0"/>
    <x v="1"/>
    <x v="11"/>
    <x v="1"/>
    <n v="7029937"/>
    <s v="8300564551"/>
    <x v="0"/>
    <x v="1"/>
    <s v="EDIFICIO MIRADOR DEL PARQUE ETAPAS I Y II PROPIEDAD HORIZONT"/>
    <x v="1"/>
    <x v="1"/>
  </r>
  <r>
    <x v="0"/>
    <x v="1"/>
    <x v="11"/>
    <x v="1"/>
    <n v="7029946"/>
    <s v="8300564551"/>
    <x v="0"/>
    <x v="1"/>
    <s v="EDIFICIO MIRADOR DEL PARQUE ETAPAS I Y II PROPIEDAD HORIZONT"/>
    <x v="1"/>
    <x v="1"/>
  </r>
  <r>
    <x v="0"/>
    <x v="1"/>
    <x v="11"/>
    <x v="4"/>
    <n v="7029955"/>
    <s v="8002319268"/>
    <x v="0"/>
    <x v="1"/>
    <s v="AGRUPACIÓN D´CIUDADELA NUEVA TIBABUYES"/>
    <x v="1"/>
    <x v="1"/>
  </r>
  <r>
    <x v="0"/>
    <x v="1"/>
    <x v="11"/>
    <x v="4"/>
    <n v="7029978"/>
    <s v="8300601457"/>
    <x v="0"/>
    <x v="3"/>
    <s v="CIUDADELA CAFAM VI ETAPA"/>
    <x v="1"/>
    <x v="1"/>
  </r>
  <r>
    <x v="0"/>
    <x v="1"/>
    <x v="11"/>
    <x v="4"/>
    <n v="7029983"/>
    <s v="9003688942"/>
    <x v="0"/>
    <x v="1"/>
    <s v="CONJUNTO RESIDENCIAL PORTAL DEL PARQUE"/>
    <x v="13"/>
    <x v="9"/>
  </r>
  <r>
    <x v="0"/>
    <x v="1"/>
    <x v="11"/>
    <x v="4"/>
    <n v="7030022"/>
    <s v="8050035037"/>
    <x v="0"/>
    <x v="1"/>
    <s v="CONJUNTO RESIDENCIAL GIRASOLES DE LA FLORA II"/>
    <x v="0"/>
    <x v="0"/>
  </r>
  <r>
    <x v="0"/>
    <x v="1"/>
    <x v="11"/>
    <x v="4"/>
    <n v="7030043"/>
    <s v="9001775582"/>
    <x v="0"/>
    <x v="0"/>
    <s v="EDIFICIO CATALINA - PROPIEDAD HORIZONTAL"/>
    <x v="1"/>
    <x v="1"/>
  </r>
  <r>
    <x v="0"/>
    <x v="1"/>
    <x v="11"/>
    <x v="4"/>
    <n v="7030072"/>
    <s v="8002103316"/>
    <x v="0"/>
    <x v="0"/>
    <s v="UNIDAD RESIDENCIAL LA ALHAMBRA PROPIEDAD HORIZONTAL"/>
    <x v="11"/>
    <x v="9"/>
  </r>
  <r>
    <x v="0"/>
    <x v="1"/>
    <x v="11"/>
    <x v="4"/>
    <n v="7030104"/>
    <s v="9006189500"/>
    <x v="0"/>
    <x v="1"/>
    <s v="CONJUNTO RESIDENCIAL BALCONES DE SAN JUAN"/>
    <x v="9"/>
    <x v="8"/>
  </r>
  <r>
    <x v="0"/>
    <x v="1"/>
    <x v="11"/>
    <x v="4"/>
    <n v="7030121"/>
    <s v="9000713952"/>
    <x v="0"/>
    <x v="7"/>
    <s v="EDIFICIO MULTIFAMILIARES TORREON DE SANTA HELENA PROPIEDAD H"/>
    <x v="3"/>
    <x v="3"/>
  </r>
  <r>
    <x v="0"/>
    <x v="1"/>
    <x v="11"/>
    <x v="4"/>
    <n v="7030236"/>
    <s v="8902110551"/>
    <x v="0"/>
    <x v="1"/>
    <s v="EDIFICIO BANCO MERCANTIL"/>
    <x v="2"/>
    <x v="2"/>
  </r>
  <r>
    <x v="0"/>
    <x v="1"/>
    <x v="11"/>
    <x v="4"/>
    <n v="7030251"/>
    <s v="8001238418"/>
    <x v="0"/>
    <x v="3"/>
    <s v="AGRUPACION DE VIVIENDA LA ESPERANZA PH"/>
    <x v="1"/>
    <x v="1"/>
  </r>
  <r>
    <x v="0"/>
    <x v="1"/>
    <x v="11"/>
    <x v="5"/>
    <n v="7030252"/>
    <s v="16284144"/>
    <x v="0"/>
    <x v="2"/>
    <s v="MORENO PATIÑO OSCAR FERNANDO"/>
    <x v="0"/>
    <x v="0"/>
  </r>
  <r>
    <x v="0"/>
    <x v="1"/>
    <x v="11"/>
    <x v="4"/>
    <n v="7030278"/>
    <s v="9008123978"/>
    <x v="0"/>
    <x v="3"/>
    <s v="URBANIZACION GIRASOLES APARTAMENTOS PH"/>
    <x v="14"/>
    <x v="5"/>
  </r>
  <r>
    <x v="0"/>
    <x v="1"/>
    <x v="11"/>
    <x v="4"/>
    <n v="7030314"/>
    <s v="9001536870"/>
    <x v="0"/>
    <x v="1"/>
    <s v="CAMPOVERDE PH"/>
    <x v="14"/>
    <x v="5"/>
  </r>
  <r>
    <x v="0"/>
    <x v="1"/>
    <x v="11"/>
    <x v="4"/>
    <n v="7030402"/>
    <s v="8320019046"/>
    <x v="0"/>
    <x v="3"/>
    <s v="CONJUNTO RESIDENCIAL ANDES I"/>
    <x v="8"/>
    <x v="4"/>
  </r>
  <r>
    <x v="0"/>
    <x v="1"/>
    <x v="11"/>
    <x v="5"/>
    <n v="7030456"/>
    <s v="7551526"/>
    <x v="0"/>
    <x v="1"/>
    <s v="CARDONA JARAMILLO ROBERTO"/>
    <x v="7"/>
    <x v="7"/>
  </r>
  <r>
    <x v="0"/>
    <x v="1"/>
    <x v="11"/>
    <x v="4"/>
    <n v="7030574"/>
    <s v="8300625631"/>
    <x v="0"/>
    <x v="1"/>
    <s v="EDIFICIO WINDSOR PROPIEDAD HORIZONTAL"/>
    <x v="1"/>
    <x v="1"/>
  </r>
  <r>
    <x v="0"/>
    <x v="1"/>
    <x v="11"/>
    <x v="4"/>
    <n v="7030613"/>
    <s v="8040035871"/>
    <x v="0"/>
    <x v="2"/>
    <s v="CONJUNTO RESIDENCIAL TORRES DEL DIAMANTE III ETAPA"/>
    <x v="2"/>
    <x v="2"/>
  </r>
  <r>
    <x v="0"/>
    <x v="1"/>
    <x v="11"/>
    <x v="4"/>
    <n v="7030628"/>
    <s v="9008806822"/>
    <x v="0"/>
    <x v="2"/>
    <s v="CONJUNTO CERRADO ALTAVISTA DE PIEDRAPINTADA PROPIEDAD HORIZO"/>
    <x v="3"/>
    <x v="3"/>
  </r>
  <r>
    <x v="0"/>
    <x v="1"/>
    <x v="11"/>
    <x v="4"/>
    <n v="7030636"/>
    <s v="9005262705"/>
    <x v="0"/>
    <x v="1"/>
    <s v="EDIFICIO MURANO"/>
    <x v="2"/>
    <x v="2"/>
  </r>
  <r>
    <x v="0"/>
    <x v="1"/>
    <x v="11"/>
    <x v="4"/>
    <n v="7030716"/>
    <s v="9011031285"/>
    <x v="0"/>
    <x v="4"/>
    <s v="EDIFICIO TARAZONA PROPIEDAD HORIZONTAL"/>
    <x v="6"/>
    <x v="6"/>
  </r>
  <r>
    <x v="0"/>
    <x v="1"/>
    <x v="11"/>
    <x v="4"/>
    <n v="7030849"/>
    <s v="8060008214"/>
    <x v="0"/>
    <x v="1"/>
    <s v="EDIFICIO MIRADOR DE SEGOVIA"/>
    <x v="52"/>
    <x v="18"/>
  </r>
  <r>
    <x v="0"/>
    <x v="1"/>
    <x v="11"/>
    <x v="4"/>
    <n v="7030869"/>
    <s v="8300168053"/>
    <x v="0"/>
    <x v="1"/>
    <s v="CONJUNTO RESIDENCIAL PARQUE LOS SAUCES PH"/>
    <x v="1"/>
    <x v="1"/>
  </r>
  <r>
    <x v="0"/>
    <x v="1"/>
    <x v="11"/>
    <x v="4"/>
    <n v="7030879"/>
    <s v="9003688942"/>
    <x v="0"/>
    <x v="1"/>
    <s v="CONJUNTO RESIDENCIAL PORTAL DEL PARQUE"/>
    <x v="13"/>
    <x v="9"/>
  </r>
  <r>
    <x v="0"/>
    <x v="1"/>
    <x v="11"/>
    <x v="1"/>
    <n v="7031014"/>
    <s v="9006197279"/>
    <x v="0"/>
    <x v="3"/>
    <s v="CONDOMINIO ALTAGRACIA II ETAPA PROPIEDAD HORIZONTAL"/>
    <x v="31"/>
    <x v="3"/>
  </r>
  <r>
    <x v="0"/>
    <x v="1"/>
    <x v="11"/>
    <x v="4"/>
    <n v="7031070"/>
    <s v="8040171665"/>
    <x v="0"/>
    <x v="0"/>
    <s v="EDIFICIO PRESTIGIO"/>
    <x v="2"/>
    <x v="2"/>
  </r>
  <r>
    <x v="0"/>
    <x v="1"/>
    <x v="11"/>
    <x v="4"/>
    <n v="7031105"/>
    <s v="8914123321"/>
    <x v="0"/>
    <x v="1"/>
    <s v="CENTRO COMERCIAL Y CULTURAL DE PEREIRA FIDUCENTRO Y TEATRO M"/>
    <x v="11"/>
    <x v="9"/>
  </r>
  <r>
    <x v="0"/>
    <x v="1"/>
    <x v="11"/>
    <x v="4"/>
    <n v="7031159"/>
    <s v="8301254398"/>
    <x v="0"/>
    <x v="3"/>
    <s v="AGRUPACION URBANIZACION TECHO"/>
    <x v="1"/>
    <x v="1"/>
  </r>
  <r>
    <x v="0"/>
    <x v="1"/>
    <x v="11"/>
    <x v="4"/>
    <n v="7031247"/>
    <s v="9005801150"/>
    <x v="0"/>
    <x v="1"/>
    <s v="EDIFICIO GRAN MANZANA PH"/>
    <x v="1"/>
    <x v="1"/>
  </r>
  <r>
    <x v="0"/>
    <x v="1"/>
    <x v="11"/>
    <x v="1"/>
    <n v="7031312"/>
    <s v="9000233410"/>
    <x v="0"/>
    <x v="1"/>
    <s v="CONJUNTO RESIDENCIAL ARBOLEDA DEL SEMINARIO DE LAS SUBETAPA"/>
    <x v="14"/>
    <x v="5"/>
  </r>
  <r>
    <x v="0"/>
    <x v="1"/>
    <x v="11"/>
    <x v="4"/>
    <n v="7031313"/>
    <s v="9006449263"/>
    <x v="0"/>
    <x v="1"/>
    <s v="EDIFICIO TORRE NAIROBI PH"/>
    <x v="21"/>
    <x v="5"/>
  </r>
  <r>
    <x v="0"/>
    <x v="1"/>
    <x v="11"/>
    <x v="4"/>
    <n v="7031325"/>
    <s v="8090052953"/>
    <x v="0"/>
    <x v="1"/>
    <s v="EDIFICIO CAMINO DORADO PROPIEDAD  HORIZONTAL"/>
    <x v="3"/>
    <x v="3"/>
  </r>
  <r>
    <x v="0"/>
    <x v="1"/>
    <x v="11"/>
    <x v="4"/>
    <n v="7031352"/>
    <s v="8001379241"/>
    <x v="0"/>
    <x v="3"/>
    <s v="UNIDAD RESIDENCIAL CAMINO DE ALAMOS PH"/>
    <x v="11"/>
    <x v="9"/>
  </r>
  <r>
    <x v="0"/>
    <x v="1"/>
    <x v="11"/>
    <x v="4"/>
    <n v="7031364"/>
    <s v="8300653194"/>
    <x v="0"/>
    <x v="3"/>
    <s v="AGRUPACION DE VIVIENDA MAZUREN AGRUPACION 08 PH"/>
    <x v="1"/>
    <x v="1"/>
  </r>
  <r>
    <x v="0"/>
    <x v="1"/>
    <x v="11"/>
    <x v="4"/>
    <n v="7031387"/>
    <s v="8300369182"/>
    <x v="0"/>
    <x v="1"/>
    <s v="ASOCIACION CONDOMINIO PERLA"/>
    <x v="1"/>
    <x v="1"/>
  </r>
  <r>
    <x v="0"/>
    <x v="1"/>
    <x v="11"/>
    <x v="4"/>
    <n v="7031393"/>
    <s v="8000089011"/>
    <x v="0"/>
    <x v="1"/>
    <s v="EDIFICIO IBIZA PROPIEDAD HORIZONTAL"/>
    <x v="0"/>
    <x v="0"/>
  </r>
  <r>
    <x v="0"/>
    <x v="1"/>
    <x v="11"/>
    <x v="4"/>
    <n v="7031394"/>
    <s v="9001501654"/>
    <x v="0"/>
    <x v="1"/>
    <s v="AGRUPACION TORRES NUEVA CASTILLA I"/>
    <x v="1"/>
    <x v="1"/>
  </r>
  <r>
    <x v="0"/>
    <x v="1"/>
    <x v="11"/>
    <x v="4"/>
    <n v="7031408"/>
    <s v="9000477069"/>
    <x v="0"/>
    <x v="4"/>
    <s v="CONJUNTO RESIDENCIAL SANTA MONICA"/>
    <x v="31"/>
    <x v="3"/>
  </r>
  <r>
    <x v="0"/>
    <x v="1"/>
    <x v="11"/>
    <x v="4"/>
    <n v="7031448"/>
    <s v="8002005019"/>
    <x v="0"/>
    <x v="4"/>
    <s v="PARQUE RESIDENCIAL PALMAS DE SORRENTO"/>
    <x v="7"/>
    <x v="7"/>
  </r>
  <r>
    <x v="0"/>
    <x v="1"/>
    <x v="11"/>
    <x v="4"/>
    <n v="7031470"/>
    <s v="8300303312"/>
    <x v="0"/>
    <x v="3"/>
    <s v="CONJUNTO RESIDENCIAL BUGANVILIA"/>
    <x v="1"/>
    <x v="1"/>
  </r>
  <r>
    <x v="0"/>
    <x v="1"/>
    <x v="11"/>
    <x v="4"/>
    <n v="7031473"/>
    <s v="8300303312"/>
    <x v="0"/>
    <x v="3"/>
    <s v="CONJUNTO RESIDENCIAL BUGANVILIA"/>
    <x v="1"/>
    <x v="1"/>
  </r>
  <r>
    <x v="0"/>
    <x v="1"/>
    <x v="11"/>
    <x v="4"/>
    <n v="7031483"/>
    <s v="8300303312"/>
    <x v="0"/>
    <x v="3"/>
    <s v="CONJUNTO RESIDENCIAL BUGANVILIA"/>
    <x v="1"/>
    <x v="1"/>
  </r>
  <r>
    <x v="0"/>
    <x v="1"/>
    <x v="11"/>
    <x v="4"/>
    <n v="7031484"/>
    <s v="8300303312"/>
    <x v="0"/>
    <x v="3"/>
    <s v="CONJUNTO RESIDENCIAL BUGANVILIA"/>
    <x v="1"/>
    <x v="1"/>
  </r>
  <r>
    <x v="0"/>
    <x v="1"/>
    <x v="11"/>
    <x v="4"/>
    <n v="7031502"/>
    <s v="8000149838"/>
    <x v="0"/>
    <x v="1"/>
    <s v="EDIFICIO BALCONES DE MILAN - PROPIEDAD HORIZONTAL"/>
    <x v="6"/>
    <x v="6"/>
  </r>
  <r>
    <x v="0"/>
    <x v="1"/>
    <x v="11"/>
    <x v="4"/>
    <n v="7031519"/>
    <s v="8300306467"/>
    <x v="0"/>
    <x v="1"/>
    <s v="CONJUNTO RESIDENCIAL POTOSI II SECTOR PH"/>
    <x v="1"/>
    <x v="1"/>
  </r>
  <r>
    <x v="0"/>
    <x v="1"/>
    <x v="11"/>
    <x v="4"/>
    <n v="7031549"/>
    <s v="8110213988"/>
    <x v="0"/>
    <x v="3"/>
    <s v="CONJUNTO RESIDENCIAL VILLA NUEVA DE LA AYURA"/>
    <x v="10"/>
    <x v="5"/>
  </r>
  <r>
    <x v="0"/>
    <x v="1"/>
    <x v="11"/>
    <x v="4"/>
    <n v="7031562"/>
    <s v="8000536641"/>
    <x v="0"/>
    <x v="2"/>
    <s v="CONJUNTO RESIDENCIAL BARRIO OLIMPICO DE PEREIRA II ETAPA PH"/>
    <x v="11"/>
    <x v="9"/>
  </r>
  <r>
    <x v="0"/>
    <x v="1"/>
    <x v="11"/>
    <x v="4"/>
    <n v="7031593"/>
    <s v="8300392995"/>
    <x v="0"/>
    <x v="1"/>
    <s v="CONJUNTO MULTIFAMILIAR COMPARTIR BOCHICA LOTE 2 ETAPA I"/>
    <x v="1"/>
    <x v="1"/>
  </r>
  <r>
    <x v="0"/>
    <x v="1"/>
    <x v="11"/>
    <x v="4"/>
    <n v="7031609"/>
    <s v="8300707941"/>
    <x v="0"/>
    <x v="1"/>
    <s v="CONJUNTO MULTIFAMILIAR COMPARTIR BOCHICA IV ETAPA - PROPIEDA"/>
    <x v="1"/>
    <x v="1"/>
  </r>
  <r>
    <x v="0"/>
    <x v="1"/>
    <x v="11"/>
    <x v="1"/>
    <n v="7031626"/>
    <s v="8001847791"/>
    <x v="0"/>
    <x v="1"/>
    <s v="EDIFICIO EL MARQUES DE LOS ALPES PROPIEDAD HORIZONTAL"/>
    <x v="11"/>
    <x v="9"/>
  </r>
  <r>
    <x v="0"/>
    <x v="1"/>
    <x v="11"/>
    <x v="4"/>
    <n v="7031631"/>
    <s v="8100048691"/>
    <x v="0"/>
    <x v="1"/>
    <s v="EDIFICIO MARIA LUISA PROPIEDAD HORIZONTAL"/>
    <x v="6"/>
    <x v="6"/>
  </r>
  <r>
    <x v="0"/>
    <x v="1"/>
    <x v="11"/>
    <x v="4"/>
    <n v="7031645"/>
    <s v="9001501654"/>
    <x v="0"/>
    <x v="3"/>
    <s v="AGRUPACION TORRES NUEVA CASTILLA I"/>
    <x v="1"/>
    <x v="1"/>
  </r>
  <r>
    <x v="0"/>
    <x v="1"/>
    <x v="11"/>
    <x v="4"/>
    <n v="7031693"/>
    <s v="8160011271"/>
    <x v="0"/>
    <x v="1"/>
    <s v="EDIFICIO CASTILLOS DEL LOIRA PH"/>
    <x v="11"/>
    <x v="9"/>
  </r>
  <r>
    <x v="0"/>
    <x v="1"/>
    <x v="11"/>
    <x v="4"/>
    <n v="7031710"/>
    <s v="9002405424"/>
    <x v="0"/>
    <x v="1"/>
    <s v="UNIDAD RESIDENCIAL TORRES DE VERACRUZ PH"/>
    <x v="11"/>
    <x v="9"/>
  </r>
  <r>
    <x v="0"/>
    <x v="1"/>
    <x v="11"/>
    <x v="1"/>
    <n v="7031758"/>
    <s v="8909393155"/>
    <x v="0"/>
    <x v="1"/>
    <s v="URBANIZACIÓN ENTRECOLINAS PRIMERA ETAPA"/>
    <x v="5"/>
    <x v="5"/>
  </r>
  <r>
    <x v="0"/>
    <x v="1"/>
    <x v="11"/>
    <x v="4"/>
    <n v="7031769"/>
    <s v="9009180582"/>
    <x v="0"/>
    <x v="1"/>
    <s v="CONJUNTO RESIDENCIAL CAMINO DE SAN LUIS PROPIEDAD HORIZONTAL"/>
    <x v="1"/>
    <x v="1"/>
  </r>
  <r>
    <x v="0"/>
    <x v="1"/>
    <x v="11"/>
    <x v="4"/>
    <n v="7031779"/>
    <s v="8080034728"/>
    <x v="0"/>
    <x v="3"/>
    <s v="CONJUNTO CAMPESTRE EL GUARRUZ I"/>
    <x v="103"/>
    <x v="4"/>
  </r>
  <r>
    <x v="0"/>
    <x v="1"/>
    <x v="11"/>
    <x v="4"/>
    <n v="7031793"/>
    <s v="8002431343"/>
    <x v="0"/>
    <x v="1"/>
    <s v="CONJUNTO RESIDENCIAL TORRELADERA"/>
    <x v="2"/>
    <x v="2"/>
  </r>
  <r>
    <x v="0"/>
    <x v="1"/>
    <x v="11"/>
    <x v="4"/>
    <n v="7031800"/>
    <s v="9000239269"/>
    <x v="1"/>
    <x v="6"/>
    <s v="CONJUNTO RESIDENCIAL BOSQUES DE SAN MARTIN"/>
    <x v="13"/>
    <x v="9"/>
  </r>
  <r>
    <x v="0"/>
    <x v="1"/>
    <x v="11"/>
    <x v="4"/>
    <n v="7031823"/>
    <s v="9006912202"/>
    <x v="0"/>
    <x v="1"/>
    <s v="EDIFICIO BRITANIA PH"/>
    <x v="11"/>
    <x v="9"/>
  </r>
  <r>
    <x v="0"/>
    <x v="1"/>
    <x v="11"/>
    <x v="4"/>
    <n v="7031839"/>
    <s v="8300714101"/>
    <x v="0"/>
    <x v="1"/>
    <s v="EDIFICIO SEVILLA - PROPIEDAD HORIZONTAL"/>
    <x v="1"/>
    <x v="1"/>
  </r>
  <r>
    <x v="0"/>
    <x v="1"/>
    <x v="11"/>
    <x v="4"/>
    <n v="7031857"/>
    <s v="8300298107"/>
    <x v="0"/>
    <x v="0"/>
    <s v="CONJUNTO RESIDENCIAL ICATA I PROPIEDAD HORIZONTAL"/>
    <x v="1"/>
    <x v="1"/>
  </r>
  <r>
    <x v="0"/>
    <x v="1"/>
    <x v="11"/>
    <x v="4"/>
    <n v="7031882"/>
    <s v="8300707941"/>
    <x v="0"/>
    <x v="1"/>
    <s v="CONJUNTO MULTIFAMILIAR COMPARTIR BOCHICA IV ETAPA - PROPIEDA"/>
    <x v="1"/>
    <x v="1"/>
  </r>
  <r>
    <x v="0"/>
    <x v="1"/>
    <x v="11"/>
    <x v="4"/>
    <n v="7031915"/>
    <s v="8300755992"/>
    <x v="0"/>
    <x v="2"/>
    <s v="PORTON DE GRATAMIRA PH"/>
    <x v="1"/>
    <x v="1"/>
  </r>
  <r>
    <x v="0"/>
    <x v="1"/>
    <x v="11"/>
    <x v="4"/>
    <n v="7031920"/>
    <s v="9006893354"/>
    <x v="0"/>
    <x v="1"/>
    <s v="CONDOMINIO PRADOS DE ZUÑIGA  PH"/>
    <x v="10"/>
    <x v="5"/>
  </r>
  <r>
    <x v="0"/>
    <x v="1"/>
    <x v="11"/>
    <x v="4"/>
    <n v="7031925"/>
    <s v="9001724700"/>
    <x v="0"/>
    <x v="3"/>
    <s v="CONDOMINIO MANANTIAL"/>
    <x v="10"/>
    <x v="5"/>
  </r>
  <r>
    <x v="0"/>
    <x v="1"/>
    <x v="11"/>
    <x v="4"/>
    <n v="7031936"/>
    <s v="8110317897"/>
    <x v="0"/>
    <x v="2"/>
    <s v="URBANIZACION FLORES Y COLORES PH"/>
    <x v="14"/>
    <x v="5"/>
  </r>
  <r>
    <x v="0"/>
    <x v="1"/>
    <x v="11"/>
    <x v="4"/>
    <n v="7031954"/>
    <s v="9004185001"/>
    <x v="0"/>
    <x v="3"/>
    <s v="CONJUNTO RESIDENCIAL BOSQUES DE ZAPAN 5 - PROPIEDAD HORIZONT"/>
    <x v="4"/>
    <x v="4"/>
  </r>
  <r>
    <x v="0"/>
    <x v="1"/>
    <x v="11"/>
    <x v="4"/>
    <n v="7031978"/>
    <s v="9010467914"/>
    <x v="0"/>
    <x v="1"/>
    <s v="CONJUNTO RESIDENCIAL AVELLANA PH"/>
    <x v="4"/>
    <x v="4"/>
  </r>
  <r>
    <x v="0"/>
    <x v="1"/>
    <x v="11"/>
    <x v="4"/>
    <n v="7031989"/>
    <s v="8300353671"/>
    <x v="0"/>
    <x v="1"/>
    <s v="CONJUNTO RESIDENCIAL MONTERREY II"/>
    <x v="1"/>
    <x v="1"/>
  </r>
  <r>
    <x v="0"/>
    <x v="1"/>
    <x v="11"/>
    <x v="4"/>
    <n v="7032009"/>
    <s v="9005870351"/>
    <x v="0"/>
    <x v="2"/>
    <s v="CONJUNTO RESIDENCIAL LAS BRISAS"/>
    <x v="1"/>
    <x v="1"/>
  </r>
  <r>
    <x v="0"/>
    <x v="1"/>
    <x v="11"/>
    <x v="4"/>
    <n v="7032032"/>
    <s v="9006546713"/>
    <x v="0"/>
    <x v="2"/>
    <s v="AGRUPACION DE VIVIENDA CAMPO REAL ETAPA I"/>
    <x v="1"/>
    <x v="1"/>
  </r>
  <r>
    <x v="0"/>
    <x v="1"/>
    <x v="11"/>
    <x v="4"/>
    <n v="7032032"/>
    <s v="9006546713"/>
    <x v="0"/>
    <x v="2"/>
    <s v="AGRUPACION DE VIVIENDA CAMPO REAL ETAPA I"/>
    <x v="1"/>
    <x v="1"/>
  </r>
  <r>
    <x v="0"/>
    <x v="1"/>
    <x v="11"/>
    <x v="4"/>
    <n v="7032039"/>
    <s v="8100006751"/>
    <x v="0"/>
    <x v="1"/>
    <s v="EDIFICIO TORRE PLAZA 62 PROPIEDAD HORIZONTAL"/>
    <x v="6"/>
    <x v="6"/>
  </r>
  <r>
    <x v="0"/>
    <x v="1"/>
    <x v="11"/>
    <x v="1"/>
    <n v="7032050"/>
    <s v="8050202184"/>
    <x v="0"/>
    <x v="1"/>
    <s v="MULTIFAMILIARES EL PARAISO DE COMFANDI-CONJUNTO A"/>
    <x v="0"/>
    <x v="0"/>
  </r>
  <r>
    <x v="0"/>
    <x v="1"/>
    <x v="11"/>
    <x v="4"/>
    <n v="7032051"/>
    <s v="8909400604"/>
    <x v="0"/>
    <x v="1"/>
    <s v="CONJUNTO RESIDENCIAL BOSQUES DE ALEJANDRIA PH"/>
    <x v="14"/>
    <x v="5"/>
  </r>
  <r>
    <x v="0"/>
    <x v="1"/>
    <x v="11"/>
    <x v="4"/>
    <n v="7032051"/>
    <s v="8909400604"/>
    <x v="0"/>
    <x v="1"/>
    <s v="CONJUNTO RESIDENCIAL BOSQUES DE ALEJANDRIA PH"/>
    <x v="14"/>
    <x v="5"/>
  </r>
  <r>
    <x v="0"/>
    <x v="1"/>
    <x v="11"/>
    <x v="4"/>
    <n v="7032068"/>
    <s v="9010629473"/>
    <x v="0"/>
    <x v="1"/>
    <s v="URBANIZACION  SAN JOAQUIN BLOQUE 1 PH"/>
    <x v="11"/>
    <x v="9"/>
  </r>
  <r>
    <x v="0"/>
    <x v="1"/>
    <x v="11"/>
    <x v="4"/>
    <n v="7032070"/>
    <s v="9008123494"/>
    <x v="0"/>
    <x v="1"/>
    <s v="EDIFICIO EDUARDO PROPIEDAD HORIZONTAL"/>
    <x v="1"/>
    <x v="1"/>
  </r>
  <r>
    <x v="0"/>
    <x v="1"/>
    <x v="11"/>
    <x v="4"/>
    <n v="7032095"/>
    <s v="8000846491"/>
    <x v="1"/>
    <x v="6"/>
    <s v="UNIDAD RESIDENCIAL LOS CEDROS - PROPIEDAD HORIZONTAL"/>
    <x v="0"/>
    <x v="0"/>
  </r>
  <r>
    <x v="0"/>
    <x v="1"/>
    <x v="11"/>
    <x v="4"/>
    <n v="7032106"/>
    <s v="8300068455"/>
    <x v="0"/>
    <x v="3"/>
    <s v="EDIFICIO FONTANA PLAZA PROPIEDAD HORIZONTAL"/>
    <x v="1"/>
    <x v="1"/>
  </r>
  <r>
    <x v="0"/>
    <x v="1"/>
    <x v="11"/>
    <x v="4"/>
    <n v="7032109"/>
    <s v="8160006959"/>
    <x v="0"/>
    <x v="1"/>
    <s v="EDIFICIO JARDIN DE LOS ALPES"/>
    <x v="11"/>
    <x v="9"/>
  </r>
  <r>
    <x v="0"/>
    <x v="1"/>
    <x v="11"/>
    <x v="4"/>
    <n v="7032158"/>
    <s v="9012729901"/>
    <x v="0"/>
    <x v="1"/>
    <s v="CONJUNTO MULTIFAMILIAR LIFE 200"/>
    <x v="17"/>
    <x v="2"/>
  </r>
  <r>
    <x v="0"/>
    <x v="1"/>
    <x v="11"/>
    <x v="4"/>
    <n v="7032168"/>
    <s v="9006894875"/>
    <x v="0"/>
    <x v="1"/>
    <s v="CONDOMINIO ALTAS TORRES NUMERO 6"/>
    <x v="18"/>
    <x v="10"/>
  </r>
  <r>
    <x v="0"/>
    <x v="1"/>
    <x v="11"/>
    <x v="4"/>
    <n v="7032185"/>
    <s v="9005260067"/>
    <x v="0"/>
    <x v="1"/>
    <s v="URBANIZACION ARBOLEDA DEL RODEO PH"/>
    <x v="14"/>
    <x v="5"/>
  </r>
  <r>
    <x v="0"/>
    <x v="1"/>
    <x v="11"/>
    <x v="4"/>
    <n v="7032218"/>
    <s v="8010014709"/>
    <x v="0"/>
    <x v="3"/>
    <s v="CONJUNTO RESIDENCIAL ARCADIA"/>
    <x v="7"/>
    <x v="7"/>
  </r>
  <r>
    <x v="0"/>
    <x v="1"/>
    <x v="11"/>
    <x v="1"/>
    <n v="7032220"/>
    <s v="8040021921"/>
    <x v="0"/>
    <x v="5"/>
    <s v="EDIFICIO  HACARITAMA  PROPIEDAD HORIZONTAL"/>
    <x v="2"/>
    <x v="2"/>
  </r>
  <r>
    <x v="0"/>
    <x v="1"/>
    <x v="11"/>
    <x v="4"/>
    <n v="7032226"/>
    <s v="9009864410"/>
    <x v="0"/>
    <x v="3"/>
    <s v="CONJUNTO RESIDENCIAL CERRITOS CAMPESTRE - PROPIEDAD HORIZONT"/>
    <x v="11"/>
    <x v="9"/>
  </r>
  <r>
    <x v="0"/>
    <x v="1"/>
    <x v="11"/>
    <x v="4"/>
    <n v="7032247"/>
    <s v="8001733016"/>
    <x v="1"/>
    <x v="6"/>
    <s v="CONJUNTO RESIDENCIAL SANTA BARBARA NORTE MANZA I"/>
    <x v="1"/>
    <x v="1"/>
  </r>
  <r>
    <x v="0"/>
    <x v="1"/>
    <x v="11"/>
    <x v="4"/>
    <n v="7032265"/>
    <s v="8301347091"/>
    <x v="0"/>
    <x v="2"/>
    <s v="CONJUNTO RESIDENCIAL LA CABAÑA PROPIEDAD HORIZONTAL"/>
    <x v="1"/>
    <x v="1"/>
  </r>
  <r>
    <x v="0"/>
    <x v="1"/>
    <x v="11"/>
    <x v="4"/>
    <n v="7032359"/>
    <s v="9006676901"/>
    <x v="0"/>
    <x v="1"/>
    <s v="EDIFICIO BALCON DE LA AURORA"/>
    <x v="2"/>
    <x v="2"/>
  </r>
  <r>
    <x v="0"/>
    <x v="1"/>
    <x v="11"/>
    <x v="4"/>
    <n v="7032379"/>
    <s v="9009890436"/>
    <x v="0"/>
    <x v="0"/>
    <s v="EDIFICIO SANTA MONICA IV PROPIEDAD HORIZONTAL"/>
    <x v="6"/>
    <x v="6"/>
  </r>
  <r>
    <x v="0"/>
    <x v="1"/>
    <x v="11"/>
    <x v="4"/>
    <n v="7032380"/>
    <s v="8001116601"/>
    <x v="0"/>
    <x v="0"/>
    <s v="EDIFICIO EL OBELISCO PH"/>
    <x v="11"/>
    <x v="9"/>
  </r>
  <r>
    <x v="0"/>
    <x v="1"/>
    <x v="11"/>
    <x v="4"/>
    <n v="7032386"/>
    <s v="8301204467"/>
    <x v="0"/>
    <x v="1"/>
    <s v="CONJUNTO RESIDENCIAL SAUCES DE LA CALLEJA QUI"/>
    <x v="1"/>
    <x v="1"/>
  </r>
  <r>
    <x v="0"/>
    <x v="1"/>
    <x v="11"/>
    <x v="4"/>
    <n v="7032410"/>
    <s v="8050274594"/>
    <x v="0"/>
    <x v="1"/>
    <s v="CONDOMINIO SAN DIEGO PROPIEDAD HORIZONTAL"/>
    <x v="0"/>
    <x v="0"/>
  </r>
  <r>
    <x v="0"/>
    <x v="1"/>
    <x v="11"/>
    <x v="4"/>
    <n v="7032411"/>
    <s v="9004025760"/>
    <x v="0"/>
    <x v="1"/>
    <s v="CONJUNTO RESIDENCIAL VILLA CANDELARIA SUPER L"/>
    <x v="1"/>
    <x v="1"/>
  </r>
  <r>
    <x v="0"/>
    <x v="1"/>
    <x v="11"/>
    <x v="4"/>
    <n v="7032417"/>
    <s v="8100048691"/>
    <x v="0"/>
    <x v="1"/>
    <s v="EDIFICIO MARIA LUISA PROPIEDAD HORIZONTAL"/>
    <x v="6"/>
    <x v="6"/>
  </r>
  <r>
    <x v="0"/>
    <x v="1"/>
    <x v="11"/>
    <x v="4"/>
    <n v="7032432"/>
    <s v="8010012282"/>
    <x v="0"/>
    <x v="4"/>
    <s v="CONJUNTO RESIDENCIAL ALTOS DE SOTAVENTO"/>
    <x v="7"/>
    <x v="7"/>
  </r>
  <r>
    <x v="0"/>
    <x v="1"/>
    <x v="11"/>
    <x v="4"/>
    <n v="7032437"/>
    <s v="8002305697"/>
    <x v="0"/>
    <x v="1"/>
    <s v="CONDOMINIO CENTRO MEDICO NORTE PROPIEDAD HORIZONTAL"/>
    <x v="18"/>
    <x v="10"/>
  </r>
  <r>
    <x v="0"/>
    <x v="1"/>
    <x v="11"/>
    <x v="4"/>
    <n v="7032470"/>
    <s v="8000479521"/>
    <x v="0"/>
    <x v="4"/>
    <s v="CONJUNTO RESIDENCIAL VILLA MARCELA"/>
    <x v="3"/>
    <x v="3"/>
  </r>
  <r>
    <x v="0"/>
    <x v="1"/>
    <x v="11"/>
    <x v="4"/>
    <n v="7032479"/>
    <s v="8300413001"/>
    <x v="0"/>
    <x v="1"/>
    <s v="PARQUES DE LA COLINA ETAPA 1 Y 2 PH"/>
    <x v="1"/>
    <x v="1"/>
  </r>
  <r>
    <x v="0"/>
    <x v="1"/>
    <x v="11"/>
    <x v="4"/>
    <n v="7032520"/>
    <s v="9011418159"/>
    <x v="0"/>
    <x v="1"/>
    <s v="CONJUNTO DE USO MIXTO LUNA VERDE PROPIEDAD HO"/>
    <x v="104"/>
    <x v="5"/>
  </r>
  <r>
    <x v="0"/>
    <x v="1"/>
    <x v="11"/>
    <x v="4"/>
    <n v="7032536"/>
    <s v="8000469226"/>
    <x v="0"/>
    <x v="1"/>
    <s v="edi  centro profesional centenario 1"/>
    <x v="0"/>
    <x v="0"/>
  </r>
  <r>
    <x v="0"/>
    <x v="1"/>
    <x v="11"/>
    <x v="1"/>
    <n v="7032557"/>
    <s v="9000947915"/>
    <x v="0"/>
    <x v="1"/>
    <s v="EDIFICIO SANTA BARBARA PH"/>
    <x v="1"/>
    <x v="1"/>
  </r>
  <r>
    <x v="0"/>
    <x v="1"/>
    <x v="11"/>
    <x v="1"/>
    <n v="7032557"/>
    <s v="9000947915"/>
    <x v="0"/>
    <x v="1"/>
    <s v="EDIFICIO SANTA BARBARA PH"/>
    <x v="1"/>
    <x v="1"/>
  </r>
  <r>
    <x v="0"/>
    <x v="1"/>
    <x v="11"/>
    <x v="4"/>
    <n v="7032600"/>
    <s v="8001045381"/>
    <x v="0"/>
    <x v="3"/>
    <s v="CONJUNTO RESIDENCIAL ONTARIO"/>
    <x v="1"/>
    <x v="1"/>
  </r>
  <r>
    <x v="0"/>
    <x v="1"/>
    <x v="11"/>
    <x v="4"/>
    <n v="7032606"/>
    <s v="8903122401"/>
    <x v="0"/>
    <x v="0"/>
    <s v="EDIFICIO ESPAÑA - PROPIEDAD HORIZONTAL-"/>
    <x v="0"/>
    <x v="0"/>
  </r>
  <r>
    <x v="0"/>
    <x v="1"/>
    <x v="11"/>
    <x v="4"/>
    <n v="7032613"/>
    <s v="9005059282"/>
    <x v="0"/>
    <x v="1"/>
    <s v="CONJUNTO MULTIFAMILIAR EL CARMELO PROPIEDAD HORIZONTAL"/>
    <x v="6"/>
    <x v="6"/>
  </r>
  <r>
    <x v="0"/>
    <x v="1"/>
    <x v="11"/>
    <x v="4"/>
    <n v="7032676"/>
    <s v="9001987865"/>
    <x v="0"/>
    <x v="1"/>
    <s v="CONJUNTO RESIDENCIAL Y COMERCIAL BOSQUES DE SANTA MONICA PH"/>
    <x v="11"/>
    <x v="9"/>
  </r>
  <r>
    <x v="0"/>
    <x v="1"/>
    <x v="11"/>
    <x v="4"/>
    <n v="7032676"/>
    <s v="9001987865"/>
    <x v="0"/>
    <x v="1"/>
    <s v="CONJUNTO RESIDENCIAL Y COMERCIAL BOSQUES DE SANTA MONICA PH"/>
    <x v="11"/>
    <x v="9"/>
  </r>
  <r>
    <x v="0"/>
    <x v="1"/>
    <x v="11"/>
    <x v="4"/>
    <n v="7032688"/>
    <s v="8000033025"/>
    <x v="0"/>
    <x v="3"/>
    <s v="CONJUNTO RESIDENCIAL HORIZONTES B PROPIEDAD HORIZONTAL"/>
    <x v="0"/>
    <x v="0"/>
  </r>
  <r>
    <x v="0"/>
    <x v="1"/>
    <x v="11"/>
    <x v="4"/>
    <n v="7032737"/>
    <s v="8001668182"/>
    <x v="0"/>
    <x v="3"/>
    <s v="CONJUNTO RESIDENCIAL VILLA JULIA PH"/>
    <x v="1"/>
    <x v="1"/>
  </r>
  <r>
    <x v="0"/>
    <x v="1"/>
    <x v="11"/>
    <x v="4"/>
    <n v="7032764"/>
    <s v="9003602187"/>
    <x v="0"/>
    <x v="1"/>
    <s v="CONJUNTO RESIDENCIAL BOSQUE DE PINOS ETAPA I Y II"/>
    <x v="2"/>
    <x v="2"/>
  </r>
  <r>
    <x v="0"/>
    <x v="1"/>
    <x v="11"/>
    <x v="4"/>
    <n v="7032773"/>
    <s v="9000883165"/>
    <x v="0"/>
    <x v="7"/>
    <s v="EDIFICIO ALTAVISTA PH"/>
    <x v="1"/>
    <x v="1"/>
  </r>
  <r>
    <x v="0"/>
    <x v="1"/>
    <x v="11"/>
    <x v="4"/>
    <n v="7032804"/>
    <s v="9008338979"/>
    <x v="0"/>
    <x v="1"/>
    <s v="CONJUNTO HABITACIONAL NARANJAL ETAPA I PH"/>
    <x v="11"/>
    <x v="9"/>
  </r>
  <r>
    <x v="0"/>
    <x v="1"/>
    <x v="11"/>
    <x v="4"/>
    <n v="7032909"/>
    <s v="9007851896"/>
    <x v="0"/>
    <x v="1"/>
    <s v="EDIFICIO NOVA TORRE 189 PH"/>
    <x v="1"/>
    <x v="1"/>
  </r>
  <r>
    <x v="0"/>
    <x v="1"/>
    <x v="11"/>
    <x v="4"/>
    <n v="7032943"/>
    <s v="8001494496"/>
    <x v="0"/>
    <x v="3"/>
    <s v="CONJUNTO RESIDENCIAL MULTIFAMILIARES ENTRE RIOS II BLOQUE 1"/>
    <x v="3"/>
    <x v="3"/>
  </r>
  <r>
    <x v="0"/>
    <x v="1"/>
    <x v="11"/>
    <x v="4"/>
    <n v="7032973"/>
    <s v="9007949470"/>
    <x v="0"/>
    <x v="1"/>
    <s v="CONJUNTO RESIDENCIAL BOSQUES DEL CASTILLO"/>
    <x v="40"/>
    <x v="0"/>
  </r>
  <r>
    <x v="0"/>
    <x v="1"/>
    <x v="11"/>
    <x v="4"/>
    <n v="7033033"/>
    <s v="8040009863"/>
    <x v="0"/>
    <x v="1"/>
    <s v="EDIFICIO POSADA PRINCESS"/>
    <x v="2"/>
    <x v="2"/>
  </r>
  <r>
    <x v="0"/>
    <x v="1"/>
    <x v="11"/>
    <x v="4"/>
    <n v="7033111"/>
    <s v="9001536870"/>
    <x v="0"/>
    <x v="3"/>
    <s v="CAMPOVERDE PH"/>
    <x v="14"/>
    <x v="5"/>
  </r>
  <r>
    <x v="0"/>
    <x v="1"/>
    <x v="11"/>
    <x v="4"/>
    <n v="7033121"/>
    <s v="9001536870"/>
    <x v="0"/>
    <x v="1"/>
    <s v="CAMPOVERDE PH"/>
    <x v="14"/>
    <x v="5"/>
  </r>
  <r>
    <x v="0"/>
    <x v="1"/>
    <x v="11"/>
    <x v="4"/>
    <n v="7033149"/>
    <s v="9002965061"/>
    <x v="0"/>
    <x v="0"/>
    <s v="CONJUNTO RESIDENCIAL GRATAMIRA CAMPESTRE I PH"/>
    <x v="1"/>
    <x v="1"/>
  </r>
  <r>
    <x v="0"/>
    <x v="1"/>
    <x v="11"/>
    <x v="4"/>
    <n v="7033154"/>
    <s v="8300338451"/>
    <x v="0"/>
    <x v="1"/>
    <s v="EDIFICIO PARK WAY RESERVADO III"/>
    <x v="1"/>
    <x v="1"/>
  </r>
  <r>
    <x v="0"/>
    <x v="1"/>
    <x v="11"/>
    <x v="4"/>
    <n v="7033196"/>
    <s v="8320030840"/>
    <x v="0"/>
    <x v="3"/>
    <s v="CONJUNTO RESIDENCIAL BARBADOS III"/>
    <x v="4"/>
    <x v="4"/>
  </r>
  <r>
    <x v="0"/>
    <x v="1"/>
    <x v="11"/>
    <x v="4"/>
    <n v="7033216"/>
    <s v="8050081811"/>
    <x v="0"/>
    <x v="1"/>
    <s v="CONJUNTO RESIDENCIAL TORRES DE COMFANDI I ETAPA"/>
    <x v="0"/>
    <x v="0"/>
  </r>
  <r>
    <x v="0"/>
    <x v="1"/>
    <x v="11"/>
    <x v="4"/>
    <n v="7033301"/>
    <s v="9004185001"/>
    <x v="0"/>
    <x v="3"/>
    <s v="CONJUNTO RESIDENCIAL BOSQUES DE ZAPAN 5 - PROPIEDAD HORIZONT"/>
    <x v="4"/>
    <x v="4"/>
  </r>
  <r>
    <x v="0"/>
    <x v="1"/>
    <x v="11"/>
    <x v="4"/>
    <n v="7033319"/>
    <s v="9004185001"/>
    <x v="0"/>
    <x v="3"/>
    <s v="CONJUNTO RESIDENCIAL BOSQUES DE ZAPAN 5 - PROPIEDAD HORIZONT"/>
    <x v="4"/>
    <x v="4"/>
  </r>
  <r>
    <x v="0"/>
    <x v="1"/>
    <x v="11"/>
    <x v="4"/>
    <n v="7033326"/>
    <s v="9004185001"/>
    <x v="0"/>
    <x v="3"/>
    <s v="CONJUNTO RESIDENCIAL BOSQUES DE ZAPAN 5 - PROPIEDAD HORIZONT"/>
    <x v="4"/>
    <x v="4"/>
  </r>
  <r>
    <x v="0"/>
    <x v="1"/>
    <x v="11"/>
    <x v="4"/>
    <n v="7033327"/>
    <s v="9004185001"/>
    <x v="0"/>
    <x v="3"/>
    <s v="CONJUNTO RESIDENCIAL BOSQUES DE ZAPAN 5 - PROPIEDAD HORIZONT"/>
    <x v="4"/>
    <x v="4"/>
  </r>
  <r>
    <x v="0"/>
    <x v="1"/>
    <x v="11"/>
    <x v="4"/>
    <n v="7033356"/>
    <s v="9003602187"/>
    <x v="0"/>
    <x v="1"/>
    <s v="CONJUNTO RESIDENCIAL BOSQUE DE PINOS ETAPA I Y II"/>
    <x v="2"/>
    <x v="2"/>
  </r>
  <r>
    <x v="0"/>
    <x v="1"/>
    <x v="11"/>
    <x v="4"/>
    <n v="7033415"/>
    <s v="8001933179"/>
    <x v="0"/>
    <x v="0"/>
    <s v="AGRUPACION DE VIVIENDA 4A LOS GUALANDAYES"/>
    <x v="1"/>
    <x v="1"/>
  </r>
  <r>
    <x v="0"/>
    <x v="1"/>
    <x v="11"/>
    <x v="4"/>
    <n v="7033572"/>
    <s v="8000566414"/>
    <x v="0"/>
    <x v="1"/>
    <s v="EDIFICIO SAN FELIPE DE ALGECIRAS PROPIEDAD HO"/>
    <x v="1"/>
    <x v="1"/>
  </r>
  <r>
    <x v="0"/>
    <x v="1"/>
    <x v="11"/>
    <x v="4"/>
    <n v="7033601"/>
    <s v="9011231083"/>
    <x v="0"/>
    <x v="1"/>
    <s v="CONJUNTO RESISDENCIAL TERRAZAS DE ALEJANDRIA"/>
    <x v="31"/>
    <x v="3"/>
  </r>
  <r>
    <x v="0"/>
    <x v="1"/>
    <x v="11"/>
    <x v="4"/>
    <n v="7033628"/>
    <s v="9012064361"/>
    <x v="0"/>
    <x v="0"/>
    <s v="EDIFICIO ARA CONDOMINIO CLUB PROPIEDAD HORIZONTAL"/>
    <x v="2"/>
    <x v="2"/>
  </r>
  <r>
    <x v="0"/>
    <x v="1"/>
    <x v="11"/>
    <x v="4"/>
    <n v="7033773"/>
    <s v="9000595817"/>
    <x v="0"/>
    <x v="4"/>
    <s v="CONJUNTO CERRADO RESERVA DE LOS ALAMOS PH"/>
    <x v="11"/>
    <x v="9"/>
  </r>
  <r>
    <x v="0"/>
    <x v="1"/>
    <x v="11"/>
    <x v="4"/>
    <n v="7033781"/>
    <s v="8300755992"/>
    <x v="0"/>
    <x v="1"/>
    <s v="PORTON DE GRATAMIRA PH"/>
    <x v="1"/>
    <x v="1"/>
  </r>
  <r>
    <x v="0"/>
    <x v="1"/>
    <x v="11"/>
    <x v="4"/>
    <n v="7033820"/>
    <s v="9008140560"/>
    <x v="0"/>
    <x v="1"/>
    <s v="CONJUNTO RESIDENCIAL AURA PROPIEDAD HORIZONTAL"/>
    <x v="14"/>
    <x v="5"/>
  </r>
  <r>
    <x v="0"/>
    <x v="1"/>
    <x v="11"/>
    <x v="4"/>
    <n v="7033824"/>
    <s v="8001972770"/>
    <x v="0"/>
    <x v="4"/>
    <s v="UNIDAD RESIDENCIAL SAUSALITO"/>
    <x v="11"/>
    <x v="9"/>
  </r>
  <r>
    <x v="0"/>
    <x v="1"/>
    <x v="11"/>
    <x v="4"/>
    <n v="7033832"/>
    <s v="9004885018"/>
    <x v="0"/>
    <x v="1"/>
    <s v="EDIFICIO BASILEA"/>
    <x v="14"/>
    <x v="5"/>
  </r>
  <r>
    <x v="0"/>
    <x v="1"/>
    <x v="11"/>
    <x v="4"/>
    <n v="7033834"/>
    <s v="9006438887"/>
    <x v="0"/>
    <x v="3"/>
    <s v="CONJUNTO RESIDENCIAL POBLADO DEL HATO PH"/>
    <x v="67"/>
    <x v="5"/>
  </r>
  <r>
    <x v="0"/>
    <x v="1"/>
    <x v="11"/>
    <x v="4"/>
    <n v="7033840"/>
    <s v="9006492513"/>
    <x v="0"/>
    <x v="1"/>
    <s v="EDIFICACION MIXTA LAGO PLAZA II PH"/>
    <x v="11"/>
    <x v="9"/>
  </r>
  <r>
    <x v="0"/>
    <x v="1"/>
    <x v="11"/>
    <x v="4"/>
    <n v="7033852"/>
    <s v="9010284709"/>
    <x v="0"/>
    <x v="2"/>
    <s v="EDIFICIO BLOQUE D PROPIEDAD HORIZONTAL DE LA URBANIZACION PU"/>
    <x v="6"/>
    <x v="6"/>
  </r>
  <r>
    <x v="0"/>
    <x v="1"/>
    <x v="11"/>
    <x v="4"/>
    <n v="7033911"/>
    <s v="8603539395"/>
    <x v="0"/>
    <x v="1"/>
    <s v="EDIFICIO NIZA VIII-32"/>
    <x v="1"/>
    <x v="1"/>
  </r>
  <r>
    <x v="0"/>
    <x v="1"/>
    <x v="11"/>
    <x v="4"/>
    <n v="7033912"/>
    <s v="8909291006"/>
    <x v="0"/>
    <x v="1"/>
    <s v="EDIFICIO PALMARES PH"/>
    <x v="14"/>
    <x v="5"/>
  </r>
  <r>
    <x v="0"/>
    <x v="1"/>
    <x v="11"/>
    <x v="4"/>
    <n v="7033940"/>
    <s v="9007851896"/>
    <x v="0"/>
    <x v="1"/>
    <s v="EDIFICIO NOVA TORRE 189 PH"/>
    <x v="1"/>
    <x v="1"/>
  </r>
  <r>
    <x v="0"/>
    <x v="1"/>
    <x v="11"/>
    <x v="4"/>
    <n v="7033945"/>
    <s v="9007851896"/>
    <x v="0"/>
    <x v="1"/>
    <s v="EDIFICIO NOVA TORRE 189 PH"/>
    <x v="1"/>
    <x v="1"/>
  </r>
  <r>
    <x v="0"/>
    <x v="1"/>
    <x v="11"/>
    <x v="4"/>
    <n v="7033987"/>
    <s v="9000142589"/>
    <x v="0"/>
    <x v="1"/>
    <s v="CONJUNTO RESIDENCIAL CERRONORTE PH"/>
    <x v="14"/>
    <x v="5"/>
  </r>
  <r>
    <x v="0"/>
    <x v="1"/>
    <x v="11"/>
    <x v="4"/>
    <n v="7034009"/>
    <s v="8300698272"/>
    <x v="0"/>
    <x v="1"/>
    <s v="EDIFICIO SAN PATRICIO PROPIEDAD HORIZONTAL"/>
    <x v="1"/>
    <x v="1"/>
  </r>
  <r>
    <x v="0"/>
    <x v="1"/>
    <x v="11"/>
    <x v="4"/>
    <n v="7034015"/>
    <s v="9003319926"/>
    <x v="0"/>
    <x v="1"/>
    <s v="EDIFICIO SURGIMEDICA PROPIEDAD HORIZONTAL"/>
    <x v="3"/>
    <x v="3"/>
  </r>
  <r>
    <x v="0"/>
    <x v="1"/>
    <x v="11"/>
    <x v="4"/>
    <n v="7034031"/>
    <s v="9009836294"/>
    <x v="0"/>
    <x v="1"/>
    <s v="CONJUNTO RESIDENCIAL SENDERO VERDE PH"/>
    <x v="5"/>
    <x v="5"/>
  </r>
  <r>
    <x v="0"/>
    <x v="1"/>
    <x v="11"/>
    <x v="4"/>
    <n v="7034062"/>
    <s v="9007650371"/>
    <x v="0"/>
    <x v="3"/>
    <s v="LA ILUSION II CONJUNTO RESIDENCIAL- PROPIEDAD HORIZONTAL"/>
    <x v="4"/>
    <x v="4"/>
  </r>
  <r>
    <x v="0"/>
    <x v="1"/>
    <x v="11"/>
    <x v="4"/>
    <n v="7034114"/>
    <s v="9011202024"/>
    <x v="0"/>
    <x v="1"/>
    <s v="CONJUNTO R PARQUES DE BOGOTA MANZANO PH"/>
    <x v="1"/>
    <x v="1"/>
  </r>
  <r>
    <x v="0"/>
    <x v="1"/>
    <x v="11"/>
    <x v="4"/>
    <n v="7034154"/>
    <s v="9003223341"/>
    <x v="0"/>
    <x v="1"/>
    <s v="PROPIEDAD HORIZONTAL EDIFICIO MIRADOR DE LA 28"/>
    <x v="6"/>
    <x v="6"/>
  </r>
  <r>
    <x v="0"/>
    <x v="1"/>
    <x v="11"/>
    <x v="4"/>
    <n v="7034165"/>
    <s v="8909289426"/>
    <x v="0"/>
    <x v="7"/>
    <s v="NUCLEO DE VIVIENDA N°2 CIUDAD SAN DIEGO"/>
    <x v="14"/>
    <x v="5"/>
  </r>
  <r>
    <x v="0"/>
    <x v="1"/>
    <x v="11"/>
    <x v="4"/>
    <n v="7034201"/>
    <s v="8002025910"/>
    <x v="0"/>
    <x v="1"/>
    <s v="MULTIFAMILIAR CUNDINAMARCA PROPIEDAD HORIZONTAL"/>
    <x v="1"/>
    <x v="1"/>
  </r>
  <r>
    <x v="0"/>
    <x v="1"/>
    <x v="11"/>
    <x v="4"/>
    <n v="7034244"/>
    <s v="9009836294"/>
    <x v="0"/>
    <x v="2"/>
    <s v="CONJUNTO RESIDENCIAL SENDERO VERDE PH"/>
    <x v="14"/>
    <x v="5"/>
  </r>
  <r>
    <x v="0"/>
    <x v="1"/>
    <x v="11"/>
    <x v="4"/>
    <n v="7034288"/>
    <s v="9010898433"/>
    <x v="0"/>
    <x v="4"/>
    <s v="PH  CELULA DOCE DE LA URBANIZACION VILLAPILAR"/>
    <x v="6"/>
    <x v="6"/>
  </r>
  <r>
    <x v="0"/>
    <x v="1"/>
    <x v="11"/>
    <x v="4"/>
    <n v="7034309"/>
    <s v="9002713230"/>
    <x v="0"/>
    <x v="4"/>
    <s v="CONJUNTO RESIDENCIAL LA CASTELLANA  PROPIEDAD HORIZONTAL"/>
    <x v="11"/>
    <x v="9"/>
  </r>
  <r>
    <x v="0"/>
    <x v="1"/>
    <x v="11"/>
    <x v="4"/>
    <n v="7034333"/>
    <s v="9000741680"/>
    <x v="0"/>
    <x v="1"/>
    <s v="SAN JACINTO APARTAMENTOS - PROPIEDAD HORIZONTAL"/>
    <x v="3"/>
    <x v="3"/>
  </r>
  <r>
    <x v="0"/>
    <x v="1"/>
    <x v="11"/>
    <x v="4"/>
    <n v="7034367"/>
    <s v="9006912202"/>
    <x v="0"/>
    <x v="1"/>
    <s v="EDIFICIO BRITANIA PH"/>
    <x v="11"/>
    <x v="9"/>
  </r>
  <r>
    <x v="0"/>
    <x v="1"/>
    <x v="11"/>
    <x v="4"/>
    <n v="7034416"/>
    <s v="9010602628"/>
    <x v="0"/>
    <x v="1"/>
    <s v="SANTA MÓNICA CONDOMINIO PROPIEDAD HORIZONTAL"/>
    <x v="9"/>
    <x v="8"/>
  </r>
  <r>
    <x v="0"/>
    <x v="1"/>
    <x v="11"/>
    <x v="4"/>
    <n v="7034436"/>
    <s v="9013173345"/>
    <x v="0"/>
    <x v="0"/>
    <s v="CONJUNTO CERRADO CIPRES DE BELLA SUIZA PROPIEDAD HORIZONTAL"/>
    <x v="6"/>
    <x v="6"/>
  </r>
  <r>
    <x v="0"/>
    <x v="1"/>
    <x v="11"/>
    <x v="4"/>
    <n v="7034441"/>
    <s v="9013173345"/>
    <x v="0"/>
    <x v="3"/>
    <s v="CONJUNTO CERRADO CIPRES DE BELLA SUIZA PROPIEDAD HORIZONTAL"/>
    <x v="6"/>
    <x v="6"/>
  </r>
  <r>
    <x v="0"/>
    <x v="1"/>
    <x v="11"/>
    <x v="4"/>
    <n v="7034465"/>
    <s v="8605213490"/>
    <x v="0"/>
    <x v="1"/>
    <s v="CONJUNTO RESIDENCIAL PIJAO DE ORO"/>
    <x v="1"/>
    <x v="1"/>
  </r>
  <r>
    <x v="0"/>
    <x v="1"/>
    <x v="11"/>
    <x v="4"/>
    <n v="7034465"/>
    <s v="8605213490"/>
    <x v="0"/>
    <x v="1"/>
    <s v="CONJUNTO RESIDENCIAL PIJAO DE ORO"/>
    <x v="1"/>
    <x v="1"/>
  </r>
  <r>
    <x v="0"/>
    <x v="1"/>
    <x v="11"/>
    <x v="4"/>
    <n v="7034527"/>
    <s v="8300298107"/>
    <x v="0"/>
    <x v="2"/>
    <s v="CONJUNTO RESIDENCIAL ICATA I PROPIEDAD HORIZONTAL"/>
    <x v="1"/>
    <x v="1"/>
  </r>
  <r>
    <x v="0"/>
    <x v="1"/>
    <x v="11"/>
    <x v="4"/>
    <n v="7034545"/>
    <s v="9008338979"/>
    <x v="0"/>
    <x v="1"/>
    <s v="CONJUNTO HABITACIONAL NARANJAL ETAPA I PH"/>
    <x v="11"/>
    <x v="9"/>
  </r>
  <r>
    <x v="0"/>
    <x v="1"/>
    <x v="11"/>
    <x v="6"/>
    <n v="7034609"/>
    <s v="8300887655"/>
    <x v="0"/>
    <x v="1"/>
    <s v="INDUSTRIA COLOMBIANA DE FLEXIBLES INCOLFLEX S A S"/>
    <x v="1"/>
    <x v="1"/>
  </r>
  <r>
    <x v="0"/>
    <x v="1"/>
    <x v="11"/>
    <x v="6"/>
    <n v="7034609"/>
    <s v="8300887655"/>
    <x v="0"/>
    <x v="1"/>
    <s v="INDUSTRIA COLOMBIANA DE FLEXIBLES INCOLFLEX S A S"/>
    <x v="1"/>
    <x v="1"/>
  </r>
  <r>
    <x v="0"/>
    <x v="1"/>
    <x v="11"/>
    <x v="4"/>
    <n v="7034613"/>
    <s v="8000724794"/>
    <x v="0"/>
    <x v="1"/>
    <s v="CONJUNTO RESIDENCIAL BORNEO II ETAPA"/>
    <x v="1"/>
    <x v="1"/>
  </r>
  <r>
    <x v="0"/>
    <x v="1"/>
    <x v="11"/>
    <x v="4"/>
    <n v="7034617"/>
    <s v="9006764933"/>
    <x v="0"/>
    <x v="1"/>
    <s v="EDIFICIO EL TRIANGULO PH"/>
    <x v="14"/>
    <x v="5"/>
  </r>
  <r>
    <x v="0"/>
    <x v="1"/>
    <x v="11"/>
    <x v="4"/>
    <n v="7034620"/>
    <s v="8909428687"/>
    <x v="0"/>
    <x v="3"/>
    <s v="URBANIZACION BOSQUES DEL CAMPESTRE ETAPA 2"/>
    <x v="14"/>
    <x v="5"/>
  </r>
  <r>
    <x v="0"/>
    <x v="1"/>
    <x v="11"/>
    <x v="4"/>
    <n v="7034623"/>
    <s v="9005768525"/>
    <x v="0"/>
    <x v="1"/>
    <s v="CONJUNTO RESIDENCIAL LA MORADA DEL VIENTO"/>
    <x v="29"/>
    <x v="14"/>
  </r>
  <r>
    <x v="0"/>
    <x v="1"/>
    <x v="11"/>
    <x v="4"/>
    <n v="7034629"/>
    <s v="9000142589"/>
    <x v="0"/>
    <x v="1"/>
    <s v="CONJUNTO RESIDENCIAL CERRONORTE PH"/>
    <x v="14"/>
    <x v="5"/>
  </r>
  <r>
    <x v="0"/>
    <x v="1"/>
    <x v="11"/>
    <x v="4"/>
    <n v="7034632"/>
    <s v="9000142589"/>
    <x v="0"/>
    <x v="1"/>
    <s v="CONJUNTO RESIDENCIAL CERRONORTE PH"/>
    <x v="14"/>
    <x v="5"/>
  </r>
  <r>
    <x v="0"/>
    <x v="1"/>
    <x v="11"/>
    <x v="4"/>
    <n v="7034645"/>
    <s v="9003564353"/>
    <x v="0"/>
    <x v="0"/>
    <s v="EDIFICIO ALEJANDRES PH"/>
    <x v="14"/>
    <x v="5"/>
  </r>
  <r>
    <x v="0"/>
    <x v="1"/>
    <x v="11"/>
    <x v="1"/>
    <n v="7034655"/>
    <s v="9007048708"/>
    <x v="0"/>
    <x v="1"/>
    <s v="EDIFICIO MONTICELLO APARTAMENTOS - PROPIEDAD HORIZONTAL"/>
    <x v="3"/>
    <x v="3"/>
  </r>
  <r>
    <x v="0"/>
    <x v="1"/>
    <x v="11"/>
    <x v="1"/>
    <n v="7034663"/>
    <s v="9006651007"/>
    <x v="0"/>
    <x v="3"/>
    <s v="CONJUNTO RESIDENCIAL BELLOMONTE"/>
    <x v="71"/>
    <x v="10"/>
  </r>
  <r>
    <x v="0"/>
    <x v="1"/>
    <x v="11"/>
    <x v="4"/>
    <n v="7034740"/>
    <s v="8300755992"/>
    <x v="0"/>
    <x v="1"/>
    <s v="PORTON DE GRATAMIRA PH"/>
    <x v="1"/>
    <x v="1"/>
  </r>
  <r>
    <x v="0"/>
    <x v="1"/>
    <x v="11"/>
    <x v="4"/>
    <n v="7034783"/>
    <s v="8914099344"/>
    <x v="0"/>
    <x v="2"/>
    <s v="UNIDAD RESIDENCIAL MALLORCA PH"/>
    <x v="11"/>
    <x v="9"/>
  </r>
  <r>
    <x v="0"/>
    <x v="1"/>
    <x v="11"/>
    <x v="4"/>
    <n v="7034797"/>
    <s v="9004647431"/>
    <x v="0"/>
    <x v="4"/>
    <s v="PROPIEDAD HORIZONTAL MIRADOR DEL BOSQUE BLOQUES 1 2 3 Y 4"/>
    <x v="23"/>
    <x v="6"/>
  </r>
  <r>
    <x v="0"/>
    <x v="1"/>
    <x v="11"/>
    <x v="4"/>
    <n v="7034807"/>
    <s v="8300309920"/>
    <x v="0"/>
    <x v="1"/>
    <s v="CONJUNTO RESIDENCIAL  EL SALITRE MONSERRATE"/>
    <x v="1"/>
    <x v="1"/>
  </r>
  <r>
    <x v="0"/>
    <x v="1"/>
    <x v="11"/>
    <x v="4"/>
    <n v="7034850"/>
    <s v="8301419341"/>
    <x v="1"/>
    <x v="6"/>
    <s v="CONJUNTO RESIDENCIAL EL PORTAL II - PROPIEDAD HORIZONTAL"/>
    <x v="1"/>
    <x v="1"/>
  </r>
  <r>
    <x v="0"/>
    <x v="1"/>
    <x v="11"/>
    <x v="4"/>
    <n v="7034884"/>
    <s v="8110470510"/>
    <x v="0"/>
    <x v="1"/>
    <s v="CONJUNTO RESIDENCIAL CERCANIAS DE LA MOTA PH"/>
    <x v="14"/>
    <x v="5"/>
  </r>
  <r>
    <x v="0"/>
    <x v="1"/>
    <x v="11"/>
    <x v="4"/>
    <n v="7034910"/>
    <s v="8050256989"/>
    <x v="0"/>
    <x v="0"/>
    <s v="CONJUNTO MULTIFAMILIAR MANANTIAL PROPIEDAD HO"/>
    <x v="0"/>
    <x v="0"/>
  </r>
  <r>
    <x v="0"/>
    <x v="1"/>
    <x v="11"/>
    <x v="4"/>
    <n v="7034920"/>
    <s v="9009360541"/>
    <x v="0"/>
    <x v="1"/>
    <s v="YUMA CIUDADELA RESIDENCIAL"/>
    <x v="29"/>
    <x v="14"/>
  </r>
  <r>
    <x v="0"/>
    <x v="1"/>
    <x v="11"/>
    <x v="4"/>
    <n v="7034933"/>
    <s v="8300817280"/>
    <x v="0"/>
    <x v="3"/>
    <s v="CONJUNTO CORINTO"/>
    <x v="1"/>
    <x v="1"/>
  </r>
  <r>
    <x v="0"/>
    <x v="1"/>
    <x v="11"/>
    <x v="4"/>
    <n v="7034954"/>
    <s v="8001379241"/>
    <x v="0"/>
    <x v="1"/>
    <s v="UNIDAD RESIDENCIAL CAMINO DE ALAMOS PH"/>
    <x v="11"/>
    <x v="9"/>
  </r>
  <r>
    <x v="0"/>
    <x v="1"/>
    <x v="11"/>
    <x v="4"/>
    <n v="7035011"/>
    <s v="8000883503"/>
    <x v="0"/>
    <x v="1"/>
    <s v="CONJUNTO RESIDENCIAL COLINA DE CHIPRE PH"/>
    <x v="14"/>
    <x v="5"/>
  </r>
  <r>
    <x v="0"/>
    <x v="1"/>
    <x v="11"/>
    <x v="4"/>
    <n v="7035014"/>
    <s v="8090070164"/>
    <x v="0"/>
    <x v="1"/>
    <s v="MULTIFAMILIARES RINCON DEL CAMPESTRE PROPIEDAD HORIZONTA"/>
    <x v="3"/>
    <x v="3"/>
  </r>
  <r>
    <x v="0"/>
    <x v="1"/>
    <x v="11"/>
    <x v="1"/>
    <n v="7035016"/>
    <s v="9006197279"/>
    <x v="0"/>
    <x v="5"/>
    <s v="CONDOMINIO ALTAGRACIA II ETAPA PROPIEDAD HORIZONTAL"/>
    <x v="31"/>
    <x v="3"/>
  </r>
  <r>
    <x v="0"/>
    <x v="1"/>
    <x v="11"/>
    <x v="4"/>
    <n v="7035108"/>
    <s v="9002346641"/>
    <x v="0"/>
    <x v="1"/>
    <s v="CONJUNTO CERRADO ACUARELA DE CAMPOHERMOSO PROPIEDAD HORIZONT"/>
    <x v="6"/>
    <x v="6"/>
  </r>
  <r>
    <x v="0"/>
    <x v="1"/>
    <x v="11"/>
    <x v="4"/>
    <n v="7035176"/>
    <s v="8110125922"/>
    <x v="0"/>
    <x v="1"/>
    <s v="CR POBLADO DE SANTA MONICA"/>
    <x v="14"/>
    <x v="5"/>
  </r>
  <r>
    <x v="0"/>
    <x v="1"/>
    <x v="11"/>
    <x v="4"/>
    <n v="7035179"/>
    <s v="9003546185"/>
    <x v="0"/>
    <x v="3"/>
    <s v="EDIFICIO VASSARI CENTER"/>
    <x v="0"/>
    <x v="0"/>
  </r>
  <r>
    <x v="0"/>
    <x v="1"/>
    <x v="11"/>
    <x v="4"/>
    <n v="7035195"/>
    <s v="8040146877"/>
    <x v="0"/>
    <x v="1"/>
    <s v="CONJUNTO RESIDENCIAL ARTEMIS I"/>
    <x v="2"/>
    <x v="2"/>
  </r>
  <r>
    <x v="0"/>
    <x v="1"/>
    <x v="11"/>
    <x v="4"/>
    <n v="7035219"/>
    <s v="8301240036"/>
    <x v="0"/>
    <x v="0"/>
    <s v="CONJUNTO RESIDENCIAL EL POBLADO PROPIEDAD HORIZONTAL"/>
    <x v="1"/>
    <x v="1"/>
  </r>
  <r>
    <x v="0"/>
    <x v="1"/>
    <x v="11"/>
    <x v="4"/>
    <n v="7035221"/>
    <s v="8300444605"/>
    <x v="0"/>
    <x v="1"/>
    <s v="AGRUPACION DE VIVIENDA AVENIDA EL CENTENARIO II ETAPA LOTE 2"/>
    <x v="1"/>
    <x v="1"/>
  </r>
  <r>
    <x v="0"/>
    <x v="1"/>
    <x v="11"/>
    <x v="4"/>
    <n v="7035223"/>
    <s v="8160009701"/>
    <x v="0"/>
    <x v="2"/>
    <s v="UNIDAD RESIDENCIAL VILLAS DE LA MADRID PROPIEDAD HORIZONTAL"/>
    <x v="11"/>
    <x v="9"/>
  </r>
  <r>
    <x v="0"/>
    <x v="1"/>
    <x v="11"/>
    <x v="4"/>
    <n v="7035255"/>
    <s v="9009180582"/>
    <x v="0"/>
    <x v="1"/>
    <s v="CONJUNTO RESIDENCIAL CAMINO DE SAN LUIS PROPIEDAD HORIZONTAL"/>
    <x v="1"/>
    <x v="1"/>
  </r>
  <r>
    <x v="0"/>
    <x v="1"/>
    <x v="11"/>
    <x v="4"/>
    <n v="7035267"/>
    <s v="8909246953"/>
    <x v="0"/>
    <x v="0"/>
    <s v="UNIDAD RESIDENCIAL LOS DANUBIOS PH"/>
    <x v="14"/>
    <x v="5"/>
  </r>
  <r>
    <x v="0"/>
    <x v="1"/>
    <x v="11"/>
    <x v="4"/>
    <n v="7035319"/>
    <s v="8000443077"/>
    <x v="0"/>
    <x v="0"/>
    <s v="EDIFICIO CADIZ PH"/>
    <x v="1"/>
    <x v="1"/>
  </r>
  <r>
    <x v="0"/>
    <x v="1"/>
    <x v="11"/>
    <x v="4"/>
    <n v="7035345"/>
    <s v="9006985603"/>
    <x v="0"/>
    <x v="0"/>
    <s v="EDIFICIO PALMANOVA PROPIEDAD HORIZONTAL"/>
    <x v="6"/>
    <x v="6"/>
  </r>
  <r>
    <x v="0"/>
    <x v="1"/>
    <x v="11"/>
    <x v="1"/>
    <n v="7035644"/>
    <s v="9002968476"/>
    <x v="0"/>
    <x v="1"/>
    <s v="LUZ DARY INTERMEDIRIA  - MARYURE TORRES ADMON"/>
    <x v="82"/>
    <x v="4"/>
  </r>
  <r>
    <x v="0"/>
    <x v="1"/>
    <x v="11"/>
    <x v="4"/>
    <n v="7035670"/>
    <s v="8070044696"/>
    <x v="0"/>
    <x v="1"/>
    <s v="CONDOMINIO EDIFICIO LAS BRISAS"/>
    <x v="18"/>
    <x v="10"/>
  </r>
  <r>
    <x v="0"/>
    <x v="1"/>
    <x v="11"/>
    <x v="4"/>
    <n v="7035827"/>
    <s v="9011634319"/>
    <x v="0"/>
    <x v="1"/>
    <s v="EDIFICIO BALCONES DE SANTA TERESA PH"/>
    <x v="14"/>
    <x v="5"/>
  </r>
  <r>
    <x v="0"/>
    <x v="1"/>
    <x v="11"/>
    <x v="4"/>
    <n v="7035839"/>
    <s v="8002376278"/>
    <x v="0"/>
    <x v="1"/>
    <s v="CONJUNTO RESIDENCIAL CONDOMINIO LA VEGA PH"/>
    <x v="14"/>
    <x v="5"/>
  </r>
  <r>
    <x v="0"/>
    <x v="1"/>
    <x v="11"/>
    <x v="4"/>
    <n v="7035849"/>
    <s v="9012110272"/>
    <x v="0"/>
    <x v="2"/>
    <s v="CONJUNTO RESIDENCIAL LOS ARANDANOS"/>
    <x v="18"/>
    <x v="10"/>
  </r>
  <r>
    <x v="0"/>
    <x v="1"/>
    <x v="11"/>
    <x v="4"/>
    <n v="7035860"/>
    <s v="8000834935"/>
    <x v="0"/>
    <x v="3"/>
    <s v="CENTRO COMERCIAL UNIPLAZA PH"/>
    <x v="11"/>
    <x v="9"/>
  </r>
  <r>
    <x v="0"/>
    <x v="1"/>
    <x v="11"/>
    <x v="4"/>
    <n v="7035876"/>
    <s v="8170043171"/>
    <x v="0"/>
    <x v="3"/>
    <s v="EDIFICIO EDGAR NEGRET DUE¥AS"/>
    <x v="41"/>
    <x v="17"/>
  </r>
  <r>
    <x v="0"/>
    <x v="1"/>
    <x v="11"/>
    <x v="4"/>
    <n v="7035883"/>
    <s v="9008792835"/>
    <x v="0"/>
    <x v="1"/>
    <s v="EDIFICIO FLORES DEL RIO - PROPIEDAD HORIZONTAL"/>
    <x v="6"/>
    <x v="6"/>
  </r>
  <r>
    <x v="0"/>
    <x v="1"/>
    <x v="11"/>
    <x v="4"/>
    <n v="7035895"/>
    <s v="9001984751"/>
    <x v="0"/>
    <x v="1"/>
    <s v="URBANIZACIÓN CAMPO DE VERANO PH"/>
    <x v="14"/>
    <x v="5"/>
  </r>
  <r>
    <x v="0"/>
    <x v="1"/>
    <x v="11"/>
    <x v="4"/>
    <n v="7035902"/>
    <s v="9001984751"/>
    <x v="0"/>
    <x v="1"/>
    <s v="URBANIZACIÓN CAMPO DE VERANO PH"/>
    <x v="14"/>
    <x v="5"/>
  </r>
  <r>
    <x v="0"/>
    <x v="1"/>
    <x v="11"/>
    <x v="4"/>
    <n v="7035913"/>
    <s v="9004423740"/>
    <x v="0"/>
    <x v="1"/>
    <s v="EDIFICIO JORHEL PROPIEDAD HORIZONTAL"/>
    <x v="1"/>
    <x v="1"/>
  </r>
  <r>
    <x v="0"/>
    <x v="1"/>
    <x v="11"/>
    <x v="4"/>
    <n v="7035949"/>
    <s v="8140008578"/>
    <x v="0"/>
    <x v="3"/>
    <s v="EDIFICIO CONCASA PROPIEDAD HORIZONTAL"/>
    <x v="9"/>
    <x v="8"/>
  </r>
  <r>
    <x v="0"/>
    <x v="1"/>
    <x v="11"/>
    <x v="4"/>
    <n v="7035959"/>
    <s v="8000231744"/>
    <x v="0"/>
    <x v="0"/>
    <s v="UNIDAD RESIDENCIAL SAN JOSE"/>
    <x v="21"/>
    <x v="5"/>
  </r>
  <r>
    <x v="0"/>
    <x v="1"/>
    <x v="11"/>
    <x v="4"/>
    <n v="7036015"/>
    <s v="8050093504"/>
    <x v="0"/>
    <x v="1"/>
    <s v="UNIDAD RESIDENCIAL MARCO FIDEL SUAREZ"/>
    <x v="0"/>
    <x v="0"/>
  </r>
  <r>
    <x v="0"/>
    <x v="1"/>
    <x v="11"/>
    <x v="4"/>
    <n v="7036047"/>
    <s v="8301423148"/>
    <x v="0"/>
    <x v="4"/>
    <s v="CONJUNTO RESIDENCIAL PORTAL DE MODELIA III"/>
    <x v="1"/>
    <x v="1"/>
  </r>
  <r>
    <x v="0"/>
    <x v="1"/>
    <x v="11"/>
    <x v="4"/>
    <n v="7036053"/>
    <s v="8000764445"/>
    <x v="0"/>
    <x v="4"/>
    <s v="CONJUNTO HABITACIONAL EL RINCON DE LAS QUINTAS PH"/>
    <x v="11"/>
    <x v="9"/>
  </r>
  <r>
    <x v="0"/>
    <x v="1"/>
    <x v="11"/>
    <x v="4"/>
    <n v="7036095"/>
    <s v="9010098811"/>
    <x v="0"/>
    <x v="1"/>
    <s v="CONJUNTO RESIDENCIAL ARBOLEDA CAMPESTRE - CAMBULO PROPIEDAD"/>
    <x v="3"/>
    <x v="3"/>
  </r>
  <r>
    <x v="0"/>
    <x v="1"/>
    <x v="11"/>
    <x v="4"/>
    <n v="7036096"/>
    <s v="8301173783"/>
    <x v="0"/>
    <x v="3"/>
    <s v="EDIFICIO AMALFI - PROPIEDAD HORIZONTAL"/>
    <x v="1"/>
    <x v="1"/>
  </r>
  <r>
    <x v="0"/>
    <x v="1"/>
    <x v="11"/>
    <x v="4"/>
    <n v="7036118"/>
    <s v="8090070164"/>
    <x v="0"/>
    <x v="1"/>
    <s v="MULTIFAMILIARES RINCON DEL CAMPESTRE PROPIEDAD HORIZONTA"/>
    <x v="3"/>
    <x v="3"/>
  </r>
  <r>
    <x v="0"/>
    <x v="1"/>
    <x v="11"/>
    <x v="4"/>
    <n v="7036132"/>
    <s v="9003201869"/>
    <x v="0"/>
    <x v="1"/>
    <s v="BOSQUELARGO PARQUE RESIDENCIAL PROPIEDAD HORIZONTAL"/>
    <x v="3"/>
    <x v="3"/>
  </r>
  <r>
    <x v="0"/>
    <x v="1"/>
    <x v="11"/>
    <x v="4"/>
    <n v="7036142"/>
    <s v="8300298107"/>
    <x v="0"/>
    <x v="2"/>
    <s v="CONJUNTO RESIDENCIAL ICATA I PROPIEDAD HORIZONTAL"/>
    <x v="1"/>
    <x v="1"/>
  </r>
  <r>
    <x v="0"/>
    <x v="1"/>
    <x v="11"/>
    <x v="4"/>
    <n v="7036163"/>
    <s v="9010240761"/>
    <x v="0"/>
    <x v="7"/>
    <s v="EDIFICIO TORRE K 5-2 -PROPIEDAD HORIZONTAL"/>
    <x v="1"/>
    <x v="1"/>
  </r>
  <r>
    <x v="0"/>
    <x v="1"/>
    <x v="11"/>
    <x v="4"/>
    <n v="7036175"/>
    <s v="9006208611"/>
    <x v="0"/>
    <x v="3"/>
    <s v="CONJUNTO RESIDENCIAL PORTAL DE SAN BASILIO"/>
    <x v="1"/>
    <x v="1"/>
  </r>
  <r>
    <x v="0"/>
    <x v="1"/>
    <x v="11"/>
    <x v="4"/>
    <n v="7036177"/>
    <s v="9011513437"/>
    <x v="0"/>
    <x v="1"/>
    <s v="CONJUNTO RESIDENCIAL PARQUE TUPARRO I PROPIEDAD HORIZONTAL"/>
    <x v="1"/>
    <x v="1"/>
  </r>
  <r>
    <x v="0"/>
    <x v="1"/>
    <x v="11"/>
    <x v="1"/>
    <n v="7036221"/>
    <s v="9007989533"/>
    <x v="0"/>
    <x v="3"/>
    <s v="EDIFICIO ZAPPAN 109-PROPIEDAD HORIZONTAL"/>
    <x v="1"/>
    <x v="1"/>
  </r>
  <r>
    <x v="0"/>
    <x v="1"/>
    <x v="11"/>
    <x v="1"/>
    <n v="7036257"/>
    <s v="9006197279"/>
    <x v="0"/>
    <x v="5"/>
    <s v="CONDOMINIO ALTAGRACIA II ETAPA PROPIEDAD HORIZONTAL"/>
    <x v="31"/>
    <x v="3"/>
  </r>
  <r>
    <x v="0"/>
    <x v="1"/>
    <x v="11"/>
    <x v="4"/>
    <n v="7036281"/>
    <s v="9005320221"/>
    <x v="0"/>
    <x v="3"/>
    <s v="UNIPLEX CIRCUNVALAR PH"/>
    <x v="11"/>
    <x v="9"/>
  </r>
  <r>
    <x v="0"/>
    <x v="1"/>
    <x v="11"/>
    <x v="4"/>
    <n v="7036341"/>
    <s v="9001142105"/>
    <x v="0"/>
    <x v="4"/>
    <s v="EDIFICIO TAURUS V"/>
    <x v="1"/>
    <x v="1"/>
  </r>
  <r>
    <x v="0"/>
    <x v="1"/>
    <x v="11"/>
    <x v="4"/>
    <n v="7036353"/>
    <s v="8300444605"/>
    <x v="0"/>
    <x v="4"/>
    <s v="AGRUPACION DE VIVIENDA AVENIDA EL CENTENARIO II ETAPA LOTE 2"/>
    <x v="1"/>
    <x v="1"/>
  </r>
  <r>
    <x v="0"/>
    <x v="1"/>
    <x v="11"/>
    <x v="4"/>
    <n v="7036357"/>
    <s v="9004206006"/>
    <x v="0"/>
    <x v="1"/>
    <s v="EDIFICIO MALUA  PROPIEDAD HORIZONTAL"/>
    <x v="6"/>
    <x v="6"/>
  </r>
  <r>
    <x v="0"/>
    <x v="1"/>
    <x v="11"/>
    <x v="4"/>
    <n v="7036361"/>
    <s v="8002525423"/>
    <x v="0"/>
    <x v="3"/>
    <s v="EDIFICIO TORRE LAS VILLAS PH"/>
    <x v="1"/>
    <x v="1"/>
  </r>
  <r>
    <x v="0"/>
    <x v="1"/>
    <x v="11"/>
    <x v="4"/>
    <n v="7036386"/>
    <s v="8300435924"/>
    <x v="0"/>
    <x v="1"/>
    <s v="EDIFICIO VILLA VENETTO PROPIEDAD HORIZONTAL"/>
    <x v="1"/>
    <x v="1"/>
  </r>
  <r>
    <x v="0"/>
    <x v="1"/>
    <x v="11"/>
    <x v="4"/>
    <n v="7036395"/>
    <s v="8050064666"/>
    <x v="0"/>
    <x v="3"/>
    <s v="CENTRO COMERCIAL COLON PLAZA"/>
    <x v="0"/>
    <x v="0"/>
  </r>
  <r>
    <x v="0"/>
    <x v="1"/>
    <x v="11"/>
    <x v="4"/>
    <n v="7036406"/>
    <s v="9014401369"/>
    <x v="0"/>
    <x v="3"/>
    <s v="CONJUNTO RESIDENCIAL RESERVA DE SAN DAVID SUPERLOTE 1 PROPIE"/>
    <x v="1"/>
    <x v="1"/>
  </r>
  <r>
    <x v="0"/>
    <x v="1"/>
    <x v="11"/>
    <x v="1"/>
    <n v="7036449"/>
    <s v="8050030684"/>
    <x v="0"/>
    <x v="7"/>
    <s v="CONJUNTO RESIDENCIAL MULTIFAMILIARES LA BASE"/>
    <x v="0"/>
    <x v="0"/>
  </r>
  <r>
    <x v="0"/>
    <x v="1"/>
    <x v="11"/>
    <x v="4"/>
    <n v="7036468"/>
    <s v="9001501654"/>
    <x v="0"/>
    <x v="1"/>
    <s v="AGRUPACION TORRES NUEVA CASTILLA I"/>
    <x v="1"/>
    <x v="1"/>
  </r>
  <r>
    <x v="0"/>
    <x v="1"/>
    <x v="11"/>
    <x v="4"/>
    <n v="7036471"/>
    <s v="9002713230"/>
    <x v="0"/>
    <x v="4"/>
    <s v="CONJUNTO RESIDENCIAL LA CASTELLANA  PROPIEDAD HORIZONTAL"/>
    <x v="11"/>
    <x v="9"/>
  </r>
  <r>
    <x v="0"/>
    <x v="1"/>
    <x v="11"/>
    <x v="4"/>
    <n v="7036510"/>
    <s v="8300027394"/>
    <x v="0"/>
    <x v="1"/>
    <s v="CONJUNTO RESIDENCIAL BOLIVIA III MANZANA K PH"/>
    <x v="1"/>
    <x v="1"/>
  </r>
  <r>
    <x v="0"/>
    <x v="1"/>
    <x v="11"/>
    <x v="4"/>
    <n v="7036515"/>
    <s v="9011042145"/>
    <x v="0"/>
    <x v="2"/>
    <s v="EDIFICIO TORRES DEL MOLINO PH"/>
    <x v="1"/>
    <x v="1"/>
  </r>
  <r>
    <x v="0"/>
    <x v="1"/>
    <x v="11"/>
    <x v="4"/>
    <n v="7036518"/>
    <s v="9012563571"/>
    <x v="0"/>
    <x v="1"/>
    <s v="CONJUNTO CERRADO LA QUINTA PROPIEDAD HORIZONTAL"/>
    <x v="6"/>
    <x v="6"/>
  </r>
  <r>
    <x v="0"/>
    <x v="1"/>
    <x v="11"/>
    <x v="4"/>
    <n v="7036540"/>
    <s v="9009092369"/>
    <x v="0"/>
    <x v="1"/>
    <s v="CONJUNTO RESIDENCIAL TORRES PORTAL DEL PARQUE PH"/>
    <x v="17"/>
    <x v="2"/>
  </r>
  <r>
    <x v="0"/>
    <x v="1"/>
    <x v="11"/>
    <x v="4"/>
    <n v="7036545"/>
    <s v="8301153784"/>
    <x v="0"/>
    <x v="3"/>
    <s v="CONJUNTO RESIDENCIAL ALAMEDA DE SAN JOSE II - PROPIEDAD HORI"/>
    <x v="1"/>
    <x v="1"/>
  </r>
  <r>
    <x v="0"/>
    <x v="1"/>
    <x v="11"/>
    <x v="4"/>
    <n v="7036593"/>
    <s v="8001196494"/>
    <x v="0"/>
    <x v="3"/>
    <s v="CENTRO COMERCIAL LOS ANDES"/>
    <x v="9"/>
    <x v="8"/>
  </r>
  <r>
    <x v="0"/>
    <x v="1"/>
    <x v="11"/>
    <x v="4"/>
    <n v="7036595"/>
    <s v="9006554689"/>
    <x v="0"/>
    <x v="1"/>
    <s v="EDIFICIO TORRES DE SANTA MONICA"/>
    <x v="13"/>
    <x v="9"/>
  </r>
  <r>
    <x v="0"/>
    <x v="1"/>
    <x v="11"/>
    <x v="4"/>
    <n v="7036608"/>
    <s v="9006554689"/>
    <x v="0"/>
    <x v="4"/>
    <s v="EDIFICIO TORRES DE SANTA MONICA"/>
    <x v="13"/>
    <x v="9"/>
  </r>
  <r>
    <x v="0"/>
    <x v="1"/>
    <x v="11"/>
    <x v="4"/>
    <n v="7036629"/>
    <s v="8300373441"/>
    <x v="0"/>
    <x v="1"/>
    <s v="CONJUNTO RESIDENCIAL VENTURA PROPIEDAD HORIZONTAL"/>
    <x v="1"/>
    <x v="1"/>
  </r>
  <r>
    <x v="0"/>
    <x v="1"/>
    <x v="11"/>
    <x v="4"/>
    <n v="7036644"/>
    <s v="8040018472"/>
    <x v="0"/>
    <x v="1"/>
    <s v="CONJUNTO RESIDENCIAL MIRADOR DEL CAMPESTRE"/>
    <x v="17"/>
    <x v="2"/>
  </r>
  <r>
    <x v="0"/>
    <x v="1"/>
    <x v="11"/>
    <x v="4"/>
    <n v="7036646"/>
    <s v="9009180582"/>
    <x v="0"/>
    <x v="1"/>
    <s v="CONJUNTO RESIDENCIAL CAMINO DE SAN LUIS PROPIEDAD HORIZONTAL"/>
    <x v="1"/>
    <x v="1"/>
  </r>
  <r>
    <x v="0"/>
    <x v="1"/>
    <x v="11"/>
    <x v="4"/>
    <n v="7036678"/>
    <s v="9003618451"/>
    <x v="0"/>
    <x v="1"/>
    <s v="CONJUNTO RESIDENCIAL APALINOS PH"/>
    <x v="1"/>
    <x v="1"/>
  </r>
  <r>
    <x v="0"/>
    <x v="1"/>
    <x v="11"/>
    <x v="1"/>
    <n v="7036679"/>
    <s v="9007048708"/>
    <x v="0"/>
    <x v="1"/>
    <s v="EDIFICIO MONTICELLO APARTAMENTOS - PROPIEDAD HORIZONTAL"/>
    <x v="3"/>
    <x v="3"/>
  </r>
  <r>
    <x v="0"/>
    <x v="1"/>
    <x v="11"/>
    <x v="4"/>
    <n v="7036711"/>
    <s v="9005827499"/>
    <x v="0"/>
    <x v="0"/>
    <s v="MULTIFAMILIAR BALCONES DE PROVENZA - PROPIEDAD HORIZONTAL"/>
    <x v="3"/>
    <x v="3"/>
  </r>
  <r>
    <x v="0"/>
    <x v="1"/>
    <x v="11"/>
    <x v="4"/>
    <n v="7036718"/>
    <s v="9005120335"/>
    <x v="0"/>
    <x v="1"/>
    <s v="EDIFICIO PORTAL DE CALASANZ PROPIEDAD HORIZONTAL"/>
    <x v="14"/>
    <x v="5"/>
  </r>
  <r>
    <x v="0"/>
    <x v="1"/>
    <x v="11"/>
    <x v="4"/>
    <n v="7036720"/>
    <s v="8050126105"/>
    <x v="0"/>
    <x v="1"/>
    <s v="FINESA SA"/>
    <x v="1"/>
    <x v="1"/>
  </r>
  <r>
    <x v="0"/>
    <x v="1"/>
    <x v="11"/>
    <x v="4"/>
    <n v="7036739"/>
    <s v="9011450190"/>
    <x v="0"/>
    <x v="1"/>
    <s v="EDIFICIO CHICO 1 1 PROPIEDAD HORIZONTAL"/>
    <x v="1"/>
    <x v="1"/>
  </r>
  <r>
    <x v="0"/>
    <x v="1"/>
    <x v="11"/>
    <x v="4"/>
    <n v="7036763"/>
    <s v="8300847743"/>
    <x v="0"/>
    <x v="1"/>
    <s v="CONJUNTO RESIDENCIAL FONTANAGRANDE PRIMERA ETAPA MZ III PH"/>
    <x v="1"/>
    <x v="1"/>
  </r>
  <r>
    <x v="0"/>
    <x v="1"/>
    <x v="11"/>
    <x v="4"/>
    <n v="7036793"/>
    <s v="8000367718"/>
    <x v="0"/>
    <x v="1"/>
    <s v="EDIFICIO LOS ALMENDROS PROPIEDAD HORIZONTAL"/>
    <x v="3"/>
    <x v="3"/>
  </r>
  <r>
    <x v="0"/>
    <x v="1"/>
    <x v="11"/>
    <x v="4"/>
    <n v="7036795"/>
    <s v="9005134515"/>
    <x v="0"/>
    <x v="3"/>
    <s v="ALONDRA CONJUNTO RESIDENCIAL PH"/>
    <x v="1"/>
    <x v="1"/>
  </r>
  <r>
    <x v="0"/>
    <x v="1"/>
    <x v="11"/>
    <x v="4"/>
    <n v="7036826"/>
    <s v="8605263368"/>
    <x v="0"/>
    <x v="3"/>
    <s v="CONJUNTO RESIDENCIAL SANTA BARBARA NORTE MANZANA C PH"/>
    <x v="1"/>
    <x v="1"/>
  </r>
  <r>
    <x v="0"/>
    <x v="1"/>
    <x v="11"/>
    <x v="4"/>
    <n v="7036847"/>
    <s v="8301153784"/>
    <x v="0"/>
    <x v="4"/>
    <s v="CONJUNTO RESIDENCIAL ALAMEDA DE SAN JOSE II - PROPIEDAD HORI"/>
    <x v="1"/>
    <x v="1"/>
  </r>
  <r>
    <x v="0"/>
    <x v="1"/>
    <x v="11"/>
    <x v="4"/>
    <n v="7036854"/>
    <s v="9007745551"/>
    <x v="0"/>
    <x v="3"/>
    <s v="LOMA LINDA APARTAMENTOS PROPIEDAD HORIZONTAL"/>
    <x v="13"/>
    <x v="9"/>
  </r>
  <r>
    <x v="0"/>
    <x v="1"/>
    <x v="11"/>
    <x v="4"/>
    <n v="7036914"/>
    <s v="8300134856"/>
    <x v="0"/>
    <x v="3"/>
    <s v="AGRUPACION DE VIVIENDA CIUDADELA NUEVA TIBABUYES SC"/>
    <x v="1"/>
    <x v="1"/>
  </r>
  <r>
    <x v="0"/>
    <x v="1"/>
    <x v="11"/>
    <x v="5"/>
    <n v="7036926"/>
    <s v="24602500"/>
    <x v="0"/>
    <x v="5"/>
    <s v="HOYOS DE LOPEZ BLANCA LIBIA"/>
    <x v="7"/>
    <x v="7"/>
  </r>
  <r>
    <x v="0"/>
    <x v="1"/>
    <x v="11"/>
    <x v="4"/>
    <n v="7036954"/>
    <s v="9009658223"/>
    <x v="0"/>
    <x v="0"/>
    <s v="EDIFICIO DISTRITO 65 PH"/>
    <x v="14"/>
    <x v="5"/>
  </r>
  <r>
    <x v="0"/>
    <x v="1"/>
    <x v="11"/>
    <x v="4"/>
    <n v="7036978"/>
    <s v="9012864696"/>
    <x v="0"/>
    <x v="3"/>
    <s v="CONJUNTO RESIDENCIAL AMARANTO PH"/>
    <x v="4"/>
    <x v="4"/>
  </r>
  <r>
    <x v="0"/>
    <x v="1"/>
    <x v="11"/>
    <x v="1"/>
    <n v="7036984"/>
    <s v="8160029232"/>
    <x v="0"/>
    <x v="1"/>
    <s v="EDIFICIO MANACOR PH"/>
    <x v="11"/>
    <x v="9"/>
  </r>
  <r>
    <x v="0"/>
    <x v="1"/>
    <x v="11"/>
    <x v="4"/>
    <n v="7037006"/>
    <s v="9008792835"/>
    <x v="0"/>
    <x v="7"/>
    <s v="EDIFICIO FLORES DEL RIO - PROPIEDAD HORIZONTAL"/>
    <x v="6"/>
    <x v="6"/>
  </r>
  <r>
    <x v="0"/>
    <x v="1"/>
    <x v="11"/>
    <x v="4"/>
    <n v="7037045"/>
    <s v="8110305183"/>
    <x v="0"/>
    <x v="1"/>
    <s v="URBANIZACION PARQUE RESIDENCIAL LA CAMPIÑA PH"/>
    <x v="14"/>
    <x v="5"/>
  </r>
  <r>
    <x v="0"/>
    <x v="1"/>
    <x v="11"/>
    <x v="4"/>
    <n v="7037105"/>
    <s v="9009200715"/>
    <x v="0"/>
    <x v="0"/>
    <s v="EDIFICIO COMPOSTELA PROPIEDAD HORIZONTAL"/>
    <x v="6"/>
    <x v="6"/>
  </r>
  <r>
    <x v="0"/>
    <x v="1"/>
    <x v="11"/>
    <x v="4"/>
    <n v="7037204"/>
    <s v="9011123115"/>
    <x v="0"/>
    <x v="1"/>
    <s v="CONJUNTO RESIDENCIAL PARQUES DE BOGOTA PINO PROPIEDAD HORIZO"/>
    <x v="1"/>
    <x v="1"/>
  </r>
  <r>
    <x v="0"/>
    <x v="1"/>
    <x v="11"/>
    <x v="4"/>
    <n v="7037205"/>
    <s v="8160008511"/>
    <x v="0"/>
    <x v="1"/>
    <s v="EDIFICIO CABO MARZO"/>
    <x v="11"/>
    <x v="9"/>
  </r>
  <r>
    <x v="0"/>
    <x v="1"/>
    <x v="11"/>
    <x v="4"/>
    <n v="7037218"/>
    <s v="9011585220"/>
    <x v="0"/>
    <x v="1"/>
    <s v="EDIFICIO TIZIANI PROPIEADAD HORIZONTAL"/>
    <x v="6"/>
    <x v="6"/>
  </r>
  <r>
    <x v="0"/>
    <x v="1"/>
    <x v="11"/>
    <x v="1"/>
    <n v="7037251"/>
    <s v="9011157935"/>
    <x v="0"/>
    <x v="1"/>
    <s v="CONJUNTO RESIDENCIAL LA ARBOLEDA DE SANTA ANA - PROPIEDAD HO"/>
    <x v="4"/>
    <x v="4"/>
  </r>
  <r>
    <x v="0"/>
    <x v="1"/>
    <x v="11"/>
    <x v="4"/>
    <n v="7037297"/>
    <s v="9010037790"/>
    <x v="0"/>
    <x v="3"/>
    <s v="CONJUNTO RESIDENCIAL EL CIELO"/>
    <x v="7"/>
    <x v="7"/>
  </r>
  <r>
    <x v="0"/>
    <x v="1"/>
    <x v="11"/>
    <x v="4"/>
    <n v="7037346"/>
    <s v="8002239501"/>
    <x v="0"/>
    <x v="1"/>
    <s v="PH EDIFICIO DOS ALAMOS"/>
    <x v="6"/>
    <x v="6"/>
  </r>
  <r>
    <x v="0"/>
    <x v="1"/>
    <x v="11"/>
    <x v="4"/>
    <n v="7037364"/>
    <s v="8000116782"/>
    <x v="0"/>
    <x v="1"/>
    <s v="CONJUNTO RESIDENCIAL MULTIFAMILIARES ANTIOQUIA PH"/>
    <x v="1"/>
    <x v="1"/>
  </r>
  <r>
    <x v="0"/>
    <x v="1"/>
    <x v="11"/>
    <x v="5"/>
    <n v="7037376"/>
    <s v="24484386"/>
    <x v="0"/>
    <x v="5"/>
    <s v="RIAÑO MONTOYA MARIA GABRIELA"/>
    <x v="7"/>
    <x v="7"/>
  </r>
  <r>
    <x v="0"/>
    <x v="1"/>
    <x v="11"/>
    <x v="4"/>
    <n v="7037390"/>
    <s v="9002108452"/>
    <x v="0"/>
    <x v="4"/>
    <s v="CONJUNTO SARGON PLAZA"/>
    <x v="20"/>
    <x v="11"/>
  </r>
  <r>
    <x v="0"/>
    <x v="1"/>
    <x v="11"/>
    <x v="4"/>
    <n v="7037446"/>
    <s v="8000834935"/>
    <x v="0"/>
    <x v="3"/>
    <s v="CENTRO COMERCIAL UNIPLAZA PH"/>
    <x v="11"/>
    <x v="9"/>
  </r>
  <r>
    <x v="0"/>
    <x v="1"/>
    <x v="11"/>
    <x v="4"/>
    <n v="7037453"/>
    <s v="8000834935"/>
    <x v="0"/>
    <x v="3"/>
    <s v="CENTRO COMERCIAL UNIPLAZA PH"/>
    <x v="11"/>
    <x v="9"/>
  </r>
  <r>
    <x v="0"/>
    <x v="1"/>
    <x v="11"/>
    <x v="4"/>
    <n v="7037455"/>
    <s v="9005441316"/>
    <x v="0"/>
    <x v="1"/>
    <s v="CONJUNTO RESIDENCIAL NO 3 DE LA URBANIZACION VILLA ALMENDROS"/>
    <x v="0"/>
    <x v="0"/>
  </r>
  <r>
    <x v="0"/>
    <x v="1"/>
    <x v="11"/>
    <x v="1"/>
    <n v="7037492"/>
    <s v="9002968476"/>
    <x v="0"/>
    <x v="1"/>
    <s v="CONDOMINIO  SAINT SOLEN"/>
    <x v="82"/>
    <x v="4"/>
  </r>
  <r>
    <x v="0"/>
    <x v="1"/>
    <x v="11"/>
    <x v="4"/>
    <n v="7037505"/>
    <s v="9012613328"/>
    <x v="0"/>
    <x v="3"/>
    <s v="VILLAS DE LA PRADERA PROPIEDAD HORIZONTA"/>
    <x v="13"/>
    <x v="9"/>
  </r>
  <r>
    <x v="0"/>
    <x v="1"/>
    <x v="11"/>
    <x v="4"/>
    <n v="7037508"/>
    <s v="9004104315"/>
    <x v="1"/>
    <x v="6"/>
    <s v="CONJUNTO RESIDENCIAL PORTAL DE MADELENA PROPIEDAD HORIZO"/>
    <x v="1"/>
    <x v="1"/>
  </r>
  <r>
    <x v="0"/>
    <x v="1"/>
    <x v="11"/>
    <x v="4"/>
    <n v="7037509"/>
    <s v="8050179324"/>
    <x v="0"/>
    <x v="3"/>
    <s v="CONJUNTO RESIDENCIAL MANZANA 41 DE LA URBANIZACION LLANO"/>
    <x v="0"/>
    <x v="0"/>
  </r>
  <r>
    <x v="0"/>
    <x v="1"/>
    <x v="11"/>
    <x v="4"/>
    <n v="7037571"/>
    <s v="9000118552"/>
    <x v="0"/>
    <x v="3"/>
    <s v="EDIFICIO MARIANA PROPIEDAD HORIZONTAL"/>
    <x v="6"/>
    <x v="6"/>
  </r>
  <r>
    <x v="0"/>
    <x v="1"/>
    <x v="11"/>
    <x v="4"/>
    <n v="7037576"/>
    <s v="9006189500"/>
    <x v="0"/>
    <x v="7"/>
    <s v="CONJUNTO RESIDENCIAL BALCONES DE SAN JUAN"/>
    <x v="9"/>
    <x v="8"/>
  </r>
  <r>
    <x v="0"/>
    <x v="1"/>
    <x v="11"/>
    <x v="4"/>
    <n v="7037602"/>
    <s v="8605213490"/>
    <x v="0"/>
    <x v="1"/>
    <s v="CONJUNTO RESIDENCIAL PIJAO DE ORO"/>
    <x v="1"/>
    <x v="1"/>
  </r>
  <r>
    <x v="0"/>
    <x v="1"/>
    <x v="11"/>
    <x v="4"/>
    <n v="7037602"/>
    <s v="8605213490"/>
    <x v="0"/>
    <x v="1"/>
    <s v="CONJUNTO RESIDENCIAL PIJAO DE ORO"/>
    <x v="1"/>
    <x v="1"/>
  </r>
  <r>
    <x v="0"/>
    <x v="1"/>
    <x v="11"/>
    <x v="4"/>
    <n v="7037717"/>
    <s v="8001431677"/>
    <x v="0"/>
    <x v="1"/>
    <s v="AGRUPACION  DE VIVIENDA METROPOLIS UNIDAD 25 PH"/>
    <x v="1"/>
    <x v="1"/>
  </r>
  <r>
    <x v="0"/>
    <x v="1"/>
    <x v="11"/>
    <x v="4"/>
    <n v="7037766"/>
    <s v="8050090707"/>
    <x v="0"/>
    <x v="4"/>
    <s v="CONDOMINIO GIBRALTAR"/>
    <x v="0"/>
    <x v="0"/>
  </r>
  <r>
    <x v="0"/>
    <x v="1"/>
    <x v="11"/>
    <x v="4"/>
    <n v="7037844"/>
    <s v="9001142105"/>
    <x v="0"/>
    <x v="1"/>
    <s v="EDIFICIO TAURUS V"/>
    <x v="1"/>
    <x v="1"/>
  </r>
  <r>
    <x v="0"/>
    <x v="1"/>
    <x v="11"/>
    <x v="4"/>
    <n v="7037888"/>
    <s v="9008469491"/>
    <x v="0"/>
    <x v="2"/>
    <s v="CONJUNTO CERRADO MANET"/>
    <x v="45"/>
    <x v="10"/>
  </r>
  <r>
    <x v="0"/>
    <x v="1"/>
    <x v="11"/>
    <x v="4"/>
    <n v="7037904"/>
    <s v="8300168053"/>
    <x v="0"/>
    <x v="1"/>
    <s v="CONJUNTO RESIDENCIAL PARQUE LOS SAUCES PH"/>
    <x v="1"/>
    <x v="1"/>
  </r>
  <r>
    <x v="0"/>
    <x v="1"/>
    <x v="11"/>
    <x v="4"/>
    <n v="7038060"/>
    <s v="9008519364"/>
    <x v="0"/>
    <x v="0"/>
    <s v="EDIFICIO BALMORAL 70 PROPIEDAD HORIZONTAL"/>
    <x v="6"/>
    <x v="6"/>
  </r>
  <r>
    <x v="0"/>
    <x v="1"/>
    <x v="11"/>
    <x v="4"/>
    <n v="7038115"/>
    <s v="9002145109"/>
    <x v="0"/>
    <x v="1"/>
    <s v="CONJUNTO RESIDENCIAL LA JULIA PH"/>
    <x v="11"/>
    <x v="9"/>
  </r>
  <r>
    <x v="0"/>
    <x v="1"/>
    <x v="11"/>
    <x v="4"/>
    <n v="7038195"/>
    <s v="9003760854"/>
    <x v="0"/>
    <x v="0"/>
    <s v="EDIFICIO PARK WAY AVENIDA II"/>
    <x v="1"/>
    <x v="1"/>
  </r>
  <r>
    <x v="0"/>
    <x v="1"/>
    <x v="11"/>
    <x v="4"/>
    <n v="7038196"/>
    <s v="9011042145"/>
    <x v="0"/>
    <x v="1"/>
    <s v="EDIFICIO TORRES DEL MOLINO PH"/>
    <x v="1"/>
    <x v="1"/>
  </r>
  <r>
    <x v="0"/>
    <x v="1"/>
    <x v="11"/>
    <x v="4"/>
    <n v="7038197"/>
    <s v="8300313808"/>
    <x v="0"/>
    <x v="1"/>
    <s v="CONJUNTO RESIDENCIAL VILANOVA II SUPERMANZANA 3 Y 4 PH"/>
    <x v="1"/>
    <x v="1"/>
  </r>
  <r>
    <x v="0"/>
    <x v="1"/>
    <x v="11"/>
    <x v="4"/>
    <n v="7038205"/>
    <s v="8040171665"/>
    <x v="0"/>
    <x v="0"/>
    <s v="EDIFICIO PRESTIGIO"/>
    <x v="2"/>
    <x v="2"/>
  </r>
  <r>
    <x v="0"/>
    <x v="1"/>
    <x v="11"/>
    <x v="4"/>
    <n v="7038214"/>
    <s v="8914080686"/>
    <x v="0"/>
    <x v="3"/>
    <s v="EDIFICIO BANCO DEL COMERCIO PH"/>
    <x v="11"/>
    <x v="9"/>
  </r>
  <r>
    <x v="0"/>
    <x v="1"/>
    <x v="11"/>
    <x v="5"/>
    <n v="7038219"/>
    <s v="7527184"/>
    <x v="0"/>
    <x v="1"/>
    <s v="GARCIA QUINTERO FELIX ANTONIO"/>
    <x v="7"/>
    <x v="7"/>
  </r>
  <r>
    <x v="0"/>
    <x v="1"/>
    <x v="11"/>
    <x v="4"/>
    <n v="7038237"/>
    <s v="8300847743"/>
    <x v="0"/>
    <x v="1"/>
    <s v="CONJUNTO RESIDENCIAL FONTANAGRANDE PRIMERA ETAPA MZ III PH"/>
    <x v="1"/>
    <x v="1"/>
  </r>
  <r>
    <x v="0"/>
    <x v="1"/>
    <x v="11"/>
    <x v="4"/>
    <n v="7038269"/>
    <s v="9004480395"/>
    <x v="0"/>
    <x v="1"/>
    <s v="EDIFICIO ALCALA 122 PROPIEDAD HORIZONTAL"/>
    <x v="1"/>
    <x v="1"/>
  </r>
  <r>
    <x v="0"/>
    <x v="1"/>
    <x v="11"/>
    <x v="4"/>
    <n v="7038285"/>
    <s v="8300613361"/>
    <x v="0"/>
    <x v="1"/>
    <s v="EDIFICIO CONCORDE PROPIEDAD HORIZONTAL"/>
    <x v="1"/>
    <x v="1"/>
  </r>
  <r>
    <x v="0"/>
    <x v="1"/>
    <x v="11"/>
    <x v="4"/>
    <n v="7038296"/>
    <s v="8100006047"/>
    <x v="0"/>
    <x v="0"/>
    <s v="CONDCONJCERRADO ACROPOLIS ALTA SUIZA TUNO PH"/>
    <x v="6"/>
    <x v="6"/>
  </r>
  <r>
    <x v="0"/>
    <x v="1"/>
    <x v="11"/>
    <x v="4"/>
    <n v="7038334"/>
    <s v="9008140560"/>
    <x v="0"/>
    <x v="1"/>
    <s v="CONJUNTO RESIDENCIAL AURA PROPIEDAD HORIZONTAL"/>
    <x v="14"/>
    <x v="5"/>
  </r>
  <r>
    <x v="0"/>
    <x v="1"/>
    <x v="11"/>
    <x v="4"/>
    <n v="7038342"/>
    <s v="9008140560"/>
    <x v="0"/>
    <x v="0"/>
    <s v="CONJUNTO RESIDENCIAL AURA PROPIEDAD HORIZONTAL"/>
    <x v="14"/>
    <x v="5"/>
  </r>
  <r>
    <x v="0"/>
    <x v="1"/>
    <x v="11"/>
    <x v="4"/>
    <n v="7038353"/>
    <s v="9005013887"/>
    <x v="0"/>
    <x v="4"/>
    <s v="EDIFICIO TORRE DEL SOL PH"/>
    <x v="6"/>
    <x v="6"/>
  </r>
  <r>
    <x v="0"/>
    <x v="1"/>
    <x v="11"/>
    <x v="4"/>
    <n v="7038430"/>
    <s v="9011418159"/>
    <x v="0"/>
    <x v="1"/>
    <s v="CONJUNTO DE USO MIXTO LUNA VERDE PROPIEDAD HO"/>
    <x v="104"/>
    <x v="5"/>
  </r>
  <r>
    <x v="0"/>
    <x v="1"/>
    <x v="11"/>
    <x v="5"/>
    <n v="7038445"/>
    <s v="1094907544"/>
    <x v="0"/>
    <x v="2"/>
    <s v="GONZALEZ RESTREPO MAURICIO"/>
    <x v="7"/>
    <x v="7"/>
  </r>
  <r>
    <x v="0"/>
    <x v="1"/>
    <x v="11"/>
    <x v="4"/>
    <n v="7038464"/>
    <s v="9001195261"/>
    <x v="0"/>
    <x v="1"/>
    <s v="CONJUNTO RESIDENCIAL PARQUE ARAGON PRIMERA ETAPA PH"/>
    <x v="1"/>
    <x v="1"/>
  </r>
  <r>
    <x v="0"/>
    <x v="1"/>
    <x v="11"/>
    <x v="4"/>
    <n v="7038565"/>
    <s v="8902110551"/>
    <x v="0"/>
    <x v="1"/>
    <s v="EDIFICIO BANCO MERCANTIL"/>
    <x v="2"/>
    <x v="2"/>
  </r>
  <r>
    <x v="0"/>
    <x v="1"/>
    <x v="11"/>
    <x v="4"/>
    <n v="7038571"/>
    <s v="8001170418"/>
    <x v="0"/>
    <x v="3"/>
    <s v="CONJUNTO RESIDENCIAL LAS TORRES DE VIZCAYA PH"/>
    <x v="1"/>
    <x v="1"/>
  </r>
  <r>
    <x v="0"/>
    <x v="1"/>
    <x v="11"/>
    <x v="4"/>
    <n v="7038585"/>
    <s v="8301224061"/>
    <x v="0"/>
    <x v="1"/>
    <s v="CONJUNTO RESIDENCIAL LANCASTRIA LOTE B"/>
    <x v="1"/>
    <x v="1"/>
  </r>
  <r>
    <x v="0"/>
    <x v="1"/>
    <x v="11"/>
    <x v="4"/>
    <n v="7038588"/>
    <s v="9007906288"/>
    <x v="0"/>
    <x v="0"/>
    <s v="EDIFICIO TORRE PORTO"/>
    <x v="2"/>
    <x v="2"/>
  </r>
  <r>
    <x v="0"/>
    <x v="1"/>
    <x v="11"/>
    <x v="4"/>
    <n v="7038598"/>
    <s v="9010884579"/>
    <x v="0"/>
    <x v="0"/>
    <s v="EDIFICIO UXMAL RIVIERA MAYA- PROPIEDAD HORIZONTAL"/>
    <x v="2"/>
    <x v="2"/>
  </r>
  <r>
    <x v="0"/>
    <x v="1"/>
    <x v="11"/>
    <x v="4"/>
    <n v="7038609"/>
    <s v="9004681761"/>
    <x v="0"/>
    <x v="1"/>
    <s v="TORRE PORTAL DE BOMBONA PROPIEDAD HORIZONTAL"/>
    <x v="14"/>
    <x v="5"/>
  </r>
  <r>
    <x v="0"/>
    <x v="1"/>
    <x v="11"/>
    <x v="4"/>
    <n v="7038612"/>
    <s v="8002475029"/>
    <x v="0"/>
    <x v="0"/>
    <s v="CONJUNTO RESIDENCIAL CUMBRES DE TIMIZA"/>
    <x v="1"/>
    <x v="1"/>
  </r>
  <r>
    <x v="0"/>
    <x v="1"/>
    <x v="11"/>
    <x v="4"/>
    <n v="7038641"/>
    <s v="9009731309"/>
    <x v="0"/>
    <x v="0"/>
    <s v="EDIFICIO AVENIDA DEL CERRO PH"/>
    <x v="14"/>
    <x v="5"/>
  </r>
  <r>
    <x v="0"/>
    <x v="1"/>
    <x v="11"/>
    <x v="4"/>
    <n v="7038657"/>
    <s v="9005451500"/>
    <x v="0"/>
    <x v="3"/>
    <s v="CONJUNTO RESERVA DE LA FLORIDA"/>
    <x v="6"/>
    <x v="6"/>
  </r>
  <r>
    <x v="0"/>
    <x v="1"/>
    <x v="11"/>
    <x v="4"/>
    <n v="7038707"/>
    <s v="9006184019"/>
    <x v="0"/>
    <x v="1"/>
    <s v="GRUPO HABITACIONAL EDIFICIO BLUE TOWER Y ADMINISTRADOR"/>
    <x v="45"/>
    <x v="10"/>
  </r>
  <r>
    <x v="0"/>
    <x v="1"/>
    <x v="11"/>
    <x v="4"/>
    <n v="7038717"/>
    <s v="9006985603"/>
    <x v="0"/>
    <x v="0"/>
    <s v="EDIFICIO PALMANOVA PROPIEDAD HORIZONTAL"/>
    <x v="6"/>
    <x v="6"/>
  </r>
  <r>
    <x v="0"/>
    <x v="1"/>
    <x v="11"/>
    <x v="4"/>
    <n v="7038718"/>
    <s v="9010467914"/>
    <x v="0"/>
    <x v="3"/>
    <s v="CONJUNTO RESIDENCIAL AVELLANA PH"/>
    <x v="4"/>
    <x v="4"/>
  </r>
  <r>
    <x v="0"/>
    <x v="1"/>
    <x v="11"/>
    <x v="4"/>
    <n v="7038756"/>
    <s v="8001238418"/>
    <x v="0"/>
    <x v="1"/>
    <s v="AGRUPACION DE VIVIENDA LA ESPERANZA PH"/>
    <x v="1"/>
    <x v="1"/>
  </r>
  <r>
    <x v="0"/>
    <x v="1"/>
    <x v="11"/>
    <x v="4"/>
    <n v="7038791"/>
    <s v="9001951751"/>
    <x v="0"/>
    <x v="4"/>
    <s v="EDIFICIO MANGLARES PROPIEDAD HORIZONTAL"/>
    <x v="6"/>
    <x v="6"/>
  </r>
  <r>
    <x v="0"/>
    <x v="1"/>
    <x v="11"/>
    <x v="4"/>
    <n v="7038798"/>
    <s v="9001823341"/>
    <x v="0"/>
    <x v="1"/>
    <s v="EDIFICIO EL PORTAL PROPIEDAD HORIZONTAL"/>
    <x v="9"/>
    <x v="8"/>
  </r>
  <r>
    <x v="0"/>
    <x v="1"/>
    <x v="11"/>
    <x v="4"/>
    <n v="7038798"/>
    <s v="9001823341"/>
    <x v="0"/>
    <x v="1"/>
    <s v="EDIFICIO EL PORTAL PROPIEDAD HORIZONTAL"/>
    <x v="9"/>
    <x v="8"/>
  </r>
  <r>
    <x v="0"/>
    <x v="1"/>
    <x v="11"/>
    <x v="4"/>
    <n v="7038836"/>
    <s v="8001386639"/>
    <x v="0"/>
    <x v="0"/>
    <s v="EDIFICIO POZO BLANCO"/>
    <x v="7"/>
    <x v="7"/>
  </r>
  <r>
    <x v="0"/>
    <x v="1"/>
    <x v="11"/>
    <x v="4"/>
    <n v="7038906"/>
    <s v="9001104894"/>
    <x v="0"/>
    <x v="4"/>
    <s v="MULTIFAMILIAR EL PRADO PH"/>
    <x v="0"/>
    <x v="0"/>
  </r>
  <r>
    <x v="0"/>
    <x v="1"/>
    <x v="11"/>
    <x v="4"/>
    <n v="7038925"/>
    <s v="8300373441"/>
    <x v="0"/>
    <x v="1"/>
    <s v="CONJUNTO RESIDENCIAL VENTURA PROPIEDAD HORIZONTAL"/>
    <x v="1"/>
    <x v="1"/>
  </r>
  <r>
    <x v="0"/>
    <x v="1"/>
    <x v="11"/>
    <x v="4"/>
    <n v="7038992"/>
    <s v="8001170418"/>
    <x v="0"/>
    <x v="3"/>
    <s v="CONJUNTO RESIDENCIAL LAS TORRES DE VIZCAYA PH"/>
    <x v="1"/>
    <x v="1"/>
  </r>
  <r>
    <x v="0"/>
    <x v="1"/>
    <x v="11"/>
    <x v="4"/>
    <n v="7039023"/>
    <s v="9006685977"/>
    <x v="0"/>
    <x v="1"/>
    <s v="PROYECTO PARQUE RESIDENCIAL NUEVO RECREO ETAPA 3 PH"/>
    <x v="1"/>
    <x v="1"/>
  </r>
  <r>
    <x v="0"/>
    <x v="1"/>
    <x v="11"/>
    <x v="4"/>
    <n v="7039027"/>
    <s v="8000926202"/>
    <x v="0"/>
    <x v="1"/>
    <s v="EDIFICIO MULTIFAMILIAR GUADARRAMA PROPIEDAD HORIZONTAL"/>
    <x v="1"/>
    <x v="1"/>
  </r>
  <r>
    <x v="0"/>
    <x v="1"/>
    <x v="11"/>
    <x v="4"/>
    <n v="7039075"/>
    <s v="9000721721"/>
    <x v="0"/>
    <x v="1"/>
    <s v="CONJUNTO RESIDENCIAL ALTOS DE CHICALA"/>
    <x v="38"/>
    <x v="4"/>
  </r>
  <r>
    <x v="0"/>
    <x v="1"/>
    <x v="11"/>
    <x v="4"/>
    <n v="7039150"/>
    <s v="9005129360"/>
    <x v="0"/>
    <x v="1"/>
    <s v="EDIFICIO MULTIFAMILIAR ALTOS DEL VERGEL"/>
    <x v="3"/>
    <x v="3"/>
  </r>
  <r>
    <x v="0"/>
    <x v="1"/>
    <x v="11"/>
    <x v="4"/>
    <n v="7039167"/>
    <s v="9005445293"/>
    <x v="0"/>
    <x v="1"/>
    <s v="CONJUNTO CERRADO CERROS DE NIZA PROPIEDAD HORIZONTAL"/>
    <x v="6"/>
    <x v="6"/>
  </r>
  <r>
    <x v="0"/>
    <x v="1"/>
    <x v="11"/>
    <x v="4"/>
    <n v="7039193"/>
    <s v="9000219600"/>
    <x v="0"/>
    <x v="1"/>
    <s v="CONJUNTO RESIDENCIAL SAN JOSE PLAZA"/>
    <x v="1"/>
    <x v="1"/>
  </r>
  <r>
    <x v="0"/>
    <x v="1"/>
    <x v="11"/>
    <x v="1"/>
    <n v="7039215"/>
    <s v="8110344302"/>
    <x v="0"/>
    <x v="1"/>
    <s v="CONJUNTO RESIDENCIAL FLORES E LA COLINA 1"/>
    <x v="10"/>
    <x v="5"/>
  </r>
  <r>
    <x v="0"/>
    <x v="1"/>
    <x v="11"/>
    <x v="4"/>
    <n v="7039218"/>
    <s v="8605109011"/>
    <x v="0"/>
    <x v="2"/>
    <s v="CONJUNTO RESIDENCIAL EL BOSQUE"/>
    <x v="1"/>
    <x v="1"/>
  </r>
  <r>
    <x v="0"/>
    <x v="1"/>
    <x v="11"/>
    <x v="4"/>
    <n v="7039244"/>
    <s v="9006656584"/>
    <x v="0"/>
    <x v="1"/>
    <s v="PROYECTO BELLO HORIZONTE"/>
    <x v="1"/>
    <x v="1"/>
  </r>
  <r>
    <x v="0"/>
    <x v="1"/>
    <x v="11"/>
    <x v="4"/>
    <n v="7039245"/>
    <s v="9006656584"/>
    <x v="0"/>
    <x v="1"/>
    <s v="PROYECTO BELLO HORIZONTE"/>
    <x v="1"/>
    <x v="1"/>
  </r>
  <r>
    <x v="0"/>
    <x v="1"/>
    <x v="11"/>
    <x v="4"/>
    <n v="7039267"/>
    <s v="9002799014"/>
    <x v="0"/>
    <x v="2"/>
    <s v="URBANIZACION COLINA CAMPESTRE - PROPIEDAD HORIZONTAL"/>
    <x v="6"/>
    <x v="6"/>
  </r>
  <r>
    <x v="0"/>
    <x v="1"/>
    <x v="11"/>
    <x v="4"/>
    <n v="7039268"/>
    <s v="8090087055"/>
    <x v="0"/>
    <x v="1"/>
    <s v="CLUB RESIDENCIAL ALAMEDA"/>
    <x v="3"/>
    <x v="3"/>
  </r>
  <r>
    <x v="0"/>
    <x v="1"/>
    <x v="11"/>
    <x v="4"/>
    <n v="7039309"/>
    <s v="8110150631"/>
    <x v="0"/>
    <x v="1"/>
    <s v="EDIFICIO TORRES DE LA IGLESIA PH"/>
    <x v="14"/>
    <x v="5"/>
  </r>
  <r>
    <x v="0"/>
    <x v="1"/>
    <x v="11"/>
    <x v="4"/>
    <n v="7039323"/>
    <s v="8300032721"/>
    <x v="0"/>
    <x v="3"/>
    <s v="CONJUNTO RESIDENCIAL ENTRE RIOS UNIDAD NUEVE-PROPHORIZ"/>
    <x v="1"/>
    <x v="1"/>
  </r>
  <r>
    <x v="0"/>
    <x v="1"/>
    <x v="11"/>
    <x v="4"/>
    <n v="7039327"/>
    <s v="8110407421"/>
    <x v="0"/>
    <x v="1"/>
    <s v="URBANIZACION CONQUISTADORES SUR PH"/>
    <x v="14"/>
    <x v="5"/>
  </r>
  <r>
    <x v="0"/>
    <x v="1"/>
    <x v="11"/>
    <x v="4"/>
    <n v="7039343"/>
    <s v="9008999440"/>
    <x v="0"/>
    <x v="4"/>
    <s v="CONJUNTO MULTIFAMILIAR Y COMERCIAL TORRES DE MARSELLA"/>
    <x v="28"/>
    <x v="11"/>
  </r>
  <r>
    <x v="0"/>
    <x v="1"/>
    <x v="11"/>
    <x v="1"/>
    <n v="7039350"/>
    <s v="9012622324"/>
    <x v="0"/>
    <x v="1"/>
    <s v="CONJUNTO RESIDENCIAL MIRADOR DE LA PRADERA PH"/>
    <x v="13"/>
    <x v="9"/>
  </r>
  <r>
    <x v="0"/>
    <x v="1"/>
    <x v="11"/>
    <x v="4"/>
    <n v="7039374"/>
    <s v="9001335838"/>
    <x v="0"/>
    <x v="1"/>
    <s v="AGRUPACION DE VIVIENDA MIRADOR DE VILLAPILAR- PROPIEDAD"/>
    <x v="6"/>
    <x v="6"/>
  </r>
  <r>
    <x v="0"/>
    <x v="1"/>
    <x v="11"/>
    <x v="4"/>
    <n v="7039376"/>
    <s v="8300802862"/>
    <x v="0"/>
    <x v="1"/>
    <s v="EDIFICIO GUALIVA PROPIEDAD HORIZONTAL"/>
    <x v="1"/>
    <x v="1"/>
  </r>
  <r>
    <x v="0"/>
    <x v="1"/>
    <x v="11"/>
    <x v="4"/>
    <n v="7039457"/>
    <s v="9002968476"/>
    <x v="0"/>
    <x v="1"/>
    <s v="CONJUNTO SAINT SOLEN"/>
    <x v="82"/>
    <x v="4"/>
  </r>
  <r>
    <x v="0"/>
    <x v="1"/>
    <x v="11"/>
    <x v="4"/>
    <n v="7039480"/>
    <s v="9002968476"/>
    <x v="0"/>
    <x v="1"/>
    <s v="CONJUNTO SAINT SOLEN"/>
    <x v="82"/>
    <x v="4"/>
  </r>
  <r>
    <x v="0"/>
    <x v="1"/>
    <x v="11"/>
    <x v="1"/>
    <n v="7039556"/>
    <s v="9003583196"/>
    <x v="0"/>
    <x v="1"/>
    <s v="EDIFICIO ACROPOLIS - PROPIEDAD HORIZONTAL"/>
    <x v="6"/>
    <x v="6"/>
  </r>
  <r>
    <x v="0"/>
    <x v="1"/>
    <x v="11"/>
    <x v="4"/>
    <n v="7039620"/>
    <s v="9005260067"/>
    <x v="0"/>
    <x v="1"/>
    <s v="URBANIZACION ARBOLEDA DEL RODEO PH"/>
    <x v="14"/>
    <x v="5"/>
  </r>
  <r>
    <x v="0"/>
    <x v="1"/>
    <x v="11"/>
    <x v="4"/>
    <n v="7039663"/>
    <s v="8001431677"/>
    <x v="0"/>
    <x v="1"/>
    <s v="AGRUPACION  DE VIVIENDA METROPOLIS UNIDAD 25 PH"/>
    <x v="1"/>
    <x v="1"/>
  </r>
  <r>
    <x v="0"/>
    <x v="1"/>
    <x v="11"/>
    <x v="4"/>
    <n v="7039708"/>
    <s v="9010662016"/>
    <x v="0"/>
    <x v="0"/>
    <s v="CONJUNTO RESIDENCIAL PARQUE MACARENA III"/>
    <x v="1"/>
    <x v="1"/>
  </r>
  <r>
    <x v="0"/>
    <x v="1"/>
    <x v="11"/>
    <x v="4"/>
    <n v="7039716"/>
    <s v="9002150062"/>
    <x v="0"/>
    <x v="1"/>
    <s v="CONJUNTO RESIDENCIAL YAITI PROPIEDAD HORIZON"/>
    <x v="1"/>
    <x v="1"/>
  </r>
  <r>
    <x v="0"/>
    <x v="1"/>
    <x v="11"/>
    <x v="4"/>
    <n v="7039730"/>
    <s v="8001238418"/>
    <x v="0"/>
    <x v="4"/>
    <s v="AGRUPACION DE VIVIENDA LA ESPERANZA PH"/>
    <x v="1"/>
    <x v="1"/>
  </r>
  <r>
    <x v="0"/>
    <x v="1"/>
    <x v="11"/>
    <x v="1"/>
    <n v="7039779"/>
    <s v="9006651007"/>
    <x v="0"/>
    <x v="1"/>
    <s v="CONJUNTO RESIDENCIAL BELLOMONTE"/>
    <x v="71"/>
    <x v="10"/>
  </r>
  <r>
    <x v="0"/>
    <x v="1"/>
    <x v="11"/>
    <x v="4"/>
    <n v="7039815"/>
    <s v="9003468464"/>
    <x v="0"/>
    <x v="0"/>
    <s v="CONJUNTO PARQUE RESIDENCIAL PAISAJE DE SIERRA ALTA - PROPIED"/>
    <x v="6"/>
    <x v="6"/>
  </r>
  <r>
    <x v="0"/>
    <x v="1"/>
    <x v="0"/>
    <x v="4"/>
    <n v="7039902"/>
    <n v="9003682531"/>
    <x v="0"/>
    <x v="1"/>
    <s v="CONJUNTO RESIDENCIAL LA PRADERA PH"/>
    <x v="17"/>
    <x v="2"/>
  </r>
  <r>
    <x v="0"/>
    <x v="1"/>
    <x v="0"/>
    <x v="4"/>
    <n v="7039902"/>
    <n v="9003682531"/>
    <x v="0"/>
    <x v="1"/>
    <s v="CONJUNTO RESIDENCIAL LA PRADERA PH"/>
    <x v="17"/>
    <x v="2"/>
  </r>
  <r>
    <x v="0"/>
    <x v="1"/>
    <x v="0"/>
    <x v="4"/>
    <n v="7039958"/>
    <n v="8002099700"/>
    <x v="0"/>
    <x v="4"/>
    <s v="UNIDAD RESIDENCIAL COLISEO PROPIEDAD HORIZONTAL"/>
    <x v="0"/>
    <x v="0"/>
  </r>
  <r>
    <x v="0"/>
    <x v="1"/>
    <x v="0"/>
    <x v="4"/>
    <n v="7039964"/>
    <n v="9003584843"/>
    <x v="0"/>
    <x v="1"/>
    <s v="CONJUNTO HABITACIONAL LA CASCADA UNIDAD II"/>
    <x v="0"/>
    <x v="0"/>
  </r>
  <r>
    <x v="0"/>
    <x v="1"/>
    <x v="0"/>
    <x v="4"/>
    <n v="7039988"/>
    <n v="8001045381"/>
    <x v="0"/>
    <x v="0"/>
    <s v="CONJUNTO RESIDENCIAL ONTARIO"/>
    <x v="1"/>
    <x v="1"/>
  </r>
  <r>
    <x v="0"/>
    <x v="1"/>
    <x v="0"/>
    <x v="4"/>
    <n v="7040007"/>
    <n v="8001045381"/>
    <x v="0"/>
    <x v="3"/>
    <s v="CONJUNTO RESIDENCIAL ONTARIO"/>
    <x v="1"/>
    <x v="1"/>
  </r>
  <r>
    <x v="0"/>
    <x v="1"/>
    <x v="0"/>
    <x v="5"/>
    <n v="7040079"/>
    <n v="1023941079"/>
    <x v="0"/>
    <x v="14"/>
    <s v="FLOREZ CALDERON ELIANA"/>
    <x v="1"/>
    <x v="1"/>
  </r>
  <r>
    <x v="0"/>
    <x v="1"/>
    <x v="0"/>
    <x v="4"/>
    <n v="7040085"/>
    <n v="9005059282"/>
    <x v="0"/>
    <x v="1"/>
    <s v="CONJUNTO MULTIFAMILIAR EL CARMELO PROPIEDAD HORIZONTAL"/>
    <x v="6"/>
    <x v="6"/>
  </r>
  <r>
    <x v="0"/>
    <x v="1"/>
    <x v="0"/>
    <x v="4"/>
    <n v="7040107"/>
    <n v="8110304422"/>
    <x v="0"/>
    <x v="1"/>
    <s v="UNIDAD RESIDENCIAL MANANTIALES DE ROBLEDO PH"/>
    <x v="14"/>
    <x v="5"/>
  </r>
  <r>
    <x v="0"/>
    <x v="1"/>
    <x v="0"/>
    <x v="4"/>
    <n v="7040126"/>
    <n v="9005894916"/>
    <x v="0"/>
    <x v="1"/>
    <s v="EDIFICIO MATIZZ - PROPIEDAD HORIZONTAL"/>
    <x v="6"/>
    <x v="6"/>
  </r>
  <r>
    <x v="0"/>
    <x v="1"/>
    <x v="0"/>
    <x v="4"/>
    <n v="7040146"/>
    <n v="8001431677"/>
    <x v="0"/>
    <x v="2"/>
    <s v="AGRUPACION  DE VIVIENDA METROPOLIS UNIDAD 25 PH"/>
    <x v="1"/>
    <x v="1"/>
  </r>
  <r>
    <x v="0"/>
    <x v="1"/>
    <x v="0"/>
    <x v="4"/>
    <n v="7040201"/>
    <n v="8090061437"/>
    <x v="0"/>
    <x v="1"/>
    <s v="AGRUPACION DE VIVIENDA RINCON DE LAS MARGARITAS"/>
    <x v="3"/>
    <x v="3"/>
  </r>
  <r>
    <x v="0"/>
    <x v="1"/>
    <x v="0"/>
    <x v="4"/>
    <n v="7040203"/>
    <n v="8040159195"/>
    <x v="0"/>
    <x v="0"/>
    <s v="URBANIZACION EL GIRASOL"/>
    <x v="2"/>
    <x v="2"/>
  </r>
  <r>
    <x v="0"/>
    <x v="1"/>
    <x v="0"/>
    <x v="4"/>
    <n v="7040290"/>
    <n v="8001935951"/>
    <x v="0"/>
    <x v="1"/>
    <s v="EDIFICIO TAYRONA PROPIEDAD HORIZONTAL"/>
    <x v="6"/>
    <x v="6"/>
  </r>
  <r>
    <x v="0"/>
    <x v="1"/>
    <x v="0"/>
    <x v="4"/>
    <n v="7040303"/>
    <n v="9010994505"/>
    <x v="0"/>
    <x v="1"/>
    <s v="CONJUNTO RESIDENCIAL RESERVAS DE ALAMEDA PROPIEDAD HORIZONTA"/>
    <x v="28"/>
    <x v="11"/>
  </r>
  <r>
    <x v="0"/>
    <x v="1"/>
    <x v="0"/>
    <x v="4"/>
    <n v="7040371"/>
    <n v="8000673361"/>
    <x v="0"/>
    <x v="1"/>
    <s v="CONJUNTO RESIDENCIAL Y COMERCIAL AZAFRANES MZ 64"/>
    <x v="1"/>
    <x v="1"/>
  </r>
  <r>
    <x v="0"/>
    <x v="1"/>
    <x v="0"/>
    <x v="4"/>
    <n v="7040392"/>
    <n v="8050274594"/>
    <x v="0"/>
    <x v="1"/>
    <s v="CONDOMINIO SAN DIEGO PROPIEDAD HORIZONTAL"/>
    <x v="0"/>
    <x v="0"/>
  </r>
  <r>
    <x v="0"/>
    <x v="1"/>
    <x v="0"/>
    <x v="4"/>
    <n v="7040473"/>
    <n v="9007668008"/>
    <x v="0"/>
    <x v="1"/>
    <s v="MULTIFAMILIAR SAN AGUSTIN"/>
    <x v="20"/>
    <x v="11"/>
  </r>
  <r>
    <x v="0"/>
    <x v="1"/>
    <x v="0"/>
    <x v="4"/>
    <n v="7040527"/>
    <n v="8605270257"/>
    <x v="0"/>
    <x v="1"/>
    <s v="URBANIZACION MAZUREN AGRUPACION 05 PROPIEDAD HORIZONTAL"/>
    <x v="1"/>
    <x v="1"/>
  </r>
  <r>
    <x v="0"/>
    <x v="1"/>
    <x v="0"/>
    <x v="4"/>
    <n v="7040584"/>
    <n v="8301009598"/>
    <x v="0"/>
    <x v="1"/>
    <s v="CONJUNTO RESIDENCIAL PORTAL DE MODELIA 1 PROP"/>
    <x v="1"/>
    <x v="1"/>
  </r>
  <r>
    <x v="0"/>
    <x v="1"/>
    <x v="0"/>
    <x v="4"/>
    <n v="7040591"/>
    <n v="8002025910"/>
    <x v="0"/>
    <x v="1"/>
    <s v="MULTIFAMILIAR CUNDINAMARCA PROPIEDAD HORIZONTAL"/>
    <x v="1"/>
    <x v="1"/>
  </r>
  <r>
    <x v="0"/>
    <x v="1"/>
    <x v="0"/>
    <x v="4"/>
    <n v="7040623"/>
    <n v="9010501706"/>
    <x v="0"/>
    <x v="1"/>
    <s v="CONJUNTO RESIDENCIAL RESERVA CANAVERAL CONDOM"/>
    <x v="17"/>
    <x v="2"/>
  </r>
  <r>
    <x v="0"/>
    <x v="1"/>
    <x v="0"/>
    <x v="4"/>
    <n v="7040644"/>
    <n v="8300575918"/>
    <x v="0"/>
    <x v="1"/>
    <s v="CONJUNTO RESIDENCIAL EL REDIL DE GALICIA"/>
    <x v="1"/>
    <x v="1"/>
  </r>
  <r>
    <x v="0"/>
    <x v="1"/>
    <x v="0"/>
    <x v="4"/>
    <n v="7040799"/>
    <n v="9000721721"/>
    <x v="0"/>
    <x v="1"/>
    <s v="CONJUNTO RESIDENCIAL ALTOS DE CHICALA"/>
    <x v="38"/>
    <x v="4"/>
  </r>
  <r>
    <x v="0"/>
    <x v="1"/>
    <x v="0"/>
    <x v="4"/>
    <n v="7040837"/>
    <n v="8300168053"/>
    <x v="0"/>
    <x v="1"/>
    <s v="CONJUNTO RESIDENCIAL PARQUE LOS SAUCES PH"/>
    <x v="1"/>
    <x v="1"/>
  </r>
  <r>
    <x v="0"/>
    <x v="1"/>
    <x v="0"/>
    <x v="4"/>
    <n v="7040911"/>
    <n v="8100010920"/>
    <x v="0"/>
    <x v="0"/>
    <s v="EDIFICIO VILLA PILAR 2 BLOQUE 1 PROPIEDAD HORIZONTAL"/>
    <x v="6"/>
    <x v="6"/>
  </r>
  <r>
    <x v="0"/>
    <x v="1"/>
    <x v="0"/>
    <x v="4"/>
    <n v="7040930"/>
    <n v="9003489709"/>
    <x v="0"/>
    <x v="0"/>
    <s v="CONJUNTO SERREZUELA APARTAMENTOS PROPIEDAD HORIZONTAL"/>
    <x v="11"/>
    <x v="9"/>
  </r>
  <r>
    <x v="0"/>
    <x v="1"/>
    <x v="0"/>
    <x v="4"/>
    <n v="7040957"/>
    <n v="8300551504"/>
    <x v="1"/>
    <x v="6"/>
    <s v="CONJUNTO RESIDENCIAL LAS FLORES LOTE 1"/>
    <x v="1"/>
    <x v="1"/>
  </r>
  <r>
    <x v="0"/>
    <x v="1"/>
    <x v="0"/>
    <x v="5"/>
    <n v="7041013"/>
    <n v="14880505"/>
    <x v="0"/>
    <x v="3"/>
    <s v="VELASQUEZ GRANOBLES RODRIGO"/>
    <x v="11"/>
    <x v="9"/>
  </r>
  <r>
    <x v="0"/>
    <x v="1"/>
    <x v="0"/>
    <x v="4"/>
    <n v="7041036"/>
    <n v="8090052953"/>
    <x v="0"/>
    <x v="3"/>
    <s v="EDIFICIO CAMINO DORADO PROPIEDAD  HORIZONTAL"/>
    <x v="3"/>
    <x v="3"/>
  </r>
  <r>
    <x v="0"/>
    <x v="1"/>
    <x v="0"/>
    <x v="4"/>
    <n v="7041051"/>
    <n v="9007698019"/>
    <x v="0"/>
    <x v="1"/>
    <s v="CONDOMINIO RESIDENCIAL SAN LUCAS DOWNTOWN PH"/>
    <x v="2"/>
    <x v="2"/>
  </r>
  <r>
    <x v="0"/>
    <x v="1"/>
    <x v="0"/>
    <x v="4"/>
    <n v="7041055"/>
    <n v="8010014709"/>
    <x v="0"/>
    <x v="2"/>
    <s v="ALEXANDER GIL"/>
    <x v="7"/>
    <x v="7"/>
  </r>
  <r>
    <x v="0"/>
    <x v="1"/>
    <x v="0"/>
    <x v="4"/>
    <n v="7041090"/>
    <n v="9007738780"/>
    <x v="0"/>
    <x v="3"/>
    <s v="CONDOMINIO COLINAS DEL BOSQUE PROPIEDAD HORIZONTAL"/>
    <x v="8"/>
    <x v="4"/>
  </r>
  <r>
    <x v="0"/>
    <x v="1"/>
    <x v="0"/>
    <x v="4"/>
    <n v="7041098"/>
    <n v="9008071860"/>
    <x v="0"/>
    <x v="1"/>
    <s v="CONJUNTO RESIDENCIAL BELVERDE II PH"/>
    <x v="43"/>
    <x v="4"/>
  </r>
  <r>
    <x v="0"/>
    <x v="1"/>
    <x v="0"/>
    <x v="4"/>
    <n v="7041129"/>
    <n v="9007450453"/>
    <x v="0"/>
    <x v="0"/>
    <s v="CONJUNTO CERRADO DE VIVIENDA MULTIFAMILIAR RESERVA DEL CERRO"/>
    <x v="6"/>
    <x v="6"/>
  </r>
  <r>
    <x v="0"/>
    <x v="1"/>
    <x v="0"/>
    <x v="4"/>
    <n v="7041143"/>
    <n v="9011042145"/>
    <x v="0"/>
    <x v="1"/>
    <s v="EDIFICIO TORRES DEL MOLINO PH"/>
    <x v="1"/>
    <x v="1"/>
  </r>
  <r>
    <x v="0"/>
    <x v="1"/>
    <x v="0"/>
    <x v="4"/>
    <n v="7041210"/>
    <n v="9004599902"/>
    <x v="0"/>
    <x v="1"/>
    <s v="EDIFICIO VILLAGE RESERVADO"/>
    <x v="1"/>
    <x v="1"/>
  </r>
  <r>
    <x v="0"/>
    <x v="1"/>
    <x v="0"/>
    <x v="4"/>
    <n v="7041323"/>
    <n v="8002404390"/>
    <x v="0"/>
    <x v="4"/>
    <s v="CONJUNTO RESIDENCIAL BALCONES DEL SALITRE PROP HORIZ"/>
    <x v="1"/>
    <x v="1"/>
  </r>
  <r>
    <x v="0"/>
    <x v="1"/>
    <x v="0"/>
    <x v="4"/>
    <n v="7041357"/>
    <n v="9000901323"/>
    <x v="0"/>
    <x v="1"/>
    <s v="EDIFICIO TORRELIMA II PH"/>
    <x v="14"/>
    <x v="5"/>
  </r>
  <r>
    <x v="0"/>
    <x v="1"/>
    <x v="0"/>
    <x v="4"/>
    <n v="7041357"/>
    <n v="9000901323"/>
    <x v="0"/>
    <x v="1"/>
    <s v="EDIFICIO TORRELIMA II PH"/>
    <x v="14"/>
    <x v="5"/>
  </r>
  <r>
    <x v="0"/>
    <x v="1"/>
    <x v="0"/>
    <x v="4"/>
    <n v="7041414"/>
    <n v="9008903157"/>
    <x v="0"/>
    <x v="3"/>
    <s v="AGRUPACION RESERVA DEL MAR"/>
    <x v="57"/>
    <x v="19"/>
  </r>
  <r>
    <x v="0"/>
    <x v="1"/>
    <x v="0"/>
    <x v="4"/>
    <n v="7041539"/>
    <n v="9007325512"/>
    <x v="0"/>
    <x v="1"/>
    <s v="CONJUNTO RESIDENCIAL TRILOGIA"/>
    <x v="11"/>
    <x v="9"/>
  </r>
  <r>
    <x v="0"/>
    <x v="1"/>
    <x v="0"/>
    <x v="4"/>
    <n v="7041546"/>
    <n v="9001691619"/>
    <x v="0"/>
    <x v="1"/>
    <s v="CONJUNTO RESIDENCIAL QUINTAS DE ARANJUEZ PRIMERA ETAPA PH"/>
    <x v="1"/>
    <x v="1"/>
  </r>
  <r>
    <x v="0"/>
    <x v="1"/>
    <x v="0"/>
    <x v="4"/>
    <n v="7041552"/>
    <n v="9008639359"/>
    <x v="0"/>
    <x v="1"/>
    <s v="MULTIFAMILIAR NOGAL DE MARAYA PH"/>
    <x v="11"/>
    <x v="9"/>
  </r>
  <r>
    <x v="0"/>
    <x v="1"/>
    <x v="0"/>
    <x v="4"/>
    <n v="7041566"/>
    <n v="8050136156"/>
    <x v="0"/>
    <x v="1"/>
    <s v="EDIFICIO CRISTAL  PH"/>
    <x v="0"/>
    <x v="0"/>
  </r>
  <r>
    <x v="0"/>
    <x v="1"/>
    <x v="0"/>
    <x v="4"/>
    <n v="7041571"/>
    <n v="9001197653"/>
    <x v="0"/>
    <x v="0"/>
    <s v="CONJUNTO RESIDENCIAL Y COMERCIAL PINARES DE ARAGON PH"/>
    <x v="11"/>
    <x v="9"/>
  </r>
  <r>
    <x v="0"/>
    <x v="1"/>
    <x v="0"/>
    <x v="4"/>
    <n v="7041592"/>
    <n v="8000350415"/>
    <x v="0"/>
    <x v="1"/>
    <s v="CONJUNTO RESIDENCIAL TORRES DE LA VISITACIÓN 2 PH"/>
    <x v="14"/>
    <x v="5"/>
  </r>
  <r>
    <x v="0"/>
    <x v="1"/>
    <x v="0"/>
    <x v="4"/>
    <n v="7041606"/>
    <n v="9012611471"/>
    <x v="0"/>
    <x v="0"/>
    <s v="URBANICACION DEL CONJUNTO RESIDENCIAL AIRES DEL BOSQUE ETAPA"/>
    <x v="34"/>
    <x v="5"/>
  </r>
  <r>
    <x v="0"/>
    <x v="1"/>
    <x v="0"/>
    <x v="4"/>
    <n v="7041674"/>
    <n v="8110305183"/>
    <x v="0"/>
    <x v="1"/>
    <s v="URBANIZACION PARQUE RESIDENCIAL LA CAMPIÑA PH"/>
    <x v="14"/>
    <x v="5"/>
  </r>
  <r>
    <x v="0"/>
    <x v="1"/>
    <x v="0"/>
    <x v="4"/>
    <n v="7041935"/>
    <n v="9011800848"/>
    <x v="0"/>
    <x v="3"/>
    <s v="UNIDAD RESIDENCIAL INFINITO PH TORRE 1 Y 2"/>
    <x v="14"/>
    <x v="5"/>
  </r>
  <r>
    <x v="0"/>
    <x v="1"/>
    <x v="0"/>
    <x v="4"/>
    <n v="7042163"/>
    <n v="9003033784"/>
    <x v="0"/>
    <x v="2"/>
    <s v="URBANIZACION MANAOS PROPIEDAD HORIZONTAL"/>
    <x v="21"/>
    <x v="5"/>
  </r>
  <r>
    <x v="0"/>
    <x v="1"/>
    <x v="0"/>
    <x v="4"/>
    <n v="7042346"/>
    <n v="9006912202"/>
    <x v="0"/>
    <x v="1"/>
    <s v="EDIFICIO BRITANIA PH"/>
    <x v="11"/>
    <x v="9"/>
  </r>
  <r>
    <x v="0"/>
    <x v="1"/>
    <x v="0"/>
    <x v="4"/>
    <n v="7042477"/>
    <n v="8002249751"/>
    <x v="0"/>
    <x v="3"/>
    <s v="EDIFICIO KATAY PROPIEDAD HORIZONTAL"/>
    <x v="11"/>
    <x v="9"/>
  </r>
  <r>
    <x v="0"/>
    <x v="1"/>
    <x v="0"/>
    <x v="5"/>
    <n v="7042521"/>
    <n v="18387759"/>
    <x v="0"/>
    <x v="1"/>
    <s v="HERRERA PINEDA JORGE HERNAN"/>
    <x v="7"/>
    <x v="7"/>
  </r>
  <r>
    <x v="0"/>
    <x v="1"/>
    <x v="0"/>
    <x v="4"/>
    <n v="7042574"/>
    <n v="9012611471"/>
    <x v="0"/>
    <x v="1"/>
    <s v="URBANICACION DEL CONJUNTO RESIDENCIAL AIRES DEL BOSQUE ETAPA"/>
    <x v="34"/>
    <x v="5"/>
  </r>
  <r>
    <x v="0"/>
    <x v="1"/>
    <x v="0"/>
    <x v="4"/>
    <n v="7042604"/>
    <n v="9001984751"/>
    <x v="0"/>
    <x v="1"/>
    <s v="URBANIZACIÓN CAMPO DE VERANO PH"/>
    <x v="14"/>
    <x v="5"/>
  </r>
  <r>
    <x v="0"/>
    <x v="1"/>
    <x v="0"/>
    <x v="4"/>
    <n v="7042709"/>
    <n v="9001920079"/>
    <x v="0"/>
    <x v="3"/>
    <s v="EDIFICIO ALTAVISTA PROPIEDAD HORIZONTAL"/>
    <x v="1"/>
    <x v="1"/>
  </r>
  <r>
    <x v="0"/>
    <x v="1"/>
    <x v="0"/>
    <x v="4"/>
    <n v="7042715"/>
    <n v="9001032312"/>
    <x v="0"/>
    <x v="1"/>
    <s v="EDIFICIO TORRE SANTA CRUZ PH"/>
    <x v="14"/>
    <x v="5"/>
  </r>
  <r>
    <x v="0"/>
    <x v="1"/>
    <x v="0"/>
    <x v="4"/>
    <n v="7042778"/>
    <n v="9001203226"/>
    <x v="0"/>
    <x v="1"/>
    <s v="EDIFICIO ABU-SIMBEL PROPIEDAD HORIZONTAL"/>
    <x v="6"/>
    <x v="6"/>
  </r>
  <r>
    <x v="0"/>
    <x v="1"/>
    <x v="0"/>
    <x v="4"/>
    <n v="7042789"/>
    <n v="9002799014"/>
    <x v="0"/>
    <x v="1"/>
    <s v="URBANIZACION COLINA CAMPESTRE - PROPIEDAD HORIZONTAL"/>
    <x v="6"/>
    <x v="6"/>
  </r>
  <r>
    <x v="0"/>
    <x v="1"/>
    <x v="0"/>
    <x v="4"/>
    <n v="7042817"/>
    <n v="8300040593"/>
    <x v="0"/>
    <x v="1"/>
    <s v="CONJUNTO PARQUE RESIDENCIAL CALLE 100 PROPIEDAD HORIZONTAL"/>
    <x v="1"/>
    <x v="1"/>
  </r>
  <r>
    <x v="0"/>
    <x v="1"/>
    <x v="0"/>
    <x v="4"/>
    <n v="7042823"/>
    <n v="9002062963"/>
    <x v="0"/>
    <x v="3"/>
    <s v="EDIFICIO FONTAINEBLEAU"/>
    <x v="3"/>
    <x v="3"/>
  </r>
  <r>
    <x v="0"/>
    <x v="1"/>
    <x v="0"/>
    <x v="4"/>
    <n v="7042833"/>
    <n v="9004306159"/>
    <x v="0"/>
    <x v="1"/>
    <s v="EDIFICIO PRANA PH"/>
    <x v="1"/>
    <x v="1"/>
  </r>
  <r>
    <x v="0"/>
    <x v="1"/>
    <x v="0"/>
    <x v="4"/>
    <n v="7042885"/>
    <n v="8000124648"/>
    <x v="0"/>
    <x v="3"/>
    <s v="EDIFICIO LOS OLIVARES P H"/>
    <x v="1"/>
    <x v="1"/>
  </r>
  <r>
    <x v="0"/>
    <x v="1"/>
    <x v="0"/>
    <x v="5"/>
    <n v="7042881"/>
    <n v="1004960443"/>
    <x v="0"/>
    <x v="2"/>
    <s v="MONTES ARIZA MARIA CAMILA"/>
    <x v="7"/>
    <x v="7"/>
  </r>
  <r>
    <x v="0"/>
    <x v="1"/>
    <x v="0"/>
    <x v="5"/>
    <n v="7042886"/>
    <n v="1004960443"/>
    <x v="0"/>
    <x v="1"/>
    <s v="MONTES ARIZA MARIA CAMILA"/>
    <x v="7"/>
    <x v="7"/>
  </r>
  <r>
    <x v="0"/>
    <x v="1"/>
    <x v="0"/>
    <x v="4"/>
    <n v="7042920"/>
    <n v="8002021237"/>
    <x v="0"/>
    <x v="1"/>
    <s v="CONJUNTO RESIDENCIAL BOLIVIA XVI PH"/>
    <x v="1"/>
    <x v="1"/>
  </r>
  <r>
    <x v="0"/>
    <x v="1"/>
    <x v="0"/>
    <x v="4"/>
    <n v="7042946"/>
    <n v="9000239269"/>
    <x v="0"/>
    <x v="3"/>
    <s v="CONJUNTO RESIDENCIAL BOSQUES DE SAN MARTIN"/>
    <x v="13"/>
    <x v="9"/>
  </r>
  <r>
    <x v="0"/>
    <x v="1"/>
    <x v="0"/>
    <x v="4"/>
    <n v="7042954"/>
    <n v="9008852071"/>
    <x v="0"/>
    <x v="1"/>
    <s v="EDIFICIO GUAYACAN REAL - PROPIEDAD HORIZONTAL"/>
    <x v="6"/>
    <x v="6"/>
  </r>
  <r>
    <x v="0"/>
    <x v="1"/>
    <x v="0"/>
    <x v="4"/>
    <n v="7042959"/>
    <n v="8320038309"/>
    <x v="0"/>
    <x v="1"/>
    <s v="CONJUNTO RESIDENCIAL SAN SEBASTIAN"/>
    <x v="8"/>
    <x v="4"/>
  </r>
  <r>
    <x v="0"/>
    <x v="1"/>
    <x v="0"/>
    <x v="4"/>
    <n v="7042983"/>
    <n v="8300392995"/>
    <x v="0"/>
    <x v="1"/>
    <s v="CONJUNTO MULTIFAMILIAR COMPARTIR BOCHICA LOTE 2 ETAPA I"/>
    <x v="1"/>
    <x v="1"/>
  </r>
  <r>
    <x v="0"/>
    <x v="1"/>
    <x v="0"/>
    <x v="4"/>
    <n v="7042991"/>
    <n v="8301270799"/>
    <x v="0"/>
    <x v="3"/>
    <s v="CONJUNTO RESIDENCIAL SANTA MARIA RESERVADO 2"/>
    <x v="1"/>
    <x v="1"/>
  </r>
  <r>
    <x v="0"/>
    <x v="1"/>
    <x v="0"/>
    <x v="4"/>
    <n v="7043004"/>
    <n v="8914123321"/>
    <x v="0"/>
    <x v="3"/>
    <s v="CENTRO COMERCIAL Y CULTURAL DE PEREIRA FIDUCENTRO Y TEATRO M"/>
    <x v="11"/>
    <x v="9"/>
  </r>
  <r>
    <x v="0"/>
    <x v="1"/>
    <x v="0"/>
    <x v="4"/>
    <n v="7043004"/>
    <n v="8914123321"/>
    <x v="0"/>
    <x v="3"/>
    <s v="CENTRO COMERCIAL Y CULTURAL DE PEREIRA FIDUCENTRO Y TEATRO M"/>
    <x v="11"/>
    <x v="9"/>
  </r>
  <r>
    <x v="0"/>
    <x v="1"/>
    <x v="0"/>
    <x v="4"/>
    <n v="7043006"/>
    <n v="9005012889"/>
    <x v="0"/>
    <x v="1"/>
    <s v="EDIFICIO SAN MARCOS PH"/>
    <x v="14"/>
    <x v="5"/>
  </r>
  <r>
    <x v="0"/>
    <x v="1"/>
    <x v="0"/>
    <x v="4"/>
    <n v="7043017"/>
    <n v="9005768525"/>
    <x v="0"/>
    <x v="1"/>
    <s v="CONJUNTO RESIDENCIAL LA MORADA DEL VIENTO"/>
    <x v="29"/>
    <x v="14"/>
  </r>
  <r>
    <x v="0"/>
    <x v="1"/>
    <x v="0"/>
    <x v="4"/>
    <n v="7043022"/>
    <n v="9008770768"/>
    <x v="0"/>
    <x v="4"/>
    <s v="CONJUNTO RESIDENCIAL CHAPINERO ALTO"/>
    <x v="68"/>
    <x v="11"/>
  </r>
  <r>
    <x v="0"/>
    <x v="1"/>
    <x v="0"/>
    <x v="4"/>
    <n v="7043022"/>
    <n v="9008770768"/>
    <x v="0"/>
    <x v="4"/>
    <s v="CONJUNTO RESIDENCIAL CHAPINERO ALTO"/>
    <x v="68"/>
    <x v="11"/>
  </r>
  <r>
    <x v="0"/>
    <x v="1"/>
    <x v="0"/>
    <x v="4"/>
    <n v="7043049"/>
    <n v="9012185956"/>
    <x v="0"/>
    <x v="1"/>
    <s v="EDIFICIO AL LADO DEL CENTRO PH"/>
    <x v="1"/>
    <x v="1"/>
  </r>
  <r>
    <x v="0"/>
    <x v="1"/>
    <x v="0"/>
    <x v="4"/>
    <n v="7043083"/>
    <n v="8000115208"/>
    <x v="0"/>
    <x v="1"/>
    <s v="CONJUNTO RESIDENCIAL GAMMA IV CELULAS 7 Y 9 - PROPIEDAD HORI"/>
    <x v="11"/>
    <x v="9"/>
  </r>
  <r>
    <x v="0"/>
    <x v="1"/>
    <x v="0"/>
    <x v="4"/>
    <n v="7043083"/>
    <n v="8000115208"/>
    <x v="0"/>
    <x v="1"/>
    <s v="CONJUNTO RESIDENCIAL GAMMA IV CELULAS 7 Y 9 - PROPIEDAD HORI"/>
    <x v="11"/>
    <x v="9"/>
  </r>
  <r>
    <x v="0"/>
    <x v="1"/>
    <x v="0"/>
    <x v="4"/>
    <n v="7043113"/>
    <n v="9008416059"/>
    <x v="0"/>
    <x v="1"/>
    <s v="PORTAL DE LA ARAUCADIAS"/>
    <x v="56"/>
    <x v="9"/>
  </r>
  <r>
    <x v="0"/>
    <x v="1"/>
    <x v="0"/>
    <x v="4"/>
    <n v="7043126"/>
    <n v="9009727557"/>
    <x v="0"/>
    <x v="1"/>
    <s v="EDIFICIO OCAMPO PROPIEDAD HORIZONTAL"/>
    <x v="6"/>
    <x v="6"/>
  </r>
  <r>
    <x v="0"/>
    <x v="1"/>
    <x v="0"/>
    <x v="4"/>
    <n v="7043137"/>
    <n v="8300605632"/>
    <x v="0"/>
    <x v="1"/>
    <s v="CONJUNTO RESIDENCIAL PARQUES DE MILENTA"/>
    <x v="1"/>
    <x v="1"/>
  </r>
  <r>
    <x v="0"/>
    <x v="1"/>
    <x v="0"/>
    <x v="4"/>
    <n v="7043145"/>
    <n v="8160010692"/>
    <x v="0"/>
    <x v="1"/>
    <s v="CONJUNTO RESIDENCIAL BOSQUES DE LA SALLE PH"/>
    <x v="11"/>
    <x v="9"/>
  </r>
  <r>
    <x v="0"/>
    <x v="1"/>
    <x v="0"/>
    <x v="4"/>
    <n v="7043210"/>
    <n v="8001013286"/>
    <x v="0"/>
    <x v="1"/>
    <s v="CONJUNTO RESIDENCIAL BOLIVIA ORIENTAL II ETAPA MANZANA H PH"/>
    <x v="1"/>
    <x v="1"/>
  </r>
  <r>
    <x v="0"/>
    <x v="1"/>
    <x v="0"/>
    <x v="5"/>
    <n v="7043225"/>
    <n v="1023941079"/>
    <x v="4"/>
    <x v="17"/>
    <s v="FLOREZ CALDERON ELIANA"/>
    <x v="1"/>
    <x v="1"/>
  </r>
  <r>
    <x v="0"/>
    <x v="1"/>
    <x v="0"/>
    <x v="4"/>
    <n v="7043215"/>
    <n v="8300038856"/>
    <x v="0"/>
    <x v="0"/>
    <s v="EDIFICIO OXFORD CENTER"/>
    <x v="1"/>
    <x v="1"/>
  </r>
  <r>
    <x v="0"/>
    <x v="1"/>
    <x v="0"/>
    <x v="4"/>
    <n v="7043230"/>
    <n v="8080016417"/>
    <x v="0"/>
    <x v="2"/>
    <s v="MONTANA CONDOMINIO"/>
    <x v="38"/>
    <x v="4"/>
  </r>
  <r>
    <x v="0"/>
    <x v="1"/>
    <x v="0"/>
    <x v="4"/>
    <n v="7043251"/>
    <n v="9008611354"/>
    <x v="0"/>
    <x v="1"/>
    <s v="CONJUNTO CERRADO SANTO DOMINGO PROPIEDAD HORIZONTAL"/>
    <x v="3"/>
    <x v="3"/>
  </r>
  <r>
    <x v="0"/>
    <x v="1"/>
    <x v="0"/>
    <x v="4"/>
    <n v="7043281"/>
    <n v="8909327909"/>
    <x v="0"/>
    <x v="4"/>
    <s v="CONJUNTO RESIDENCIAL SORRENTO 1 PH"/>
    <x v="14"/>
    <x v="5"/>
  </r>
  <r>
    <x v="0"/>
    <x v="1"/>
    <x v="0"/>
    <x v="4"/>
    <n v="7043293"/>
    <n v="9009360541"/>
    <x v="0"/>
    <x v="1"/>
    <s v="YUMA CIUDADELA RESIDENCIAL"/>
    <x v="29"/>
    <x v="14"/>
  </r>
  <r>
    <x v="0"/>
    <x v="1"/>
    <x v="0"/>
    <x v="4"/>
    <n v="7043300"/>
    <n v="9003303021"/>
    <x v="0"/>
    <x v="0"/>
    <s v="CONJUNTO RESIDENCIAL Y COMERCIAL PUNTA DEL SOL - PROPIED"/>
    <x v="14"/>
    <x v="5"/>
  </r>
  <r>
    <x v="0"/>
    <x v="1"/>
    <x v="0"/>
    <x v="4"/>
    <n v="7043321"/>
    <n v="8300402775"/>
    <x v="0"/>
    <x v="1"/>
    <s v="EDIFICIO PARQUE 76"/>
    <x v="1"/>
    <x v="1"/>
  </r>
  <r>
    <x v="0"/>
    <x v="1"/>
    <x v="0"/>
    <x v="4"/>
    <n v="7043332"/>
    <n v="8002475029"/>
    <x v="0"/>
    <x v="3"/>
    <s v="CONJUNTO RESIDENCIAL CUMBRES DE TIMIZA"/>
    <x v="1"/>
    <x v="1"/>
  </r>
  <r>
    <x v="0"/>
    <x v="1"/>
    <x v="0"/>
    <x v="4"/>
    <n v="7043326"/>
    <n v="9009366311"/>
    <x v="0"/>
    <x v="1"/>
    <s v="EDIFICIO TORRE 100"/>
    <x v="7"/>
    <x v="7"/>
  </r>
  <r>
    <x v="0"/>
    <x v="1"/>
    <x v="0"/>
    <x v="4"/>
    <n v="7043345"/>
    <n v="9008847725"/>
    <x v="0"/>
    <x v="1"/>
    <s v="EDIFICIO BALCONES DE BELLA SUIZA"/>
    <x v="1"/>
    <x v="1"/>
  </r>
  <r>
    <x v="0"/>
    <x v="1"/>
    <x v="0"/>
    <x v="4"/>
    <n v="7043367"/>
    <n v="8300510389"/>
    <x v="0"/>
    <x v="1"/>
    <s v="CONJUNTO RESIDENCIAL GIRASOLES PROPIEDAD HORI"/>
    <x v="1"/>
    <x v="1"/>
  </r>
  <r>
    <x v="0"/>
    <x v="1"/>
    <x v="0"/>
    <x v="4"/>
    <n v="7043394"/>
    <n v="9003688942"/>
    <x v="0"/>
    <x v="1"/>
    <s v="CONJUNTO RESIDENCIAL PORTAL DEL PARQUE"/>
    <x v="13"/>
    <x v="9"/>
  </r>
  <r>
    <x v="0"/>
    <x v="1"/>
    <x v="0"/>
    <x v="1"/>
    <n v="7043402"/>
    <n v="9002310457"/>
    <x v="0"/>
    <x v="1"/>
    <s v="CONJUNTO RESIDENCIAL RODEO DE SANTA ANA - PH"/>
    <x v="14"/>
    <x v="5"/>
  </r>
  <r>
    <x v="0"/>
    <x v="1"/>
    <x v="0"/>
    <x v="4"/>
    <n v="7043415"/>
    <n v="9006912202"/>
    <x v="0"/>
    <x v="3"/>
    <s v="EDIFICIO BRITANIA PH"/>
    <x v="11"/>
    <x v="9"/>
  </r>
  <r>
    <x v="0"/>
    <x v="1"/>
    <x v="0"/>
    <x v="4"/>
    <n v="7043435"/>
    <n v="8605290819"/>
    <x v="0"/>
    <x v="3"/>
    <s v="CONJUNTO RESIDENCIAL RECODO DEL COUNTRY III E"/>
    <x v="1"/>
    <x v="1"/>
  </r>
  <r>
    <x v="0"/>
    <x v="1"/>
    <x v="0"/>
    <x v="4"/>
    <n v="7043463"/>
    <n v="8915007267"/>
    <x v="0"/>
    <x v="3"/>
    <s v="EDIFICIO EL PRADO -PROPIEDAD HORIZONTAL"/>
    <x v="41"/>
    <x v="17"/>
  </r>
  <r>
    <x v="0"/>
    <x v="1"/>
    <x v="0"/>
    <x v="4"/>
    <n v="7043467"/>
    <n v="8001480055"/>
    <x v="0"/>
    <x v="1"/>
    <s v="URBANIZACION LA VILLA"/>
    <x v="7"/>
    <x v="7"/>
  </r>
  <r>
    <x v="0"/>
    <x v="1"/>
    <x v="0"/>
    <x v="4"/>
    <n v="7043500"/>
    <n v="9005768525"/>
    <x v="0"/>
    <x v="1"/>
    <s v="CONJUNTO RESIDENCIAL LA MORADA DEL VIENTO"/>
    <x v="29"/>
    <x v="14"/>
  </r>
  <r>
    <x v="0"/>
    <x v="1"/>
    <x v="0"/>
    <x v="4"/>
    <n v="7043535"/>
    <n v="8909053997"/>
    <x v="0"/>
    <x v="3"/>
    <s v="EDIFICIO BOLSA DE MEDELLIN"/>
    <x v="14"/>
    <x v="5"/>
  </r>
  <r>
    <x v="0"/>
    <x v="1"/>
    <x v="0"/>
    <x v="4"/>
    <n v="7043534"/>
    <n v="9001303401"/>
    <x v="0"/>
    <x v="1"/>
    <s v="EDIFICIO CENTRO DE NEGOCIOS EL NOGAL"/>
    <x v="1"/>
    <x v="1"/>
  </r>
  <r>
    <x v="0"/>
    <x v="1"/>
    <x v="0"/>
    <x v="4"/>
    <n v="7043539"/>
    <n v="8002345839"/>
    <x v="0"/>
    <x v="7"/>
    <s v="EDIFICIO DIAN CENTRO COMERCIAL PINARES PLAZA"/>
    <x v="11"/>
    <x v="9"/>
  </r>
  <r>
    <x v="0"/>
    <x v="1"/>
    <x v="0"/>
    <x v="4"/>
    <n v="7043556"/>
    <n v="8300082430"/>
    <x v="0"/>
    <x v="3"/>
    <s v="CONJUNTO RESIDENCIAL EL MORAL 7 Y 8 PH"/>
    <x v="1"/>
    <x v="1"/>
  </r>
  <r>
    <x v="0"/>
    <x v="1"/>
    <x v="0"/>
    <x v="4"/>
    <n v="7043564"/>
    <n v="9002631294"/>
    <x v="0"/>
    <x v="3"/>
    <s v="CONJUNTO RESIDENCIAL TAYRONA MANZANA C"/>
    <x v="1"/>
    <x v="1"/>
  </r>
  <r>
    <x v="0"/>
    <x v="1"/>
    <x v="0"/>
    <x v="4"/>
    <n v="7043596"/>
    <n v="8000890155"/>
    <x v="0"/>
    <x v="3"/>
    <s v="CONJUNTO RESIDENCIAL MANCO CAPAC"/>
    <x v="1"/>
    <x v="1"/>
  </r>
  <r>
    <x v="0"/>
    <x v="1"/>
    <x v="0"/>
    <x v="4"/>
    <n v="7043598"/>
    <n v="8300309920"/>
    <x v="0"/>
    <x v="1"/>
    <s v="CONJUNTO RESIDENCIAL  EL SALITRE MONSERRATE"/>
    <x v="1"/>
    <x v="1"/>
  </r>
  <r>
    <x v="0"/>
    <x v="1"/>
    <x v="0"/>
    <x v="4"/>
    <n v="7043613"/>
    <n v="9001203226"/>
    <x v="0"/>
    <x v="1"/>
    <s v="EDIFICIO ABU-SIMBEL PROPIEDAD HORIZONTAL"/>
    <x v="6"/>
    <x v="6"/>
  </r>
  <r>
    <x v="0"/>
    <x v="1"/>
    <x v="0"/>
    <x v="4"/>
    <n v="7043649"/>
    <n v="8002414331"/>
    <x v="0"/>
    <x v="3"/>
    <s v="EDIFICIO TORRES DE PINARES"/>
    <x v="11"/>
    <x v="9"/>
  </r>
  <r>
    <x v="0"/>
    <x v="1"/>
    <x v="0"/>
    <x v="4"/>
    <n v="7043724"/>
    <n v="8301153784"/>
    <x v="0"/>
    <x v="3"/>
    <s v="CONJUNTO RESIDENCIAL ALAMEDA DE SAN JOSE II - PROPIEDAD HORI"/>
    <x v="1"/>
    <x v="1"/>
  </r>
  <r>
    <x v="0"/>
    <x v="1"/>
    <x v="0"/>
    <x v="4"/>
    <n v="7043742"/>
    <n v="8100028501"/>
    <x v="0"/>
    <x v="2"/>
    <s v="EDIFICIO CERROS DEL CAMPIN BLOQUE FRONTINO PROPIEDAD HORIZON"/>
    <x v="6"/>
    <x v="6"/>
  </r>
  <r>
    <x v="0"/>
    <x v="1"/>
    <x v="0"/>
    <x v="4"/>
    <n v="7043740"/>
    <n v="9006090784"/>
    <x v="0"/>
    <x v="3"/>
    <s v="CONDOMINIO CASA DE PIEDRA II PH"/>
    <x v="8"/>
    <x v="4"/>
  </r>
  <r>
    <x v="0"/>
    <x v="1"/>
    <x v="0"/>
    <x v="4"/>
    <n v="7043750"/>
    <n v="8100028501"/>
    <x v="0"/>
    <x v="1"/>
    <s v="EDIFICIO CERROS DEL CAMPIN BLOQUE FRONTINO PROPIEDAD HORIZON"/>
    <x v="6"/>
    <x v="6"/>
  </r>
  <r>
    <x v="0"/>
    <x v="1"/>
    <x v="0"/>
    <x v="4"/>
    <n v="7043766"/>
    <n v="9003117702"/>
    <x v="0"/>
    <x v="3"/>
    <s v="EDIFICIO PORTAL DE LA 25 - PROPIEDAD HORIZONTAL"/>
    <x v="6"/>
    <x v="6"/>
  </r>
  <r>
    <x v="0"/>
    <x v="1"/>
    <x v="0"/>
    <x v="4"/>
    <n v="7043771"/>
    <n v="9003760854"/>
    <x v="0"/>
    <x v="1"/>
    <s v="EDIFICIO PARK WAY AVENIDA II"/>
    <x v="1"/>
    <x v="1"/>
  </r>
  <r>
    <x v="0"/>
    <x v="1"/>
    <x v="0"/>
    <x v="4"/>
    <n v="7043788"/>
    <n v="9010018134"/>
    <x v="0"/>
    <x v="1"/>
    <s v="PARQUE RESIDENCIAL NITEROI"/>
    <x v="7"/>
    <x v="7"/>
  </r>
  <r>
    <x v="0"/>
    <x v="1"/>
    <x v="0"/>
    <x v="4"/>
    <n v="7043794"/>
    <n v="9012470436"/>
    <x v="0"/>
    <x v="7"/>
    <s v="CONJUNTO HABITACIONAL BOSQUES DE VILLA CAFE PROPIEDAD HORIZO"/>
    <x v="6"/>
    <x v="6"/>
  </r>
  <r>
    <x v="0"/>
    <x v="1"/>
    <x v="0"/>
    <x v="4"/>
    <n v="7043823"/>
    <n v="9001140639"/>
    <x v="0"/>
    <x v="1"/>
    <s v="EDIFICIO DON DANIEL - PROPIEDAD HORIZONTAL"/>
    <x v="6"/>
    <x v="6"/>
  </r>
  <r>
    <x v="0"/>
    <x v="1"/>
    <x v="0"/>
    <x v="4"/>
    <n v="7043853"/>
    <n v="9003003308"/>
    <x v="0"/>
    <x v="0"/>
    <s v="CONJUNTO RESIDENCIAL ARAWAK"/>
    <x v="17"/>
    <x v="2"/>
  </r>
  <r>
    <x v="0"/>
    <x v="1"/>
    <x v="0"/>
    <x v="1"/>
    <n v="7043862"/>
    <n v="9001860296"/>
    <x v="0"/>
    <x v="1"/>
    <s v="EDIFICIO MONTEARROYO - PROPIEDAD HORIZONTAL"/>
    <x v="1"/>
    <x v="1"/>
  </r>
  <r>
    <x v="0"/>
    <x v="1"/>
    <x v="0"/>
    <x v="4"/>
    <n v="7043906"/>
    <n v="8605344678"/>
    <x v="0"/>
    <x v="1"/>
    <s v="MULTIFAMILIAR HUILA"/>
    <x v="1"/>
    <x v="1"/>
  </r>
  <r>
    <x v="0"/>
    <x v="1"/>
    <x v="0"/>
    <x v="4"/>
    <n v="7043956"/>
    <n v="9000559495"/>
    <x v="0"/>
    <x v="0"/>
    <s v="EDIFICIO PARQUE LISBOA II PROPIEDAD HORIZONTA"/>
    <x v="1"/>
    <x v="1"/>
  </r>
  <r>
    <x v="0"/>
    <x v="1"/>
    <x v="0"/>
    <x v="6"/>
    <n v="7043962"/>
    <n v="88223825"/>
    <x v="0"/>
    <x v="0"/>
    <s v="OJEDA ROLON ROBERTO ALFONSO"/>
    <x v="18"/>
    <x v="10"/>
  </r>
  <r>
    <x v="0"/>
    <x v="1"/>
    <x v="0"/>
    <x v="4"/>
    <n v="7043981"/>
    <n v="8300575459"/>
    <x v="0"/>
    <x v="0"/>
    <s v="CONJUNTO RESIDENCIAL LA ALEJANDRIA II PH"/>
    <x v="1"/>
    <x v="1"/>
  </r>
  <r>
    <x v="0"/>
    <x v="1"/>
    <x v="0"/>
    <x v="4"/>
    <n v="7044008"/>
    <n v="9002631294"/>
    <x v="0"/>
    <x v="3"/>
    <s v="CONJUNTO RESIDENCIAL TAYRONA MANZANA C"/>
    <x v="1"/>
    <x v="1"/>
  </r>
  <r>
    <x v="0"/>
    <x v="1"/>
    <x v="0"/>
    <x v="5"/>
    <n v="7044038"/>
    <n v="9010960041"/>
    <x v="0"/>
    <x v="7"/>
    <s v="CONJUNTO RESIDENCIAL TORRES DE MILAN PROPIEDAD HORIZONTAL"/>
    <x v="6"/>
    <x v="6"/>
  </r>
  <r>
    <x v="0"/>
    <x v="1"/>
    <x v="0"/>
    <x v="4"/>
    <n v="7044046"/>
    <n v="8160008615"/>
    <x v="0"/>
    <x v="2"/>
    <s v="EDIFICIO BASTION DE LOS ALPES PH"/>
    <x v="11"/>
    <x v="9"/>
  </r>
  <r>
    <x v="0"/>
    <x v="1"/>
    <x v="0"/>
    <x v="4"/>
    <n v="7044078"/>
    <n v="9000118552"/>
    <x v="0"/>
    <x v="4"/>
    <s v="EDIFICIO MARIANA PROPIEDAD HORIZONTAL"/>
    <x v="6"/>
    <x v="6"/>
  </r>
  <r>
    <x v="0"/>
    <x v="1"/>
    <x v="0"/>
    <x v="4"/>
    <n v="7044196"/>
    <n v="8301153784"/>
    <x v="0"/>
    <x v="3"/>
    <s v="CONJUNTO RESIDENCIAL ALAMEDA DE SAN JOSE II - PROPIEDAD HORI"/>
    <x v="1"/>
    <x v="1"/>
  </r>
  <r>
    <x v="0"/>
    <x v="1"/>
    <x v="0"/>
    <x v="1"/>
    <n v="7044217"/>
    <n v="9006197279"/>
    <x v="0"/>
    <x v="1"/>
    <s v="CONDOMINIO ALTAGRACIA II ETAPA PROPIEDAD HORIZONTAL"/>
    <x v="31"/>
    <x v="3"/>
  </r>
  <r>
    <x v="0"/>
    <x v="1"/>
    <x v="0"/>
    <x v="4"/>
    <n v="7044235"/>
    <n v="8301153784"/>
    <x v="0"/>
    <x v="3"/>
    <s v="CONJUNTO RESIDENCIAL ALAMEDA DE SAN JOSE II - PROPIEDAD HORI"/>
    <x v="1"/>
    <x v="1"/>
  </r>
  <r>
    <x v="0"/>
    <x v="1"/>
    <x v="0"/>
    <x v="4"/>
    <n v="7044262"/>
    <n v="8300543348"/>
    <x v="0"/>
    <x v="0"/>
    <s v="CONJUNTO MULTIFAMILIAR LOS PINOS PH"/>
    <x v="1"/>
    <x v="1"/>
  </r>
  <r>
    <x v="0"/>
    <x v="1"/>
    <x v="0"/>
    <x v="4"/>
    <n v="7044279"/>
    <n v="9000028001"/>
    <x v="0"/>
    <x v="1"/>
    <s v="EDIFCIO CIUDADELA COMFAMILIAR CUBA ET VI BL 3 PH"/>
    <x v="11"/>
    <x v="9"/>
  </r>
  <r>
    <x v="0"/>
    <x v="1"/>
    <x v="0"/>
    <x v="4"/>
    <n v="7044265"/>
    <n v="8100009611"/>
    <x v="0"/>
    <x v="1"/>
    <s v="EDIFICIO VILLAPILAR 2 BLOQUE 2 - PROPIEDAD HORIZONTAL"/>
    <x v="6"/>
    <x v="6"/>
  </r>
  <r>
    <x v="0"/>
    <x v="1"/>
    <x v="0"/>
    <x v="4"/>
    <n v="7044273"/>
    <n v="8300446871"/>
    <x v="0"/>
    <x v="0"/>
    <s v="EDIFICIO ALCABALAS PROPIEDAD HORIZONTAL"/>
    <x v="1"/>
    <x v="1"/>
  </r>
  <r>
    <x v="0"/>
    <x v="1"/>
    <x v="0"/>
    <x v="5"/>
    <n v="7044287"/>
    <n v="10223369"/>
    <x v="0"/>
    <x v="1"/>
    <s v="GARCIA GONZALEZ PEDRO LUIS"/>
    <x v="7"/>
    <x v="7"/>
  </r>
  <r>
    <x v="0"/>
    <x v="1"/>
    <x v="0"/>
    <x v="4"/>
    <n v="7044329"/>
    <n v="8300866024"/>
    <x v="0"/>
    <x v="1"/>
    <s v="CONJUNTO MULTIFAMILIAR COMPARTIR BOCHICA V ETAPA PH"/>
    <x v="1"/>
    <x v="1"/>
  </r>
  <r>
    <x v="0"/>
    <x v="1"/>
    <x v="0"/>
    <x v="4"/>
    <n v="7044350"/>
    <n v="9012321921"/>
    <x v="0"/>
    <x v="3"/>
    <s v="CONDOMINIO TORROSA PH"/>
    <x v="15"/>
    <x v="4"/>
  </r>
  <r>
    <x v="0"/>
    <x v="1"/>
    <x v="0"/>
    <x v="4"/>
    <n v="7044442"/>
    <n v="9009495823"/>
    <x v="0"/>
    <x v="1"/>
    <s v="CONJUNTO RESIDENCIAL EL CIELO"/>
    <x v="2"/>
    <x v="2"/>
  </r>
  <r>
    <x v="0"/>
    <x v="1"/>
    <x v="0"/>
    <x v="4"/>
    <n v="7044458"/>
    <n v="8000367718"/>
    <x v="0"/>
    <x v="1"/>
    <s v="EDIFICIO LOS ALMENDROS PROPIEDAD HORIZONTAL"/>
    <x v="3"/>
    <x v="3"/>
  </r>
  <r>
    <x v="0"/>
    <x v="1"/>
    <x v="0"/>
    <x v="4"/>
    <n v="7044462"/>
    <n v="8300389364"/>
    <x v="0"/>
    <x v="3"/>
    <s v="EDIFICIO URIBE"/>
    <x v="1"/>
    <x v="1"/>
  </r>
  <r>
    <x v="0"/>
    <x v="1"/>
    <x v="0"/>
    <x v="4"/>
    <n v="7044478"/>
    <n v="9003602187"/>
    <x v="0"/>
    <x v="1"/>
    <s v="CONJUNTO RESIDENCIAL BOSQUE DE PINOS ETAPA I Y II"/>
    <x v="2"/>
    <x v="2"/>
  </r>
  <r>
    <x v="0"/>
    <x v="1"/>
    <x v="0"/>
    <x v="4"/>
    <n v="7044492"/>
    <n v="9009489434"/>
    <x v="0"/>
    <x v="1"/>
    <s v="EDIFICIO  TORRE EPIC"/>
    <x v="7"/>
    <x v="7"/>
  </r>
  <r>
    <x v="0"/>
    <x v="1"/>
    <x v="0"/>
    <x v="4"/>
    <n v="7044542"/>
    <n v="9002799014"/>
    <x v="0"/>
    <x v="4"/>
    <s v="URBANIZACION COLINA CAMPESTRE - PROPIEDAD HORIZONTAL"/>
    <x v="6"/>
    <x v="6"/>
  </r>
  <r>
    <x v="0"/>
    <x v="1"/>
    <x v="0"/>
    <x v="4"/>
    <n v="7044617"/>
    <n v="8300596352"/>
    <x v="0"/>
    <x v="1"/>
    <s v="EDIFICIO ULTRA II PROPIEDAD HORIZONTAL"/>
    <x v="1"/>
    <x v="1"/>
  </r>
  <r>
    <x v="0"/>
    <x v="1"/>
    <x v="0"/>
    <x v="4"/>
    <n v="7044649"/>
    <n v="9006830915"/>
    <x v="0"/>
    <x v="2"/>
    <s v="CONJUNTO RESIDENCIAL VILLAS DE LA MERCED PH"/>
    <x v="13"/>
    <x v="9"/>
  </r>
  <r>
    <x v="0"/>
    <x v="1"/>
    <x v="0"/>
    <x v="4"/>
    <n v="7044774"/>
    <n v="8605344678"/>
    <x v="0"/>
    <x v="3"/>
    <s v="MULTIFAMILIAR HUILA"/>
    <x v="1"/>
    <x v="1"/>
  </r>
  <r>
    <x v="0"/>
    <x v="1"/>
    <x v="0"/>
    <x v="1"/>
    <n v="7044820"/>
    <n v="9003583196"/>
    <x v="0"/>
    <x v="1"/>
    <s v="EDIFICIO ACROPOLIS - PROPIEDAD HORIZONTAL"/>
    <x v="6"/>
    <x v="6"/>
  </r>
  <r>
    <x v="0"/>
    <x v="1"/>
    <x v="0"/>
    <x v="4"/>
    <n v="7044928"/>
    <n v="9001567374"/>
    <x v="0"/>
    <x v="1"/>
    <s v="AGRUPACION DE VIVIENDA URBANIZACION MAZUREN 15 - PROPIEDAD H"/>
    <x v="1"/>
    <x v="1"/>
  </r>
  <r>
    <x v="0"/>
    <x v="1"/>
    <x v="0"/>
    <x v="4"/>
    <n v="7044939"/>
    <n v="9000769298"/>
    <x v="0"/>
    <x v="1"/>
    <s v="CONJUNTO MONTECARLO II PARQUE RESIDENCIAL PH"/>
    <x v="1"/>
    <x v="1"/>
  </r>
  <r>
    <x v="0"/>
    <x v="1"/>
    <x v="0"/>
    <x v="4"/>
    <n v="7045035"/>
    <n v="8300338451"/>
    <x v="0"/>
    <x v="3"/>
    <s v="EDIFICIO PARK WAY RESERVADO III"/>
    <x v="1"/>
    <x v="1"/>
  </r>
  <r>
    <x v="0"/>
    <x v="1"/>
    <x v="0"/>
    <x v="4"/>
    <n v="7045042"/>
    <n v="8002021237"/>
    <x v="0"/>
    <x v="3"/>
    <s v="CONJUNTO RESIDENCIAL BOLIVIA XVI PH"/>
    <x v="1"/>
    <x v="1"/>
  </r>
  <r>
    <x v="0"/>
    <x v="1"/>
    <x v="0"/>
    <x v="5"/>
    <n v="7045141"/>
    <n v="30282809"/>
    <x v="0"/>
    <x v="14"/>
    <s v="ARAQUE GOMEZ MARIA DEL PILAR"/>
    <x v="30"/>
    <x v="7"/>
  </r>
  <r>
    <x v="0"/>
    <x v="1"/>
    <x v="0"/>
    <x v="4"/>
    <n v="7045133"/>
    <n v="9005013887"/>
    <x v="0"/>
    <x v="4"/>
    <s v="EDIFICIO TORRE DEL SOL PH"/>
    <x v="6"/>
    <x v="6"/>
  </r>
  <r>
    <x v="0"/>
    <x v="1"/>
    <x v="0"/>
    <x v="4"/>
    <n v="7045155"/>
    <n v="9007450453"/>
    <x v="0"/>
    <x v="1"/>
    <s v="CONJUNTO CERRADO DE VIVIENDA MULTIFAMILIAR RESERVA DEL CERRO"/>
    <x v="6"/>
    <x v="6"/>
  </r>
  <r>
    <x v="0"/>
    <x v="1"/>
    <x v="0"/>
    <x v="4"/>
    <n v="7045252"/>
    <n v="9001567374"/>
    <x v="0"/>
    <x v="1"/>
    <s v="AGRUPACION DE VIVIENDA URBANIZACION MAZUREN 15 - PROPIEDAD H"/>
    <x v="1"/>
    <x v="1"/>
  </r>
  <r>
    <x v="0"/>
    <x v="1"/>
    <x v="0"/>
    <x v="4"/>
    <n v="7045258"/>
    <n v="8300845976"/>
    <x v="0"/>
    <x v="0"/>
    <s v="CONJUNTO RESIDENCIAL QUINTAS DE HORIZONTE"/>
    <x v="1"/>
    <x v="1"/>
  </r>
  <r>
    <x v="0"/>
    <x v="1"/>
    <x v="0"/>
    <x v="4"/>
    <n v="7045269"/>
    <n v="8300845976"/>
    <x v="0"/>
    <x v="1"/>
    <s v="CONJUNTO RESIDENCIAL QUINTAS DE HORIZONTE"/>
    <x v="1"/>
    <x v="1"/>
  </r>
  <r>
    <x v="0"/>
    <x v="1"/>
    <x v="0"/>
    <x v="4"/>
    <n v="7045275"/>
    <n v="9008891539"/>
    <x v="0"/>
    <x v="1"/>
    <s v="EDIFICIO INSTITUTO NACIONAL DE OFTALMOLOGIA I"/>
    <x v="1"/>
    <x v="1"/>
  </r>
  <r>
    <x v="0"/>
    <x v="1"/>
    <x v="0"/>
    <x v="4"/>
    <n v="7045291"/>
    <n v="9003522929"/>
    <x v="0"/>
    <x v="1"/>
    <s v="EDIFICIO CENTRO EMPRESARIAL LA CABRERA PH"/>
    <x v="1"/>
    <x v="1"/>
  </r>
  <r>
    <x v="0"/>
    <x v="1"/>
    <x v="0"/>
    <x v="4"/>
    <n v="7045309"/>
    <n v="9004206006"/>
    <x v="0"/>
    <x v="7"/>
    <s v="EDIFICIO MALUA  PROPIEDAD HORIZONTAL"/>
    <x v="6"/>
    <x v="6"/>
  </r>
  <r>
    <x v="0"/>
    <x v="1"/>
    <x v="0"/>
    <x v="4"/>
    <n v="7045314"/>
    <n v="9005457072"/>
    <x v="0"/>
    <x v="0"/>
    <s v="CONJUNTO RESIDENCIAL RESERVA DE SAN AGUSTIN  PROPIEDAD HORIZ"/>
    <x v="1"/>
    <x v="1"/>
  </r>
  <r>
    <x v="0"/>
    <x v="1"/>
    <x v="0"/>
    <x v="4"/>
    <n v="7045359"/>
    <n v="8002142520"/>
    <x v="0"/>
    <x v="1"/>
    <s v="EDIFICIO BOCHICA PROPIEDAD HORIZONTAL"/>
    <x v="6"/>
    <x v="6"/>
  </r>
  <r>
    <x v="0"/>
    <x v="1"/>
    <x v="0"/>
    <x v="4"/>
    <n v="7045351"/>
    <n v="9004267642"/>
    <x v="0"/>
    <x v="3"/>
    <s v="CONJUNTO RESIDENCIAL ALTOS DE LA LEYENDA"/>
    <x v="29"/>
    <x v="14"/>
  </r>
  <r>
    <x v="0"/>
    <x v="1"/>
    <x v="0"/>
    <x v="4"/>
    <n v="7045390"/>
    <n v="9000009553"/>
    <x v="0"/>
    <x v="1"/>
    <s v="EDIFICIO VILLA UNIVERSITARIA CUTUCUMAY IV ETAPA PROPIEDAD HO"/>
    <x v="3"/>
    <x v="3"/>
  </r>
  <r>
    <x v="0"/>
    <x v="1"/>
    <x v="0"/>
    <x v="4"/>
    <n v="7045398"/>
    <n v="9011531723"/>
    <x v="0"/>
    <x v="1"/>
    <s v="CONJUNTO RESIDENCIAL TEREKAY 2 PROPIEDAD HORIZONTAL"/>
    <x v="3"/>
    <x v="3"/>
  </r>
  <r>
    <x v="0"/>
    <x v="1"/>
    <x v="0"/>
    <x v="4"/>
    <n v="7045440"/>
    <n v="8050085086"/>
    <x v="0"/>
    <x v="1"/>
    <s v="CONJUNTO RESIDENCIAL QUINTAS DE TOLEDO"/>
    <x v="0"/>
    <x v="0"/>
  </r>
  <r>
    <x v="0"/>
    <x v="1"/>
    <x v="0"/>
    <x v="1"/>
    <n v="7045489"/>
    <n v="8300022963"/>
    <x v="0"/>
    <x v="1"/>
    <s v="EDIFICIO TAMINANGO PROPIEDAD HORIZONTAL"/>
    <x v="1"/>
    <x v="1"/>
  </r>
  <r>
    <x v="0"/>
    <x v="1"/>
    <x v="0"/>
    <x v="4"/>
    <n v="7045503"/>
    <n v="9001303401"/>
    <x v="0"/>
    <x v="1"/>
    <s v="EDIFICIO CENTRO DE NEGOCIOS EL NOGAL"/>
    <x v="1"/>
    <x v="1"/>
  </r>
  <r>
    <x v="0"/>
    <x v="1"/>
    <x v="0"/>
    <x v="4"/>
    <n v="7045503"/>
    <n v="9001303401"/>
    <x v="0"/>
    <x v="1"/>
    <s v="EDIFICIO CENTRO DE NEGOCIOS EL NOGAL"/>
    <x v="1"/>
    <x v="1"/>
  </r>
  <r>
    <x v="0"/>
    <x v="1"/>
    <x v="0"/>
    <x v="1"/>
    <n v="7045511"/>
    <n v="8000455236"/>
    <x v="0"/>
    <x v="3"/>
    <s v="UNIDAD RESIDENCIAL LA FE PH"/>
    <x v="14"/>
    <x v="5"/>
  </r>
  <r>
    <x v="0"/>
    <x v="1"/>
    <x v="0"/>
    <x v="1"/>
    <n v="7045511"/>
    <n v="8000455236"/>
    <x v="0"/>
    <x v="3"/>
    <s v="UNIDAD RESIDENCIAL LA FE PH"/>
    <x v="14"/>
    <x v="5"/>
  </r>
  <r>
    <x v="0"/>
    <x v="1"/>
    <x v="0"/>
    <x v="4"/>
    <n v="7045527"/>
    <n v="9001117016"/>
    <x v="0"/>
    <x v="3"/>
    <s v="CONJUNTO RESIDENCIAL QUINTAS DEL RECREO ETAPA IIIB SM 16-2"/>
    <x v="1"/>
    <x v="1"/>
  </r>
  <r>
    <x v="0"/>
    <x v="1"/>
    <x v="0"/>
    <x v="4"/>
    <n v="7045543"/>
    <n v="9001408824"/>
    <x v="0"/>
    <x v="1"/>
    <s v="CONJUNTO RESIDENCIAL MONTICELO-PROPIEDAD HORIZONTAL"/>
    <x v="6"/>
    <x v="6"/>
  </r>
  <r>
    <x v="0"/>
    <x v="1"/>
    <x v="0"/>
    <x v="4"/>
    <n v="7045581"/>
    <n v="9007450453"/>
    <x v="0"/>
    <x v="1"/>
    <s v="CONJUNTO CERRADO DE VIVIENDA MULTIFAMILIAR RESERVA DEL CERRO"/>
    <x v="6"/>
    <x v="6"/>
  </r>
  <r>
    <x v="0"/>
    <x v="1"/>
    <x v="0"/>
    <x v="4"/>
    <n v="7045625"/>
    <n v="9001274921"/>
    <x v="0"/>
    <x v="1"/>
    <s v="CONJUNTO RESIDENCIAL CARACOLI"/>
    <x v="18"/>
    <x v="10"/>
  </r>
  <r>
    <x v="0"/>
    <x v="1"/>
    <x v="0"/>
    <x v="4"/>
    <n v="7045627"/>
    <n v="8605344678"/>
    <x v="0"/>
    <x v="1"/>
    <s v="MULTIFAMILIAR HUILA"/>
    <x v="1"/>
    <x v="1"/>
  </r>
  <r>
    <x v="0"/>
    <x v="1"/>
    <x v="0"/>
    <x v="4"/>
    <n v="7045627"/>
    <n v="8605344678"/>
    <x v="0"/>
    <x v="1"/>
    <s v="MULTIFAMILIAR HUILA"/>
    <x v="1"/>
    <x v="1"/>
  </r>
  <r>
    <x v="0"/>
    <x v="1"/>
    <x v="0"/>
    <x v="4"/>
    <n v="7045636"/>
    <n v="9003495961"/>
    <x v="0"/>
    <x v="1"/>
    <s v="CONJUNTO DE USO MIXTO URBANIZACION JARDIN DE COLORES PH"/>
    <x v="14"/>
    <x v="5"/>
  </r>
  <r>
    <x v="0"/>
    <x v="1"/>
    <x v="0"/>
    <x v="4"/>
    <n v="7045669"/>
    <n v="9003468464"/>
    <x v="0"/>
    <x v="1"/>
    <s v="CONJUNTO PARQUE RESIDENCIAL PAISAJE DE SIERRA ALTA - PROPIED"/>
    <x v="6"/>
    <x v="6"/>
  </r>
  <r>
    <x v="0"/>
    <x v="1"/>
    <x v="0"/>
    <x v="4"/>
    <n v="7045679"/>
    <n v="9004366821"/>
    <x v="0"/>
    <x v="1"/>
    <s v="CONJUNTO RESIDENCIAL SEVILLANA DEL PARQUE I PH"/>
    <x v="1"/>
    <x v="1"/>
  </r>
  <r>
    <x v="0"/>
    <x v="1"/>
    <x v="0"/>
    <x v="4"/>
    <n v="7045675"/>
    <n v="9006537960"/>
    <x v="0"/>
    <x v="2"/>
    <s v="CONJUNTO RESIDENCIAL BALCONES DE GRANADA III"/>
    <x v="1"/>
    <x v="1"/>
  </r>
  <r>
    <x v="0"/>
    <x v="1"/>
    <x v="0"/>
    <x v="4"/>
    <n v="7045683"/>
    <n v="8301224119"/>
    <x v="0"/>
    <x v="1"/>
    <s v="EDIFICIO PEÑA VERDE - PROPIEDAD HORIZONTAL"/>
    <x v="1"/>
    <x v="1"/>
  </r>
  <r>
    <x v="0"/>
    <x v="1"/>
    <x v="0"/>
    <x v="4"/>
    <n v="7045705"/>
    <n v="9003303021"/>
    <x v="0"/>
    <x v="1"/>
    <s v="CONJUNTO RESIDENCIAL Y COMERCIAL PUNTA DEL SOL - PROPIED"/>
    <x v="14"/>
    <x v="5"/>
  </r>
  <r>
    <x v="0"/>
    <x v="1"/>
    <x v="0"/>
    <x v="4"/>
    <n v="7045768"/>
    <n v="8300032452"/>
    <x v="0"/>
    <x v="1"/>
    <s v="AGRUPACION DE VIVIENDA QUINTAS DE SANTA BARBARA CUARTA ETAPA"/>
    <x v="1"/>
    <x v="1"/>
  </r>
  <r>
    <x v="0"/>
    <x v="1"/>
    <x v="0"/>
    <x v="4"/>
    <n v="7045783"/>
    <n v="9008123494"/>
    <x v="0"/>
    <x v="1"/>
    <s v="EDIFICIO EDUARDO PROPIEDAD HORIZONTAL"/>
    <x v="1"/>
    <x v="1"/>
  </r>
  <r>
    <x v="0"/>
    <x v="1"/>
    <x v="0"/>
    <x v="4"/>
    <n v="7045784"/>
    <n v="8909858033"/>
    <x v="0"/>
    <x v="1"/>
    <s v="CONJUNTO RESIDENCIAL PINAR DEL RIO 2 PH"/>
    <x v="14"/>
    <x v="5"/>
  </r>
  <r>
    <x v="0"/>
    <x v="1"/>
    <x v="0"/>
    <x v="4"/>
    <n v="7045788"/>
    <n v="8110342470"/>
    <x v="0"/>
    <x v="1"/>
    <s v="CONJUNTO RESIDENCIAL PROVIDENCIA DE CASTROPOLO PH"/>
    <x v="14"/>
    <x v="5"/>
  </r>
  <r>
    <x v="0"/>
    <x v="1"/>
    <x v="0"/>
    <x v="4"/>
    <n v="7045800"/>
    <n v="9010417366"/>
    <x v="0"/>
    <x v="3"/>
    <s v="CONJUNTO RESIDENCIAL HACIENDA PEÑALISA TAGUA"/>
    <x v="15"/>
    <x v="4"/>
  </r>
  <r>
    <x v="0"/>
    <x v="1"/>
    <x v="0"/>
    <x v="4"/>
    <n v="7045849"/>
    <n v="9002065896"/>
    <x v="0"/>
    <x v="0"/>
    <s v="CONJUNTO RESIDENCIAL Y COMERCIAL CAÑAVERAL II - PH"/>
    <x v="11"/>
    <x v="9"/>
  </r>
  <r>
    <x v="0"/>
    <x v="1"/>
    <x v="0"/>
    <x v="4"/>
    <n v="7045852"/>
    <n v="9005277361"/>
    <x v="0"/>
    <x v="1"/>
    <s v="EDIFICIO MIRADOR DE LA SUIZA PROPIEDAD HORIZONTAL"/>
    <x v="6"/>
    <x v="6"/>
  </r>
  <r>
    <x v="0"/>
    <x v="1"/>
    <x v="0"/>
    <x v="4"/>
    <n v="7045896"/>
    <n v="8909296963"/>
    <x v="0"/>
    <x v="3"/>
    <s v="EDIFICIO PALOMAR PROPIEDAD HORIZONTAL"/>
    <x v="14"/>
    <x v="5"/>
  </r>
  <r>
    <x v="0"/>
    <x v="1"/>
    <x v="0"/>
    <x v="4"/>
    <n v="7045919"/>
    <n v="8001304098"/>
    <x v="0"/>
    <x v="3"/>
    <s v="URBANIZACION MIRANDELA 10 PH"/>
    <x v="1"/>
    <x v="1"/>
  </r>
  <r>
    <x v="0"/>
    <x v="1"/>
    <x v="0"/>
    <x v="4"/>
    <n v="7045935"/>
    <n v="9003876273"/>
    <x v="0"/>
    <x v="3"/>
    <s v="CONJUNTO RESIDENCIAL ALAMEDA DEL PORVENIR SEGUNDA ETAPA PH"/>
    <x v="1"/>
    <x v="1"/>
  </r>
  <r>
    <x v="0"/>
    <x v="1"/>
    <x v="0"/>
    <x v="4"/>
    <n v="7045960"/>
    <n v="8090061437"/>
    <x v="0"/>
    <x v="1"/>
    <s v="AGRUPACION DE VIVIENDA RINCON DE LAS MARGARITAS"/>
    <x v="3"/>
    <x v="3"/>
  </r>
  <r>
    <x v="0"/>
    <x v="1"/>
    <x v="0"/>
    <x v="4"/>
    <n v="7045965"/>
    <n v="9010800326"/>
    <x v="0"/>
    <x v="1"/>
    <s v="CONJUNTO RESIDENCIAL CIUDAD CENTRAL PH"/>
    <x v="1"/>
    <x v="1"/>
  </r>
  <r>
    <x v="0"/>
    <x v="1"/>
    <x v="0"/>
    <x v="4"/>
    <n v="7045979"/>
    <n v="8090030886"/>
    <x v="0"/>
    <x v="1"/>
    <s v="CONJUNTO RESIDENCIAL ARAGON ETAPA I"/>
    <x v="31"/>
    <x v="3"/>
  </r>
  <r>
    <x v="0"/>
    <x v="1"/>
    <x v="0"/>
    <x v="4"/>
    <n v="7045997"/>
    <n v="9006621074"/>
    <x v="0"/>
    <x v="3"/>
    <s v="CONJUNTO RESIDENCIALTORRES DE ARBOLEDA PH"/>
    <x v="13"/>
    <x v="9"/>
  </r>
  <r>
    <x v="0"/>
    <x v="1"/>
    <x v="0"/>
    <x v="4"/>
    <n v="7046049"/>
    <n v="9012185956"/>
    <x v="0"/>
    <x v="1"/>
    <s v="EDIFICIO AL LADO DEL CENTRO PH"/>
    <x v="1"/>
    <x v="1"/>
  </r>
  <r>
    <x v="0"/>
    <x v="1"/>
    <x v="0"/>
    <x v="4"/>
    <n v="7046058"/>
    <n v="8300397624"/>
    <x v="0"/>
    <x v="1"/>
    <s v="CONJUNTO RESIDENCIAL CERROS DE SOTILEZA"/>
    <x v="1"/>
    <x v="1"/>
  </r>
  <r>
    <x v="0"/>
    <x v="1"/>
    <x v="0"/>
    <x v="4"/>
    <n v="7046091"/>
    <n v="8909053997"/>
    <x v="0"/>
    <x v="3"/>
    <s v="EDIFICIO BOLSA DE MEDELLIN"/>
    <x v="14"/>
    <x v="5"/>
  </r>
  <r>
    <x v="0"/>
    <x v="1"/>
    <x v="0"/>
    <x v="4"/>
    <n v="7046125"/>
    <n v="9005101183"/>
    <x v="1"/>
    <x v="11"/>
    <s v="EDIFICIO TURCAL DE SIMON BOLIVAR"/>
    <x v="14"/>
    <x v="5"/>
  </r>
  <r>
    <x v="0"/>
    <x v="1"/>
    <x v="0"/>
    <x v="4"/>
    <n v="7046147"/>
    <n v="9007471357"/>
    <x v="0"/>
    <x v="1"/>
    <s v="EDIFICIO BALCONES DEL ESTE PROPIEDAD HORIZONTAL"/>
    <x v="9"/>
    <x v="8"/>
  </r>
  <r>
    <x v="0"/>
    <x v="1"/>
    <x v="0"/>
    <x v="1"/>
    <n v="7046164"/>
    <n v="9006651007"/>
    <x v="0"/>
    <x v="1"/>
    <s v="CONJUNTO RESIDENCIAL BELLOMONTE"/>
    <x v="18"/>
    <x v="10"/>
  </r>
  <r>
    <x v="0"/>
    <x v="1"/>
    <x v="0"/>
    <x v="4"/>
    <n v="7046171"/>
    <n v="8090087055"/>
    <x v="0"/>
    <x v="3"/>
    <s v="CLUB RESIDENCIAL ALAMEDA"/>
    <x v="3"/>
    <x v="3"/>
  </r>
  <r>
    <x v="0"/>
    <x v="1"/>
    <x v="0"/>
    <x v="4"/>
    <n v="7046187"/>
    <n v="9003212886"/>
    <x v="0"/>
    <x v="1"/>
    <s v="EDIFICIO ARRECIFES PH"/>
    <x v="14"/>
    <x v="5"/>
  </r>
  <r>
    <x v="0"/>
    <x v="1"/>
    <x v="0"/>
    <x v="4"/>
    <n v="7046287"/>
    <n v="9006189500"/>
    <x v="0"/>
    <x v="1"/>
    <s v="CONJUNTO RESIDENCIAL BALCONES DE SAN JUAN"/>
    <x v="9"/>
    <x v="8"/>
  </r>
  <r>
    <x v="0"/>
    <x v="1"/>
    <x v="0"/>
    <x v="4"/>
    <n v="7046290"/>
    <n v="9000889189"/>
    <x v="0"/>
    <x v="4"/>
    <s v="AGRUPACION DE VIVIENDA FONTIBON RESERVADO - PROPIEDAD HORIZO"/>
    <x v="1"/>
    <x v="1"/>
  </r>
  <r>
    <x v="0"/>
    <x v="1"/>
    <x v="0"/>
    <x v="4"/>
    <n v="7046338"/>
    <n v="8110098711"/>
    <x v="0"/>
    <x v="0"/>
    <s v="EDIFICIO ALSACIA"/>
    <x v="14"/>
    <x v="5"/>
  </r>
  <r>
    <x v="0"/>
    <x v="1"/>
    <x v="0"/>
    <x v="4"/>
    <n v="7046366"/>
    <n v="8050129529"/>
    <x v="0"/>
    <x v="1"/>
    <s v="CONJUNTO RESIDENCIAL LOS SAUCES PASEO LA FLORA 4 SECTOR"/>
    <x v="0"/>
    <x v="0"/>
  </r>
  <r>
    <x v="0"/>
    <x v="1"/>
    <x v="0"/>
    <x v="4"/>
    <n v="7046406"/>
    <n v="9003093221"/>
    <x v="0"/>
    <x v="3"/>
    <s v="CONDOMINIO PUENTE ALTO DEL VERGEL  PROPIEDAD HORIZONTAL"/>
    <x v="3"/>
    <x v="3"/>
  </r>
  <r>
    <x v="0"/>
    <x v="1"/>
    <x v="0"/>
    <x v="4"/>
    <n v="7046412"/>
    <n v="9008611354"/>
    <x v="0"/>
    <x v="1"/>
    <s v="CONJUNTO CERRADO SANTO DOMINGO PROPIEDAD HORIZONTAL"/>
    <x v="3"/>
    <x v="3"/>
  </r>
  <r>
    <x v="0"/>
    <x v="1"/>
    <x v="0"/>
    <x v="4"/>
    <n v="7046442"/>
    <n v="8300317262"/>
    <x v="0"/>
    <x v="1"/>
    <s v="EDIFICIO PLAZA 93 PROPIEDAD HORIZONTAL"/>
    <x v="1"/>
    <x v="1"/>
  </r>
  <r>
    <x v="0"/>
    <x v="1"/>
    <x v="0"/>
    <x v="1"/>
    <n v="7046478"/>
    <n v="9006197279"/>
    <x v="0"/>
    <x v="5"/>
    <s v="CONDOMINIO ALTAGRACIA II ETAPA PROPIEDAD HORIZONTAL"/>
    <x v="31"/>
    <x v="3"/>
  </r>
  <r>
    <x v="0"/>
    <x v="1"/>
    <x v="0"/>
    <x v="4"/>
    <n v="7046501"/>
    <n v="8300590188"/>
    <x v="0"/>
    <x v="0"/>
    <s v="CONJUNTO RESIDENCIAL LA ESTANCIA III PH"/>
    <x v="1"/>
    <x v="1"/>
  </r>
  <r>
    <x v="0"/>
    <x v="1"/>
    <x v="0"/>
    <x v="4"/>
    <n v="7046515"/>
    <n v="8001668784"/>
    <x v="0"/>
    <x v="4"/>
    <s v="URBANIZACION MI FUTURO I ETAPA"/>
    <x v="38"/>
    <x v="4"/>
  </r>
  <r>
    <x v="0"/>
    <x v="1"/>
    <x v="0"/>
    <x v="4"/>
    <n v="7046544"/>
    <n v="9003080585"/>
    <x v="0"/>
    <x v="1"/>
    <s v="CONJUNTO RESIDENCIAL GRANADA CLUB ETAPA I PH"/>
    <x v="1"/>
    <x v="1"/>
  </r>
  <r>
    <x v="0"/>
    <x v="1"/>
    <x v="0"/>
    <x v="4"/>
    <n v="7046587"/>
    <n v="8000350415"/>
    <x v="0"/>
    <x v="1"/>
    <s v="CONJUNTO RESIDENCIAL TORRES DE LA VISITACIÓN 2 PH"/>
    <x v="14"/>
    <x v="5"/>
  </r>
  <r>
    <x v="0"/>
    <x v="1"/>
    <x v="0"/>
    <x v="4"/>
    <n v="7046603"/>
    <n v="8001690252"/>
    <x v="0"/>
    <x v="1"/>
    <s v="CONJUNTO RESIDENCIAL VILLA CA?AVERAL"/>
    <x v="17"/>
    <x v="2"/>
  </r>
  <r>
    <x v="0"/>
    <x v="1"/>
    <x v="0"/>
    <x v="4"/>
    <n v="7046607"/>
    <n v="9011293016"/>
    <x v="0"/>
    <x v="0"/>
    <s v="EDIFICIO VERSALLES"/>
    <x v="1"/>
    <x v="1"/>
  </r>
  <r>
    <x v="0"/>
    <x v="1"/>
    <x v="0"/>
    <x v="4"/>
    <n v="7046608"/>
    <n v="8160017881"/>
    <x v="0"/>
    <x v="1"/>
    <s v="CONJUNTO RESIDENCIAL COODELMAR II ETAPA PH"/>
    <x v="11"/>
    <x v="9"/>
  </r>
  <r>
    <x v="0"/>
    <x v="1"/>
    <x v="0"/>
    <x v="4"/>
    <n v="7046612"/>
    <n v="9008123494"/>
    <x v="0"/>
    <x v="1"/>
    <s v="EDIFICIO EDUARDO PROPIEDAD HORIZONTAL"/>
    <x v="1"/>
    <x v="1"/>
  </r>
  <r>
    <x v="0"/>
    <x v="1"/>
    <x v="0"/>
    <x v="1"/>
    <n v="7046665"/>
    <n v="8000455236"/>
    <x v="0"/>
    <x v="3"/>
    <s v="UNIDAD RESIDENCIAL LA FE PH"/>
    <x v="14"/>
    <x v="5"/>
  </r>
  <r>
    <x v="0"/>
    <x v="1"/>
    <x v="0"/>
    <x v="4"/>
    <n v="7046698"/>
    <n v="9002419675"/>
    <x v="0"/>
    <x v="7"/>
    <s v="CONJUNTO RESIDENCIAL SAN DIEGO 3"/>
    <x v="1"/>
    <x v="1"/>
  </r>
  <r>
    <x v="0"/>
    <x v="1"/>
    <x v="0"/>
    <x v="4"/>
    <n v="7046709"/>
    <n v="9007471357"/>
    <x v="0"/>
    <x v="1"/>
    <s v="EDIFICIO BALCONES DEL ESTE PROPIEDAD HORIZONTAL"/>
    <x v="9"/>
    <x v="8"/>
  </r>
  <r>
    <x v="0"/>
    <x v="1"/>
    <x v="0"/>
    <x v="4"/>
    <n v="7046723"/>
    <n v="9000128881"/>
    <x v="0"/>
    <x v="1"/>
    <s v="CONJUNTO RESIDENCIAL VILLAS DE TOSCANA"/>
    <x v="1"/>
    <x v="1"/>
  </r>
  <r>
    <x v="0"/>
    <x v="1"/>
    <x v="0"/>
    <x v="4"/>
    <n v="7046727"/>
    <n v="9005730329"/>
    <x v="0"/>
    <x v="1"/>
    <s v="CONJUNTO RESIDENCIAL ALAMEDA DE TORCA PH"/>
    <x v="1"/>
    <x v="1"/>
  </r>
  <r>
    <x v="0"/>
    <x v="1"/>
    <x v="0"/>
    <x v="4"/>
    <n v="7046734"/>
    <n v="9008562298"/>
    <x v="0"/>
    <x v="2"/>
    <s v="TORRES MEDITERRANEO PROPIEDAD HORIZONTAL"/>
    <x v="6"/>
    <x v="6"/>
  </r>
  <r>
    <x v="0"/>
    <x v="1"/>
    <x v="0"/>
    <x v="1"/>
    <n v="7046754"/>
    <n v="8001847791"/>
    <x v="0"/>
    <x v="1"/>
    <s v="EDIFICIO EL MARQUES DE LOS ALPES PROPIEDAD HORIZONTAL"/>
    <x v="11"/>
    <x v="9"/>
  </r>
  <r>
    <x v="0"/>
    <x v="1"/>
    <x v="0"/>
    <x v="5"/>
    <n v="7046778"/>
    <n v="24485016"/>
    <x v="0"/>
    <x v="4"/>
    <s v="MARTINEZ GUTIERREZ LUZ MARINA"/>
    <x v="7"/>
    <x v="7"/>
  </r>
  <r>
    <x v="0"/>
    <x v="1"/>
    <x v="0"/>
    <x v="4"/>
    <n v="7046829"/>
    <n v="8050129529"/>
    <x v="0"/>
    <x v="1"/>
    <s v="CONJUNTO RESIDENCIAL LOS SAUCES PASEO LA FLORA 4 SECTOR"/>
    <x v="0"/>
    <x v="0"/>
  </r>
  <r>
    <x v="0"/>
    <x v="1"/>
    <x v="0"/>
    <x v="4"/>
    <n v="7046835"/>
    <n v="9001780325"/>
    <x v="0"/>
    <x v="4"/>
    <s v="CONJUNTO CERRADO MULTIFAMILIAR PALMAS DE BELMONTE PH"/>
    <x v="11"/>
    <x v="9"/>
  </r>
  <r>
    <x v="0"/>
    <x v="1"/>
    <x v="0"/>
    <x v="4"/>
    <n v="7046869"/>
    <n v="9004292201"/>
    <x v="0"/>
    <x v="1"/>
    <s v="EDIFICIO GENESIS PROPIEDAD HORIZONTAL"/>
    <x v="6"/>
    <x v="6"/>
  </r>
  <r>
    <x v="0"/>
    <x v="1"/>
    <x v="0"/>
    <x v="4"/>
    <n v="7046942"/>
    <n v="8000566414"/>
    <x v="0"/>
    <x v="7"/>
    <s v="EDIFICIO SAN FELIPE DE ALGECIRAS PROPIEDAD HO"/>
    <x v="1"/>
    <x v="1"/>
  </r>
  <r>
    <x v="0"/>
    <x v="1"/>
    <x v="0"/>
    <x v="4"/>
    <n v="7046942"/>
    <n v="8000566414"/>
    <x v="0"/>
    <x v="7"/>
    <s v="EDIFICIO SAN FELIPE DE ALGECIRAS PROPIEDAD HO"/>
    <x v="1"/>
    <x v="1"/>
  </r>
  <r>
    <x v="0"/>
    <x v="1"/>
    <x v="0"/>
    <x v="4"/>
    <n v="7046993"/>
    <n v="9007213391"/>
    <x v="0"/>
    <x v="0"/>
    <s v="CONJUNTO RESIDENCIAL SAO BENTO PH"/>
    <x v="10"/>
    <x v="5"/>
  </r>
  <r>
    <x v="0"/>
    <x v="1"/>
    <x v="0"/>
    <x v="5"/>
    <n v="7047123"/>
    <n v="7521666"/>
    <x v="0"/>
    <x v="1"/>
    <s v="GARNICA URIBE ROBERTO ANTONIO"/>
    <x v="7"/>
    <x v="7"/>
  </r>
  <r>
    <x v="0"/>
    <x v="1"/>
    <x v="0"/>
    <x v="1"/>
    <n v="7047164"/>
    <n v="8300132265"/>
    <x v="0"/>
    <x v="1"/>
    <s v="CONJUNTO RESIDENCIAL TORRES DE SAN CARLOS"/>
    <x v="1"/>
    <x v="1"/>
  </r>
  <r>
    <x v="0"/>
    <x v="1"/>
    <x v="0"/>
    <x v="4"/>
    <n v="7047171"/>
    <n v="9007207190"/>
    <x v="0"/>
    <x v="4"/>
    <s v="EDIFICIO SIENA"/>
    <x v="7"/>
    <x v="7"/>
  </r>
  <r>
    <x v="0"/>
    <x v="1"/>
    <x v="0"/>
    <x v="4"/>
    <n v="7047201"/>
    <n v="9002298116"/>
    <x v="0"/>
    <x v="3"/>
    <s v="CONJUNTO RESIDENCIAL KASAY I - PROPIEDAD HORIZONTAL"/>
    <x v="1"/>
    <x v="1"/>
  </r>
  <r>
    <x v="0"/>
    <x v="1"/>
    <x v="0"/>
    <x v="4"/>
    <n v="7047283"/>
    <n v="9004681761"/>
    <x v="0"/>
    <x v="1"/>
    <s v="TORRE PORTAL DE BOMBONA PROPIEDAD HORIZONTAL"/>
    <x v="14"/>
    <x v="5"/>
  </r>
  <r>
    <x v="0"/>
    <x v="1"/>
    <x v="0"/>
    <x v="4"/>
    <n v="7047285"/>
    <n v="9004681761"/>
    <x v="0"/>
    <x v="1"/>
    <s v="TORRE PORTAL DE BOMBONA PROPIEDAD HORIZONTAL"/>
    <x v="14"/>
    <x v="5"/>
  </r>
  <r>
    <x v="0"/>
    <x v="1"/>
    <x v="0"/>
    <x v="4"/>
    <n v="7047333"/>
    <n v="8002021237"/>
    <x v="0"/>
    <x v="3"/>
    <s v="CONJUNTO RESIDENCIAL BOLIVIA XVI PH"/>
    <x v="1"/>
    <x v="1"/>
  </r>
  <r>
    <x v="0"/>
    <x v="1"/>
    <x v="0"/>
    <x v="4"/>
    <n v="7047340"/>
    <n v="9010034836"/>
    <x v="0"/>
    <x v="0"/>
    <s v="FORTEZZA PARQUE RESIDENCIAL - PROPIEDAD HORIZONTAL"/>
    <x v="3"/>
    <x v="3"/>
  </r>
  <r>
    <x v="0"/>
    <x v="1"/>
    <x v="0"/>
    <x v="4"/>
    <n v="7047356"/>
    <n v="8090074341"/>
    <x v="0"/>
    <x v="3"/>
    <s v="CONJUNTO RESIDENCIAL LA ARBOLEDA - PROPIEDAD HORIZONTAL"/>
    <x v="3"/>
    <x v="3"/>
  </r>
  <r>
    <x v="0"/>
    <x v="1"/>
    <x v="0"/>
    <x v="4"/>
    <n v="7047365"/>
    <n v="9009180582"/>
    <x v="0"/>
    <x v="1"/>
    <s v="CONJUNTO RESIDENCIAL CAMINO DE SAN LUIS PROPIEDAD HORIZONTAL"/>
    <x v="1"/>
    <x v="1"/>
  </r>
  <r>
    <x v="0"/>
    <x v="1"/>
    <x v="0"/>
    <x v="4"/>
    <n v="7047365"/>
    <n v="9009180582"/>
    <x v="0"/>
    <x v="1"/>
    <s v="CONJUNTO RESIDENCIAL CAMINO DE SAN LUIS PROPIEDAD HORIZONTAL"/>
    <x v="1"/>
    <x v="1"/>
  </r>
  <r>
    <x v="0"/>
    <x v="1"/>
    <x v="0"/>
    <x v="4"/>
    <n v="7047374"/>
    <n v="9011123115"/>
    <x v="0"/>
    <x v="1"/>
    <s v="CONJUNTO RESIDENCIAL PARQUES DE BOGOTA PINO PROPIEDAD HORIZO"/>
    <x v="1"/>
    <x v="1"/>
  </r>
  <r>
    <x v="0"/>
    <x v="1"/>
    <x v="0"/>
    <x v="4"/>
    <n v="7047382"/>
    <n v="8300658251"/>
    <x v="0"/>
    <x v="1"/>
    <s v="EDIFICIO LA ARBOLEDA PROPIEDAD HORIZONTAL"/>
    <x v="1"/>
    <x v="1"/>
  </r>
  <r>
    <x v="0"/>
    <x v="1"/>
    <x v="0"/>
    <x v="4"/>
    <n v="7047395"/>
    <n v="8002346195"/>
    <x v="0"/>
    <x v="1"/>
    <s v="EDIFICIO SANTA AURORA PH"/>
    <x v="11"/>
    <x v="9"/>
  </r>
  <r>
    <x v="0"/>
    <x v="1"/>
    <x v="0"/>
    <x v="4"/>
    <n v="7047404"/>
    <n v="8000098618"/>
    <x v="0"/>
    <x v="1"/>
    <s v="PASEO COMERCIAL S ARKACENTRO"/>
    <x v="3"/>
    <x v="3"/>
  </r>
  <r>
    <x v="0"/>
    <x v="1"/>
    <x v="0"/>
    <x v="4"/>
    <n v="7047409"/>
    <n v="8000518876"/>
    <x v="0"/>
    <x v="0"/>
    <s v="AGRUPACION DE VIVIENDA SANTA MARIA"/>
    <x v="1"/>
    <x v="1"/>
  </r>
  <r>
    <x v="0"/>
    <x v="1"/>
    <x v="0"/>
    <x v="4"/>
    <n v="7047410"/>
    <n v="8300310835"/>
    <x v="0"/>
    <x v="3"/>
    <s v="EDIFICIO MULTIFAMILIARES LA ALHAMBRA  1 PH"/>
    <x v="1"/>
    <x v="1"/>
  </r>
  <r>
    <x v="0"/>
    <x v="1"/>
    <x v="0"/>
    <x v="4"/>
    <n v="7047421"/>
    <n v="8909327909"/>
    <x v="0"/>
    <x v="1"/>
    <s v="CONJUNTO RESIDENCIAL SORRENTO 1 PH"/>
    <x v="14"/>
    <x v="5"/>
  </r>
  <r>
    <x v="0"/>
    <x v="1"/>
    <x v="0"/>
    <x v="4"/>
    <n v="7047426"/>
    <n v="8909327909"/>
    <x v="0"/>
    <x v="4"/>
    <s v="CONJUNTO RESIDENCIAL SORRENTO 1 PH"/>
    <x v="14"/>
    <x v="5"/>
  </r>
  <r>
    <x v="0"/>
    <x v="1"/>
    <x v="0"/>
    <x v="5"/>
    <n v="7047431"/>
    <n v="42067173"/>
    <x v="1"/>
    <x v="6"/>
    <s v="CASTRO GRAJALES DORIS MARINA"/>
    <x v="13"/>
    <x v="9"/>
  </r>
  <r>
    <x v="0"/>
    <x v="1"/>
    <x v="0"/>
    <x v="4"/>
    <n v="7047434"/>
    <n v="8000937996"/>
    <x v="0"/>
    <x v="1"/>
    <s v="AGRUPACION DE VIVIENDA ALCALA CONJUNTO BPROPIEDAD HORIZONTA"/>
    <x v="1"/>
    <x v="1"/>
  </r>
  <r>
    <x v="0"/>
    <x v="1"/>
    <x v="0"/>
    <x v="4"/>
    <n v="7047435"/>
    <n v="8001212925"/>
    <x v="0"/>
    <x v="1"/>
    <s v="CONJUNTO RESIDENCIAL ALTAMIRA III ETAPA"/>
    <x v="17"/>
    <x v="2"/>
  </r>
  <r>
    <x v="0"/>
    <x v="1"/>
    <x v="0"/>
    <x v="4"/>
    <n v="7047464"/>
    <n v="8300397624"/>
    <x v="0"/>
    <x v="1"/>
    <s v="CONJUNTO RESIDENCIAL CERROS DE SOTILEZA"/>
    <x v="1"/>
    <x v="1"/>
  </r>
  <r>
    <x v="0"/>
    <x v="1"/>
    <x v="0"/>
    <x v="4"/>
    <n v="7047466"/>
    <n v="8300338451"/>
    <x v="0"/>
    <x v="3"/>
    <s v="EDIFICIO PARK WAY RESERVADO III"/>
    <x v="1"/>
    <x v="1"/>
  </r>
  <r>
    <x v="0"/>
    <x v="1"/>
    <x v="0"/>
    <x v="4"/>
    <n v="7047467"/>
    <n v="8300397624"/>
    <x v="0"/>
    <x v="1"/>
    <s v="CONJUNTO RESIDENCIAL CERROS DE SOTILEZA"/>
    <x v="1"/>
    <x v="1"/>
  </r>
  <r>
    <x v="0"/>
    <x v="1"/>
    <x v="0"/>
    <x v="4"/>
    <n v="7047468"/>
    <n v="8300397624"/>
    <x v="0"/>
    <x v="1"/>
    <s v="CONJUNTO RESIDENCIAL CERROS DE SOTILEZA"/>
    <x v="1"/>
    <x v="1"/>
  </r>
  <r>
    <x v="0"/>
    <x v="1"/>
    <x v="0"/>
    <x v="4"/>
    <n v="7047485"/>
    <n v="9008611354"/>
    <x v="0"/>
    <x v="1"/>
    <s v="CONJUNTO CERRADO SANTO DOMINGO PROPIEDAD HORIZONTAL"/>
    <x v="3"/>
    <x v="3"/>
  </r>
  <r>
    <x v="0"/>
    <x v="1"/>
    <x v="0"/>
    <x v="4"/>
    <n v="7047489"/>
    <n v="8300500456"/>
    <x v="0"/>
    <x v="1"/>
    <s v="CONJUNTO RESIDENCIAL COLINA DE LOS VIENTOS I ETAPA PH"/>
    <x v="1"/>
    <x v="1"/>
  </r>
  <r>
    <x v="0"/>
    <x v="1"/>
    <x v="0"/>
    <x v="4"/>
    <n v="7047493"/>
    <n v="8300500456"/>
    <x v="0"/>
    <x v="2"/>
    <s v="CONJUNTO RESIDENCIAL COLINA DE LOS VIENTOS I ETAPA PH"/>
    <x v="1"/>
    <x v="1"/>
  </r>
  <r>
    <x v="0"/>
    <x v="1"/>
    <x v="0"/>
    <x v="4"/>
    <n v="7047536"/>
    <n v="9008071860"/>
    <x v="0"/>
    <x v="1"/>
    <s v="CONJUNTO RESIDENCIAL BELVERDE II PH"/>
    <x v="43"/>
    <x v="4"/>
  </r>
  <r>
    <x v="0"/>
    <x v="1"/>
    <x v="0"/>
    <x v="4"/>
    <n v="7047547"/>
    <n v="9003319926"/>
    <x v="0"/>
    <x v="1"/>
    <s v="EDIFICIO SURGIMEDICA PROPIEDAD HORIZONTAL"/>
    <x v="3"/>
    <x v="3"/>
  </r>
  <r>
    <x v="0"/>
    <x v="1"/>
    <x v="0"/>
    <x v="4"/>
    <n v="7047576"/>
    <n v="8300349968"/>
    <x v="0"/>
    <x v="1"/>
    <s v="EDIFICIO TORRE ARAGON PROPIEDAD HORIZONTAL"/>
    <x v="1"/>
    <x v="1"/>
  </r>
  <r>
    <x v="0"/>
    <x v="1"/>
    <x v="0"/>
    <x v="4"/>
    <n v="7047585"/>
    <n v="8110304422"/>
    <x v="0"/>
    <x v="7"/>
    <s v="UNIDAD RESIDENCIAL MANANTIALES DE ROBLEDO PH"/>
    <x v="14"/>
    <x v="5"/>
  </r>
  <r>
    <x v="0"/>
    <x v="1"/>
    <x v="0"/>
    <x v="4"/>
    <n v="7047601"/>
    <n v="8160009701"/>
    <x v="0"/>
    <x v="2"/>
    <s v="UNIDAD RESIDENCIAL VILLAS DE LA MADRID PROPIEDAD HORIZONTAL"/>
    <x v="11"/>
    <x v="9"/>
  </r>
  <r>
    <x v="0"/>
    <x v="1"/>
    <x v="0"/>
    <x v="1"/>
    <n v="7047606"/>
    <n v="9000081411"/>
    <x v="0"/>
    <x v="1"/>
    <s v="CONJUNTO RESIDENCIAL ALTAMIRA RESERVADO"/>
    <x v="3"/>
    <x v="3"/>
  </r>
  <r>
    <x v="0"/>
    <x v="1"/>
    <x v="0"/>
    <x v="4"/>
    <n v="7047613"/>
    <n v="9008533776"/>
    <x v="0"/>
    <x v="1"/>
    <s v="CONJUNTO RESIDENCIAL LABRANTI RESERVADO ETAPA 2"/>
    <x v="43"/>
    <x v="4"/>
  </r>
  <r>
    <x v="0"/>
    <x v="1"/>
    <x v="0"/>
    <x v="4"/>
    <n v="7047616"/>
    <n v="9001117016"/>
    <x v="0"/>
    <x v="3"/>
    <s v="CONJUNTO RESIDENCIAL QUINTAS DEL RECREO ETAPA IIIB SM 16-2"/>
    <x v="1"/>
    <x v="1"/>
  </r>
  <r>
    <x v="0"/>
    <x v="1"/>
    <x v="0"/>
    <x v="4"/>
    <n v="7047630"/>
    <n v="8914097941"/>
    <x v="0"/>
    <x v="1"/>
    <s v="CONJUNTO RESIDENCIAL NIZA UNO UIC PH"/>
    <x v="11"/>
    <x v="9"/>
  </r>
  <r>
    <x v="0"/>
    <x v="1"/>
    <x v="0"/>
    <x v="4"/>
    <n v="7047666"/>
    <n v="8001568807"/>
    <x v="0"/>
    <x v="4"/>
    <s v="VALVANERA CENTRO COMERCIAL"/>
    <x v="8"/>
    <x v="4"/>
  </r>
  <r>
    <x v="0"/>
    <x v="1"/>
    <x v="0"/>
    <x v="4"/>
    <n v="7047657"/>
    <n v="9010443786"/>
    <x v="0"/>
    <x v="3"/>
    <s v="EDIFICIO PANORAMIKA"/>
    <x v="7"/>
    <x v="7"/>
  </r>
  <r>
    <x v="0"/>
    <x v="1"/>
    <x v="0"/>
    <x v="4"/>
    <n v="7047673"/>
    <n v="9001408548"/>
    <x v="0"/>
    <x v="1"/>
    <s v="EDIFICIO TORRES DE ANDORRA - PROPIEDAD HORIZONTAL"/>
    <x v="6"/>
    <x v="6"/>
  </r>
  <r>
    <x v="0"/>
    <x v="1"/>
    <x v="0"/>
    <x v="4"/>
    <n v="7047679"/>
    <n v="9001142105"/>
    <x v="0"/>
    <x v="1"/>
    <s v="EDIFICIO TAURUS V"/>
    <x v="1"/>
    <x v="1"/>
  </r>
  <r>
    <x v="0"/>
    <x v="1"/>
    <x v="0"/>
    <x v="4"/>
    <n v="7047712"/>
    <n v="8001557313"/>
    <x v="0"/>
    <x v="1"/>
    <s v="UNIDAD RESIDENCIAL COOMEVA"/>
    <x v="7"/>
    <x v="7"/>
  </r>
  <r>
    <x v="0"/>
    <x v="1"/>
    <x v="0"/>
    <x v="4"/>
    <n v="7047728"/>
    <n v="9011125041"/>
    <x v="0"/>
    <x v="1"/>
    <s v="EDIFICIO CARMEL RESERVADO II PH"/>
    <x v="1"/>
    <x v="1"/>
  </r>
  <r>
    <x v="0"/>
    <x v="1"/>
    <x v="0"/>
    <x v="4"/>
    <n v="7047791"/>
    <n v="9001195261"/>
    <x v="0"/>
    <x v="3"/>
    <s v="CONJUNTO RESIDENCIAL PARQUE ARAGON PRIMERA ETAPA PH"/>
    <x v="1"/>
    <x v="1"/>
  </r>
  <r>
    <x v="0"/>
    <x v="1"/>
    <x v="0"/>
    <x v="4"/>
    <n v="7047827"/>
    <n v="8907047861"/>
    <x v="0"/>
    <x v="1"/>
    <s v="CONJUNTO RESIDENCIAL OCOBOS PRIMERA ETAPA"/>
    <x v="3"/>
    <x v="3"/>
  </r>
  <r>
    <x v="0"/>
    <x v="1"/>
    <x v="0"/>
    <x v="4"/>
    <n v="7047847"/>
    <n v="9006999782"/>
    <x v="0"/>
    <x v="1"/>
    <s v="URBANIZACION EL ROSAL I ETAPA PH"/>
    <x v="14"/>
    <x v="5"/>
  </r>
  <r>
    <x v="0"/>
    <x v="1"/>
    <x v="0"/>
    <x v="4"/>
    <n v="7047858"/>
    <n v="8000609478"/>
    <x v="0"/>
    <x v="1"/>
    <s v="EDIFICIO TORRE BALSILLAS"/>
    <x v="14"/>
    <x v="5"/>
  </r>
  <r>
    <x v="0"/>
    <x v="1"/>
    <x v="0"/>
    <x v="4"/>
    <n v="7047866"/>
    <n v="8301444675"/>
    <x v="0"/>
    <x v="1"/>
    <s v="CONJUNTO RESIDENCIAL MODELIA IMPERIAL II MZ 85  PH"/>
    <x v="1"/>
    <x v="1"/>
  </r>
  <r>
    <x v="0"/>
    <x v="1"/>
    <x v="0"/>
    <x v="4"/>
    <n v="7047898"/>
    <n v="9009541741"/>
    <x v="0"/>
    <x v="3"/>
    <s v="EDIFICIO TORRES PANORAMIC"/>
    <x v="45"/>
    <x v="10"/>
  </r>
  <r>
    <x v="0"/>
    <x v="1"/>
    <x v="0"/>
    <x v="4"/>
    <n v="7047909"/>
    <n v="8903316016"/>
    <x v="0"/>
    <x v="1"/>
    <s v="CONJ RES TORRES DE SANTIAGO DE CALI III ETAPA CONJ NO 5"/>
    <x v="0"/>
    <x v="0"/>
  </r>
  <r>
    <x v="0"/>
    <x v="1"/>
    <x v="0"/>
    <x v="4"/>
    <n v="7047916"/>
    <n v="9000889189"/>
    <x v="0"/>
    <x v="0"/>
    <s v="AGRUPACION DE VIVIENDA FONTIBON RESERVADO - PROPIEDAD HORIZO"/>
    <x v="1"/>
    <x v="1"/>
  </r>
  <r>
    <x v="0"/>
    <x v="1"/>
    <x v="0"/>
    <x v="4"/>
    <n v="7047913"/>
    <n v="8100069941"/>
    <x v="0"/>
    <x v="0"/>
    <s v="EDIFICIO MULTIFAMILIAR SILVANIA PROPIEDAD HORIZONTAL"/>
    <x v="6"/>
    <x v="6"/>
  </r>
  <r>
    <x v="0"/>
    <x v="1"/>
    <x v="0"/>
    <x v="4"/>
    <n v="7047919"/>
    <n v="8000350415"/>
    <x v="0"/>
    <x v="2"/>
    <s v="CONJUNTO RESIDENCIAL TORRES DE LA VISITACIÓN 2 PH"/>
    <x v="14"/>
    <x v="5"/>
  </r>
  <r>
    <x v="0"/>
    <x v="1"/>
    <x v="0"/>
    <x v="4"/>
    <n v="7047927"/>
    <n v="8100003794"/>
    <x v="0"/>
    <x v="0"/>
    <s v="EDIFICIO METROPOLIS PROPIEDAD HORIZONTAL"/>
    <x v="6"/>
    <x v="6"/>
  </r>
  <r>
    <x v="0"/>
    <x v="1"/>
    <x v="0"/>
    <x v="4"/>
    <n v="7047936"/>
    <n v="8040074058"/>
    <x v="0"/>
    <x v="1"/>
    <s v="URBANIZACION BOSQUES DE LA FLORIDA"/>
    <x v="17"/>
    <x v="2"/>
  </r>
  <r>
    <x v="0"/>
    <x v="1"/>
    <x v="0"/>
    <x v="4"/>
    <n v="7047957"/>
    <n v="8100010264"/>
    <x v="0"/>
    <x v="1"/>
    <s v="EDIFICIO MACANÁ PROPIEDAD HORIZONTAL"/>
    <x v="6"/>
    <x v="6"/>
  </r>
  <r>
    <x v="0"/>
    <x v="1"/>
    <x v="0"/>
    <x v="4"/>
    <n v="7047978"/>
    <n v="9000202171"/>
    <x v="0"/>
    <x v="3"/>
    <s v="CONJUNTO RESIDENCIAL TUNAL CENTRAL SUPERLOTE 7 - PROPIEDAD H"/>
    <x v="1"/>
    <x v="1"/>
  </r>
  <r>
    <x v="0"/>
    <x v="1"/>
    <x v="0"/>
    <x v="4"/>
    <n v="7047974"/>
    <n v="9005450050"/>
    <x v="0"/>
    <x v="3"/>
    <s v="CONJ OKAPI II"/>
    <x v="1"/>
    <x v="1"/>
  </r>
  <r>
    <x v="0"/>
    <x v="1"/>
    <x v="0"/>
    <x v="4"/>
    <n v="7047988"/>
    <n v="8160049976"/>
    <x v="0"/>
    <x v="0"/>
    <s v="CONJUNTO RESIDENCIAL EL PINAR DE GAMMA PH"/>
    <x v="11"/>
    <x v="9"/>
  </r>
  <r>
    <x v="0"/>
    <x v="1"/>
    <x v="0"/>
    <x v="4"/>
    <n v="7048003"/>
    <n v="8001552795"/>
    <x v="0"/>
    <x v="3"/>
    <s v="SEDE CULTURAL Y ADMINISTRATIVA CAMARA DE COMERCIO DE PEREIRA"/>
    <x v="11"/>
    <x v="9"/>
  </r>
  <r>
    <x v="0"/>
    <x v="1"/>
    <x v="0"/>
    <x v="4"/>
    <n v="7048048"/>
    <n v="9000561717"/>
    <x v="0"/>
    <x v="1"/>
    <s v="CONJUNTO MULTIFAMILIAR PARQUE MIRADOR DE LA C"/>
    <x v="1"/>
    <x v="1"/>
  </r>
  <r>
    <x v="0"/>
    <x v="1"/>
    <x v="0"/>
    <x v="4"/>
    <n v="7048100"/>
    <n v="9003734276"/>
    <x v="0"/>
    <x v="3"/>
    <s v="CONJUNTO RESIDENCIAL URBANIZACION ALEGRIAS DE LA VILLA PH"/>
    <x v="11"/>
    <x v="9"/>
  </r>
  <r>
    <x v="0"/>
    <x v="1"/>
    <x v="0"/>
    <x v="4"/>
    <n v="7048115"/>
    <n v="9007006781"/>
    <x v="0"/>
    <x v="0"/>
    <s v="EDIFICIO PALMEIRAS PH"/>
    <x v="5"/>
    <x v="5"/>
  </r>
  <r>
    <x v="0"/>
    <x v="1"/>
    <x v="0"/>
    <x v="4"/>
    <n v="7048129"/>
    <n v="9002388991"/>
    <x v="0"/>
    <x v="1"/>
    <s v="EDIFICIO RIO LUNA PH"/>
    <x v="14"/>
    <x v="5"/>
  </r>
  <r>
    <x v="0"/>
    <x v="1"/>
    <x v="0"/>
    <x v="4"/>
    <n v="7048203"/>
    <n v="8002204657"/>
    <x v="0"/>
    <x v="1"/>
    <s v="AGRUPACION RESIDENCIAL ZARZAMORA CAFAM ETAPA I"/>
    <x v="1"/>
    <x v="1"/>
  </r>
  <r>
    <x v="0"/>
    <x v="1"/>
    <x v="0"/>
    <x v="4"/>
    <n v="7048223"/>
    <n v="9003688942"/>
    <x v="0"/>
    <x v="1"/>
    <s v="CONJUNTO RESIDENCIAL PORTAL DEL PARQUE"/>
    <x v="13"/>
    <x v="9"/>
  </r>
  <r>
    <x v="0"/>
    <x v="1"/>
    <x v="0"/>
    <x v="4"/>
    <n v="7048246"/>
    <n v="8100011334"/>
    <x v="0"/>
    <x v="1"/>
    <s v="EDIFICIO VILLA PILAR 2 BLOQUE 5 PROPIEDAD HORIZONTAL"/>
    <x v="6"/>
    <x v="6"/>
  </r>
  <r>
    <x v="0"/>
    <x v="1"/>
    <x v="0"/>
    <x v="4"/>
    <n v="7048286"/>
    <n v="9003004320"/>
    <x v="0"/>
    <x v="1"/>
    <s v="UNIDAD RESIDENCIAL TORRES DE BARCELONA"/>
    <x v="5"/>
    <x v="5"/>
  </r>
  <r>
    <x v="0"/>
    <x v="1"/>
    <x v="0"/>
    <x v="4"/>
    <n v="7048289"/>
    <n v="9002578233"/>
    <x v="0"/>
    <x v="1"/>
    <s v="URBANIZACIÓN VITENZA PH"/>
    <x v="14"/>
    <x v="5"/>
  </r>
  <r>
    <x v="0"/>
    <x v="1"/>
    <x v="0"/>
    <x v="4"/>
    <n v="7048290"/>
    <n v="9007416153"/>
    <x v="0"/>
    <x v="1"/>
    <s v="EDIFICIO TORRE SAN CARLOS"/>
    <x v="18"/>
    <x v="10"/>
  </r>
  <r>
    <x v="0"/>
    <x v="1"/>
    <x v="0"/>
    <x v="4"/>
    <n v="7048324"/>
    <n v="9007325512"/>
    <x v="0"/>
    <x v="1"/>
    <s v="CONJUNTO RESIDENCIAL TRILOGIA"/>
    <x v="11"/>
    <x v="9"/>
  </r>
  <r>
    <x v="0"/>
    <x v="1"/>
    <x v="0"/>
    <x v="4"/>
    <n v="7048338"/>
    <n v="9002170133"/>
    <x v="0"/>
    <x v="3"/>
    <s v="URBANIZACION PLAZA DE COLORES PH"/>
    <x v="14"/>
    <x v="5"/>
  </r>
  <r>
    <x v="0"/>
    <x v="1"/>
    <x v="0"/>
    <x v="4"/>
    <n v="7048346"/>
    <n v="9000561717"/>
    <x v="0"/>
    <x v="1"/>
    <s v="CONJUNTO MULTIFAMILIAR PARQUE MIRADOR DE LA C"/>
    <x v="1"/>
    <x v="1"/>
  </r>
  <r>
    <x v="0"/>
    <x v="1"/>
    <x v="0"/>
    <x v="4"/>
    <n v="7048349"/>
    <n v="9000561717"/>
    <x v="0"/>
    <x v="1"/>
    <s v="CONJUNTO MULTIFAMILIAR PARQUE MIRADOR DE LA C"/>
    <x v="1"/>
    <x v="1"/>
  </r>
  <r>
    <x v="0"/>
    <x v="1"/>
    <x v="0"/>
    <x v="4"/>
    <n v="7048373"/>
    <n v="8100004531"/>
    <x v="0"/>
    <x v="0"/>
    <s v="CONJUNTO CERRADO HABITACIONAL NORMANDIA PROPIEDAD HORIZONTAL"/>
    <x v="6"/>
    <x v="6"/>
  </r>
  <r>
    <x v="0"/>
    <x v="1"/>
    <x v="0"/>
    <x v="4"/>
    <n v="7048475"/>
    <n v="8090070164"/>
    <x v="0"/>
    <x v="1"/>
    <s v="MULTIFAMILIARES RINCON DEL CAMPESTRE PROPIEDAD HORIZONTA"/>
    <x v="3"/>
    <x v="3"/>
  </r>
  <r>
    <x v="0"/>
    <x v="1"/>
    <x v="0"/>
    <x v="1"/>
    <n v="7048502"/>
    <n v="9000421748"/>
    <x v="0"/>
    <x v="0"/>
    <s v="AGRUPACION DE VIVIENDA COMPARTIR LA MARGARITA ETAPA 5 PH"/>
    <x v="1"/>
    <x v="1"/>
  </r>
  <r>
    <x v="0"/>
    <x v="1"/>
    <x v="0"/>
    <x v="1"/>
    <n v="7048551"/>
    <n v="8903308381"/>
    <x v="0"/>
    <x v="1"/>
    <s v="CONJUNTO RESIDENCIAL SANTA ANITA"/>
    <x v="0"/>
    <x v="0"/>
  </r>
  <r>
    <x v="0"/>
    <x v="1"/>
    <x v="0"/>
    <x v="4"/>
    <n v="7048581"/>
    <n v="8001849947"/>
    <x v="0"/>
    <x v="2"/>
    <s v="ASOCIACION DE COPROPIETARIOS DEL EDIFICIO CARTAGENA PRINCESS"/>
    <x v="52"/>
    <x v="18"/>
  </r>
  <r>
    <x v="0"/>
    <x v="1"/>
    <x v="0"/>
    <x v="4"/>
    <n v="7048624"/>
    <n v="8100016636"/>
    <x v="0"/>
    <x v="3"/>
    <s v="EDIFICIO MULTIFAMILIARES VENECIA I PROPIEDAD HORIZONTAL"/>
    <x v="6"/>
    <x v="6"/>
  </r>
  <r>
    <x v="0"/>
    <x v="1"/>
    <x v="0"/>
    <x v="4"/>
    <n v="7048622"/>
    <n v="9008999204"/>
    <x v="0"/>
    <x v="1"/>
    <s v="CONJUNTO RESIDENCIAL ALTOS DE TATIKA TATIKA PH"/>
    <x v="17"/>
    <x v="2"/>
  </r>
  <r>
    <x v="0"/>
    <x v="1"/>
    <x v="0"/>
    <x v="4"/>
    <n v="7048683"/>
    <n v="9007006781"/>
    <x v="0"/>
    <x v="0"/>
    <s v="EDIFICIO PALMEIRAS PH"/>
    <x v="5"/>
    <x v="5"/>
  </r>
  <r>
    <x v="0"/>
    <x v="1"/>
    <x v="0"/>
    <x v="4"/>
    <n v="7048728"/>
    <n v="8300268769"/>
    <x v="0"/>
    <x v="1"/>
    <s v="EDIFICIO CALLE 100"/>
    <x v="1"/>
    <x v="1"/>
  </r>
  <r>
    <x v="0"/>
    <x v="1"/>
    <x v="0"/>
    <x v="4"/>
    <n v="7048768"/>
    <n v="9003281636"/>
    <x v="0"/>
    <x v="2"/>
    <s v="CONJUNTO RESIDENCIAL LORETTO PARQUE RESIDENCI"/>
    <x v="4"/>
    <x v="4"/>
  </r>
  <r>
    <x v="0"/>
    <x v="1"/>
    <x v="0"/>
    <x v="4"/>
    <n v="7048784"/>
    <n v="9006537960"/>
    <x v="0"/>
    <x v="2"/>
    <s v="CONJUNTO RESIDENCIAL BALCONES DE GRANADA III"/>
    <x v="1"/>
    <x v="1"/>
  </r>
  <r>
    <x v="0"/>
    <x v="1"/>
    <x v="0"/>
    <x v="4"/>
    <n v="7048790"/>
    <n v="8903296080"/>
    <x v="0"/>
    <x v="2"/>
    <s v="CONJUNTO RESIDENCIAL OASIS DE PASOANCHO L-2"/>
    <x v="0"/>
    <x v="0"/>
  </r>
  <r>
    <x v="0"/>
    <x v="1"/>
    <x v="0"/>
    <x v="4"/>
    <n v="7048817"/>
    <n v="8000901836"/>
    <x v="0"/>
    <x v="2"/>
    <s v="CONJUNTO RESIDENCIAL MULTIFAMILIARES LAGO TIMIZA II ETAPA"/>
    <x v="1"/>
    <x v="1"/>
  </r>
  <r>
    <x v="0"/>
    <x v="1"/>
    <x v="0"/>
    <x v="5"/>
    <n v="7048859"/>
    <n v="41888132"/>
    <x v="0"/>
    <x v="1"/>
    <s v="ARCILA DE OCAMPO MARIA ZOBEIDA"/>
    <x v="7"/>
    <x v="7"/>
  </r>
  <r>
    <x v="0"/>
    <x v="1"/>
    <x v="0"/>
    <x v="4"/>
    <n v="7048945"/>
    <n v="8002006151"/>
    <x v="0"/>
    <x v="1"/>
    <s v="CONJUNTO MULTIFAMILIAR VILLAS DEL MEDITERRANEO MANZANA 14"/>
    <x v="1"/>
    <x v="1"/>
  </r>
  <r>
    <x v="0"/>
    <x v="1"/>
    <x v="0"/>
    <x v="4"/>
    <n v="7048958"/>
    <n v="9010629473"/>
    <x v="0"/>
    <x v="4"/>
    <s v="URBANIZACION  SAN JOAQUIN BLOQUE 1 PH"/>
    <x v="11"/>
    <x v="9"/>
  </r>
  <r>
    <x v="0"/>
    <x v="1"/>
    <x v="0"/>
    <x v="4"/>
    <n v="7048966"/>
    <n v="9000561717"/>
    <x v="0"/>
    <x v="1"/>
    <s v="CONJUNTO MULTIFAMILIAR PARQUE MIRADOR DE LA C"/>
    <x v="1"/>
    <x v="1"/>
  </r>
  <r>
    <x v="0"/>
    <x v="1"/>
    <x v="0"/>
    <x v="4"/>
    <n v="7049013"/>
    <n v="9006026649"/>
    <x v="0"/>
    <x v="3"/>
    <s v="PROPIEDAD HORIZONTAL BALCONES DE LA VILLA II ETAPA BLOQUES 1"/>
    <x v="23"/>
    <x v="6"/>
  </r>
  <r>
    <x v="0"/>
    <x v="1"/>
    <x v="0"/>
    <x v="4"/>
    <n v="7049037"/>
    <n v="9006189500"/>
    <x v="0"/>
    <x v="1"/>
    <s v="CONJUNTO RESIDENCIAL BALCONES DE SAN JUAN"/>
    <x v="9"/>
    <x v="8"/>
  </r>
  <r>
    <x v="0"/>
    <x v="1"/>
    <x v="0"/>
    <x v="4"/>
    <n v="7049045"/>
    <n v="9006189500"/>
    <x v="0"/>
    <x v="1"/>
    <s v="CONJUNTO RESIDENCIAL BALCONES DE SAN JUAN"/>
    <x v="9"/>
    <x v="8"/>
  </r>
  <r>
    <x v="0"/>
    <x v="1"/>
    <x v="0"/>
    <x v="4"/>
    <n v="7049058"/>
    <n v="8300749224"/>
    <x v="0"/>
    <x v="1"/>
    <s v="CONJUNTO RESIDENCIAL DE LA SUPERMANZANA 6 BOC"/>
    <x v="1"/>
    <x v="1"/>
  </r>
  <r>
    <x v="0"/>
    <x v="1"/>
    <x v="0"/>
    <x v="4"/>
    <n v="7049065"/>
    <n v="9001218848"/>
    <x v="0"/>
    <x v="2"/>
    <s v="CONJUNTO CERRADO ALTOS DE BUENA VISTA PH"/>
    <x v="11"/>
    <x v="9"/>
  </r>
  <r>
    <x v="0"/>
    <x v="1"/>
    <x v="0"/>
    <x v="4"/>
    <n v="7049097"/>
    <n v="9001524411"/>
    <x v="0"/>
    <x v="2"/>
    <s v="AGRUPACION ENCENILLOS DE SINDAMANOY"/>
    <x v="8"/>
    <x v="4"/>
  </r>
  <r>
    <x v="0"/>
    <x v="1"/>
    <x v="0"/>
    <x v="4"/>
    <n v="7049099"/>
    <n v="8090045233"/>
    <x v="0"/>
    <x v="1"/>
    <s v="MULTIFAMILIAR TORREMOLINOS PROIPEDAD HORIZONT"/>
    <x v="3"/>
    <x v="3"/>
  </r>
  <r>
    <x v="0"/>
    <x v="1"/>
    <x v="0"/>
    <x v="4"/>
    <n v="7049145"/>
    <n v="9001984751"/>
    <x v="0"/>
    <x v="1"/>
    <s v="URBANIZACIÓN CAMPO DE VERANO PH"/>
    <x v="14"/>
    <x v="5"/>
  </r>
  <r>
    <x v="0"/>
    <x v="1"/>
    <x v="0"/>
    <x v="4"/>
    <n v="7049187"/>
    <n v="8002207422"/>
    <x v="0"/>
    <x v="1"/>
    <s v="EDIFICIO MANILA PROPIEDAD HORIZONTAL"/>
    <x v="6"/>
    <x v="6"/>
  </r>
  <r>
    <x v="0"/>
    <x v="1"/>
    <x v="0"/>
    <x v="4"/>
    <n v="7049196"/>
    <n v="9008999440"/>
    <x v="0"/>
    <x v="4"/>
    <s v="CONJUNTO MULTIFAMILIAR Y COMERCIAL TORRES DE MARSELLA"/>
    <x v="28"/>
    <x v="11"/>
  </r>
  <r>
    <x v="0"/>
    <x v="1"/>
    <x v="0"/>
    <x v="4"/>
    <n v="7049217"/>
    <n v="8130049651"/>
    <x v="0"/>
    <x v="1"/>
    <s v="CONJUNTO RESIDENCIAL TORRES DE VAREGAL"/>
    <x v="29"/>
    <x v="14"/>
  </r>
  <r>
    <x v="0"/>
    <x v="1"/>
    <x v="0"/>
    <x v="4"/>
    <n v="7049222"/>
    <n v="9001303401"/>
    <x v="0"/>
    <x v="1"/>
    <s v="EDIFICIO CENTRO DE NEGOCIOS EL NOGAL"/>
    <x v="1"/>
    <x v="1"/>
  </r>
  <r>
    <x v="0"/>
    <x v="1"/>
    <x v="0"/>
    <x v="4"/>
    <n v="7049318"/>
    <n v="8300187394"/>
    <x v="0"/>
    <x v="3"/>
    <s v="EDIFICIO PARK WAY II RESERVADO"/>
    <x v="1"/>
    <x v="1"/>
  </r>
  <r>
    <x v="0"/>
    <x v="1"/>
    <x v="0"/>
    <x v="4"/>
    <n v="7049325"/>
    <n v="9000202171"/>
    <x v="0"/>
    <x v="3"/>
    <s v="CONJUNTO RESIDENCIAL TUNAL CENTRAL SUPERLOTE 7 - PROPIEDAD H"/>
    <x v="1"/>
    <x v="1"/>
  </r>
  <r>
    <x v="0"/>
    <x v="1"/>
    <x v="0"/>
    <x v="4"/>
    <n v="7049324"/>
    <n v="8001417108"/>
    <x v="0"/>
    <x v="1"/>
    <s v="CONJUNTO RESIDENCIAL ANTARES DEL NORTE - PROP"/>
    <x v="1"/>
    <x v="1"/>
  </r>
  <r>
    <x v="0"/>
    <x v="1"/>
    <x v="0"/>
    <x v="4"/>
    <n v="7049342"/>
    <n v="8300268830"/>
    <x v="0"/>
    <x v="1"/>
    <s v="CONJUNTO RESIDENCIALTORRES DE SANTA BARBARA ALTA FASE III"/>
    <x v="1"/>
    <x v="1"/>
  </r>
  <r>
    <x v="0"/>
    <x v="1"/>
    <x v="0"/>
    <x v="4"/>
    <n v="7049347"/>
    <n v="8300986707"/>
    <x v="0"/>
    <x v="1"/>
    <s v="CONJUNTO RESIDENCIAL ATICOS II SECTOR II ETAPA IV PH"/>
    <x v="1"/>
    <x v="1"/>
  </r>
  <r>
    <x v="0"/>
    <x v="1"/>
    <x v="0"/>
    <x v="4"/>
    <n v="7049347"/>
    <n v="8300986707"/>
    <x v="0"/>
    <x v="1"/>
    <s v="CONJUNTO RESIDENCIAL ATICOS II SECTOR II ETAPA IV PH"/>
    <x v="1"/>
    <x v="1"/>
  </r>
  <r>
    <x v="0"/>
    <x v="1"/>
    <x v="0"/>
    <x v="4"/>
    <n v="7049367"/>
    <n v="9003204555"/>
    <x v="0"/>
    <x v="1"/>
    <s v="EDIFICIO LOMBARDIA"/>
    <x v="20"/>
    <x v="11"/>
  </r>
  <r>
    <x v="0"/>
    <x v="1"/>
    <x v="0"/>
    <x v="4"/>
    <n v="7049380"/>
    <n v="9003204555"/>
    <x v="0"/>
    <x v="3"/>
    <s v="EDIFICIO LOMBARDIA"/>
    <x v="20"/>
    <x v="11"/>
  </r>
  <r>
    <x v="0"/>
    <x v="1"/>
    <x v="0"/>
    <x v="4"/>
    <n v="7049382"/>
    <n v="9005441316"/>
    <x v="0"/>
    <x v="1"/>
    <s v="CONJUNTO RESIDENCIAL NO 3 DE LA URBANIZACION VILLA ALMENDROS"/>
    <x v="0"/>
    <x v="0"/>
  </r>
  <r>
    <x v="0"/>
    <x v="1"/>
    <x v="0"/>
    <x v="4"/>
    <n v="7049388"/>
    <n v="8001630183"/>
    <x v="0"/>
    <x v="1"/>
    <s v="CONJUNTO VILLA CALASANZ II ETAPA AGRUPACION IV"/>
    <x v="1"/>
    <x v="1"/>
  </r>
  <r>
    <x v="0"/>
    <x v="1"/>
    <x v="0"/>
    <x v="4"/>
    <n v="7049386"/>
    <n v="8914123321"/>
    <x v="0"/>
    <x v="3"/>
    <s v="CENTRO COMERCIAL Y CULTURAL DE PEREIRA FIDUCENTRO Y TEATRO M"/>
    <x v="11"/>
    <x v="9"/>
  </r>
  <r>
    <x v="0"/>
    <x v="1"/>
    <x v="0"/>
    <x v="4"/>
    <n v="7049386"/>
    <n v="8914123321"/>
    <x v="0"/>
    <x v="3"/>
    <s v="CENTRO COMERCIAL Y CULTURAL DE PEREIRA FIDUCENTRO Y TEATRO M"/>
    <x v="11"/>
    <x v="9"/>
  </r>
  <r>
    <x v="0"/>
    <x v="1"/>
    <x v="0"/>
    <x v="4"/>
    <n v="7049403"/>
    <n v="8914123321"/>
    <x v="0"/>
    <x v="3"/>
    <s v="CENTRO COMERCIAL Y CULTURAL DE PEREIRA FIDUCENTRO Y TEATRO M"/>
    <x v="11"/>
    <x v="9"/>
  </r>
  <r>
    <x v="0"/>
    <x v="1"/>
    <x v="0"/>
    <x v="4"/>
    <n v="7049410"/>
    <n v="8914123321"/>
    <x v="0"/>
    <x v="3"/>
    <s v="CENTRO COMERCIAL Y CULTURAL DE PEREIRA FIDUCENTRO Y TEATRO M"/>
    <x v="11"/>
    <x v="9"/>
  </r>
  <r>
    <x v="0"/>
    <x v="1"/>
    <x v="0"/>
    <x v="4"/>
    <n v="7049410"/>
    <n v="8914123321"/>
    <x v="0"/>
    <x v="3"/>
    <s v="CENTRO COMERCIAL Y CULTURAL DE PEREIRA FIDUCENTRO Y TEATRO M"/>
    <x v="11"/>
    <x v="9"/>
  </r>
  <r>
    <x v="0"/>
    <x v="1"/>
    <x v="0"/>
    <x v="4"/>
    <n v="7049435"/>
    <n v="8002414893"/>
    <x v="0"/>
    <x v="1"/>
    <s v="EDIFICIO BALMORAL PROPIEDAD HORIZONTAL"/>
    <x v="11"/>
    <x v="9"/>
  </r>
  <r>
    <x v="0"/>
    <x v="1"/>
    <x v="0"/>
    <x v="4"/>
    <n v="7049521"/>
    <n v="9000925547"/>
    <x v="0"/>
    <x v="1"/>
    <s v="AGRUPACION RESIDENCIAL ALAMEDA SANTA MONICA ETAPA UNO PH"/>
    <x v="1"/>
    <x v="1"/>
  </r>
  <r>
    <x v="0"/>
    <x v="1"/>
    <x v="0"/>
    <x v="4"/>
    <n v="7049535"/>
    <n v="8001883383"/>
    <x v="0"/>
    <x v="1"/>
    <s v="URBANIZACION EL VALLE DE USAQUEN-PROPIEDAD HORIZONTAL"/>
    <x v="1"/>
    <x v="1"/>
  </r>
  <r>
    <x v="0"/>
    <x v="1"/>
    <x v="0"/>
    <x v="4"/>
    <n v="7049542"/>
    <n v="8604505137"/>
    <x v="0"/>
    <x v="1"/>
    <s v="EDIFICIO ALHAMBRA IV-PROPIEDAD HORIZONTAL"/>
    <x v="1"/>
    <x v="1"/>
  </r>
  <r>
    <x v="0"/>
    <x v="1"/>
    <x v="0"/>
    <x v="4"/>
    <n v="7049554"/>
    <n v="9000923748"/>
    <x v="0"/>
    <x v="1"/>
    <s v="EDIFICIO NASSMO PROPIEDAD HORIZONTAL"/>
    <x v="1"/>
    <x v="1"/>
  </r>
  <r>
    <x v="0"/>
    <x v="1"/>
    <x v="0"/>
    <x v="4"/>
    <n v="7049554"/>
    <n v="9000923748"/>
    <x v="0"/>
    <x v="1"/>
    <s v="EDIFICIO NASSMO PROPIEDAD HORIZONTAL"/>
    <x v="1"/>
    <x v="1"/>
  </r>
  <r>
    <x v="0"/>
    <x v="1"/>
    <x v="0"/>
    <x v="4"/>
    <n v="7049620"/>
    <n v="9000578101"/>
    <x v="0"/>
    <x v="1"/>
    <s v="EDIFICIO BETHESDA"/>
    <x v="7"/>
    <x v="7"/>
  </r>
  <r>
    <x v="0"/>
    <x v="1"/>
    <x v="0"/>
    <x v="4"/>
    <n v="7049612"/>
    <n v="8000409901"/>
    <x v="0"/>
    <x v="1"/>
    <s v="EDIFICIO TORRES DE PUNTACANA - PROPIEDAD HORIZONTAL"/>
    <x v="1"/>
    <x v="1"/>
  </r>
  <r>
    <x v="0"/>
    <x v="1"/>
    <x v="0"/>
    <x v="4"/>
    <n v="7049638"/>
    <n v="9005801150"/>
    <x v="0"/>
    <x v="1"/>
    <s v="EDIFICIO GRAN MANZANA PH"/>
    <x v="1"/>
    <x v="1"/>
  </r>
  <r>
    <x v="0"/>
    <x v="1"/>
    <x v="0"/>
    <x v="4"/>
    <n v="7049671"/>
    <n v="9008533776"/>
    <x v="0"/>
    <x v="1"/>
    <s v="CONJUNTO RESIDENCIAL LABRANTI RESERVADO ETAPA 2"/>
    <x v="43"/>
    <x v="4"/>
  </r>
  <r>
    <x v="0"/>
    <x v="1"/>
    <x v="0"/>
    <x v="4"/>
    <n v="7049680"/>
    <n v="9003477761"/>
    <x v="0"/>
    <x v="1"/>
    <s v="CONJUNTO HABITACIONAL LA CASCADA UNIDAD UNO"/>
    <x v="0"/>
    <x v="0"/>
  </r>
  <r>
    <x v="0"/>
    <x v="1"/>
    <x v="0"/>
    <x v="1"/>
    <n v="7049681"/>
    <n v="8001126011"/>
    <x v="0"/>
    <x v="1"/>
    <s v="CONJUNTO RESIDENCIAL MULTIFAMILIAR CHOCO"/>
    <x v="1"/>
    <x v="1"/>
  </r>
  <r>
    <x v="0"/>
    <x v="1"/>
    <x v="0"/>
    <x v="4"/>
    <n v="7049696"/>
    <n v="9008883293"/>
    <x v="0"/>
    <x v="1"/>
    <s v="AGRUPACION RESIDENCIAL LA CORUNA CASTILLA RES"/>
    <x v="1"/>
    <x v="1"/>
  </r>
  <r>
    <x v="0"/>
    <x v="1"/>
    <x v="0"/>
    <x v="4"/>
    <n v="7049760"/>
    <n v="8320011936"/>
    <x v="0"/>
    <x v="3"/>
    <s v="CONJUNTO RESIDENCIAL CASALINDA XI SEGUNDA ETAPA PH"/>
    <x v="4"/>
    <x v="4"/>
  </r>
  <r>
    <x v="0"/>
    <x v="1"/>
    <x v="0"/>
    <x v="4"/>
    <n v="7049754"/>
    <n v="8300304184"/>
    <x v="0"/>
    <x v="1"/>
    <s v="CONJUNTO RESIDENCIAL ATICOS DEL NORTE III SECTOR UNIDAD II -"/>
    <x v="1"/>
    <x v="1"/>
  </r>
  <r>
    <x v="0"/>
    <x v="1"/>
    <x v="0"/>
    <x v="4"/>
    <n v="7049773"/>
    <n v="8110003798"/>
    <x v="0"/>
    <x v="1"/>
    <s v="CONJUNTO RESIDENCIAL BOSQUES DEL RODEO ETAPAS 1 Y 2"/>
    <x v="14"/>
    <x v="5"/>
  </r>
  <r>
    <x v="0"/>
    <x v="1"/>
    <x v="0"/>
    <x v="4"/>
    <n v="7049825"/>
    <n v="9009073709"/>
    <x v="0"/>
    <x v="1"/>
    <s v="EDIFICIO BALCONES DEL CEDRO II - PROPIEDAD HORIZONTAL"/>
    <x v="1"/>
    <x v="1"/>
  </r>
  <r>
    <x v="0"/>
    <x v="1"/>
    <x v="0"/>
    <x v="4"/>
    <n v="7049852"/>
    <n v="9007067003"/>
    <x v="0"/>
    <x v="1"/>
    <s v="EDIFICIO MURANO 39 - 19 PROPIEDAD HORIZONTAL"/>
    <x v="9"/>
    <x v="8"/>
  </r>
  <r>
    <x v="0"/>
    <x v="1"/>
    <x v="0"/>
    <x v="1"/>
    <n v="7049909"/>
    <n v="8000267532"/>
    <x v="0"/>
    <x v="1"/>
    <s v="URBANIZACION TAYRONA I Y II  - PH"/>
    <x v="14"/>
    <x v="5"/>
  </r>
  <r>
    <x v="0"/>
    <x v="1"/>
    <x v="0"/>
    <x v="1"/>
    <n v="7049955"/>
    <n v="9000081411"/>
    <x v="0"/>
    <x v="1"/>
    <s v="CONJUNTO RESIDENCIAL ALTAMIRA RESERVADO"/>
    <x v="3"/>
    <x v="3"/>
  </r>
  <r>
    <x v="0"/>
    <x v="1"/>
    <x v="0"/>
    <x v="4"/>
    <n v="7049948"/>
    <n v="9002927029"/>
    <x v="0"/>
    <x v="3"/>
    <s v="CONJUNTO RESIDENCIAL KYOTO TORRE 3 PH"/>
    <x v="1"/>
    <x v="1"/>
  </r>
  <r>
    <x v="0"/>
    <x v="1"/>
    <x v="0"/>
    <x v="4"/>
    <n v="7049950"/>
    <n v="8301153784"/>
    <x v="0"/>
    <x v="3"/>
    <s v="CONJUNTO RESIDENCIAL ALAMEDA DE SAN JOSE II - PROPIEDAD HORI"/>
    <x v="1"/>
    <x v="1"/>
  </r>
  <r>
    <x v="0"/>
    <x v="1"/>
    <x v="0"/>
    <x v="4"/>
    <n v="7049969"/>
    <n v="9007336070"/>
    <x v="0"/>
    <x v="0"/>
    <s v="EDIFICIO TORRE SAN ANTONIO PH"/>
    <x v="32"/>
    <x v="5"/>
  </r>
  <r>
    <x v="0"/>
    <x v="1"/>
    <x v="0"/>
    <x v="4"/>
    <n v="7050024"/>
    <n v="9009067040"/>
    <x v="0"/>
    <x v="0"/>
    <s v="EDIFICIO ANKARA PROPIEDAD HORIZONTAL"/>
    <x v="6"/>
    <x v="6"/>
  </r>
  <r>
    <x v="0"/>
    <x v="1"/>
    <x v="0"/>
    <x v="4"/>
    <n v="7050026"/>
    <n v="8090070164"/>
    <x v="0"/>
    <x v="1"/>
    <s v="MULTIFAMILIARES RINCON DEL CAMPESTRE PROPIEDAD HORIZONTA"/>
    <x v="3"/>
    <x v="3"/>
  </r>
  <r>
    <x v="0"/>
    <x v="1"/>
    <x v="0"/>
    <x v="4"/>
    <n v="7050047"/>
    <n v="9011042145"/>
    <x v="0"/>
    <x v="7"/>
    <s v="EDIFICIO TORRES DEL MOLINO PH"/>
    <x v="1"/>
    <x v="1"/>
  </r>
  <r>
    <x v="0"/>
    <x v="1"/>
    <x v="0"/>
    <x v="4"/>
    <n v="7050062"/>
    <n v="9008704522"/>
    <x v="0"/>
    <x v="1"/>
    <s v="CONDOMINIO SANTA CLARA"/>
    <x v="21"/>
    <x v="5"/>
  </r>
  <r>
    <x v="0"/>
    <x v="1"/>
    <x v="0"/>
    <x v="4"/>
    <n v="7050067"/>
    <n v="9006189500"/>
    <x v="0"/>
    <x v="1"/>
    <s v="CONJUNTO RESIDENCIAL BALCONES DE SAN JUAN"/>
    <x v="9"/>
    <x v="8"/>
  </r>
  <r>
    <x v="0"/>
    <x v="1"/>
    <x v="0"/>
    <x v="4"/>
    <n v="7050086"/>
    <n v="8160016946"/>
    <x v="0"/>
    <x v="1"/>
    <s v="EDIFICIO CENTRO EMPRESARIAL PH"/>
    <x v="11"/>
    <x v="9"/>
  </r>
  <r>
    <x v="0"/>
    <x v="1"/>
    <x v="0"/>
    <x v="4"/>
    <n v="7050116"/>
    <n v="9004712341"/>
    <x v="0"/>
    <x v="1"/>
    <s v="EDIFICIO VILLACARMENZA BLOQUE D-PROPIEDAD HORIZONTAL"/>
    <x v="6"/>
    <x v="6"/>
  </r>
  <r>
    <x v="0"/>
    <x v="1"/>
    <x v="0"/>
    <x v="4"/>
    <n v="7050147"/>
    <n v="8090116753"/>
    <x v="0"/>
    <x v="1"/>
    <s v="CONJUNTO RESIDENCIAL MIRAFLORES - PROPIEDAD HORIZONTAL"/>
    <x v="3"/>
    <x v="3"/>
  </r>
  <r>
    <x v="0"/>
    <x v="1"/>
    <x v="0"/>
    <x v="1"/>
    <n v="7050156"/>
    <n v="8300579801"/>
    <x v="0"/>
    <x v="1"/>
    <s v="MAZUREN AGRUPACION 010 PH"/>
    <x v="1"/>
    <x v="1"/>
  </r>
  <r>
    <x v="0"/>
    <x v="1"/>
    <x v="0"/>
    <x v="4"/>
    <n v="7050160"/>
    <n v="8301467235"/>
    <x v="0"/>
    <x v="1"/>
    <s v="EDIFICIO CHICO NORTE PH"/>
    <x v="1"/>
    <x v="1"/>
  </r>
  <r>
    <x v="0"/>
    <x v="1"/>
    <x v="0"/>
    <x v="4"/>
    <n v="7050169"/>
    <n v="8002414331"/>
    <x v="0"/>
    <x v="1"/>
    <s v="EDIFICIO TORRES DE PINARES"/>
    <x v="11"/>
    <x v="9"/>
  </r>
  <r>
    <x v="0"/>
    <x v="1"/>
    <x v="0"/>
    <x v="4"/>
    <n v="7050172"/>
    <n v="9003688942"/>
    <x v="0"/>
    <x v="1"/>
    <s v="CONJUNTO RESIDENCIAL PORTAL DEL PARQUE"/>
    <x v="13"/>
    <x v="9"/>
  </r>
  <r>
    <x v="0"/>
    <x v="1"/>
    <x v="0"/>
    <x v="4"/>
    <n v="7050186"/>
    <n v="9004886071"/>
    <x v="0"/>
    <x v="0"/>
    <s v="EDIFICIO SANTIAMEN ETAPA I Y II PH"/>
    <x v="14"/>
    <x v="5"/>
  </r>
  <r>
    <x v="0"/>
    <x v="1"/>
    <x v="0"/>
    <x v="4"/>
    <n v="7050199"/>
    <n v="9013078558"/>
    <x v="0"/>
    <x v="1"/>
    <s v="EDIFICIO ARARAT - PROPIEDAD HORIZONTAL"/>
    <x v="2"/>
    <x v="2"/>
  </r>
  <r>
    <x v="0"/>
    <x v="1"/>
    <x v="0"/>
    <x v="4"/>
    <n v="7050226"/>
    <n v="8000121184"/>
    <x v="0"/>
    <x v="1"/>
    <s v="CONJUNTO RESIDENCIAL PROVITEQ UNIDAD DOS"/>
    <x v="7"/>
    <x v="7"/>
  </r>
  <r>
    <x v="0"/>
    <x v="1"/>
    <x v="0"/>
    <x v="4"/>
    <n v="7050298"/>
    <n v="9012991562"/>
    <x v="0"/>
    <x v="3"/>
    <s v="CONJUNTO MIRADOR DE VILLAVENTO ETAPA 1 P H"/>
    <x v="13"/>
    <x v="9"/>
  </r>
  <r>
    <x v="0"/>
    <x v="1"/>
    <x v="0"/>
    <x v="4"/>
    <n v="7050335"/>
    <n v="9007668008"/>
    <x v="0"/>
    <x v="1"/>
    <s v="MULTIFAMILIAR SAN AGUSTIN"/>
    <x v="20"/>
    <x v="11"/>
  </r>
  <r>
    <x v="0"/>
    <x v="1"/>
    <x v="0"/>
    <x v="4"/>
    <n v="7050343"/>
    <n v="8605263368"/>
    <x v="0"/>
    <x v="3"/>
    <s v="CONJUNTO RESIDENCIAL SANTA BARBARA NORTE MANZANA C PH"/>
    <x v="1"/>
    <x v="1"/>
  </r>
  <r>
    <x v="0"/>
    <x v="1"/>
    <x v="0"/>
    <x v="4"/>
    <n v="7050351"/>
    <n v="9005356261"/>
    <x v="0"/>
    <x v="4"/>
    <s v="EDIFICIO TORRE ALTAMIRANO - PROPIEDAD HORIZONTAL"/>
    <x v="6"/>
    <x v="6"/>
  </r>
  <r>
    <x v="0"/>
    <x v="1"/>
    <x v="0"/>
    <x v="4"/>
    <n v="7050367"/>
    <n v="9002631294"/>
    <x v="0"/>
    <x v="1"/>
    <s v="CONJUNTO RESIDENCIAL TAYRONA MANZANA C"/>
    <x v="1"/>
    <x v="1"/>
  </r>
  <r>
    <x v="0"/>
    <x v="1"/>
    <x v="0"/>
    <x v="1"/>
    <n v="7050358"/>
    <n v="8002493766"/>
    <x v="0"/>
    <x v="1"/>
    <s v="CONJUNTO RESIDENCIAL CAMINOS DE MARAYA PH"/>
    <x v="11"/>
    <x v="9"/>
  </r>
  <r>
    <x v="0"/>
    <x v="1"/>
    <x v="0"/>
    <x v="4"/>
    <n v="7050381"/>
    <n v="9002927455"/>
    <x v="0"/>
    <x v="4"/>
    <s v="EDIFICO PALOS VERDES - PROPIEDAD HORIZONTAL"/>
    <x v="6"/>
    <x v="6"/>
  </r>
  <r>
    <x v="0"/>
    <x v="1"/>
    <x v="0"/>
    <x v="4"/>
    <n v="7050405"/>
    <n v="9011585220"/>
    <x v="0"/>
    <x v="1"/>
    <s v="EDIFICIO TIZIANI PROPIEADAD HORIZONTAL"/>
    <x v="6"/>
    <x v="6"/>
  </r>
  <r>
    <x v="0"/>
    <x v="1"/>
    <x v="0"/>
    <x v="4"/>
    <n v="7050418"/>
    <n v="8050093504"/>
    <x v="0"/>
    <x v="1"/>
    <s v="UNIDAD RESIDENCIAL MARCO FIDEL SUAREZ"/>
    <x v="0"/>
    <x v="0"/>
  </r>
  <r>
    <x v="0"/>
    <x v="1"/>
    <x v="0"/>
    <x v="4"/>
    <n v="7050420"/>
    <n v="9006999782"/>
    <x v="0"/>
    <x v="0"/>
    <s v="URBANIZACION EL ROSAL I ETAPA PH"/>
    <x v="14"/>
    <x v="5"/>
  </r>
  <r>
    <x v="0"/>
    <x v="1"/>
    <x v="0"/>
    <x v="4"/>
    <n v="7050443"/>
    <n v="8908017881"/>
    <x v="0"/>
    <x v="4"/>
    <s v="PROPIEDAD HORIZONTAL EDIFICIO ESPONSIÓN"/>
    <x v="6"/>
    <x v="6"/>
  </r>
  <r>
    <x v="0"/>
    <x v="1"/>
    <x v="0"/>
    <x v="4"/>
    <n v="7050474"/>
    <n v="9003602187"/>
    <x v="0"/>
    <x v="1"/>
    <s v="CONJUNTO RESIDENCIAL BOSQUE DE PINOS ETAPA I Y II"/>
    <x v="2"/>
    <x v="2"/>
  </r>
  <r>
    <x v="0"/>
    <x v="1"/>
    <x v="0"/>
    <x v="1"/>
    <n v="7050505"/>
    <n v="8100066567"/>
    <x v="0"/>
    <x v="3"/>
    <s v="UNIDAD RESIDENCIAL SANTA MARIA DE LA COLINA PROPIEDAD HORIZO"/>
    <x v="23"/>
    <x v="6"/>
  </r>
  <r>
    <x v="0"/>
    <x v="1"/>
    <x v="0"/>
    <x v="4"/>
    <n v="7050522"/>
    <n v="9004712968"/>
    <x v="0"/>
    <x v="4"/>
    <s v="EDAIFICIO TORRE VERONA - PROPIEDAD HORIZONTAL"/>
    <x v="6"/>
    <x v="6"/>
  </r>
  <r>
    <x v="0"/>
    <x v="1"/>
    <x v="0"/>
    <x v="4"/>
    <n v="7050534"/>
    <n v="8604505137"/>
    <x v="0"/>
    <x v="1"/>
    <s v="EDIFICIO ALHAMBRA IV-PROPIEDAD HORIZONTAL"/>
    <x v="1"/>
    <x v="1"/>
  </r>
  <r>
    <x v="0"/>
    <x v="1"/>
    <x v="0"/>
    <x v="4"/>
    <n v="7050542"/>
    <n v="9012391770"/>
    <x v="0"/>
    <x v="4"/>
    <s v="EDIFICIO ARCOBALENO PROPIEDAD HORIZONTAL"/>
    <x v="6"/>
    <x v="6"/>
  </r>
  <r>
    <x v="0"/>
    <x v="1"/>
    <x v="0"/>
    <x v="4"/>
    <n v="7050558"/>
    <n v="8908017881"/>
    <x v="0"/>
    <x v="4"/>
    <s v="PROPIEDAD HORIZONTAL EDIFICIO ESPONSIÓN"/>
    <x v="6"/>
    <x v="6"/>
  </r>
  <r>
    <x v="0"/>
    <x v="1"/>
    <x v="0"/>
    <x v="4"/>
    <n v="7050563"/>
    <n v="8300707941"/>
    <x v="0"/>
    <x v="1"/>
    <s v="CONJUNTO MULTIFAMILIAR COMPARTIR BOCHICA IV ETAPA - PROPIEDA"/>
    <x v="1"/>
    <x v="1"/>
  </r>
  <r>
    <x v="0"/>
    <x v="1"/>
    <x v="0"/>
    <x v="4"/>
    <n v="7050566"/>
    <n v="8002305697"/>
    <x v="0"/>
    <x v="0"/>
    <s v="CONDOMINIO CENTRO MEDICO NORTE PROPIEDAD HORIZONTAL"/>
    <x v="18"/>
    <x v="10"/>
  </r>
  <r>
    <x v="0"/>
    <x v="1"/>
    <x v="0"/>
    <x v="4"/>
    <n v="7050586"/>
    <n v="8110003590"/>
    <x v="0"/>
    <x v="3"/>
    <s v="CONJUNTO RESIDENCIAL TORRES DEL ESTADIO PH"/>
    <x v="14"/>
    <x v="5"/>
  </r>
  <r>
    <x v="0"/>
    <x v="1"/>
    <x v="0"/>
    <x v="4"/>
    <n v="7050604"/>
    <n v="9007851896"/>
    <x v="0"/>
    <x v="1"/>
    <s v="EDIFICIO NOVA TORRE 189 PH"/>
    <x v="1"/>
    <x v="1"/>
  </r>
  <r>
    <x v="0"/>
    <x v="1"/>
    <x v="0"/>
    <x v="4"/>
    <n v="7050697"/>
    <n v="9002000748"/>
    <x v="0"/>
    <x v="1"/>
    <s v="EDIFICIO 110 ALAMEDA - PROPIEDAD HORIZONTAL"/>
    <x v="1"/>
    <x v="1"/>
  </r>
  <r>
    <x v="0"/>
    <x v="1"/>
    <x v="0"/>
    <x v="4"/>
    <n v="7050714"/>
    <n v="8301153784"/>
    <x v="0"/>
    <x v="3"/>
    <s v="CONJUNTO RESIDENCIAL ALAMEDA DE SAN JOSE II - PROPIEDAD HORI"/>
    <x v="1"/>
    <x v="1"/>
  </r>
  <r>
    <x v="0"/>
    <x v="1"/>
    <x v="0"/>
    <x v="4"/>
    <n v="7050722"/>
    <n v="8301153784"/>
    <x v="0"/>
    <x v="3"/>
    <s v="CONJUNTO RESIDENCIAL ALAMEDA DE SAN JOSE II - PROPIEDAD HORI"/>
    <x v="1"/>
    <x v="1"/>
  </r>
  <r>
    <x v="0"/>
    <x v="1"/>
    <x v="0"/>
    <x v="4"/>
    <n v="7050728"/>
    <n v="8301153784"/>
    <x v="0"/>
    <x v="3"/>
    <s v="CONJUNTO RESIDENCIAL ALAMEDA DE SAN JOSE II - PROPIEDAD HORI"/>
    <x v="1"/>
    <x v="1"/>
  </r>
  <r>
    <x v="0"/>
    <x v="1"/>
    <x v="0"/>
    <x v="4"/>
    <n v="7050730"/>
    <n v="9003821832"/>
    <x v="0"/>
    <x v="1"/>
    <s v="CONJUNTO RESIDENCIAL MIRADOR DEL PINAR PH"/>
    <x v="1"/>
    <x v="1"/>
  </r>
  <r>
    <x v="0"/>
    <x v="1"/>
    <x v="0"/>
    <x v="4"/>
    <n v="7050736"/>
    <n v="8301153784"/>
    <x v="0"/>
    <x v="3"/>
    <s v="CONJUNTO RESIDENCIAL ALAMEDA DE SAN JOSE II - PROPIEDAD HORI"/>
    <x v="1"/>
    <x v="1"/>
  </r>
  <r>
    <x v="0"/>
    <x v="1"/>
    <x v="0"/>
    <x v="4"/>
    <n v="7050741"/>
    <n v="8301153784"/>
    <x v="0"/>
    <x v="3"/>
    <s v="CONJUNTO RESIDENCIAL ALAMEDA DE SAN JOSE II - PROPIEDAD HORI"/>
    <x v="1"/>
    <x v="1"/>
  </r>
  <r>
    <x v="0"/>
    <x v="1"/>
    <x v="0"/>
    <x v="4"/>
    <n v="7050745"/>
    <n v="8301153784"/>
    <x v="0"/>
    <x v="3"/>
    <s v="CONJUNTO RESIDENCIAL ALAMEDA DE SAN JOSE II - PROPIEDAD HORI"/>
    <x v="1"/>
    <x v="1"/>
  </r>
  <r>
    <x v="0"/>
    <x v="1"/>
    <x v="0"/>
    <x v="4"/>
    <n v="7050746"/>
    <n v="9001197653"/>
    <x v="0"/>
    <x v="0"/>
    <s v="CONJUNTO RESIDENCIAL Y COMERCIAL PINARES DE ARAGON PH"/>
    <x v="11"/>
    <x v="9"/>
  </r>
  <r>
    <x v="0"/>
    <x v="1"/>
    <x v="0"/>
    <x v="4"/>
    <n v="7050753"/>
    <n v="8301153784"/>
    <x v="0"/>
    <x v="3"/>
    <s v="CONJUNTO RESIDENCIAL ALAMEDA DE SAN JOSE II - PROPIEDAD HORI"/>
    <x v="1"/>
    <x v="1"/>
  </r>
  <r>
    <x v="0"/>
    <x v="1"/>
    <x v="0"/>
    <x v="4"/>
    <n v="7050849"/>
    <n v="9011022945"/>
    <x v="0"/>
    <x v="1"/>
    <s v="PARCELACION LA PRIMAVERA CLUB PH"/>
    <x v="97"/>
    <x v="5"/>
  </r>
  <r>
    <x v="0"/>
    <x v="1"/>
    <x v="0"/>
    <x v="4"/>
    <n v="7050866"/>
    <n v="9005989741"/>
    <x v="0"/>
    <x v="1"/>
    <s v="EDIFICIO BABILONIA"/>
    <x v="6"/>
    <x v="6"/>
  </r>
  <r>
    <x v="0"/>
    <x v="1"/>
    <x v="0"/>
    <x v="4"/>
    <n v="7051023"/>
    <n v="8300147491"/>
    <x v="0"/>
    <x v="3"/>
    <s v="CONJUNTO RESIDENCIAL  SAN  JERONIMO"/>
    <x v="1"/>
    <x v="1"/>
  </r>
  <r>
    <x v="0"/>
    <x v="1"/>
    <x v="0"/>
    <x v="4"/>
    <n v="7051037"/>
    <n v="9004824384"/>
    <x v="0"/>
    <x v="1"/>
    <s v="CONJUNTO CERRADO VERSALLES PROPIEDAD HORIZONTAL"/>
    <x v="18"/>
    <x v="10"/>
  </r>
  <r>
    <x v="0"/>
    <x v="1"/>
    <x v="0"/>
    <x v="4"/>
    <n v="7051085"/>
    <n v="9000943201"/>
    <x v="0"/>
    <x v="4"/>
    <s v="EDIFICIO LOS LEONES - PROPIEDAD HORIZONTAL"/>
    <x v="6"/>
    <x v="6"/>
  </r>
  <r>
    <x v="0"/>
    <x v="1"/>
    <x v="0"/>
    <x v="4"/>
    <n v="7051126"/>
    <n v="9000529818"/>
    <x v="0"/>
    <x v="1"/>
    <s v="EDIFICIO TORCORMA PH"/>
    <x v="11"/>
    <x v="9"/>
  </r>
  <r>
    <x v="0"/>
    <x v="1"/>
    <x v="0"/>
    <x v="4"/>
    <n v="7051143"/>
    <n v="8914097941"/>
    <x v="0"/>
    <x v="0"/>
    <s v="CONJUNTO RESIDENCIAL NIZA UNO UIC PH"/>
    <x v="11"/>
    <x v="9"/>
  </r>
  <r>
    <x v="0"/>
    <x v="1"/>
    <x v="0"/>
    <x v="4"/>
    <n v="7051132"/>
    <n v="9002927029"/>
    <x v="0"/>
    <x v="1"/>
    <s v="CONJUNTO RESIDENCIAL KYOTO TORRE 3 PH"/>
    <x v="1"/>
    <x v="1"/>
  </r>
  <r>
    <x v="0"/>
    <x v="1"/>
    <x v="0"/>
    <x v="4"/>
    <n v="7051141"/>
    <n v="9003215621"/>
    <x v="0"/>
    <x v="1"/>
    <s v="CONJUNTO RESIDENCIAL JARDIN DEL ATRIZ"/>
    <x v="9"/>
    <x v="8"/>
  </r>
  <r>
    <x v="0"/>
    <x v="1"/>
    <x v="0"/>
    <x v="4"/>
    <n v="7051154"/>
    <n v="9001631858"/>
    <x v="0"/>
    <x v="1"/>
    <s v="EDIFICIO 3 PARK"/>
    <x v="1"/>
    <x v="1"/>
  </r>
  <r>
    <x v="0"/>
    <x v="1"/>
    <x v="0"/>
    <x v="4"/>
    <n v="7051165"/>
    <n v="9003107342"/>
    <x v="0"/>
    <x v="1"/>
    <s v="CONJUNTO RESIDENCIAL CERRADO LA TOSCANA PRIMERA ETAPA BL"/>
    <x v="6"/>
    <x v="6"/>
  </r>
  <r>
    <x v="0"/>
    <x v="1"/>
    <x v="0"/>
    <x v="4"/>
    <n v="7051203"/>
    <n v="8605154154"/>
    <x v="0"/>
    <x v="1"/>
    <s v="CONJUNTO RESIDENCIAL USATAMA MANZANA K"/>
    <x v="1"/>
    <x v="1"/>
  </r>
  <r>
    <x v="0"/>
    <x v="1"/>
    <x v="0"/>
    <x v="1"/>
    <n v="7051285"/>
    <n v="8300022963"/>
    <x v="0"/>
    <x v="1"/>
    <s v="EDIFICIO TAMINANGO PROPIEDAD HORIZONTAL"/>
    <x v="1"/>
    <x v="1"/>
  </r>
  <r>
    <x v="0"/>
    <x v="1"/>
    <x v="0"/>
    <x v="4"/>
    <n v="7051296"/>
    <n v="8909327909"/>
    <x v="0"/>
    <x v="7"/>
    <s v="CONJUNTO RESIDENCIAL SORRENTO 1 PH"/>
    <x v="14"/>
    <x v="5"/>
  </r>
  <r>
    <x v="0"/>
    <x v="1"/>
    <x v="0"/>
    <x v="4"/>
    <n v="7051306"/>
    <n v="9001408548"/>
    <x v="0"/>
    <x v="1"/>
    <s v="EDIFICIO TORRES DE ANDORRA - PROPIEDAD HORIZONTAL"/>
    <x v="6"/>
    <x v="6"/>
  </r>
  <r>
    <x v="0"/>
    <x v="1"/>
    <x v="0"/>
    <x v="4"/>
    <n v="7051309"/>
    <n v="8909327909"/>
    <x v="0"/>
    <x v="4"/>
    <s v="CONJUNTO RESIDENCIAL SORRENTO 1 PH"/>
    <x v="14"/>
    <x v="5"/>
  </r>
  <r>
    <x v="0"/>
    <x v="1"/>
    <x v="0"/>
    <x v="4"/>
    <n v="7051327"/>
    <n v="8001855092"/>
    <x v="0"/>
    <x v="1"/>
    <s v="EDIFICIO EL VIRREY"/>
    <x v="7"/>
    <x v="7"/>
  </r>
  <r>
    <x v="0"/>
    <x v="1"/>
    <x v="0"/>
    <x v="4"/>
    <n v="7051341"/>
    <n v="8909333545"/>
    <x v="0"/>
    <x v="1"/>
    <s v="CONJUNTO RESIDENCIAL NUEVA ANDALUCIA AGRUPACIONES 6-7 PH"/>
    <x v="14"/>
    <x v="5"/>
  </r>
  <r>
    <x v="0"/>
    <x v="1"/>
    <x v="0"/>
    <x v="4"/>
    <n v="7051342"/>
    <n v="9011645003"/>
    <x v="0"/>
    <x v="2"/>
    <s v="EDIFICIO ALTA VISTA - PROPIEDAD HORIZONTAL"/>
    <x v="6"/>
    <x v="6"/>
  </r>
  <r>
    <x v="0"/>
    <x v="1"/>
    <x v="0"/>
    <x v="1"/>
    <n v="7051434"/>
    <n v="8000901836"/>
    <x v="0"/>
    <x v="2"/>
    <s v="CONJUNTO RESIDENCIAL MULTIFAMILIARES LAGO TIMIZA II ETAPA"/>
    <x v="1"/>
    <x v="1"/>
  </r>
  <r>
    <x v="0"/>
    <x v="1"/>
    <x v="0"/>
    <x v="4"/>
    <n v="7051419"/>
    <n v="9010297872"/>
    <x v="0"/>
    <x v="2"/>
    <s v="CONJUNTO CERRADO BAMBU PH"/>
    <x v="13"/>
    <x v="9"/>
  </r>
  <r>
    <x v="0"/>
    <x v="1"/>
    <x v="0"/>
    <x v="4"/>
    <n v="7051431"/>
    <n v="8002239501"/>
    <x v="0"/>
    <x v="4"/>
    <s v="PH EDIFICIO DOS ALAMOS"/>
    <x v="6"/>
    <x v="6"/>
  </r>
  <r>
    <x v="0"/>
    <x v="1"/>
    <x v="0"/>
    <x v="4"/>
    <n v="7051480"/>
    <n v="8301243632"/>
    <x v="0"/>
    <x v="3"/>
    <s v="CONJUNTO RESIDENCIAL CONDADO DE TABORA PROPIE"/>
    <x v="1"/>
    <x v="1"/>
  </r>
  <r>
    <x v="0"/>
    <x v="1"/>
    <x v="0"/>
    <x v="4"/>
    <n v="7051487"/>
    <n v="9009073709"/>
    <x v="0"/>
    <x v="1"/>
    <s v="EDIFICIO BALCONES DEL CEDRO II - PROPIEDAD HORIZONTAL"/>
    <x v="1"/>
    <x v="1"/>
  </r>
  <r>
    <x v="0"/>
    <x v="1"/>
    <x v="0"/>
    <x v="4"/>
    <n v="7051536"/>
    <n v="8000121184"/>
    <x v="0"/>
    <x v="3"/>
    <s v="CONJUNTO RESIDENCIAL PROVITEQ UNIDAD DOS"/>
    <x v="7"/>
    <x v="7"/>
  </r>
  <r>
    <x v="0"/>
    <x v="1"/>
    <x v="0"/>
    <x v="4"/>
    <n v="7051541"/>
    <n v="9000889189"/>
    <x v="0"/>
    <x v="0"/>
    <s v="AGRUPACION DE VIVIENDA FONTIBON RESERVADO - PROPIEDAD HORIZO"/>
    <x v="1"/>
    <x v="1"/>
  </r>
  <r>
    <x v="0"/>
    <x v="1"/>
    <x v="0"/>
    <x v="4"/>
    <n v="7051551"/>
    <n v="9011920373"/>
    <x v="0"/>
    <x v="0"/>
    <s v="CONJUNTO TORREON QUINTA AVENIDA ETAPA II"/>
    <x v="3"/>
    <x v="3"/>
  </r>
  <r>
    <x v="0"/>
    <x v="1"/>
    <x v="0"/>
    <x v="4"/>
    <n v="7051559"/>
    <n v="8300397624"/>
    <x v="0"/>
    <x v="1"/>
    <s v="CONJUNTO RESIDENCIAL CERROS DE SOTILEZA"/>
    <x v="1"/>
    <x v="1"/>
  </r>
  <r>
    <x v="0"/>
    <x v="1"/>
    <x v="0"/>
    <x v="4"/>
    <n v="7051562"/>
    <n v="9011920373"/>
    <x v="1"/>
    <x v="6"/>
    <s v="CONJUNTO TORREON QUINTA AVENIDA ETAPA II"/>
    <x v="3"/>
    <x v="3"/>
  </r>
  <r>
    <x v="0"/>
    <x v="1"/>
    <x v="0"/>
    <x v="4"/>
    <n v="7051572"/>
    <n v="9006999782"/>
    <x v="0"/>
    <x v="1"/>
    <s v="URBANIZACION EL ROSAL I ETAPA PH"/>
    <x v="14"/>
    <x v="5"/>
  </r>
  <r>
    <x v="0"/>
    <x v="1"/>
    <x v="0"/>
    <x v="4"/>
    <n v="7051569"/>
    <n v="8000149838"/>
    <x v="0"/>
    <x v="1"/>
    <s v="EDIFICIO BALCONES DE MILAN - PROPIEDAD HORIZONTAL"/>
    <x v="6"/>
    <x v="6"/>
  </r>
  <r>
    <x v="0"/>
    <x v="1"/>
    <x v="0"/>
    <x v="4"/>
    <n v="7051574"/>
    <n v="8000149838"/>
    <x v="0"/>
    <x v="1"/>
    <s v="EDIFICIO BALCONES DE MILAN - PROPIEDAD HORIZONTAL"/>
    <x v="6"/>
    <x v="6"/>
  </r>
  <r>
    <x v="0"/>
    <x v="1"/>
    <x v="0"/>
    <x v="4"/>
    <n v="7051594"/>
    <n v="8002364689"/>
    <x v="0"/>
    <x v="1"/>
    <s v="UNIDAD RESIDENCIAL TORRES DE SAN MATEO PH"/>
    <x v="11"/>
    <x v="9"/>
  </r>
  <r>
    <x v="0"/>
    <x v="1"/>
    <x v="0"/>
    <x v="4"/>
    <n v="7051603"/>
    <n v="9003600919"/>
    <x v="0"/>
    <x v="1"/>
    <s v="EDIFICIO VERCELLI- PROPIEDAD HORIZONTAL"/>
    <x v="1"/>
    <x v="1"/>
  </r>
  <r>
    <x v="0"/>
    <x v="1"/>
    <x v="0"/>
    <x v="4"/>
    <n v="7051619"/>
    <n v="9006283631"/>
    <x v="0"/>
    <x v="2"/>
    <s v="EDIFICIO LAURELES DEL RIO I ETAPA PH"/>
    <x v="6"/>
    <x v="6"/>
  </r>
  <r>
    <x v="0"/>
    <x v="1"/>
    <x v="0"/>
    <x v="4"/>
    <n v="7051621"/>
    <n v="9002108452"/>
    <x v="0"/>
    <x v="1"/>
    <s v="CONJUNTO SARGON PLAZA"/>
    <x v="20"/>
    <x v="11"/>
  </r>
  <r>
    <x v="0"/>
    <x v="1"/>
    <x v="0"/>
    <x v="4"/>
    <n v="7051674"/>
    <n v="8300749224"/>
    <x v="0"/>
    <x v="1"/>
    <s v="CONJUNTO RESIDENCIAL DE LA SUPERMANZANA 6 BOC"/>
    <x v="1"/>
    <x v="1"/>
  </r>
  <r>
    <x v="0"/>
    <x v="1"/>
    <x v="0"/>
    <x v="4"/>
    <n v="7051679"/>
    <n v="8001339671"/>
    <x v="0"/>
    <x v="1"/>
    <s v="CONJUNTO MULTIFAMILIAR EL VERGEL DEL COUNTRY I Y II"/>
    <x v="1"/>
    <x v="1"/>
  </r>
  <r>
    <x v="0"/>
    <x v="1"/>
    <x v="0"/>
    <x v="4"/>
    <n v="7051683"/>
    <n v="8301237236"/>
    <x v="0"/>
    <x v="1"/>
    <s v="CONJUNTO RESIDENCIAL PASEO DE SAN DIEGO PROPIEDAD HORIZONTAL"/>
    <x v="1"/>
    <x v="1"/>
  </r>
  <r>
    <x v="0"/>
    <x v="1"/>
    <x v="0"/>
    <x v="4"/>
    <n v="7051689"/>
    <n v="9003776722"/>
    <x v="0"/>
    <x v="1"/>
    <s v="EDIFICIO INDEPENDIENTE RIVER"/>
    <x v="2"/>
    <x v="2"/>
  </r>
  <r>
    <x v="0"/>
    <x v="1"/>
    <x v="0"/>
    <x v="4"/>
    <n v="7051728"/>
    <n v="8301224119"/>
    <x v="0"/>
    <x v="1"/>
    <s v="EDIFICIO PEÑA VERDE - PROPIEDAD HORIZONTAL"/>
    <x v="1"/>
    <x v="1"/>
  </r>
  <r>
    <x v="0"/>
    <x v="1"/>
    <x v="0"/>
    <x v="4"/>
    <n v="7051753"/>
    <n v="9000865417"/>
    <x v="0"/>
    <x v="4"/>
    <s v="EDIFICIO ESTAMBUL II BLOQUE CINCO 5 PROPIEDAD HORIZONTAL"/>
    <x v="6"/>
    <x v="6"/>
  </r>
  <r>
    <x v="0"/>
    <x v="1"/>
    <x v="0"/>
    <x v="4"/>
    <n v="7051763"/>
    <n v="9010111978"/>
    <x v="0"/>
    <x v="1"/>
    <s v="PARQUE RESIDENCIAL ORO NEGRO AMANECER"/>
    <x v="7"/>
    <x v="7"/>
  </r>
  <r>
    <x v="0"/>
    <x v="1"/>
    <x v="0"/>
    <x v="4"/>
    <n v="7051770"/>
    <n v="9010111978"/>
    <x v="0"/>
    <x v="1"/>
    <s v="PARQUE RESIDENCIAL ORO NEGRO AMANECER"/>
    <x v="7"/>
    <x v="7"/>
  </r>
  <r>
    <x v="0"/>
    <x v="1"/>
    <x v="0"/>
    <x v="4"/>
    <n v="7051811"/>
    <n v="9008071860"/>
    <x v="0"/>
    <x v="1"/>
    <s v="CONJUNTO RESIDENCIAL BELVERDE II PH"/>
    <x v="43"/>
    <x v="4"/>
  </r>
  <r>
    <x v="0"/>
    <x v="1"/>
    <x v="0"/>
    <x v="4"/>
    <n v="7051817"/>
    <n v="8110255341"/>
    <x v="0"/>
    <x v="0"/>
    <s v="CONJUNTO RESIDENCIAL JARDINES DE SANTA MONICA"/>
    <x v="14"/>
    <x v="5"/>
  </r>
  <r>
    <x v="0"/>
    <x v="1"/>
    <x v="0"/>
    <x v="4"/>
    <n v="7051835"/>
    <n v="9011133180"/>
    <x v="0"/>
    <x v="1"/>
    <s v="CONJUNTO RESIDENCIAL HACIENDA MADRID ARANJUEZ"/>
    <x v="36"/>
    <x v="4"/>
  </r>
  <r>
    <x v="0"/>
    <x v="1"/>
    <x v="0"/>
    <x v="4"/>
    <n v="7051859"/>
    <n v="9000118552"/>
    <x v="0"/>
    <x v="4"/>
    <s v="EDIFICIO MARIANA PROPIEDAD HORIZONTAL"/>
    <x v="6"/>
    <x v="6"/>
  </r>
  <r>
    <x v="0"/>
    <x v="1"/>
    <x v="0"/>
    <x v="1"/>
    <n v="7051929"/>
    <n v="9001913971"/>
    <x v="0"/>
    <x v="1"/>
    <s v="EDIFICIO EL TRIANGULO PH"/>
    <x v="1"/>
    <x v="1"/>
  </r>
  <r>
    <x v="0"/>
    <x v="1"/>
    <x v="0"/>
    <x v="4"/>
    <n v="7051909"/>
    <n v="9007985602"/>
    <x v="0"/>
    <x v="1"/>
    <s v="EDIFICIO SAN LUCAS 106 PH"/>
    <x v="1"/>
    <x v="1"/>
  </r>
  <r>
    <x v="0"/>
    <x v="1"/>
    <x v="0"/>
    <x v="4"/>
    <n v="7051924"/>
    <n v="9005989741"/>
    <x v="0"/>
    <x v="1"/>
    <s v="EDIFICIO BABILONIA"/>
    <x v="6"/>
    <x v="6"/>
  </r>
  <r>
    <x v="0"/>
    <x v="1"/>
    <x v="0"/>
    <x v="4"/>
    <n v="7051927"/>
    <n v="9000196649"/>
    <x v="0"/>
    <x v="1"/>
    <s v="EDIFICIO MITCHELL - PROPIEDAD HORIZONTAL"/>
    <x v="0"/>
    <x v="0"/>
  </r>
  <r>
    <x v="0"/>
    <x v="1"/>
    <x v="0"/>
    <x v="4"/>
    <n v="7051930"/>
    <n v="8001933179"/>
    <x v="0"/>
    <x v="1"/>
    <s v="AGRUPACION DE VIVIENDA 4A LOS GUALANDAYES"/>
    <x v="1"/>
    <x v="1"/>
  </r>
  <r>
    <x v="0"/>
    <x v="1"/>
    <x v="0"/>
    <x v="4"/>
    <n v="7051934"/>
    <n v="8600498330"/>
    <x v="0"/>
    <x v="3"/>
    <s v="CONJUNTO RESIDENCIAL SANTA BARBARA NORTE MANZANA J"/>
    <x v="1"/>
    <x v="1"/>
  </r>
  <r>
    <x v="0"/>
    <x v="1"/>
    <x v="0"/>
    <x v="4"/>
    <n v="7051946"/>
    <n v="8300392995"/>
    <x v="0"/>
    <x v="1"/>
    <s v="CONJUNTO MULTIFAMILIAR COMPARTIR BOCHICA LOTE 2 ETAPA I"/>
    <x v="1"/>
    <x v="1"/>
  </r>
  <r>
    <x v="0"/>
    <x v="1"/>
    <x v="0"/>
    <x v="4"/>
    <n v="7051974"/>
    <n v="8300786425"/>
    <x v="0"/>
    <x v="1"/>
    <s v="EL BALCON DE LINDARAJA ETAPA 5"/>
    <x v="1"/>
    <x v="1"/>
  </r>
  <r>
    <x v="0"/>
    <x v="1"/>
    <x v="0"/>
    <x v="4"/>
    <n v="7051976"/>
    <n v="8300294191"/>
    <x v="0"/>
    <x v="1"/>
    <s v="CONJUNTO RESIDENCIAL ALAMEDA DE SANTA CLARA III - PROPIEDAD"/>
    <x v="1"/>
    <x v="1"/>
  </r>
  <r>
    <x v="0"/>
    <x v="1"/>
    <x v="0"/>
    <x v="4"/>
    <n v="7052000"/>
    <n v="8100023650"/>
    <x v="0"/>
    <x v="1"/>
    <s v="EDIFICIO BLOQUE 3 PROPIEDAD HORIZONTAL"/>
    <x v="6"/>
    <x v="6"/>
  </r>
  <r>
    <x v="0"/>
    <x v="1"/>
    <x v="0"/>
    <x v="4"/>
    <n v="7052015"/>
    <n v="8914112264"/>
    <x v="0"/>
    <x v="3"/>
    <s v="UNIDAD RESIDENCIAL BARRIO OLIMPICO MZ 28 Y 31 PH"/>
    <x v="11"/>
    <x v="9"/>
  </r>
  <r>
    <x v="0"/>
    <x v="1"/>
    <x v="0"/>
    <x v="4"/>
    <n v="7052027"/>
    <n v="9008196666"/>
    <x v="0"/>
    <x v="1"/>
    <s v="EDIFICIO MULTIFAMILIAR BAHIA MORENA"/>
    <x v="57"/>
    <x v="19"/>
  </r>
  <r>
    <x v="0"/>
    <x v="1"/>
    <x v="0"/>
    <x v="5"/>
    <n v="7052110"/>
    <n v="9011242015"/>
    <x v="0"/>
    <x v="5"/>
    <s v="EDIFICIO EL VIRREY-PROPIEDAD HORIZONTAL"/>
    <x v="6"/>
    <x v="6"/>
  </r>
  <r>
    <x v="0"/>
    <x v="1"/>
    <x v="0"/>
    <x v="4"/>
    <n v="7052128"/>
    <n v="8300392995"/>
    <x v="0"/>
    <x v="3"/>
    <s v="CONJUNTO MULTIFAMILIAR COMPARTIR BOCHICA LOTE 2 ETAPA I"/>
    <x v="1"/>
    <x v="1"/>
  </r>
  <r>
    <x v="0"/>
    <x v="1"/>
    <x v="0"/>
    <x v="4"/>
    <n v="7052135"/>
    <n v="9004025445"/>
    <x v="0"/>
    <x v="1"/>
    <s v="EDIFICIO RESERVA DEL ALAMO - PROPIEDAD HORIZONTAL"/>
    <x v="1"/>
    <x v="1"/>
  </r>
  <r>
    <x v="0"/>
    <x v="1"/>
    <x v="0"/>
    <x v="5"/>
    <n v="7052143"/>
    <n v="20950617"/>
    <x v="0"/>
    <x v="3"/>
    <s v="GAMEZ  FLOR MARINA"/>
    <x v="1"/>
    <x v="1"/>
  </r>
  <r>
    <x v="0"/>
    <x v="1"/>
    <x v="0"/>
    <x v="4"/>
    <n v="7052180"/>
    <n v="9004663468"/>
    <x v="0"/>
    <x v="1"/>
    <s v="CONJUNTO RESIDENCIAL MIRADOR BARCELONA PROPIEDAD HORIZONTAL"/>
    <x v="14"/>
    <x v="5"/>
  </r>
  <r>
    <x v="0"/>
    <x v="1"/>
    <x v="0"/>
    <x v="4"/>
    <n v="7052232"/>
    <n v="8301254398"/>
    <x v="0"/>
    <x v="3"/>
    <s v="AGRUPACION URBANIZACION TECHO"/>
    <x v="1"/>
    <x v="1"/>
  </r>
  <r>
    <x v="0"/>
    <x v="1"/>
    <x v="0"/>
    <x v="4"/>
    <n v="7052224"/>
    <n v="8300298107"/>
    <x v="0"/>
    <x v="3"/>
    <s v="CONJUNTO RESIDENCIAL ICATA I PROPIEDAD HORIZONTAL"/>
    <x v="1"/>
    <x v="1"/>
  </r>
  <r>
    <x v="0"/>
    <x v="1"/>
    <x v="0"/>
    <x v="4"/>
    <n v="7052241"/>
    <n v="8002377323"/>
    <x v="0"/>
    <x v="1"/>
    <s v="CONJUNTO CERRADO LA ESTACION"/>
    <x v="6"/>
    <x v="6"/>
  </r>
  <r>
    <x v="0"/>
    <x v="1"/>
    <x v="0"/>
    <x v="4"/>
    <n v="7052266"/>
    <n v="8001668182"/>
    <x v="0"/>
    <x v="1"/>
    <s v="CONJUNTO RESIDENCIAL VILLA JULIA PH"/>
    <x v="1"/>
    <x v="1"/>
  </r>
  <r>
    <x v="0"/>
    <x v="1"/>
    <x v="0"/>
    <x v="4"/>
    <n v="7052293"/>
    <n v="8040014390"/>
    <x v="0"/>
    <x v="1"/>
    <s v="CONJUNTO RESIDENCIAL VILLA FIRENZE"/>
    <x v="17"/>
    <x v="2"/>
  </r>
  <r>
    <x v="0"/>
    <x v="1"/>
    <x v="0"/>
    <x v="4"/>
    <n v="7052286"/>
    <n v="8908017881"/>
    <x v="0"/>
    <x v="4"/>
    <s v="PROPIEDAD HORIZONTAL EDIFICIO ESPONSIÓN"/>
    <x v="6"/>
    <x v="6"/>
  </r>
  <r>
    <x v="0"/>
    <x v="1"/>
    <x v="0"/>
    <x v="4"/>
    <n v="7052304"/>
    <n v="9008438695"/>
    <x v="0"/>
    <x v="1"/>
    <s v="EDIFICIO ADRIANA PROPIEDAD HOR"/>
    <x v="1"/>
    <x v="1"/>
  </r>
  <r>
    <x v="0"/>
    <x v="1"/>
    <x v="0"/>
    <x v="4"/>
    <n v="7052303"/>
    <n v="8001933179"/>
    <x v="0"/>
    <x v="1"/>
    <s v="AGRUPACION DE VIVIENDA 4A LOS GUALANDAYES"/>
    <x v="1"/>
    <x v="1"/>
  </r>
  <r>
    <x v="0"/>
    <x v="1"/>
    <x v="0"/>
    <x v="4"/>
    <n v="7052366"/>
    <n v="8300132851"/>
    <x v="0"/>
    <x v="3"/>
    <s v="CONJUNTO MULTIFAMILIAR PASEO DE LAS AMERICAS"/>
    <x v="1"/>
    <x v="1"/>
  </r>
  <r>
    <x v="0"/>
    <x v="1"/>
    <x v="0"/>
    <x v="4"/>
    <n v="7052411"/>
    <n v="9008469491"/>
    <x v="0"/>
    <x v="2"/>
    <s v="CONJUNTO CERRADO MANET"/>
    <x v="18"/>
    <x v="10"/>
  </r>
  <r>
    <x v="0"/>
    <x v="1"/>
    <x v="0"/>
    <x v="4"/>
    <n v="7052404"/>
    <n v="8001688531"/>
    <x v="0"/>
    <x v="0"/>
    <s v="UNIDAD RESIDENCIAL COBLENZA PRIMERA ETAPA PH"/>
    <x v="105"/>
    <x v="5"/>
  </r>
  <r>
    <x v="0"/>
    <x v="1"/>
    <x v="0"/>
    <x v="5"/>
    <n v="7052422"/>
    <n v="41907237"/>
    <x v="0"/>
    <x v="1"/>
    <s v="CORTES ISAZA YOLANDA"/>
    <x v="7"/>
    <x v="7"/>
  </r>
  <r>
    <x v="0"/>
    <x v="1"/>
    <x v="0"/>
    <x v="4"/>
    <n v="7052469"/>
    <n v="8605270257"/>
    <x v="0"/>
    <x v="1"/>
    <s v="URBANIZACION MAZUREN AGRUPACION 05 PROPIEDAD HORIZONTAL"/>
    <x v="1"/>
    <x v="1"/>
  </r>
  <r>
    <x v="0"/>
    <x v="1"/>
    <x v="0"/>
    <x v="4"/>
    <n v="7052491"/>
    <n v="9003319926"/>
    <x v="0"/>
    <x v="1"/>
    <s v="EDIFICIO SURGIMEDICA PROPIEDAD HORIZONTAL"/>
    <x v="3"/>
    <x v="3"/>
  </r>
  <r>
    <x v="0"/>
    <x v="1"/>
    <x v="0"/>
    <x v="4"/>
    <n v="7052497"/>
    <n v="9005262705"/>
    <x v="0"/>
    <x v="0"/>
    <s v="EDIFICIO MURANO"/>
    <x v="2"/>
    <x v="2"/>
  </r>
  <r>
    <x v="0"/>
    <x v="1"/>
    <x v="0"/>
    <x v="4"/>
    <n v="7052521"/>
    <n v="9002346641"/>
    <x v="0"/>
    <x v="3"/>
    <s v="CONJUNTO CERRADO ACUARELA DE CAMPOHERMOSO PROPIEDAD HORIZONT"/>
    <x v="6"/>
    <x v="6"/>
  </r>
  <r>
    <x v="0"/>
    <x v="1"/>
    <x v="0"/>
    <x v="4"/>
    <n v="7052525"/>
    <n v="9000136412"/>
    <x v="0"/>
    <x v="1"/>
    <s v="EDIFICIO NAPOLES CHICO"/>
    <x v="1"/>
    <x v="1"/>
  </r>
  <r>
    <x v="0"/>
    <x v="1"/>
    <x v="0"/>
    <x v="4"/>
    <n v="7052539"/>
    <n v="8914123321"/>
    <x v="0"/>
    <x v="1"/>
    <s v="CENTRO COMERCIAL Y CULTURAL DE PEREIRA FIDUCENTRO Y TEATRO M"/>
    <x v="11"/>
    <x v="9"/>
  </r>
  <r>
    <x v="0"/>
    <x v="1"/>
    <x v="0"/>
    <x v="4"/>
    <n v="7052547"/>
    <n v="9002065896"/>
    <x v="0"/>
    <x v="1"/>
    <s v="CONJUNTO RESIDENCIAL Y COMERCIAL CAÑAVERAL II - PH"/>
    <x v="11"/>
    <x v="9"/>
  </r>
  <r>
    <x v="0"/>
    <x v="1"/>
    <x v="0"/>
    <x v="4"/>
    <n v="7052547"/>
    <n v="9002065896"/>
    <x v="0"/>
    <x v="1"/>
    <s v="CONJUNTO RESIDENCIAL Y COMERCIAL CAÑAVERAL II - PH"/>
    <x v="11"/>
    <x v="9"/>
  </r>
  <r>
    <x v="0"/>
    <x v="1"/>
    <x v="0"/>
    <x v="4"/>
    <n v="7052606"/>
    <n v="9011206399"/>
    <x v="0"/>
    <x v="1"/>
    <s v="MULTIFAMILIAR IRAKA PROPIEDAD HORIZONTAL"/>
    <x v="1"/>
    <x v="1"/>
  </r>
  <r>
    <x v="0"/>
    <x v="1"/>
    <x v="0"/>
    <x v="4"/>
    <n v="7052614"/>
    <n v="8100003035"/>
    <x v="0"/>
    <x v="4"/>
    <s v="PROPIEDAD HORIZONTAL EDIFICIO PLAZA 51"/>
    <x v="6"/>
    <x v="6"/>
  </r>
  <r>
    <x v="0"/>
    <x v="1"/>
    <x v="0"/>
    <x v="4"/>
    <n v="7052643"/>
    <n v="9008611354"/>
    <x v="0"/>
    <x v="1"/>
    <s v="CONJUNTO CERRADO SANTO DOMINGO PROPIEDAD HORIZONTAL"/>
    <x v="3"/>
    <x v="3"/>
  </r>
  <r>
    <x v="0"/>
    <x v="1"/>
    <x v="0"/>
    <x v="4"/>
    <n v="7052684"/>
    <n v="9005059282"/>
    <x v="0"/>
    <x v="0"/>
    <s v="CONJUNTO MULTIFAMILIAR EL CARMELO PROPIEDAD HORIZONTAL"/>
    <x v="6"/>
    <x v="6"/>
  </r>
  <r>
    <x v="0"/>
    <x v="1"/>
    <x v="0"/>
    <x v="1"/>
    <n v="7052688"/>
    <n v="8001165589"/>
    <x v="0"/>
    <x v="0"/>
    <s v="AGRUPACION RESIDENCIAL TEJARES DEL NORTE 1 PH"/>
    <x v="1"/>
    <x v="1"/>
  </r>
  <r>
    <x v="0"/>
    <x v="1"/>
    <x v="0"/>
    <x v="4"/>
    <n v="7052716"/>
    <n v="9002235200"/>
    <x v="0"/>
    <x v="1"/>
    <s v="CONJUNTO RESIDENCIAL BRISAS DE GIRARDOT V ETAPA"/>
    <x v="38"/>
    <x v="4"/>
  </r>
  <r>
    <x v="0"/>
    <x v="1"/>
    <x v="0"/>
    <x v="4"/>
    <n v="7052720"/>
    <n v="8300024271"/>
    <x v="0"/>
    <x v="1"/>
    <s v="CONJUNTO RESIDENCIAL MIRADOR DEL PARQUE II - PH"/>
    <x v="1"/>
    <x v="1"/>
  </r>
  <r>
    <x v="0"/>
    <x v="1"/>
    <x v="0"/>
    <x v="4"/>
    <n v="7052721"/>
    <n v="9003770232"/>
    <x v="0"/>
    <x v="0"/>
    <s v="EDIFICIO VILLAS 128 PH"/>
    <x v="1"/>
    <x v="1"/>
  </r>
  <r>
    <x v="0"/>
    <x v="1"/>
    <x v="0"/>
    <x v="4"/>
    <n v="7052734"/>
    <n v="9006189500"/>
    <x v="0"/>
    <x v="1"/>
    <s v="CONJUNTO RESIDENCIAL BALCONES DE SAN JUAN"/>
    <x v="9"/>
    <x v="8"/>
  </r>
  <r>
    <x v="0"/>
    <x v="1"/>
    <x v="0"/>
    <x v="4"/>
    <n v="7052788"/>
    <n v="8300294191"/>
    <x v="0"/>
    <x v="1"/>
    <s v="CONJUNTO RESIDENCIAL ALAMEDA DE SANTA CLARA III - PROPIEDAD"/>
    <x v="1"/>
    <x v="1"/>
  </r>
  <r>
    <x v="0"/>
    <x v="1"/>
    <x v="0"/>
    <x v="4"/>
    <n v="7052851"/>
    <n v="8160006221"/>
    <x v="0"/>
    <x v="1"/>
    <s v="EDIFICIO VALLADARES PROPIEDAD HORIZONTAL"/>
    <x v="11"/>
    <x v="9"/>
  </r>
  <r>
    <x v="0"/>
    <x v="1"/>
    <x v="0"/>
    <x v="4"/>
    <n v="7052907"/>
    <n v="8110012762"/>
    <x v="0"/>
    <x v="2"/>
    <s v="URBANIZACION VILLA FLORIDA ETAPA 2 PROPIEDAD HORIZONTAL"/>
    <x v="14"/>
    <x v="5"/>
  </r>
  <r>
    <x v="0"/>
    <x v="1"/>
    <x v="0"/>
    <x v="4"/>
    <n v="7052924"/>
    <n v="9010758117"/>
    <x v="0"/>
    <x v="1"/>
    <s v="CONJUNTO CERRADO LA MORADA DEL VERGEL TORRE 1 - PROPIEDAD HO"/>
    <x v="3"/>
    <x v="3"/>
  </r>
  <r>
    <x v="0"/>
    <x v="1"/>
    <x v="0"/>
    <x v="4"/>
    <n v="7052953"/>
    <n v="8300481481"/>
    <x v="0"/>
    <x v="1"/>
    <s v="CONJUNTO RESIDENCIAL SAN ANDRES AFIDRO MANZANA 3 ETAPA - PRO"/>
    <x v="1"/>
    <x v="1"/>
  </r>
  <r>
    <x v="0"/>
    <x v="1"/>
    <x v="0"/>
    <x v="4"/>
    <n v="7053013"/>
    <n v="8301395340"/>
    <x v="0"/>
    <x v="1"/>
    <s v="EDIFICIO MARTHA YANIVE PH"/>
    <x v="1"/>
    <x v="1"/>
  </r>
  <r>
    <x v="0"/>
    <x v="1"/>
    <x v="0"/>
    <x v="4"/>
    <n v="7053031"/>
    <n v="8110346251"/>
    <x v="0"/>
    <x v="0"/>
    <s v="CONJUNTO BOSQUES DE ETERNA PRIMAVERA SUBETAPA A PH"/>
    <x v="14"/>
    <x v="5"/>
  </r>
  <r>
    <x v="0"/>
    <x v="1"/>
    <x v="0"/>
    <x v="4"/>
    <n v="7053211"/>
    <n v="9000769298"/>
    <x v="0"/>
    <x v="1"/>
    <s v="CONJUNTO MONTECARLO II PARQUE RESIDENCIAL PH"/>
    <x v="1"/>
    <x v="1"/>
  </r>
  <r>
    <x v="0"/>
    <x v="1"/>
    <x v="0"/>
    <x v="4"/>
    <n v="7053322"/>
    <n v="8300588687"/>
    <x v="0"/>
    <x v="1"/>
    <s v="EDIFICIO VANGOGH"/>
    <x v="1"/>
    <x v="1"/>
  </r>
  <r>
    <x v="0"/>
    <x v="1"/>
    <x v="0"/>
    <x v="4"/>
    <n v="7053334"/>
    <n v="9006189500"/>
    <x v="0"/>
    <x v="3"/>
    <s v="CONJUNTO RESIDENCIAL BALCONES DE SAN JUAN"/>
    <x v="9"/>
    <x v="8"/>
  </r>
  <r>
    <x v="0"/>
    <x v="1"/>
    <x v="0"/>
    <x v="4"/>
    <n v="7053335"/>
    <n v="8002414331"/>
    <x v="0"/>
    <x v="1"/>
    <s v="EDIFICIO TORRES DE PINARES"/>
    <x v="11"/>
    <x v="9"/>
  </r>
  <r>
    <x v="0"/>
    <x v="1"/>
    <x v="0"/>
    <x v="4"/>
    <n v="7053348"/>
    <n v="8100056999"/>
    <x v="0"/>
    <x v="4"/>
    <s v="CONJUNTO HABITACIONAL PINARES DEL RIO II"/>
    <x v="23"/>
    <x v="6"/>
  </r>
  <r>
    <x v="0"/>
    <x v="1"/>
    <x v="0"/>
    <x v="4"/>
    <n v="7053401"/>
    <n v="8909384180"/>
    <x v="0"/>
    <x v="1"/>
    <s v="EDIFICIO EL MOLINO 2 PH"/>
    <x v="14"/>
    <x v="5"/>
  </r>
  <r>
    <x v="0"/>
    <x v="1"/>
    <x v="0"/>
    <x v="4"/>
    <n v="7053408"/>
    <n v="8909272495"/>
    <x v="0"/>
    <x v="1"/>
    <s v="CONDOMINIO TORRES VERDES PH"/>
    <x v="14"/>
    <x v="5"/>
  </r>
  <r>
    <x v="0"/>
    <x v="1"/>
    <x v="0"/>
    <x v="4"/>
    <n v="7053413"/>
    <n v="9001114108"/>
    <x v="0"/>
    <x v="3"/>
    <s v="LOTE ETAPA 13 AGRUPACION ENCENILLOS DE SINDA"/>
    <x v="8"/>
    <x v="4"/>
  </r>
  <r>
    <x v="0"/>
    <x v="1"/>
    <x v="0"/>
    <x v="4"/>
    <n v="7053413"/>
    <n v="9001114108"/>
    <x v="0"/>
    <x v="3"/>
    <s v="LOTE ETAPA 13 AGRUPACION ENCENILLOS DE SINDA"/>
    <x v="8"/>
    <x v="4"/>
  </r>
  <r>
    <x v="0"/>
    <x v="1"/>
    <x v="0"/>
    <x v="4"/>
    <n v="7053416"/>
    <n v="9004321884"/>
    <x v="0"/>
    <x v="1"/>
    <s v="EDIFICIO SENDEROS DE CHIPRE - PROPIEDAD HORIZONTAL"/>
    <x v="6"/>
    <x v="6"/>
  </r>
  <r>
    <x v="0"/>
    <x v="1"/>
    <x v="0"/>
    <x v="4"/>
    <n v="7053442"/>
    <n v="8002239501"/>
    <x v="0"/>
    <x v="1"/>
    <s v="PH EDIFICIO DOS ALAMOS"/>
    <x v="6"/>
    <x v="6"/>
  </r>
  <r>
    <x v="0"/>
    <x v="1"/>
    <x v="0"/>
    <x v="4"/>
    <n v="7053445"/>
    <n v="9001818101"/>
    <x v="0"/>
    <x v="4"/>
    <s v="EDIFICIO ALTOS DE GALICIA - PROPIEDAD HORIZONTAL"/>
    <x v="6"/>
    <x v="6"/>
  </r>
  <r>
    <x v="0"/>
    <x v="1"/>
    <x v="0"/>
    <x v="4"/>
    <n v="7053464"/>
    <n v="9005550092"/>
    <x v="0"/>
    <x v="1"/>
    <s v="EDIFICIO CEI III PH"/>
    <x v="1"/>
    <x v="1"/>
  </r>
  <r>
    <x v="0"/>
    <x v="1"/>
    <x v="0"/>
    <x v="4"/>
    <n v="7053482"/>
    <n v="8300024271"/>
    <x v="0"/>
    <x v="1"/>
    <s v="CONJUNTO RESIDENCIAL MIRADOR DEL PARQUE II - PH"/>
    <x v="1"/>
    <x v="1"/>
  </r>
  <r>
    <x v="0"/>
    <x v="1"/>
    <x v="0"/>
    <x v="4"/>
    <n v="7053505"/>
    <n v="9010329809"/>
    <x v="0"/>
    <x v="1"/>
    <s v="EDIFICIO MULTIFAMILIAR VIVERDI 85"/>
    <x v="27"/>
    <x v="13"/>
  </r>
  <r>
    <x v="0"/>
    <x v="1"/>
    <x v="0"/>
    <x v="4"/>
    <n v="7053546"/>
    <n v="8300472784"/>
    <x v="0"/>
    <x v="1"/>
    <s v="CONJUNTO RESIDENCIAL SANTA CATALINA"/>
    <x v="1"/>
    <x v="1"/>
  </r>
  <r>
    <x v="0"/>
    <x v="1"/>
    <x v="0"/>
    <x v="4"/>
    <n v="7053579"/>
    <n v="8300167696"/>
    <x v="0"/>
    <x v="2"/>
    <s v="EDIFICIO SANTA ANA - PROPIEDAD HORIZONTAL"/>
    <x v="1"/>
    <x v="1"/>
  </r>
  <r>
    <x v="0"/>
    <x v="1"/>
    <x v="0"/>
    <x v="4"/>
    <n v="7053600"/>
    <n v="9008719510"/>
    <x v="0"/>
    <x v="4"/>
    <s v="CONDOMINIO VILLAS DEL PADRO"/>
    <x v="29"/>
    <x v="14"/>
  </r>
  <r>
    <x v="0"/>
    <x v="1"/>
    <x v="0"/>
    <x v="4"/>
    <n v="7053598"/>
    <n v="8040171665"/>
    <x v="0"/>
    <x v="0"/>
    <s v="EDIFICIO PRESTIGIO"/>
    <x v="2"/>
    <x v="2"/>
  </r>
  <r>
    <x v="0"/>
    <x v="1"/>
    <x v="0"/>
    <x v="4"/>
    <n v="7053606"/>
    <n v="9009796117"/>
    <x v="0"/>
    <x v="3"/>
    <s v="GALATEA PARQUE RESIDENCIAL PH"/>
    <x v="13"/>
    <x v="9"/>
  </r>
  <r>
    <x v="0"/>
    <x v="1"/>
    <x v="0"/>
    <x v="4"/>
    <n v="7053608"/>
    <n v="8300967903"/>
    <x v="0"/>
    <x v="3"/>
    <s v="CONJUNTO RESIDENCIAL LAS NAVETAS III PH"/>
    <x v="1"/>
    <x v="1"/>
  </r>
  <r>
    <x v="0"/>
    <x v="1"/>
    <x v="0"/>
    <x v="4"/>
    <n v="7053642"/>
    <n v="9002631294"/>
    <x v="0"/>
    <x v="1"/>
    <s v="CONJUNTO RESIDENCIAL TAYRONA MANZANA C"/>
    <x v="1"/>
    <x v="1"/>
  </r>
  <r>
    <x v="0"/>
    <x v="1"/>
    <x v="0"/>
    <x v="4"/>
    <n v="7053668"/>
    <n v="9000049322"/>
    <x v="0"/>
    <x v="3"/>
    <s v="CONJUNTO RESIDENCIAL ALAMEDA DE SAN JOSE III PH"/>
    <x v="1"/>
    <x v="1"/>
  </r>
  <r>
    <x v="0"/>
    <x v="1"/>
    <x v="0"/>
    <x v="4"/>
    <n v="7053670"/>
    <n v="9010417366"/>
    <x v="0"/>
    <x v="1"/>
    <s v="CONJUNTO RESIDENCIAL HACIENDA PEÑALISA TAGUA"/>
    <x v="15"/>
    <x v="4"/>
  </r>
  <r>
    <x v="0"/>
    <x v="1"/>
    <x v="0"/>
    <x v="4"/>
    <n v="7053699"/>
    <n v="8914097941"/>
    <x v="0"/>
    <x v="1"/>
    <s v="CONJUNTO RESIDENCIAL NIZA UNO UIC PH"/>
    <x v="11"/>
    <x v="9"/>
  </r>
  <r>
    <x v="0"/>
    <x v="1"/>
    <x v="0"/>
    <x v="4"/>
    <n v="7053737"/>
    <n v="9005989741"/>
    <x v="0"/>
    <x v="7"/>
    <s v="EDIFICIO BABILONIA"/>
    <x v="6"/>
    <x v="6"/>
  </r>
  <r>
    <x v="0"/>
    <x v="1"/>
    <x v="0"/>
    <x v="4"/>
    <n v="7053740"/>
    <n v="9000003174"/>
    <x v="0"/>
    <x v="1"/>
    <s v="CONJUNTO RESIDENCIAL BALCONES DE SAN ESTEBAN"/>
    <x v="1"/>
    <x v="1"/>
  </r>
  <r>
    <x v="0"/>
    <x v="1"/>
    <x v="0"/>
    <x v="4"/>
    <n v="7053746"/>
    <n v="9010284558"/>
    <x v="0"/>
    <x v="1"/>
    <s v="EDIFICIO BLOQUE E PROPIEDAD HORIZONTAL DE LA URBANIZACION PU"/>
    <x v="6"/>
    <x v="6"/>
  </r>
  <r>
    <x v="0"/>
    <x v="1"/>
    <x v="0"/>
    <x v="4"/>
    <n v="7053752"/>
    <n v="8050157375"/>
    <x v="0"/>
    <x v="1"/>
    <s v="CONJUNTO RESIDENCIAL ALTOS DEL PORTAL II"/>
    <x v="0"/>
    <x v="0"/>
  </r>
  <r>
    <x v="0"/>
    <x v="1"/>
    <x v="0"/>
    <x v="4"/>
    <n v="7053756"/>
    <n v="8000536641"/>
    <x v="0"/>
    <x v="3"/>
    <s v="CONJUNTO RESIDENCIAL BARRIO OLIMPICO DE PEREIRA II ETAPA PH"/>
    <x v="11"/>
    <x v="9"/>
  </r>
  <r>
    <x v="0"/>
    <x v="1"/>
    <x v="0"/>
    <x v="4"/>
    <n v="7053757"/>
    <n v="8300683618"/>
    <x v="0"/>
    <x v="0"/>
    <s v="CONJUNTO RESIDENCIAL BALCONES DE TIBANA I"/>
    <x v="1"/>
    <x v="1"/>
  </r>
  <r>
    <x v="0"/>
    <x v="1"/>
    <x v="0"/>
    <x v="4"/>
    <n v="7053792"/>
    <n v="9003373053"/>
    <x v="0"/>
    <x v="1"/>
    <s v="EDIFICIO PARK TOWN 94 PH"/>
    <x v="1"/>
    <x v="1"/>
  </r>
  <r>
    <x v="0"/>
    <x v="1"/>
    <x v="0"/>
    <x v="4"/>
    <n v="7053798"/>
    <n v="9008999440"/>
    <x v="0"/>
    <x v="4"/>
    <s v="CONJUNTO MULTIFAMILIAR Y COMERCIAL TORRES DE MARSELLA"/>
    <x v="28"/>
    <x v="11"/>
  </r>
  <r>
    <x v="0"/>
    <x v="1"/>
    <x v="0"/>
    <x v="4"/>
    <n v="7053832"/>
    <n v="8100009611"/>
    <x v="0"/>
    <x v="4"/>
    <s v="EDIFICIO VILLAPILAR 2 BLOQUE 2 - PROPIEDAD HORIZONTAL"/>
    <x v="6"/>
    <x v="6"/>
  </r>
  <r>
    <x v="0"/>
    <x v="1"/>
    <x v="0"/>
    <x v="4"/>
    <n v="7053871"/>
    <n v="9003821832"/>
    <x v="0"/>
    <x v="1"/>
    <s v="CONJUNTO RESIDENCIAL MIRADOR DEL PINAR PH"/>
    <x v="1"/>
    <x v="1"/>
  </r>
  <r>
    <x v="0"/>
    <x v="1"/>
    <x v="0"/>
    <x v="4"/>
    <n v="7053884"/>
    <n v="9011277912"/>
    <x v="0"/>
    <x v="1"/>
    <s v="CONJUNTO RESIDENCIAL SAVANNAH APARTAMENTOS PH"/>
    <x v="11"/>
    <x v="9"/>
  </r>
  <r>
    <x v="0"/>
    <x v="1"/>
    <x v="0"/>
    <x v="4"/>
    <n v="7053897"/>
    <n v="9008533776"/>
    <x v="0"/>
    <x v="1"/>
    <s v="CONJUNTO RESIDENCIAL LABRANTI RESERVADO ETAPA 2"/>
    <x v="43"/>
    <x v="4"/>
  </r>
  <r>
    <x v="0"/>
    <x v="1"/>
    <x v="0"/>
    <x v="4"/>
    <n v="7053920"/>
    <n v="9005450050"/>
    <x v="0"/>
    <x v="3"/>
    <s v="CONJ OKAPI II"/>
    <x v="1"/>
    <x v="1"/>
  </r>
  <r>
    <x v="0"/>
    <x v="1"/>
    <x v="0"/>
    <x v="4"/>
    <n v="7053955"/>
    <n v="8000410735"/>
    <x v="0"/>
    <x v="2"/>
    <s v="EDIFICIO YUPANKI PH"/>
    <x v="1"/>
    <x v="1"/>
  </r>
  <r>
    <x v="0"/>
    <x v="1"/>
    <x v="0"/>
    <x v="4"/>
    <n v="7053987"/>
    <n v="9006273721"/>
    <x v="0"/>
    <x v="4"/>
    <s v="PARQUE RESIDENCIAL  LA ESTACION  SEGUNDA ETAPA PH"/>
    <x v="13"/>
    <x v="9"/>
  </r>
  <r>
    <x v="0"/>
    <x v="1"/>
    <x v="0"/>
    <x v="4"/>
    <n v="7053993"/>
    <n v="9010030500"/>
    <x v="0"/>
    <x v="1"/>
    <s v="CONJUNTO RESIDENCIAL TIERRA GRATA EL ESMERALDAL PH"/>
    <x v="10"/>
    <x v="5"/>
  </r>
  <r>
    <x v="0"/>
    <x v="1"/>
    <x v="0"/>
    <x v="4"/>
    <n v="7054006"/>
    <n v="8000890456"/>
    <x v="0"/>
    <x v="3"/>
    <s v="AGRUPACION DE VIVIENDA ARANDA DE DUERO PH"/>
    <x v="1"/>
    <x v="1"/>
  </r>
  <r>
    <x v="0"/>
    <x v="1"/>
    <x v="0"/>
    <x v="4"/>
    <n v="7054015"/>
    <n v="9008196666"/>
    <x v="0"/>
    <x v="1"/>
    <s v="EDIFICIO MULTIFAMILIAR BAHIA MORENA"/>
    <x v="57"/>
    <x v="19"/>
  </r>
  <r>
    <x v="0"/>
    <x v="1"/>
    <x v="0"/>
    <x v="4"/>
    <n v="7054026"/>
    <n v="8050079740"/>
    <x v="0"/>
    <x v="3"/>
    <s v="CONJUNTO RESIDENCIAL PLAZA ARCO IRIS PROPIEDAD HORIZONTA"/>
    <x v="0"/>
    <x v="0"/>
  </r>
  <r>
    <x v="0"/>
    <x v="1"/>
    <x v="0"/>
    <x v="4"/>
    <n v="7054067"/>
    <n v="9003892714"/>
    <x v="0"/>
    <x v="0"/>
    <s v="EDIFICIO BOSTON PARK ETAPAS I Y II PH"/>
    <x v="14"/>
    <x v="5"/>
  </r>
  <r>
    <x v="0"/>
    <x v="1"/>
    <x v="0"/>
    <x v="4"/>
    <n v="7054152"/>
    <n v="8301384054"/>
    <x v="0"/>
    <x v="3"/>
    <s v="CONJUNTO RESIDENCIAL TUNAL CENTRAL SUPER LOTE"/>
    <x v="1"/>
    <x v="1"/>
  </r>
  <r>
    <x v="0"/>
    <x v="1"/>
    <x v="0"/>
    <x v="4"/>
    <n v="7054187"/>
    <n v="8000642873"/>
    <x v="0"/>
    <x v="3"/>
    <s v="CONJUNTO RESIDENCIAL VEGAS DE TOLEDO PH"/>
    <x v="14"/>
    <x v="5"/>
  </r>
  <r>
    <x v="0"/>
    <x v="1"/>
    <x v="0"/>
    <x v="4"/>
    <n v="7054196"/>
    <n v="9007416153"/>
    <x v="0"/>
    <x v="1"/>
    <s v="EDIFICIO TORRE SAN CARLOS"/>
    <x v="18"/>
    <x v="10"/>
  </r>
  <r>
    <x v="0"/>
    <x v="1"/>
    <x v="0"/>
    <x v="4"/>
    <n v="7054230"/>
    <n v="9005809948"/>
    <x v="0"/>
    <x v="0"/>
    <s v="EDIFICIO ATENEA PROPIEDAD HORIZONTAL"/>
    <x v="6"/>
    <x v="6"/>
  </r>
  <r>
    <x v="0"/>
    <x v="1"/>
    <x v="0"/>
    <x v="4"/>
    <n v="7054253"/>
    <n v="9010284558"/>
    <x v="0"/>
    <x v="1"/>
    <s v="EDIFICIO BLOQUE E PROPIEDAD HORIZONTAL DE LA URBANIZACION PU"/>
    <x v="6"/>
    <x v="6"/>
  </r>
  <r>
    <x v="0"/>
    <x v="1"/>
    <x v="0"/>
    <x v="4"/>
    <n v="7054296"/>
    <n v="9010417366"/>
    <x v="0"/>
    <x v="1"/>
    <s v="CONJUNTO RESIDENCIAL HACIENDA PEÑALISA TAGUA"/>
    <x v="15"/>
    <x v="4"/>
  </r>
  <r>
    <x v="0"/>
    <x v="1"/>
    <x v="0"/>
    <x v="4"/>
    <n v="7054307"/>
    <n v="9005059282"/>
    <x v="0"/>
    <x v="0"/>
    <s v="CONJUNTO MULTIFAMILIAR EL CARMELO PROPIEDAD HORIZONTAL"/>
    <x v="6"/>
    <x v="6"/>
  </r>
  <r>
    <x v="0"/>
    <x v="1"/>
    <x v="0"/>
    <x v="4"/>
    <n v="7054334"/>
    <n v="9010417366"/>
    <x v="0"/>
    <x v="1"/>
    <s v="CONJUNTO RESIDENCIAL HACIENDA PEÑALISA TAGUA"/>
    <x v="15"/>
    <x v="4"/>
  </r>
  <r>
    <x v="0"/>
    <x v="1"/>
    <x v="0"/>
    <x v="4"/>
    <n v="7054374"/>
    <n v="9006020403"/>
    <x v="0"/>
    <x v="4"/>
    <s v="EDIFICIO CALLE 42 PROPIEDAD HORIZONTAL"/>
    <x v="1"/>
    <x v="1"/>
  </r>
  <r>
    <x v="0"/>
    <x v="1"/>
    <x v="0"/>
    <x v="4"/>
    <n v="7054377"/>
    <n v="9006020403"/>
    <x v="0"/>
    <x v="1"/>
    <s v="EDIFICIO CALLE 42 PROPIEDAD HORIZONTAL"/>
    <x v="1"/>
    <x v="1"/>
  </r>
  <r>
    <x v="0"/>
    <x v="1"/>
    <x v="0"/>
    <x v="4"/>
    <n v="7054398"/>
    <n v="9007820790"/>
    <x v="0"/>
    <x v="0"/>
    <s v="EDIFICIO AREA CABLE"/>
    <x v="6"/>
    <x v="6"/>
  </r>
  <r>
    <x v="0"/>
    <x v="1"/>
    <x v="0"/>
    <x v="4"/>
    <n v="7054447"/>
    <n v="9000697207"/>
    <x v="0"/>
    <x v="1"/>
    <s v="CONJUNTO RESIDENCIAL SENDEROS DEL SALITRE"/>
    <x v="1"/>
    <x v="1"/>
  </r>
  <r>
    <x v="0"/>
    <x v="1"/>
    <x v="0"/>
    <x v="4"/>
    <n v="7054457"/>
    <n v="9009769711"/>
    <x v="0"/>
    <x v="1"/>
    <s v="EDIFICIO TORRE PANORAMIC"/>
    <x v="2"/>
    <x v="2"/>
  </r>
  <r>
    <x v="0"/>
    <x v="1"/>
    <x v="0"/>
    <x v="4"/>
    <n v="7054586"/>
    <n v="8100031951"/>
    <x v="0"/>
    <x v="1"/>
    <s v="EDIFICIO LOS ALPES - PROPIEDAD HORIZONTAL"/>
    <x v="6"/>
    <x v="6"/>
  </r>
  <r>
    <x v="0"/>
    <x v="1"/>
    <x v="0"/>
    <x v="4"/>
    <n v="7054636"/>
    <n v="9004680011"/>
    <x v="0"/>
    <x v="1"/>
    <s v="EDIFICIO ECO NEVADO PH"/>
    <x v="1"/>
    <x v="1"/>
  </r>
  <r>
    <x v="0"/>
    <x v="1"/>
    <x v="0"/>
    <x v="4"/>
    <n v="7054667"/>
    <n v="9004886071"/>
    <x v="0"/>
    <x v="1"/>
    <s v="EDIFICIO SANTIAMEN ETAPA I Y II PH"/>
    <x v="14"/>
    <x v="5"/>
  </r>
  <r>
    <x v="0"/>
    <x v="1"/>
    <x v="0"/>
    <x v="4"/>
    <n v="7054686"/>
    <n v="9011133180"/>
    <x v="0"/>
    <x v="1"/>
    <s v="CONJUNTO RESIDENCIAL HACIENDA MADRID ARANJUEZ"/>
    <x v="36"/>
    <x v="4"/>
  </r>
  <r>
    <x v="0"/>
    <x v="1"/>
    <x v="0"/>
    <x v="4"/>
    <n v="7054815"/>
    <n v="9011515734"/>
    <x v="0"/>
    <x v="1"/>
    <s v="CONJUNTO RESIDENCIAL KUNDAE PROPIEDAD HORIZON"/>
    <x v="3"/>
    <x v="3"/>
  </r>
  <r>
    <x v="0"/>
    <x v="1"/>
    <x v="0"/>
    <x v="4"/>
    <n v="7054885"/>
    <n v="8000383707"/>
    <x v="0"/>
    <x v="0"/>
    <s v="EDIFICIO COLINA CAMPESTRE N 10 PH"/>
    <x v="1"/>
    <x v="1"/>
  </r>
  <r>
    <x v="0"/>
    <x v="1"/>
    <x v="0"/>
    <x v="4"/>
    <n v="7054946"/>
    <n v="8300169155"/>
    <x v="0"/>
    <x v="1"/>
    <s v="AGRUPACION DE VIVIENDA CIUDADELA CAFAM IV ETAPA - PROPIEDAD"/>
    <x v="1"/>
    <x v="1"/>
  </r>
  <r>
    <x v="0"/>
    <x v="1"/>
    <x v="0"/>
    <x v="4"/>
    <n v="7054952"/>
    <n v="8301267032"/>
    <x v="0"/>
    <x v="1"/>
    <s v="CONJUNTO RESIDENCIAL SALITRE PARK"/>
    <x v="1"/>
    <x v="1"/>
  </r>
  <r>
    <x v="0"/>
    <x v="1"/>
    <x v="0"/>
    <x v="4"/>
    <n v="7054953"/>
    <n v="9007851896"/>
    <x v="0"/>
    <x v="1"/>
    <s v="EDIFICIO NOVA TORRE 189 PH"/>
    <x v="1"/>
    <x v="1"/>
  </r>
  <r>
    <x v="0"/>
    <x v="1"/>
    <x v="0"/>
    <x v="1"/>
    <n v="7054987"/>
    <n v="9009366484"/>
    <x v="0"/>
    <x v="3"/>
    <s v="CONJUNTO  CERRADO PUERTO  AZUL PH"/>
    <x v="13"/>
    <x v="9"/>
  </r>
  <r>
    <x v="0"/>
    <x v="1"/>
    <x v="0"/>
    <x v="4"/>
    <n v="7055060"/>
    <n v="9007533286"/>
    <x v="0"/>
    <x v="1"/>
    <s v="EIFICIO PORTAL DE LA CHIMENEA"/>
    <x v="6"/>
    <x v="6"/>
  </r>
  <r>
    <x v="0"/>
    <x v="1"/>
    <x v="0"/>
    <x v="4"/>
    <n v="7055077"/>
    <n v="8110304422"/>
    <x v="0"/>
    <x v="1"/>
    <s v="UNIDAD RESIDENCIAL MANANTIALES DE ROBLEDO PH"/>
    <x v="14"/>
    <x v="5"/>
  </r>
  <r>
    <x v="0"/>
    <x v="1"/>
    <x v="0"/>
    <x v="4"/>
    <n v="7055194"/>
    <n v="9003440294"/>
    <x v="0"/>
    <x v="3"/>
    <s v="CONJUNTO RESIDENCIAL Y COMERCIAL PASEO DE LA CASTELLANA PH"/>
    <x v="11"/>
    <x v="9"/>
  </r>
  <r>
    <x v="0"/>
    <x v="1"/>
    <x v="0"/>
    <x v="4"/>
    <n v="7055477"/>
    <n v="8090028769"/>
    <x v="0"/>
    <x v="3"/>
    <s v="EDIFICIO TORRE REAL DE LA QUINTA"/>
    <x v="3"/>
    <x v="3"/>
  </r>
  <r>
    <x v="0"/>
    <x v="1"/>
    <x v="0"/>
    <x v="4"/>
    <n v="7055585"/>
    <n v="9002267952"/>
    <x v="0"/>
    <x v="0"/>
    <s v="EDIFICIO ALTAMAR PH"/>
    <x v="14"/>
    <x v="5"/>
  </r>
  <r>
    <x v="0"/>
    <x v="1"/>
    <x v="0"/>
    <x v="4"/>
    <n v="7055615"/>
    <n v="9003543395"/>
    <x v="0"/>
    <x v="1"/>
    <s v="SOL DE PLATA - PROPIEDAD HORIZONTAL"/>
    <x v="1"/>
    <x v="1"/>
  </r>
  <r>
    <x v="0"/>
    <x v="1"/>
    <x v="0"/>
    <x v="4"/>
    <n v="7055671"/>
    <n v="8002099700"/>
    <x v="0"/>
    <x v="1"/>
    <s v="UNIDAD RESIDENCIAL COLISEO PROPIEDAD HORIZONTAL"/>
    <x v="0"/>
    <x v="0"/>
  </r>
  <r>
    <x v="0"/>
    <x v="1"/>
    <x v="0"/>
    <x v="4"/>
    <n v="7055694"/>
    <n v="9012049704"/>
    <x v="0"/>
    <x v="0"/>
    <s v="TORRE OLAYA PLAZA - PROPIDAD HORIZONTAL"/>
    <x v="1"/>
    <x v="1"/>
  </r>
  <r>
    <x v="0"/>
    <x v="1"/>
    <x v="0"/>
    <x v="4"/>
    <n v="7055984"/>
    <n v="9003359472"/>
    <x v="0"/>
    <x v="1"/>
    <s v="CONJUNTO RESIDENCIAL MARDEL SOTOMAYOR"/>
    <x v="2"/>
    <x v="2"/>
  </r>
  <r>
    <x v="0"/>
    <x v="1"/>
    <x v="0"/>
    <x v="4"/>
    <n v="7056158"/>
    <n v="8001828853"/>
    <x v="0"/>
    <x v="1"/>
    <s v="EDIFICIO FERRINI 81 PH"/>
    <x v="14"/>
    <x v="5"/>
  </r>
  <r>
    <x v="0"/>
    <x v="1"/>
    <x v="0"/>
    <x v="4"/>
    <n v="7056183"/>
    <n v="8300755992"/>
    <x v="0"/>
    <x v="1"/>
    <s v="PORTON DE GRATAMIRA PH"/>
    <x v="1"/>
    <x v="1"/>
  </r>
  <r>
    <x v="0"/>
    <x v="1"/>
    <x v="0"/>
    <x v="4"/>
    <n v="7056187"/>
    <n v="8001933471"/>
    <x v="0"/>
    <x v="1"/>
    <s v="CONJUNTO RESIDENCIAL EL MIRADOR DEL PUERTO III"/>
    <x v="1"/>
    <x v="1"/>
  </r>
  <r>
    <x v="0"/>
    <x v="1"/>
    <x v="0"/>
    <x v="1"/>
    <n v="7056307"/>
    <n v="9001495053"/>
    <x v="0"/>
    <x v="1"/>
    <s v="EDIFICIO VERDEZZA P-H-"/>
    <x v="14"/>
    <x v="5"/>
  </r>
  <r>
    <x v="0"/>
    <x v="1"/>
    <x v="0"/>
    <x v="4"/>
    <n v="7056337"/>
    <n v="9008670321"/>
    <x v="0"/>
    <x v="0"/>
    <s v="EDIFICIO DE USO MIXTO TORRE BICENTENARIO PH"/>
    <x v="14"/>
    <x v="5"/>
  </r>
  <r>
    <x v="0"/>
    <x v="1"/>
    <x v="0"/>
    <x v="4"/>
    <n v="7056343"/>
    <n v="8070038401"/>
    <x v="0"/>
    <x v="3"/>
    <s v="CONDOMINIO OVNI"/>
    <x v="18"/>
    <x v="10"/>
  </r>
  <r>
    <x v="0"/>
    <x v="1"/>
    <x v="0"/>
    <x v="4"/>
    <n v="7056345"/>
    <n v="9004468621"/>
    <x v="0"/>
    <x v="1"/>
    <s v="CONDOMINIO CAMPESTRE RINCON DE LOS NOGALES II - PH"/>
    <x v="8"/>
    <x v="4"/>
  </r>
  <r>
    <x v="0"/>
    <x v="1"/>
    <x v="0"/>
    <x v="4"/>
    <n v="7056350"/>
    <n v="8002086890"/>
    <x v="0"/>
    <x v="1"/>
    <s v="CONJUNTO RESIDENCIAL RECREO DE MODELIA P H"/>
    <x v="1"/>
    <x v="1"/>
  </r>
  <r>
    <x v="0"/>
    <x v="1"/>
    <x v="0"/>
    <x v="4"/>
    <n v="7056361"/>
    <n v="8010000615"/>
    <x v="0"/>
    <x v="4"/>
    <s v="CENTRO COMERCIAL LINA MARIA"/>
    <x v="7"/>
    <x v="7"/>
  </r>
  <r>
    <x v="0"/>
    <x v="1"/>
    <x v="0"/>
    <x v="4"/>
    <n v="7056366"/>
    <n v="9010758117"/>
    <x v="0"/>
    <x v="1"/>
    <s v="CONJUNTO CERRADO LA MORADA DEL VERGEL TORRE 1 - PROPIEDAD HO"/>
    <x v="3"/>
    <x v="3"/>
  </r>
  <r>
    <x v="0"/>
    <x v="1"/>
    <x v="0"/>
    <x v="4"/>
    <n v="7056376"/>
    <n v="9007112858"/>
    <x v="0"/>
    <x v="1"/>
    <s v="CONJUNTO RESIDENCIAL EDIFICIO MULTIFAMILIAR SAN JORGE I PRO"/>
    <x v="106"/>
    <x v="4"/>
  </r>
  <r>
    <x v="0"/>
    <x v="1"/>
    <x v="0"/>
    <x v="4"/>
    <n v="7056382"/>
    <n v="9000769298"/>
    <x v="0"/>
    <x v="1"/>
    <s v="CONJUNTO MONTECARLO II PARQUE RESIDENCIAL PH"/>
    <x v="1"/>
    <x v="1"/>
  </r>
  <r>
    <x v="0"/>
    <x v="1"/>
    <x v="0"/>
    <x v="5"/>
    <n v="7056429"/>
    <n v="7530124"/>
    <x v="0"/>
    <x v="1"/>
    <s v="BETANCOURT ERAZO JORGE ALBERTO"/>
    <x v="7"/>
    <x v="7"/>
  </r>
  <r>
    <x v="0"/>
    <x v="1"/>
    <x v="0"/>
    <x v="4"/>
    <n v="7056437"/>
    <n v="9003373053"/>
    <x v="0"/>
    <x v="1"/>
    <s v="EDIFICIO PARK TOWN 94 PH"/>
    <x v="1"/>
    <x v="1"/>
  </r>
  <r>
    <x v="0"/>
    <x v="1"/>
    <x v="0"/>
    <x v="4"/>
    <n v="7056473"/>
    <n v="8002414331"/>
    <x v="0"/>
    <x v="1"/>
    <s v="EDIFICIO TORRES DE PINARES"/>
    <x v="11"/>
    <x v="9"/>
  </r>
  <r>
    <x v="0"/>
    <x v="1"/>
    <x v="0"/>
    <x v="4"/>
    <n v="7056481"/>
    <n v="9000650921"/>
    <x v="0"/>
    <x v="3"/>
    <s v="EDIFICIO PORTAL DE LOS NOGALES PROPIEDAD HORIZONTAL"/>
    <x v="6"/>
    <x v="6"/>
  </r>
  <r>
    <x v="0"/>
    <x v="1"/>
    <x v="0"/>
    <x v="4"/>
    <n v="7056506"/>
    <n v="8300714394"/>
    <x v="0"/>
    <x v="1"/>
    <s v="CONJUNTO RESIDENCIAL EL PATIO DE SAN DIEGO"/>
    <x v="1"/>
    <x v="1"/>
  </r>
  <r>
    <x v="0"/>
    <x v="1"/>
    <x v="0"/>
    <x v="4"/>
    <n v="7056549"/>
    <n v="8040146877"/>
    <x v="0"/>
    <x v="1"/>
    <s v="CONJUNTO RESIDENCIAL ARTEMIS I"/>
    <x v="2"/>
    <x v="2"/>
  </r>
  <r>
    <x v="0"/>
    <x v="1"/>
    <x v="0"/>
    <x v="1"/>
    <n v="7056606"/>
    <n v="9001495053"/>
    <x v="0"/>
    <x v="1"/>
    <s v="EDIFICIO VERDEZZA P-H-"/>
    <x v="14"/>
    <x v="5"/>
  </r>
  <r>
    <x v="0"/>
    <x v="1"/>
    <x v="0"/>
    <x v="4"/>
    <n v="7056605"/>
    <n v="8100011255"/>
    <x v="0"/>
    <x v="0"/>
    <s v="EDIFICIO VILLAPILAR 2 BLOQUE 3 PROPIEDAD HORIZONTAL"/>
    <x v="6"/>
    <x v="6"/>
  </r>
  <r>
    <x v="0"/>
    <x v="1"/>
    <x v="0"/>
    <x v="4"/>
    <n v="7056614"/>
    <n v="9000196649"/>
    <x v="0"/>
    <x v="1"/>
    <s v="EDIFICIO MITCHELL - PROPIEDAD HORIZONTAL"/>
    <x v="0"/>
    <x v="0"/>
  </r>
  <r>
    <x v="0"/>
    <x v="1"/>
    <x v="0"/>
    <x v="4"/>
    <n v="7056614"/>
    <n v="9000196649"/>
    <x v="0"/>
    <x v="1"/>
    <s v="EDIFICIO MITCHELL - PROPIEDAD HORIZONTAL"/>
    <x v="0"/>
    <x v="0"/>
  </r>
  <r>
    <x v="0"/>
    <x v="1"/>
    <x v="0"/>
    <x v="4"/>
    <n v="7056616"/>
    <n v="9009956841"/>
    <x v="0"/>
    <x v="1"/>
    <s v="CONJUNTO RESIDENCILA BANZAI PH"/>
    <x v="1"/>
    <x v="1"/>
  </r>
  <r>
    <x v="0"/>
    <x v="1"/>
    <x v="0"/>
    <x v="4"/>
    <n v="7056616"/>
    <n v="9009956841"/>
    <x v="0"/>
    <x v="1"/>
    <s v="CONJUNTO RESIDENCILA BANZAI PH"/>
    <x v="1"/>
    <x v="1"/>
  </r>
  <r>
    <x v="0"/>
    <x v="1"/>
    <x v="0"/>
    <x v="5"/>
    <n v="7056620"/>
    <n v="24471678"/>
    <x v="0"/>
    <x v="1"/>
    <s v="DELGADO DE SANCHEZ ANA ORFILIA"/>
    <x v="7"/>
    <x v="7"/>
  </r>
  <r>
    <x v="0"/>
    <x v="1"/>
    <x v="0"/>
    <x v="4"/>
    <n v="7056633"/>
    <n v="9008533776"/>
    <x v="0"/>
    <x v="1"/>
    <s v="CONJUNTO RESIDENCIAL LABRANTI RESERVADO ETAPA 2"/>
    <x v="43"/>
    <x v="4"/>
  </r>
  <r>
    <x v="0"/>
    <x v="1"/>
    <x v="0"/>
    <x v="4"/>
    <n v="7056661"/>
    <n v="9009495823"/>
    <x v="0"/>
    <x v="1"/>
    <s v="CONJUNTO RESIDENCIAL EL CIELO"/>
    <x v="2"/>
    <x v="2"/>
  </r>
  <r>
    <x v="0"/>
    <x v="1"/>
    <x v="0"/>
    <x v="4"/>
    <n v="7056645"/>
    <n v="9008670321"/>
    <x v="0"/>
    <x v="1"/>
    <s v="EDIFICIO DE USO MIXTO TORRE BICENTENARIO PH"/>
    <x v="14"/>
    <x v="5"/>
  </r>
  <r>
    <x v="0"/>
    <x v="1"/>
    <x v="0"/>
    <x v="4"/>
    <n v="7056666"/>
    <n v="9002591170"/>
    <x v="0"/>
    <x v="4"/>
    <s v="EDIFICIO SAN MIGUEL - PROPIEDAD HORIZONTAL-"/>
    <x v="6"/>
    <x v="6"/>
  </r>
  <r>
    <x v="0"/>
    <x v="1"/>
    <x v="0"/>
    <x v="4"/>
    <n v="7056675"/>
    <n v="9003151948"/>
    <x v="0"/>
    <x v="0"/>
    <s v="CONJUNTO HABITACIONAL ALTOS DE CIPRES PROPIEDAD HORIZONTAL"/>
    <x v="6"/>
    <x v="6"/>
  </r>
  <r>
    <x v="0"/>
    <x v="1"/>
    <x v="0"/>
    <x v="4"/>
    <n v="7056674"/>
    <n v="8300351000"/>
    <x v="0"/>
    <x v="1"/>
    <s v="CONJUNTO RESIDENCIAL PARQUES DE LA COLINA III"/>
    <x v="1"/>
    <x v="1"/>
  </r>
  <r>
    <x v="0"/>
    <x v="1"/>
    <x v="0"/>
    <x v="4"/>
    <n v="7056687"/>
    <n v="8000238472"/>
    <x v="0"/>
    <x v="1"/>
    <s v="UNIDAD RESIDENCIAL NIZA IX-1 - PROPIEDAD HORIZONTAL"/>
    <x v="1"/>
    <x v="1"/>
  </r>
  <r>
    <x v="0"/>
    <x v="1"/>
    <x v="0"/>
    <x v="4"/>
    <n v="7056709"/>
    <n v="8300707941"/>
    <x v="0"/>
    <x v="1"/>
    <s v="CONJUNTO MULTIFAMILIAR COMPARTIR BOCHICA IV ETAPA - PROPIEDA"/>
    <x v="1"/>
    <x v="1"/>
  </r>
  <r>
    <x v="0"/>
    <x v="1"/>
    <x v="0"/>
    <x v="4"/>
    <n v="7056709"/>
    <n v="8300707941"/>
    <x v="0"/>
    <x v="1"/>
    <s v="CONJUNTO MULTIFAMILIAR COMPARTIR BOCHICA IV ETAPA - PROPIEDA"/>
    <x v="1"/>
    <x v="1"/>
  </r>
  <r>
    <x v="0"/>
    <x v="1"/>
    <x v="0"/>
    <x v="4"/>
    <n v="7056730"/>
    <n v="8001933179"/>
    <x v="0"/>
    <x v="1"/>
    <s v="AGRUPACION DE VIVIENDA 4A LOS GUALANDAYES"/>
    <x v="1"/>
    <x v="1"/>
  </r>
  <r>
    <x v="0"/>
    <x v="1"/>
    <x v="0"/>
    <x v="4"/>
    <n v="7056751"/>
    <n v="8300658496"/>
    <x v="0"/>
    <x v="1"/>
    <s v="CONJUNTO RESIDENCIAL AFIDRO V ETAPA CORAVELPI"/>
    <x v="1"/>
    <x v="1"/>
  </r>
  <r>
    <x v="0"/>
    <x v="1"/>
    <x v="0"/>
    <x v="4"/>
    <n v="7056764"/>
    <n v="8160011690"/>
    <x v="0"/>
    <x v="4"/>
    <s v="EL PORTAL DE TERRANOVA PH"/>
    <x v="1"/>
    <x v="1"/>
  </r>
  <r>
    <x v="0"/>
    <x v="1"/>
    <x v="0"/>
    <x v="4"/>
    <n v="7056773"/>
    <n v="8001379241"/>
    <x v="0"/>
    <x v="3"/>
    <s v="UNIDAD RESIDENCIAL CAMINO DE ALAMOS PH"/>
    <x v="11"/>
    <x v="9"/>
  </r>
  <r>
    <x v="0"/>
    <x v="1"/>
    <x v="0"/>
    <x v="4"/>
    <n v="7056779"/>
    <n v="8300300443"/>
    <x v="0"/>
    <x v="3"/>
    <s v="CR PINAR DE SUBA II ETAPA AGRUPACION B PH"/>
    <x v="1"/>
    <x v="1"/>
  </r>
  <r>
    <x v="0"/>
    <x v="1"/>
    <x v="0"/>
    <x v="4"/>
    <n v="7056827"/>
    <n v="8000559840"/>
    <x v="0"/>
    <x v="1"/>
    <s v="EDIFICIO COLINA CAMPESTRE 13 - PROPIEDAD HORIZONTAL"/>
    <x v="1"/>
    <x v="1"/>
  </r>
  <r>
    <x v="0"/>
    <x v="1"/>
    <x v="0"/>
    <x v="4"/>
    <n v="7056865"/>
    <n v="8100003526"/>
    <x v="0"/>
    <x v="1"/>
    <s v="EDIFICIO TORRES DE BELEN PROPIEDAD HORIZONTAL"/>
    <x v="6"/>
    <x v="6"/>
  </r>
  <r>
    <x v="0"/>
    <x v="1"/>
    <x v="0"/>
    <x v="4"/>
    <n v="7056874"/>
    <n v="8600498330"/>
    <x v="0"/>
    <x v="3"/>
    <s v="CONJUNTO RESIDENCIAL SANTA BARBARA NORTE MANZANA J"/>
    <x v="1"/>
    <x v="1"/>
  </r>
  <r>
    <x v="0"/>
    <x v="1"/>
    <x v="0"/>
    <x v="4"/>
    <n v="7056916"/>
    <n v="8909374455"/>
    <x v="0"/>
    <x v="7"/>
    <s v="EDIFICIO TRANSVERSAL PH"/>
    <x v="14"/>
    <x v="5"/>
  </r>
  <r>
    <x v="0"/>
    <x v="1"/>
    <x v="0"/>
    <x v="4"/>
    <n v="7056967"/>
    <n v="8600403353"/>
    <x v="0"/>
    <x v="3"/>
    <s v="CONJUNTO RESIDENCIAL BOSQUES DE KENNEDY PH"/>
    <x v="1"/>
    <x v="1"/>
  </r>
  <r>
    <x v="0"/>
    <x v="1"/>
    <x v="0"/>
    <x v="4"/>
    <n v="7056972"/>
    <n v="9008486645"/>
    <x v="0"/>
    <x v="1"/>
    <s v="CONJUNTO VILLA LUCIANA PROPIEDAD HORIZONTAL"/>
    <x v="9"/>
    <x v="8"/>
  </r>
  <r>
    <x v="0"/>
    <x v="1"/>
    <x v="0"/>
    <x v="4"/>
    <n v="7056995"/>
    <n v="9002665093"/>
    <x v="0"/>
    <x v="1"/>
    <s v="EDIFICIO SARATOGA  PH"/>
    <x v="14"/>
    <x v="5"/>
  </r>
  <r>
    <x v="0"/>
    <x v="1"/>
    <x v="0"/>
    <x v="4"/>
    <n v="7057048"/>
    <n v="8002025469"/>
    <x v="0"/>
    <x v="3"/>
    <s v="UNIDAD RESIDENCIAL TOSCANA PH"/>
    <x v="11"/>
    <x v="9"/>
  </r>
  <r>
    <x v="0"/>
    <x v="1"/>
    <x v="0"/>
    <x v="4"/>
    <n v="7057072"/>
    <n v="9001335838"/>
    <x v="0"/>
    <x v="1"/>
    <s v="AGRUPACION DE VIVIENDA MIRADOR DE VILLAPILAR- PROPIEDAD"/>
    <x v="6"/>
    <x v="6"/>
  </r>
  <r>
    <x v="0"/>
    <x v="1"/>
    <x v="0"/>
    <x v="4"/>
    <n v="7057096"/>
    <n v="8000608226"/>
    <x v="0"/>
    <x v="1"/>
    <s v="UNBIDAD RESIDENCIAL PORTO ALEGRE"/>
    <x v="14"/>
    <x v="5"/>
  </r>
  <r>
    <x v="0"/>
    <x v="1"/>
    <x v="0"/>
    <x v="4"/>
    <n v="7057090"/>
    <n v="8300959041"/>
    <x v="0"/>
    <x v="1"/>
    <s v="CONJUNTO RESIDENCIAL PUERTA DE HIERRO I Y II  PROPIEDAD HOR"/>
    <x v="1"/>
    <x v="1"/>
  </r>
  <r>
    <x v="0"/>
    <x v="1"/>
    <x v="0"/>
    <x v="4"/>
    <n v="7057090"/>
    <n v="8300959041"/>
    <x v="0"/>
    <x v="1"/>
    <s v="CONJUNTO RESIDENCIAL PUERTA DE HIERRO I Y II  PROPIEDAD HOR"/>
    <x v="1"/>
    <x v="1"/>
  </r>
  <r>
    <x v="0"/>
    <x v="1"/>
    <x v="0"/>
    <x v="4"/>
    <n v="7057091"/>
    <n v="9011418159"/>
    <x v="0"/>
    <x v="1"/>
    <s v="CONJUNTO DE USO MIXTO LUNA VERDE PROPIEDAD HO"/>
    <x v="104"/>
    <x v="5"/>
  </r>
  <r>
    <x v="0"/>
    <x v="1"/>
    <x v="0"/>
    <x v="4"/>
    <n v="7057107"/>
    <n v="8909359504"/>
    <x v="0"/>
    <x v="2"/>
    <s v="CONJUNTO RESIDENCIAL PALMA DE MALLORCA ETAPAS"/>
    <x v="10"/>
    <x v="5"/>
  </r>
  <r>
    <x v="0"/>
    <x v="1"/>
    <x v="0"/>
    <x v="4"/>
    <n v="7057110"/>
    <n v="9001408824"/>
    <x v="0"/>
    <x v="1"/>
    <s v="CONJUNTO RESIDENCIAL MONTICELO-PROPIEDAD HORIZONTAL"/>
    <x v="6"/>
    <x v="6"/>
  </r>
  <r>
    <x v="0"/>
    <x v="1"/>
    <x v="0"/>
    <x v="4"/>
    <n v="7057132"/>
    <n v="8080022196"/>
    <x v="0"/>
    <x v="3"/>
    <s v="CONJUNTO RESIDENCIAL LOS MANGOS"/>
    <x v="38"/>
    <x v="4"/>
  </r>
  <r>
    <x v="0"/>
    <x v="1"/>
    <x v="0"/>
    <x v="4"/>
    <n v="7057145"/>
    <n v="8903299798"/>
    <x v="0"/>
    <x v="1"/>
    <s v="UNIDAD RESIDENCIAL SANTIAGO DE CALI II ETAPA"/>
    <x v="0"/>
    <x v="0"/>
  </r>
  <r>
    <x v="0"/>
    <x v="1"/>
    <x v="0"/>
    <x v="4"/>
    <n v="7057187"/>
    <n v="9007737499"/>
    <x v="0"/>
    <x v="1"/>
    <s v="AGRUPACION DE VIVIENDA CAMINOS DE SIE PH"/>
    <x v="73"/>
    <x v="4"/>
  </r>
  <r>
    <x v="0"/>
    <x v="1"/>
    <x v="0"/>
    <x v="4"/>
    <n v="7057199"/>
    <n v="8301451414"/>
    <x v="0"/>
    <x v="3"/>
    <s v="CONJUNTO RESIDENCIAL CEDRO SUBA VI PROPIEDAD"/>
    <x v="1"/>
    <x v="1"/>
  </r>
  <r>
    <x v="0"/>
    <x v="1"/>
    <x v="0"/>
    <x v="4"/>
    <n v="7057204"/>
    <n v="9002000748"/>
    <x v="0"/>
    <x v="1"/>
    <s v="EDIFICIO 110 ALAMEDA - PROPIEDAD HORIZONTAL"/>
    <x v="1"/>
    <x v="1"/>
  </r>
  <r>
    <x v="0"/>
    <x v="1"/>
    <x v="0"/>
    <x v="4"/>
    <n v="7057241"/>
    <n v="9012391770"/>
    <x v="0"/>
    <x v="18"/>
    <s v="EDIFICIO ARCOBALENO PROPIEDAD HORIZONTAL"/>
    <x v="6"/>
    <x v="6"/>
  </r>
  <r>
    <x v="0"/>
    <x v="1"/>
    <x v="0"/>
    <x v="4"/>
    <n v="7057270"/>
    <n v="9000674131"/>
    <x v="0"/>
    <x v="4"/>
    <s v="EDIFICIO FAMORCA PH"/>
    <x v="11"/>
    <x v="9"/>
  </r>
  <r>
    <x v="0"/>
    <x v="1"/>
    <x v="0"/>
    <x v="4"/>
    <n v="7057300"/>
    <n v="9007737499"/>
    <x v="0"/>
    <x v="1"/>
    <s v="AGRUPACION DE VIVIENDA CAMINOS DE SIE PH"/>
    <x v="73"/>
    <x v="4"/>
  </r>
  <r>
    <x v="0"/>
    <x v="1"/>
    <x v="0"/>
    <x v="4"/>
    <n v="7057439"/>
    <n v="8300303312"/>
    <x v="0"/>
    <x v="1"/>
    <s v="CONJUNTO RESIDENCIAL BUGANVILIA"/>
    <x v="1"/>
    <x v="1"/>
  </r>
  <r>
    <x v="0"/>
    <x v="1"/>
    <x v="0"/>
    <x v="4"/>
    <n v="7057428"/>
    <n v="8300755992"/>
    <x v="0"/>
    <x v="1"/>
    <s v="PORTON DE GRATAMIRA PH"/>
    <x v="1"/>
    <x v="1"/>
  </r>
  <r>
    <x v="0"/>
    <x v="1"/>
    <x v="0"/>
    <x v="4"/>
    <n v="7057464"/>
    <n v="8001078435"/>
    <x v="0"/>
    <x v="1"/>
    <s v="CIUDADELA RESIDENCIAL LOS OCOBOS QUINTA ETAPA"/>
    <x v="3"/>
    <x v="3"/>
  </r>
  <r>
    <x v="0"/>
    <x v="1"/>
    <x v="0"/>
    <x v="4"/>
    <n v="7057483"/>
    <n v="9009415311"/>
    <x v="0"/>
    <x v="1"/>
    <s v="CONJUNTO PARQUE RESIDENCIAL PAPIRO"/>
    <x v="7"/>
    <x v="7"/>
  </r>
  <r>
    <x v="0"/>
    <x v="1"/>
    <x v="0"/>
    <x v="4"/>
    <n v="7057488"/>
    <n v="9009956841"/>
    <x v="0"/>
    <x v="1"/>
    <s v="CONJUNTO RESIDENCILA BANZAI PH"/>
    <x v="1"/>
    <x v="1"/>
  </r>
  <r>
    <x v="0"/>
    <x v="1"/>
    <x v="0"/>
    <x v="4"/>
    <n v="7057545"/>
    <n v="8300070621"/>
    <x v="0"/>
    <x v="1"/>
    <s v="CONJUNTO RESIDENCIAL EL BOSQUE DE SUBA AGRUPACION 4"/>
    <x v="1"/>
    <x v="1"/>
  </r>
  <r>
    <x v="0"/>
    <x v="1"/>
    <x v="0"/>
    <x v="4"/>
    <n v="7057556"/>
    <n v="8300444605"/>
    <x v="0"/>
    <x v="4"/>
    <s v="AGRUPACION DE VIVIENDA AVENIDA EL CENTENARIO II ETAPA LOTE 2"/>
    <x v="1"/>
    <x v="1"/>
  </r>
  <r>
    <x v="0"/>
    <x v="1"/>
    <x v="0"/>
    <x v="4"/>
    <n v="7057563"/>
    <n v="8909289426"/>
    <x v="0"/>
    <x v="1"/>
    <s v="NUCLEO DE VIVIENDA N°2 CIUDAD SAN DIEGO"/>
    <x v="14"/>
    <x v="5"/>
  </r>
  <r>
    <x v="0"/>
    <x v="1"/>
    <x v="0"/>
    <x v="4"/>
    <n v="7057569"/>
    <n v="8002414893"/>
    <x v="0"/>
    <x v="1"/>
    <s v="EDIFICIO BALMORAL PROPIEDAD HORIZONTAL"/>
    <x v="11"/>
    <x v="9"/>
  </r>
  <r>
    <x v="0"/>
    <x v="1"/>
    <x v="0"/>
    <x v="4"/>
    <n v="7057583"/>
    <n v="9009415311"/>
    <x v="0"/>
    <x v="1"/>
    <s v="CONJUNTO PARQUE RESIDENCIAL PAPIRO"/>
    <x v="7"/>
    <x v="7"/>
  </r>
  <r>
    <x v="0"/>
    <x v="1"/>
    <x v="0"/>
    <x v="4"/>
    <n v="7057624"/>
    <n v="9011242015"/>
    <x v="0"/>
    <x v="1"/>
    <s v="EDIFICIO EL VIRREY-PROPIEDAD HORIZONTAL"/>
    <x v="6"/>
    <x v="6"/>
  </r>
  <r>
    <x v="0"/>
    <x v="1"/>
    <x v="0"/>
    <x v="4"/>
    <n v="7057626"/>
    <n v="8002524471"/>
    <x v="0"/>
    <x v="1"/>
    <s v="PROPIEDAD HORIZONTAL EDIFICIO DA VINCI"/>
    <x v="6"/>
    <x v="6"/>
  </r>
  <r>
    <x v="0"/>
    <x v="1"/>
    <x v="0"/>
    <x v="4"/>
    <n v="7057680"/>
    <n v="9005770209"/>
    <x v="0"/>
    <x v="3"/>
    <s v="PUERTAS DE LAS AMERICAS PARQUE RESIDENCIAL"/>
    <x v="52"/>
    <x v="18"/>
  </r>
  <r>
    <x v="0"/>
    <x v="1"/>
    <x v="0"/>
    <x v="4"/>
    <n v="7057686"/>
    <n v="8909247446"/>
    <x v="0"/>
    <x v="3"/>
    <s v="URBANIZACION EL CARMELO PH"/>
    <x v="14"/>
    <x v="5"/>
  </r>
  <r>
    <x v="0"/>
    <x v="1"/>
    <x v="0"/>
    <x v="1"/>
    <n v="7057793"/>
    <n v="8909412762"/>
    <x v="0"/>
    <x v="3"/>
    <s v="EDIFICIO EL CORHAL PH"/>
    <x v="14"/>
    <x v="5"/>
  </r>
  <r>
    <x v="0"/>
    <x v="1"/>
    <x v="0"/>
    <x v="4"/>
    <n v="7057818"/>
    <n v="9000005299"/>
    <x v="0"/>
    <x v="3"/>
    <s v="URBANIZACION SAN ANGEL"/>
    <x v="17"/>
    <x v="2"/>
  </r>
  <r>
    <x v="0"/>
    <x v="1"/>
    <x v="0"/>
    <x v="4"/>
    <n v="7057851"/>
    <n v="9002000748"/>
    <x v="0"/>
    <x v="1"/>
    <s v="EDIFICIO 110 ALAMEDA - PROPIEDAD HORIZONTAL"/>
    <x v="1"/>
    <x v="1"/>
  </r>
  <r>
    <x v="0"/>
    <x v="1"/>
    <x v="0"/>
    <x v="4"/>
    <n v="7057864"/>
    <n v="9000179311"/>
    <x v="0"/>
    <x v="1"/>
    <s v="CONJUNTO RESIDENCIAL SAUCES DE LA CONCHA"/>
    <x v="10"/>
    <x v="5"/>
  </r>
  <r>
    <x v="0"/>
    <x v="1"/>
    <x v="0"/>
    <x v="4"/>
    <n v="7057869"/>
    <n v="8001846523"/>
    <x v="0"/>
    <x v="2"/>
    <s v="CONJUNTO RESIDENCIAL CATALUÑA PH"/>
    <x v="1"/>
    <x v="1"/>
  </r>
  <r>
    <x v="0"/>
    <x v="1"/>
    <x v="0"/>
    <x v="4"/>
    <n v="7057878"/>
    <n v="8110371405"/>
    <x v="0"/>
    <x v="3"/>
    <s v="URBANIZACIN LA COLINA DE ASIS"/>
    <x v="5"/>
    <x v="5"/>
  </r>
  <r>
    <x v="0"/>
    <x v="1"/>
    <x v="0"/>
    <x v="1"/>
    <n v="7057882"/>
    <n v="8300283900"/>
    <x v="0"/>
    <x v="1"/>
    <s v="URBANIZACIÓN ATLANTA II ETAPA SEGUNDO SECTOR"/>
    <x v="1"/>
    <x v="1"/>
  </r>
  <r>
    <x v="0"/>
    <x v="1"/>
    <x v="0"/>
    <x v="4"/>
    <n v="7057924"/>
    <n v="8000388905"/>
    <x v="0"/>
    <x v="7"/>
    <s v="EDIFICIO CASTILLA PH"/>
    <x v="11"/>
    <x v="9"/>
  </r>
  <r>
    <x v="0"/>
    <x v="1"/>
    <x v="0"/>
    <x v="4"/>
    <n v="7057937"/>
    <n v="8902086408"/>
    <x v="0"/>
    <x v="1"/>
    <s v="UNIDAD RESIDENCIAL COLON"/>
    <x v="17"/>
    <x v="2"/>
  </r>
  <r>
    <x v="0"/>
    <x v="1"/>
    <x v="0"/>
    <x v="4"/>
    <n v="7057948"/>
    <n v="9001612484"/>
    <x v="0"/>
    <x v="4"/>
    <s v="URBANIZACION BALCONES DE PROVENZA PRIMERA Y SEGUNDA ETAPA P"/>
    <x v="1"/>
    <x v="1"/>
  </r>
  <r>
    <x v="0"/>
    <x v="1"/>
    <x v="0"/>
    <x v="5"/>
    <n v="7057979"/>
    <n v="41934965"/>
    <x v="0"/>
    <x v="1"/>
    <s v="ROA RIAÑO OLGA MILENA"/>
    <x v="7"/>
    <x v="7"/>
  </r>
  <r>
    <x v="0"/>
    <x v="1"/>
    <x v="0"/>
    <x v="4"/>
    <n v="7058005"/>
    <n v="8301385883"/>
    <x v="0"/>
    <x v="3"/>
    <s v="CONJUNTO RESIDENCIAL LA ALEJANDRA  VI"/>
    <x v="1"/>
    <x v="1"/>
  </r>
  <r>
    <x v="0"/>
    <x v="1"/>
    <x v="0"/>
    <x v="4"/>
    <n v="7058009"/>
    <n v="9000021201"/>
    <x v="0"/>
    <x v="1"/>
    <s v="CONJUNTO CAMPESTRE CASTELLON DE LA FLORIDA"/>
    <x v="6"/>
    <x v="6"/>
  </r>
  <r>
    <x v="0"/>
    <x v="1"/>
    <x v="0"/>
    <x v="4"/>
    <n v="7058047"/>
    <n v="8002268261"/>
    <x v="0"/>
    <x v="1"/>
    <s v="CONJUNTO RESIDENCIAL CEDRITOS VILLA SOL PROPIEDAD HORIZONTAL"/>
    <x v="1"/>
    <x v="1"/>
  </r>
  <r>
    <x v="0"/>
    <x v="1"/>
    <x v="0"/>
    <x v="4"/>
    <n v="7058050"/>
    <n v="9000689936"/>
    <x v="0"/>
    <x v="1"/>
    <s v="CONJUNTO RESIDENCIAL VILLAS DE SANTA TERESA I"/>
    <x v="1"/>
    <x v="1"/>
  </r>
  <r>
    <x v="0"/>
    <x v="1"/>
    <x v="0"/>
    <x v="4"/>
    <n v="7058066"/>
    <n v="9001536870"/>
    <x v="0"/>
    <x v="1"/>
    <s v="CAMPOVERDE PH"/>
    <x v="14"/>
    <x v="5"/>
  </r>
  <r>
    <x v="0"/>
    <x v="1"/>
    <x v="0"/>
    <x v="4"/>
    <n v="7058093"/>
    <n v="8600574087"/>
    <x v="0"/>
    <x v="3"/>
    <s v="CENTRO NACIONAL DE LAS ARTES GRAFICAS"/>
    <x v="1"/>
    <x v="1"/>
  </r>
  <r>
    <x v="0"/>
    <x v="1"/>
    <x v="0"/>
    <x v="4"/>
    <n v="7058129"/>
    <n v="9003602187"/>
    <x v="0"/>
    <x v="1"/>
    <s v="CONJUNTO RESIDENCIAL BOSQUE DE PINOS ETAPA I Y II"/>
    <x v="2"/>
    <x v="2"/>
  </r>
  <r>
    <x v="0"/>
    <x v="1"/>
    <x v="0"/>
    <x v="4"/>
    <n v="7058153"/>
    <n v="9006399041"/>
    <x v="0"/>
    <x v="1"/>
    <s v="CONJUNTO RESIDENCIAL PINARES CAMPESTRE ETAPA I PH"/>
    <x v="11"/>
    <x v="9"/>
  </r>
  <r>
    <x v="0"/>
    <x v="1"/>
    <x v="0"/>
    <x v="4"/>
    <n v="7058227"/>
    <n v="9001669380"/>
    <x v="0"/>
    <x v="0"/>
    <s v="UNIDAD INMOBILIARIA CERRADA LA GRANJITA BOSA"/>
    <x v="1"/>
    <x v="1"/>
  </r>
  <r>
    <x v="0"/>
    <x v="1"/>
    <x v="0"/>
    <x v="4"/>
    <n v="7058229"/>
    <n v="9011091884"/>
    <x v="0"/>
    <x v="1"/>
    <s v="CONJUNTO BALCONES DE BUENOS AIRES PROPIEDAD HORIZONTAL"/>
    <x v="12"/>
    <x v="2"/>
  </r>
  <r>
    <x v="0"/>
    <x v="1"/>
    <x v="0"/>
    <x v="4"/>
    <n v="7058342"/>
    <n v="9012321921"/>
    <x v="0"/>
    <x v="0"/>
    <s v="CONDOMINIO TORROSA PH"/>
    <x v="15"/>
    <x v="4"/>
  </r>
  <r>
    <x v="0"/>
    <x v="1"/>
    <x v="0"/>
    <x v="4"/>
    <n v="7058356"/>
    <n v="8002268261"/>
    <x v="0"/>
    <x v="7"/>
    <s v="CONJUNTO RESIDENCIAL CEDRITOS VILLA SOL PROPIEDAD HORIZONTAL"/>
    <x v="1"/>
    <x v="1"/>
  </r>
  <r>
    <x v="0"/>
    <x v="1"/>
    <x v="0"/>
    <x v="4"/>
    <n v="7058377"/>
    <n v="9007949470"/>
    <x v="0"/>
    <x v="1"/>
    <s v="CONJUNTO RESIDENCIAL BOSQUES DEL CASTILLO"/>
    <x v="40"/>
    <x v="0"/>
  </r>
  <r>
    <x v="0"/>
    <x v="1"/>
    <x v="0"/>
    <x v="4"/>
    <n v="7058387"/>
    <n v="9006830915"/>
    <x v="0"/>
    <x v="2"/>
    <s v="CONJUNTO RESIDENCIAL VILLAS DE LA MERCED PH"/>
    <x v="13"/>
    <x v="9"/>
  </r>
  <r>
    <x v="0"/>
    <x v="1"/>
    <x v="0"/>
    <x v="4"/>
    <n v="7058389"/>
    <n v="9003033784"/>
    <x v="0"/>
    <x v="0"/>
    <s v="URBANIZACION MANAOS PROPIEDAD HORIZONTAL"/>
    <x v="21"/>
    <x v="5"/>
  </r>
  <r>
    <x v="0"/>
    <x v="1"/>
    <x v="0"/>
    <x v="1"/>
    <n v="7058397"/>
    <n v="8300442046"/>
    <x v="0"/>
    <x v="2"/>
    <s v="EDIFICIO ALMADA PH"/>
    <x v="1"/>
    <x v="1"/>
  </r>
  <r>
    <x v="0"/>
    <x v="1"/>
    <x v="0"/>
    <x v="4"/>
    <n v="7058413"/>
    <n v="9000671477"/>
    <x v="0"/>
    <x v="1"/>
    <s v="CONJUNTO CERRADO TORRES DE BUENA VISTA PROPIEDAD HORIZONTAL"/>
    <x v="6"/>
    <x v="6"/>
  </r>
  <r>
    <x v="0"/>
    <x v="1"/>
    <x v="0"/>
    <x v="4"/>
    <n v="7058586"/>
    <n v="8902086408"/>
    <x v="0"/>
    <x v="1"/>
    <s v="UNIDAD RESIDENCIAL COLON"/>
    <x v="17"/>
    <x v="2"/>
  </r>
  <r>
    <x v="0"/>
    <x v="1"/>
    <x v="0"/>
    <x v="5"/>
    <n v="7058675"/>
    <n v="41934965"/>
    <x v="0"/>
    <x v="1"/>
    <s v="ROA RIAÑO OLGA MILENA"/>
    <x v="7"/>
    <x v="7"/>
  </r>
  <r>
    <x v="0"/>
    <x v="1"/>
    <x v="0"/>
    <x v="4"/>
    <n v="7058689"/>
    <n v="8300071065"/>
    <x v="0"/>
    <x v="1"/>
    <s v="CONJUNTO RESIDENCIAL CUMBRES DEL SALITRE II PH"/>
    <x v="1"/>
    <x v="1"/>
  </r>
  <r>
    <x v="0"/>
    <x v="1"/>
    <x v="0"/>
    <x v="4"/>
    <n v="7058700"/>
    <n v="9002658212"/>
    <x v="0"/>
    <x v="1"/>
    <s v="CONJUNTO RESIDENCIAL PORTON DE SANTO DOMINGO"/>
    <x v="1"/>
    <x v="1"/>
  </r>
  <r>
    <x v="0"/>
    <x v="1"/>
    <x v="0"/>
    <x v="4"/>
    <n v="7058745"/>
    <n v="9002927029"/>
    <x v="0"/>
    <x v="1"/>
    <s v="CONJUNTO RESIDENCIAL KYOTO TORRE 3 PH"/>
    <x v="1"/>
    <x v="1"/>
  </r>
  <r>
    <x v="0"/>
    <x v="1"/>
    <x v="0"/>
    <x v="4"/>
    <n v="7058772"/>
    <n v="9010030500"/>
    <x v="0"/>
    <x v="1"/>
    <s v="CONJUNTO RESIDENCIAL TIERRA GRATA EL ESMERALDAL PH"/>
    <x v="10"/>
    <x v="5"/>
  </r>
  <r>
    <x v="0"/>
    <x v="1"/>
    <x v="0"/>
    <x v="4"/>
    <n v="7058791"/>
    <n v="8902086408"/>
    <x v="0"/>
    <x v="1"/>
    <s v="UNIDAD RESIDENCIAL COLON"/>
    <x v="17"/>
    <x v="2"/>
  </r>
  <r>
    <x v="0"/>
    <x v="1"/>
    <x v="0"/>
    <x v="4"/>
    <n v="7058799"/>
    <n v="9000361940"/>
    <x v="0"/>
    <x v="1"/>
    <s v="CONJUNTO RESIDENCIAL JARDINES DE GRATAMIRA"/>
    <x v="1"/>
    <x v="1"/>
  </r>
  <r>
    <x v="0"/>
    <x v="1"/>
    <x v="0"/>
    <x v="4"/>
    <n v="7058835"/>
    <n v="8100028501"/>
    <x v="0"/>
    <x v="0"/>
    <s v="EDIFICIO CERROS DEL CAMPIN BLOQUE FRONTINO PROPIEDAD HORIZON"/>
    <x v="6"/>
    <x v="6"/>
  </r>
  <r>
    <x v="0"/>
    <x v="1"/>
    <x v="0"/>
    <x v="4"/>
    <n v="7058877"/>
    <n v="8908034442"/>
    <x v="0"/>
    <x v="3"/>
    <s v="CENTRO COMERCIAL LOS ROSALES PH"/>
    <x v="6"/>
    <x v="6"/>
  </r>
  <r>
    <x v="0"/>
    <x v="1"/>
    <x v="0"/>
    <x v="4"/>
    <n v="7058880"/>
    <n v="9001729281"/>
    <x v="0"/>
    <x v="3"/>
    <s v="UNIDAD RESIDENCIAL EL PATIO DE LA CHIMENEA PH"/>
    <x v="14"/>
    <x v="5"/>
  </r>
  <r>
    <x v="0"/>
    <x v="1"/>
    <x v="0"/>
    <x v="4"/>
    <n v="7058884"/>
    <n v="9001197653"/>
    <x v="0"/>
    <x v="1"/>
    <s v="CONJUNTO RESIDENCIAL Y COMERCIAL PINARES DE ARAGON PH"/>
    <x v="11"/>
    <x v="9"/>
  </r>
  <r>
    <x v="0"/>
    <x v="1"/>
    <x v="0"/>
    <x v="4"/>
    <n v="7058884"/>
    <n v="9001197653"/>
    <x v="0"/>
    <x v="1"/>
    <s v="CONJUNTO RESIDENCIAL Y COMERCIAL PINARES DE ARAGON PH"/>
    <x v="11"/>
    <x v="9"/>
  </r>
  <r>
    <x v="0"/>
    <x v="1"/>
    <x v="0"/>
    <x v="4"/>
    <n v="7058912"/>
    <n v="9006947063"/>
    <x v="0"/>
    <x v="1"/>
    <s v="EDIFICIO TORRES DE AKAIAH - PROPIEDAD HORIZONTAL"/>
    <x v="1"/>
    <x v="1"/>
  </r>
  <r>
    <x v="0"/>
    <x v="1"/>
    <x v="0"/>
    <x v="4"/>
    <n v="7058917"/>
    <n v="9007530400"/>
    <x v="0"/>
    <x v="3"/>
    <s v="CONJUNTO RESIDENCIAL  NAPOLES PH"/>
    <x v="1"/>
    <x v="1"/>
  </r>
  <r>
    <x v="0"/>
    <x v="1"/>
    <x v="0"/>
    <x v="4"/>
    <n v="7058946"/>
    <n v="9008953894"/>
    <x v="0"/>
    <x v="1"/>
    <s v="CONJUNTO RESIDENCIAL RESERVAS DE MADRID PALMA"/>
    <x v="36"/>
    <x v="4"/>
  </r>
  <r>
    <x v="0"/>
    <x v="1"/>
    <x v="0"/>
    <x v="4"/>
    <n v="7059017"/>
    <n v="9003004320"/>
    <x v="0"/>
    <x v="7"/>
    <s v="UNIDAD RESIDENCIAL TORRES DE BARCELONA"/>
    <x v="5"/>
    <x v="5"/>
  </r>
  <r>
    <x v="0"/>
    <x v="1"/>
    <x v="0"/>
    <x v="4"/>
    <n v="7059058"/>
    <n v="8002268261"/>
    <x v="0"/>
    <x v="1"/>
    <s v="CONJUNTO RESIDENCIAL CEDRITOS VILLA SOL PROPIEDAD HORIZONTAL"/>
    <x v="1"/>
    <x v="1"/>
  </r>
  <r>
    <x v="0"/>
    <x v="1"/>
    <x v="0"/>
    <x v="4"/>
    <n v="7059074"/>
    <n v="8090007492"/>
    <x v="0"/>
    <x v="3"/>
    <s v="PERSONERIA DE IBAGUE"/>
    <x v="3"/>
    <x v="3"/>
  </r>
  <r>
    <x v="0"/>
    <x v="1"/>
    <x v="0"/>
    <x v="4"/>
    <n v="7059081"/>
    <n v="9006909728"/>
    <x v="0"/>
    <x v="0"/>
    <s v="CONJUNTO RESIDENCIAL TERRA APARTAMENTOS ETAPA UNO Y ETAPA DO"/>
    <x v="7"/>
    <x v="7"/>
  </r>
  <r>
    <x v="0"/>
    <x v="1"/>
    <x v="0"/>
    <x v="4"/>
    <n v="7059114"/>
    <n v="9000561717"/>
    <x v="0"/>
    <x v="1"/>
    <s v="CONJUNTO MULTIFAMILIAR PARQUE MIRADOR DE LA C"/>
    <x v="1"/>
    <x v="1"/>
  </r>
  <r>
    <x v="0"/>
    <x v="1"/>
    <x v="0"/>
    <x v="1"/>
    <n v="7059129"/>
    <n v="9009366484"/>
    <x v="0"/>
    <x v="3"/>
    <s v="CONJUNTO  CERRADO PUERTO  AZUL PH"/>
    <x v="11"/>
    <x v="9"/>
  </r>
  <r>
    <x v="0"/>
    <x v="1"/>
    <x v="0"/>
    <x v="1"/>
    <n v="7059158"/>
    <n v="9001913971"/>
    <x v="0"/>
    <x v="1"/>
    <s v="EDIFICIO EL TRIANGULO PH"/>
    <x v="1"/>
    <x v="1"/>
  </r>
  <r>
    <x v="0"/>
    <x v="1"/>
    <x v="0"/>
    <x v="4"/>
    <n v="7059165"/>
    <n v="8300959041"/>
    <x v="0"/>
    <x v="1"/>
    <s v="CONJUNTO RESIDENCIAL PUERTA DE HIERRO I Y II  PROPIEDAD HOR"/>
    <x v="1"/>
    <x v="1"/>
  </r>
  <r>
    <x v="0"/>
    <x v="1"/>
    <x v="0"/>
    <x v="4"/>
    <n v="7059167"/>
    <n v="9003618451"/>
    <x v="0"/>
    <x v="1"/>
    <s v="CONJUNTO RESIDENCIAL APALINOS PH"/>
    <x v="1"/>
    <x v="1"/>
  </r>
  <r>
    <x v="0"/>
    <x v="1"/>
    <x v="0"/>
    <x v="4"/>
    <n v="7059166"/>
    <n v="9002658212"/>
    <x v="0"/>
    <x v="1"/>
    <s v="CONJUNTO RESIDENCIAL PORTON DE SANTO DOMINGO"/>
    <x v="1"/>
    <x v="1"/>
  </r>
  <r>
    <x v="0"/>
    <x v="1"/>
    <x v="0"/>
    <x v="5"/>
    <n v="7059171"/>
    <n v="16744435"/>
    <x v="0"/>
    <x v="5"/>
    <s v="PELAEZ MEJIA EMERSON"/>
    <x v="23"/>
    <x v="6"/>
  </r>
  <r>
    <x v="0"/>
    <x v="1"/>
    <x v="0"/>
    <x v="4"/>
    <n v="7059199"/>
    <n v="8002239501"/>
    <x v="0"/>
    <x v="1"/>
    <s v="PH EDIFICIO DOS ALAMOS"/>
    <x v="6"/>
    <x v="6"/>
  </r>
  <r>
    <x v="0"/>
    <x v="1"/>
    <x v="0"/>
    <x v="4"/>
    <n v="7059205"/>
    <n v="8903316016"/>
    <x v="0"/>
    <x v="7"/>
    <s v="CONJ RES TORRES DE SANTIAGO DE CALI III ETAPA CONJ NO 5"/>
    <x v="0"/>
    <x v="0"/>
  </r>
  <r>
    <x v="0"/>
    <x v="1"/>
    <x v="0"/>
    <x v="4"/>
    <n v="7059211"/>
    <n v="8301412840"/>
    <x v="0"/>
    <x v="3"/>
    <s v="CONJUNTO RESIDENCIAL EL CEDRO PH"/>
    <x v="1"/>
    <x v="1"/>
  </r>
  <r>
    <x v="0"/>
    <x v="1"/>
    <x v="0"/>
    <x v="4"/>
    <n v="7059221"/>
    <n v="8300959041"/>
    <x v="0"/>
    <x v="1"/>
    <s v="CONJUNTO RESIDENCIAL PUERTA DE HIERRO I Y II  PROPIEDAD HOR"/>
    <x v="1"/>
    <x v="1"/>
  </r>
  <r>
    <x v="0"/>
    <x v="1"/>
    <x v="0"/>
    <x v="4"/>
    <n v="7059234"/>
    <n v="9009360541"/>
    <x v="0"/>
    <x v="0"/>
    <s v="YUMA CIUDADELA RESIDENCIAL"/>
    <x v="29"/>
    <x v="14"/>
  </r>
  <r>
    <x v="0"/>
    <x v="1"/>
    <x v="0"/>
    <x v="4"/>
    <n v="7059242"/>
    <n v="9002565931"/>
    <x v="0"/>
    <x v="2"/>
    <s v="CONJUNTO RESIDENCIAL HAYUELOS RESERVADO"/>
    <x v="1"/>
    <x v="1"/>
  </r>
  <r>
    <x v="0"/>
    <x v="1"/>
    <x v="0"/>
    <x v="4"/>
    <n v="7059241"/>
    <n v="9009360541"/>
    <x v="0"/>
    <x v="3"/>
    <s v="YUMA CIUDADELA RESIDENCIAL"/>
    <x v="29"/>
    <x v="14"/>
  </r>
  <r>
    <x v="0"/>
    <x v="1"/>
    <x v="0"/>
    <x v="4"/>
    <n v="7059252"/>
    <n v="8300605410"/>
    <x v="0"/>
    <x v="1"/>
    <s v="CONJUNTO RESIDENCIAL PARQUES DE ATAHUALPA 4 PH"/>
    <x v="1"/>
    <x v="1"/>
  </r>
  <r>
    <x v="0"/>
    <x v="1"/>
    <x v="0"/>
    <x v="4"/>
    <n v="7059276"/>
    <n v="8300552091"/>
    <x v="0"/>
    <x v="2"/>
    <s v="EDIFICIO RANCHO GRANDE III PH"/>
    <x v="1"/>
    <x v="1"/>
  </r>
  <r>
    <x v="0"/>
    <x v="1"/>
    <x v="0"/>
    <x v="4"/>
    <n v="7059301"/>
    <n v="8300392995"/>
    <x v="0"/>
    <x v="1"/>
    <s v="CONJUNTO MULTIFAMILIAR COMPARTIR BOCHICA LOTE 2 ETAPA I"/>
    <x v="1"/>
    <x v="1"/>
  </r>
  <r>
    <x v="0"/>
    <x v="1"/>
    <x v="0"/>
    <x v="1"/>
    <n v="7059330"/>
    <n v="9003361353"/>
    <x v="0"/>
    <x v="1"/>
    <s v="OBELISCO DE LAVILLA PARQUE RESIDENCIAL PH"/>
    <x v="11"/>
    <x v="9"/>
  </r>
  <r>
    <x v="0"/>
    <x v="1"/>
    <x v="0"/>
    <x v="4"/>
    <n v="7059373"/>
    <n v="8908017881"/>
    <x v="0"/>
    <x v="4"/>
    <s v="PROPIEDAD HORIZONTAL EDIFICIO ESPONSIÓN"/>
    <x v="6"/>
    <x v="6"/>
  </r>
  <r>
    <x v="0"/>
    <x v="1"/>
    <x v="0"/>
    <x v="4"/>
    <n v="7059381"/>
    <n v="8000085110"/>
    <x v="0"/>
    <x v="1"/>
    <s v="CONJUNTO RESIDENCIAL PORTAL DEL VALLE PH"/>
    <x v="10"/>
    <x v="5"/>
  </r>
  <r>
    <x v="0"/>
    <x v="1"/>
    <x v="0"/>
    <x v="1"/>
    <n v="7059383"/>
    <n v="8001847791"/>
    <x v="0"/>
    <x v="0"/>
    <s v="EDIFICIO EL MARQUES DE LOS ALPES PROPIEDAD HORIZONTAL"/>
    <x v="11"/>
    <x v="9"/>
  </r>
  <r>
    <x v="0"/>
    <x v="1"/>
    <x v="0"/>
    <x v="4"/>
    <n v="7059404"/>
    <n v="9006755643"/>
    <x v="0"/>
    <x v="1"/>
    <s v="CONJUNTO RESIDENCIAL ALTOS DE LA SABANA TORRES 1 2 Y 3 PH"/>
    <x v="1"/>
    <x v="1"/>
  </r>
  <r>
    <x v="0"/>
    <x v="1"/>
    <x v="0"/>
    <x v="4"/>
    <n v="7059414"/>
    <n v="8000404701"/>
    <x v="0"/>
    <x v="1"/>
    <s v="CONJUNTO RESIDENCIAL DINAMARCA PH"/>
    <x v="14"/>
    <x v="5"/>
  </r>
  <r>
    <x v="0"/>
    <x v="1"/>
    <x v="0"/>
    <x v="4"/>
    <n v="7059416"/>
    <n v="9003004320"/>
    <x v="0"/>
    <x v="1"/>
    <s v="UNIDAD RESIDENCIAL TORRES DE BARCELONA"/>
    <x v="5"/>
    <x v="5"/>
  </r>
  <r>
    <x v="0"/>
    <x v="1"/>
    <x v="0"/>
    <x v="4"/>
    <n v="7059421"/>
    <n v="8002025910"/>
    <x v="0"/>
    <x v="1"/>
    <s v="MULTIFAMILIAR CUNDINAMARCA PROPIEDAD HORIZONTAL"/>
    <x v="1"/>
    <x v="1"/>
  </r>
  <r>
    <x v="0"/>
    <x v="1"/>
    <x v="0"/>
    <x v="4"/>
    <n v="7059477"/>
    <n v="8909327909"/>
    <x v="0"/>
    <x v="1"/>
    <s v="CONJUNTO RESIDENCIAL SORRENTO 1 PH"/>
    <x v="14"/>
    <x v="5"/>
  </r>
  <r>
    <x v="0"/>
    <x v="1"/>
    <x v="0"/>
    <x v="4"/>
    <n v="7059527"/>
    <n v="9008407661"/>
    <x v="0"/>
    <x v="1"/>
    <s v="MULTIFAMILIAR IRAKA - PROPIEDAD HORIZONTAL"/>
    <x v="6"/>
    <x v="6"/>
  </r>
  <r>
    <x v="0"/>
    <x v="1"/>
    <x v="0"/>
    <x v="4"/>
    <n v="7059539"/>
    <n v="8300369182"/>
    <x v="0"/>
    <x v="3"/>
    <s v="ASOCIACION CONDOMINIO PERLA"/>
    <x v="1"/>
    <x v="1"/>
  </r>
  <r>
    <x v="0"/>
    <x v="1"/>
    <x v="0"/>
    <x v="4"/>
    <n v="7059568"/>
    <n v="9012729901"/>
    <x v="0"/>
    <x v="0"/>
    <s v="CONJUNTO MULTIFAMILIAR LIFE 200"/>
    <x v="17"/>
    <x v="2"/>
  </r>
  <r>
    <x v="0"/>
    <x v="1"/>
    <x v="0"/>
    <x v="4"/>
    <n v="7059569"/>
    <n v="8001033586"/>
    <x v="0"/>
    <x v="1"/>
    <s v="EDIFICIO XUE"/>
    <x v="6"/>
    <x v="6"/>
  </r>
  <r>
    <x v="0"/>
    <x v="1"/>
    <x v="0"/>
    <x v="4"/>
    <n v="7059574"/>
    <n v="8000231640"/>
    <x v="0"/>
    <x v="1"/>
    <s v="UNIDAD RESIDENCIAL CATAY (BLOQUE 5) P H"/>
    <x v="14"/>
    <x v="5"/>
  </r>
  <r>
    <x v="0"/>
    <x v="1"/>
    <x v="0"/>
    <x v="4"/>
    <n v="7059591"/>
    <n v="9006283631"/>
    <x v="0"/>
    <x v="0"/>
    <s v="EDIFICIO LAURELES DEL RIO I ETAPA PH"/>
    <x v="6"/>
    <x v="6"/>
  </r>
  <r>
    <x v="0"/>
    <x v="1"/>
    <x v="0"/>
    <x v="4"/>
    <n v="7059608"/>
    <n v="8605154154"/>
    <x v="0"/>
    <x v="3"/>
    <s v="CONJUNTO RESIDENCIAL USATAMA MANZANA K"/>
    <x v="1"/>
    <x v="1"/>
  </r>
  <r>
    <x v="0"/>
    <x v="1"/>
    <x v="0"/>
    <x v="4"/>
    <n v="7059652"/>
    <n v="9002419675"/>
    <x v="0"/>
    <x v="1"/>
    <s v="CONJUNTO RESIDENCIAL SAN DIEGO 3"/>
    <x v="1"/>
    <x v="1"/>
  </r>
  <r>
    <x v="0"/>
    <x v="1"/>
    <x v="0"/>
    <x v="4"/>
    <n v="7059651"/>
    <n v="8605344678"/>
    <x v="0"/>
    <x v="1"/>
    <s v="MULTIFAMILIAR HUILA"/>
    <x v="1"/>
    <x v="1"/>
  </r>
  <r>
    <x v="0"/>
    <x v="1"/>
    <x v="0"/>
    <x v="4"/>
    <n v="7059651"/>
    <n v="8605344678"/>
    <x v="0"/>
    <x v="1"/>
    <s v="MULTIFAMILIAR HUILA"/>
    <x v="1"/>
    <x v="1"/>
  </r>
  <r>
    <x v="0"/>
    <x v="1"/>
    <x v="0"/>
    <x v="4"/>
    <n v="7059676"/>
    <n v="8100031951"/>
    <x v="0"/>
    <x v="1"/>
    <s v="EDIFICIO LOS ALPES - PROPIEDAD HORIZONTAL"/>
    <x v="6"/>
    <x v="6"/>
  </r>
  <r>
    <x v="0"/>
    <x v="1"/>
    <x v="0"/>
    <x v="4"/>
    <n v="7059685"/>
    <n v="9009541741"/>
    <x v="0"/>
    <x v="3"/>
    <s v="EDIFICIO TORRES PANORAMIC"/>
    <x v="45"/>
    <x v="10"/>
  </r>
  <r>
    <x v="0"/>
    <x v="1"/>
    <x v="0"/>
    <x v="4"/>
    <n v="7059720"/>
    <n v="9007204053"/>
    <x v="0"/>
    <x v="1"/>
    <s v="EDIFICIO RONDA PROPIEDAD HORIZ"/>
    <x v="1"/>
    <x v="1"/>
  </r>
  <r>
    <x v="0"/>
    <x v="1"/>
    <x v="0"/>
    <x v="4"/>
    <n v="7059804"/>
    <n v="8040002906"/>
    <x v="0"/>
    <x v="1"/>
    <s v="CONJUNTO RESIDENCIAL BUGANVILIA"/>
    <x v="17"/>
    <x v="2"/>
  </r>
  <r>
    <x v="0"/>
    <x v="1"/>
    <x v="0"/>
    <x v="4"/>
    <n v="7059818"/>
    <n v="8909333957"/>
    <x v="0"/>
    <x v="1"/>
    <s v="EDIFICIO GUADALMINA PH"/>
    <x v="14"/>
    <x v="5"/>
  </r>
  <r>
    <x v="0"/>
    <x v="1"/>
    <x v="0"/>
    <x v="4"/>
    <n v="7059836"/>
    <n v="8300113051"/>
    <x v="0"/>
    <x v="1"/>
    <s v="AGRUPACIONAVENIDA39PH"/>
    <x v="1"/>
    <x v="1"/>
  </r>
  <r>
    <x v="0"/>
    <x v="1"/>
    <x v="0"/>
    <x v="4"/>
    <n v="7059870"/>
    <n v="8301155347"/>
    <x v="0"/>
    <x v="2"/>
    <s v="EDIFICIO SANTA MARIA DEL CHICO PH"/>
    <x v="1"/>
    <x v="1"/>
  </r>
  <r>
    <x v="0"/>
    <x v="1"/>
    <x v="0"/>
    <x v="4"/>
    <n v="7059884"/>
    <n v="9006912202"/>
    <x v="0"/>
    <x v="1"/>
    <s v="EDIFICIO BRITANIA PH"/>
    <x v="11"/>
    <x v="9"/>
  </r>
  <r>
    <x v="0"/>
    <x v="1"/>
    <x v="0"/>
    <x v="5"/>
    <n v="7059896"/>
    <n v="24573050"/>
    <x v="0"/>
    <x v="5"/>
    <s v="GONZALEZ DE ROJAS RUBIELA"/>
    <x v="7"/>
    <x v="7"/>
  </r>
  <r>
    <x v="0"/>
    <x v="1"/>
    <x v="0"/>
    <x v="4"/>
    <n v="7059950"/>
    <n v="8605096441"/>
    <x v="0"/>
    <x v="1"/>
    <s v="CONJUNTO RESIDENCIAL SANTA BARBARA NORTE"/>
    <x v="1"/>
    <x v="1"/>
  </r>
  <r>
    <x v="0"/>
    <x v="1"/>
    <x v="0"/>
    <x v="4"/>
    <n v="7059975"/>
    <n v="8603534323"/>
    <x v="0"/>
    <x v="2"/>
    <s v="CONJUNTO RESIDENCIAL VALDEPEÑAS PH"/>
    <x v="1"/>
    <x v="1"/>
  </r>
  <r>
    <x v="0"/>
    <x v="1"/>
    <x v="0"/>
    <x v="4"/>
    <n v="7059985"/>
    <n v="9005052404"/>
    <x v="0"/>
    <x v="4"/>
    <s v="EDIFICIO DONATELO PROPIEDAD HORIZONTAL"/>
    <x v="6"/>
    <x v="6"/>
  </r>
  <r>
    <x v="0"/>
    <x v="1"/>
    <x v="0"/>
    <x v="1"/>
    <n v="7060061"/>
    <n v="9006774834"/>
    <x v="0"/>
    <x v="1"/>
    <s v="CONJUNTO RESIDENCIAL FLATS 7-59 PH"/>
    <x v="1"/>
    <x v="1"/>
  </r>
  <r>
    <x v="0"/>
    <x v="1"/>
    <x v="0"/>
    <x v="4"/>
    <n v="7060101"/>
    <n v="9000003174"/>
    <x v="0"/>
    <x v="1"/>
    <s v="CONJUNTO RESIDENCIAL BALCONES DE SAN ESTEBAN"/>
    <x v="1"/>
    <x v="1"/>
  </r>
  <r>
    <x v="0"/>
    <x v="1"/>
    <x v="0"/>
    <x v="4"/>
    <n v="7060150"/>
    <n v="9006026649"/>
    <x v="0"/>
    <x v="1"/>
    <s v="PROPIEDAD HORIZONTAL BALCONES DE LA VILLA II ETAPA BLOQUES 1"/>
    <x v="6"/>
    <x v="6"/>
  </r>
  <r>
    <x v="0"/>
    <x v="1"/>
    <x v="0"/>
    <x v="4"/>
    <n v="7060150"/>
    <n v="9006026649"/>
    <x v="0"/>
    <x v="1"/>
    <s v="PROPIEDAD HORIZONTAL BALCONES DE LA VILLA II ETAPA BLOQUES 1"/>
    <x v="6"/>
    <x v="6"/>
  </r>
  <r>
    <x v="0"/>
    <x v="1"/>
    <x v="0"/>
    <x v="4"/>
    <n v="7060167"/>
    <n v="9001218848"/>
    <x v="0"/>
    <x v="3"/>
    <s v="CONJUNTO CERRADO ALTOS DE BUENA VISTA PH"/>
    <x v="11"/>
    <x v="9"/>
  </r>
  <r>
    <x v="0"/>
    <x v="1"/>
    <x v="0"/>
    <x v="4"/>
    <n v="7060186"/>
    <n v="9004146968"/>
    <x v="0"/>
    <x v="3"/>
    <s v="CONJUNTO RESIDENCIAL MONTEBONITO"/>
    <x v="3"/>
    <x v="3"/>
  </r>
  <r>
    <x v="0"/>
    <x v="1"/>
    <x v="0"/>
    <x v="4"/>
    <n v="7060199"/>
    <n v="8300402775"/>
    <x v="0"/>
    <x v="1"/>
    <s v="EDIFICIO PARQUE 76"/>
    <x v="1"/>
    <x v="1"/>
  </r>
  <r>
    <x v="0"/>
    <x v="1"/>
    <x v="0"/>
    <x v="4"/>
    <n v="7060209"/>
    <n v="8001319158"/>
    <x v="0"/>
    <x v="1"/>
    <s v="CONJUNTO RESIDENCIAL LOS NARANJOS PH"/>
    <x v="1"/>
    <x v="1"/>
  </r>
  <r>
    <x v="0"/>
    <x v="1"/>
    <x v="0"/>
    <x v="4"/>
    <n v="7060222"/>
    <n v="9002108452"/>
    <x v="0"/>
    <x v="7"/>
    <s v="CONJUNTO SARGON PLAZA"/>
    <x v="20"/>
    <x v="11"/>
  </r>
  <r>
    <x v="0"/>
    <x v="1"/>
    <x v="0"/>
    <x v="4"/>
    <n v="7060224"/>
    <n v="8040023698"/>
    <x v="0"/>
    <x v="1"/>
    <s v="UNIDAD RESIDENCIAL BELHO PIEMONTE"/>
    <x v="2"/>
    <x v="2"/>
  </r>
  <r>
    <x v="0"/>
    <x v="1"/>
    <x v="0"/>
    <x v="4"/>
    <n v="7060260"/>
    <n v="9010469738"/>
    <x v="0"/>
    <x v="1"/>
    <s v="EDIFICIO KEA PRIOPIEDAD HORIZONTAL"/>
    <x v="3"/>
    <x v="3"/>
  </r>
  <r>
    <x v="0"/>
    <x v="1"/>
    <x v="0"/>
    <x v="4"/>
    <n v="7060289"/>
    <n v="8100002639"/>
    <x v="0"/>
    <x v="1"/>
    <s v="PROPIEDAD HORIZONTAL EDIFICIO MARAL"/>
    <x v="6"/>
    <x v="6"/>
  </r>
  <r>
    <x v="0"/>
    <x v="1"/>
    <x v="0"/>
    <x v="4"/>
    <n v="7060359"/>
    <n v="9006208611"/>
    <x v="0"/>
    <x v="3"/>
    <s v="CONJUNTO RESIDENCIAL PORTAL DE SAN BASILIO"/>
    <x v="1"/>
    <x v="1"/>
  </r>
  <r>
    <x v="0"/>
    <x v="1"/>
    <x v="0"/>
    <x v="4"/>
    <n v="7060394"/>
    <n v="9011859693"/>
    <x v="0"/>
    <x v="3"/>
    <s v="CONJUNTO FLORIDA RESERVADA CONDOMINIO CAMPESTRE PROPIEDAD HO"/>
    <x v="3"/>
    <x v="3"/>
  </r>
  <r>
    <x v="0"/>
    <x v="1"/>
    <x v="0"/>
    <x v="4"/>
    <n v="7060465"/>
    <n v="8100063261"/>
    <x v="0"/>
    <x v="0"/>
    <s v="CONJUNTO RESIDENCIAL LA DANIELA PROPIEDAD HORIZONTAL"/>
    <x v="6"/>
    <x v="6"/>
  </r>
  <r>
    <x v="0"/>
    <x v="1"/>
    <x v="0"/>
    <x v="4"/>
    <n v="7060473"/>
    <n v="8000221021"/>
    <x v="0"/>
    <x v="3"/>
    <s v="MULTIFAMILIARES META CIUDAD TUNAL II"/>
    <x v="1"/>
    <x v="1"/>
  </r>
  <r>
    <x v="0"/>
    <x v="1"/>
    <x v="0"/>
    <x v="4"/>
    <n v="7060537"/>
    <n v="8300032721"/>
    <x v="0"/>
    <x v="3"/>
    <s v="CONJUNTO RESIDENCIAL ENTRE RIOS UNIDAD NUEVE-PROPHORIZ"/>
    <x v="1"/>
    <x v="1"/>
  </r>
  <r>
    <x v="0"/>
    <x v="1"/>
    <x v="0"/>
    <x v="4"/>
    <n v="7060545"/>
    <n v="9000128881"/>
    <x v="0"/>
    <x v="2"/>
    <s v="CONJUNTO RESIDENCIAL VILLAS DE TOSCANA"/>
    <x v="1"/>
    <x v="1"/>
  </r>
  <r>
    <x v="0"/>
    <x v="1"/>
    <x v="0"/>
    <x v="4"/>
    <n v="7060545"/>
    <n v="9000128881"/>
    <x v="0"/>
    <x v="2"/>
    <s v="CONJUNTO RESIDENCIAL VILLAS DE TOSCANA"/>
    <x v="1"/>
    <x v="1"/>
  </r>
  <r>
    <x v="0"/>
    <x v="1"/>
    <x v="0"/>
    <x v="4"/>
    <n v="7060550"/>
    <n v="9006325885"/>
    <x v="0"/>
    <x v="1"/>
    <s v="CONJUNTO CERRADO LOMBARDIA"/>
    <x v="20"/>
    <x v="11"/>
  </r>
  <r>
    <x v="0"/>
    <x v="1"/>
    <x v="0"/>
    <x v="4"/>
    <n v="7060562"/>
    <n v="9003003308"/>
    <x v="0"/>
    <x v="0"/>
    <s v="CONJUNTO RESIDENCIAL ARAWAK"/>
    <x v="17"/>
    <x v="2"/>
  </r>
  <r>
    <x v="0"/>
    <x v="1"/>
    <x v="0"/>
    <x v="4"/>
    <n v="7060652"/>
    <n v="9011901381"/>
    <x v="0"/>
    <x v="0"/>
    <s v="CONJUNTO RESIDENCIAL NATIVO ARENA PH"/>
    <x v="10"/>
    <x v="5"/>
  </r>
  <r>
    <x v="0"/>
    <x v="1"/>
    <x v="0"/>
    <x v="4"/>
    <n v="7060653"/>
    <n v="9004300902"/>
    <x v="0"/>
    <x v="1"/>
    <s v="EDIFICIO MARAT PH"/>
    <x v="34"/>
    <x v="5"/>
  </r>
  <r>
    <x v="0"/>
    <x v="1"/>
    <x v="0"/>
    <x v="4"/>
    <n v="7060653"/>
    <n v="9004300902"/>
    <x v="0"/>
    <x v="1"/>
    <s v="EDIFICIO MARAT PH"/>
    <x v="34"/>
    <x v="5"/>
  </r>
  <r>
    <x v="0"/>
    <x v="1"/>
    <x v="0"/>
    <x v="1"/>
    <n v="7060747"/>
    <n v="8300283900"/>
    <x v="0"/>
    <x v="1"/>
    <s v="URBANIZACIÓN ATLANTA II ETAPA SEGUNDO SECTOR"/>
    <x v="1"/>
    <x v="1"/>
  </r>
  <r>
    <x v="0"/>
    <x v="1"/>
    <x v="0"/>
    <x v="4"/>
    <n v="7060896"/>
    <n v="8300168053"/>
    <x v="0"/>
    <x v="1"/>
    <s v="CONJUNTO RESIDENCIAL PARQUE LOS SAUCES PH"/>
    <x v="1"/>
    <x v="1"/>
  </r>
  <r>
    <x v="0"/>
    <x v="1"/>
    <x v="0"/>
    <x v="1"/>
    <n v="7060916"/>
    <n v="8002088786"/>
    <x v="0"/>
    <x v="1"/>
    <s v="CONJUNTO RESIDENCIAL PASEO REAL SECTOR II"/>
    <x v="2"/>
    <x v="2"/>
  </r>
  <r>
    <x v="0"/>
    <x v="1"/>
    <x v="0"/>
    <x v="4"/>
    <n v="7060928"/>
    <n v="9010759756"/>
    <x v="0"/>
    <x v="1"/>
    <s v="CONJUNTO GRAN HORIZONTE KERANTA PROPIEDAD HORIZONTAL"/>
    <x v="16"/>
    <x v="4"/>
  </r>
  <r>
    <x v="0"/>
    <x v="1"/>
    <x v="0"/>
    <x v="4"/>
    <n v="7060933"/>
    <n v="8100027361"/>
    <x v="0"/>
    <x v="0"/>
    <s v="CONJUNTO CERRADO RINCON DE ATALAYA PROPIEDAD HORIZONTAL"/>
    <x v="6"/>
    <x v="6"/>
  </r>
  <r>
    <x v="0"/>
    <x v="1"/>
    <x v="0"/>
    <x v="4"/>
    <n v="7060952"/>
    <n v="9003266788"/>
    <x v="0"/>
    <x v="1"/>
    <s v="CONJUNTO CERRADO MIRADOR DE PIAMONTE- PROPIEDAD HORIZONT"/>
    <x v="6"/>
    <x v="6"/>
  </r>
  <r>
    <x v="0"/>
    <x v="1"/>
    <x v="0"/>
    <x v="4"/>
    <n v="7060955"/>
    <n v="9011385716"/>
    <x v="0"/>
    <x v="1"/>
    <s v="EDIFICIO ALTAGRACIA P H"/>
    <x v="1"/>
    <x v="1"/>
  </r>
  <r>
    <x v="0"/>
    <x v="1"/>
    <x v="0"/>
    <x v="4"/>
    <n v="7060968"/>
    <n v="8905030474"/>
    <x v="0"/>
    <x v="1"/>
    <s v="CONJUNTO RESIDENCIAL LA RINCONADA -PROPIEDAD HORIZONTAL"/>
    <x v="18"/>
    <x v="10"/>
  </r>
  <r>
    <x v="0"/>
    <x v="1"/>
    <x v="0"/>
    <x v="4"/>
    <n v="7060980"/>
    <n v="9000674131"/>
    <x v="0"/>
    <x v="4"/>
    <s v="EDIFICIO FAMORCA PH"/>
    <x v="11"/>
    <x v="9"/>
  </r>
  <r>
    <x v="0"/>
    <x v="1"/>
    <x v="0"/>
    <x v="4"/>
    <n v="7060997"/>
    <n v="9003628913"/>
    <x v="0"/>
    <x v="1"/>
    <s v="EDIFICIO SOTAVENTO PH"/>
    <x v="11"/>
    <x v="9"/>
  </r>
  <r>
    <x v="0"/>
    <x v="1"/>
    <x v="0"/>
    <x v="4"/>
    <n v="7060996"/>
    <n v="9004025445"/>
    <x v="0"/>
    <x v="1"/>
    <s v="EDIFICIO RESERVA DEL ALAMO - PROPIEDAD HORIZONTAL"/>
    <x v="1"/>
    <x v="1"/>
  </r>
  <r>
    <x v="0"/>
    <x v="1"/>
    <x v="0"/>
    <x v="4"/>
    <n v="7061008"/>
    <n v="8001269584"/>
    <x v="0"/>
    <x v="1"/>
    <s v="CONJUNTO RESIDENCIAL MONTELAR PH"/>
    <x v="14"/>
    <x v="5"/>
  </r>
  <r>
    <x v="0"/>
    <x v="1"/>
    <x v="0"/>
    <x v="4"/>
    <n v="7061059"/>
    <n v="9009643425"/>
    <x v="0"/>
    <x v="0"/>
    <s v="CONJUNTO CERROS DE SOTILEZA PH"/>
    <x v="1"/>
    <x v="1"/>
  </r>
  <r>
    <x v="0"/>
    <x v="1"/>
    <x v="0"/>
    <x v="4"/>
    <n v="7061090"/>
    <n v="8902086408"/>
    <x v="0"/>
    <x v="1"/>
    <s v="UNIDAD RESIDENCIAL COLON"/>
    <x v="17"/>
    <x v="2"/>
  </r>
  <r>
    <x v="0"/>
    <x v="1"/>
    <x v="0"/>
    <x v="4"/>
    <n v="7061090"/>
    <n v="8902086408"/>
    <x v="0"/>
    <x v="1"/>
    <s v="UNIDAD RESIDENCIAL COLON"/>
    <x v="17"/>
    <x v="2"/>
  </r>
  <r>
    <x v="0"/>
    <x v="1"/>
    <x v="0"/>
    <x v="4"/>
    <n v="7061109"/>
    <n v="8300575918"/>
    <x v="0"/>
    <x v="1"/>
    <s v="CONJUNTO RESIDENCIAL EL REDIL DE GALICIA"/>
    <x v="1"/>
    <x v="1"/>
  </r>
  <r>
    <x v="0"/>
    <x v="1"/>
    <x v="0"/>
    <x v="4"/>
    <n v="7061125"/>
    <n v="8160074083"/>
    <x v="0"/>
    <x v="1"/>
    <s v="EDIFICIO GLORIA PH"/>
    <x v="11"/>
    <x v="9"/>
  </r>
  <r>
    <x v="0"/>
    <x v="1"/>
    <x v="0"/>
    <x v="4"/>
    <n v="7061160"/>
    <n v="9003688942"/>
    <x v="0"/>
    <x v="0"/>
    <s v="CONJUNTO RESIDENCIAL PORTAL DEL PARQUE"/>
    <x v="13"/>
    <x v="9"/>
  </r>
  <r>
    <x v="0"/>
    <x v="1"/>
    <x v="0"/>
    <x v="4"/>
    <n v="7061256"/>
    <n v="8300016352"/>
    <x v="0"/>
    <x v="1"/>
    <s v="EDIFICIO 122 AVENIDA - PROPIEDAD HORIZONTAL"/>
    <x v="1"/>
    <x v="1"/>
  </r>
  <r>
    <x v="0"/>
    <x v="1"/>
    <x v="0"/>
    <x v="1"/>
    <n v="7061296"/>
    <n v="9003583196"/>
    <x v="0"/>
    <x v="5"/>
    <s v="EDIFICIO ACROPOLIS - PROPIEDAD HORIZONTAL"/>
    <x v="6"/>
    <x v="6"/>
  </r>
  <r>
    <x v="0"/>
    <x v="1"/>
    <x v="0"/>
    <x v="4"/>
    <n v="7061344"/>
    <n v="8301009598"/>
    <x v="1"/>
    <x v="6"/>
    <s v="CONJUNTO RESIDENCIAL PORTAL DE MODELIA 1 PROP"/>
    <x v="1"/>
    <x v="1"/>
  </r>
  <r>
    <x v="0"/>
    <x v="1"/>
    <x v="0"/>
    <x v="4"/>
    <n v="7061329"/>
    <n v="9009200715"/>
    <x v="0"/>
    <x v="1"/>
    <s v="EDIFICIO COMPOSTELA PROPIEDAD HORIZONTAL"/>
    <x v="6"/>
    <x v="6"/>
  </r>
  <r>
    <x v="0"/>
    <x v="1"/>
    <x v="0"/>
    <x v="4"/>
    <n v="7061362"/>
    <n v="9009864410"/>
    <x v="0"/>
    <x v="3"/>
    <s v="CONJUNTO RESIDENCIAL CERRITOS CAMPESTRE - PROPIEDAD HORIZONT"/>
    <x v="11"/>
    <x v="9"/>
  </r>
  <r>
    <x v="0"/>
    <x v="1"/>
    <x v="0"/>
    <x v="4"/>
    <n v="7061395"/>
    <n v="9007679222"/>
    <x v="0"/>
    <x v="1"/>
    <s v="EDIFICIO PUERTO MADERO"/>
    <x v="29"/>
    <x v="14"/>
  </r>
  <r>
    <x v="0"/>
    <x v="1"/>
    <x v="0"/>
    <x v="4"/>
    <n v="7061439"/>
    <n v="8160049976"/>
    <x v="0"/>
    <x v="1"/>
    <s v="CONJUNTO RESIDENCIAL EL PINAR DE GAMMA PH"/>
    <x v="11"/>
    <x v="9"/>
  </r>
  <r>
    <x v="0"/>
    <x v="1"/>
    <x v="0"/>
    <x v="4"/>
    <n v="7061489"/>
    <n v="9001774878"/>
    <x v="0"/>
    <x v="1"/>
    <s v="URBANIZACION TORRES DELA ACUARELA TORRE NUMERO 6 PH"/>
    <x v="11"/>
    <x v="9"/>
  </r>
  <r>
    <x v="0"/>
    <x v="1"/>
    <x v="0"/>
    <x v="4"/>
    <n v="7061497"/>
    <n v="8909430851"/>
    <x v="0"/>
    <x v="1"/>
    <s v="CONJUNTO RESIDENCIAL MAZATLAN"/>
    <x v="14"/>
    <x v="5"/>
  </r>
  <r>
    <x v="0"/>
    <x v="1"/>
    <x v="0"/>
    <x v="4"/>
    <n v="7061547"/>
    <n v="8110407421"/>
    <x v="0"/>
    <x v="1"/>
    <s v="URBANIZACION CONQUISTADORES SUR PH"/>
    <x v="14"/>
    <x v="5"/>
  </r>
  <r>
    <x v="0"/>
    <x v="1"/>
    <x v="0"/>
    <x v="4"/>
    <n v="7061552"/>
    <n v="8050093504"/>
    <x v="0"/>
    <x v="1"/>
    <s v="UNIDAD RESIDENCIAL MARCO FIDEL SUAREZ"/>
    <x v="0"/>
    <x v="0"/>
  </r>
  <r>
    <x v="0"/>
    <x v="1"/>
    <x v="0"/>
    <x v="4"/>
    <n v="7061560"/>
    <n v="9006642261"/>
    <x v="0"/>
    <x v="1"/>
    <s v="EDIFICIO LATORRE MONTECARLO"/>
    <x v="2"/>
    <x v="2"/>
  </r>
  <r>
    <x v="0"/>
    <x v="1"/>
    <x v="0"/>
    <x v="4"/>
    <n v="7061599"/>
    <n v="9010574551"/>
    <x v="0"/>
    <x v="1"/>
    <s v="CONJUNTO RESIDENCIAL TACUARA CLUB RESIDENCIAL PH"/>
    <x v="13"/>
    <x v="9"/>
  </r>
  <r>
    <x v="0"/>
    <x v="1"/>
    <x v="0"/>
    <x v="4"/>
    <n v="7061605"/>
    <n v="9000561717"/>
    <x v="0"/>
    <x v="1"/>
    <s v="CONJUNTO MULTIFAMILIAR PARQUE MIRADOR DE LA C"/>
    <x v="1"/>
    <x v="1"/>
  </r>
  <r>
    <x v="0"/>
    <x v="1"/>
    <x v="0"/>
    <x v="1"/>
    <n v="7061683"/>
    <n v="9006197279"/>
    <x v="0"/>
    <x v="5"/>
    <s v="CONDOMINIO ALTAGRACIA II ETAPA PROPIEDAD HORIZONTAL"/>
    <x v="31"/>
    <x v="3"/>
  </r>
  <r>
    <x v="0"/>
    <x v="1"/>
    <x v="0"/>
    <x v="4"/>
    <n v="7061696"/>
    <n v="9000943201"/>
    <x v="0"/>
    <x v="4"/>
    <s v="EDIFICIO LOS LEONES - PROPIEDAD HORIZONTAL"/>
    <x v="6"/>
    <x v="6"/>
  </r>
  <r>
    <x v="0"/>
    <x v="1"/>
    <x v="0"/>
    <x v="4"/>
    <n v="7061703"/>
    <n v="9007760148"/>
    <x v="0"/>
    <x v="1"/>
    <s v="EDIFICIO MULTIFAMILIAR VILLA CAMILA"/>
    <x v="2"/>
    <x v="2"/>
  </r>
  <r>
    <x v="0"/>
    <x v="1"/>
    <x v="0"/>
    <x v="4"/>
    <n v="7061709"/>
    <n v="9005006816"/>
    <x v="0"/>
    <x v="1"/>
    <s v="CERRO FUERTE - PROPIEDAD HORIZONTAL"/>
    <x v="19"/>
    <x v="4"/>
  </r>
  <r>
    <x v="0"/>
    <x v="1"/>
    <x v="0"/>
    <x v="4"/>
    <n v="7061718"/>
    <n v="9000650907"/>
    <x v="0"/>
    <x v="1"/>
    <s v="EDIFICIO PORTAL DE LOS NOGALES BLOQUE UNO - PROPIEDAD HO"/>
    <x v="6"/>
    <x v="6"/>
  </r>
  <r>
    <x v="0"/>
    <x v="1"/>
    <x v="0"/>
    <x v="1"/>
    <n v="7061720"/>
    <n v="9001860296"/>
    <x v="0"/>
    <x v="3"/>
    <s v="EDIFICIO MONTEARROYO - PROPIEDAD HORIZONTAL"/>
    <x v="1"/>
    <x v="1"/>
  </r>
  <r>
    <x v="0"/>
    <x v="1"/>
    <x v="0"/>
    <x v="4"/>
    <n v="7061738"/>
    <n v="9007061835"/>
    <x v="0"/>
    <x v="1"/>
    <s v="EDIFICIO ALTAVISTA COUNTRY - PROPIEDAD HORIZONTAL"/>
    <x v="1"/>
    <x v="1"/>
  </r>
  <r>
    <x v="0"/>
    <x v="1"/>
    <x v="0"/>
    <x v="4"/>
    <n v="7061747"/>
    <n v="8000339520"/>
    <x v="0"/>
    <x v="3"/>
    <s v="CONJUNTO RESIDENCIAL INTERLOMAS (ETAPAS 123 Y 4) -PH-"/>
    <x v="14"/>
    <x v="5"/>
  </r>
  <r>
    <x v="0"/>
    <x v="1"/>
    <x v="0"/>
    <x v="4"/>
    <n v="7061774"/>
    <n v="8110371405"/>
    <x v="0"/>
    <x v="1"/>
    <s v="URBANIZACIN LA COLINA DE ASIS"/>
    <x v="5"/>
    <x v="5"/>
  </r>
  <r>
    <x v="0"/>
    <x v="1"/>
    <x v="0"/>
    <x v="4"/>
    <n v="7061788"/>
    <n v="8090051837"/>
    <x v="0"/>
    <x v="1"/>
    <s v="EDIFICIO TORRELADERA"/>
    <x v="3"/>
    <x v="3"/>
  </r>
  <r>
    <x v="0"/>
    <x v="1"/>
    <x v="0"/>
    <x v="4"/>
    <n v="7061791"/>
    <n v="8000413826"/>
    <x v="0"/>
    <x v="1"/>
    <s v="CONJUTO RESIDENCIAL MALLORCA"/>
    <x v="7"/>
    <x v="7"/>
  </r>
  <r>
    <x v="0"/>
    <x v="1"/>
    <x v="0"/>
    <x v="4"/>
    <n v="7061803"/>
    <n v="8000263697"/>
    <x v="0"/>
    <x v="0"/>
    <s v="CONDOMINIO EDIFICIO PIAMONTE"/>
    <x v="7"/>
    <x v="7"/>
  </r>
  <r>
    <x v="0"/>
    <x v="1"/>
    <x v="0"/>
    <x v="4"/>
    <n v="7061812"/>
    <n v="8300392995"/>
    <x v="0"/>
    <x v="7"/>
    <s v="CONJUNTO MULTIFAMILIAR COMPARTIR BOCHICA LOTE 2 ETAPA I"/>
    <x v="1"/>
    <x v="1"/>
  </r>
  <r>
    <x v="0"/>
    <x v="1"/>
    <x v="0"/>
    <x v="4"/>
    <n v="7061846"/>
    <n v="9003310725"/>
    <x v="0"/>
    <x v="0"/>
    <s v="EDIFICIO EL SAMAN DE LA FLORA - PROPIEDAD HOR"/>
    <x v="0"/>
    <x v="0"/>
  </r>
  <r>
    <x v="0"/>
    <x v="1"/>
    <x v="0"/>
    <x v="4"/>
    <n v="7061854"/>
    <n v="8002099700"/>
    <x v="0"/>
    <x v="4"/>
    <s v="UNIDAD RESIDENCIAL COLISEO PROPIEDAD HORIZONTAL"/>
    <x v="0"/>
    <x v="0"/>
  </r>
  <r>
    <x v="0"/>
    <x v="1"/>
    <x v="0"/>
    <x v="4"/>
    <n v="7061865"/>
    <n v="9000374688"/>
    <x v="0"/>
    <x v="1"/>
    <s v="UNIDAD RESIDENCIAL BALCON DE LA RAZA PH"/>
    <x v="10"/>
    <x v="5"/>
  </r>
  <r>
    <x v="0"/>
    <x v="1"/>
    <x v="0"/>
    <x v="5"/>
    <n v="7061876"/>
    <n v="16744435"/>
    <x v="0"/>
    <x v="1"/>
    <s v="PELAEZ MEJIA EMERSON"/>
    <x v="23"/>
    <x v="6"/>
  </r>
  <r>
    <x v="0"/>
    <x v="1"/>
    <x v="0"/>
    <x v="4"/>
    <n v="7061898"/>
    <n v="9008611354"/>
    <x v="0"/>
    <x v="1"/>
    <s v="CONJUNTO CERRADO SANTO DOMINGO PROPIEDAD HORIZONTAL"/>
    <x v="3"/>
    <x v="3"/>
  </r>
  <r>
    <x v="0"/>
    <x v="1"/>
    <x v="0"/>
    <x v="4"/>
    <n v="7061976"/>
    <n v="9009495823"/>
    <x v="0"/>
    <x v="1"/>
    <s v="CONJUNTO RESIDENCIAL EL CIELO"/>
    <x v="2"/>
    <x v="2"/>
  </r>
  <r>
    <x v="0"/>
    <x v="1"/>
    <x v="0"/>
    <x v="4"/>
    <n v="7062024"/>
    <n v="9007303081"/>
    <x v="0"/>
    <x v="1"/>
    <s v="CONJUNTO RESIDENCIAL PRADOS DEL PORTAL II PH"/>
    <x v="1"/>
    <x v="1"/>
  </r>
  <r>
    <x v="0"/>
    <x v="1"/>
    <x v="0"/>
    <x v="4"/>
    <n v="7062036"/>
    <n v="9009146759"/>
    <x v="0"/>
    <x v="3"/>
    <s v="CONJUNTO RESIDENCIAL PARQUES DE BOLIVAR ARMENIA N° 1 VIP"/>
    <x v="7"/>
    <x v="7"/>
  </r>
  <r>
    <x v="0"/>
    <x v="1"/>
    <x v="0"/>
    <x v="4"/>
    <n v="7062039"/>
    <n v="9003547461"/>
    <x v="0"/>
    <x v="1"/>
    <s v="URBANIZACION CAMPI?A DE SAN LUCAS PROPIEDAD HORIZONTAL"/>
    <x v="14"/>
    <x v="5"/>
  </r>
  <r>
    <x v="0"/>
    <x v="1"/>
    <x v="0"/>
    <x v="4"/>
    <n v="7062042"/>
    <n v="8300967974"/>
    <x v="0"/>
    <x v="1"/>
    <s v="EDIFICIO TIME SQUARE PROPIEDAD HORIZONTAL"/>
    <x v="1"/>
    <x v="1"/>
  </r>
  <r>
    <x v="0"/>
    <x v="1"/>
    <x v="0"/>
    <x v="4"/>
    <n v="7062043"/>
    <n v="9008852071"/>
    <x v="0"/>
    <x v="1"/>
    <s v="EDIFICIO GUAYACAN REAL - PROPIEDAD HORIZONTAL"/>
    <x v="6"/>
    <x v="6"/>
  </r>
  <r>
    <x v="0"/>
    <x v="1"/>
    <x v="0"/>
    <x v="4"/>
    <n v="7062059"/>
    <n v="9009796117"/>
    <x v="0"/>
    <x v="4"/>
    <s v="GALATEA PARQUE RESIDENCIAL PH"/>
    <x v="13"/>
    <x v="9"/>
  </r>
  <r>
    <x v="0"/>
    <x v="1"/>
    <x v="0"/>
    <x v="4"/>
    <n v="7062062"/>
    <n v="9009796117"/>
    <x v="0"/>
    <x v="4"/>
    <s v="GALATEA PARQUE RESIDENCIAL PH"/>
    <x v="13"/>
    <x v="9"/>
  </r>
  <r>
    <x v="0"/>
    <x v="1"/>
    <x v="0"/>
    <x v="4"/>
    <n v="7062064"/>
    <n v="9007920066"/>
    <x v="0"/>
    <x v="1"/>
    <s v="EDIFICIO MULTIFAMILIAR LUJAN APARTAMENTOS PH"/>
    <x v="11"/>
    <x v="9"/>
  </r>
  <r>
    <x v="0"/>
    <x v="1"/>
    <x v="0"/>
    <x v="4"/>
    <n v="7062081"/>
    <n v="9003508137"/>
    <x v="0"/>
    <x v="1"/>
    <s v="CONJUNTO RESIDENCIAL TORRE MIRO"/>
    <x v="2"/>
    <x v="2"/>
  </r>
  <r>
    <x v="0"/>
    <x v="1"/>
    <x v="0"/>
    <x v="4"/>
    <n v="7062080"/>
    <n v="9006664726"/>
    <x v="0"/>
    <x v="7"/>
    <s v="EDIFICIO VILLA SARITA - PROPIEDAD HORIZONTAL"/>
    <x v="6"/>
    <x v="6"/>
  </r>
  <r>
    <x v="0"/>
    <x v="1"/>
    <x v="0"/>
    <x v="4"/>
    <n v="7062115"/>
    <n v="8002296923"/>
    <x v="0"/>
    <x v="1"/>
    <s v="EDIFICIO FUMINAYA"/>
    <x v="1"/>
    <x v="1"/>
  </r>
  <r>
    <x v="0"/>
    <x v="1"/>
    <x v="0"/>
    <x v="4"/>
    <n v="7062118"/>
    <n v="8300605632"/>
    <x v="0"/>
    <x v="1"/>
    <s v="CONJUNTO RESIDENCIAL PARQUES DE MILENTA"/>
    <x v="1"/>
    <x v="1"/>
  </r>
  <r>
    <x v="0"/>
    <x v="1"/>
    <x v="0"/>
    <x v="4"/>
    <n v="7062130"/>
    <n v="8160003320"/>
    <x v="0"/>
    <x v="1"/>
    <s v="EDIFICIO LAURA PROPIEDAD HORIZONTAL"/>
    <x v="11"/>
    <x v="9"/>
  </r>
  <r>
    <x v="0"/>
    <x v="1"/>
    <x v="0"/>
    <x v="4"/>
    <n v="7062157"/>
    <n v="8000420381"/>
    <x v="0"/>
    <x v="0"/>
    <s v="CONJUNTO RESIDENCIAL SANTA LUCIA PACARA III ETAPA"/>
    <x v="0"/>
    <x v="0"/>
  </r>
  <r>
    <x v="0"/>
    <x v="1"/>
    <x v="0"/>
    <x v="4"/>
    <n v="7062175"/>
    <n v="8100003035"/>
    <x v="0"/>
    <x v="1"/>
    <s v="PROPIEDAD HORIZONTAL EDIFICIO PLAZA 51"/>
    <x v="6"/>
    <x v="6"/>
  </r>
  <r>
    <x v="0"/>
    <x v="1"/>
    <x v="0"/>
    <x v="4"/>
    <n v="7062185"/>
    <n v="9006656584"/>
    <x v="0"/>
    <x v="1"/>
    <s v="PROYECTO BELLO HORIZONTE"/>
    <x v="1"/>
    <x v="1"/>
  </r>
  <r>
    <x v="0"/>
    <x v="1"/>
    <x v="0"/>
    <x v="4"/>
    <n v="7062208"/>
    <n v="8100014837"/>
    <x v="0"/>
    <x v="7"/>
    <s v="EDIFICIO LOS CORALES PROPIEDAD HORIZONTAL"/>
    <x v="6"/>
    <x v="6"/>
  </r>
  <r>
    <x v="0"/>
    <x v="1"/>
    <x v="0"/>
    <x v="4"/>
    <n v="7062260"/>
    <n v="8002182511"/>
    <x v="0"/>
    <x v="0"/>
    <s v="EDIFICIO EL PORVERNIR PH"/>
    <x v="14"/>
    <x v="5"/>
  </r>
  <r>
    <x v="0"/>
    <x v="1"/>
    <x v="0"/>
    <x v="4"/>
    <n v="7062271"/>
    <n v="9000270897"/>
    <x v="0"/>
    <x v="1"/>
    <s v="UNIDAD INMOBILIARIA CERRADA BOSQUES DE LA SIERRA"/>
    <x v="6"/>
    <x v="6"/>
  </r>
  <r>
    <x v="0"/>
    <x v="1"/>
    <x v="0"/>
    <x v="4"/>
    <n v="7062305"/>
    <n v="8001972770"/>
    <x v="0"/>
    <x v="1"/>
    <s v="UNIDAD RESIDENCIAL SAUSALITO"/>
    <x v="11"/>
    <x v="9"/>
  </r>
  <r>
    <x v="0"/>
    <x v="1"/>
    <x v="0"/>
    <x v="4"/>
    <n v="7062345"/>
    <n v="8110371405"/>
    <x v="0"/>
    <x v="1"/>
    <s v="URBANIZACIN LA COLINA DE ASIS"/>
    <x v="5"/>
    <x v="5"/>
  </r>
  <r>
    <x v="0"/>
    <x v="1"/>
    <x v="0"/>
    <x v="4"/>
    <n v="7062361"/>
    <n v="8605263368"/>
    <x v="0"/>
    <x v="1"/>
    <s v="CONJUNTO RESIDENCIAL SANTA BARBARA NORTE MANZANA C PH"/>
    <x v="1"/>
    <x v="1"/>
  </r>
  <r>
    <x v="0"/>
    <x v="1"/>
    <x v="0"/>
    <x v="4"/>
    <n v="7062376"/>
    <n v="8300113051"/>
    <x v="0"/>
    <x v="1"/>
    <s v="AGRUPACIONAVENIDA39PH"/>
    <x v="1"/>
    <x v="1"/>
  </r>
  <r>
    <x v="0"/>
    <x v="1"/>
    <x v="0"/>
    <x v="4"/>
    <n v="7062393"/>
    <n v="9011118025"/>
    <x v="0"/>
    <x v="1"/>
    <s v="CONJUNTO RESIDENCIAL CERRADO URBANIZACION VILLA ADELA"/>
    <x v="12"/>
    <x v="2"/>
  </r>
  <r>
    <x v="0"/>
    <x v="1"/>
    <x v="0"/>
    <x v="4"/>
    <n v="7062397"/>
    <n v="9008670321"/>
    <x v="0"/>
    <x v="1"/>
    <s v="EDIFICIO DE USO MIXTO TORRE BICENTENARIO PH"/>
    <x v="14"/>
    <x v="5"/>
  </r>
  <r>
    <x v="0"/>
    <x v="1"/>
    <x v="0"/>
    <x v="4"/>
    <n v="7062410"/>
    <n v="9002253188"/>
    <x v="0"/>
    <x v="2"/>
    <s v="URBANIZACION PALO DE ROSA PH"/>
    <x v="10"/>
    <x v="5"/>
  </r>
  <r>
    <x v="0"/>
    <x v="1"/>
    <x v="0"/>
    <x v="4"/>
    <n v="7062419"/>
    <n v="8090061215"/>
    <x v="0"/>
    <x v="3"/>
    <s v="CONJUNTO CERRADO TORRES DEL BOSQUE-PROPIEDAD HORIZONTAL"/>
    <x v="3"/>
    <x v="3"/>
  </r>
  <r>
    <x v="0"/>
    <x v="1"/>
    <x v="0"/>
    <x v="4"/>
    <n v="7062424"/>
    <n v="9010034836"/>
    <x v="0"/>
    <x v="2"/>
    <s v="FORTEZZA PARQUE RESIDENCIAL - PROPIEDAD HORIZONTAL"/>
    <x v="3"/>
    <x v="3"/>
  </r>
  <r>
    <x v="0"/>
    <x v="1"/>
    <x v="0"/>
    <x v="4"/>
    <n v="7062447"/>
    <n v="8605096441"/>
    <x v="0"/>
    <x v="1"/>
    <s v="CONJUNTO RESIDENCIAL SANTA BARBARA NORTE"/>
    <x v="1"/>
    <x v="1"/>
  </r>
  <r>
    <x v="0"/>
    <x v="1"/>
    <x v="0"/>
    <x v="4"/>
    <n v="7062472"/>
    <n v="9001984751"/>
    <x v="0"/>
    <x v="3"/>
    <s v="URBANIZACIÓN CAMPO DE VERANO PH"/>
    <x v="14"/>
    <x v="5"/>
  </r>
  <r>
    <x v="0"/>
    <x v="1"/>
    <x v="0"/>
    <x v="4"/>
    <n v="7062496"/>
    <n v="8000098618"/>
    <x v="0"/>
    <x v="3"/>
    <s v="PASEO COMERCIAL S ARKACENTRO"/>
    <x v="3"/>
    <x v="3"/>
  </r>
  <r>
    <x v="0"/>
    <x v="1"/>
    <x v="0"/>
    <x v="4"/>
    <n v="7062600"/>
    <n v="8300609753"/>
    <x v="0"/>
    <x v="1"/>
    <s v="EDIFICIO MULTIFAMILIAR SANTA ROSA PLAZA"/>
    <x v="1"/>
    <x v="1"/>
  </r>
  <r>
    <x v="0"/>
    <x v="1"/>
    <x v="0"/>
    <x v="4"/>
    <n v="7062632"/>
    <n v="9012851214"/>
    <x v="0"/>
    <x v="1"/>
    <s v="CONJUNTO CERRADO TEKA PH"/>
    <x v="13"/>
    <x v="9"/>
  </r>
  <r>
    <x v="0"/>
    <x v="1"/>
    <x v="0"/>
    <x v="4"/>
    <n v="7062699"/>
    <n v="8301396822"/>
    <x v="0"/>
    <x v="3"/>
    <s v="AGRUPACION RESIDENCIAL PRIMAVERA DEL TINTAL 2"/>
    <x v="1"/>
    <x v="1"/>
  </r>
  <r>
    <x v="0"/>
    <x v="1"/>
    <x v="0"/>
    <x v="4"/>
    <n v="7062748"/>
    <n v="8160010691"/>
    <x v="0"/>
    <x v="1"/>
    <s v="CONJUNTO BOSQUES DE LA SALLE"/>
    <x v="11"/>
    <x v="9"/>
  </r>
  <r>
    <x v="0"/>
    <x v="1"/>
    <x v="0"/>
    <x v="4"/>
    <n v="7062753"/>
    <n v="9000052677"/>
    <x v="0"/>
    <x v="2"/>
    <s v="UNIDAD RESIDENCIAL ESTADIO NORTE PH"/>
    <x v="14"/>
    <x v="5"/>
  </r>
  <r>
    <x v="0"/>
    <x v="1"/>
    <x v="0"/>
    <x v="4"/>
    <n v="7062754"/>
    <n v="9006558588"/>
    <x v="0"/>
    <x v="2"/>
    <s v="PARQUE RESIDENCIAL EL MIRADOR DEL COLIBRI I ET ANDALUCIA P H"/>
    <x v="13"/>
    <x v="9"/>
  </r>
  <r>
    <x v="0"/>
    <x v="1"/>
    <x v="0"/>
    <x v="4"/>
    <n v="7062754"/>
    <n v="9006558588"/>
    <x v="0"/>
    <x v="2"/>
    <s v="PARQUE RESIDENCIAL EL MIRADOR DEL COLIBRI I ET ANDALUCIA P H"/>
    <x v="13"/>
    <x v="9"/>
  </r>
  <r>
    <x v="0"/>
    <x v="1"/>
    <x v="0"/>
    <x v="4"/>
    <n v="7062792"/>
    <n v="9008140560"/>
    <x v="0"/>
    <x v="1"/>
    <s v="CONJUNTO RESIDENCIAL AURA PROPIEDAD HORIZONTAL"/>
    <x v="14"/>
    <x v="5"/>
  </r>
  <r>
    <x v="0"/>
    <x v="1"/>
    <x v="0"/>
    <x v="4"/>
    <n v="7062799"/>
    <n v="9001669380"/>
    <x v="0"/>
    <x v="3"/>
    <s v="UNIDAD INMOBILIARIA CERRADA LA GRANJITA BOSA"/>
    <x v="1"/>
    <x v="1"/>
  </r>
  <r>
    <x v="0"/>
    <x v="1"/>
    <x v="0"/>
    <x v="4"/>
    <n v="7062802"/>
    <n v="8002015457"/>
    <x v="0"/>
    <x v="1"/>
    <s v="CONJUNTO MULTIFAMILIAR EL GUAMO"/>
    <x v="2"/>
    <x v="2"/>
  </r>
  <r>
    <x v="0"/>
    <x v="1"/>
    <x v="0"/>
    <x v="4"/>
    <n v="7062853"/>
    <n v="9009928797"/>
    <x v="0"/>
    <x v="1"/>
    <s v="CONJUNTO RESIDENCIAL TORRES AMBAR APARTAMENTOS PH"/>
    <x v="13"/>
    <x v="9"/>
  </r>
  <r>
    <x v="0"/>
    <x v="1"/>
    <x v="0"/>
    <x v="4"/>
    <n v="7062869"/>
    <n v="9002065896"/>
    <x v="0"/>
    <x v="1"/>
    <s v="CONJUNTO RESIDENCIAL Y COMERCIAL CAÑAVERAL II - PH"/>
    <x v="11"/>
    <x v="9"/>
  </r>
  <r>
    <x v="0"/>
    <x v="1"/>
    <x v="0"/>
    <x v="4"/>
    <n v="7062881"/>
    <n v="8301294776"/>
    <x v="0"/>
    <x v="2"/>
    <s v="EDIFICIO EL MIRADOR - PROPIEDAD HORIZONTAL"/>
    <x v="1"/>
    <x v="1"/>
  </r>
  <r>
    <x v="0"/>
    <x v="1"/>
    <x v="0"/>
    <x v="4"/>
    <n v="7062898"/>
    <n v="8000404701"/>
    <x v="0"/>
    <x v="1"/>
    <s v="CONJUNTO RESIDENCIAL DINAMARCA PH"/>
    <x v="14"/>
    <x v="5"/>
  </r>
  <r>
    <x v="0"/>
    <x v="1"/>
    <x v="0"/>
    <x v="4"/>
    <n v="7063078"/>
    <n v="8110342470"/>
    <x v="0"/>
    <x v="1"/>
    <s v="CONJUNTO RESIDENCIAL PROVIDENCIA DE CASTROPOLO PH"/>
    <x v="14"/>
    <x v="5"/>
  </r>
  <r>
    <x v="0"/>
    <x v="1"/>
    <x v="0"/>
    <x v="4"/>
    <n v="7063094"/>
    <n v="9009200715"/>
    <x v="0"/>
    <x v="1"/>
    <s v="EDIFICIO COMPOSTELA PROPIEDAD HORIZONTAL"/>
    <x v="6"/>
    <x v="6"/>
  </r>
  <r>
    <x v="0"/>
    <x v="1"/>
    <x v="0"/>
    <x v="4"/>
    <n v="7063109"/>
    <n v="9001485532"/>
    <x v="0"/>
    <x v="0"/>
    <s v="CONJUNTO RESIDENCIAL ARBOLEDA DE SAN GABRIEL"/>
    <x v="1"/>
    <x v="1"/>
  </r>
  <r>
    <x v="0"/>
    <x v="1"/>
    <x v="0"/>
    <x v="5"/>
    <n v="7063164"/>
    <n v="16627574"/>
    <x v="0"/>
    <x v="0"/>
    <s v="PATIÑO URIBE CARLOS AUGUSTO"/>
    <x v="0"/>
    <x v="0"/>
  </r>
  <r>
    <x v="0"/>
    <x v="1"/>
    <x v="0"/>
    <x v="4"/>
    <n v="7063254"/>
    <n v="8300338451"/>
    <x v="0"/>
    <x v="3"/>
    <s v="EDIFICIO PARK WAY RESERVADO III"/>
    <x v="1"/>
    <x v="1"/>
  </r>
  <r>
    <x v="0"/>
    <x v="1"/>
    <x v="0"/>
    <x v="4"/>
    <n v="7063263"/>
    <n v="9009817530"/>
    <x v="0"/>
    <x v="1"/>
    <s v="GUADUALES DEL CAFE PH"/>
    <x v="54"/>
    <x v="7"/>
  </r>
  <r>
    <x v="0"/>
    <x v="1"/>
    <x v="0"/>
    <x v="4"/>
    <n v="7063288"/>
    <n v="8301254398"/>
    <x v="0"/>
    <x v="3"/>
    <s v="AGRUPACION URBANIZACION TECHO"/>
    <x v="1"/>
    <x v="1"/>
  </r>
  <r>
    <x v="0"/>
    <x v="1"/>
    <x v="0"/>
    <x v="4"/>
    <n v="7063302"/>
    <n v="9001328901"/>
    <x v="0"/>
    <x v="1"/>
    <s v="EDIFICIO MIRADOR DE LOS LAURELES - PROPIEDAD HORIZONTAL"/>
    <x v="6"/>
    <x v="6"/>
  </r>
  <r>
    <x v="0"/>
    <x v="1"/>
    <x v="0"/>
    <x v="4"/>
    <n v="7063350"/>
    <n v="9003361353"/>
    <x v="0"/>
    <x v="1"/>
    <s v="CONJUNTO OBELISCO DE LA VILLA PARQUE RESIDENCIAL P.H"/>
    <x v="11"/>
    <x v="9"/>
  </r>
  <r>
    <x v="0"/>
    <x v="1"/>
    <x v="0"/>
    <x v="4"/>
    <n v="7063364"/>
    <n v="9003892714"/>
    <x v="0"/>
    <x v="0"/>
    <s v="EDIFICIO BOSTON PARK ETAPAS I Y II PH"/>
    <x v="14"/>
    <x v="5"/>
  </r>
  <r>
    <x v="0"/>
    <x v="1"/>
    <x v="0"/>
    <x v="4"/>
    <n v="7063377"/>
    <n v="8902086408"/>
    <x v="0"/>
    <x v="1"/>
    <s v="UNIDAD RESIDENCIAL COLON"/>
    <x v="17"/>
    <x v="2"/>
  </r>
  <r>
    <x v="0"/>
    <x v="1"/>
    <x v="0"/>
    <x v="4"/>
    <n v="7063403"/>
    <n v="9001549848"/>
    <x v="0"/>
    <x v="1"/>
    <s v="VILLA ZAMORA CONJUNTO RESIDENCIAL PROPIEDAD HORIZONTAL"/>
    <x v="1"/>
    <x v="1"/>
  </r>
  <r>
    <x v="0"/>
    <x v="1"/>
    <x v="0"/>
    <x v="4"/>
    <n v="7063409"/>
    <n v="8301254398"/>
    <x v="0"/>
    <x v="3"/>
    <s v="AGRUPACION URBANIZACION TECHO"/>
    <x v="1"/>
    <x v="1"/>
  </r>
  <r>
    <x v="0"/>
    <x v="1"/>
    <x v="0"/>
    <x v="4"/>
    <n v="7063421"/>
    <n v="8909363151"/>
    <x v="0"/>
    <x v="1"/>
    <s v="URBANIZACION SURAMERICANA ENVIGADO PH"/>
    <x v="10"/>
    <x v="5"/>
  </r>
  <r>
    <x v="0"/>
    <x v="1"/>
    <x v="0"/>
    <x v="4"/>
    <n v="7063435"/>
    <n v="9009146759"/>
    <x v="0"/>
    <x v="1"/>
    <s v="CONJUNTO RESIDENCIAL PARQUES DE BOLIVAR ARMENIA N° 1 VIP"/>
    <x v="7"/>
    <x v="7"/>
  </r>
  <r>
    <x v="0"/>
    <x v="1"/>
    <x v="0"/>
    <x v="4"/>
    <n v="7063448"/>
    <n v="9012118049"/>
    <x v="0"/>
    <x v="1"/>
    <s v="EDIFICIO BAYON APARTAMENTOS"/>
    <x v="7"/>
    <x v="7"/>
  </r>
  <r>
    <x v="0"/>
    <x v="1"/>
    <x v="0"/>
    <x v="4"/>
    <n v="7063471"/>
    <n v="8301111228"/>
    <x v="0"/>
    <x v="1"/>
    <s v="CONJUNTO RESIDENCIAL CERRADO VILLA OLGA"/>
    <x v="1"/>
    <x v="1"/>
  </r>
  <r>
    <x v="0"/>
    <x v="1"/>
    <x v="0"/>
    <x v="4"/>
    <n v="7063485"/>
    <n v="9004300902"/>
    <x v="0"/>
    <x v="7"/>
    <s v="EDIFICIO MARAT PH"/>
    <x v="34"/>
    <x v="5"/>
  </r>
  <r>
    <x v="0"/>
    <x v="1"/>
    <x v="0"/>
    <x v="4"/>
    <n v="7063499"/>
    <n v="8160018587"/>
    <x v="0"/>
    <x v="1"/>
    <s v="CONJUNTO RESIDENCIAL LA ARBOLEDA PH"/>
    <x v="11"/>
    <x v="9"/>
  </r>
  <r>
    <x v="0"/>
    <x v="1"/>
    <x v="0"/>
    <x v="4"/>
    <n v="7063505"/>
    <n v="8001828853"/>
    <x v="0"/>
    <x v="1"/>
    <s v="EDIFICIO FERRINI 81 PH"/>
    <x v="14"/>
    <x v="5"/>
  </r>
  <r>
    <x v="0"/>
    <x v="1"/>
    <x v="0"/>
    <x v="4"/>
    <n v="7063505"/>
    <n v="8001828853"/>
    <x v="0"/>
    <x v="1"/>
    <s v="EDIFICIO FERRINI 81 PH"/>
    <x v="14"/>
    <x v="5"/>
  </r>
  <r>
    <x v="0"/>
    <x v="1"/>
    <x v="0"/>
    <x v="4"/>
    <n v="7063509"/>
    <n v="8300632767"/>
    <x v="0"/>
    <x v="1"/>
    <s v="AGRUPACIÓN DE VIVIENDA BOSQUES DE CASTILLA"/>
    <x v="1"/>
    <x v="1"/>
  </r>
  <r>
    <x v="0"/>
    <x v="1"/>
    <x v="0"/>
    <x v="1"/>
    <n v="7063527"/>
    <n v="9013810367"/>
    <x v="0"/>
    <x v="1"/>
    <s v="SERRAT MULTIFAMILIAR PROPIEDAD HORIZONTAL"/>
    <x v="6"/>
    <x v="6"/>
  </r>
  <r>
    <x v="0"/>
    <x v="1"/>
    <x v="0"/>
    <x v="4"/>
    <n v="7063529"/>
    <n v="9004300902"/>
    <x v="0"/>
    <x v="7"/>
    <s v="EDIFICIO MARAT PH"/>
    <x v="34"/>
    <x v="5"/>
  </r>
  <r>
    <x v="0"/>
    <x v="1"/>
    <x v="0"/>
    <x v="4"/>
    <n v="7063550"/>
    <n v="8300312516"/>
    <x v="0"/>
    <x v="1"/>
    <s v="CONJUNTO RESIDENCIAL LA ALAMEDA TORRE III TERCERA ETAPA PROP"/>
    <x v="1"/>
    <x v="1"/>
  </r>
  <r>
    <x v="0"/>
    <x v="1"/>
    <x v="0"/>
    <x v="5"/>
    <n v="7063559"/>
    <n v="19437649"/>
    <x v="0"/>
    <x v="1"/>
    <s v="BURGOS MORA JORGE ARTURO"/>
    <x v="1"/>
    <x v="1"/>
  </r>
  <r>
    <x v="0"/>
    <x v="1"/>
    <x v="0"/>
    <x v="4"/>
    <n v="7063564"/>
    <n v="8300889241"/>
    <x v="0"/>
    <x v="1"/>
    <s v="EDIFICIO OCAN 93 PH"/>
    <x v="1"/>
    <x v="1"/>
  </r>
  <r>
    <x v="0"/>
    <x v="1"/>
    <x v="0"/>
    <x v="4"/>
    <n v="7063583"/>
    <n v="9006524313"/>
    <x v="0"/>
    <x v="1"/>
    <s v="EDIFICIO LARES 110 - PROPIEDAD HORIZONTAL"/>
    <x v="1"/>
    <x v="1"/>
  </r>
  <r>
    <x v="0"/>
    <x v="1"/>
    <x v="0"/>
    <x v="4"/>
    <n v="7063589"/>
    <n v="8300134856"/>
    <x v="0"/>
    <x v="3"/>
    <s v="AGRUPACION DE VIVIENDA CIUDADELA NUEVA TIBABUYES SC"/>
    <x v="1"/>
    <x v="1"/>
  </r>
  <r>
    <x v="0"/>
    <x v="1"/>
    <x v="0"/>
    <x v="4"/>
    <n v="7063646"/>
    <n v="8010011641"/>
    <x v="0"/>
    <x v="1"/>
    <s v="EDIFICIO BARLOVENTO"/>
    <x v="7"/>
    <x v="7"/>
  </r>
  <r>
    <x v="0"/>
    <x v="1"/>
    <x v="0"/>
    <x v="4"/>
    <n v="7063714"/>
    <n v="9010602628"/>
    <x v="0"/>
    <x v="1"/>
    <s v="SANTA MÓNICA CONDOMINIO PROPIEDAD HORIZONTAL"/>
    <x v="9"/>
    <x v="8"/>
  </r>
  <r>
    <x v="0"/>
    <x v="1"/>
    <x v="0"/>
    <x v="4"/>
    <n v="7063732"/>
    <n v="9011370283"/>
    <x v="0"/>
    <x v="1"/>
    <s v="CONJUNTO RESIDENCIAL BRISAS DEL CAMPO VIS"/>
    <x v="7"/>
    <x v="7"/>
  </r>
  <r>
    <x v="0"/>
    <x v="1"/>
    <x v="0"/>
    <x v="4"/>
    <n v="7063735"/>
    <n v="8902086408"/>
    <x v="0"/>
    <x v="1"/>
    <s v="UNIDAD RESIDENCIAL COLON"/>
    <x v="17"/>
    <x v="2"/>
  </r>
  <r>
    <x v="0"/>
    <x v="1"/>
    <x v="0"/>
    <x v="4"/>
    <n v="7063788"/>
    <n v="8301396822"/>
    <x v="0"/>
    <x v="3"/>
    <s v="AGRUPACION RESIDENCIAL PRIMAVERA DEL TINTAL 2"/>
    <x v="1"/>
    <x v="1"/>
  </r>
  <r>
    <x v="0"/>
    <x v="1"/>
    <x v="0"/>
    <x v="4"/>
    <n v="7063799"/>
    <n v="9009659547"/>
    <x v="0"/>
    <x v="1"/>
    <s v="EDIFICIO PALMAZUL - PROPIEDAD HORIZONTAL"/>
    <x v="6"/>
    <x v="6"/>
  </r>
  <r>
    <x v="0"/>
    <x v="1"/>
    <x v="0"/>
    <x v="4"/>
    <n v="7063804"/>
    <n v="9012185956"/>
    <x v="0"/>
    <x v="2"/>
    <s v="EDIFICIO AL LADO DEL CENTRO PH"/>
    <x v="1"/>
    <x v="1"/>
  </r>
  <r>
    <x v="0"/>
    <x v="1"/>
    <x v="0"/>
    <x v="4"/>
    <n v="7063812"/>
    <n v="8001063952"/>
    <x v="0"/>
    <x v="1"/>
    <s v="CR CIUDADELA CAFAM MANZANA 32 SUPER LOTE B II ETAPA PH"/>
    <x v="1"/>
    <x v="1"/>
  </r>
  <r>
    <x v="0"/>
    <x v="1"/>
    <x v="0"/>
    <x v="4"/>
    <n v="7063819"/>
    <n v="9003639457"/>
    <x v="0"/>
    <x v="1"/>
    <s v="EDIFICIO GALERIAS PROPIEDAD HORIZONTAL"/>
    <x v="1"/>
    <x v="1"/>
  </r>
  <r>
    <x v="0"/>
    <x v="1"/>
    <x v="0"/>
    <x v="5"/>
    <n v="7063817"/>
    <n v="19437649"/>
    <x v="0"/>
    <x v="1"/>
    <s v="BURGOS MORA JORGE ARTURO"/>
    <x v="1"/>
    <x v="1"/>
  </r>
  <r>
    <x v="0"/>
    <x v="1"/>
    <x v="0"/>
    <x v="4"/>
    <n v="7063832"/>
    <n v="9012864696"/>
    <x v="0"/>
    <x v="3"/>
    <s v="CONJUNTO RESIDENCIAL AMARANTO PH"/>
    <x v="4"/>
    <x v="4"/>
  </r>
  <r>
    <x v="0"/>
    <x v="1"/>
    <x v="0"/>
    <x v="4"/>
    <n v="7063856"/>
    <n v="8110009251"/>
    <x v="0"/>
    <x v="1"/>
    <s v="EDIFICIO LITUANIA PH"/>
    <x v="14"/>
    <x v="5"/>
  </r>
  <r>
    <x v="0"/>
    <x v="1"/>
    <x v="0"/>
    <x v="4"/>
    <n v="7063870"/>
    <n v="8000327901"/>
    <x v="0"/>
    <x v="1"/>
    <s v="CONJUNTO LOS CAOBOS DEL NORTE PH"/>
    <x v="1"/>
    <x v="1"/>
  </r>
  <r>
    <x v="0"/>
    <x v="1"/>
    <x v="0"/>
    <x v="4"/>
    <n v="7063880"/>
    <n v="8301395340"/>
    <x v="0"/>
    <x v="7"/>
    <s v="EDIFICIO MARTHA YANIVE PH"/>
    <x v="1"/>
    <x v="1"/>
  </r>
  <r>
    <x v="0"/>
    <x v="1"/>
    <x v="0"/>
    <x v="4"/>
    <n v="7063903"/>
    <n v="8001465261"/>
    <x v="0"/>
    <x v="3"/>
    <s v="CONJUNTO RESIDENCIAL INTICAYA"/>
    <x v="1"/>
    <x v="1"/>
  </r>
  <r>
    <x v="0"/>
    <x v="1"/>
    <x v="0"/>
    <x v="4"/>
    <n v="7063900"/>
    <n v="8300040593"/>
    <x v="0"/>
    <x v="1"/>
    <s v="CONJUNTO PARQUE RESIDENCIAL CALLE 100 PROPIEDAD HORIZONTAL"/>
    <x v="1"/>
    <x v="1"/>
  </r>
  <r>
    <x v="0"/>
    <x v="1"/>
    <x v="0"/>
    <x v="4"/>
    <n v="7063920"/>
    <n v="8010008065"/>
    <x v="0"/>
    <x v="1"/>
    <s v="CONJUNTO RESIDENCIAL PLAZOLETA ANDINA"/>
    <x v="7"/>
    <x v="7"/>
  </r>
  <r>
    <x v="0"/>
    <x v="1"/>
    <x v="0"/>
    <x v="4"/>
    <n v="7063936"/>
    <n v="8604505137"/>
    <x v="0"/>
    <x v="1"/>
    <s v="EDIFICIO ALHAMBRA IV-PROPIEDAD HORIZONTAL"/>
    <x v="1"/>
    <x v="1"/>
  </r>
  <r>
    <x v="0"/>
    <x v="1"/>
    <x v="0"/>
    <x v="4"/>
    <n v="7064011"/>
    <n v="9001146828"/>
    <x v="0"/>
    <x v="1"/>
    <s v="AGRUPACIÓN DE VIVIENDA CIUDADELA FLORIDA DE LA SABANA ETAPA"/>
    <x v="1"/>
    <x v="1"/>
  </r>
  <r>
    <x v="0"/>
    <x v="1"/>
    <x v="0"/>
    <x v="4"/>
    <n v="7064021"/>
    <n v="9001987865"/>
    <x v="0"/>
    <x v="1"/>
    <s v="CONJUNTO RESIDENCIAL Y COMERCIAL BOSQUES DE SANTA MONICA PH"/>
    <x v="11"/>
    <x v="9"/>
  </r>
  <r>
    <x v="0"/>
    <x v="1"/>
    <x v="0"/>
    <x v="1"/>
    <n v="7064048"/>
    <n v="8301155347"/>
    <x v="0"/>
    <x v="1"/>
    <s v="EDIFICIO SANTA MARIA DEL CHICO PH"/>
    <x v="1"/>
    <x v="1"/>
  </r>
  <r>
    <x v="0"/>
    <x v="1"/>
    <x v="0"/>
    <x v="4"/>
    <n v="7064061"/>
    <n v="8301224119"/>
    <x v="0"/>
    <x v="1"/>
    <s v="EDIFICIO PEÑA VERDE - PROPIEDAD HORIZONTAL"/>
    <x v="1"/>
    <x v="1"/>
  </r>
  <r>
    <x v="0"/>
    <x v="1"/>
    <x v="0"/>
    <x v="4"/>
    <n v="7064076"/>
    <n v="9000000599"/>
    <x v="0"/>
    <x v="3"/>
    <s v="CONJUNTO RESIDENCIAL PRADO GRANDE PROPIEDAD HORIZONTAL"/>
    <x v="1"/>
    <x v="1"/>
  </r>
  <r>
    <x v="0"/>
    <x v="1"/>
    <x v="0"/>
    <x v="4"/>
    <n v="7064077"/>
    <n v="8002414331"/>
    <x v="0"/>
    <x v="1"/>
    <s v="EDIFICIO TORRES DE PINARES"/>
    <x v="11"/>
    <x v="9"/>
  </r>
  <r>
    <x v="0"/>
    <x v="1"/>
    <x v="0"/>
    <x v="1"/>
    <n v="7064114"/>
    <n v="9012864696"/>
    <x v="0"/>
    <x v="3"/>
    <s v="CONJUNTO RESIDENCIAL AMARANTO PH"/>
    <x v="4"/>
    <x v="4"/>
  </r>
  <r>
    <x v="0"/>
    <x v="1"/>
    <x v="0"/>
    <x v="4"/>
    <n v="7064107"/>
    <n v="9010139206"/>
    <x v="0"/>
    <x v="1"/>
    <s v="RESERVA DE CADIZ PROPIEDAD HORIZONTAL"/>
    <x v="3"/>
    <x v="3"/>
  </r>
  <r>
    <x v="0"/>
    <x v="1"/>
    <x v="0"/>
    <x v="4"/>
    <n v="7064117"/>
    <n v="8100023650"/>
    <x v="0"/>
    <x v="1"/>
    <s v="EDIFICIO BLOQUE 3 PROPIEDAD HORIZONTAL"/>
    <x v="6"/>
    <x v="6"/>
  </r>
  <r>
    <x v="0"/>
    <x v="1"/>
    <x v="0"/>
    <x v="4"/>
    <n v="7064138"/>
    <n v="8110039561"/>
    <x v="0"/>
    <x v="3"/>
    <s v="EDIFICIO SALAMINA PROPIEDAD HORIZONTAL"/>
    <x v="14"/>
    <x v="5"/>
  </r>
  <r>
    <x v="0"/>
    <x v="1"/>
    <x v="0"/>
    <x v="4"/>
    <n v="7064164"/>
    <n v="9006656584"/>
    <x v="0"/>
    <x v="1"/>
    <s v="PROYECTO BELLO HORIZONTE"/>
    <x v="1"/>
    <x v="1"/>
  </r>
  <r>
    <x v="0"/>
    <x v="1"/>
    <x v="0"/>
    <x v="1"/>
    <n v="7064163"/>
    <n v="9000947915"/>
    <x v="0"/>
    <x v="1"/>
    <s v="EDIFICIO SANTA BARBARA PH"/>
    <x v="1"/>
    <x v="1"/>
  </r>
  <r>
    <x v="0"/>
    <x v="1"/>
    <x v="0"/>
    <x v="4"/>
    <n v="7064175"/>
    <n v="8300319212"/>
    <x v="0"/>
    <x v="1"/>
    <s v="EDIFICIO TORRE AVENIDA 82"/>
    <x v="1"/>
    <x v="1"/>
  </r>
  <r>
    <x v="0"/>
    <x v="1"/>
    <x v="0"/>
    <x v="4"/>
    <n v="7064239"/>
    <n v="9000650907"/>
    <x v="0"/>
    <x v="1"/>
    <s v="EDIFICIO PORTAL DE LOS NOGALES BLOQUE UNO - PROPIEDAD HO"/>
    <x v="6"/>
    <x v="6"/>
  </r>
  <r>
    <x v="0"/>
    <x v="1"/>
    <x v="0"/>
    <x v="4"/>
    <n v="7064266"/>
    <n v="9002001121"/>
    <x v="0"/>
    <x v="1"/>
    <s v="UNIDAD INMOBILIARIA  CERRADA MONTE VERDE - PROPIEDAD HOR"/>
    <x v="6"/>
    <x v="6"/>
  </r>
  <r>
    <x v="0"/>
    <x v="1"/>
    <x v="0"/>
    <x v="4"/>
    <n v="7064309"/>
    <n v="8002484340"/>
    <x v="0"/>
    <x v="1"/>
    <s v="URBANIZACION EL TULCAN II ETAPA"/>
    <x v="11"/>
    <x v="9"/>
  </r>
  <r>
    <x v="0"/>
    <x v="1"/>
    <x v="0"/>
    <x v="4"/>
    <n v="7064318"/>
    <n v="9010342818"/>
    <x v="0"/>
    <x v="2"/>
    <s v="CONJUNTO RESIDENCIAL BRISAS DE CAÑA BRAVA"/>
    <x v="29"/>
    <x v="14"/>
  </r>
  <r>
    <x v="0"/>
    <x v="1"/>
    <x v="0"/>
    <x v="4"/>
    <n v="7064316"/>
    <n v="8160003320"/>
    <x v="0"/>
    <x v="0"/>
    <s v="EDIFICIO LAURA PROPIEDAD HORIZONTAL"/>
    <x v="11"/>
    <x v="9"/>
  </r>
  <r>
    <x v="0"/>
    <x v="1"/>
    <x v="0"/>
    <x v="4"/>
    <n v="7064384"/>
    <n v="8160003320"/>
    <x v="0"/>
    <x v="2"/>
    <s v="EDIFICIO LAURA PROPIEDAD HORIZONTAL"/>
    <x v="11"/>
    <x v="9"/>
  </r>
  <r>
    <x v="0"/>
    <x v="1"/>
    <x v="0"/>
    <x v="4"/>
    <n v="7064386"/>
    <n v="9002312367"/>
    <x v="0"/>
    <x v="0"/>
    <s v="CONJUNTO RESIDENCIAL IBERICA"/>
    <x v="7"/>
    <x v="7"/>
  </r>
  <r>
    <x v="0"/>
    <x v="1"/>
    <x v="0"/>
    <x v="4"/>
    <n v="7064394"/>
    <n v="8110184351"/>
    <x v="0"/>
    <x v="3"/>
    <s v="UNIDAD RESIDENCIAL BOSQUES DE SAN BERNARDO PH"/>
    <x v="14"/>
    <x v="5"/>
  </r>
  <r>
    <x v="0"/>
    <x v="1"/>
    <x v="0"/>
    <x v="4"/>
    <n v="7064401"/>
    <n v="8002338742"/>
    <x v="0"/>
    <x v="0"/>
    <s v="PROPIEDAD HORIZONTAL CERROS DE VERSALLES"/>
    <x v="6"/>
    <x v="6"/>
  </r>
  <r>
    <x v="0"/>
    <x v="1"/>
    <x v="0"/>
    <x v="4"/>
    <n v="7064403"/>
    <n v="9000731679"/>
    <x v="0"/>
    <x v="1"/>
    <s v="EDIFICIO PLAZA SANTO DOMINGO - PROPIEDAD HORIZONTAL -"/>
    <x v="6"/>
    <x v="6"/>
  </r>
  <r>
    <x v="0"/>
    <x v="1"/>
    <x v="0"/>
    <x v="4"/>
    <n v="7064407"/>
    <n v="9000196649"/>
    <x v="0"/>
    <x v="1"/>
    <s v="EDIFICIO MITCHELL - PROPIEDAD HORIZONTAL"/>
    <x v="0"/>
    <x v="0"/>
  </r>
  <r>
    <x v="0"/>
    <x v="1"/>
    <x v="0"/>
    <x v="4"/>
    <n v="7064470"/>
    <n v="8301254398"/>
    <x v="0"/>
    <x v="3"/>
    <s v="AGRUPACION URBANIZACION TECHO"/>
    <x v="1"/>
    <x v="1"/>
  </r>
  <r>
    <x v="0"/>
    <x v="1"/>
    <x v="0"/>
    <x v="4"/>
    <n v="7064486"/>
    <n v="8301254398"/>
    <x v="0"/>
    <x v="3"/>
    <s v="AGRUPACION URBANIZACION TECHO"/>
    <x v="1"/>
    <x v="1"/>
  </r>
  <r>
    <x v="0"/>
    <x v="1"/>
    <x v="0"/>
    <x v="4"/>
    <n v="7064494"/>
    <n v="9009796117"/>
    <x v="0"/>
    <x v="3"/>
    <s v="GALATEA PARQUE RESIDENCIAL PH"/>
    <x v="13"/>
    <x v="9"/>
  </r>
  <r>
    <x v="0"/>
    <x v="1"/>
    <x v="0"/>
    <x v="1"/>
    <n v="7064496"/>
    <n v="9000025021"/>
    <x v="0"/>
    <x v="3"/>
    <s v="CONJUNTO RESIDENCIAL VENECIA IV ETAPA"/>
    <x v="31"/>
    <x v="3"/>
  </r>
  <r>
    <x v="0"/>
    <x v="1"/>
    <x v="0"/>
    <x v="4"/>
    <n v="7064579"/>
    <n v="9008953894"/>
    <x v="0"/>
    <x v="1"/>
    <s v="CONJUNTO RESIDENCIAL RESERVAS DE MADRID PALMA"/>
    <x v="36"/>
    <x v="4"/>
  </r>
  <r>
    <x v="0"/>
    <x v="1"/>
    <x v="0"/>
    <x v="4"/>
    <n v="7064611"/>
    <n v="9009836294"/>
    <x v="0"/>
    <x v="0"/>
    <s v="CONJUNTO RESIDENCIAL SENDERO VERDE PH"/>
    <x v="5"/>
    <x v="5"/>
  </r>
  <r>
    <x v="0"/>
    <x v="1"/>
    <x v="0"/>
    <x v="4"/>
    <n v="7064637"/>
    <n v="8002444034"/>
    <x v="0"/>
    <x v="1"/>
    <s v="CONJUNTO HABITACIONAL EL CAMPIN PH"/>
    <x v="11"/>
    <x v="9"/>
  </r>
  <r>
    <x v="0"/>
    <x v="1"/>
    <x v="0"/>
    <x v="4"/>
    <n v="7064654"/>
    <n v="9002815437"/>
    <x v="0"/>
    <x v="1"/>
    <s v="CONJUNTO RESIDENCIAL CAMINOS DEL MAJUY P - H"/>
    <x v="22"/>
    <x v="4"/>
  </r>
  <r>
    <x v="0"/>
    <x v="1"/>
    <x v="0"/>
    <x v="4"/>
    <n v="7064691"/>
    <n v="8300867688"/>
    <x v="0"/>
    <x v="1"/>
    <s v="EDIFICIO MARIA MAZUREN - PROPIEDAD HORIZONTAL"/>
    <x v="1"/>
    <x v="1"/>
  </r>
  <r>
    <x v="0"/>
    <x v="1"/>
    <x v="0"/>
    <x v="4"/>
    <n v="7064704"/>
    <n v="9003508137"/>
    <x v="0"/>
    <x v="1"/>
    <s v="CONJUNTO RESIDENCIAL TORRE MIRO"/>
    <x v="2"/>
    <x v="2"/>
  </r>
  <r>
    <x v="0"/>
    <x v="1"/>
    <x v="0"/>
    <x v="4"/>
    <n v="7064707"/>
    <n v="9008533776"/>
    <x v="0"/>
    <x v="1"/>
    <s v="CONJUNTO RESIDENCIAL LABRANTI RESERVADO ETAPA 2"/>
    <x v="43"/>
    <x v="4"/>
  </r>
  <r>
    <x v="0"/>
    <x v="1"/>
    <x v="0"/>
    <x v="4"/>
    <n v="7064729"/>
    <n v="9000013011"/>
    <x v="0"/>
    <x v="1"/>
    <s v="CONJUNTO CERRADO PORTAL DE SAN LUIS"/>
    <x v="6"/>
    <x v="6"/>
  </r>
  <r>
    <x v="0"/>
    <x v="1"/>
    <x v="0"/>
    <x v="4"/>
    <n v="7064789"/>
    <n v="9013056670"/>
    <x v="0"/>
    <x v="0"/>
    <s v="ALTOS DE MARBELLA PROPIEDAD HORIZONTAL"/>
    <x v="1"/>
    <x v="1"/>
  </r>
  <r>
    <x v="0"/>
    <x v="1"/>
    <x v="0"/>
    <x v="4"/>
    <n v="7064817"/>
    <n v="8001554801"/>
    <x v="0"/>
    <x v="0"/>
    <s v="EDIFICIO EL ZAGUAN DE LA CATORCE"/>
    <x v="7"/>
    <x v="7"/>
  </r>
  <r>
    <x v="0"/>
    <x v="1"/>
    <x v="0"/>
    <x v="4"/>
    <n v="7064878"/>
    <n v="9009727557"/>
    <x v="0"/>
    <x v="1"/>
    <s v="EDIFICIO OCAMPO PROPIEDAD HORIZONTAL"/>
    <x v="6"/>
    <x v="6"/>
  </r>
  <r>
    <x v="0"/>
    <x v="1"/>
    <x v="0"/>
    <x v="4"/>
    <n v="7064923"/>
    <n v="9001389557"/>
    <x v="0"/>
    <x v="3"/>
    <s v="CONDOMINIO VILLA MARCELA"/>
    <x v="6"/>
    <x v="6"/>
  </r>
  <r>
    <x v="0"/>
    <x v="1"/>
    <x v="0"/>
    <x v="4"/>
    <n v="7064934"/>
    <n v="9004146968"/>
    <x v="0"/>
    <x v="1"/>
    <s v="CONJUNTO RESIDENCIAL MONTEBONITO"/>
    <x v="3"/>
    <x v="3"/>
  </r>
  <r>
    <x v="0"/>
    <x v="1"/>
    <x v="0"/>
    <x v="4"/>
    <n v="7064988"/>
    <n v="9009495823"/>
    <x v="0"/>
    <x v="1"/>
    <s v="CONJUNTO RESIDENCIAL EL CIELO"/>
    <x v="2"/>
    <x v="2"/>
  </r>
  <r>
    <x v="0"/>
    <x v="1"/>
    <x v="0"/>
    <x v="4"/>
    <n v="7065043"/>
    <n v="8040044086"/>
    <x v="0"/>
    <x v="1"/>
    <s v="UNIDAD RESIDENCIAL CAMPOMAR"/>
    <x v="2"/>
    <x v="2"/>
  </r>
  <r>
    <x v="0"/>
    <x v="1"/>
    <x v="0"/>
    <x v="4"/>
    <n v="7065343"/>
    <n v="8300134856"/>
    <x v="0"/>
    <x v="1"/>
    <s v="AGRUPACION DE VIVIENDA CIUDADELA NUEVA TIBABUYES SC"/>
    <x v="1"/>
    <x v="1"/>
  </r>
  <r>
    <x v="0"/>
    <x v="1"/>
    <x v="0"/>
    <x v="4"/>
    <n v="7065492"/>
    <n v="9005450050"/>
    <x v="0"/>
    <x v="3"/>
    <s v="CONJ OKAPI II"/>
    <x v="1"/>
    <x v="1"/>
  </r>
  <r>
    <x v="0"/>
    <x v="1"/>
    <x v="0"/>
    <x v="4"/>
    <n v="7065514"/>
    <n v="8001304098"/>
    <x v="0"/>
    <x v="1"/>
    <s v="URBANIZACION MIRANDELA 10 PH"/>
    <x v="1"/>
    <x v="1"/>
  </r>
  <r>
    <x v="0"/>
    <x v="1"/>
    <x v="0"/>
    <x v="4"/>
    <n v="7065535"/>
    <n v="9011800848"/>
    <x v="0"/>
    <x v="1"/>
    <s v="UNIDAD RESIDENCIAL INFINITO PH TORRE 1 Y 2"/>
    <x v="14"/>
    <x v="5"/>
  </r>
  <r>
    <x v="0"/>
    <x v="1"/>
    <x v="0"/>
    <x v="4"/>
    <n v="7065575"/>
    <n v="9001408548"/>
    <x v="0"/>
    <x v="1"/>
    <s v="EDIFICIO TORRES DE ANDORRA - PROPIEDAD HORIZONTAL"/>
    <x v="6"/>
    <x v="6"/>
  </r>
  <r>
    <x v="0"/>
    <x v="1"/>
    <x v="0"/>
    <x v="4"/>
    <n v="7065568"/>
    <n v="8300866024"/>
    <x v="0"/>
    <x v="1"/>
    <s v="CONJUNTO MULTIFAMILIAR COMPARTIR BOCHICA V ETAPA PH"/>
    <x v="1"/>
    <x v="1"/>
  </r>
  <r>
    <x v="0"/>
    <x v="1"/>
    <x v="0"/>
    <x v="4"/>
    <n v="7065573"/>
    <n v="8001855861"/>
    <x v="0"/>
    <x v="3"/>
    <s v="URBANIZACION STA CECILIA UNIDAD RESIDENCIAL ZONA H LOTE 17"/>
    <x v="1"/>
    <x v="1"/>
  </r>
  <r>
    <x v="0"/>
    <x v="1"/>
    <x v="0"/>
    <x v="4"/>
    <n v="7065576"/>
    <n v="8001855861"/>
    <x v="0"/>
    <x v="1"/>
    <s v="URBANIZACION STA CECILIA UNIDAD RESIDENCIAL ZONA H LOTE 17"/>
    <x v="1"/>
    <x v="1"/>
  </r>
  <r>
    <x v="0"/>
    <x v="1"/>
    <x v="0"/>
    <x v="4"/>
    <n v="7065631"/>
    <n v="9002565931"/>
    <x v="0"/>
    <x v="2"/>
    <s v="CONJUNTO RESIDENCIAL HAYUELOS RESERVADO"/>
    <x v="1"/>
    <x v="1"/>
  </r>
  <r>
    <x v="0"/>
    <x v="1"/>
    <x v="0"/>
    <x v="4"/>
    <n v="7065653"/>
    <n v="8908046531"/>
    <x v="0"/>
    <x v="1"/>
    <s v="PROPIEDAD HORIZONTAL EDIFICIO LA LEONORA"/>
    <x v="6"/>
    <x v="6"/>
  </r>
  <r>
    <x v="0"/>
    <x v="1"/>
    <x v="0"/>
    <x v="4"/>
    <n v="7065679"/>
    <n v="9006979095"/>
    <x v="0"/>
    <x v="1"/>
    <s v="EDIFICIO ARTIO 118 PH"/>
    <x v="1"/>
    <x v="1"/>
  </r>
  <r>
    <x v="0"/>
    <x v="1"/>
    <x v="0"/>
    <x v="4"/>
    <n v="7065699"/>
    <n v="9001818101"/>
    <x v="0"/>
    <x v="2"/>
    <s v="EDIFICIO ALTOS DE GALICIA - PROPIEDAD HORIZONTAL"/>
    <x v="6"/>
    <x v="6"/>
  </r>
  <r>
    <x v="0"/>
    <x v="1"/>
    <x v="0"/>
    <x v="4"/>
    <n v="7065716"/>
    <n v="9001195261"/>
    <x v="0"/>
    <x v="1"/>
    <s v="CONJUNTO RESIDENCIAL PARQUE ARAGON PRIMERA ETAPA PH"/>
    <x v="1"/>
    <x v="1"/>
  </r>
  <r>
    <x v="0"/>
    <x v="1"/>
    <x v="0"/>
    <x v="4"/>
    <n v="7065845"/>
    <n v="9002065896"/>
    <x v="0"/>
    <x v="1"/>
    <s v="CONJUNTO RESIDENCIAL Y COMERCIAL CAÑAVERAL II - PH"/>
    <x v="11"/>
    <x v="9"/>
  </r>
  <r>
    <x v="0"/>
    <x v="1"/>
    <x v="0"/>
    <x v="4"/>
    <n v="7065858"/>
    <n v="8090030886"/>
    <x v="0"/>
    <x v="1"/>
    <s v="CONJUNTO RESIDENCIAL ARAGON ETAPA I"/>
    <x v="31"/>
    <x v="3"/>
  </r>
  <r>
    <x v="0"/>
    <x v="1"/>
    <x v="0"/>
    <x v="1"/>
    <n v="7065843"/>
    <n v="8160029232"/>
    <x v="0"/>
    <x v="1"/>
    <s v="EDIFICIO MANACOR PH"/>
    <x v="11"/>
    <x v="9"/>
  </r>
  <r>
    <x v="0"/>
    <x v="1"/>
    <x v="0"/>
    <x v="4"/>
    <n v="7065853"/>
    <n v="9010329809"/>
    <x v="0"/>
    <x v="1"/>
    <s v="EDIFICIO MULTIFAMILIAR VIVERDI 85"/>
    <x v="27"/>
    <x v="13"/>
  </r>
  <r>
    <x v="0"/>
    <x v="1"/>
    <x v="0"/>
    <x v="4"/>
    <n v="7065866"/>
    <n v="8000836465"/>
    <x v="0"/>
    <x v="4"/>
    <s v="EDIFICIO LOS SAMANES"/>
    <x v="7"/>
    <x v="7"/>
  </r>
  <r>
    <x v="0"/>
    <x v="1"/>
    <x v="0"/>
    <x v="4"/>
    <n v="7065914"/>
    <n v="8002339489"/>
    <x v="0"/>
    <x v="0"/>
    <s v="CONJUNTO RESIDENCIAL CUMBRES DEL SALITRE - PROPIEDAD HORIZON"/>
    <x v="1"/>
    <x v="1"/>
  </r>
  <r>
    <x v="0"/>
    <x v="1"/>
    <x v="0"/>
    <x v="4"/>
    <n v="7065941"/>
    <n v="8000543861"/>
    <x v="0"/>
    <x v="1"/>
    <s v="CONJUNTO RESIDENCIAL CEDRO BOLIVAR II PH"/>
    <x v="1"/>
    <x v="1"/>
  </r>
  <r>
    <x v="0"/>
    <x v="1"/>
    <x v="0"/>
    <x v="4"/>
    <n v="7065968"/>
    <n v="9009928797"/>
    <x v="0"/>
    <x v="1"/>
    <s v="CONJUNTO RESIDENCIAL TORRES AMBAR APARTAMENTOS PH"/>
    <x v="13"/>
    <x v="9"/>
  </r>
  <r>
    <x v="0"/>
    <x v="1"/>
    <x v="0"/>
    <x v="1"/>
    <n v="7065997"/>
    <n v="9010401221"/>
    <x v="0"/>
    <x v="1"/>
    <s v="EDIFICIO MANA PH"/>
    <x v="1"/>
    <x v="1"/>
  </r>
  <r>
    <x v="0"/>
    <x v="1"/>
    <x v="0"/>
    <x v="4"/>
    <n v="7065992"/>
    <n v="9009796117"/>
    <x v="0"/>
    <x v="3"/>
    <s v="GALATEA PARQUE RESIDENCIAL PH"/>
    <x v="13"/>
    <x v="9"/>
  </r>
  <r>
    <x v="0"/>
    <x v="1"/>
    <x v="0"/>
    <x v="4"/>
    <n v="7066000"/>
    <n v="8000932386"/>
    <x v="0"/>
    <x v="1"/>
    <s v="EDIFICIO JOSEFINA"/>
    <x v="2"/>
    <x v="2"/>
  </r>
  <r>
    <x v="0"/>
    <x v="1"/>
    <x v="0"/>
    <x v="4"/>
    <n v="7066080"/>
    <n v="9001342963"/>
    <x v="0"/>
    <x v="2"/>
    <s v="COLORES DE LA VILLA PH"/>
    <x v="11"/>
    <x v="9"/>
  </r>
  <r>
    <x v="0"/>
    <x v="1"/>
    <x v="0"/>
    <x v="4"/>
    <n v="7066070"/>
    <n v="8000423551"/>
    <x v="0"/>
    <x v="1"/>
    <s v="AGRUPACION DE VIVIENDA RINCON DEL PUENTE"/>
    <x v="1"/>
    <x v="1"/>
  </r>
  <r>
    <x v="0"/>
    <x v="1"/>
    <x v="0"/>
    <x v="4"/>
    <n v="7066070"/>
    <n v="8000423551"/>
    <x v="0"/>
    <x v="1"/>
    <s v="AGRUPACION DE VIVIENDA RINCON DEL PUENTE"/>
    <x v="1"/>
    <x v="1"/>
  </r>
  <r>
    <x v="0"/>
    <x v="1"/>
    <x v="0"/>
    <x v="1"/>
    <n v="7066119"/>
    <n v="9005445293"/>
    <x v="0"/>
    <x v="0"/>
    <s v="JULIAN ALVAREZ"/>
    <x v="6"/>
    <x v="6"/>
  </r>
  <r>
    <x v="0"/>
    <x v="1"/>
    <x v="0"/>
    <x v="4"/>
    <n v="7066101"/>
    <n v="8000423551"/>
    <x v="0"/>
    <x v="1"/>
    <s v="AGRUPACION DE VIVIENDA RINCON DEL PUENTE"/>
    <x v="1"/>
    <x v="1"/>
  </r>
  <r>
    <x v="0"/>
    <x v="1"/>
    <x v="0"/>
    <x v="4"/>
    <n v="7066126"/>
    <n v="9006279888"/>
    <x v="0"/>
    <x v="1"/>
    <s v="CONDOMINIO PALOS VERDES HACIENDA RESIDENCIAL-PROPIEDAD HORIZ"/>
    <x v="3"/>
    <x v="3"/>
  </r>
  <r>
    <x v="0"/>
    <x v="1"/>
    <x v="0"/>
    <x v="1"/>
    <n v="7066145"/>
    <n v="8907046421"/>
    <x v="1"/>
    <x v="6"/>
    <s v="JUNTA DE COPROPIETARIOS DEL EDIFICIO ARKALUNA"/>
    <x v="3"/>
    <x v="3"/>
  </r>
  <r>
    <x v="0"/>
    <x v="1"/>
    <x v="0"/>
    <x v="4"/>
    <n v="7066184"/>
    <n v="8300488186"/>
    <x v="0"/>
    <x v="4"/>
    <s v="CONJUNTO RESIDENCIAL MADELENA 7"/>
    <x v="1"/>
    <x v="1"/>
  </r>
  <r>
    <x v="0"/>
    <x v="1"/>
    <x v="0"/>
    <x v="4"/>
    <n v="7066206"/>
    <n v="8001431677"/>
    <x v="0"/>
    <x v="2"/>
    <s v="AGRUPACION  DE VIVIENDA METROPOLIS UNIDAD 25 PH"/>
    <x v="1"/>
    <x v="1"/>
  </r>
  <r>
    <x v="0"/>
    <x v="1"/>
    <x v="0"/>
    <x v="4"/>
    <n v="7066254"/>
    <n v="9003543395"/>
    <x v="0"/>
    <x v="1"/>
    <s v="SOL DE PLATA - PROPIEDAD HORIZONTAL"/>
    <x v="1"/>
    <x v="1"/>
  </r>
  <r>
    <x v="0"/>
    <x v="1"/>
    <x v="0"/>
    <x v="4"/>
    <n v="7066268"/>
    <n v="9008111225"/>
    <x v="0"/>
    <x v="1"/>
    <s v="CAPELLANIA CENTRAL CONJUNTO RESIDENCIAL PROPI"/>
    <x v="1"/>
    <x v="1"/>
  </r>
  <r>
    <x v="0"/>
    <x v="1"/>
    <x v="0"/>
    <x v="4"/>
    <n v="7066302"/>
    <n v="9003883090"/>
    <x v="0"/>
    <x v="3"/>
    <s v="CONJUNTO RESIDENCIAL PARQUES DEL PORVENIR PROPIEDAD HORIZONT"/>
    <x v="1"/>
    <x v="1"/>
  </r>
  <r>
    <x v="0"/>
    <x v="1"/>
    <x v="0"/>
    <x v="4"/>
    <n v="7066310"/>
    <n v="9007266831"/>
    <x v="0"/>
    <x v="2"/>
    <s v="CONJUNTO DE VIVIENDA ECOHAUS PH"/>
    <x v="8"/>
    <x v="4"/>
  </r>
  <r>
    <x v="0"/>
    <x v="1"/>
    <x v="0"/>
    <x v="4"/>
    <n v="7066326"/>
    <n v="9001197653"/>
    <x v="0"/>
    <x v="3"/>
    <s v="CONJUNTO RESIDENCIAL Y COMERCIAL PINARES DE ARAGON PH"/>
    <x v="11"/>
    <x v="9"/>
  </r>
  <r>
    <x v="0"/>
    <x v="1"/>
    <x v="0"/>
    <x v="4"/>
    <n v="7066330"/>
    <n v="9004430496"/>
    <x v="0"/>
    <x v="1"/>
    <s v="CONJUNTO RESIDENCIAL SOTOMAYOR"/>
    <x v="2"/>
    <x v="2"/>
  </r>
  <r>
    <x v="0"/>
    <x v="1"/>
    <x v="0"/>
    <x v="5"/>
    <n v="7066327"/>
    <n v="41921693"/>
    <x v="0"/>
    <x v="0"/>
    <s v="CASTAÑO  PEREZ DIANA LUDIVIA"/>
    <x v="3"/>
    <x v="3"/>
  </r>
  <r>
    <x v="0"/>
    <x v="1"/>
    <x v="0"/>
    <x v="4"/>
    <n v="7066351"/>
    <n v="8300392995"/>
    <x v="0"/>
    <x v="1"/>
    <s v="CONJUNTO MULTIFAMILIAR COMPARTIR BOCHICA LOTE 2 ETAPA I"/>
    <x v="1"/>
    <x v="1"/>
  </r>
  <r>
    <x v="0"/>
    <x v="1"/>
    <x v="0"/>
    <x v="4"/>
    <n v="7066403"/>
    <n v="9000036846"/>
    <x v="0"/>
    <x v="1"/>
    <s v="EDIFICIO GALESA  PROPIEDAD HORIZONTAL"/>
    <x v="1"/>
    <x v="1"/>
  </r>
  <r>
    <x v="0"/>
    <x v="1"/>
    <x v="0"/>
    <x v="4"/>
    <n v="7066407"/>
    <n v="8090074341"/>
    <x v="0"/>
    <x v="1"/>
    <s v="CONJUNTO RESIDENCIAL LA ARBOLEDA - PROPIEDAD HORIZONTAL"/>
    <x v="3"/>
    <x v="3"/>
  </r>
  <r>
    <x v="0"/>
    <x v="1"/>
    <x v="0"/>
    <x v="4"/>
    <n v="7066414"/>
    <n v="8000584692"/>
    <x v="0"/>
    <x v="1"/>
    <s v="EDIFICIO PARQUES DE LA CAROLINA PROPIEDAD HOR"/>
    <x v="1"/>
    <x v="1"/>
  </r>
  <r>
    <x v="0"/>
    <x v="1"/>
    <x v="0"/>
    <x v="1"/>
    <n v="7066465"/>
    <n v="8301155347"/>
    <x v="0"/>
    <x v="1"/>
    <s v="EDIFICIO SANTA MARIA DEL CHICO PH"/>
    <x v="1"/>
    <x v="1"/>
  </r>
  <r>
    <x v="0"/>
    <x v="1"/>
    <x v="0"/>
    <x v="1"/>
    <n v="7066465"/>
    <n v="8301155347"/>
    <x v="0"/>
    <x v="1"/>
    <s v="EDIFICIO SANTA MARIA DEL CHICO PH"/>
    <x v="1"/>
    <x v="1"/>
  </r>
  <r>
    <x v="0"/>
    <x v="1"/>
    <x v="0"/>
    <x v="1"/>
    <n v="7066465"/>
    <n v="8301155347"/>
    <x v="0"/>
    <x v="1"/>
    <s v="EDIFICIO SANTA MARIA DEL CHICO PH"/>
    <x v="1"/>
    <x v="1"/>
  </r>
  <r>
    <x v="0"/>
    <x v="1"/>
    <x v="0"/>
    <x v="5"/>
    <n v="7066484"/>
    <n v="42131399"/>
    <x v="0"/>
    <x v="1"/>
    <s v="TABORDA  OSORIO SANDRA MILENA"/>
    <x v="11"/>
    <x v="9"/>
  </r>
  <r>
    <x v="0"/>
    <x v="1"/>
    <x v="0"/>
    <x v="4"/>
    <n v="7066483"/>
    <n v="8002206542"/>
    <x v="0"/>
    <x v="3"/>
    <s v="CENTRO COMERCIAL SUPER RAPIDO DEL SUR PROPIEDAD HORIZONTAL"/>
    <x v="0"/>
    <x v="0"/>
  </r>
  <r>
    <x v="0"/>
    <x v="1"/>
    <x v="0"/>
    <x v="1"/>
    <n v="7066494"/>
    <n v="8301155347"/>
    <x v="0"/>
    <x v="1"/>
    <s v="EDIFICIO SANTA MARIA DEL CHICO PH"/>
    <x v="1"/>
    <x v="1"/>
  </r>
  <r>
    <x v="0"/>
    <x v="1"/>
    <x v="0"/>
    <x v="4"/>
    <n v="7066523"/>
    <n v="8300446911"/>
    <x v="0"/>
    <x v="1"/>
    <s v="IRENE PLATA"/>
    <x v="1"/>
    <x v="1"/>
  </r>
  <r>
    <x v="0"/>
    <x v="1"/>
    <x v="0"/>
    <x v="4"/>
    <n v="7066522"/>
    <n v="8100010920"/>
    <x v="0"/>
    <x v="1"/>
    <s v="EDIFICIO VILLA PILAR 2 BLOQUE 1 PROPIEDAD HORIZONTAL"/>
    <x v="6"/>
    <x v="6"/>
  </r>
  <r>
    <x v="0"/>
    <x v="1"/>
    <x v="0"/>
    <x v="1"/>
    <n v="7066536"/>
    <n v="8301155347"/>
    <x v="0"/>
    <x v="1"/>
    <s v="EDIFICIO SANTA MARIA DEL CHICO PH"/>
    <x v="1"/>
    <x v="1"/>
  </r>
  <r>
    <x v="0"/>
    <x v="1"/>
    <x v="0"/>
    <x v="4"/>
    <n v="7066582"/>
    <n v="8605344678"/>
    <x v="1"/>
    <x v="6"/>
    <s v="MULTIFAMILIAR HUILA"/>
    <x v="1"/>
    <x v="1"/>
  </r>
  <r>
    <x v="0"/>
    <x v="1"/>
    <x v="0"/>
    <x v="4"/>
    <n v="7066641"/>
    <n v="9014528802"/>
    <x v="0"/>
    <x v="1"/>
    <s v="CONDOMINIO ABADIA BOUTIQUE PH"/>
    <x v="107"/>
    <x v="4"/>
  </r>
  <r>
    <x v="0"/>
    <x v="1"/>
    <x v="0"/>
    <x v="4"/>
    <n v="7066669"/>
    <n v="9000474824"/>
    <x v="0"/>
    <x v="3"/>
    <s v="CONDOMINIO SANTA  ANA RESERVADO"/>
    <x v="82"/>
    <x v="4"/>
  </r>
  <r>
    <x v="0"/>
    <x v="1"/>
    <x v="0"/>
    <x v="4"/>
    <n v="7066697"/>
    <n v="9006333876"/>
    <x v="0"/>
    <x v="1"/>
    <s v="CONDOMINIO SAN JOSE DE LAS VILLAS CONJUNTO 1"/>
    <x v="11"/>
    <x v="9"/>
  </r>
  <r>
    <x v="0"/>
    <x v="1"/>
    <x v="0"/>
    <x v="4"/>
    <n v="7066697"/>
    <n v="9006333876"/>
    <x v="0"/>
    <x v="1"/>
    <s v="CONDOMINIO SAN JOSE DE LAS VILLAS CONJUNTO 1"/>
    <x v="11"/>
    <x v="9"/>
  </r>
  <r>
    <x v="0"/>
    <x v="1"/>
    <x v="0"/>
    <x v="4"/>
    <n v="7066709"/>
    <n v="8002378267"/>
    <x v="0"/>
    <x v="1"/>
    <s v="CONJUNTO RESIDENCIAL PORTALES DEL COUNTRY"/>
    <x v="1"/>
    <x v="1"/>
  </r>
  <r>
    <x v="0"/>
    <x v="1"/>
    <x v="0"/>
    <x v="4"/>
    <n v="7066713"/>
    <n v="8914120334"/>
    <x v="0"/>
    <x v="1"/>
    <s v="EDIFICIO MARIA GAID PROPIEDAD HORIZONTAL"/>
    <x v="11"/>
    <x v="9"/>
  </r>
  <r>
    <x v="0"/>
    <x v="1"/>
    <x v="0"/>
    <x v="4"/>
    <n v="7066730"/>
    <n v="9003298091"/>
    <x v="0"/>
    <x v="4"/>
    <s v="EDIFICO PORTOFINO PH"/>
    <x v="11"/>
    <x v="9"/>
  </r>
  <r>
    <x v="0"/>
    <x v="1"/>
    <x v="0"/>
    <x v="4"/>
    <n v="7066765"/>
    <n v="9003883090"/>
    <x v="0"/>
    <x v="3"/>
    <s v="CONJUNTO RESIDENCIAL PARQUES DEL PORVENIR PROPIEDAD HORIZONT"/>
    <x v="1"/>
    <x v="1"/>
  </r>
  <r>
    <x v="0"/>
    <x v="1"/>
    <x v="0"/>
    <x v="4"/>
    <n v="7066773"/>
    <n v="9007303081"/>
    <x v="0"/>
    <x v="1"/>
    <s v="CONJUNTO RESIDENCIAL PRADOS DEL PORTAL II PH"/>
    <x v="1"/>
    <x v="1"/>
  </r>
  <r>
    <x v="0"/>
    <x v="1"/>
    <x v="0"/>
    <x v="4"/>
    <n v="7066779"/>
    <n v="9005059282"/>
    <x v="0"/>
    <x v="1"/>
    <s v="CONJUNTO MULTIFAMILIAR EL CARMELO PROPIEDAD HORIZONTAL"/>
    <x v="6"/>
    <x v="6"/>
  </r>
  <r>
    <x v="0"/>
    <x v="1"/>
    <x v="0"/>
    <x v="4"/>
    <n v="7066787"/>
    <n v="9002799014"/>
    <x v="0"/>
    <x v="3"/>
    <s v="URBANIZACION COLINA CAMPESTRE - PROPIEDAD HORIZONTAL"/>
    <x v="6"/>
    <x v="6"/>
  </r>
  <r>
    <x v="0"/>
    <x v="1"/>
    <x v="0"/>
    <x v="4"/>
    <n v="7066839"/>
    <n v="9011909299"/>
    <x v="0"/>
    <x v="4"/>
    <s v="EDIFICIO LA CAMELIA PROPIEDAD HORIZONTAL"/>
    <x v="6"/>
    <x v="6"/>
  </r>
  <r>
    <x v="0"/>
    <x v="1"/>
    <x v="0"/>
    <x v="4"/>
    <n v="7066848"/>
    <n v="8001557313"/>
    <x v="0"/>
    <x v="1"/>
    <s v="UNIDAD RESIDENCIAL COOMEVA"/>
    <x v="7"/>
    <x v="7"/>
  </r>
  <r>
    <x v="0"/>
    <x v="1"/>
    <x v="0"/>
    <x v="4"/>
    <n v="7066901"/>
    <n v="8909389712"/>
    <x v="0"/>
    <x v="3"/>
    <s v="EDIFICIO CENTRO AYACUCHO PH"/>
    <x v="14"/>
    <x v="5"/>
  </r>
  <r>
    <x v="0"/>
    <x v="1"/>
    <x v="0"/>
    <x v="4"/>
    <n v="7066982"/>
    <n v="8002444034"/>
    <x v="0"/>
    <x v="1"/>
    <s v="CONJUNTO HABITACIONAL EL CAMPIN PH"/>
    <x v="11"/>
    <x v="9"/>
  </r>
  <r>
    <x v="0"/>
    <x v="1"/>
    <x v="0"/>
    <x v="4"/>
    <n v="7066994"/>
    <n v="9007291343"/>
    <x v="0"/>
    <x v="3"/>
    <s v="EDIFICIO MULTIFAMILIAR BRISAS DE VILLAMARIA"/>
    <x v="23"/>
    <x v="6"/>
  </r>
  <r>
    <x v="0"/>
    <x v="1"/>
    <x v="0"/>
    <x v="4"/>
    <n v="7067012"/>
    <n v="9003986492"/>
    <x v="0"/>
    <x v="1"/>
    <s v="EDIFICIO VERSALLES PLAZA - PROPIEDAD HORIZONTAL"/>
    <x v="6"/>
    <x v="6"/>
  </r>
  <r>
    <x v="0"/>
    <x v="1"/>
    <x v="0"/>
    <x v="4"/>
    <n v="7067013"/>
    <n v="8130006893"/>
    <x v="0"/>
    <x v="1"/>
    <s v="CONJUNTO RESIDENCIAL MEDIA LUNA"/>
    <x v="29"/>
    <x v="14"/>
  </r>
  <r>
    <x v="0"/>
    <x v="1"/>
    <x v="0"/>
    <x v="4"/>
    <n v="7067038"/>
    <n v="9002065896"/>
    <x v="0"/>
    <x v="1"/>
    <s v="CONJUNTO RESIDENCIAL Y COMERCIAL CAÑAVERAL II - PH"/>
    <x v="11"/>
    <x v="9"/>
  </r>
  <r>
    <x v="0"/>
    <x v="1"/>
    <x v="0"/>
    <x v="4"/>
    <n v="7067087"/>
    <n v="8001304098"/>
    <x v="0"/>
    <x v="1"/>
    <s v="URBANIZACION MIRANDELA 10 PH"/>
    <x v="1"/>
    <x v="1"/>
  </r>
  <r>
    <x v="0"/>
    <x v="1"/>
    <x v="0"/>
    <x v="4"/>
    <n v="7067087"/>
    <n v="8001304098"/>
    <x v="0"/>
    <x v="1"/>
    <s v="URBANIZACION MIRANDELA 10 PH"/>
    <x v="1"/>
    <x v="1"/>
  </r>
  <r>
    <x v="0"/>
    <x v="1"/>
    <x v="0"/>
    <x v="4"/>
    <n v="7067144"/>
    <n v="8001828853"/>
    <x v="0"/>
    <x v="0"/>
    <s v="EDIFICIO FERRINI 81 PH"/>
    <x v="14"/>
    <x v="5"/>
  </r>
  <r>
    <x v="0"/>
    <x v="1"/>
    <x v="0"/>
    <x v="4"/>
    <n v="7067241"/>
    <n v="8300183155"/>
    <x v="0"/>
    <x v="1"/>
    <s v="UNIDAD RESIDENCIAL EL PORTAL Y SANTA MARIA DE LOS ANGELES"/>
    <x v="1"/>
    <x v="1"/>
  </r>
  <r>
    <x v="0"/>
    <x v="1"/>
    <x v="0"/>
    <x v="4"/>
    <n v="7067245"/>
    <n v="8002112613"/>
    <x v="0"/>
    <x v="0"/>
    <s v="EDIFICIO SANTISTEBAN PH"/>
    <x v="14"/>
    <x v="5"/>
  </r>
  <r>
    <x v="0"/>
    <x v="1"/>
    <x v="0"/>
    <x v="4"/>
    <n v="7067338"/>
    <n v="8902108101"/>
    <x v="0"/>
    <x v="2"/>
    <s v="CONJUNTO CERRADO LAS ACACIAS I"/>
    <x v="17"/>
    <x v="2"/>
  </r>
  <r>
    <x v="0"/>
    <x v="1"/>
    <x v="0"/>
    <x v="4"/>
    <n v="7067350"/>
    <n v="9002289553"/>
    <x v="0"/>
    <x v="3"/>
    <s v="CONJUNTO RESIDENCIAL MULTIFAMILIARES TAYRONA MANZANA D"/>
    <x v="1"/>
    <x v="1"/>
  </r>
  <r>
    <x v="0"/>
    <x v="1"/>
    <x v="0"/>
    <x v="4"/>
    <n v="7067351"/>
    <n v="8000420381"/>
    <x v="0"/>
    <x v="0"/>
    <s v="CONJUNTO RESIDENCIAL SANTA LUCIA PACARA III ETAPA"/>
    <x v="0"/>
    <x v="0"/>
  </r>
  <r>
    <x v="0"/>
    <x v="1"/>
    <x v="0"/>
    <x v="1"/>
    <n v="7067372"/>
    <n v="9000865417"/>
    <x v="0"/>
    <x v="0"/>
    <s v="EDIFICIO ESTAMBUL II BLOQUE CINCO 5 PROPIEDAD HORIZONTAL"/>
    <x v="6"/>
    <x v="6"/>
  </r>
  <r>
    <x v="0"/>
    <x v="1"/>
    <x v="0"/>
    <x v="4"/>
    <n v="7067374"/>
    <n v="9005450050"/>
    <x v="0"/>
    <x v="3"/>
    <s v="CONJ OKAPI II"/>
    <x v="1"/>
    <x v="1"/>
  </r>
  <r>
    <x v="0"/>
    <x v="1"/>
    <x v="0"/>
    <x v="4"/>
    <n v="7067377"/>
    <n v="9007366153"/>
    <x v="0"/>
    <x v="1"/>
    <s v="URBANIZACION FINITO PH"/>
    <x v="14"/>
    <x v="5"/>
  </r>
  <r>
    <x v="0"/>
    <x v="1"/>
    <x v="0"/>
    <x v="4"/>
    <n v="7067600"/>
    <n v="8001057968"/>
    <x v="0"/>
    <x v="1"/>
    <s v="CONJUNTO RESIDENCIAL LA MONEDA"/>
    <x v="1"/>
    <x v="1"/>
  </r>
  <r>
    <x v="0"/>
    <x v="1"/>
    <x v="0"/>
    <x v="4"/>
    <n v="7067781"/>
    <n v="9005311570"/>
    <x v="0"/>
    <x v="1"/>
    <s v="EDIFICIO DI BARI"/>
    <x v="17"/>
    <x v="2"/>
  </r>
  <r>
    <x v="0"/>
    <x v="1"/>
    <x v="0"/>
    <x v="4"/>
    <n v="7067886"/>
    <n v="8001553858"/>
    <x v="0"/>
    <x v="1"/>
    <s v="CONJUNTO MULTIFAMILIAR  MINUTO DE DIOS N1"/>
    <x v="1"/>
    <x v="1"/>
  </r>
  <r>
    <x v="0"/>
    <x v="1"/>
    <x v="0"/>
    <x v="4"/>
    <n v="7067959"/>
    <n v="8300764587"/>
    <x v="0"/>
    <x v="1"/>
    <s v="CONJUNTO RESIDENCIAL CUMBRES DEL SALITRE III"/>
    <x v="1"/>
    <x v="1"/>
  </r>
  <r>
    <x v="0"/>
    <x v="1"/>
    <x v="0"/>
    <x v="4"/>
    <n v="7067975"/>
    <n v="8001269584"/>
    <x v="0"/>
    <x v="1"/>
    <s v="CONJUNTO RESIDENCIAL MONTELAR PH"/>
    <x v="14"/>
    <x v="5"/>
  </r>
  <r>
    <x v="0"/>
    <x v="1"/>
    <x v="0"/>
    <x v="4"/>
    <n v="7068004"/>
    <n v="9007432579"/>
    <x v="0"/>
    <x v="2"/>
    <s v="EDIFICIO MEGAPARK UNIDAD RESIDENCIAL"/>
    <x v="2"/>
    <x v="2"/>
  </r>
  <r>
    <x v="0"/>
    <x v="1"/>
    <x v="0"/>
    <x v="4"/>
    <n v="7068051"/>
    <n v="9008204837"/>
    <x v="0"/>
    <x v="1"/>
    <s v="EDIFICIO OPORTO PROPIEDAD HORIZONTAL"/>
    <x v="6"/>
    <x v="6"/>
  </r>
  <r>
    <x v="0"/>
    <x v="1"/>
    <x v="0"/>
    <x v="1"/>
    <n v="7068046"/>
    <n v="8300446911"/>
    <x v="0"/>
    <x v="1"/>
    <s v="AGRUP MULTIFAMILIAR CIUDADELA CAFAM V ETAPA P H"/>
    <x v="1"/>
    <x v="1"/>
  </r>
  <r>
    <x v="0"/>
    <x v="1"/>
    <x v="0"/>
    <x v="4"/>
    <n v="7068059"/>
    <n v="8300285566"/>
    <x v="0"/>
    <x v="1"/>
    <s v="UNIDAD CINCO DEL CONJUNTO RESIDENCIAL ENTRE RIOS"/>
    <x v="1"/>
    <x v="1"/>
  </r>
  <r>
    <x v="0"/>
    <x v="1"/>
    <x v="0"/>
    <x v="4"/>
    <n v="7068116"/>
    <n v="8300488186"/>
    <x v="0"/>
    <x v="4"/>
    <s v="CONJUNTO RESIDENCIAL MADELENA 7"/>
    <x v="1"/>
    <x v="1"/>
  </r>
  <r>
    <x v="0"/>
    <x v="1"/>
    <x v="0"/>
    <x v="4"/>
    <n v="7068141"/>
    <n v="9009769711"/>
    <x v="0"/>
    <x v="1"/>
    <s v="EDIFICIO TORRE PANORAMIC"/>
    <x v="2"/>
    <x v="2"/>
  </r>
  <r>
    <x v="0"/>
    <x v="1"/>
    <x v="0"/>
    <x v="4"/>
    <n v="7068198"/>
    <n v="8001768225"/>
    <x v="0"/>
    <x v="1"/>
    <s v="CONJUNTO RESIDENCIAL COUNTRY PLAZA PH"/>
    <x v="1"/>
    <x v="1"/>
  </r>
  <r>
    <x v="0"/>
    <x v="1"/>
    <x v="0"/>
    <x v="4"/>
    <n v="7068243"/>
    <n v="8605290819"/>
    <x v="0"/>
    <x v="1"/>
    <s v="CONJUNTO RESIDENCIAL RECODO DEL COUNTRY III E"/>
    <x v="1"/>
    <x v="1"/>
  </r>
  <r>
    <x v="0"/>
    <x v="1"/>
    <x v="0"/>
    <x v="4"/>
    <n v="7068302"/>
    <n v="8300510389"/>
    <x v="0"/>
    <x v="1"/>
    <s v="CONJUNTO RESIDENCIAL GIRASOLES PROPIEDAD HORI"/>
    <x v="1"/>
    <x v="1"/>
  </r>
  <r>
    <x v="0"/>
    <x v="1"/>
    <x v="0"/>
    <x v="5"/>
    <n v="7068321"/>
    <n v="9004289472"/>
    <x v="0"/>
    <x v="1"/>
    <s v="INVERSIONES PKS SAS"/>
    <x v="6"/>
    <x v="6"/>
  </r>
  <r>
    <x v="0"/>
    <x v="1"/>
    <x v="0"/>
    <x v="4"/>
    <n v="7068329"/>
    <n v="9000757867"/>
    <x v="0"/>
    <x v="4"/>
    <s v="EDIFICIO MARRUECOS PROPIEDAD HORIZONTAL"/>
    <x v="6"/>
    <x v="6"/>
  </r>
  <r>
    <x v="0"/>
    <x v="1"/>
    <x v="0"/>
    <x v="4"/>
    <n v="7068377"/>
    <n v="8100050800"/>
    <x v="0"/>
    <x v="4"/>
    <s v="EDIFICIO PROPIEDAD HORIZONTAL KAROL"/>
    <x v="6"/>
    <x v="6"/>
  </r>
  <r>
    <x v="0"/>
    <x v="1"/>
    <x v="0"/>
    <x v="4"/>
    <n v="7068386"/>
    <n v="8130112336"/>
    <x v="0"/>
    <x v="1"/>
    <s v="EDIFICIO TORRELADERA"/>
    <x v="29"/>
    <x v="14"/>
  </r>
  <r>
    <x v="0"/>
    <x v="1"/>
    <x v="0"/>
    <x v="4"/>
    <n v="7068389"/>
    <n v="9010476784"/>
    <x v="0"/>
    <x v="1"/>
    <s v="EDIFICIO TRENTO 55 - PROPIEDAD HORIZONTAL"/>
    <x v="6"/>
    <x v="6"/>
  </r>
  <r>
    <x v="0"/>
    <x v="1"/>
    <x v="0"/>
    <x v="4"/>
    <n v="7068402"/>
    <n v="9009360541"/>
    <x v="0"/>
    <x v="1"/>
    <s v="YUMA CIUDADELA RESIDENCIAL"/>
    <x v="29"/>
    <x v="14"/>
  </r>
  <r>
    <x v="0"/>
    <x v="1"/>
    <x v="0"/>
    <x v="4"/>
    <n v="7068501"/>
    <n v="9007771237"/>
    <x v="0"/>
    <x v="3"/>
    <s v="EDIFICIO SCALA 10"/>
    <x v="2"/>
    <x v="2"/>
  </r>
  <r>
    <x v="0"/>
    <x v="1"/>
    <x v="0"/>
    <x v="4"/>
    <n v="7068519"/>
    <n v="8090060912"/>
    <x v="0"/>
    <x v="1"/>
    <s v="CONJ RESIDENCIAL ARAGON III ETAPA PH"/>
    <x v="31"/>
    <x v="3"/>
  </r>
  <r>
    <x v="0"/>
    <x v="1"/>
    <x v="0"/>
    <x v="4"/>
    <n v="7068526"/>
    <n v="8001630183"/>
    <x v="0"/>
    <x v="1"/>
    <s v="CONJUNTO VILLA CALASANZ II ETAPA AGRUPACION IV"/>
    <x v="1"/>
    <x v="1"/>
  </r>
  <r>
    <x v="0"/>
    <x v="1"/>
    <x v="0"/>
    <x v="4"/>
    <n v="7068602"/>
    <n v="8909427331"/>
    <x v="0"/>
    <x v="1"/>
    <s v="CONJUNTO RESIDENCIAL MALAGA II PH"/>
    <x v="14"/>
    <x v="5"/>
  </r>
  <r>
    <x v="0"/>
    <x v="1"/>
    <x v="0"/>
    <x v="4"/>
    <n v="7068602"/>
    <n v="8909427331"/>
    <x v="0"/>
    <x v="1"/>
    <s v="CONJUNTO RESIDENCIAL MALAGA II PH"/>
    <x v="14"/>
    <x v="5"/>
  </r>
  <r>
    <x v="0"/>
    <x v="1"/>
    <x v="0"/>
    <x v="5"/>
    <n v="7068618"/>
    <n v="41957948"/>
    <x v="0"/>
    <x v="2"/>
    <s v="YEPES GARCIA ELIZABETH"/>
    <x v="7"/>
    <x v="7"/>
  </r>
  <r>
    <x v="0"/>
    <x v="1"/>
    <x v="0"/>
    <x v="4"/>
    <n v="7068765"/>
    <n v="8110407421"/>
    <x v="0"/>
    <x v="1"/>
    <s v="URBANIZACION CONQUISTADORES SUR PH"/>
    <x v="14"/>
    <x v="5"/>
  </r>
  <r>
    <x v="0"/>
    <x v="1"/>
    <x v="0"/>
    <x v="4"/>
    <n v="7068765"/>
    <n v="8110407421"/>
    <x v="0"/>
    <x v="1"/>
    <s v="URBANIZACION CONQUISTADORES SUR PH"/>
    <x v="14"/>
    <x v="5"/>
  </r>
  <r>
    <x v="0"/>
    <x v="1"/>
    <x v="0"/>
    <x v="4"/>
    <n v="7068771"/>
    <n v="8300152146"/>
    <x v="0"/>
    <x v="1"/>
    <s v="CONJUNTO MULTIFAMILIAR RINCON DE TECHO II ETAPA"/>
    <x v="1"/>
    <x v="1"/>
  </r>
  <r>
    <x v="0"/>
    <x v="1"/>
    <x v="0"/>
    <x v="4"/>
    <n v="7068835"/>
    <n v="9002340547"/>
    <x v="0"/>
    <x v="1"/>
    <s v="EDIFICIO COVARRUBIAS DEL PINAR PH"/>
    <x v="11"/>
    <x v="9"/>
  </r>
  <r>
    <x v="0"/>
    <x v="1"/>
    <x v="0"/>
    <x v="4"/>
    <n v="7068893"/>
    <n v="9010329809"/>
    <x v="0"/>
    <x v="1"/>
    <s v="EDIFICIO MULTIFAMILIAR VIVERDI 85"/>
    <x v="27"/>
    <x v="13"/>
  </r>
  <r>
    <x v="0"/>
    <x v="1"/>
    <x v="0"/>
    <x v="4"/>
    <n v="7068978"/>
    <n v="8002338742"/>
    <x v="0"/>
    <x v="0"/>
    <s v="PROPIEDAD HORIZONTAL CERROS DE VERSALLES"/>
    <x v="6"/>
    <x v="6"/>
  </r>
  <r>
    <x v="0"/>
    <x v="1"/>
    <x v="0"/>
    <x v="4"/>
    <n v="7068998"/>
    <n v="8002338742"/>
    <x v="0"/>
    <x v="0"/>
    <s v="PROPIEDAD HORIZONTAL CERROS DE VERSALLES"/>
    <x v="6"/>
    <x v="6"/>
  </r>
  <r>
    <x v="0"/>
    <x v="1"/>
    <x v="0"/>
    <x v="4"/>
    <n v="7069001"/>
    <n v="8909308431"/>
    <x v="0"/>
    <x v="1"/>
    <s v="CONJUNTO RESIDENCIAL EL ENCLAVE PH"/>
    <x v="14"/>
    <x v="5"/>
  </r>
  <r>
    <x v="0"/>
    <x v="1"/>
    <x v="0"/>
    <x v="4"/>
    <n v="7069250"/>
    <n v="9000741680"/>
    <x v="0"/>
    <x v="3"/>
    <s v="SAN JACINTO APARTAMENTOS - PROPIEDAD HORIZONTAL"/>
    <x v="3"/>
    <x v="3"/>
  </r>
  <r>
    <x v="0"/>
    <x v="1"/>
    <x v="0"/>
    <x v="4"/>
    <n v="7069294"/>
    <n v="9000638175"/>
    <x v="0"/>
    <x v="4"/>
    <s v="URBANIZACION RESIDENCIAL ZAGUAN DE LAS VILLAS II ETAPA PH"/>
    <x v="13"/>
    <x v="9"/>
  </r>
  <r>
    <x v="0"/>
    <x v="1"/>
    <x v="0"/>
    <x v="4"/>
    <n v="7069330"/>
    <n v="9003883090"/>
    <x v="0"/>
    <x v="3"/>
    <s v="CONJUNTO RESIDENCIAL PARQUES DEL PORVENIR PROPIEDAD HORIZONT"/>
    <x v="1"/>
    <x v="1"/>
  </r>
  <r>
    <x v="0"/>
    <x v="1"/>
    <x v="0"/>
    <x v="4"/>
    <n v="7069341"/>
    <n v="9003883090"/>
    <x v="0"/>
    <x v="3"/>
    <s v="CONJUNTO RESIDENCIAL PARQUES DEL PORVENIR PROPIEDAD HORIZONT"/>
    <x v="1"/>
    <x v="1"/>
  </r>
  <r>
    <x v="0"/>
    <x v="1"/>
    <x v="0"/>
    <x v="4"/>
    <n v="7069448"/>
    <n v="8000901836"/>
    <x v="0"/>
    <x v="1"/>
    <s v="CONJUNTO RESIDENCIAL MULTIFAMILIARES LAGO TIMIZA II ETAPA"/>
    <x v="1"/>
    <x v="1"/>
  </r>
  <r>
    <x v="0"/>
    <x v="1"/>
    <x v="0"/>
    <x v="4"/>
    <n v="7069488"/>
    <n v="8001234945"/>
    <x v="0"/>
    <x v="1"/>
    <s v="CR LAGO DE TIMIZA III ETAPA MZ  II"/>
    <x v="1"/>
    <x v="1"/>
  </r>
  <r>
    <x v="0"/>
    <x v="1"/>
    <x v="0"/>
    <x v="4"/>
    <n v="7069488"/>
    <n v="8001234945"/>
    <x v="0"/>
    <x v="1"/>
    <s v="CR LAGO DE TIMIZA III ETAPA MZ  II"/>
    <x v="1"/>
    <x v="1"/>
  </r>
  <r>
    <x v="0"/>
    <x v="1"/>
    <x v="0"/>
    <x v="4"/>
    <n v="7069495"/>
    <n v="9002000121"/>
    <x v="0"/>
    <x v="2"/>
    <s v="LA UNIDAD INMOBILIARIA ECOLOGICA LA ALQUERIA RESERVADA"/>
    <x v="13"/>
    <x v="9"/>
  </r>
  <r>
    <x v="0"/>
    <x v="1"/>
    <x v="0"/>
    <x v="4"/>
    <n v="7069495"/>
    <n v="9002000121"/>
    <x v="0"/>
    <x v="2"/>
    <s v="LA UNIDAD INMOBILIARIA ECOLOGICA LA ALQUERIA RESERVADA"/>
    <x v="13"/>
    <x v="9"/>
  </r>
  <r>
    <x v="0"/>
    <x v="1"/>
    <x v="0"/>
    <x v="4"/>
    <n v="7069707"/>
    <n v="9004681761"/>
    <x v="0"/>
    <x v="1"/>
    <s v="TORRE PORTAL DE BOMBONA PROPIEDAD HORIZONTAL"/>
    <x v="14"/>
    <x v="5"/>
  </r>
  <r>
    <x v="0"/>
    <x v="1"/>
    <x v="0"/>
    <x v="4"/>
    <n v="7069789"/>
    <n v="9008416059"/>
    <x v="0"/>
    <x v="2"/>
    <s v="PORTAL DE LAS ARAUCARIAS"/>
    <x v="56"/>
    <x v="9"/>
  </r>
  <r>
    <x v="0"/>
    <x v="1"/>
    <x v="0"/>
    <x v="4"/>
    <n v="7069825"/>
    <n v="9005277361"/>
    <x v="0"/>
    <x v="1"/>
    <s v="EDIFICIO MIRADOR DE LA SUIZA PROPIEDAD HORIZONTAL"/>
    <x v="6"/>
    <x v="6"/>
  </r>
  <r>
    <x v="0"/>
    <x v="1"/>
    <x v="0"/>
    <x v="4"/>
    <n v="7069854"/>
    <n v="9000321182"/>
    <x v="0"/>
    <x v="1"/>
    <s v="CONJUNTO RESIDENCIAL RESERVAS DEL BOSQUE"/>
    <x v="3"/>
    <x v="3"/>
  </r>
  <r>
    <x v="0"/>
    <x v="1"/>
    <x v="0"/>
    <x v="4"/>
    <n v="7069945"/>
    <n v="9006893354"/>
    <x v="0"/>
    <x v="2"/>
    <s v="CONDOMINIO PRADOS DE ZUÑIGA  PH"/>
    <x v="10"/>
    <x v="5"/>
  </r>
  <r>
    <x v="0"/>
    <x v="1"/>
    <x v="0"/>
    <x v="1"/>
    <n v="7070096"/>
    <n v="8090053629"/>
    <x v="0"/>
    <x v="5"/>
    <s v="COMPLEJO URBANISTICO LOS ARRAYANES SEGUNDA ETAPA"/>
    <x v="3"/>
    <x v="3"/>
  </r>
  <r>
    <x v="0"/>
    <x v="1"/>
    <x v="0"/>
    <x v="4"/>
    <n v="7070109"/>
    <n v="9000865417"/>
    <x v="0"/>
    <x v="1"/>
    <s v="EDIFICIO ESTAMBUL II BLOQUE CINCO 5 PROPIEDAD HORIZONTAL"/>
    <x v="6"/>
    <x v="6"/>
  </r>
  <r>
    <x v="0"/>
    <x v="1"/>
    <x v="0"/>
    <x v="4"/>
    <n v="7070129"/>
    <n v="9004846981"/>
    <x v="0"/>
    <x v="1"/>
    <s v="UNIDAD RESIDENCIAL LOS PINOS PROPIEDAD HORIZONTAL"/>
    <x v="9"/>
    <x v="8"/>
  </r>
  <r>
    <x v="0"/>
    <x v="1"/>
    <x v="0"/>
    <x v="4"/>
    <n v="7070260"/>
    <n v="9012296421"/>
    <x v="0"/>
    <x v="4"/>
    <s v="TORRE 5 BLOQUE 1 Y BLOQUE 2 URBANIZACION SANTA CLARA PROPIED"/>
    <x v="11"/>
    <x v="9"/>
  </r>
  <r>
    <x v="0"/>
    <x v="1"/>
    <x v="0"/>
    <x v="4"/>
    <n v="7070301"/>
    <n v="8001666573"/>
    <x v="0"/>
    <x v="1"/>
    <s v="CONJUNTO RESIDENCIAL CINCO ESTRELLAS"/>
    <x v="1"/>
    <x v="1"/>
  </r>
  <r>
    <x v="0"/>
    <x v="1"/>
    <x v="0"/>
    <x v="4"/>
    <n v="7070320"/>
    <n v="8300007768"/>
    <x v="0"/>
    <x v="1"/>
    <s v="CONJUNTO RESIDENCIAL MULTIFAMILIARES MILENTA PH"/>
    <x v="1"/>
    <x v="1"/>
  </r>
  <r>
    <x v="0"/>
    <x v="1"/>
    <x v="0"/>
    <x v="4"/>
    <n v="7070330"/>
    <n v="9003543395"/>
    <x v="0"/>
    <x v="1"/>
    <s v="SOL DE PLATA - PROPIEDAD HORIZONTAL"/>
    <x v="1"/>
    <x v="1"/>
  </r>
  <r>
    <x v="0"/>
    <x v="1"/>
    <x v="0"/>
    <x v="4"/>
    <n v="7070337"/>
    <n v="9013056670"/>
    <x v="0"/>
    <x v="0"/>
    <s v="ALTOS DE MARBELLA PROPIEDAD HORIZONTAL"/>
    <x v="1"/>
    <x v="1"/>
  </r>
  <r>
    <x v="0"/>
    <x v="1"/>
    <x v="0"/>
    <x v="4"/>
    <n v="7070413"/>
    <n v="9004846981"/>
    <x v="0"/>
    <x v="1"/>
    <s v="UNIDAD RESIDENCIAL LOS PINOS PROPIEDAD HORIZONTAL"/>
    <x v="9"/>
    <x v="8"/>
  </r>
  <r>
    <x v="0"/>
    <x v="1"/>
    <x v="0"/>
    <x v="4"/>
    <n v="7070561"/>
    <n v="8605173732"/>
    <x v="0"/>
    <x v="1"/>
    <s v="AGRUPACION DE VIVIENDA PARQUE RESIDENCIAL EL GRECO II ETAPA"/>
    <x v="1"/>
    <x v="1"/>
  </r>
  <r>
    <x v="0"/>
    <x v="1"/>
    <x v="0"/>
    <x v="4"/>
    <n v="7070657"/>
    <n v="8050274594"/>
    <x v="0"/>
    <x v="1"/>
    <s v="CONDOMINIO SAN DIEGO PROPIEDAD HORIZONTAL"/>
    <x v="0"/>
    <x v="0"/>
  </r>
  <r>
    <x v="0"/>
    <x v="1"/>
    <x v="0"/>
    <x v="4"/>
    <n v="7070765"/>
    <n v="8300456344"/>
    <x v="0"/>
    <x v="1"/>
    <s v="EDIFICIO MIRABELL PH"/>
    <x v="1"/>
    <x v="1"/>
  </r>
  <r>
    <x v="0"/>
    <x v="1"/>
    <x v="0"/>
    <x v="4"/>
    <n v="7070883"/>
    <n v="9008519364"/>
    <x v="0"/>
    <x v="0"/>
    <s v="EDIFICIO BALMORAL 70 PROPIEDAD HORIZONTAL"/>
    <x v="6"/>
    <x v="6"/>
  </r>
  <r>
    <x v="0"/>
    <x v="1"/>
    <x v="0"/>
    <x v="4"/>
    <n v="7071091"/>
    <n v="8301384276"/>
    <x v="0"/>
    <x v="1"/>
    <s v="EDIFICIO MULTIFAMILIAR EL MORTIÑO PH"/>
    <x v="1"/>
    <x v="1"/>
  </r>
  <r>
    <x v="0"/>
    <x v="1"/>
    <x v="0"/>
    <x v="4"/>
    <n v="7071123"/>
    <n v="9000984277"/>
    <x v="0"/>
    <x v="2"/>
    <s v="EDIFICIO CHICO 94 PH"/>
    <x v="1"/>
    <x v="1"/>
  </r>
  <r>
    <x v="0"/>
    <x v="1"/>
    <x v="0"/>
    <x v="4"/>
    <n v="7071242"/>
    <n v="8001870607"/>
    <x v="0"/>
    <x v="1"/>
    <s v="EDIFICIO LOS ROBLES PROPIEDAD HORIZONTAL"/>
    <x v="6"/>
    <x v="6"/>
  </r>
  <r>
    <x v="0"/>
    <x v="1"/>
    <x v="0"/>
    <x v="4"/>
    <n v="7071463"/>
    <n v="9003003308"/>
    <x v="0"/>
    <x v="0"/>
    <s v="CONJUNTO RESIDENCIAL ARAWAK"/>
    <x v="17"/>
    <x v="2"/>
  </r>
  <r>
    <x v="0"/>
    <x v="1"/>
    <x v="0"/>
    <x v="4"/>
    <n v="7071475"/>
    <n v="8000642873"/>
    <x v="0"/>
    <x v="1"/>
    <s v="CONJUNTO RESIDENCIAL VEGAS DE TOLEDO PH"/>
    <x v="14"/>
    <x v="5"/>
  </r>
  <r>
    <x v="0"/>
    <x v="1"/>
    <x v="0"/>
    <x v="4"/>
    <n v="7071688"/>
    <n v="9003410221"/>
    <x v="0"/>
    <x v="1"/>
    <s v="EDIFICIO VERSALLES IMPERIAL"/>
    <x v="2"/>
    <x v="2"/>
  </r>
  <r>
    <x v="0"/>
    <x v="1"/>
    <x v="0"/>
    <x v="4"/>
    <n v="7071717"/>
    <n v="9001497938"/>
    <x v="0"/>
    <x v="1"/>
    <s v="CONJUNTO RESIDENCIAL LA GRAN MANZANA II PH"/>
    <x v="1"/>
    <x v="1"/>
  </r>
  <r>
    <x v="0"/>
    <x v="1"/>
    <x v="0"/>
    <x v="4"/>
    <n v="7071793"/>
    <n v="8300882772"/>
    <x v="0"/>
    <x v="1"/>
    <s v="EDIFICIO TERRAMONTE - PROPIEDAD HORIZONTAL"/>
    <x v="1"/>
    <x v="1"/>
  </r>
  <r>
    <x v="0"/>
    <x v="1"/>
    <x v="0"/>
    <x v="4"/>
    <n v="7071794"/>
    <n v="8110371405"/>
    <x v="0"/>
    <x v="1"/>
    <s v="URBANIZACIN LA COLINA DE ASIS"/>
    <x v="5"/>
    <x v="5"/>
  </r>
  <r>
    <x v="0"/>
    <x v="1"/>
    <x v="0"/>
    <x v="4"/>
    <n v="7071807"/>
    <n v="9009495823"/>
    <x v="0"/>
    <x v="1"/>
    <s v="CONJUNTO RESIDENCIAL EL CIELO"/>
    <x v="2"/>
    <x v="2"/>
  </r>
  <r>
    <x v="0"/>
    <x v="1"/>
    <x v="0"/>
    <x v="4"/>
    <n v="7071827"/>
    <n v="9006999782"/>
    <x v="0"/>
    <x v="1"/>
    <s v="URBANIZACION EL ROSAL I ETAPA PH"/>
    <x v="14"/>
    <x v="5"/>
  </r>
  <r>
    <x v="0"/>
    <x v="1"/>
    <x v="0"/>
    <x v="4"/>
    <n v="7071857"/>
    <n v="8902118041"/>
    <x v="0"/>
    <x v="2"/>
    <s v="CONJUNTO RESIDENCIAL TORRES DEL TEJAR"/>
    <x v="2"/>
    <x v="2"/>
  </r>
  <r>
    <x v="0"/>
    <x v="1"/>
    <x v="0"/>
    <x v="4"/>
    <n v="7072009"/>
    <n v="8160017881"/>
    <x v="0"/>
    <x v="3"/>
    <s v="CONJUNTO RESIDENCIAL COODELMAR II ETAPA PH"/>
    <x v="11"/>
    <x v="9"/>
  </r>
  <r>
    <x v="0"/>
    <x v="1"/>
    <x v="0"/>
    <x v="4"/>
    <n v="7072063"/>
    <n v="9006578856"/>
    <x v="0"/>
    <x v="1"/>
    <s v="EDIFICIO MULTIFAMILIAR TORRE LUNA"/>
    <x v="6"/>
    <x v="6"/>
  </r>
  <r>
    <x v="0"/>
    <x v="1"/>
    <x v="0"/>
    <x v="4"/>
    <n v="7072066"/>
    <n v="9008416059"/>
    <x v="0"/>
    <x v="2"/>
    <s v="PORTAL DE LAS ARAUCARIAS"/>
    <x v="56"/>
    <x v="9"/>
  </r>
  <r>
    <x v="0"/>
    <x v="1"/>
    <x v="0"/>
    <x v="4"/>
    <n v="7072097"/>
    <n v="9005192175"/>
    <x v="0"/>
    <x v="1"/>
    <s v="EDIFICIO MADAGASCAR PROPIEDAD HORIZONTAL"/>
    <x v="14"/>
    <x v="5"/>
  </r>
  <r>
    <x v="0"/>
    <x v="1"/>
    <x v="0"/>
    <x v="4"/>
    <n v="7072097"/>
    <n v="9005192175"/>
    <x v="0"/>
    <x v="1"/>
    <s v="EDIFICIO MADAGASCAR PROPIEDAD HORIZONTAL"/>
    <x v="14"/>
    <x v="5"/>
  </r>
  <r>
    <x v="0"/>
    <x v="1"/>
    <x v="0"/>
    <x v="4"/>
    <n v="7072103"/>
    <n v="9009495823"/>
    <x v="0"/>
    <x v="1"/>
    <s v="CONJUNTO RESIDENCIAL EL CIELO"/>
    <x v="2"/>
    <x v="2"/>
  </r>
  <r>
    <x v="0"/>
    <x v="1"/>
    <x v="0"/>
    <x v="4"/>
    <n v="7072186"/>
    <n v="9002312367"/>
    <x v="0"/>
    <x v="2"/>
    <s v="CONJUNTO RESIDENCIAL IBERICA"/>
    <x v="7"/>
    <x v="7"/>
  </r>
  <r>
    <x v="0"/>
    <x v="1"/>
    <x v="0"/>
    <x v="4"/>
    <n v="7072203"/>
    <n v="8110342470"/>
    <x v="0"/>
    <x v="2"/>
    <s v="CONJUNTO RESIDENCIAL PROVIDENCIA DE CASTROPOLO PH"/>
    <x v="14"/>
    <x v="5"/>
  </r>
  <r>
    <x v="0"/>
    <x v="1"/>
    <x v="0"/>
    <x v="1"/>
    <n v="7072257"/>
    <n v="9006651007"/>
    <x v="0"/>
    <x v="1"/>
    <s v="CONJUNTO RESIDENCIAL BELLOMONTE"/>
    <x v="71"/>
    <x v="10"/>
  </r>
  <r>
    <x v="0"/>
    <x v="1"/>
    <x v="0"/>
    <x v="1"/>
    <n v="7072509"/>
    <n v="9000081411"/>
    <x v="0"/>
    <x v="1"/>
    <s v="CONJUNTO RESIDENCIAL ALTAMIRA RESERVADO"/>
    <x v="3"/>
    <x v="3"/>
  </r>
  <r>
    <x v="0"/>
    <x v="1"/>
    <x v="0"/>
    <x v="4"/>
    <n v="7072572"/>
    <n v="9011988075"/>
    <x v="0"/>
    <x v="1"/>
    <s v="EDIFICIO LADERA DE PIEDRA PINTADA PH"/>
    <x v="3"/>
    <x v="3"/>
  </r>
  <r>
    <x v="0"/>
    <x v="1"/>
    <x v="0"/>
    <x v="4"/>
    <n v="7072721"/>
    <n v="9011920373"/>
    <x v="0"/>
    <x v="2"/>
    <s v="CONJUNTO TORREON QUINTA AVENIDA ETAPA II"/>
    <x v="3"/>
    <x v="3"/>
  </r>
  <r>
    <x v="0"/>
    <x v="1"/>
    <x v="0"/>
    <x v="4"/>
    <n v="7072775"/>
    <n v="9006325885"/>
    <x v="0"/>
    <x v="2"/>
    <s v="CONJUNTO CERRADO LOMBARDIA"/>
    <x v="20"/>
    <x v="11"/>
  </r>
  <r>
    <x v="0"/>
    <x v="1"/>
    <x v="0"/>
    <x v="4"/>
    <n v="7072875"/>
    <n v="9007366153"/>
    <x v="0"/>
    <x v="0"/>
    <s v="URBANIZACION FINITO PH"/>
    <x v="14"/>
    <x v="5"/>
  </r>
  <r>
    <x v="0"/>
    <x v="1"/>
    <x v="0"/>
    <x v="4"/>
    <n v="7072884"/>
    <n v="8160004873"/>
    <x v="0"/>
    <x v="0"/>
    <s v="AGRUPACION RESIDENCIAL GAMMA III BLOQUE 29 32 Y 34 PH"/>
    <x v="11"/>
    <x v="9"/>
  </r>
  <r>
    <x v="0"/>
    <x v="1"/>
    <x v="0"/>
    <x v="4"/>
    <n v="7072910"/>
    <n v="9008674055"/>
    <x v="0"/>
    <x v="7"/>
    <s v="EDIFICIO MONTANAR"/>
    <x v="29"/>
    <x v="14"/>
  </r>
  <r>
    <x v="0"/>
    <x v="1"/>
    <x v="0"/>
    <x v="4"/>
    <n v="7072935"/>
    <n v="8909400604"/>
    <x v="0"/>
    <x v="1"/>
    <s v="CONJUNTO RESIDENCIAL BOSQUES DE ALEJANDRIA PH"/>
    <x v="14"/>
    <x v="5"/>
  </r>
  <r>
    <x v="0"/>
    <x v="1"/>
    <x v="0"/>
    <x v="4"/>
    <n v="7072970"/>
    <n v="9005809948"/>
    <x v="0"/>
    <x v="4"/>
    <s v="EDIFICIO ATENEA PROPIEDAD HORIZONTAL"/>
    <x v="6"/>
    <x v="6"/>
  </r>
  <r>
    <x v="0"/>
    <x v="1"/>
    <x v="0"/>
    <x v="4"/>
    <n v="7072976"/>
    <n v="8130021956"/>
    <x v="0"/>
    <x v="1"/>
    <s v="EDIFICIO ANTARES"/>
    <x v="29"/>
    <x v="14"/>
  </r>
  <r>
    <x v="0"/>
    <x v="1"/>
    <x v="0"/>
    <x v="4"/>
    <n v="7073191"/>
    <n v="9006656584"/>
    <x v="0"/>
    <x v="1"/>
    <s v="PROYECTO BELLO HORIZONTE"/>
    <x v="1"/>
    <x v="1"/>
  </r>
  <r>
    <x v="0"/>
    <x v="1"/>
    <x v="0"/>
    <x v="4"/>
    <n v="7073215"/>
    <n v="9009146759"/>
    <x v="0"/>
    <x v="4"/>
    <s v="CONJUNTO RESIDENCIAL PARQUES DE BOLIVAR ARMENIA N° 1 VIP"/>
    <x v="7"/>
    <x v="7"/>
  </r>
  <r>
    <x v="0"/>
    <x v="1"/>
    <x v="0"/>
    <x v="4"/>
    <n v="7073220"/>
    <n v="9009146759"/>
    <x v="0"/>
    <x v="1"/>
    <s v="CONJUNTO RESIDENCIAL PARQUES DE BOLIVAR ARMENIA N° 1 VIP"/>
    <x v="7"/>
    <x v="7"/>
  </r>
  <r>
    <x v="0"/>
    <x v="1"/>
    <x v="0"/>
    <x v="4"/>
    <n v="7073465"/>
    <n v="8000121184"/>
    <x v="0"/>
    <x v="3"/>
    <s v="CONJUNTO RESIDENCIAL PROVITEQ UNIDAD DOS"/>
    <x v="7"/>
    <x v="7"/>
  </r>
  <r>
    <x v="0"/>
    <x v="1"/>
    <x v="0"/>
    <x v="4"/>
    <n v="7073557"/>
    <n v="9007993198"/>
    <x v="0"/>
    <x v="1"/>
    <s v="URBANIZACION INDIGO PH"/>
    <x v="34"/>
    <x v="5"/>
  </r>
  <r>
    <x v="0"/>
    <x v="1"/>
    <x v="0"/>
    <x v="4"/>
    <n v="7073573"/>
    <n v="9011418159"/>
    <x v="0"/>
    <x v="4"/>
    <s v="CONJUNTO DE USO MIXTO LUNA VERDE PROPIEDAD HO"/>
    <x v="104"/>
    <x v="5"/>
  </r>
  <r>
    <x v="0"/>
    <x v="1"/>
    <x v="0"/>
    <x v="4"/>
    <n v="7073646"/>
    <n v="9012611471"/>
    <x v="0"/>
    <x v="1"/>
    <s v="URBANICACION DEL CONJUNTO RESIDENCIAL AIRES DEL BOSQUE ETAPA"/>
    <x v="34"/>
    <x v="5"/>
  </r>
  <r>
    <x v="0"/>
    <x v="1"/>
    <x v="0"/>
    <x v="4"/>
    <n v="7073670"/>
    <n v="9000321182"/>
    <x v="0"/>
    <x v="1"/>
    <s v="CONJUNTO RESIDENCIAL RESERVAS DEL BOSQUE"/>
    <x v="3"/>
    <x v="3"/>
  </r>
  <r>
    <x v="0"/>
    <x v="1"/>
    <x v="0"/>
    <x v="4"/>
    <n v="7073687"/>
    <n v="8090061215"/>
    <x v="0"/>
    <x v="1"/>
    <s v="CONJUNTO CERRADO TORRES DEL BOSQUE-PROPIEDAD HORIZONTAL"/>
    <x v="3"/>
    <x v="3"/>
  </r>
  <r>
    <x v="0"/>
    <x v="1"/>
    <x v="0"/>
    <x v="4"/>
    <n v="7073700"/>
    <n v="9010030500"/>
    <x v="0"/>
    <x v="1"/>
    <s v="CONJUNTO RESIDENCIAL TIERRA GRATA EL ESMERALDAL PH"/>
    <x v="10"/>
    <x v="5"/>
  </r>
  <r>
    <x v="0"/>
    <x v="1"/>
    <x v="0"/>
    <x v="4"/>
    <n v="7073750"/>
    <n v="9009836294"/>
    <x v="0"/>
    <x v="3"/>
    <s v="CONJUNTO RESIDENCIAL SENDERO VERDE PH"/>
    <x v="5"/>
    <x v="5"/>
  </r>
  <r>
    <x v="0"/>
    <x v="1"/>
    <x v="0"/>
    <x v="4"/>
    <n v="7073840"/>
    <n v="9001536870"/>
    <x v="0"/>
    <x v="1"/>
    <s v="CAMPOVERDE PH"/>
    <x v="14"/>
    <x v="5"/>
  </r>
  <r>
    <x v="0"/>
    <x v="1"/>
    <x v="0"/>
    <x v="4"/>
    <n v="7073843"/>
    <n v="8920023469"/>
    <x v="0"/>
    <x v="3"/>
    <s v="EDIFICIO COMITE DE GANADEROS"/>
    <x v="37"/>
    <x v="16"/>
  </r>
  <r>
    <x v="0"/>
    <x v="1"/>
    <x v="0"/>
    <x v="4"/>
    <n v="7073856"/>
    <n v="8001855861"/>
    <x v="0"/>
    <x v="1"/>
    <s v="URBANIZACION STA CECILIA UNIDAD RESIDENCIAL ZONA H LOTE 17"/>
    <x v="1"/>
    <x v="1"/>
  </r>
  <r>
    <x v="0"/>
    <x v="1"/>
    <x v="0"/>
    <x v="4"/>
    <n v="7073881"/>
    <n v="8002555735"/>
    <x v="0"/>
    <x v="1"/>
    <s v="EDIFICIO APARTAESTUDIOS LA CORUÑA   PH"/>
    <x v="6"/>
    <x v="6"/>
  </r>
  <r>
    <x v="0"/>
    <x v="1"/>
    <x v="0"/>
    <x v="4"/>
    <n v="7073905"/>
    <n v="8001835520"/>
    <x v="0"/>
    <x v="1"/>
    <s v="AGRUPACION DE VIVIENDA QUINTAS DE SANTA BARBARA II ETAPA"/>
    <x v="1"/>
    <x v="1"/>
  </r>
  <r>
    <x v="0"/>
    <x v="1"/>
    <x v="0"/>
    <x v="4"/>
    <n v="7073933"/>
    <n v="8000149838"/>
    <x v="0"/>
    <x v="1"/>
    <s v="EDIFICIO BALCONES DE MILAN - PROPIEDAD HORIZONTAL"/>
    <x v="6"/>
    <x v="6"/>
  </r>
  <r>
    <x v="0"/>
    <x v="1"/>
    <x v="0"/>
    <x v="4"/>
    <n v="7073952"/>
    <n v="9006717903"/>
    <x v="0"/>
    <x v="0"/>
    <s v="EDIFICIO BALI PH"/>
    <x v="11"/>
    <x v="9"/>
  </r>
  <r>
    <x v="0"/>
    <x v="1"/>
    <x v="0"/>
    <x v="4"/>
    <n v="7073995"/>
    <n v="9002108452"/>
    <x v="0"/>
    <x v="4"/>
    <s v="CONJUNTO  SARGON PLAZA"/>
    <x v="20"/>
    <x v="11"/>
  </r>
  <r>
    <x v="0"/>
    <x v="1"/>
    <x v="0"/>
    <x v="4"/>
    <n v="7074008"/>
    <n v="8300592328"/>
    <x v="0"/>
    <x v="1"/>
    <s v="CONJUNTO RESIDENCIAL SERRANILLA PROPIEDAD HOR"/>
    <x v="1"/>
    <x v="1"/>
  </r>
  <r>
    <x v="0"/>
    <x v="1"/>
    <x v="0"/>
    <x v="4"/>
    <n v="7074011"/>
    <n v="8300575459"/>
    <x v="0"/>
    <x v="1"/>
    <s v="CONJUNTO RESIDENCIAL LA ALEJANDRIA II PH"/>
    <x v="1"/>
    <x v="1"/>
  </r>
  <r>
    <x v="0"/>
    <x v="1"/>
    <x v="0"/>
    <x v="4"/>
    <n v="7074021"/>
    <n v="8010044512"/>
    <x v="0"/>
    <x v="4"/>
    <s v="URBANIZACION SERRANIAS MANZANA 4 Y MANZANA 5"/>
    <x v="7"/>
    <x v="7"/>
  </r>
  <r>
    <x v="0"/>
    <x v="1"/>
    <x v="0"/>
    <x v="4"/>
    <n v="7074052"/>
    <n v="9003292162"/>
    <x v="0"/>
    <x v="1"/>
    <s v="EDIFICIO CITRUS PROPIEDAD HORIZONTAL"/>
    <x v="1"/>
    <x v="1"/>
  </r>
  <r>
    <x v="0"/>
    <x v="1"/>
    <x v="0"/>
    <x v="4"/>
    <n v="7074119"/>
    <n v="8002021237"/>
    <x v="0"/>
    <x v="3"/>
    <s v="CONJUNTO RESIDENCIAL BOLIVIA XVI PH"/>
    <x v="1"/>
    <x v="1"/>
  </r>
  <r>
    <x v="0"/>
    <x v="1"/>
    <x v="0"/>
    <x v="4"/>
    <n v="7074118"/>
    <n v="8160006214"/>
    <x v="0"/>
    <x v="1"/>
    <s v="EL PALMAR CONJUNTO CERRADO N 3 PH"/>
    <x v="11"/>
    <x v="9"/>
  </r>
  <r>
    <x v="0"/>
    <x v="1"/>
    <x v="0"/>
    <x v="4"/>
    <n v="7074143"/>
    <n v="8001986517"/>
    <x v="0"/>
    <x v="1"/>
    <s v="CONJUNTO RESIDENCIAL PARQUE DE LOS ANGELES"/>
    <x v="1"/>
    <x v="1"/>
  </r>
  <r>
    <x v="0"/>
    <x v="1"/>
    <x v="0"/>
    <x v="4"/>
    <n v="7074164"/>
    <n v="8002432904"/>
    <x v="0"/>
    <x v="1"/>
    <s v="EDIFICIO COVADONGA PH"/>
    <x v="14"/>
    <x v="5"/>
  </r>
  <r>
    <x v="0"/>
    <x v="1"/>
    <x v="0"/>
    <x v="4"/>
    <n v="7074164"/>
    <n v="8002432904"/>
    <x v="0"/>
    <x v="1"/>
    <s v="EDIFICIO COVADONGA PH"/>
    <x v="14"/>
    <x v="5"/>
  </r>
  <r>
    <x v="0"/>
    <x v="1"/>
    <x v="0"/>
    <x v="4"/>
    <n v="7074175"/>
    <n v="8909246953"/>
    <x v="0"/>
    <x v="1"/>
    <s v="UNIDAD RESIDENCIAL LOS DANUBIOS PH"/>
    <x v="14"/>
    <x v="5"/>
  </r>
  <r>
    <x v="0"/>
    <x v="1"/>
    <x v="0"/>
    <x v="4"/>
    <n v="7074179"/>
    <n v="8909400604"/>
    <x v="0"/>
    <x v="1"/>
    <s v="CONJUNTO RESIDENCIAL BOSQUES DE ALEJANDRIA PH"/>
    <x v="14"/>
    <x v="5"/>
  </r>
  <r>
    <x v="0"/>
    <x v="1"/>
    <x v="0"/>
    <x v="4"/>
    <n v="7074196"/>
    <n v="8301367311"/>
    <x v="0"/>
    <x v="4"/>
    <s v="AGRUPACION DE VIVIENDA QUINTAS DE TIMIZA II PH"/>
    <x v="1"/>
    <x v="1"/>
  </r>
  <r>
    <x v="0"/>
    <x v="1"/>
    <x v="0"/>
    <x v="4"/>
    <n v="7074225"/>
    <n v="8300318371"/>
    <x v="0"/>
    <x v="1"/>
    <s v="EDIFICIO CEREZAL PH"/>
    <x v="1"/>
    <x v="1"/>
  </r>
  <r>
    <x v="0"/>
    <x v="1"/>
    <x v="0"/>
    <x v="1"/>
    <n v="7074272"/>
    <n v="8010040946"/>
    <x v="0"/>
    <x v="1"/>
    <s v="CONJUNTO RESIDENCIAL HACIENDA PALMA CERA"/>
    <x v="7"/>
    <x v="7"/>
  </r>
  <r>
    <x v="0"/>
    <x v="1"/>
    <x v="0"/>
    <x v="4"/>
    <n v="7074321"/>
    <n v="9012118049"/>
    <x v="0"/>
    <x v="1"/>
    <s v="EDIFICIO BAYON APARTAMENTOS"/>
    <x v="7"/>
    <x v="7"/>
  </r>
  <r>
    <x v="0"/>
    <x v="1"/>
    <x v="0"/>
    <x v="4"/>
    <n v="7074362"/>
    <n v="9011357353"/>
    <x v="0"/>
    <x v="3"/>
    <s v="CONJUNTO CERRADO RESERVAS DE SAN FERMIN PH"/>
    <x v="3"/>
    <x v="3"/>
  </r>
  <r>
    <x v="0"/>
    <x v="1"/>
    <x v="0"/>
    <x v="4"/>
    <n v="7074377"/>
    <n v="9008975194"/>
    <x v="0"/>
    <x v="1"/>
    <s v="TORRES DE SANTA MONICA PH"/>
    <x v="13"/>
    <x v="9"/>
  </r>
  <r>
    <x v="0"/>
    <x v="1"/>
    <x v="0"/>
    <x v="4"/>
    <n v="7074393"/>
    <n v="9004104315"/>
    <x v="0"/>
    <x v="1"/>
    <s v="CONJUNTO RESIDENCIAL PORTAL DE MADELENA PROPIEDAD HORIZO"/>
    <x v="1"/>
    <x v="1"/>
  </r>
  <r>
    <x v="0"/>
    <x v="1"/>
    <x v="0"/>
    <x v="4"/>
    <n v="7074413"/>
    <n v="9009664723"/>
    <x v="0"/>
    <x v="1"/>
    <s v="EDIFICIO SPIRELLO PROPIEDAD HORIZONTAL"/>
    <x v="6"/>
    <x v="6"/>
  </r>
  <r>
    <x v="0"/>
    <x v="1"/>
    <x v="0"/>
    <x v="4"/>
    <n v="7074411"/>
    <n v="8914097941"/>
    <x v="0"/>
    <x v="1"/>
    <s v="CONJUNTO RESIDENCIAL NIZA UNO UIC PH"/>
    <x v="11"/>
    <x v="9"/>
  </r>
  <r>
    <x v="0"/>
    <x v="1"/>
    <x v="0"/>
    <x v="4"/>
    <n v="7074445"/>
    <n v="9003477761"/>
    <x v="0"/>
    <x v="1"/>
    <s v="CONJUNTO HABITACIONAL LA CASCADA UNIDAD UNO"/>
    <x v="0"/>
    <x v="0"/>
  </r>
  <r>
    <x v="0"/>
    <x v="1"/>
    <x v="0"/>
    <x v="4"/>
    <n v="7074503"/>
    <n v="9000477069"/>
    <x v="0"/>
    <x v="2"/>
    <s v="CONJUNTO RESIDENCIAL SANTA MONICA"/>
    <x v="31"/>
    <x v="3"/>
  </r>
  <r>
    <x v="0"/>
    <x v="1"/>
    <x v="0"/>
    <x v="1"/>
    <n v="7074501"/>
    <n v="8160005943"/>
    <x v="0"/>
    <x v="1"/>
    <s v="UNIDAD RESIDENCIAL LOS CEDROS"/>
    <x v="11"/>
    <x v="9"/>
  </r>
  <r>
    <x v="0"/>
    <x v="1"/>
    <x v="0"/>
    <x v="4"/>
    <n v="7074491"/>
    <n v="9002799014"/>
    <x v="0"/>
    <x v="1"/>
    <s v="URBANIZACION COLINA CAMPESTRE - PROPIEDAD HORIZONTAL"/>
    <x v="6"/>
    <x v="6"/>
  </r>
  <r>
    <x v="0"/>
    <x v="1"/>
    <x v="0"/>
    <x v="1"/>
    <n v="7074528"/>
    <n v="9001913971"/>
    <x v="0"/>
    <x v="1"/>
    <s v="EDIFICIO EL TRIANGULO PH"/>
    <x v="1"/>
    <x v="1"/>
  </r>
  <r>
    <x v="0"/>
    <x v="1"/>
    <x v="0"/>
    <x v="4"/>
    <n v="7074527"/>
    <n v="8300370760"/>
    <x v="0"/>
    <x v="3"/>
    <s v="CONJUNTO RESIDENCIAL NUEVA SANTA ISABEL PH ETAPAS I Y II"/>
    <x v="1"/>
    <x v="1"/>
  </r>
  <r>
    <x v="0"/>
    <x v="1"/>
    <x v="0"/>
    <x v="4"/>
    <n v="7074545"/>
    <n v="9006003416"/>
    <x v="0"/>
    <x v="1"/>
    <s v="CONJUNTO RESIDENCIAL MIRADOR DE LA COLINA"/>
    <x v="20"/>
    <x v="11"/>
  </r>
  <r>
    <x v="0"/>
    <x v="1"/>
    <x v="0"/>
    <x v="4"/>
    <n v="7074578"/>
    <n v="9010111978"/>
    <x v="0"/>
    <x v="1"/>
    <s v="PARQUE RESIDENCIAL ORO NEGRO AMANECER"/>
    <x v="7"/>
    <x v="7"/>
  </r>
  <r>
    <x v="0"/>
    <x v="1"/>
    <x v="0"/>
    <x v="4"/>
    <n v="7074592"/>
    <n v="8300192982"/>
    <x v="0"/>
    <x v="3"/>
    <s v="AGRUPACION RESIDENCIAL NUEVA TIBABUYES SECTOR A"/>
    <x v="1"/>
    <x v="1"/>
  </r>
  <r>
    <x v="0"/>
    <x v="1"/>
    <x v="0"/>
    <x v="4"/>
    <n v="7074647"/>
    <n v="8002156922"/>
    <x v="0"/>
    <x v="0"/>
    <s v="JUAN DAVID RODRIGUEZ"/>
    <x v="14"/>
    <x v="5"/>
  </r>
  <r>
    <x v="0"/>
    <x v="1"/>
    <x v="0"/>
    <x v="4"/>
    <n v="7074652"/>
    <n v="8300134856"/>
    <x v="0"/>
    <x v="3"/>
    <s v="AGRUPACION DE VIVIENDA CIUDADELA NUEVA TIBABUYES SC"/>
    <x v="1"/>
    <x v="1"/>
  </r>
  <r>
    <x v="0"/>
    <x v="1"/>
    <x v="0"/>
    <x v="4"/>
    <n v="7074783"/>
    <n v="8001368912"/>
    <x v="0"/>
    <x v="1"/>
    <s v="CONJUNTO RESIDENCIAL BOLIVIA XIII"/>
    <x v="1"/>
    <x v="1"/>
  </r>
  <r>
    <x v="0"/>
    <x v="1"/>
    <x v="0"/>
    <x v="4"/>
    <n v="7074788"/>
    <n v="9001809522"/>
    <x v="0"/>
    <x v="1"/>
    <s v="CONJUNTO RESIDENCIAL CALENDULA"/>
    <x v="1"/>
    <x v="1"/>
  </r>
  <r>
    <x v="0"/>
    <x v="1"/>
    <x v="0"/>
    <x v="4"/>
    <n v="7074805"/>
    <n v="9001465422"/>
    <x v="0"/>
    <x v="3"/>
    <s v="CONJUNTO RESIDENCIAL PARQUES DE SAN RAFAEL PROP HORIZ"/>
    <x v="1"/>
    <x v="1"/>
  </r>
  <r>
    <x v="0"/>
    <x v="1"/>
    <x v="0"/>
    <x v="4"/>
    <n v="7074854"/>
    <n v="9006642261"/>
    <x v="0"/>
    <x v="1"/>
    <s v="EDIFICIO LATORRE MONTECARLO"/>
    <x v="2"/>
    <x v="2"/>
  </r>
  <r>
    <x v="0"/>
    <x v="1"/>
    <x v="0"/>
    <x v="4"/>
    <n v="7074848"/>
    <n v="8300786307"/>
    <x v="0"/>
    <x v="0"/>
    <s v="CONJUNTO RESIDENCIAL LOS SAUCES PH"/>
    <x v="1"/>
    <x v="1"/>
  </r>
  <r>
    <x v="0"/>
    <x v="1"/>
    <x v="0"/>
    <x v="4"/>
    <n v="7074880"/>
    <n v="8001719879"/>
    <x v="0"/>
    <x v="3"/>
    <s v="URBANIZACION ARCO IRIS ETAPA 1"/>
    <x v="34"/>
    <x v="5"/>
  </r>
  <r>
    <x v="0"/>
    <x v="1"/>
    <x v="0"/>
    <x v="4"/>
    <n v="7074937"/>
    <n v="8001212925"/>
    <x v="0"/>
    <x v="0"/>
    <s v="CONJUNTO RESIDENCIAL ALTAMIRA III ETAPA"/>
    <x v="17"/>
    <x v="2"/>
  </r>
  <r>
    <x v="0"/>
    <x v="1"/>
    <x v="0"/>
    <x v="4"/>
    <n v="7074967"/>
    <n v="9002000748"/>
    <x v="0"/>
    <x v="1"/>
    <s v="EDIFICIO 110 ALAMEDA - PROPIEDAD HORIZONTAL"/>
    <x v="1"/>
    <x v="1"/>
  </r>
  <r>
    <x v="0"/>
    <x v="1"/>
    <x v="0"/>
    <x v="4"/>
    <n v="7074978"/>
    <n v="9001203921"/>
    <x v="0"/>
    <x v="1"/>
    <s v="EDIFICIO TORRELADERA"/>
    <x v="1"/>
    <x v="1"/>
  </r>
  <r>
    <x v="0"/>
    <x v="1"/>
    <x v="0"/>
    <x v="4"/>
    <n v="7074998"/>
    <n v="8902040726"/>
    <x v="0"/>
    <x v="1"/>
    <s v="EDIFICIO SAN FELIPE"/>
    <x v="2"/>
    <x v="2"/>
  </r>
  <r>
    <x v="0"/>
    <x v="1"/>
    <x v="0"/>
    <x v="4"/>
    <n v="7075052"/>
    <n v="8300248698"/>
    <x v="0"/>
    <x v="3"/>
    <s v="CONJUNTO RESIDENCIAL ENTRE RIOS UNIDAD CUATRO"/>
    <x v="1"/>
    <x v="1"/>
  </r>
  <r>
    <x v="0"/>
    <x v="1"/>
    <x v="0"/>
    <x v="4"/>
    <n v="7075078"/>
    <n v="8900037365"/>
    <x v="0"/>
    <x v="4"/>
    <s v="URBANIZACION LOS CRISTALES"/>
    <x v="7"/>
    <x v="7"/>
  </r>
  <r>
    <x v="0"/>
    <x v="1"/>
    <x v="0"/>
    <x v="4"/>
    <n v="7075169"/>
    <n v="8301254398"/>
    <x v="0"/>
    <x v="0"/>
    <s v="AGRUPACION URBANIZACION TECHO"/>
    <x v="1"/>
    <x v="1"/>
  </r>
  <r>
    <x v="0"/>
    <x v="1"/>
    <x v="0"/>
    <x v="4"/>
    <n v="7075233"/>
    <n v="9002578233"/>
    <x v="0"/>
    <x v="1"/>
    <s v="URBANIZACIÓN VITENZA PH"/>
    <x v="14"/>
    <x v="5"/>
  </r>
  <r>
    <x v="0"/>
    <x v="1"/>
    <x v="0"/>
    <x v="4"/>
    <n v="7075321"/>
    <n v="8001668784"/>
    <x v="0"/>
    <x v="4"/>
    <s v="URBANIZACION MI FUTURO I ETAPA"/>
    <x v="38"/>
    <x v="4"/>
  </r>
  <r>
    <x v="0"/>
    <x v="1"/>
    <x v="0"/>
    <x v="4"/>
    <n v="7075319"/>
    <n v="9002631294"/>
    <x v="0"/>
    <x v="1"/>
    <s v="CONJUNTO RESIDENCIAL TAYRONA MANZANA C"/>
    <x v="1"/>
    <x v="1"/>
  </r>
  <r>
    <x v="0"/>
    <x v="1"/>
    <x v="0"/>
    <x v="4"/>
    <n v="7075337"/>
    <n v="9002532583"/>
    <x v="0"/>
    <x v="2"/>
    <s v="CONJUNTO SIEMPRE VERDE - PROPIEDAD HORIZONTAL"/>
    <x v="14"/>
    <x v="5"/>
  </r>
  <r>
    <x v="0"/>
    <x v="1"/>
    <x v="0"/>
    <x v="4"/>
    <n v="7075356"/>
    <n v="9009864410"/>
    <x v="0"/>
    <x v="3"/>
    <s v="CONJUNTO RESIDENCIAL CERRITOS CAMPESTRE - PROPIEDAD HORIZONT"/>
    <x v="11"/>
    <x v="9"/>
  </r>
  <r>
    <x v="0"/>
    <x v="1"/>
    <x v="0"/>
    <x v="4"/>
    <n v="7075363"/>
    <n v="8001829622"/>
    <x v="0"/>
    <x v="1"/>
    <s v="EDIFICIO ALTOS DE LA POLA PH"/>
    <x v="3"/>
    <x v="3"/>
  </r>
  <r>
    <x v="0"/>
    <x v="1"/>
    <x v="0"/>
    <x v="1"/>
    <n v="7075425"/>
    <n v="9000421748"/>
    <x v="0"/>
    <x v="5"/>
    <s v="AGRUPACION DE VIVIENDA COMPARTIR LA MARGARITA ETAPA 5 PH"/>
    <x v="1"/>
    <x v="1"/>
  </r>
  <r>
    <x v="0"/>
    <x v="1"/>
    <x v="0"/>
    <x v="4"/>
    <n v="7075456"/>
    <n v="8605290819"/>
    <x v="0"/>
    <x v="1"/>
    <s v="CONJUNTO RESIDENCIAL RECODO DEL COUNTRY III E"/>
    <x v="1"/>
    <x v="1"/>
  </r>
  <r>
    <x v="0"/>
    <x v="1"/>
    <x v="0"/>
    <x v="4"/>
    <n v="7075472"/>
    <n v="8600403353"/>
    <x v="0"/>
    <x v="1"/>
    <s v="CONJUNTO RESIDENCIAL BOSQUES DE KENNEDY PH"/>
    <x v="1"/>
    <x v="1"/>
  </r>
  <r>
    <x v="0"/>
    <x v="1"/>
    <x v="0"/>
    <x v="1"/>
    <n v="7075488"/>
    <n v="8000380512"/>
    <x v="0"/>
    <x v="3"/>
    <s v="MULTIFAMILIARES BOYACA"/>
    <x v="1"/>
    <x v="1"/>
  </r>
  <r>
    <x v="0"/>
    <x v="1"/>
    <x v="0"/>
    <x v="4"/>
    <n v="7075509"/>
    <n v="9012235426"/>
    <x v="0"/>
    <x v="1"/>
    <s v="EDIFICIO BRITANNIA APARTAMENTOS"/>
    <x v="7"/>
    <x v="7"/>
  </r>
  <r>
    <x v="0"/>
    <x v="1"/>
    <x v="0"/>
    <x v="4"/>
    <n v="7075525"/>
    <n v="8000539637"/>
    <x v="0"/>
    <x v="3"/>
    <s v="CONJUNTO RESIDENCIAL OCOBOS III Y IV ETAPA PROPIEDAD HORIZON"/>
    <x v="3"/>
    <x v="3"/>
  </r>
  <r>
    <x v="0"/>
    <x v="1"/>
    <x v="0"/>
    <x v="4"/>
    <n v="7075591"/>
    <n v="9004025445"/>
    <x v="0"/>
    <x v="1"/>
    <s v="EDIFICIO RESERVA DEL ALAMO - PROPIEDAD HORIZONTAL"/>
    <x v="1"/>
    <x v="1"/>
  </r>
  <r>
    <x v="0"/>
    <x v="1"/>
    <x v="0"/>
    <x v="4"/>
    <n v="7075611"/>
    <n v="8001431677"/>
    <x v="0"/>
    <x v="2"/>
    <s v="AGRUPACION  DE VIVIENDA METROPOLIS UNIDAD 25 PH"/>
    <x v="1"/>
    <x v="1"/>
  </r>
  <r>
    <x v="0"/>
    <x v="1"/>
    <x v="0"/>
    <x v="4"/>
    <n v="7075653"/>
    <n v="8001424770"/>
    <x v="0"/>
    <x v="1"/>
    <s v="PARQUE RESIDENCIAL LA ALQUERIA SAN ISIDRO PH"/>
    <x v="14"/>
    <x v="5"/>
  </r>
  <r>
    <x v="0"/>
    <x v="1"/>
    <x v="0"/>
    <x v="4"/>
    <n v="7075668"/>
    <n v="9000029767"/>
    <x v="0"/>
    <x v="1"/>
    <s v="CONJUNTO MULTIFAMILIAR SAN LORENZO PROPIEDAD HORIZONTAL"/>
    <x v="0"/>
    <x v="0"/>
  </r>
  <r>
    <x v="0"/>
    <x v="1"/>
    <x v="0"/>
    <x v="4"/>
    <n v="7075694"/>
    <n v="8001494496"/>
    <x v="0"/>
    <x v="3"/>
    <s v="CONJUNTO RESIDENCIAL MULTIFAMILIARES ENTRE RIOS II BLOQUE 1"/>
    <x v="3"/>
    <x v="3"/>
  </r>
  <r>
    <x v="0"/>
    <x v="1"/>
    <x v="0"/>
    <x v="4"/>
    <n v="7075753"/>
    <n v="9008559631"/>
    <x v="0"/>
    <x v="3"/>
    <s v="CONJUNTO RESIDENCIAL JARDINES DEL NOGAL PH"/>
    <x v="11"/>
    <x v="9"/>
  </r>
  <r>
    <x v="0"/>
    <x v="1"/>
    <x v="0"/>
    <x v="4"/>
    <n v="7075769"/>
    <n v="8300192982"/>
    <x v="0"/>
    <x v="3"/>
    <s v="AGRUPACION RESIDENCIAL NUEVA TIBABUYES SECTOR A"/>
    <x v="1"/>
    <x v="1"/>
  </r>
  <r>
    <x v="0"/>
    <x v="1"/>
    <x v="0"/>
    <x v="4"/>
    <n v="7075779"/>
    <n v="8300867688"/>
    <x v="0"/>
    <x v="1"/>
    <s v="EDIFICIO MARIA MAZUREN - PROPIEDAD HORIZONTAL"/>
    <x v="1"/>
    <x v="1"/>
  </r>
  <r>
    <x v="0"/>
    <x v="1"/>
    <x v="0"/>
    <x v="4"/>
    <n v="7075796"/>
    <n v="9003373053"/>
    <x v="0"/>
    <x v="7"/>
    <s v="EDIFICIO PARK TOWN 94 PH"/>
    <x v="1"/>
    <x v="1"/>
  </r>
  <r>
    <x v="0"/>
    <x v="1"/>
    <x v="0"/>
    <x v="4"/>
    <n v="7075992"/>
    <n v="9002146391"/>
    <x v="0"/>
    <x v="1"/>
    <s v="BALCONES MANZANEDA PROPIEDAD HORIZONTAL"/>
    <x v="1"/>
    <x v="1"/>
  </r>
  <r>
    <x v="0"/>
    <x v="1"/>
    <x v="0"/>
    <x v="4"/>
    <n v="7076012"/>
    <n v="8300338451"/>
    <x v="0"/>
    <x v="3"/>
    <s v="EDIFICIO PARK WAY RESERVADO III"/>
    <x v="1"/>
    <x v="1"/>
  </r>
  <r>
    <x v="0"/>
    <x v="1"/>
    <x v="0"/>
    <x v="4"/>
    <n v="7076040"/>
    <n v="9002916642"/>
    <x v="0"/>
    <x v="1"/>
    <s v="EDIFICIO TORRES ACQUA CLUB HOUSE - PROPIEDAD"/>
    <x v="1"/>
    <x v="1"/>
  </r>
  <r>
    <x v="0"/>
    <x v="1"/>
    <x v="0"/>
    <x v="4"/>
    <n v="7076052"/>
    <n v="9005001435"/>
    <x v="0"/>
    <x v="0"/>
    <s v="EDIFICIO TORRES DE SAN MIGUEL BLOQUE 2 PROPIEDAD HORIZONTAL"/>
    <x v="6"/>
    <x v="6"/>
  </r>
  <r>
    <x v="0"/>
    <x v="1"/>
    <x v="0"/>
    <x v="4"/>
    <n v="7076109"/>
    <n v="9007533286"/>
    <x v="0"/>
    <x v="0"/>
    <s v="EIFICIO PORTAL DE LA CHIMENEA"/>
    <x v="6"/>
    <x v="6"/>
  </r>
  <r>
    <x v="0"/>
    <x v="1"/>
    <x v="0"/>
    <x v="4"/>
    <n v="7076164"/>
    <n v="8300959041"/>
    <x v="0"/>
    <x v="1"/>
    <s v="CONJUNTO RESIDENCIAL PUERTA DE HIERRO I Y II  PROPIEDAD HOR"/>
    <x v="1"/>
    <x v="1"/>
  </r>
  <r>
    <x v="0"/>
    <x v="1"/>
    <x v="0"/>
    <x v="4"/>
    <n v="7076280"/>
    <n v="8001494496"/>
    <x v="0"/>
    <x v="3"/>
    <s v="CONJUNTO RESIDENCIAL MULTIFAMILIARES ENTRE RIOS II BLOQUE 1"/>
    <x v="3"/>
    <x v="3"/>
  </r>
  <r>
    <x v="0"/>
    <x v="1"/>
    <x v="0"/>
    <x v="4"/>
    <n v="7076323"/>
    <n v="8090052953"/>
    <x v="0"/>
    <x v="1"/>
    <s v="EDIFICIO CAMINO DORADO PROPIEDAD  HORIZONTAL"/>
    <x v="3"/>
    <x v="3"/>
  </r>
  <r>
    <x v="0"/>
    <x v="1"/>
    <x v="0"/>
    <x v="4"/>
    <n v="7076339"/>
    <n v="9012185956"/>
    <x v="0"/>
    <x v="2"/>
    <s v="EDIFICIO AL LADO DEL CENTRO PH"/>
    <x v="1"/>
    <x v="1"/>
  </r>
  <r>
    <x v="0"/>
    <x v="1"/>
    <x v="0"/>
    <x v="4"/>
    <n v="7076476"/>
    <n v="8300285566"/>
    <x v="0"/>
    <x v="1"/>
    <s v="UNIDAD CINCO DEL CONJUNTO RESIDENCIAL ENTRE RIOS"/>
    <x v="1"/>
    <x v="1"/>
  </r>
  <r>
    <x v="0"/>
    <x v="1"/>
    <x v="0"/>
    <x v="4"/>
    <n v="7076494"/>
    <n v="8605315024"/>
    <x v="0"/>
    <x v="1"/>
    <s v="AGRUPACION ANTIGUA HELVETIA"/>
    <x v="1"/>
    <x v="1"/>
  </r>
  <r>
    <x v="0"/>
    <x v="1"/>
    <x v="0"/>
    <x v="4"/>
    <n v="7076549"/>
    <n v="9003508137"/>
    <x v="0"/>
    <x v="1"/>
    <s v="CONJUNTO RESIDENCIAL TORRE MIRO"/>
    <x v="2"/>
    <x v="2"/>
  </r>
  <r>
    <x v="0"/>
    <x v="1"/>
    <x v="0"/>
    <x v="4"/>
    <n v="7076551"/>
    <n v="9008865371"/>
    <x v="0"/>
    <x v="1"/>
    <s v="PARQUE RESIDENCIAL INTER PLAZA SUR"/>
    <x v="7"/>
    <x v="7"/>
  </r>
  <r>
    <x v="0"/>
    <x v="1"/>
    <x v="0"/>
    <x v="4"/>
    <n v="7076555"/>
    <n v="9007851896"/>
    <x v="0"/>
    <x v="1"/>
    <s v="EDIFICIO NOVA TORRE 189 PH"/>
    <x v="1"/>
    <x v="1"/>
  </r>
  <r>
    <x v="0"/>
    <x v="1"/>
    <x v="0"/>
    <x v="4"/>
    <n v="7076559"/>
    <n v="9008611354"/>
    <x v="0"/>
    <x v="1"/>
    <s v="CONJUNTO CERRADO SANTO DOMINGO PROPIEDAD HORIZONTAL"/>
    <x v="3"/>
    <x v="3"/>
  </r>
  <r>
    <x v="0"/>
    <x v="1"/>
    <x v="0"/>
    <x v="4"/>
    <n v="7076565"/>
    <n v="9005136457"/>
    <x v="0"/>
    <x v="1"/>
    <s v="BUENAVISTA CLUB Y CONDOMINIO PROPIEDAD HORIZO"/>
    <x v="3"/>
    <x v="3"/>
  </r>
  <r>
    <x v="0"/>
    <x v="1"/>
    <x v="0"/>
    <x v="4"/>
    <n v="7076573"/>
    <n v="9000889189"/>
    <x v="0"/>
    <x v="0"/>
    <s v="AGRUPACION DE VIVIENDA FONTIBON RESERVADO - PROPIEDAD HORIZO"/>
    <x v="1"/>
    <x v="1"/>
  </r>
  <r>
    <x v="0"/>
    <x v="1"/>
    <x v="0"/>
    <x v="4"/>
    <n v="7076584"/>
    <n v="8300882772"/>
    <x v="0"/>
    <x v="2"/>
    <s v="EDIFICIO TERRAMONTE - PROPIEDAD HORIZONTAL"/>
    <x v="1"/>
    <x v="1"/>
  </r>
  <r>
    <x v="0"/>
    <x v="1"/>
    <x v="0"/>
    <x v="4"/>
    <n v="7076612"/>
    <n v="8001916934"/>
    <x v="0"/>
    <x v="3"/>
    <s v="AGRUPACIÓN RESIDENCIAL DURANGO PH"/>
    <x v="1"/>
    <x v="1"/>
  </r>
  <r>
    <x v="0"/>
    <x v="1"/>
    <x v="0"/>
    <x v="4"/>
    <n v="7076623"/>
    <n v="8605290819"/>
    <x v="0"/>
    <x v="1"/>
    <s v="CONJUNTO RESIDENCIAL RECODO DEL COUNTRY III E"/>
    <x v="1"/>
    <x v="1"/>
  </r>
  <r>
    <x v="0"/>
    <x v="1"/>
    <x v="0"/>
    <x v="4"/>
    <n v="7076633"/>
    <n v="8001905759"/>
    <x v="0"/>
    <x v="1"/>
    <s v="EDIFICIO MEDICENTRO 93 - PROPIEDAD HORIZONTAL"/>
    <x v="1"/>
    <x v="1"/>
  </r>
  <r>
    <x v="0"/>
    <x v="1"/>
    <x v="0"/>
    <x v="4"/>
    <n v="7076661"/>
    <n v="8300113051"/>
    <x v="0"/>
    <x v="1"/>
    <s v="YAMILE  MARTIN  ADM"/>
    <x v="1"/>
    <x v="1"/>
  </r>
  <r>
    <x v="0"/>
    <x v="1"/>
    <x v="0"/>
    <x v="4"/>
    <n v="7076672"/>
    <n v="9009998015"/>
    <x v="0"/>
    <x v="1"/>
    <s v="CONJUNTO VALLESUE - ETAPA 3"/>
    <x v="31"/>
    <x v="3"/>
  </r>
  <r>
    <x v="0"/>
    <x v="1"/>
    <x v="0"/>
    <x v="4"/>
    <n v="7076678"/>
    <n v="9001984751"/>
    <x v="0"/>
    <x v="1"/>
    <s v="URBANIZACIÓN CAMPO DE VERANO PH"/>
    <x v="14"/>
    <x v="5"/>
  </r>
  <r>
    <x v="0"/>
    <x v="1"/>
    <x v="0"/>
    <x v="4"/>
    <n v="7076680"/>
    <n v="8100069341"/>
    <x v="0"/>
    <x v="1"/>
    <s v="EDIFICIO BALI PROPIEDAD HORIZONTAL"/>
    <x v="6"/>
    <x v="6"/>
  </r>
  <r>
    <x v="0"/>
    <x v="1"/>
    <x v="0"/>
    <x v="4"/>
    <n v="7076689"/>
    <n v="8002473728"/>
    <x v="0"/>
    <x v="4"/>
    <s v="EDIFICIO ANDINO PROPIEDAD HORIZONTAL"/>
    <x v="6"/>
    <x v="6"/>
  </r>
  <r>
    <x v="0"/>
    <x v="1"/>
    <x v="0"/>
    <x v="4"/>
    <n v="7076702"/>
    <n v="8050308115"/>
    <x v="0"/>
    <x v="1"/>
    <s v="CONJUNTO MULTIFAMILIAR EL ARADO"/>
    <x v="0"/>
    <x v="0"/>
  </r>
  <r>
    <x v="0"/>
    <x v="1"/>
    <x v="0"/>
    <x v="4"/>
    <n v="7076704"/>
    <n v="8002524471"/>
    <x v="0"/>
    <x v="1"/>
    <s v="PROPIEDAD HORIZONTAL EDIFICIO DA VINCI"/>
    <x v="6"/>
    <x v="6"/>
  </r>
  <r>
    <x v="0"/>
    <x v="1"/>
    <x v="0"/>
    <x v="4"/>
    <n v="7076724"/>
    <n v="8100004531"/>
    <x v="0"/>
    <x v="1"/>
    <s v="CONJUNTO CERRADO HABITACIONAL NORMANDIA PROPIEDAD HORIZONTAL"/>
    <x v="6"/>
    <x v="6"/>
  </r>
  <r>
    <x v="0"/>
    <x v="1"/>
    <x v="0"/>
    <x v="4"/>
    <n v="7076771"/>
    <n v="9002224247"/>
    <x v="0"/>
    <x v="1"/>
    <s v="EDIFICIO PASEO VERSALLES TORRE B- PROPIEDAD HORIZONTAL"/>
    <x v="6"/>
    <x v="6"/>
  </r>
  <r>
    <x v="0"/>
    <x v="1"/>
    <x v="0"/>
    <x v="5"/>
    <n v="7076754"/>
    <n v="24298295"/>
    <x v="0"/>
    <x v="0"/>
    <s v="ALVAREZ ZAPATA NORMA LUCIA"/>
    <x v="1"/>
    <x v="1"/>
  </r>
  <r>
    <x v="0"/>
    <x v="1"/>
    <x v="0"/>
    <x v="4"/>
    <n v="7076826"/>
    <n v="8002025469"/>
    <x v="0"/>
    <x v="1"/>
    <s v="UNIDAD RESIDENCIAL TOSCANA PH"/>
    <x v="11"/>
    <x v="9"/>
  </r>
  <r>
    <x v="0"/>
    <x v="1"/>
    <x v="0"/>
    <x v="4"/>
    <n v="7076836"/>
    <n v="9008110116"/>
    <x v="0"/>
    <x v="3"/>
    <s v="PROPIEDAD HORIZONTAL - EDIFICIO LA RIVIERA"/>
    <x v="6"/>
    <x v="6"/>
  </r>
  <r>
    <x v="0"/>
    <x v="1"/>
    <x v="0"/>
    <x v="4"/>
    <n v="7076850"/>
    <n v="9010034836"/>
    <x v="0"/>
    <x v="2"/>
    <s v="FORTEZZA PARQUE RESIDENCIAL - PROPIEDAD HORIZONTAL"/>
    <x v="3"/>
    <x v="3"/>
  </r>
  <r>
    <x v="0"/>
    <x v="1"/>
    <x v="0"/>
    <x v="4"/>
    <n v="7076858"/>
    <n v="9006399041"/>
    <x v="0"/>
    <x v="1"/>
    <s v="CONJUNTO RESIDENCIAL PINARES CAMPESTRE ETAPA I PH"/>
    <x v="11"/>
    <x v="9"/>
  </r>
  <r>
    <x v="0"/>
    <x v="1"/>
    <x v="0"/>
    <x v="4"/>
    <n v="7076878"/>
    <n v="8001986517"/>
    <x v="0"/>
    <x v="1"/>
    <s v="CONJUNTO RESIDENCIAL PARQUE DE LOS ANGELES"/>
    <x v="1"/>
    <x v="1"/>
  </r>
  <r>
    <x v="0"/>
    <x v="1"/>
    <x v="0"/>
    <x v="4"/>
    <n v="7076878"/>
    <n v="8001986517"/>
    <x v="0"/>
    <x v="1"/>
    <s v="CONJUNTO RESIDENCIAL PARQUE DE LOS ANGELES"/>
    <x v="1"/>
    <x v="1"/>
  </r>
  <r>
    <x v="0"/>
    <x v="1"/>
    <x v="0"/>
    <x v="4"/>
    <n v="7076920"/>
    <n v="8900037365"/>
    <x v="0"/>
    <x v="3"/>
    <s v="URBANIZACION LOS CRISTALES"/>
    <x v="7"/>
    <x v="7"/>
  </r>
  <r>
    <x v="0"/>
    <x v="1"/>
    <x v="0"/>
    <x v="4"/>
    <n v="7076932"/>
    <n v="9009731309"/>
    <x v="0"/>
    <x v="1"/>
    <s v="EDIFICIO AVENIDA DEL CERRO PH"/>
    <x v="14"/>
    <x v="5"/>
  </r>
  <r>
    <x v="0"/>
    <x v="1"/>
    <x v="0"/>
    <x v="4"/>
    <n v="7076927"/>
    <n v="9004647431"/>
    <x v="0"/>
    <x v="7"/>
    <s v="PROPIEDAD HORIZONTAL MIRADOR DEL BOSQUE BLOQUES 1 2 3 Y 4"/>
    <x v="23"/>
    <x v="6"/>
  </r>
  <r>
    <x v="0"/>
    <x v="1"/>
    <x v="0"/>
    <x v="4"/>
    <n v="7076941"/>
    <n v="8300404280"/>
    <x v="0"/>
    <x v="1"/>
    <s v="CONJUNTO RESIDENCIAL EL LABRADOR II  - PROPIEDAD HORIZONTAL"/>
    <x v="1"/>
    <x v="1"/>
  </r>
  <r>
    <x v="0"/>
    <x v="1"/>
    <x v="0"/>
    <x v="4"/>
    <n v="7076976"/>
    <n v="8090108605"/>
    <x v="0"/>
    <x v="3"/>
    <s v="CONJUNTO MULTIFAMILIARES LOS OCOBOS II ETAPA BLOQUES 21 AL 3"/>
    <x v="3"/>
    <x v="3"/>
  </r>
  <r>
    <x v="0"/>
    <x v="1"/>
    <x v="0"/>
    <x v="4"/>
    <n v="7076973"/>
    <n v="9004789365"/>
    <x v="0"/>
    <x v="4"/>
    <s v="EDIFICIO CASTILLO DE LOS ROSALES - PROPIEDAD HORIZONTAL"/>
    <x v="6"/>
    <x v="6"/>
  </r>
  <r>
    <x v="0"/>
    <x v="1"/>
    <x v="0"/>
    <x v="4"/>
    <n v="7076979"/>
    <n v="9003876273"/>
    <x v="0"/>
    <x v="3"/>
    <s v="CONJUNTO RESIDENCIAL ALAMEDA DEL PORVENIR SEGUNDA ETAPA PH"/>
    <x v="1"/>
    <x v="1"/>
  </r>
  <r>
    <x v="0"/>
    <x v="1"/>
    <x v="0"/>
    <x v="4"/>
    <n v="7077003"/>
    <n v="9003883090"/>
    <x v="0"/>
    <x v="3"/>
    <s v="CONJUNTO RESIDENCIAL PARQUES DEL PORVENIR PROPIEDAD HORIZONT"/>
    <x v="1"/>
    <x v="1"/>
  </r>
  <r>
    <x v="0"/>
    <x v="1"/>
    <x v="0"/>
    <x v="4"/>
    <n v="7077006"/>
    <n v="8301367311"/>
    <x v="0"/>
    <x v="4"/>
    <s v="AGRUPACION DE VIVIENDA QUINTAS DE TIMIZA II PH"/>
    <x v="1"/>
    <x v="1"/>
  </r>
  <r>
    <x v="0"/>
    <x v="1"/>
    <x v="0"/>
    <x v="4"/>
    <n v="7077002"/>
    <n v="8040067991"/>
    <x v="0"/>
    <x v="2"/>
    <s v="CONDOMINIO LA ZAFRA"/>
    <x v="17"/>
    <x v="2"/>
  </r>
  <r>
    <x v="0"/>
    <x v="1"/>
    <x v="0"/>
    <x v="4"/>
    <n v="7077012"/>
    <n v="8301367311"/>
    <x v="0"/>
    <x v="3"/>
    <s v="AGRUPACION DE VIVIENDA QUINTAS DE TIMIZA II PH"/>
    <x v="1"/>
    <x v="1"/>
  </r>
  <r>
    <x v="0"/>
    <x v="1"/>
    <x v="0"/>
    <x v="4"/>
    <n v="7077021"/>
    <n v="9009998015"/>
    <x v="0"/>
    <x v="1"/>
    <s v="CONJUNTO VALLESUE - ETAPA 3"/>
    <x v="31"/>
    <x v="3"/>
  </r>
  <r>
    <x v="0"/>
    <x v="1"/>
    <x v="0"/>
    <x v="4"/>
    <n v="7077026"/>
    <n v="8160011690"/>
    <x v="0"/>
    <x v="4"/>
    <s v="EL PORTAL DE TERRANOVA PH"/>
    <x v="11"/>
    <x v="9"/>
  </r>
  <r>
    <x v="0"/>
    <x v="1"/>
    <x v="0"/>
    <x v="4"/>
    <n v="7077045"/>
    <n v="9010297872"/>
    <x v="0"/>
    <x v="2"/>
    <s v="CONJUNTO CERRADO BAMBU PH"/>
    <x v="13"/>
    <x v="9"/>
  </r>
  <r>
    <x v="0"/>
    <x v="1"/>
    <x v="0"/>
    <x v="4"/>
    <n v="7077050"/>
    <n v="9010139206"/>
    <x v="0"/>
    <x v="1"/>
    <s v="RESERVA DE CADIZ PROPIEDAD HORIZONTAL"/>
    <x v="3"/>
    <x v="3"/>
  </r>
  <r>
    <x v="0"/>
    <x v="1"/>
    <x v="0"/>
    <x v="4"/>
    <n v="7077046"/>
    <n v="8001999319"/>
    <x v="0"/>
    <x v="3"/>
    <s v="EDIFICIO ANA MARIA II PROPIEDAD HORIZONTAL"/>
    <x v="1"/>
    <x v="1"/>
  </r>
  <r>
    <x v="0"/>
    <x v="1"/>
    <x v="0"/>
    <x v="1"/>
    <n v="7077049"/>
    <n v="8110253503"/>
    <x v="0"/>
    <x v="1"/>
    <s v="URBANIZACION SANTA MARIA DEL CAMPO PH"/>
    <x v="5"/>
    <x v="5"/>
  </r>
  <r>
    <x v="0"/>
    <x v="1"/>
    <x v="0"/>
    <x v="4"/>
    <n v="7077066"/>
    <n v="8001424770"/>
    <x v="0"/>
    <x v="3"/>
    <s v="PARQUE RESIDENCIAL LA ALQUERIA SAN ISIDRO PH"/>
    <x v="10"/>
    <x v="5"/>
  </r>
  <r>
    <x v="0"/>
    <x v="1"/>
    <x v="0"/>
    <x v="4"/>
    <n v="7077074"/>
    <n v="8605315024"/>
    <x v="0"/>
    <x v="1"/>
    <s v="AGRUPACION ANTIGUA HELVETIA"/>
    <x v="1"/>
    <x v="1"/>
  </r>
  <r>
    <x v="0"/>
    <x v="1"/>
    <x v="0"/>
    <x v="4"/>
    <n v="7077080"/>
    <n v="8100028501"/>
    <x v="0"/>
    <x v="1"/>
    <s v="EDIFICIO CERROS DEL CAMPIN BLOQUE FRONTINO PROPIEDAD HORIZON"/>
    <x v="6"/>
    <x v="6"/>
  </r>
  <r>
    <x v="0"/>
    <x v="1"/>
    <x v="0"/>
    <x v="4"/>
    <n v="7077094"/>
    <n v="8001339671"/>
    <x v="0"/>
    <x v="3"/>
    <s v="CONJUNTO MULTIFAMILIAR EL VERGEL DEL COUNTRY I Y II"/>
    <x v="1"/>
    <x v="1"/>
  </r>
  <r>
    <x v="0"/>
    <x v="1"/>
    <x v="0"/>
    <x v="4"/>
    <n v="7077113"/>
    <n v="9011515734"/>
    <x v="0"/>
    <x v="1"/>
    <s v="CONJUNTO RESIDENCIAL KUNDAE PROPIEDAD HORIZON"/>
    <x v="3"/>
    <x v="3"/>
  </r>
  <r>
    <x v="0"/>
    <x v="1"/>
    <x v="0"/>
    <x v="4"/>
    <n v="7077109"/>
    <n v="8001639692"/>
    <x v="0"/>
    <x v="3"/>
    <s v="EDIFICIO HORUS PROPIEDAD HORIZONTAL"/>
    <x v="1"/>
    <x v="1"/>
  </r>
  <r>
    <x v="0"/>
    <x v="1"/>
    <x v="0"/>
    <x v="4"/>
    <n v="7077120"/>
    <n v="8160006135"/>
    <x v="0"/>
    <x v="2"/>
    <s v="EDIFICIO ALTOS DE LA PLAZUELA PH"/>
    <x v="11"/>
    <x v="9"/>
  </r>
  <r>
    <x v="0"/>
    <x v="1"/>
    <x v="0"/>
    <x v="4"/>
    <n v="7077122"/>
    <n v="9009073114"/>
    <x v="0"/>
    <x v="3"/>
    <s v="CONJUNTO CERRADO ALTO DE MOLINOS"/>
    <x v="23"/>
    <x v="6"/>
  </r>
  <r>
    <x v="0"/>
    <x v="1"/>
    <x v="0"/>
    <x v="4"/>
    <n v="7077130"/>
    <n v="8300592328"/>
    <x v="0"/>
    <x v="1"/>
    <s v="CONJUNTO RESIDENCIAL SERRANILLA PROPIEDAD HOR"/>
    <x v="1"/>
    <x v="1"/>
  </r>
  <r>
    <x v="0"/>
    <x v="1"/>
    <x v="0"/>
    <x v="4"/>
    <n v="7077132"/>
    <n v="9005809948"/>
    <x v="0"/>
    <x v="1"/>
    <s v="EDIFICIO ATENEA PROPIEDAD HORIZONTAL"/>
    <x v="6"/>
    <x v="6"/>
  </r>
  <r>
    <x v="0"/>
    <x v="1"/>
    <x v="0"/>
    <x v="4"/>
    <n v="7077134"/>
    <n v="8600498330"/>
    <x v="0"/>
    <x v="1"/>
    <s v="CONJUNTO RESIDENCIAL SANTA BARBARA NORTE MANZANA J"/>
    <x v="1"/>
    <x v="1"/>
  </r>
  <r>
    <x v="0"/>
    <x v="1"/>
    <x v="0"/>
    <x v="4"/>
    <n v="7077144"/>
    <n v="9012118049"/>
    <x v="0"/>
    <x v="1"/>
    <s v="EDIFICIO BAYON APARTAMENTOS"/>
    <x v="7"/>
    <x v="7"/>
  </r>
  <r>
    <x v="0"/>
    <x v="1"/>
    <x v="0"/>
    <x v="4"/>
    <n v="7077157"/>
    <n v="9007596840"/>
    <x v="0"/>
    <x v="3"/>
    <s v="CONJUNTO RESIDENCIAL DALIA - PROPIEDAD HORIZONTAL"/>
    <x v="4"/>
    <x v="4"/>
  </r>
  <r>
    <x v="0"/>
    <x v="1"/>
    <x v="0"/>
    <x v="4"/>
    <n v="7077154"/>
    <n v="9003414974"/>
    <x v="0"/>
    <x v="1"/>
    <s v="MEGACENTRO PINARES PH"/>
    <x v="11"/>
    <x v="9"/>
  </r>
  <r>
    <x v="0"/>
    <x v="1"/>
    <x v="0"/>
    <x v="1"/>
    <n v="7077167"/>
    <n v="9006238186"/>
    <x v="0"/>
    <x v="1"/>
    <s v="EDIFICIO ANDES"/>
    <x v="1"/>
    <x v="1"/>
  </r>
  <r>
    <x v="0"/>
    <x v="1"/>
    <x v="0"/>
    <x v="4"/>
    <n v="7077170"/>
    <n v="9005059282"/>
    <x v="0"/>
    <x v="1"/>
    <s v="CONJUNTO MULTIFAMILIAR EL CARMELO PROPIEDAD HORIZONTAL"/>
    <x v="6"/>
    <x v="6"/>
  </r>
  <r>
    <x v="0"/>
    <x v="1"/>
    <x v="0"/>
    <x v="4"/>
    <n v="7077178"/>
    <n v="8050081811"/>
    <x v="0"/>
    <x v="3"/>
    <s v="CONJUNTO RESIDENCIAL TORRES DE COMFANDI I ETAPA"/>
    <x v="0"/>
    <x v="0"/>
  </r>
  <r>
    <x v="0"/>
    <x v="1"/>
    <x v="0"/>
    <x v="4"/>
    <n v="7077192"/>
    <n v="9003489709"/>
    <x v="0"/>
    <x v="1"/>
    <s v="CONJUNTO SERREZUELA APARTAMENTOS PROPIEDAD HORIZONTAL"/>
    <x v="11"/>
    <x v="9"/>
  </r>
  <r>
    <x v="0"/>
    <x v="1"/>
    <x v="0"/>
    <x v="4"/>
    <n v="7077239"/>
    <n v="9004180365"/>
    <x v="0"/>
    <x v="1"/>
    <s v="CONJUNTO RESIDENCIAL GOLF CLUB - PROPIEDAD HORIZONTAL"/>
    <x v="3"/>
    <x v="3"/>
  </r>
  <r>
    <x v="0"/>
    <x v="1"/>
    <x v="0"/>
    <x v="4"/>
    <n v="7077263"/>
    <n v="8160088335"/>
    <x v="0"/>
    <x v="0"/>
    <s v="CONJUNTO RESIDENCIAL VILLAS DEL JARDIN II ETAPA PH"/>
    <x v="11"/>
    <x v="9"/>
  </r>
  <r>
    <x v="0"/>
    <x v="1"/>
    <x v="0"/>
    <x v="4"/>
    <n v="7077272"/>
    <n v="9002376098"/>
    <x v="0"/>
    <x v="3"/>
    <s v="CONJUNTO RESIDENCIAL LA CEIBA CONDOMINIO CLUB"/>
    <x v="2"/>
    <x v="2"/>
  </r>
  <r>
    <x v="0"/>
    <x v="1"/>
    <x v="0"/>
    <x v="4"/>
    <n v="7077277"/>
    <n v="9009727557"/>
    <x v="0"/>
    <x v="1"/>
    <s v="EDIFICIO OCAMPO PROPIEDAD HORIZONTAL"/>
    <x v="6"/>
    <x v="6"/>
  </r>
  <r>
    <x v="0"/>
    <x v="1"/>
    <x v="0"/>
    <x v="4"/>
    <n v="7077295"/>
    <n v="8010014709"/>
    <x v="0"/>
    <x v="2"/>
    <s v="CONJUNTO RESIDENCIAL ARCADIA"/>
    <x v="7"/>
    <x v="7"/>
  </r>
  <r>
    <x v="0"/>
    <x v="1"/>
    <x v="0"/>
    <x v="4"/>
    <n v="7077291"/>
    <n v="8605213490"/>
    <x v="0"/>
    <x v="1"/>
    <s v="CONJUNTO RESIDENCIAL PIJAO DE ORO"/>
    <x v="1"/>
    <x v="1"/>
  </r>
  <r>
    <x v="0"/>
    <x v="1"/>
    <x v="0"/>
    <x v="4"/>
    <n v="7077307"/>
    <n v="8002265416"/>
    <x v="0"/>
    <x v="1"/>
    <s v="EDIFICIO CORAMAR PROPIEDAD HORIZONTAL"/>
    <x v="1"/>
    <x v="1"/>
  </r>
  <r>
    <x v="0"/>
    <x v="1"/>
    <x v="0"/>
    <x v="4"/>
    <n v="7077344"/>
    <n v="8002517013"/>
    <x v="0"/>
    <x v="1"/>
    <s v="CONJUNTO RESIDENCIAL TOLEDO"/>
    <x v="38"/>
    <x v="4"/>
  </r>
  <r>
    <x v="0"/>
    <x v="1"/>
    <x v="0"/>
    <x v="4"/>
    <n v="7077331"/>
    <n v="8100023650"/>
    <x v="0"/>
    <x v="1"/>
    <s v="EDIFICIO BLOQUE 3 PROPIEDAD HORIZONTAL"/>
    <x v="6"/>
    <x v="6"/>
  </r>
  <r>
    <x v="0"/>
    <x v="1"/>
    <x v="0"/>
    <x v="4"/>
    <n v="7077400"/>
    <n v="9000094442"/>
    <x v="0"/>
    <x v="1"/>
    <s v="EDIFICIO VARILOCHE PROPIEDAD HORIZONTAL"/>
    <x v="1"/>
    <x v="1"/>
  </r>
  <r>
    <x v="0"/>
    <x v="1"/>
    <x v="0"/>
    <x v="4"/>
    <n v="7077408"/>
    <n v="9010030500"/>
    <x v="0"/>
    <x v="0"/>
    <s v="CONJUNTO RESIDENCIAL TIERRA GRATA EL ESMERALDAL PH"/>
    <x v="10"/>
    <x v="5"/>
  </r>
  <r>
    <x v="0"/>
    <x v="1"/>
    <x v="0"/>
    <x v="4"/>
    <n v="7077426"/>
    <n v="9000321182"/>
    <x v="0"/>
    <x v="1"/>
    <s v="CONJUNTO RESIDENCIAL RESERVAS DEL BOSQUE"/>
    <x v="3"/>
    <x v="3"/>
  </r>
  <r>
    <x v="0"/>
    <x v="1"/>
    <x v="0"/>
    <x v="4"/>
    <n v="7077442"/>
    <n v="9009201326"/>
    <x v="0"/>
    <x v="3"/>
    <s v="CONJUNTO RESIDENCIAL CALATAY PARQUE RESIDENCIAL - PROPIEDAD"/>
    <x v="3"/>
    <x v="3"/>
  </r>
  <r>
    <x v="0"/>
    <x v="1"/>
    <x v="0"/>
    <x v="4"/>
    <n v="7077475"/>
    <n v="9010034836"/>
    <x v="0"/>
    <x v="3"/>
    <s v="FORTEZZA PARQUE RESIDENCIAL - PROPIEDAD HORIZONTAL"/>
    <x v="3"/>
    <x v="3"/>
  </r>
  <r>
    <x v="0"/>
    <x v="1"/>
    <x v="0"/>
    <x v="4"/>
    <n v="7077492"/>
    <n v="8001215541"/>
    <x v="0"/>
    <x v="4"/>
    <s v="PROPIEDAD HORIZONTAL EDIFICIO SANTANA"/>
    <x v="6"/>
    <x v="6"/>
  </r>
  <r>
    <x v="0"/>
    <x v="1"/>
    <x v="0"/>
    <x v="4"/>
    <n v="7077535"/>
    <n v="8320108465"/>
    <x v="0"/>
    <x v="1"/>
    <s v="CONJUNTO CERRADO LA ARBOLEDA - PROPIEDAD HORIZONTAL"/>
    <x v="4"/>
    <x v="4"/>
  </r>
  <r>
    <x v="0"/>
    <x v="1"/>
    <x v="0"/>
    <x v="4"/>
    <n v="7077610"/>
    <n v="9010030500"/>
    <x v="0"/>
    <x v="0"/>
    <s v="CONJUNTO RESIDENCIAL TIERRA GRATA EL ESMERALDAL PH"/>
    <x v="10"/>
    <x v="5"/>
  </r>
  <r>
    <x v="0"/>
    <x v="1"/>
    <x v="0"/>
    <x v="4"/>
    <n v="7077675"/>
    <n v="8090108605"/>
    <x v="0"/>
    <x v="4"/>
    <s v="CONJUNTO MULTIFAMILIARES LOS OCOBOS II ETAPA BLOQUES 21 AL 3"/>
    <x v="3"/>
    <x v="3"/>
  </r>
  <r>
    <x v="0"/>
    <x v="1"/>
    <x v="0"/>
    <x v="4"/>
    <n v="7077694"/>
    <n v="9010098811"/>
    <x v="0"/>
    <x v="1"/>
    <s v="CONJUNTO RESIDENCIAL ARBOLEDA CAMPESTRE - CAMBULO PROPIEDAD"/>
    <x v="3"/>
    <x v="3"/>
  </r>
  <r>
    <x v="0"/>
    <x v="1"/>
    <x v="0"/>
    <x v="4"/>
    <n v="7077714"/>
    <n v="9008486645"/>
    <x v="0"/>
    <x v="1"/>
    <s v="CONJUNTO VILLA LUCIANA PROPIEDAD HORIZONTAL"/>
    <x v="9"/>
    <x v="8"/>
  </r>
  <r>
    <x v="0"/>
    <x v="1"/>
    <x v="0"/>
    <x v="4"/>
    <n v="7077726"/>
    <n v="9001146828"/>
    <x v="0"/>
    <x v="1"/>
    <s v="AGRUPACIÓN DE VIVIENDA CIUDADELA FLORIDA DE LA SABANA ETAPA"/>
    <x v="1"/>
    <x v="1"/>
  </r>
  <r>
    <x v="0"/>
    <x v="1"/>
    <x v="0"/>
    <x v="4"/>
    <n v="7077743"/>
    <n v="9000910788"/>
    <x v="0"/>
    <x v="1"/>
    <s v="EDIFICIO PANAMERICANO"/>
    <x v="0"/>
    <x v="0"/>
  </r>
  <r>
    <x v="0"/>
    <x v="1"/>
    <x v="0"/>
    <x v="4"/>
    <n v="7077762"/>
    <n v="8100056999"/>
    <x v="0"/>
    <x v="3"/>
    <s v="CONJUNTO HABITACIONAL PINARES DEL RIO II"/>
    <x v="23"/>
    <x v="6"/>
  </r>
  <r>
    <x v="0"/>
    <x v="1"/>
    <x v="0"/>
    <x v="4"/>
    <n v="7077786"/>
    <n v="9008852071"/>
    <x v="0"/>
    <x v="1"/>
    <s v="EDIFICIO GUAYACAN REAL - PROPIEDAD HORIZONTAL"/>
    <x v="6"/>
    <x v="6"/>
  </r>
  <r>
    <x v="0"/>
    <x v="1"/>
    <x v="0"/>
    <x v="4"/>
    <n v="7077821"/>
    <n v="8300664441"/>
    <x v="0"/>
    <x v="1"/>
    <s v="CONJUNTO RESIDENCIAL CAMINOS DE ALTANIA PROPIEDAD HORIZONTAL"/>
    <x v="1"/>
    <x v="1"/>
  </r>
  <r>
    <x v="0"/>
    <x v="1"/>
    <x v="0"/>
    <x v="4"/>
    <n v="7077869"/>
    <n v="9010800326"/>
    <x v="0"/>
    <x v="1"/>
    <s v="CONJUNTO RESIDENCIAL CIUDAD CENTRAL PH"/>
    <x v="1"/>
    <x v="1"/>
  </r>
  <r>
    <x v="0"/>
    <x v="1"/>
    <x v="0"/>
    <x v="4"/>
    <n v="7077912"/>
    <n v="9000408595"/>
    <x v="0"/>
    <x v="3"/>
    <s v="EDIFICIO LA ESTANCIA PH"/>
    <x v="1"/>
    <x v="1"/>
  </r>
  <r>
    <x v="0"/>
    <x v="1"/>
    <x v="0"/>
    <x v="4"/>
    <n v="7077957"/>
    <n v="9007596840"/>
    <x v="0"/>
    <x v="3"/>
    <s v="CONJUNTO RESIDENCIAL DALIA - PROPIEDAD HORIZONTAL"/>
    <x v="4"/>
    <x v="4"/>
  </r>
  <r>
    <x v="0"/>
    <x v="1"/>
    <x v="0"/>
    <x v="4"/>
    <n v="7077964"/>
    <n v="8001339671"/>
    <x v="0"/>
    <x v="1"/>
    <s v="CONJUNTO MULTIFAMILIAR EL VERGEL DEL COUNTRY I Y II"/>
    <x v="1"/>
    <x v="1"/>
  </r>
  <r>
    <x v="0"/>
    <x v="1"/>
    <x v="0"/>
    <x v="4"/>
    <n v="7077988"/>
    <n v="8002325009"/>
    <x v="0"/>
    <x v="1"/>
    <s v="PROPIEDAD HORIZONTAL ACROPOLIS DE SANCANCIO"/>
    <x v="6"/>
    <x v="6"/>
  </r>
  <r>
    <x v="0"/>
    <x v="1"/>
    <x v="0"/>
    <x v="4"/>
    <n v="7077994"/>
    <n v="9000872377"/>
    <x v="0"/>
    <x v="0"/>
    <s v="EDIFICIO PORTELLO PROPIEDAD HORIZONTAL"/>
    <x v="1"/>
    <x v="1"/>
  </r>
  <r>
    <x v="0"/>
    <x v="1"/>
    <x v="0"/>
    <x v="4"/>
    <n v="7078001"/>
    <n v="8000712557"/>
    <x v="0"/>
    <x v="1"/>
    <s v="EDIFICIO TORRES DEL DANUBIO NRO 1"/>
    <x v="14"/>
    <x v="5"/>
  </r>
  <r>
    <x v="0"/>
    <x v="1"/>
    <x v="0"/>
    <x v="4"/>
    <n v="7078020"/>
    <n v="9005009376"/>
    <x v="0"/>
    <x v="1"/>
    <s v="CONJ RES MIRADOR DE LOS BERNAL PH"/>
    <x v="14"/>
    <x v="5"/>
  </r>
  <r>
    <x v="0"/>
    <x v="1"/>
    <x v="0"/>
    <x v="4"/>
    <n v="7078030"/>
    <n v="8320108465"/>
    <x v="0"/>
    <x v="1"/>
    <s v="CONJUNTO CERRADO LA ARBOLEDA - PROPIEDAD HORIZONTAL"/>
    <x v="4"/>
    <x v="4"/>
  </r>
  <r>
    <x v="0"/>
    <x v="1"/>
    <x v="0"/>
    <x v="1"/>
    <n v="7078118"/>
    <n v="9009559512"/>
    <x v="0"/>
    <x v="1"/>
    <s v="CONJUNTO CERRADO MONTECARLO - PROPIEDAD HORIZONTAL"/>
    <x v="3"/>
    <x v="3"/>
  </r>
  <r>
    <x v="0"/>
    <x v="1"/>
    <x v="0"/>
    <x v="4"/>
    <n v="7078239"/>
    <n v="9003543395"/>
    <x v="0"/>
    <x v="7"/>
    <s v="SOL DE PLATA - PROPIEDAD HORIZONTAL"/>
    <x v="1"/>
    <x v="1"/>
  </r>
  <r>
    <x v="0"/>
    <x v="1"/>
    <x v="0"/>
    <x v="4"/>
    <n v="7078306"/>
    <n v="9000049322"/>
    <x v="0"/>
    <x v="3"/>
    <s v="CONJUNTO RESIDENCIAL ALAMEDA DE SAN JOSE III PH"/>
    <x v="1"/>
    <x v="1"/>
  </r>
  <r>
    <x v="0"/>
    <x v="1"/>
    <x v="0"/>
    <x v="4"/>
    <n v="7078319"/>
    <n v="9011859693"/>
    <x v="0"/>
    <x v="0"/>
    <s v="CONJUNTO FLORIDA RESERVADA CONDOMINIO CAMPESTRE PROPIEDAD HO"/>
    <x v="3"/>
    <x v="3"/>
  </r>
  <r>
    <x v="0"/>
    <x v="1"/>
    <x v="0"/>
    <x v="4"/>
    <n v="7078354"/>
    <n v="8040146877"/>
    <x v="0"/>
    <x v="1"/>
    <s v="CONJUNTO RESIDENCIAL ARTEMIS I"/>
    <x v="2"/>
    <x v="2"/>
  </r>
  <r>
    <x v="0"/>
    <x v="1"/>
    <x v="0"/>
    <x v="4"/>
    <n v="7078380"/>
    <n v="9000009553"/>
    <x v="0"/>
    <x v="1"/>
    <s v="EDIFICIO VILLA UNIVERSITARIA CUTUCUMAY IV ETAPA PROPIEDAD HO"/>
    <x v="3"/>
    <x v="3"/>
  </r>
  <r>
    <x v="0"/>
    <x v="1"/>
    <x v="0"/>
    <x v="4"/>
    <n v="7078388"/>
    <n v="8300884342"/>
    <x v="0"/>
    <x v="3"/>
    <s v="CONJUNTO RESIDENCIAL SABANAGRANDE SUPERLOTE 2 PH"/>
    <x v="1"/>
    <x v="1"/>
  </r>
  <r>
    <x v="0"/>
    <x v="1"/>
    <x v="0"/>
    <x v="4"/>
    <n v="7078396"/>
    <n v="9008228054"/>
    <x v="0"/>
    <x v="1"/>
    <s v="EDIFICIO RESERVA DE COCORA"/>
    <x v="7"/>
    <x v="7"/>
  </r>
  <r>
    <x v="0"/>
    <x v="1"/>
    <x v="0"/>
    <x v="4"/>
    <n v="7078429"/>
    <n v="9006189500"/>
    <x v="0"/>
    <x v="2"/>
    <s v="CONJUNTO RESIDENCIAL BALCONES DE SAN JUAN"/>
    <x v="9"/>
    <x v="8"/>
  </r>
  <r>
    <x v="0"/>
    <x v="1"/>
    <x v="0"/>
    <x v="4"/>
    <n v="7078470"/>
    <n v="8300649364"/>
    <x v="0"/>
    <x v="3"/>
    <s v="CONJUNTO RESIDENCIAL FLORES LOTE 3"/>
    <x v="1"/>
    <x v="1"/>
  </r>
  <r>
    <x v="0"/>
    <x v="1"/>
    <x v="0"/>
    <x v="4"/>
    <n v="7078473"/>
    <n v="9002065896"/>
    <x v="0"/>
    <x v="1"/>
    <s v="CONJUNTO RESIDENCIAL Y COMERCIAL CAÑAVERAL II - PH"/>
    <x v="11"/>
    <x v="9"/>
  </r>
  <r>
    <x v="0"/>
    <x v="1"/>
    <x v="0"/>
    <x v="4"/>
    <n v="7078577"/>
    <n v="8300134856"/>
    <x v="0"/>
    <x v="1"/>
    <s v="AGRUPACION DE VIVIENDA CIUDADELA NUEVA TIBABUYES SC"/>
    <x v="1"/>
    <x v="1"/>
  </r>
  <r>
    <x v="0"/>
    <x v="1"/>
    <x v="0"/>
    <x v="4"/>
    <n v="7078602"/>
    <n v="8300132851"/>
    <x v="0"/>
    <x v="3"/>
    <s v="CONJUNTO MULTIFAMILIAR PASEO DE LAS AMERICAS"/>
    <x v="1"/>
    <x v="1"/>
  </r>
  <r>
    <x v="0"/>
    <x v="1"/>
    <x v="0"/>
    <x v="4"/>
    <n v="7078802"/>
    <n v="9011750783"/>
    <x v="0"/>
    <x v="1"/>
    <s v="CONJUNTO TORRES DE SANTA ALURA I ETAPA"/>
    <x v="20"/>
    <x v="11"/>
  </r>
  <r>
    <x v="0"/>
    <x v="1"/>
    <x v="0"/>
    <x v="5"/>
    <n v="7078830"/>
    <n v="24806192"/>
    <x v="0"/>
    <x v="1"/>
    <s v="MARIN MEJIA MARTHA MARIA"/>
    <x v="7"/>
    <x v="7"/>
  </r>
  <r>
    <x v="0"/>
    <x v="1"/>
    <x v="0"/>
    <x v="4"/>
    <n v="7078888"/>
    <n v="9009360541"/>
    <x v="0"/>
    <x v="1"/>
    <s v="YUMA CIUDADELA RESIDENCIAL"/>
    <x v="29"/>
    <x v="14"/>
  </r>
  <r>
    <x v="0"/>
    <x v="1"/>
    <x v="0"/>
    <x v="4"/>
    <n v="7078891"/>
    <n v="9009360541"/>
    <x v="0"/>
    <x v="0"/>
    <s v="YUMA CIUDADELA RESIDENCIAL"/>
    <x v="29"/>
    <x v="14"/>
  </r>
  <r>
    <x v="0"/>
    <x v="1"/>
    <x v="0"/>
    <x v="4"/>
    <n v="7078900"/>
    <n v="8914123321"/>
    <x v="0"/>
    <x v="1"/>
    <s v="CENTRO COMERCIAL Y CULTURAL DE PEREIRA FIDUCENTRO Y TEATRO M"/>
    <x v="11"/>
    <x v="9"/>
  </r>
  <r>
    <x v="0"/>
    <x v="1"/>
    <x v="0"/>
    <x v="4"/>
    <n v="7079015"/>
    <n v="8603514750"/>
    <x v="0"/>
    <x v="1"/>
    <s v="AGRUPACION RESIDENCIAL ALCALA CONJUNTO 1 PRIMERA ETAPA PH"/>
    <x v="1"/>
    <x v="1"/>
  </r>
  <r>
    <x v="0"/>
    <x v="1"/>
    <x v="0"/>
    <x v="4"/>
    <n v="7079021"/>
    <n v="8001916934"/>
    <x v="0"/>
    <x v="3"/>
    <s v="AGRUPACIÓN RESIDENCIAL DURANGO PH"/>
    <x v="1"/>
    <x v="1"/>
  </r>
  <r>
    <x v="0"/>
    <x v="1"/>
    <x v="0"/>
    <x v="4"/>
    <n v="7079048"/>
    <n v="9001882111"/>
    <x v="0"/>
    <x v="3"/>
    <s v="UNIDAD RESIDENCIAL MULTIFAMILIAR OLIVAR DE LOS VIENTOS"/>
    <x v="11"/>
    <x v="9"/>
  </r>
  <r>
    <x v="0"/>
    <x v="1"/>
    <x v="0"/>
    <x v="4"/>
    <n v="7079065"/>
    <n v="8000609478"/>
    <x v="0"/>
    <x v="1"/>
    <s v="EDIFICIO TORRE BALSILLAS"/>
    <x v="14"/>
    <x v="5"/>
  </r>
  <r>
    <x v="0"/>
    <x v="1"/>
    <x v="0"/>
    <x v="4"/>
    <n v="7079070"/>
    <n v="8160006214"/>
    <x v="0"/>
    <x v="1"/>
    <s v="EL PALMAR CONJUNTO CERRADO N 3 PH"/>
    <x v="11"/>
    <x v="9"/>
  </r>
  <r>
    <x v="0"/>
    <x v="1"/>
    <x v="0"/>
    <x v="4"/>
    <n v="7079071"/>
    <n v="8001083120"/>
    <x v="0"/>
    <x v="3"/>
    <s v="EDIFICIO CAHICA - PROPIEDAD HORIZONTAL"/>
    <x v="1"/>
    <x v="1"/>
  </r>
  <r>
    <x v="0"/>
    <x v="1"/>
    <x v="0"/>
    <x v="4"/>
    <n v="7079110"/>
    <n v="9001536870"/>
    <x v="0"/>
    <x v="1"/>
    <s v="CAMPOVERDE PH"/>
    <x v="14"/>
    <x v="5"/>
  </r>
  <r>
    <x v="0"/>
    <x v="1"/>
    <x v="0"/>
    <x v="4"/>
    <n v="7079139"/>
    <n v="8090070164"/>
    <x v="0"/>
    <x v="4"/>
    <s v="MULTIFAMILIARES RINCON DEL CAMPESTRE PROPIEDAD HORIZONTA"/>
    <x v="3"/>
    <x v="3"/>
  </r>
  <r>
    <x v="0"/>
    <x v="1"/>
    <x v="0"/>
    <x v="4"/>
    <n v="7079167"/>
    <n v="8002305697"/>
    <x v="0"/>
    <x v="2"/>
    <s v="CONDOMINIO CENTRO MEDICO NORTE PROPIEDAD HORIZONTAL"/>
    <x v="18"/>
    <x v="10"/>
  </r>
  <r>
    <x v="0"/>
    <x v="1"/>
    <x v="0"/>
    <x v="4"/>
    <n v="7079176"/>
    <n v="8050128172"/>
    <x v="0"/>
    <x v="1"/>
    <s v="CONJUNTO RESIDENCIAL BOSQUES DE LA MARTINA"/>
    <x v="0"/>
    <x v="0"/>
  </r>
  <r>
    <x v="0"/>
    <x v="1"/>
    <x v="0"/>
    <x v="4"/>
    <n v="7079219"/>
    <n v="8001078435"/>
    <x v="0"/>
    <x v="3"/>
    <s v="CIUDADELA RESIDENCIAL LOS OCOBOS QUINTA ETAPA"/>
    <x v="3"/>
    <x v="3"/>
  </r>
  <r>
    <x v="0"/>
    <x v="1"/>
    <x v="0"/>
    <x v="4"/>
    <n v="7079239"/>
    <n v="8300134856"/>
    <x v="0"/>
    <x v="1"/>
    <s v="AGRUPACION DE VIVIENDA CIUDADELA NUEVA TIBABUYES SC"/>
    <x v="1"/>
    <x v="1"/>
  </r>
  <r>
    <x v="0"/>
    <x v="1"/>
    <x v="0"/>
    <x v="4"/>
    <n v="7079239"/>
    <n v="8300134856"/>
    <x v="0"/>
    <x v="1"/>
    <s v="AGRUPACION DE VIVIENDA CIUDADELA NUEVA TIBABUYES SC"/>
    <x v="1"/>
    <x v="1"/>
  </r>
  <r>
    <x v="0"/>
    <x v="1"/>
    <x v="0"/>
    <x v="4"/>
    <n v="7079276"/>
    <n v="9000872377"/>
    <x v="0"/>
    <x v="3"/>
    <s v="EDIFICIO PORTELLO PROPIEDAD HORIZONTAL"/>
    <x v="1"/>
    <x v="1"/>
  </r>
  <r>
    <x v="0"/>
    <x v="1"/>
    <x v="0"/>
    <x v="4"/>
    <n v="7079323"/>
    <n v="9010098811"/>
    <x v="0"/>
    <x v="1"/>
    <s v="CONJUNTO RESIDENCIAL ARBOLEDA CAMPESTRE - CAMBULO PROPIEDAD"/>
    <x v="3"/>
    <x v="3"/>
  </r>
  <r>
    <x v="0"/>
    <x v="1"/>
    <x v="0"/>
    <x v="4"/>
    <n v="7079330"/>
    <n v="8110079119"/>
    <x v="0"/>
    <x v="1"/>
    <s v="UNIDAD RESIDENCIAL SALAMANCA DE LA MOTA  PH"/>
    <x v="14"/>
    <x v="5"/>
  </r>
  <r>
    <x v="0"/>
    <x v="1"/>
    <x v="0"/>
    <x v="4"/>
    <n v="7079346"/>
    <n v="8160018587"/>
    <x v="0"/>
    <x v="3"/>
    <s v="CONJUNTO RESIDENCIAL LA ARBOLEDA PH"/>
    <x v="11"/>
    <x v="9"/>
  </r>
  <r>
    <x v="0"/>
    <x v="1"/>
    <x v="0"/>
    <x v="4"/>
    <n v="7079373"/>
    <n v="9008533776"/>
    <x v="0"/>
    <x v="1"/>
    <s v="CONJUNTO RESIDENCIAL LABRANTI RESERVADO ETAPA 2"/>
    <x v="43"/>
    <x v="4"/>
  </r>
  <r>
    <x v="0"/>
    <x v="1"/>
    <x v="0"/>
    <x v="4"/>
    <n v="7079386"/>
    <n v="8605321413"/>
    <x v="0"/>
    <x v="1"/>
    <s v="CONJUNTO RESIDENCIAL USATAMA MANZANA F"/>
    <x v="1"/>
    <x v="1"/>
  </r>
  <r>
    <x v="0"/>
    <x v="1"/>
    <x v="0"/>
    <x v="4"/>
    <n v="7079439"/>
    <n v="8300649364"/>
    <x v="0"/>
    <x v="3"/>
    <s v="CONJUNTO RESIDENCIAL FLORES LOTE 3"/>
    <x v="1"/>
    <x v="1"/>
  </r>
  <r>
    <x v="0"/>
    <x v="1"/>
    <x v="0"/>
    <x v="4"/>
    <n v="7079479"/>
    <n v="9002744873"/>
    <x v="0"/>
    <x v="0"/>
    <s v="EDIFICIO BELALCAZAR PH"/>
    <x v="1"/>
    <x v="1"/>
  </r>
  <r>
    <x v="0"/>
    <x v="1"/>
    <x v="0"/>
    <x v="4"/>
    <n v="7079503"/>
    <n v="9002332294"/>
    <x v="0"/>
    <x v="1"/>
    <s v="CONJUNTO HABITACIONAL EL CAMPIN III ETAPA PH"/>
    <x v="11"/>
    <x v="9"/>
  </r>
  <r>
    <x v="0"/>
    <x v="1"/>
    <x v="0"/>
    <x v="4"/>
    <n v="7079517"/>
    <n v="8001855861"/>
    <x v="0"/>
    <x v="1"/>
    <s v="URBANIZACION STA CECILIA UNIDAD RESIDENCIAL ZONA H LOTE 17"/>
    <x v="1"/>
    <x v="1"/>
  </r>
  <r>
    <x v="0"/>
    <x v="1"/>
    <x v="0"/>
    <x v="4"/>
    <n v="7079551"/>
    <n v="8000446999"/>
    <x v="0"/>
    <x v="1"/>
    <s v="EDIFICIO GARCIA ROVIRA"/>
    <x v="2"/>
    <x v="2"/>
  </r>
  <r>
    <x v="0"/>
    <x v="1"/>
    <x v="0"/>
    <x v="4"/>
    <n v="7079605"/>
    <n v="8002123806"/>
    <x v="0"/>
    <x v="1"/>
    <s v="CONDOMINIO EL PINAR"/>
    <x v="7"/>
    <x v="7"/>
  </r>
  <r>
    <x v="0"/>
    <x v="1"/>
    <x v="0"/>
    <x v="4"/>
    <n v="7079615"/>
    <n v="9003986492"/>
    <x v="0"/>
    <x v="4"/>
    <s v="EDIFICIO VERSALLES PLAZA - PROPIEDAD HORIZONTAL"/>
    <x v="6"/>
    <x v="6"/>
  </r>
  <r>
    <x v="0"/>
    <x v="1"/>
    <x v="0"/>
    <x v="4"/>
    <n v="7079617"/>
    <n v="8000788343"/>
    <x v="0"/>
    <x v="3"/>
    <s v="CENTRO MEDICO DE LA SABANA P H"/>
    <x v="1"/>
    <x v="1"/>
  </r>
  <r>
    <x v="0"/>
    <x v="1"/>
    <x v="0"/>
    <x v="4"/>
    <n v="7079617"/>
    <n v="8000788343"/>
    <x v="0"/>
    <x v="3"/>
    <s v="CENTRO MEDICO DE LA SABANA P H"/>
    <x v="1"/>
    <x v="1"/>
  </r>
  <r>
    <x v="0"/>
    <x v="1"/>
    <x v="0"/>
    <x v="4"/>
    <n v="7079634"/>
    <n v="8001333710"/>
    <x v="0"/>
    <x v="0"/>
    <s v="CONJUNTO RESIDENCIAL EL MIRADOR DE LAS PALMAS"/>
    <x v="1"/>
    <x v="1"/>
  </r>
  <r>
    <x v="0"/>
    <x v="1"/>
    <x v="0"/>
    <x v="4"/>
    <n v="7079668"/>
    <n v="8300623413"/>
    <x v="0"/>
    <x v="1"/>
    <s v="AGRUPACION UNO 1 DE LA MANZANA SETENTA Y UNO"/>
    <x v="1"/>
    <x v="1"/>
  </r>
  <r>
    <x v="0"/>
    <x v="1"/>
    <x v="0"/>
    <x v="4"/>
    <n v="7079673"/>
    <n v="8300349595"/>
    <x v="0"/>
    <x v="1"/>
    <s v="URBANIZACION PASEO DE LA COLINA GRATAMIRA REAL PROPIEDAD HOR"/>
    <x v="1"/>
    <x v="1"/>
  </r>
  <r>
    <x v="0"/>
    <x v="1"/>
    <x v="0"/>
    <x v="4"/>
    <n v="7079696"/>
    <n v="8001705800"/>
    <x v="0"/>
    <x v="3"/>
    <s v="CONJUNTO RESIDENCIAL LOS ALCAPARROS DE SAUZALITO"/>
    <x v="1"/>
    <x v="1"/>
  </r>
  <r>
    <x v="0"/>
    <x v="1"/>
    <x v="0"/>
    <x v="4"/>
    <n v="7079741"/>
    <n v="8100056999"/>
    <x v="0"/>
    <x v="3"/>
    <s v="CONJUNTO HABITACIONAL PINARES DEL RIO II"/>
    <x v="23"/>
    <x v="6"/>
  </r>
  <r>
    <x v="0"/>
    <x v="1"/>
    <x v="0"/>
    <x v="4"/>
    <n v="7079748"/>
    <n v="8301153784"/>
    <x v="0"/>
    <x v="3"/>
    <s v="CONJUNTO RESIDENCIAL ALAMEDA DE SAN JOSE II - PROPIEDAD HORI"/>
    <x v="1"/>
    <x v="1"/>
  </r>
  <r>
    <x v="0"/>
    <x v="1"/>
    <x v="0"/>
    <x v="4"/>
    <n v="7079774"/>
    <n v="8090052953"/>
    <x v="0"/>
    <x v="1"/>
    <s v="EDIFICIO CAMINO DORADO PROPIEDAD  HORIZONTAL"/>
    <x v="3"/>
    <x v="3"/>
  </r>
  <r>
    <x v="0"/>
    <x v="1"/>
    <x v="0"/>
    <x v="4"/>
    <n v="7079831"/>
    <n v="8110003798"/>
    <x v="0"/>
    <x v="1"/>
    <s v="CONJUNTO RESIDENCIAL BOSQUES DEL RODEO ETAPAS 1 Y 2"/>
    <x v="14"/>
    <x v="5"/>
  </r>
  <r>
    <x v="0"/>
    <x v="1"/>
    <x v="0"/>
    <x v="4"/>
    <n v="7079836"/>
    <n v="9007737499"/>
    <x v="0"/>
    <x v="1"/>
    <s v="AGRUPACION DE VIVIENDA CAMINOS DE SIE PH"/>
    <x v="73"/>
    <x v="4"/>
  </r>
  <r>
    <x v="0"/>
    <x v="1"/>
    <x v="0"/>
    <x v="4"/>
    <n v="7079847"/>
    <n v="8902099374"/>
    <x v="0"/>
    <x v="1"/>
    <s v="CONJUNTO RESIDENCIAL DOS LIMONES SECTOR C"/>
    <x v="2"/>
    <x v="2"/>
  </r>
  <r>
    <x v="0"/>
    <x v="1"/>
    <x v="0"/>
    <x v="4"/>
    <n v="7079885"/>
    <n v="8001234945"/>
    <x v="0"/>
    <x v="3"/>
    <s v="CR LAGO DE TIMIZA III ETAPA MZ  II"/>
    <x v="1"/>
    <x v="1"/>
  </r>
  <r>
    <x v="0"/>
    <x v="1"/>
    <x v="0"/>
    <x v="4"/>
    <n v="7079951"/>
    <n v="8001870607"/>
    <x v="0"/>
    <x v="1"/>
    <s v="EDIFICIO LOS ROBLES PROPIEDAD HORIZONTAL"/>
    <x v="6"/>
    <x v="6"/>
  </r>
  <r>
    <x v="0"/>
    <x v="1"/>
    <x v="0"/>
    <x v="4"/>
    <n v="7079966"/>
    <n v="9006993672"/>
    <x v="0"/>
    <x v="3"/>
    <s v="CONJUNTO PINARES DE LA ALAMEDA"/>
    <x v="11"/>
    <x v="9"/>
  </r>
  <r>
    <x v="0"/>
    <x v="1"/>
    <x v="0"/>
    <x v="4"/>
    <n v="7079976"/>
    <n v="8301018025"/>
    <x v="0"/>
    <x v="1"/>
    <s v="CONJUNTO RESIDENCIAL EL PORTAL DEL MORTIÑO PROPIEDAD HORIZON"/>
    <x v="1"/>
    <x v="1"/>
  </r>
  <r>
    <x v="0"/>
    <x v="1"/>
    <x v="0"/>
    <x v="4"/>
    <n v="7079980"/>
    <n v="9001984751"/>
    <x v="0"/>
    <x v="7"/>
    <s v="URBANIZACIÓN CAMPO DE VERANO PH"/>
    <x v="14"/>
    <x v="5"/>
  </r>
  <r>
    <x v="0"/>
    <x v="1"/>
    <x v="0"/>
    <x v="4"/>
    <n v="7080000"/>
    <n v="9008611354"/>
    <x v="0"/>
    <x v="7"/>
    <s v="CONJUNTO CERRADO SANTO DOMINGO PROPIEDAD HORIZONTAL"/>
    <x v="3"/>
    <x v="3"/>
  </r>
  <r>
    <x v="0"/>
    <x v="1"/>
    <x v="0"/>
    <x v="4"/>
    <n v="7080075"/>
    <n v="8100021733"/>
    <x v="0"/>
    <x v="3"/>
    <s v="PH EDIFICIO LOS GUAYACANES"/>
    <x v="6"/>
    <x v="6"/>
  </r>
  <r>
    <x v="0"/>
    <x v="1"/>
    <x v="0"/>
    <x v="4"/>
    <n v="7080134"/>
    <n v="8300866024"/>
    <x v="0"/>
    <x v="1"/>
    <s v="CONJUNTO MULTIFAMILIAR COMPARTIR BOCHICA V ETAPA PH"/>
    <x v="1"/>
    <x v="1"/>
  </r>
  <r>
    <x v="0"/>
    <x v="1"/>
    <x v="0"/>
    <x v="4"/>
    <n v="7080146"/>
    <n v="8001034892"/>
    <x v="0"/>
    <x v="1"/>
    <s v="CONJUNTO MULTIFAMILIAR LAS GARZAS"/>
    <x v="11"/>
    <x v="9"/>
  </r>
  <r>
    <x v="0"/>
    <x v="1"/>
    <x v="0"/>
    <x v="1"/>
    <n v="7080171"/>
    <n v="9003583196"/>
    <x v="0"/>
    <x v="7"/>
    <s v="EDIFICIO ACROPOLIS - PROPIEDAD HORIZONTAL"/>
    <x v="6"/>
    <x v="6"/>
  </r>
  <r>
    <x v="0"/>
    <x v="1"/>
    <x v="0"/>
    <x v="4"/>
    <n v="7080181"/>
    <n v="9010501706"/>
    <x v="0"/>
    <x v="3"/>
    <s v="CONJUNTO RESIDENCIAL RESERVA CANAVERAL CONDOM"/>
    <x v="17"/>
    <x v="2"/>
  </r>
  <r>
    <x v="0"/>
    <x v="1"/>
    <x v="0"/>
    <x v="4"/>
    <n v="7080201"/>
    <n v="8301153784"/>
    <x v="0"/>
    <x v="3"/>
    <s v="CONJUNTO RESIDENCIAL ALAMEDA DE SAN JOSE II - PROPIEDAD HORI"/>
    <x v="1"/>
    <x v="1"/>
  </r>
  <r>
    <x v="0"/>
    <x v="1"/>
    <x v="0"/>
    <x v="5"/>
    <n v="7080267"/>
    <n v="24389679"/>
    <x v="0"/>
    <x v="1"/>
    <s v="MARTHA CECILA JARAMILLO"/>
    <x v="11"/>
    <x v="9"/>
  </r>
  <r>
    <x v="0"/>
    <x v="1"/>
    <x v="0"/>
    <x v="4"/>
    <n v="7080275"/>
    <n v="8000584692"/>
    <x v="0"/>
    <x v="1"/>
    <s v="EDIFICIO PARQUES DE LA CAROLINA PROPIEDAD HOR"/>
    <x v="1"/>
    <x v="1"/>
  </r>
  <r>
    <x v="0"/>
    <x v="1"/>
    <x v="0"/>
    <x v="4"/>
    <n v="7080302"/>
    <n v="8300369490"/>
    <x v="0"/>
    <x v="1"/>
    <s v="AGRUPACION II DE LA URBANIZACION PARQUES DE LORENA PROPIEDAD"/>
    <x v="1"/>
    <x v="1"/>
  </r>
  <r>
    <x v="0"/>
    <x v="1"/>
    <x v="0"/>
    <x v="4"/>
    <n v="7080314"/>
    <n v="8000609478"/>
    <x v="0"/>
    <x v="1"/>
    <s v="EDIFICIO TORRE BALSILLAS"/>
    <x v="14"/>
    <x v="5"/>
  </r>
  <r>
    <x v="0"/>
    <x v="1"/>
    <x v="0"/>
    <x v="4"/>
    <n v="7080355"/>
    <n v="8000597161"/>
    <x v="0"/>
    <x v="1"/>
    <s v="AGRUPACION DE VIVIENDA BELMIRA PROPIEDAD HORIZONTAL"/>
    <x v="1"/>
    <x v="1"/>
  </r>
  <r>
    <x v="0"/>
    <x v="1"/>
    <x v="0"/>
    <x v="4"/>
    <n v="7080374"/>
    <n v="9001526765"/>
    <x v="0"/>
    <x v="3"/>
    <s v="EDIFICIO EL OLIVAR - PROPIEDAD HORIZONTAL"/>
    <x v="6"/>
    <x v="6"/>
  </r>
  <r>
    <x v="0"/>
    <x v="1"/>
    <x v="0"/>
    <x v="4"/>
    <n v="7080386"/>
    <n v="8603534323"/>
    <x v="0"/>
    <x v="1"/>
    <s v="CONJUNTO RESIDENCIAL VALDEPEÑAS PH"/>
    <x v="1"/>
    <x v="1"/>
  </r>
  <r>
    <x v="0"/>
    <x v="1"/>
    <x v="0"/>
    <x v="4"/>
    <n v="7080386"/>
    <n v="8603534323"/>
    <x v="0"/>
    <x v="1"/>
    <s v="CONJUNTO RESIDENCIAL VALDEPEÑAS PH"/>
    <x v="1"/>
    <x v="1"/>
  </r>
  <r>
    <x v="0"/>
    <x v="1"/>
    <x v="0"/>
    <x v="4"/>
    <n v="7080426"/>
    <n v="8001234945"/>
    <x v="0"/>
    <x v="3"/>
    <s v="CR LAGO DE TIMIZA III ETAPA MZ  II"/>
    <x v="1"/>
    <x v="1"/>
  </r>
  <r>
    <x v="0"/>
    <x v="1"/>
    <x v="0"/>
    <x v="4"/>
    <n v="7080462"/>
    <n v="9008973474"/>
    <x v="0"/>
    <x v="0"/>
    <s v="EDIFICIO TORRE ZERO"/>
    <x v="2"/>
    <x v="2"/>
  </r>
  <r>
    <x v="0"/>
    <x v="1"/>
    <x v="0"/>
    <x v="4"/>
    <n v="7080475"/>
    <n v="9003361353"/>
    <x v="0"/>
    <x v="1"/>
    <s v="CONJUNTO OBELISCO DE LA VILLA PARQUE RESIDENCIAL P.H"/>
    <x v="11"/>
    <x v="9"/>
  </r>
  <r>
    <x v="0"/>
    <x v="1"/>
    <x v="0"/>
    <x v="5"/>
    <n v="7080483"/>
    <n v="13216917"/>
    <x v="0"/>
    <x v="1"/>
    <s v="RIVERA  LEON LUIS EDUARDO"/>
    <x v="1"/>
    <x v="1"/>
  </r>
  <r>
    <x v="0"/>
    <x v="1"/>
    <x v="0"/>
    <x v="4"/>
    <n v="7080539"/>
    <n v="9007303081"/>
    <x v="0"/>
    <x v="1"/>
    <s v="CONJUNTO RESIDENCIAL PRADOS DEL PORTAL II PH"/>
    <x v="56"/>
    <x v="9"/>
  </r>
  <r>
    <x v="0"/>
    <x v="1"/>
    <x v="0"/>
    <x v="4"/>
    <n v="7080541"/>
    <n v="8130112336"/>
    <x v="0"/>
    <x v="1"/>
    <s v="EDIFICIO TORRELADERA"/>
    <x v="29"/>
    <x v="14"/>
  </r>
  <r>
    <x v="0"/>
    <x v="1"/>
    <x v="0"/>
    <x v="4"/>
    <n v="7080547"/>
    <n v="8001333710"/>
    <x v="0"/>
    <x v="0"/>
    <s v="CONJUNTO RESIDENCIAL EL MIRADOR DE LAS PALMAS"/>
    <x v="1"/>
    <x v="1"/>
  </r>
  <r>
    <x v="0"/>
    <x v="1"/>
    <x v="0"/>
    <x v="4"/>
    <n v="7080550"/>
    <n v="9002927029"/>
    <x v="0"/>
    <x v="1"/>
    <s v="CONJUNTO RESIDENCIAL KYOTO TORRE 3 PH"/>
    <x v="1"/>
    <x v="1"/>
  </r>
  <r>
    <x v="0"/>
    <x v="1"/>
    <x v="0"/>
    <x v="4"/>
    <n v="7080563"/>
    <n v="9003281636"/>
    <x v="0"/>
    <x v="1"/>
    <s v="CONJUNTO RESIDENCIAL LORETTO PARQUE RESIDENCI"/>
    <x v="4"/>
    <x v="4"/>
  </r>
  <r>
    <x v="0"/>
    <x v="1"/>
    <x v="0"/>
    <x v="4"/>
    <n v="7080682"/>
    <n v="8300799979"/>
    <x v="0"/>
    <x v="1"/>
    <s v="CONJUNTO RESIDENCIAL EBRO ETAPAS I II Y III - PROPIEDAD HORI"/>
    <x v="1"/>
    <x v="1"/>
  </r>
  <r>
    <x v="0"/>
    <x v="1"/>
    <x v="0"/>
    <x v="4"/>
    <n v="7080718"/>
    <n v="8300967974"/>
    <x v="0"/>
    <x v="0"/>
    <s v="EDIFICIO TIME SQUARE PROPIEDAD HORIZONTAL"/>
    <x v="1"/>
    <x v="1"/>
  </r>
  <r>
    <x v="0"/>
    <x v="1"/>
    <x v="0"/>
    <x v="4"/>
    <n v="7080716"/>
    <n v="8000221021"/>
    <x v="0"/>
    <x v="1"/>
    <s v="MULTIFAMILIARES META CIUDAD TUNAL II"/>
    <x v="1"/>
    <x v="1"/>
  </r>
  <r>
    <x v="0"/>
    <x v="1"/>
    <x v="0"/>
    <x v="5"/>
    <n v="7080768"/>
    <n v="41897804"/>
    <x v="0"/>
    <x v="3"/>
    <s v="MOLINA DE CARDONA SIXTA TULIA"/>
    <x v="7"/>
    <x v="7"/>
  </r>
  <r>
    <x v="0"/>
    <x v="1"/>
    <x v="0"/>
    <x v="4"/>
    <n v="7080782"/>
    <n v="9001408824"/>
    <x v="0"/>
    <x v="0"/>
    <s v="CONJUNTO RESIDENCIAL MONTICELO-PROPIEDAD HORIZONTAL"/>
    <x v="6"/>
    <x v="6"/>
  </r>
  <r>
    <x v="0"/>
    <x v="1"/>
    <x v="0"/>
    <x v="4"/>
    <n v="7080780"/>
    <n v="8300570060"/>
    <x v="0"/>
    <x v="2"/>
    <s v="CONJUNTO RESIDENCIAL PUERTO SOL III PROPIEDAD"/>
    <x v="1"/>
    <x v="1"/>
  </r>
  <r>
    <x v="0"/>
    <x v="1"/>
    <x v="0"/>
    <x v="4"/>
    <n v="7080841"/>
    <n v="9009179338"/>
    <x v="0"/>
    <x v="1"/>
    <s v="EDIFICIO PORTAL DE COCORA"/>
    <x v="7"/>
    <x v="7"/>
  </r>
  <r>
    <x v="0"/>
    <x v="1"/>
    <x v="0"/>
    <x v="4"/>
    <n v="7080850"/>
    <n v="8300882772"/>
    <x v="0"/>
    <x v="1"/>
    <s v="EDIFICIO TERRAMONTE - PROPIEDAD HORIZONTAL"/>
    <x v="1"/>
    <x v="1"/>
  </r>
  <r>
    <x v="0"/>
    <x v="1"/>
    <x v="0"/>
    <x v="4"/>
    <n v="7080918"/>
    <n v="8908046207"/>
    <x v="0"/>
    <x v="1"/>
    <s v="PROPIEDAD HORIZONTAL EDIFICIO LA ARBOLEDA"/>
    <x v="6"/>
    <x v="6"/>
  </r>
  <r>
    <x v="0"/>
    <x v="1"/>
    <x v="0"/>
    <x v="4"/>
    <n v="7080942"/>
    <n v="9010034836"/>
    <x v="0"/>
    <x v="2"/>
    <s v="FORTEZZA PARQUE RESIDENCIAL - PROPIEDAD HORIZONTAL"/>
    <x v="3"/>
    <x v="3"/>
  </r>
  <r>
    <x v="0"/>
    <x v="1"/>
    <x v="0"/>
    <x v="4"/>
    <n v="7080956"/>
    <n v="8000116782"/>
    <x v="0"/>
    <x v="2"/>
    <s v="CONJUNTO RESIDENCIAL MULTIFAMILIARES ANTIOQUIA PH"/>
    <x v="1"/>
    <x v="1"/>
  </r>
  <r>
    <x v="0"/>
    <x v="1"/>
    <x v="0"/>
    <x v="4"/>
    <n v="7081133"/>
    <n v="8001835520"/>
    <x v="0"/>
    <x v="1"/>
    <s v="AGRUPACION DE VIVIENDA QUINTAS DE SANTA BARBARA II ETAPA"/>
    <x v="1"/>
    <x v="1"/>
  </r>
  <r>
    <x v="0"/>
    <x v="1"/>
    <x v="0"/>
    <x v="1"/>
    <n v="7081354"/>
    <n v="8160006579"/>
    <x v="0"/>
    <x v="0"/>
    <s v="EDIFICIO ROBLE CLARO"/>
    <x v="11"/>
    <x v="9"/>
  </r>
  <r>
    <x v="0"/>
    <x v="1"/>
    <x v="0"/>
    <x v="1"/>
    <n v="7081397"/>
    <n v="8300605087"/>
    <x v="0"/>
    <x v="1"/>
    <s v="EDIFICIO GALLERY REAL"/>
    <x v="1"/>
    <x v="1"/>
  </r>
  <r>
    <x v="0"/>
    <x v="1"/>
    <x v="0"/>
    <x v="1"/>
    <n v="7081397"/>
    <n v="8300605087"/>
    <x v="0"/>
    <x v="1"/>
    <s v="EDIFICIO GALLERY REAL"/>
    <x v="1"/>
    <x v="1"/>
  </r>
  <r>
    <x v="0"/>
    <x v="1"/>
    <x v="0"/>
    <x v="4"/>
    <n v="7081435"/>
    <n v="8301153784"/>
    <x v="0"/>
    <x v="3"/>
    <s v="CONJUNTO RESIDENCIAL ALAMEDA DE SAN JOSE II - PROPIEDAD HORI"/>
    <x v="1"/>
    <x v="1"/>
  </r>
  <r>
    <x v="0"/>
    <x v="1"/>
    <x v="0"/>
    <x v="4"/>
    <n v="7081516"/>
    <n v="8090065920"/>
    <x v="0"/>
    <x v="0"/>
    <s v="CONJUNTO RESIDENCIAL ARAGON IV ETAPA"/>
    <x v="31"/>
    <x v="3"/>
  </r>
  <r>
    <x v="0"/>
    <x v="1"/>
    <x v="0"/>
    <x v="4"/>
    <n v="7081528"/>
    <n v="8060043204"/>
    <x v="0"/>
    <x v="3"/>
    <s v="CONJUNTO RESIDENCIAL LOS EJECUTIVOS SEGUNDA ETAPA"/>
    <x v="52"/>
    <x v="18"/>
  </r>
  <r>
    <x v="0"/>
    <x v="1"/>
    <x v="0"/>
    <x v="4"/>
    <n v="7081538"/>
    <n v="9008883293"/>
    <x v="0"/>
    <x v="1"/>
    <s v="AGRUPACION RESIDENCIAL LA CORUNA CASTILLA RES"/>
    <x v="1"/>
    <x v="1"/>
  </r>
  <r>
    <x v="0"/>
    <x v="1"/>
    <x v="0"/>
    <x v="4"/>
    <n v="7081585"/>
    <n v="9003602187"/>
    <x v="0"/>
    <x v="1"/>
    <s v="CONJUNTO RESIDENCIAL BOSQUE DE PINOS ETAPA I Y II"/>
    <x v="2"/>
    <x v="2"/>
  </r>
  <r>
    <x v="0"/>
    <x v="1"/>
    <x v="0"/>
    <x v="4"/>
    <n v="7081669"/>
    <n v="8001765277"/>
    <x v="0"/>
    <x v="1"/>
    <s v="EDIFICIO DOÑA PASTORA PH"/>
    <x v="11"/>
    <x v="9"/>
  </r>
  <r>
    <x v="0"/>
    <x v="1"/>
    <x v="0"/>
    <x v="4"/>
    <n v="7081693"/>
    <n v="9014528802"/>
    <x v="0"/>
    <x v="1"/>
    <s v="CONDOMINIO ABADIA BOUTIQUE PH"/>
    <x v="107"/>
    <x v="4"/>
  </r>
  <r>
    <x v="0"/>
    <x v="1"/>
    <x v="0"/>
    <x v="4"/>
    <n v="7081713"/>
    <n v="8001083120"/>
    <x v="0"/>
    <x v="3"/>
    <s v="EDIFICIO CAHICA - PROPIEDAD HORIZONTAL"/>
    <x v="1"/>
    <x v="1"/>
  </r>
  <r>
    <x v="0"/>
    <x v="1"/>
    <x v="0"/>
    <x v="4"/>
    <n v="7081728"/>
    <n v="8300374914"/>
    <x v="0"/>
    <x v="1"/>
    <s v="CONJUNTO RESIDENCIAL DARDANELOS II - PROPIEDA"/>
    <x v="1"/>
    <x v="1"/>
  </r>
  <r>
    <x v="0"/>
    <x v="1"/>
    <x v="0"/>
    <x v="4"/>
    <n v="7081728"/>
    <n v="8300374914"/>
    <x v="0"/>
    <x v="1"/>
    <s v="CONJUNTO RESIDENCIAL DARDANELOS II - PROPIEDA"/>
    <x v="1"/>
    <x v="1"/>
  </r>
  <r>
    <x v="0"/>
    <x v="1"/>
    <x v="0"/>
    <x v="5"/>
    <n v="7081770"/>
    <n v="41929485"/>
    <x v="0"/>
    <x v="1"/>
    <s v="RAMIREZ MOSQUERA RUBELLY"/>
    <x v="7"/>
    <x v="7"/>
  </r>
  <r>
    <x v="0"/>
    <x v="1"/>
    <x v="0"/>
    <x v="4"/>
    <n v="7081779"/>
    <n v="9001335838"/>
    <x v="0"/>
    <x v="4"/>
    <s v="AGRUPACION DE VIVIENDA MIRADOR DE VILLAPILAR- PROPIEDAD"/>
    <x v="6"/>
    <x v="6"/>
  </r>
  <r>
    <x v="0"/>
    <x v="1"/>
    <x v="0"/>
    <x v="1"/>
    <n v="7081822"/>
    <n v="8301359202"/>
    <x v="0"/>
    <x v="1"/>
    <s v="CONJUNTO RESIDENCIAL PARQUE CORDOBA PH"/>
    <x v="1"/>
    <x v="1"/>
  </r>
  <r>
    <x v="0"/>
    <x v="1"/>
    <x v="0"/>
    <x v="4"/>
    <n v="7081825"/>
    <n v="9008140560"/>
    <x v="0"/>
    <x v="0"/>
    <s v="CONJUNTO RESIDENCIAL AURA PROPIEDAD HORIZONTAL"/>
    <x v="14"/>
    <x v="5"/>
  </r>
  <r>
    <x v="0"/>
    <x v="1"/>
    <x v="0"/>
    <x v="4"/>
    <n v="7081950"/>
    <n v="8001087187"/>
    <x v="0"/>
    <x v="3"/>
    <s v="AGRUPACION DE VIVIENDA JARDINES DE ORIENTE I - PROPIEDAD HOR"/>
    <x v="1"/>
    <x v="1"/>
  </r>
  <r>
    <x v="0"/>
    <x v="1"/>
    <x v="0"/>
    <x v="4"/>
    <n v="7081959"/>
    <n v="9007851896"/>
    <x v="0"/>
    <x v="1"/>
    <s v="EDIFICIO NOVA TORRE 189 PH"/>
    <x v="1"/>
    <x v="1"/>
  </r>
  <r>
    <x v="0"/>
    <x v="1"/>
    <x v="0"/>
    <x v="4"/>
    <n v="7081964"/>
    <n v="9005870351"/>
    <x v="0"/>
    <x v="2"/>
    <s v="CONJUNTO RESIDENCIAL LAS BRISAS"/>
    <x v="1"/>
    <x v="1"/>
  </r>
  <r>
    <x v="0"/>
    <x v="1"/>
    <x v="0"/>
    <x v="4"/>
    <n v="7081970"/>
    <n v="9008611354"/>
    <x v="0"/>
    <x v="1"/>
    <s v="CONJUNTO CERRADO SANTO DOMINGO PROPIEDAD HORIZONTAL"/>
    <x v="3"/>
    <x v="3"/>
  </r>
  <r>
    <x v="0"/>
    <x v="1"/>
    <x v="0"/>
    <x v="4"/>
    <n v="7081993"/>
    <n v="9008611354"/>
    <x v="0"/>
    <x v="1"/>
    <s v="CONJUNTO CERRADO SANTO DOMINGO PROPIEDAD HORIZONTAL"/>
    <x v="3"/>
    <x v="3"/>
  </r>
  <r>
    <x v="0"/>
    <x v="1"/>
    <x v="0"/>
    <x v="4"/>
    <n v="7082084"/>
    <n v="9002118163"/>
    <x v="0"/>
    <x v="1"/>
    <s v="EDIFICIO SOL DEL ESTE PH"/>
    <x v="11"/>
    <x v="9"/>
  </r>
  <r>
    <x v="0"/>
    <x v="1"/>
    <x v="0"/>
    <x v="4"/>
    <n v="7082088"/>
    <n v="9002927455"/>
    <x v="0"/>
    <x v="4"/>
    <s v="EDIFICO PALOS VERDES - PROPIEDAD HORIZONTAL"/>
    <x v="6"/>
    <x v="6"/>
  </r>
  <r>
    <x v="0"/>
    <x v="1"/>
    <x v="0"/>
    <x v="4"/>
    <n v="7082099"/>
    <n v="9000003174"/>
    <x v="0"/>
    <x v="1"/>
    <s v="CONJUNTO RESIDENCIAL BALCONES DE SAN ESTEBAN"/>
    <x v="1"/>
    <x v="1"/>
  </r>
  <r>
    <x v="0"/>
    <x v="1"/>
    <x v="0"/>
    <x v="4"/>
    <n v="7082133"/>
    <n v="9010469738"/>
    <x v="0"/>
    <x v="1"/>
    <s v="EDIFICIO KEA PRIOPIEDAD HORIZONTAL"/>
    <x v="3"/>
    <x v="3"/>
  </r>
  <r>
    <x v="0"/>
    <x v="1"/>
    <x v="0"/>
    <x v="4"/>
    <n v="7082159"/>
    <n v="9007698019"/>
    <x v="0"/>
    <x v="1"/>
    <s v="CONDOMINIO RESIDENCIAL SAN LUCAS DOWNTOWN PH"/>
    <x v="2"/>
    <x v="2"/>
  </r>
  <r>
    <x v="0"/>
    <x v="1"/>
    <x v="0"/>
    <x v="4"/>
    <n v="7082180"/>
    <n v="8002286800"/>
    <x v="0"/>
    <x v="1"/>
    <s v="AGRUPACION DE VIVIENDA VILLA CALASANZ"/>
    <x v="1"/>
    <x v="1"/>
  </r>
  <r>
    <x v="0"/>
    <x v="1"/>
    <x v="0"/>
    <x v="4"/>
    <n v="7082182"/>
    <n v="9006751300"/>
    <x v="0"/>
    <x v="3"/>
    <s v="EDIFICIO TORRES DE BARCELONA PROPIEDAD HORIZONTAL"/>
    <x v="6"/>
    <x v="6"/>
  </r>
  <r>
    <x v="0"/>
    <x v="1"/>
    <x v="0"/>
    <x v="4"/>
    <n v="7082183"/>
    <n v="8300489399"/>
    <x v="0"/>
    <x v="1"/>
    <s v="AGRUPACION DE VIVIENDA TORRES DE SUBA I Y II"/>
    <x v="1"/>
    <x v="1"/>
  </r>
  <r>
    <x v="0"/>
    <x v="1"/>
    <x v="0"/>
    <x v="4"/>
    <n v="7082184"/>
    <n v="9001984751"/>
    <x v="0"/>
    <x v="1"/>
    <s v="URBANIZACIÓN CAMPO DE VERANO PH"/>
    <x v="14"/>
    <x v="5"/>
  </r>
  <r>
    <x v="0"/>
    <x v="1"/>
    <x v="0"/>
    <x v="4"/>
    <n v="7082189"/>
    <n v="9006751300"/>
    <x v="0"/>
    <x v="4"/>
    <s v="EDIFICIO TORRES DE BARCELONA PROPIEDAD HORIZONTAL"/>
    <x v="6"/>
    <x v="6"/>
  </r>
  <r>
    <x v="0"/>
    <x v="1"/>
    <x v="0"/>
    <x v="4"/>
    <n v="7082189"/>
    <n v="9006751300"/>
    <x v="0"/>
    <x v="4"/>
    <s v="EDIFICIO TORRES DE BARCELONA PROPIEDAD HORIZONTAL"/>
    <x v="6"/>
    <x v="6"/>
  </r>
  <r>
    <x v="0"/>
    <x v="1"/>
    <x v="0"/>
    <x v="4"/>
    <n v="7082195"/>
    <n v="9006755643"/>
    <x v="0"/>
    <x v="1"/>
    <s v="CONJUNTO RESIDENCIAL ALTOS DE LA SABANA TORRES 1 2 Y 3 PH"/>
    <x v="1"/>
    <x v="1"/>
  </r>
  <r>
    <x v="0"/>
    <x v="1"/>
    <x v="0"/>
    <x v="4"/>
    <n v="7082197"/>
    <n v="8914113121"/>
    <x v="0"/>
    <x v="3"/>
    <s v="EDIFICIO RENOVAMOTOR"/>
    <x v="11"/>
    <x v="9"/>
  </r>
  <r>
    <x v="0"/>
    <x v="1"/>
    <x v="0"/>
    <x v="4"/>
    <n v="7082199"/>
    <n v="8002259754"/>
    <x v="0"/>
    <x v="1"/>
    <s v="EDIFICIO BELVEDERE PH"/>
    <x v="11"/>
    <x v="9"/>
  </r>
  <r>
    <x v="0"/>
    <x v="1"/>
    <x v="0"/>
    <x v="4"/>
    <n v="7082204"/>
    <n v="8300866024"/>
    <x v="0"/>
    <x v="1"/>
    <s v="CONJUNTO MULTIFAMILIAR COMPARTIR BOCHICA V ETAPA PH"/>
    <x v="1"/>
    <x v="1"/>
  </r>
  <r>
    <x v="0"/>
    <x v="1"/>
    <x v="0"/>
    <x v="4"/>
    <n v="7082221"/>
    <n v="8160031969"/>
    <x v="0"/>
    <x v="1"/>
    <s v="UNIDAD RESIDENCIAL PINAR DEL ESTE PH"/>
    <x v="11"/>
    <x v="9"/>
  </r>
  <r>
    <x v="0"/>
    <x v="1"/>
    <x v="0"/>
    <x v="4"/>
    <n v="7082236"/>
    <n v="8907047861"/>
    <x v="0"/>
    <x v="0"/>
    <s v="CONJUNTO RESIDENCIAL OCOBOS PRIMERA ETAPA"/>
    <x v="3"/>
    <x v="3"/>
  </r>
  <r>
    <x v="0"/>
    <x v="1"/>
    <x v="0"/>
    <x v="4"/>
    <n v="7082285"/>
    <n v="8300357776"/>
    <x v="0"/>
    <x v="1"/>
    <s v="EDIFICIO IZARRA II PH"/>
    <x v="1"/>
    <x v="1"/>
  </r>
  <r>
    <x v="0"/>
    <x v="1"/>
    <x v="0"/>
    <x v="4"/>
    <n v="7082287"/>
    <n v="8002475029"/>
    <x v="0"/>
    <x v="3"/>
    <s v="CONJUNTO RESIDENCIAL CUMBRES DE TIMIZA"/>
    <x v="1"/>
    <x v="1"/>
  </r>
  <r>
    <x v="0"/>
    <x v="1"/>
    <x v="0"/>
    <x v="4"/>
    <n v="7082338"/>
    <n v="9002332294"/>
    <x v="0"/>
    <x v="3"/>
    <s v="CONJUNTO HABITACIONAL EL CAMPIN III ETAPA PH"/>
    <x v="11"/>
    <x v="9"/>
  </r>
  <r>
    <x v="0"/>
    <x v="1"/>
    <x v="0"/>
    <x v="4"/>
    <n v="7082359"/>
    <n v="9002146391"/>
    <x v="0"/>
    <x v="1"/>
    <s v="BALCONES MANZANEDA PROPIEDAD HORIZONTAL"/>
    <x v="1"/>
    <x v="1"/>
  </r>
  <r>
    <x v="0"/>
    <x v="1"/>
    <x v="0"/>
    <x v="4"/>
    <n v="7082432"/>
    <n v="8110254913"/>
    <x v="0"/>
    <x v="1"/>
    <s v="EDIFICIO MULTIFAMILAR PORTAL DE BELEN PH"/>
    <x v="14"/>
    <x v="5"/>
  </r>
  <r>
    <x v="0"/>
    <x v="1"/>
    <x v="0"/>
    <x v="4"/>
    <n v="7082429"/>
    <n v="8001870607"/>
    <x v="0"/>
    <x v="1"/>
    <s v="EDIFICIO LOS ROBLES PROPIEDAD HORIZONTAL"/>
    <x v="6"/>
    <x v="6"/>
  </r>
  <r>
    <x v="0"/>
    <x v="1"/>
    <x v="0"/>
    <x v="4"/>
    <n v="7082495"/>
    <n v="9002138345"/>
    <x v="0"/>
    <x v="1"/>
    <s v="CONJUNTO 3 CONDOMINIO LA PRADERA"/>
    <x v="40"/>
    <x v="0"/>
  </r>
  <r>
    <x v="0"/>
    <x v="1"/>
    <x v="0"/>
    <x v="4"/>
    <n v="7082521"/>
    <n v="8300033181"/>
    <x v="0"/>
    <x v="3"/>
    <s v="CENTRO COMERCIAL METROSUR"/>
    <x v="1"/>
    <x v="1"/>
  </r>
  <r>
    <x v="0"/>
    <x v="1"/>
    <x v="0"/>
    <x v="4"/>
    <n v="7082602"/>
    <n v="8050093504"/>
    <x v="0"/>
    <x v="1"/>
    <s v="UNIDAD RESIDENCIAL MARCO FIDEL SUAREZ"/>
    <x v="0"/>
    <x v="0"/>
  </r>
  <r>
    <x v="0"/>
    <x v="1"/>
    <x v="0"/>
    <x v="4"/>
    <n v="7082665"/>
    <n v="9007275838"/>
    <x v="0"/>
    <x v="1"/>
    <s v="EDIFICIO CENTENARIO  PROPIEDAD HORIZONTAL"/>
    <x v="6"/>
    <x v="6"/>
  </r>
  <r>
    <x v="0"/>
    <x v="1"/>
    <x v="0"/>
    <x v="4"/>
    <n v="7082683"/>
    <n v="9006546713"/>
    <x v="0"/>
    <x v="1"/>
    <s v="AGRUPACION DE VIVIENDA CAMPO REAL ETAPA I"/>
    <x v="1"/>
    <x v="1"/>
  </r>
  <r>
    <x v="0"/>
    <x v="1"/>
    <x v="0"/>
    <x v="4"/>
    <n v="7082687"/>
    <n v="8301018025"/>
    <x v="0"/>
    <x v="1"/>
    <s v="CONJUNTO RESIDENCIAL EL PORTAL DEL MORTIÑO PROPIEDAD HORIZON"/>
    <x v="1"/>
    <x v="1"/>
  </r>
  <r>
    <x v="0"/>
    <x v="1"/>
    <x v="0"/>
    <x v="4"/>
    <n v="7082752"/>
    <n v="8301384054"/>
    <x v="0"/>
    <x v="3"/>
    <s v="CONJUNTO RESIDENCIAL TUNAL CENTRAL SUPER LOTE"/>
    <x v="1"/>
    <x v="1"/>
  </r>
  <r>
    <x v="0"/>
    <x v="1"/>
    <x v="0"/>
    <x v="4"/>
    <n v="7082794"/>
    <n v="8909400604"/>
    <x v="0"/>
    <x v="1"/>
    <s v="CONJUNTO RESIDENCIAL BOSQUES DE ALEJANDRIA PH"/>
    <x v="14"/>
    <x v="5"/>
  </r>
  <r>
    <x v="0"/>
    <x v="1"/>
    <x v="0"/>
    <x v="4"/>
    <n v="7082795"/>
    <n v="9006048565"/>
    <x v="0"/>
    <x v="1"/>
    <s v="EDIFICIO PASEO DEL PARQUE PROPIEDAD HORIZONTAL"/>
    <x v="23"/>
    <x v="6"/>
  </r>
  <r>
    <x v="0"/>
    <x v="1"/>
    <x v="0"/>
    <x v="4"/>
    <n v="7082798"/>
    <n v="8300730511"/>
    <x v="1"/>
    <x v="6"/>
    <s v="EDIFICIO GUADIX III PROPIEDAD HORIZONTAL"/>
    <x v="1"/>
    <x v="1"/>
  </r>
  <r>
    <x v="0"/>
    <x v="1"/>
    <x v="0"/>
    <x v="4"/>
    <n v="7082841"/>
    <n v="8909333545"/>
    <x v="0"/>
    <x v="1"/>
    <s v="CONJUNTO RESIDENCIAL NUEVA ANDALUCIA AGRUPACIONES 6-7 PH"/>
    <x v="14"/>
    <x v="5"/>
  </r>
  <r>
    <x v="0"/>
    <x v="1"/>
    <x v="0"/>
    <x v="4"/>
    <n v="7082865"/>
    <n v="8909427331"/>
    <x v="0"/>
    <x v="7"/>
    <s v="CONJUNTO RESIDENCIAL MALAGA II PH"/>
    <x v="14"/>
    <x v="5"/>
  </r>
  <r>
    <x v="0"/>
    <x v="1"/>
    <x v="0"/>
    <x v="1"/>
    <n v="7082880"/>
    <n v="8110151281"/>
    <x v="0"/>
    <x v="0"/>
    <s v="EDIFICIO PRADOS DE LA CASTELLANA PH"/>
    <x v="14"/>
    <x v="5"/>
  </r>
  <r>
    <x v="0"/>
    <x v="1"/>
    <x v="0"/>
    <x v="4"/>
    <n v="7082937"/>
    <n v="8605173732"/>
    <x v="0"/>
    <x v="1"/>
    <s v="AGRUPACION DE VIVIENDA PARQUE RESIDENCIAL EL GRECO II ETAPA"/>
    <x v="1"/>
    <x v="1"/>
  </r>
  <r>
    <x v="0"/>
    <x v="1"/>
    <x v="0"/>
    <x v="4"/>
    <n v="7083006"/>
    <n v="8300214810"/>
    <x v="0"/>
    <x v="3"/>
    <s v="AGRUPACION DE VIVIENDA EL VELERO PH"/>
    <x v="1"/>
    <x v="1"/>
  </r>
  <r>
    <x v="0"/>
    <x v="1"/>
    <x v="0"/>
    <x v="4"/>
    <n v="7083010"/>
    <n v="8300402775"/>
    <x v="0"/>
    <x v="1"/>
    <s v="EDIFICIO PARQUE 76"/>
    <x v="1"/>
    <x v="1"/>
  </r>
  <r>
    <x v="0"/>
    <x v="1"/>
    <x v="0"/>
    <x v="5"/>
    <n v="7083062"/>
    <n v="41907237"/>
    <x v="0"/>
    <x v="1"/>
    <s v="CORTES ISAZA YOLANDA"/>
    <x v="7"/>
    <x v="7"/>
  </r>
  <r>
    <x v="0"/>
    <x v="1"/>
    <x v="0"/>
    <x v="4"/>
    <n v="7083071"/>
    <n v="9000744771"/>
    <x v="0"/>
    <x v="3"/>
    <s v="AGRUPACION DE VIVIENDA COMPARTIR LA MARGARITA ETAPA 8 P-H"/>
    <x v="1"/>
    <x v="1"/>
  </r>
  <r>
    <x v="0"/>
    <x v="1"/>
    <x v="0"/>
    <x v="4"/>
    <n v="7083070"/>
    <n v="9008611354"/>
    <x v="0"/>
    <x v="1"/>
    <s v="CONJUNTO CERRADO SANTO DOMINGO PROPIEDAD HORIZONTAL"/>
    <x v="3"/>
    <x v="3"/>
  </r>
  <r>
    <x v="0"/>
    <x v="1"/>
    <x v="0"/>
    <x v="4"/>
    <n v="7083082"/>
    <n v="8000608226"/>
    <x v="0"/>
    <x v="1"/>
    <s v="CONJUNTO PORTO ALEGRE"/>
    <x v="14"/>
    <x v="5"/>
  </r>
  <r>
    <x v="0"/>
    <x v="1"/>
    <x v="0"/>
    <x v="4"/>
    <n v="7083087"/>
    <n v="8002363483"/>
    <x v="0"/>
    <x v="1"/>
    <s v="CONJRESIDENCIAL EL REMANSO DE COOMEVA"/>
    <x v="0"/>
    <x v="0"/>
  </r>
  <r>
    <x v="0"/>
    <x v="1"/>
    <x v="0"/>
    <x v="4"/>
    <n v="7083087"/>
    <n v="8002363483"/>
    <x v="0"/>
    <x v="1"/>
    <s v="CONJRESIDENCIAL EL REMANSO DE COOMEVA"/>
    <x v="0"/>
    <x v="0"/>
  </r>
  <r>
    <x v="0"/>
    <x v="1"/>
    <x v="0"/>
    <x v="4"/>
    <n v="7083103"/>
    <n v="8300799979"/>
    <x v="0"/>
    <x v="1"/>
    <s v="CONJUNTO RESIDENCIAL EBRO ETAPAS I II Y III - PROPIEDAD HORI"/>
    <x v="1"/>
    <x v="1"/>
  </r>
  <r>
    <x v="0"/>
    <x v="1"/>
    <x v="0"/>
    <x v="4"/>
    <n v="7083141"/>
    <n v="8100062367"/>
    <x v="0"/>
    <x v="0"/>
    <s v="PROPIEDAD HORIZONTAL UNIDAD RESIDENCIAL EL OLIVAR"/>
    <x v="6"/>
    <x v="6"/>
  </r>
  <r>
    <x v="0"/>
    <x v="1"/>
    <x v="0"/>
    <x v="4"/>
    <n v="7083156"/>
    <n v="9007596840"/>
    <x v="0"/>
    <x v="3"/>
    <s v="CONJUNTO RESIDENCIAL DALIA - PROPIEDAD HORIZONTAL"/>
    <x v="4"/>
    <x v="4"/>
  </r>
  <r>
    <x v="0"/>
    <x v="1"/>
    <x v="0"/>
    <x v="4"/>
    <n v="7083156"/>
    <n v="9007596840"/>
    <x v="0"/>
    <x v="3"/>
    <s v="CONJUNTO RESIDENCIAL DALIA - PROPIEDAD HORIZONTAL"/>
    <x v="4"/>
    <x v="4"/>
  </r>
  <r>
    <x v="0"/>
    <x v="1"/>
    <x v="0"/>
    <x v="4"/>
    <n v="7083160"/>
    <n v="9009495823"/>
    <x v="0"/>
    <x v="1"/>
    <s v="CONJUNTO RESIDENCIAL EL CIELO"/>
    <x v="2"/>
    <x v="2"/>
  </r>
  <r>
    <x v="0"/>
    <x v="1"/>
    <x v="0"/>
    <x v="1"/>
    <n v="7083186"/>
    <n v="9007048708"/>
    <x v="0"/>
    <x v="1"/>
    <s v="EDIFICIO MONTICELLO APARTAMENTOS - PROPIEDAD HORIZONTAL"/>
    <x v="3"/>
    <x v="3"/>
  </r>
  <r>
    <x v="0"/>
    <x v="1"/>
    <x v="0"/>
    <x v="4"/>
    <n v="7083206"/>
    <n v="9005445293"/>
    <x v="0"/>
    <x v="1"/>
    <s v="CONJUNTO CERRADO CERROS DE NIZA PROPIEDAD HORIZONTAL"/>
    <x v="6"/>
    <x v="6"/>
  </r>
  <r>
    <x v="0"/>
    <x v="1"/>
    <x v="0"/>
    <x v="4"/>
    <n v="7083224"/>
    <n v="8002341915"/>
    <x v="0"/>
    <x v="1"/>
    <s v="EDIFICIO FINLANDIA 80"/>
    <x v="14"/>
    <x v="5"/>
  </r>
  <r>
    <x v="0"/>
    <x v="1"/>
    <x v="0"/>
    <x v="5"/>
    <n v="7083249"/>
    <n v="41919904"/>
    <x v="0"/>
    <x v="1"/>
    <s v="ROJAS  CERON OLGA LUCIA"/>
    <x v="7"/>
    <x v="7"/>
  </r>
  <r>
    <x v="0"/>
    <x v="1"/>
    <x v="0"/>
    <x v="4"/>
    <n v="7083313"/>
    <n v="9009495823"/>
    <x v="0"/>
    <x v="1"/>
    <s v="CONJUNTO RESIDENCIAL EL CIELO"/>
    <x v="2"/>
    <x v="2"/>
  </r>
  <r>
    <x v="0"/>
    <x v="1"/>
    <x v="0"/>
    <x v="4"/>
    <n v="7083311"/>
    <n v="8001705800"/>
    <x v="0"/>
    <x v="3"/>
    <s v="CONJUNTO RESIDENCIAL LOS ALCAPARROS DE SAUZALITO"/>
    <x v="1"/>
    <x v="1"/>
  </r>
  <r>
    <x v="0"/>
    <x v="1"/>
    <x v="0"/>
    <x v="1"/>
    <n v="7083318"/>
    <n v="9005739308"/>
    <x v="0"/>
    <x v="1"/>
    <s v="EDIFICIO GUARUPI"/>
    <x v="1"/>
    <x v="1"/>
  </r>
  <r>
    <x v="0"/>
    <x v="1"/>
    <x v="0"/>
    <x v="4"/>
    <n v="7083312"/>
    <n v="8001705800"/>
    <x v="0"/>
    <x v="3"/>
    <s v="CONJUNTO RESIDENCIAL LOS ALCAPARROS DE SAUZALITO"/>
    <x v="1"/>
    <x v="1"/>
  </r>
  <r>
    <x v="0"/>
    <x v="1"/>
    <x v="0"/>
    <x v="4"/>
    <n v="7083315"/>
    <n v="8001705800"/>
    <x v="0"/>
    <x v="3"/>
    <s v="CONJUNTO RESIDENCIAL LOS ALCAPARROS DE SAUZALITO"/>
    <x v="1"/>
    <x v="1"/>
  </r>
  <r>
    <x v="0"/>
    <x v="1"/>
    <x v="0"/>
    <x v="4"/>
    <n v="7083325"/>
    <n v="8001212925"/>
    <x v="0"/>
    <x v="1"/>
    <s v="CONJUNTO RESIDENCIAL ALTAMIRA III ETAPA"/>
    <x v="17"/>
    <x v="2"/>
  </r>
  <r>
    <x v="0"/>
    <x v="1"/>
    <x v="0"/>
    <x v="4"/>
    <n v="7083316"/>
    <n v="8001705800"/>
    <x v="0"/>
    <x v="3"/>
    <s v="CONJUNTO RESIDENCIAL LOS ALCAPARROS DE SAUZALITO"/>
    <x v="1"/>
    <x v="1"/>
  </r>
  <r>
    <x v="0"/>
    <x v="1"/>
    <x v="0"/>
    <x v="4"/>
    <n v="7083336"/>
    <n v="8001705800"/>
    <x v="0"/>
    <x v="3"/>
    <s v="CONJUNTO RESIDENCIAL LOS ALCAPARROS DE SAUZALITO"/>
    <x v="1"/>
    <x v="1"/>
  </r>
  <r>
    <x v="0"/>
    <x v="1"/>
    <x v="0"/>
    <x v="4"/>
    <n v="7083339"/>
    <n v="8001705800"/>
    <x v="0"/>
    <x v="3"/>
    <s v="CONJUNTO RESIDENCIAL LOS ALCAPARROS DE SAUZALITO"/>
    <x v="1"/>
    <x v="1"/>
  </r>
  <r>
    <x v="0"/>
    <x v="1"/>
    <x v="0"/>
    <x v="4"/>
    <n v="7083342"/>
    <n v="8001705800"/>
    <x v="0"/>
    <x v="3"/>
    <s v="CONJUNTO RESIDENCIAL LOS ALCAPARROS DE SAUZALITO"/>
    <x v="1"/>
    <x v="1"/>
  </r>
  <r>
    <x v="0"/>
    <x v="1"/>
    <x v="0"/>
    <x v="4"/>
    <n v="7083345"/>
    <n v="8001705800"/>
    <x v="0"/>
    <x v="3"/>
    <s v="CONJUNTO RESIDENCIAL LOS ALCAPARROS DE SAUZALITO"/>
    <x v="1"/>
    <x v="1"/>
  </r>
  <r>
    <x v="0"/>
    <x v="1"/>
    <x v="0"/>
    <x v="4"/>
    <n v="7083347"/>
    <n v="8001705800"/>
    <x v="0"/>
    <x v="3"/>
    <s v="CONJUNTO RESIDENCIAL LOS ALCAPARROS DE SAUZALITO"/>
    <x v="1"/>
    <x v="1"/>
  </r>
  <r>
    <x v="0"/>
    <x v="1"/>
    <x v="0"/>
    <x v="4"/>
    <n v="7083351"/>
    <n v="8001705800"/>
    <x v="0"/>
    <x v="3"/>
    <s v="CONJUNTO RESIDENCIAL LOS ALCAPARROS DE SAUZALITO"/>
    <x v="1"/>
    <x v="1"/>
  </r>
  <r>
    <x v="0"/>
    <x v="1"/>
    <x v="0"/>
    <x v="4"/>
    <n v="7083382"/>
    <n v="8000449338"/>
    <x v="0"/>
    <x v="3"/>
    <s v="CONJUNTO RESIDENCIAL TONOLI PH"/>
    <x v="1"/>
    <x v="1"/>
  </r>
  <r>
    <x v="0"/>
    <x v="1"/>
    <x v="0"/>
    <x v="4"/>
    <n v="7083434"/>
    <n v="8001846523"/>
    <x v="0"/>
    <x v="1"/>
    <s v="CONJUNTO RESIDENCIAL CATALUÑA PH"/>
    <x v="1"/>
    <x v="1"/>
  </r>
  <r>
    <x v="0"/>
    <x v="1"/>
    <x v="0"/>
    <x v="4"/>
    <n v="7083591"/>
    <n v="9006614952"/>
    <x v="0"/>
    <x v="1"/>
    <s v="PARQUE RESIDENCIAL CALLEJA DE SAN JOSE PRIMERA ETAPA"/>
    <x v="7"/>
    <x v="7"/>
  </r>
  <r>
    <x v="0"/>
    <x v="1"/>
    <x v="0"/>
    <x v="4"/>
    <n v="7083967"/>
    <n v="8300392995"/>
    <x v="0"/>
    <x v="2"/>
    <s v="CONJUNTO MULTIFAMILIAR COMPARTIR BOCHICA LOTE 2 ETAPA I"/>
    <x v="1"/>
    <x v="1"/>
  </r>
  <r>
    <x v="0"/>
    <x v="1"/>
    <x v="0"/>
    <x v="4"/>
    <n v="7083977"/>
    <n v="8320016002"/>
    <x v="0"/>
    <x v="3"/>
    <s v="CONJUNTO RESIDENCIAL PALOS VERDES PROPIEDAD HORIZONTAL"/>
    <x v="8"/>
    <x v="4"/>
  </r>
  <r>
    <x v="0"/>
    <x v="1"/>
    <x v="0"/>
    <x v="4"/>
    <n v="7083993"/>
    <n v="8320016002"/>
    <x v="0"/>
    <x v="0"/>
    <s v="CONJUNTO RESIDENCIAL PALOS VERDES PROPIEDAD HORIZONTAL"/>
    <x v="8"/>
    <x v="4"/>
  </r>
  <r>
    <x v="0"/>
    <x v="1"/>
    <x v="0"/>
    <x v="4"/>
    <n v="7084020"/>
    <n v="9003538116"/>
    <x v="0"/>
    <x v="4"/>
    <s v="CONJUNTO MULTIFAMILIAR JARDINES DE LA PALMA-PROPIEDAD HO"/>
    <x v="6"/>
    <x v="6"/>
  </r>
  <r>
    <x v="0"/>
    <x v="1"/>
    <x v="0"/>
    <x v="4"/>
    <n v="7084062"/>
    <n v="9001379165"/>
    <x v="0"/>
    <x v="1"/>
    <s v="CONJUNTO RESIDENCIAL TIERRA BUENA DEL PORVENIR ETAPA UNO PH"/>
    <x v="1"/>
    <x v="1"/>
  </r>
  <r>
    <x v="0"/>
    <x v="1"/>
    <x v="0"/>
    <x v="4"/>
    <n v="7084063"/>
    <n v="8909324413"/>
    <x v="0"/>
    <x v="1"/>
    <s v="EDIFICIO PATIO BONITO PH"/>
    <x v="14"/>
    <x v="5"/>
  </r>
  <r>
    <x v="0"/>
    <x v="1"/>
    <x v="0"/>
    <x v="4"/>
    <n v="7084073"/>
    <n v="9003639457"/>
    <x v="0"/>
    <x v="1"/>
    <s v="EDIFICIO GALERIAS PROPIEDAD HORIZONTAL"/>
    <x v="1"/>
    <x v="1"/>
  </r>
  <r>
    <x v="0"/>
    <x v="1"/>
    <x v="0"/>
    <x v="4"/>
    <n v="7084069"/>
    <n v="9006189500"/>
    <x v="0"/>
    <x v="1"/>
    <s v="CONJUNTO RESIDENCIAL BALCONES DE SAN JUAN"/>
    <x v="9"/>
    <x v="8"/>
  </r>
  <r>
    <x v="0"/>
    <x v="1"/>
    <x v="0"/>
    <x v="4"/>
    <n v="7084074"/>
    <n v="9001529340"/>
    <x v="0"/>
    <x v="3"/>
    <s v="CONJUNTO RESIDENCIAL TIERRA BUENA DEL PORVENIR ETAPA  2 PH"/>
    <x v="1"/>
    <x v="1"/>
  </r>
  <r>
    <x v="0"/>
    <x v="1"/>
    <x v="0"/>
    <x v="4"/>
    <n v="7084122"/>
    <n v="8300423425"/>
    <x v="0"/>
    <x v="1"/>
    <s v="AGRUP DE VIVIENDA AV CENTENARIO ETAPA III LOTE 1"/>
    <x v="1"/>
    <x v="1"/>
  </r>
  <r>
    <x v="0"/>
    <x v="1"/>
    <x v="0"/>
    <x v="4"/>
    <n v="7084127"/>
    <n v="8605154154"/>
    <x v="0"/>
    <x v="3"/>
    <s v="CONJUNTO RESIDENCIAL USATAMA MANZANA K"/>
    <x v="1"/>
    <x v="1"/>
  </r>
  <r>
    <x v="0"/>
    <x v="1"/>
    <x v="0"/>
    <x v="4"/>
    <n v="7084236"/>
    <n v="9011231083"/>
    <x v="0"/>
    <x v="1"/>
    <s v="CONJUNTO RESISDENCIAL TERRAZAS DE ALEJANDRIA"/>
    <x v="31"/>
    <x v="3"/>
  </r>
  <r>
    <x v="0"/>
    <x v="1"/>
    <x v="0"/>
    <x v="4"/>
    <n v="7084241"/>
    <n v="9010034836"/>
    <x v="0"/>
    <x v="2"/>
    <s v="FORTEZZA PARQUE RESIDENCIAL - PROPIEDAD HORIZONTAL"/>
    <x v="3"/>
    <x v="3"/>
  </r>
  <r>
    <x v="0"/>
    <x v="1"/>
    <x v="0"/>
    <x v="4"/>
    <n v="7084304"/>
    <n v="8000306450"/>
    <x v="0"/>
    <x v="1"/>
    <s v="UNIDAD RESIDENCIAL CASTAÑARES PH"/>
    <x v="11"/>
    <x v="9"/>
  </r>
  <r>
    <x v="0"/>
    <x v="1"/>
    <x v="0"/>
    <x v="1"/>
    <n v="7084319"/>
    <n v="8300446911"/>
    <x v="0"/>
    <x v="1"/>
    <s v="AGRUP MULTIFAMILIAR CIUDADELA CAFAM V ETAPA P H"/>
    <x v="1"/>
    <x v="1"/>
  </r>
  <r>
    <x v="0"/>
    <x v="1"/>
    <x v="0"/>
    <x v="4"/>
    <n v="7084343"/>
    <n v="9006985603"/>
    <x v="0"/>
    <x v="1"/>
    <s v="EDIFICIO PALMANOVA PROPIEDAD HORIZONTAL"/>
    <x v="6"/>
    <x v="6"/>
  </r>
  <r>
    <x v="0"/>
    <x v="1"/>
    <x v="0"/>
    <x v="4"/>
    <n v="7084344"/>
    <n v="8001698992"/>
    <x v="0"/>
    <x v="1"/>
    <s v="EDIFICIO KAILIMA- PROPIEDAD HORIZONTAL"/>
    <x v="3"/>
    <x v="3"/>
  </r>
  <r>
    <x v="0"/>
    <x v="1"/>
    <x v="0"/>
    <x v="4"/>
    <n v="7084380"/>
    <n v="9001197653"/>
    <x v="0"/>
    <x v="3"/>
    <s v="CONJUNTO RESIDENCIAL Y COMERCIAL PINARES DE ARAGON PH"/>
    <x v="11"/>
    <x v="9"/>
  </r>
  <r>
    <x v="0"/>
    <x v="1"/>
    <x v="0"/>
    <x v="4"/>
    <n v="7084383"/>
    <n v="9010034836"/>
    <x v="0"/>
    <x v="1"/>
    <s v="FORTEZZA PARQUE RESIDENCIAL - PROPIEDAD HORIZONTAL"/>
    <x v="3"/>
    <x v="3"/>
  </r>
  <r>
    <x v="0"/>
    <x v="1"/>
    <x v="0"/>
    <x v="4"/>
    <n v="7084390"/>
    <n v="9010034836"/>
    <x v="0"/>
    <x v="3"/>
    <s v="FORTEZZA PARQUE RESIDENCIAL - PROPIEDAD HORIZONTAL"/>
    <x v="3"/>
    <x v="3"/>
  </r>
  <r>
    <x v="0"/>
    <x v="1"/>
    <x v="0"/>
    <x v="4"/>
    <n v="7084413"/>
    <n v="8002106328"/>
    <x v="0"/>
    <x v="3"/>
    <s v="EDIFICIO LOURDES CALLE 65 PH"/>
    <x v="1"/>
    <x v="1"/>
  </r>
  <r>
    <x v="0"/>
    <x v="1"/>
    <x v="0"/>
    <x v="4"/>
    <n v="7084417"/>
    <n v="8300392995"/>
    <x v="0"/>
    <x v="1"/>
    <s v="CONJUNTO MULTIFAMILIAR COMPARTIR BOCHICA LOTE 2 ETAPA I"/>
    <x v="1"/>
    <x v="1"/>
  </r>
  <r>
    <x v="0"/>
    <x v="1"/>
    <x v="0"/>
    <x v="4"/>
    <n v="7084451"/>
    <n v="8002106328"/>
    <x v="0"/>
    <x v="3"/>
    <s v="EDIFICIO LOURDES CALLE 65 PH"/>
    <x v="1"/>
    <x v="1"/>
  </r>
  <r>
    <x v="0"/>
    <x v="1"/>
    <x v="0"/>
    <x v="4"/>
    <n v="7084461"/>
    <n v="9008982021"/>
    <x v="0"/>
    <x v="0"/>
    <s v="EDIFICIO CONDOMINIO FUERTEVENTURA"/>
    <x v="2"/>
    <x v="2"/>
  </r>
  <r>
    <x v="0"/>
    <x v="1"/>
    <x v="0"/>
    <x v="4"/>
    <n v="7084462"/>
    <n v="8909289426"/>
    <x v="0"/>
    <x v="1"/>
    <s v="NUCLEO DE VIVIENDA N°2 CIUDAD SAN DIEGO"/>
    <x v="14"/>
    <x v="5"/>
  </r>
  <r>
    <x v="0"/>
    <x v="1"/>
    <x v="0"/>
    <x v="4"/>
    <n v="7084485"/>
    <n v="9009495823"/>
    <x v="0"/>
    <x v="1"/>
    <s v="CONJUNTO RESIDENCIAL EL CIELO"/>
    <x v="2"/>
    <x v="2"/>
  </r>
  <r>
    <x v="0"/>
    <x v="1"/>
    <x v="0"/>
    <x v="4"/>
    <n v="7084479"/>
    <n v="8110371405"/>
    <x v="0"/>
    <x v="0"/>
    <s v="URBANIZACIN LA COLINA DE ASIS"/>
    <x v="5"/>
    <x v="5"/>
  </r>
  <r>
    <x v="0"/>
    <x v="1"/>
    <x v="0"/>
    <x v="4"/>
    <n v="7084484"/>
    <n v="9003883090"/>
    <x v="0"/>
    <x v="3"/>
    <s v="CONJUNTO RESIDENCIAL PARQUES DEL PORVENIR PROPIEDAD HORIZONT"/>
    <x v="1"/>
    <x v="1"/>
  </r>
  <r>
    <x v="0"/>
    <x v="1"/>
    <x v="0"/>
    <x v="4"/>
    <n v="7084491"/>
    <n v="9002637358"/>
    <x v="0"/>
    <x v="1"/>
    <s v="EDIFICIO SON RISE I"/>
    <x v="3"/>
    <x v="3"/>
  </r>
  <r>
    <x v="0"/>
    <x v="1"/>
    <x v="0"/>
    <x v="4"/>
    <n v="7084498"/>
    <n v="9013136452"/>
    <x v="0"/>
    <x v="1"/>
    <s v="CONJUNTO RESIDENCIAL VILLANOVA PH"/>
    <x v="11"/>
    <x v="9"/>
  </r>
  <r>
    <x v="0"/>
    <x v="1"/>
    <x v="0"/>
    <x v="1"/>
    <n v="7084499"/>
    <n v="9008586157"/>
    <x v="0"/>
    <x v="1"/>
    <s v="EDIFICIO AGUALINDA PROPIEDAD HORIZONTAL"/>
    <x v="3"/>
    <x v="3"/>
  </r>
  <r>
    <x v="0"/>
    <x v="1"/>
    <x v="0"/>
    <x v="4"/>
    <n v="7084515"/>
    <n v="8110335313"/>
    <x v="0"/>
    <x v="1"/>
    <s v="EDIFICIO PORTON DE SANTA TERESA PH"/>
    <x v="14"/>
    <x v="5"/>
  </r>
  <r>
    <x v="0"/>
    <x v="1"/>
    <x v="0"/>
    <x v="4"/>
    <n v="7084528"/>
    <n v="8000539637"/>
    <x v="0"/>
    <x v="1"/>
    <s v="CONJUNTO RESIDENCIAL OCOBOS III Y IV ETAPA PROPIEDAD HORIZON"/>
    <x v="3"/>
    <x v="3"/>
  </r>
  <r>
    <x v="0"/>
    <x v="1"/>
    <x v="0"/>
    <x v="4"/>
    <n v="7084596"/>
    <n v="8301384054"/>
    <x v="0"/>
    <x v="0"/>
    <s v="CONJUNTO RESIDENCIAL TUNAL CENTRAL SUPER LOTE"/>
    <x v="1"/>
    <x v="1"/>
  </r>
  <r>
    <x v="0"/>
    <x v="1"/>
    <x v="0"/>
    <x v="4"/>
    <n v="7084612"/>
    <n v="8301254398"/>
    <x v="0"/>
    <x v="3"/>
    <s v="AGRUPACION URBANIZACION TECHO"/>
    <x v="1"/>
    <x v="1"/>
  </r>
  <r>
    <x v="0"/>
    <x v="1"/>
    <x v="0"/>
    <x v="4"/>
    <n v="7084611"/>
    <n v="9011901381"/>
    <x v="0"/>
    <x v="0"/>
    <s v="CONJUNTO RESIDENCIAL NATIVO ARENA PH"/>
    <x v="10"/>
    <x v="5"/>
  </r>
  <r>
    <x v="0"/>
    <x v="1"/>
    <x v="0"/>
    <x v="4"/>
    <n v="7084620"/>
    <n v="8050202184"/>
    <x v="0"/>
    <x v="1"/>
    <s v="MULTIFAMILIARES EL PARAISO DE COMFANDI-CONJUNTO A"/>
    <x v="0"/>
    <x v="0"/>
  </r>
  <r>
    <x v="0"/>
    <x v="1"/>
    <x v="0"/>
    <x v="4"/>
    <n v="7084642"/>
    <n v="8000536641"/>
    <x v="0"/>
    <x v="1"/>
    <s v="CONJUNTO RESIDENCIAL BARRIO OLIMPICO DE PEREIRA II ETAPA PH"/>
    <x v="11"/>
    <x v="9"/>
  </r>
  <r>
    <x v="0"/>
    <x v="1"/>
    <x v="0"/>
    <x v="4"/>
    <n v="7084663"/>
    <n v="8130061037"/>
    <x v="0"/>
    <x v="1"/>
    <s v="EDIFICIO TORRES DE MIRAFLORES"/>
    <x v="29"/>
    <x v="14"/>
  </r>
  <r>
    <x v="0"/>
    <x v="1"/>
    <x v="0"/>
    <x v="4"/>
    <n v="7084680"/>
    <n v="9007213391"/>
    <x v="0"/>
    <x v="1"/>
    <s v="CONJUNTO RESIDENCIAL SAO BENTO PH"/>
    <x v="10"/>
    <x v="5"/>
  </r>
  <r>
    <x v="0"/>
    <x v="1"/>
    <x v="0"/>
    <x v="4"/>
    <n v="7084692"/>
    <n v="8110470510"/>
    <x v="0"/>
    <x v="1"/>
    <s v="CONJUNTO RESIDENCIAL CERCANIAS DE LA MOTA PH"/>
    <x v="14"/>
    <x v="5"/>
  </r>
  <r>
    <x v="0"/>
    <x v="1"/>
    <x v="0"/>
    <x v="1"/>
    <n v="7084732"/>
    <n v="8300283900"/>
    <x v="0"/>
    <x v="1"/>
    <s v="URBANIZACIÓN ATLANTA II ETAPA SEGUNDO SECTOR"/>
    <x v="1"/>
    <x v="1"/>
  </r>
  <r>
    <x v="0"/>
    <x v="1"/>
    <x v="0"/>
    <x v="4"/>
    <n v="7084751"/>
    <n v="9009495823"/>
    <x v="0"/>
    <x v="1"/>
    <s v="CONJUNTO RESIDENCIAL EL CIELO"/>
    <x v="2"/>
    <x v="2"/>
  </r>
  <r>
    <x v="0"/>
    <x v="1"/>
    <x v="0"/>
    <x v="4"/>
    <n v="7084747"/>
    <n v="8002167371"/>
    <x v="0"/>
    <x v="4"/>
    <s v="EDIFICIO TORRE DE LA RAMBLA PROPIEDAD HORIZONTAL"/>
    <x v="6"/>
    <x v="6"/>
  </r>
  <r>
    <x v="0"/>
    <x v="1"/>
    <x v="0"/>
    <x v="4"/>
    <n v="7084754"/>
    <n v="8040168492"/>
    <x v="0"/>
    <x v="1"/>
    <s v="EDIFICIO LA CORUÑA"/>
    <x v="2"/>
    <x v="2"/>
  </r>
  <r>
    <x v="0"/>
    <x v="1"/>
    <x v="0"/>
    <x v="4"/>
    <n v="7084754"/>
    <n v="8040168492"/>
    <x v="0"/>
    <x v="1"/>
    <s v="EDIFICIO LA CORUÑA"/>
    <x v="2"/>
    <x v="2"/>
  </r>
  <r>
    <x v="0"/>
    <x v="1"/>
    <x v="0"/>
    <x v="4"/>
    <n v="7084784"/>
    <n v="9000049322"/>
    <x v="0"/>
    <x v="4"/>
    <s v="CONJUNTO RESIDENCIAL ALAMEDA DE SAN JOSE III PH"/>
    <x v="1"/>
    <x v="1"/>
  </r>
  <r>
    <x v="0"/>
    <x v="1"/>
    <x v="0"/>
    <x v="4"/>
    <n v="7084787"/>
    <n v="9004649980"/>
    <x v="0"/>
    <x v="4"/>
    <s v="CONJUNTO CALLE 139 RESERVADO PH"/>
    <x v="1"/>
    <x v="1"/>
  </r>
  <r>
    <x v="0"/>
    <x v="1"/>
    <x v="0"/>
    <x v="4"/>
    <n v="7084801"/>
    <n v="8909400604"/>
    <x v="0"/>
    <x v="1"/>
    <s v="CONJUNTO RESIDENCIAL BOSQUES DE ALEJANDRIA PH"/>
    <x v="14"/>
    <x v="5"/>
  </r>
  <r>
    <x v="0"/>
    <x v="1"/>
    <x v="0"/>
    <x v="4"/>
    <n v="7084811"/>
    <n v="8110012762"/>
    <x v="0"/>
    <x v="1"/>
    <s v="URBANIZACION VILLA FLORIDA ETAPA 2 PROPIEDAD HORIZONTAL"/>
    <x v="14"/>
    <x v="5"/>
  </r>
  <r>
    <x v="0"/>
    <x v="1"/>
    <x v="0"/>
    <x v="5"/>
    <n v="7084813"/>
    <n v="4763040"/>
    <x v="0"/>
    <x v="1"/>
    <s v="RODRIGUEZ HUERGO EDGAR"/>
    <x v="11"/>
    <x v="9"/>
  </r>
  <r>
    <x v="0"/>
    <x v="1"/>
    <x v="0"/>
    <x v="4"/>
    <n v="7084833"/>
    <n v="8300575459"/>
    <x v="0"/>
    <x v="3"/>
    <s v="CONJUNTO RESIDENCIAL LA ALEJANDRIA II PH"/>
    <x v="1"/>
    <x v="1"/>
  </r>
  <r>
    <x v="0"/>
    <x v="1"/>
    <x v="0"/>
    <x v="4"/>
    <n v="7084899"/>
    <n v="9007555203"/>
    <x v="0"/>
    <x v="1"/>
    <s v="EDIFICIO TORRE VERSALLES II - PROPIEDAD HORIZONTAL"/>
    <x v="1"/>
    <x v="1"/>
  </r>
  <r>
    <x v="0"/>
    <x v="1"/>
    <x v="0"/>
    <x v="4"/>
    <n v="7084899"/>
    <n v="9007555203"/>
    <x v="0"/>
    <x v="1"/>
    <s v="EDIFICIO TORRE VERSALLES II - PROPIEDAD HORIZONTAL"/>
    <x v="1"/>
    <x v="1"/>
  </r>
  <r>
    <x v="0"/>
    <x v="1"/>
    <x v="0"/>
    <x v="4"/>
    <n v="7084913"/>
    <n v="9002968476"/>
    <x v="0"/>
    <x v="1"/>
    <s v="CONJUNTO SAINT SOLEN"/>
    <x v="82"/>
    <x v="4"/>
  </r>
  <r>
    <x v="0"/>
    <x v="1"/>
    <x v="0"/>
    <x v="4"/>
    <n v="7084923"/>
    <n v="9008605771"/>
    <x v="0"/>
    <x v="0"/>
    <s v="EDIFICIO MULTIFAMILIAR TRENTTO"/>
    <x v="2"/>
    <x v="2"/>
  </r>
  <r>
    <x v="0"/>
    <x v="1"/>
    <x v="0"/>
    <x v="5"/>
    <n v="7084960"/>
    <n v="41919904"/>
    <x v="0"/>
    <x v="1"/>
    <s v="ROJAS  CERON OLGA LUCIA"/>
    <x v="7"/>
    <x v="7"/>
  </r>
  <r>
    <x v="0"/>
    <x v="1"/>
    <x v="0"/>
    <x v="4"/>
    <n v="7085039"/>
    <n v="9008435329"/>
    <x v="0"/>
    <x v="1"/>
    <s v="EDIFICIO KUBIK 145 PROPIEDAD HORIZONTAL"/>
    <x v="1"/>
    <x v="1"/>
  </r>
  <r>
    <x v="0"/>
    <x v="1"/>
    <x v="0"/>
    <x v="4"/>
    <n v="7085080"/>
    <n v="8320011936"/>
    <x v="0"/>
    <x v="3"/>
    <s v="CONJUNTO RESIDENCIAL CASALINDA XI SEGUNDA ETAPA PH"/>
    <x v="4"/>
    <x v="4"/>
  </r>
  <r>
    <x v="0"/>
    <x v="1"/>
    <x v="0"/>
    <x v="4"/>
    <n v="7085080"/>
    <n v="8320011936"/>
    <x v="0"/>
    <x v="3"/>
    <s v="CONJUNTO RESIDENCIAL CASALINDA XI SEGUNDA ETAPA PH"/>
    <x v="4"/>
    <x v="4"/>
  </r>
  <r>
    <x v="0"/>
    <x v="1"/>
    <x v="0"/>
    <x v="4"/>
    <n v="7085098"/>
    <n v="8000498941"/>
    <x v="0"/>
    <x v="1"/>
    <s v="CONJUNTO RESIDENCIAL LAGOS DE CORDOBA"/>
    <x v="1"/>
    <x v="1"/>
  </r>
  <r>
    <x v="0"/>
    <x v="1"/>
    <x v="0"/>
    <x v="4"/>
    <n v="7085122"/>
    <n v="9010297872"/>
    <x v="0"/>
    <x v="2"/>
    <s v="CONJUNTO CERRADO BAMBU PH"/>
    <x v="13"/>
    <x v="9"/>
  </r>
  <r>
    <x v="0"/>
    <x v="1"/>
    <x v="0"/>
    <x v="4"/>
    <n v="7085228"/>
    <n v="8300402775"/>
    <x v="0"/>
    <x v="1"/>
    <s v="EDIFICIO PARQUE 76"/>
    <x v="1"/>
    <x v="1"/>
  </r>
  <r>
    <x v="0"/>
    <x v="1"/>
    <x v="0"/>
    <x v="4"/>
    <n v="7085263"/>
    <n v="9008543946"/>
    <x v="0"/>
    <x v="0"/>
    <s v="CELULA DOS NUCLEO 2 DE LA URBANIZACION VILLA PILAR PROPIEDAD"/>
    <x v="6"/>
    <x v="6"/>
  </r>
  <r>
    <x v="0"/>
    <x v="1"/>
    <x v="0"/>
    <x v="4"/>
    <n v="7085305"/>
    <n v="9014795701"/>
    <x v="0"/>
    <x v="1"/>
    <s v="EDIFICIO TIVOLI"/>
    <x v="1"/>
    <x v="1"/>
  </r>
  <r>
    <x v="0"/>
    <x v="1"/>
    <x v="0"/>
    <x v="5"/>
    <n v="7085334"/>
    <n v="16643319"/>
    <x v="4"/>
    <x v="16"/>
    <s v="FIGUEROA SEPULVEDA ROMMEL NICOLAS"/>
    <x v="40"/>
    <x v="0"/>
  </r>
  <r>
    <x v="0"/>
    <x v="1"/>
    <x v="0"/>
    <x v="4"/>
    <n v="7085481"/>
    <n v="8040160322"/>
    <x v="0"/>
    <x v="0"/>
    <s v="EDIFICIO UNIDAD RESIDENCIAL PROCYON"/>
    <x v="2"/>
    <x v="2"/>
  </r>
  <r>
    <x v="0"/>
    <x v="1"/>
    <x v="0"/>
    <x v="4"/>
    <n v="7085518"/>
    <n v="8605173732"/>
    <x v="0"/>
    <x v="1"/>
    <s v="AGRUPACION DE VIVIENDA PARQUE RESIDENCIAL EL GRECO II ETAPA"/>
    <x v="1"/>
    <x v="1"/>
  </r>
  <r>
    <x v="0"/>
    <x v="1"/>
    <x v="0"/>
    <x v="4"/>
    <n v="7085607"/>
    <n v="9002312367"/>
    <x v="0"/>
    <x v="2"/>
    <s v="CONJUNTO RESIDENCIAL IBERICA"/>
    <x v="7"/>
    <x v="7"/>
  </r>
  <r>
    <x v="0"/>
    <x v="1"/>
    <x v="0"/>
    <x v="4"/>
    <n v="7085675"/>
    <n v="8301009598"/>
    <x v="0"/>
    <x v="1"/>
    <s v="CONJUNTO RESIDENCIAL PORTAL DE MODELIA 1 PROP"/>
    <x v="1"/>
    <x v="1"/>
  </r>
  <r>
    <x v="0"/>
    <x v="1"/>
    <x v="0"/>
    <x v="4"/>
    <n v="7085962"/>
    <n v="8050105115"/>
    <x v="0"/>
    <x v="1"/>
    <s v="CONJUNTO RESIDENCIAL ARBOLEDA DEL SUR  - PROPIEDAD HORIZ"/>
    <x v="0"/>
    <x v="0"/>
  </r>
  <r>
    <x v="0"/>
    <x v="1"/>
    <x v="0"/>
    <x v="4"/>
    <n v="7086068"/>
    <n v="9010297872"/>
    <x v="0"/>
    <x v="2"/>
    <s v="CONJUNTO CERRADO BAMBU PH"/>
    <x v="13"/>
    <x v="9"/>
  </r>
  <r>
    <x v="0"/>
    <x v="1"/>
    <x v="0"/>
    <x v="4"/>
    <n v="7086321"/>
    <n v="8100024555"/>
    <x v="0"/>
    <x v="1"/>
    <s v="CONSTRUCCIONES CFC &amp; ASOCIADOS SA"/>
    <x v="6"/>
    <x v="6"/>
  </r>
  <r>
    <x v="0"/>
    <x v="1"/>
    <x v="0"/>
    <x v="4"/>
    <n v="7086342"/>
    <n v="8002265416"/>
    <x v="0"/>
    <x v="1"/>
    <s v="EDIFICIO CORAMAR PROPIEDAD HORIZONTAL"/>
    <x v="1"/>
    <x v="1"/>
  </r>
  <r>
    <x v="0"/>
    <x v="1"/>
    <x v="0"/>
    <x v="4"/>
    <n v="7086363"/>
    <n v="8301252449"/>
    <x v="0"/>
    <x v="1"/>
    <s v="EDIFICIO PIMPINELA"/>
    <x v="1"/>
    <x v="1"/>
  </r>
  <r>
    <x v="0"/>
    <x v="1"/>
    <x v="0"/>
    <x v="1"/>
    <n v="7086367"/>
    <n v="8300283900"/>
    <x v="0"/>
    <x v="1"/>
    <s v="URBANIZACIÓN ATLANTA II ETAPA SEGUNDO SECTOR"/>
    <x v="1"/>
    <x v="1"/>
  </r>
  <r>
    <x v="0"/>
    <x v="1"/>
    <x v="0"/>
    <x v="4"/>
    <n v="7086377"/>
    <n v="8909857225"/>
    <x v="0"/>
    <x v="1"/>
    <s v="EDIFICIO TRIGANA PH"/>
    <x v="14"/>
    <x v="5"/>
  </r>
  <r>
    <x v="0"/>
    <x v="1"/>
    <x v="0"/>
    <x v="4"/>
    <n v="7086408"/>
    <n v="8301299381"/>
    <x v="0"/>
    <x v="1"/>
    <s v="EDIFICIO BAHIA CHICA II PROPIEDAD HORIZONTAL"/>
    <x v="1"/>
    <x v="1"/>
  </r>
  <r>
    <x v="0"/>
    <x v="1"/>
    <x v="0"/>
    <x v="4"/>
    <n v="7086471"/>
    <n v="9011393628"/>
    <x v="0"/>
    <x v="0"/>
    <s v="EDIFICIO LA RAMBLITA - PROPIEDAD HORIZONTAL"/>
    <x v="6"/>
    <x v="6"/>
  </r>
  <r>
    <x v="0"/>
    <x v="1"/>
    <x v="0"/>
    <x v="4"/>
    <n v="7086479"/>
    <n v="9000872377"/>
    <x v="0"/>
    <x v="2"/>
    <s v="EDIFICIO PORTELLO PROPIEDAD HORIZONTAL"/>
    <x v="1"/>
    <x v="1"/>
  </r>
  <r>
    <x v="0"/>
    <x v="1"/>
    <x v="0"/>
    <x v="4"/>
    <n v="7086539"/>
    <n v="9005809948"/>
    <x v="0"/>
    <x v="1"/>
    <s v="EDIFICIO ATENEA PROPIEDAD HORIZONTAL"/>
    <x v="6"/>
    <x v="6"/>
  </r>
  <r>
    <x v="0"/>
    <x v="1"/>
    <x v="0"/>
    <x v="4"/>
    <n v="7086608"/>
    <n v="8000250208"/>
    <x v="0"/>
    <x v="1"/>
    <s v="CENTRO COMERCIAL CAOBOS 147"/>
    <x v="1"/>
    <x v="1"/>
  </r>
  <r>
    <x v="0"/>
    <x v="1"/>
    <x v="0"/>
    <x v="1"/>
    <n v="7086612"/>
    <n v="9010941633"/>
    <x v="0"/>
    <x v="2"/>
    <s v="EDIFICIO SANTA MARIA DE LA ARBOLEDA"/>
    <x v="6"/>
    <x v="6"/>
  </r>
  <r>
    <x v="0"/>
    <x v="1"/>
    <x v="0"/>
    <x v="4"/>
    <n v="7086621"/>
    <n v="8909359504"/>
    <x v="0"/>
    <x v="1"/>
    <s v="CONJUNTO RESIDENCIAL PALMA DE MALLORCA ETAPAS"/>
    <x v="10"/>
    <x v="5"/>
  </r>
  <r>
    <x v="0"/>
    <x v="1"/>
    <x v="0"/>
    <x v="4"/>
    <n v="7086624"/>
    <n v="9004824384"/>
    <x v="0"/>
    <x v="1"/>
    <s v="CONJUNTO CERRADO VERSALLES PROPIEDAD HORIZONTAL"/>
    <x v="18"/>
    <x v="10"/>
  </r>
  <r>
    <x v="0"/>
    <x v="1"/>
    <x v="0"/>
    <x v="4"/>
    <n v="7086696"/>
    <n v="8301042614"/>
    <x v="0"/>
    <x v="1"/>
    <s v="CONJUNTO RESIDENCIAL BULEVAR DE LAS VILLAS TORRES 1 - 6"/>
    <x v="1"/>
    <x v="1"/>
  </r>
  <r>
    <x v="0"/>
    <x v="1"/>
    <x v="0"/>
    <x v="4"/>
    <n v="7086717"/>
    <n v="9004104315"/>
    <x v="0"/>
    <x v="1"/>
    <s v="CONJUNTO RESIDENCIAL PORTAL DE MADELENA PROPIEDAD HORIZO"/>
    <x v="1"/>
    <x v="1"/>
  </r>
  <r>
    <x v="0"/>
    <x v="1"/>
    <x v="0"/>
    <x v="1"/>
    <n v="7086723"/>
    <n v="8002088786"/>
    <x v="0"/>
    <x v="1"/>
    <s v="CONJUNTO RESIDENCIAL PASEO REAL SECTOR II"/>
    <x v="2"/>
    <x v="2"/>
  </r>
  <r>
    <x v="0"/>
    <x v="1"/>
    <x v="0"/>
    <x v="4"/>
    <n v="7086763"/>
    <n v="8300755992"/>
    <x v="0"/>
    <x v="1"/>
    <s v="PORTON DE GRATAMIRA PH"/>
    <x v="1"/>
    <x v="1"/>
  </r>
  <r>
    <x v="0"/>
    <x v="1"/>
    <x v="0"/>
    <x v="4"/>
    <n v="7086805"/>
    <n v="8001266961"/>
    <x v="0"/>
    <x v="0"/>
    <s v="PROPIEDAD HORIZONTAL CONJUNTO CERRADO LA ITALIA"/>
    <x v="6"/>
    <x v="6"/>
  </r>
  <r>
    <x v="0"/>
    <x v="1"/>
    <x v="0"/>
    <x v="4"/>
    <n v="7086878"/>
    <n v="8000250208"/>
    <x v="0"/>
    <x v="1"/>
    <s v="CENTRO COMERCIAL CAOBOS 147"/>
    <x v="1"/>
    <x v="1"/>
  </r>
  <r>
    <x v="0"/>
    <x v="1"/>
    <x v="0"/>
    <x v="1"/>
    <n v="7086892"/>
    <n v="9005782761"/>
    <x v="0"/>
    <x v="1"/>
    <s v="CONJUNTO RESIDENCIAL MOLINO VERDE PROPIEDAD HORIZONTAL"/>
    <x v="1"/>
    <x v="1"/>
  </r>
  <r>
    <x v="0"/>
    <x v="1"/>
    <x v="0"/>
    <x v="4"/>
    <n v="7086922"/>
    <n v="8110470510"/>
    <x v="0"/>
    <x v="0"/>
    <s v="CONJUNTO RESIDENCIAL CERCANIAS DE LA MOTA PH"/>
    <x v="14"/>
    <x v="5"/>
  </r>
  <r>
    <x v="0"/>
    <x v="1"/>
    <x v="0"/>
    <x v="4"/>
    <n v="7087095"/>
    <n v="9005059282"/>
    <x v="0"/>
    <x v="2"/>
    <s v="CONJUNTO MULTIFAMILIAR EL CARMELO PROPIEDAD HORIZONTAL"/>
    <x v="6"/>
    <x v="6"/>
  </r>
  <r>
    <x v="0"/>
    <x v="1"/>
    <x v="0"/>
    <x v="4"/>
    <n v="7087232"/>
    <n v="8110165533"/>
    <x v="0"/>
    <x v="0"/>
    <s v="EDIFICIO VOLTAIRE PH"/>
    <x v="14"/>
    <x v="5"/>
  </r>
  <r>
    <x v="0"/>
    <x v="1"/>
    <x v="0"/>
    <x v="4"/>
    <n v="7087385"/>
    <n v="9012049704"/>
    <x v="0"/>
    <x v="3"/>
    <s v="TORRE OLAYA PLAZA - PROPIDAD HORIZONTAL"/>
    <x v="1"/>
    <x v="1"/>
  </r>
  <r>
    <x v="0"/>
    <x v="1"/>
    <x v="0"/>
    <x v="4"/>
    <n v="7087405"/>
    <n v="9011645003"/>
    <x v="0"/>
    <x v="0"/>
    <s v="EDIFICIO ALTA VISTA - PROPIEDAD HORIZONTAL"/>
    <x v="6"/>
    <x v="6"/>
  </r>
  <r>
    <x v="0"/>
    <x v="1"/>
    <x v="0"/>
    <x v="4"/>
    <n v="7087464"/>
    <n v="8090070164"/>
    <x v="0"/>
    <x v="1"/>
    <s v="MULTIFAMILIARES RINCON DEL CAMPESTRE PROPIEDAD HORIZONTA"/>
    <x v="3"/>
    <x v="3"/>
  </r>
  <r>
    <x v="0"/>
    <x v="1"/>
    <x v="0"/>
    <x v="4"/>
    <n v="7087481"/>
    <n v="8903179796"/>
    <x v="0"/>
    <x v="1"/>
    <s v="COOPERATIVA MULTIACTIVA LOS FUNDADORES"/>
    <x v="0"/>
    <x v="0"/>
  </r>
  <r>
    <x v="0"/>
    <x v="1"/>
    <x v="0"/>
    <x v="4"/>
    <n v="7087490"/>
    <n v="8002377552"/>
    <x v="0"/>
    <x v="1"/>
    <s v="EDIFICIO MALIBU"/>
    <x v="11"/>
    <x v="9"/>
  </r>
  <r>
    <x v="0"/>
    <x v="1"/>
    <x v="0"/>
    <x v="4"/>
    <n v="7087524"/>
    <n v="8300040593"/>
    <x v="0"/>
    <x v="1"/>
    <s v="CONJUNTO PARQUE RESIDENCIAL CALLE 100 PROPIEDAD HORIZONTAL"/>
    <x v="1"/>
    <x v="1"/>
  </r>
  <r>
    <x v="0"/>
    <x v="1"/>
    <x v="0"/>
    <x v="4"/>
    <n v="7087745"/>
    <n v="9007721875"/>
    <x v="0"/>
    <x v="1"/>
    <s v="CONJUNTO RESIDENCIAL FEDERMAN RESERVADO PROPI"/>
    <x v="1"/>
    <x v="1"/>
  </r>
  <r>
    <x v="0"/>
    <x v="1"/>
    <x v="0"/>
    <x v="4"/>
    <n v="7087748"/>
    <n v="9008740266"/>
    <x v="0"/>
    <x v="1"/>
    <s v="EDIFICIO MIRADOR DEL CEDRO PH"/>
    <x v="1"/>
    <x v="1"/>
  </r>
  <r>
    <x v="0"/>
    <x v="1"/>
    <x v="0"/>
    <x v="4"/>
    <n v="7087766"/>
    <n v="8908044368"/>
    <x v="0"/>
    <x v="1"/>
    <s v="EDIFICIO LOS ANDES"/>
    <x v="6"/>
    <x v="6"/>
  </r>
  <r>
    <x v="0"/>
    <x v="1"/>
    <x v="0"/>
    <x v="4"/>
    <n v="7087809"/>
    <n v="8001719879"/>
    <x v="0"/>
    <x v="3"/>
    <s v="URBANIZACION ARCO IRIS ETAPA 1"/>
    <x v="34"/>
    <x v="5"/>
  </r>
  <r>
    <x v="0"/>
    <x v="1"/>
    <x v="0"/>
    <x v="4"/>
    <n v="7087815"/>
    <n v="8001719879"/>
    <x v="0"/>
    <x v="3"/>
    <s v="URBANIZACION ARCO IRIS ETAPA 1"/>
    <x v="34"/>
    <x v="5"/>
  </r>
  <r>
    <x v="0"/>
    <x v="1"/>
    <x v="0"/>
    <x v="4"/>
    <n v="7087816"/>
    <n v="8001719879"/>
    <x v="0"/>
    <x v="3"/>
    <s v="URBANIZACION ARCO IRIS ETAPA 1"/>
    <x v="34"/>
    <x v="5"/>
  </r>
  <r>
    <x v="0"/>
    <x v="1"/>
    <x v="0"/>
    <x v="4"/>
    <n v="7087817"/>
    <n v="8001719879"/>
    <x v="0"/>
    <x v="3"/>
    <s v="URBANIZACION ARCO IRIS ETAPA 1"/>
    <x v="34"/>
    <x v="5"/>
  </r>
  <r>
    <x v="0"/>
    <x v="1"/>
    <x v="0"/>
    <x v="4"/>
    <n v="7087825"/>
    <n v="8050077103"/>
    <x v="0"/>
    <x v="1"/>
    <s v="CONJUNTO RESIDENCIAL EL RINCON DEL LAGO"/>
    <x v="0"/>
    <x v="0"/>
  </r>
  <r>
    <x v="0"/>
    <x v="1"/>
    <x v="0"/>
    <x v="4"/>
    <n v="7087845"/>
    <n v="8605154154"/>
    <x v="0"/>
    <x v="1"/>
    <s v="CONJUNTO RESIDENCIAL USATAMA MANZANA K"/>
    <x v="1"/>
    <x v="1"/>
  </r>
  <r>
    <x v="0"/>
    <x v="1"/>
    <x v="0"/>
    <x v="4"/>
    <n v="7087894"/>
    <n v="8300623681"/>
    <x v="0"/>
    <x v="1"/>
    <s v="CONJUNTO MULTIFAMILIAR COMPARTIR BOCHICA LOTE 4 ETAPA III"/>
    <x v="1"/>
    <x v="1"/>
  </r>
  <r>
    <x v="0"/>
    <x v="1"/>
    <x v="0"/>
    <x v="4"/>
    <n v="7087974"/>
    <n v="9006026649"/>
    <x v="0"/>
    <x v="0"/>
    <s v="PROPIEDAD HORIZONTAL BALCONES DE LA VILLA II ETAPA BLOQUES 1"/>
    <x v="6"/>
    <x v="6"/>
  </r>
  <r>
    <x v="0"/>
    <x v="1"/>
    <x v="0"/>
    <x v="1"/>
    <n v="7088011"/>
    <n v="8100003028"/>
    <x v="0"/>
    <x v="1"/>
    <s v="EDIFICIO CRISTOBAL COLON PROPIEDAD HORIZONTAL"/>
    <x v="6"/>
    <x v="6"/>
  </r>
  <r>
    <x v="0"/>
    <x v="1"/>
    <x v="0"/>
    <x v="4"/>
    <n v="7088082"/>
    <n v="8050308115"/>
    <x v="0"/>
    <x v="1"/>
    <s v="CONJUNTO MULTIFAMILIAR EL ARADO"/>
    <x v="0"/>
    <x v="0"/>
  </r>
  <r>
    <x v="0"/>
    <x v="1"/>
    <x v="0"/>
    <x v="4"/>
    <n v="7088082"/>
    <n v="8050308115"/>
    <x v="0"/>
    <x v="1"/>
    <s v="CONJUNTO MULTIFAMILIAR EL ARADO"/>
    <x v="0"/>
    <x v="0"/>
  </r>
  <r>
    <x v="0"/>
    <x v="1"/>
    <x v="0"/>
    <x v="4"/>
    <n v="7088085"/>
    <n v="8301266793"/>
    <x v="0"/>
    <x v="1"/>
    <s v="CONJUNTO RESIDENCIAL SHAMBALA PH"/>
    <x v="1"/>
    <x v="1"/>
  </r>
  <r>
    <x v="0"/>
    <x v="1"/>
    <x v="0"/>
    <x v="4"/>
    <n v="7088135"/>
    <n v="9000134305"/>
    <x v="0"/>
    <x v="4"/>
    <s v="CONDOMINIO PARQUES DE PAKISTAN II ETAPA"/>
    <x v="31"/>
    <x v="3"/>
  </r>
  <r>
    <x v="0"/>
    <x v="1"/>
    <x v="0"/>
    <x v="4"/>
    <n v="7088183"/>
    <n v="8010047033"/>
    <x v="0"/>
    <x v="1"/>
    <s v="EDIFICIO SANTA HELENA"/>
    <x v="7"/>
    <x v="7"/>
  </r>
  <r>
    <x v="0"/>
    <x v="1"/>
    <x v="0"/>
    <x v="4"/>
    <n v="7088235"/>
    <n v="8300070621"/>
    <x v="0"/>
    <x v="1"/>
    <s v="CONJUNTO RESIDENCIAL EL BOSQUE DE SUBA AGRUPACION 4"/>
    <x v="1"/>
    <x v="1"/>
  </r>
  <r>
    <x v="0"/>
    <x v="1"/>
    <x v="0"/>
    <x v="4"/>
    <n v="7088270"/>
    <n v="9000270897"/>
    <x v="0"/>
    <x v="1"/>
    <s v="UNIDAD INMOBILIARIA CERRADA BOSQUES DE LA SIERRA"/>
    <x v="6"/>
    <x v="6"/>
  </r>
  <r>
    <x v="0"/>
    <x v="1"/>
    <x v="0"/>
    <x v="4"/>
    <n v="7088268"/>
    <n v="8001087187"/>
    <x v="0"/>
    <x v="3"/>
    <s v="AGRUPACION DE VIVIENDA JARDINES DE ORIENTE I - PROPIEDAD HOR"/>
    <x v="1"/>
    <x v="1"/>
  </r>
  <r>
    <x v="0"/>
    <x v="1"/>
    <x v="0"/>
    <x v="4"/>
    <n v="7088282"/>
    <n v="8300070621"/>
    <x v="0"/>
    <x v="1"/>
    <s v="CONJUNTO RESIDENCIAL EL BOSQUE DE SUBA AGRUPACION 4"/>
    <x v="1"/>
    <x v="1"/>
  </r>
  <r>
    <x v="0"/>
    <x v="1"/>
    <x v="0"/>
    <x v="4"/>
    <n v="7088303"/>
    <n v="9009200715"/>
    <x v="0"/>
    <x v="2"/>
    <s v="EDIFICIO COMPOSTELA PROPIEDAD HORIZONTAL"/>
    <x v="6"/>
    <x v="6"/>
  </r>
  <r>
    <x v="0"/>
    <x v="1"/>
    <x v="0"/>
    <x v="4"/>
    <n v="7088286"/>
    <n v="8300007768"/>
    <x v="0"/>
    <x v="1"/>
    <s v="CONJUNTO RESIDENCIAL MULTIFAMILIARES MILENTA PH"/>
    <x v="1"/>
    <x v="1"/>
  </r>
  <r>
    <x v="0"/>
    <x v="1"/>
    <x v="0"/>
    <x v="4"/>
    <n v="7088296"/>
    <n v="9008469491"/>
    <x v="0"/>
    <x v="1"/>
    <s v="CONJUNTO CERRADO MANET"/>
    <x v="45"/>
    <x v="10"/>
  </r>
  <r>
    <x v="0"/>
    <x v="1"/>
    <x v="0"/>
    <x v="4"/>
    <n v="7088338"/>
    <n v="9003082194"/>
    <x v="0"/>
    <x v="1"/>
    <s v="EDIFICIO PALOS DE MOGUER PROPIEDAD HORIZONTAL"/>
    <x v="11"/>
    <x v="9"/>
  </r>
  <r>
    <x v="0"/>
    <x v="1"/>
    <x v="0"/>
    <x v="4"/>
    <n v="7088336"/>
    <n v="8300033181"/>
    <x v="0"/>
    <x v="3"/>
    <s v="CENTRO COMERCIAL METROSUR"/>
    <x v="1"/>
    <x v="1"/>
  </r>
  <r>
    <x v="0"/>
    <x v="1"/>
    <x v="0"/>
    <x v="4"/>
    <n v="7088353"/>
    <n v="8050274784"/>
    <x v="0"/>
    <x v="1"/>
    <s v="UNIDAD RESIDENCIAL SANTIAGO DE CALI I ETAPA"/>
    <x v="0"/>
    <x v="0"/>
  </r>
  <r>
    <x v="0"/>
    <x v="1"/>
    <x v="0"/>
    <x v="4"/>
    <n v="7088347"/>
    <n v="8300033181"/>
    <x v="0"/>
    <x v="3"/>
    <s v="CENTRO COMERCIAL METROSUR"/>
    <x v="1"/>
    <x v="1"/>
  </r>
  <r>
    <x v="0"/>
    <x v="1"/>
    <x v="0"/>
    <x v="4"/>
    <n v="7088369"/>
    <n v="8300338016"/>
    <x v="0"/>
    <x v="3"/>
    <s v="EDIFICIO SANTA BEATRIZ DEL PARQUE PH"/>
    <x v="1"/>
    <x v="1"/>
  </r>
  <r>
    <x v="0"/>
    <x v="1"/>
    <x v="0"/>
    <x v="4"/>
    <n v="7088357"/>
    <n v="8300033181"/>
    <x v="0"/>
    <x v="3"/>
    <s v="CENTRO COMERCIAL METROSUR"/>
    <x v="1"/>
    <x v="1"/>
  </r>
  <r>
    <x v="0"/>
    <x v="1"/>
    <x v="0"/>
    <x v="4"/>
    <n v="7088364"/>
    <n v="8908034442"/>
    <x v="0"/>
    <x v="3"/>
    <s v="CENTRO COMERCIAL LOS ROSALES PH"/>
    <x v="6"/>
    <x v="6"/>
  </r>
  <r>
    <x v="0"/>
    <x v="1"/>
    <x v="0"/>
    <x v="4"/>
    <n v="7088396"/>
    <n v="8903248170"/>
    <x v="0"/>
    <x v="3"/>
    <s v="EDIFICIO PARQUEADERO ALHACH PROPIEDAD HORIZONTAL"/>
    <x v="0"/>
    <x v="0"/>
  </r>
  <r>
    <x v="0"/>
    <x v="1"/>
    <x v="0"/>
    <x v="4"/>
    <n v="7088436"/>
    <n v="9003266788"/>
    <x v="0"/>
    <x v="1"/>
    <s v="CONJUNTO CERRADO MIRADOR DE PIAMONTE- PROPIEDAD HORIZONT"/>
    <x v="6"/>
    <x v="6"/>
  </r>
  <r>
    <x v="0"/>
    <x v="1"/>
    <x v="0"/>
    <x v="4"/>
    <n v="7088452"/>
    <n v="9005809948"/>
    <x v="0"/>
    <x v="1"/>
    <s v="EDIFICIO ATENEA PROPIEDAD HORIZONTAL"/>
    <x v="6"/>
    <x v="6"/>
  </r>
  <r>
    <x v="0"/>
    <x v="1"/>
    <x v="0"/>
    <x v="4"/>
    <n v="7088472"/>
    <n v="9007028519"/>
    <x v="0"/>
    <x v="7"/>
    <s v="EDIFICIO UNIDAD RESIDENCIAL 24 URBANO"/>
    <x v="2"/>
    <x v="2"/>
  </r>
  <r>
    <x v="0"/>
    <x v="1"/>
    <x v="0"/>
    <x v="4"/>
    <n v="7088478"/>
    <n v="8300472412"/>
    <x v="0"/>
    <x v="1"/>
    <s v="EDIFICIO CEDRO BOLIVAR I - PROPIEDAD HORIZONTAL"/>
    <x v="1"/>
    <x v="1"/>
  </r>
  <r>
    <x v="0"/>
    <x v="1"/>
    <x v="0"/>
    <x v="4"/>
    <n v="7088500"/>
    <n v="9005809948"/>
    <x v="0"/>
    <x v="1"/>
    <s v="EDIFICIO ATENEA PROPIEDAD HORIZONTAL"/>
    <x v="6"/>
    <x v="6"/>
  </r>
  <r>
    <x v="0"/>
    <x v="1"/>
    <x v="0"/>
    <x v="4"/>
    <n v="7088529"/>
    <n v="8300575459"/>
    <x v="0"/>
    <x v="1"/>
    <s v="CONJUNTO RESIDENCIAL LA ALEJANDRIA II PH"/>
    <x v="1"/>
    <x v="1"/>
  </r>
  <r>
    <x v="0"/>
    <x v="1"/>
    <x v="0"/>
    <x v="4"/>
    <n v="7088539"/>
    <n v="9010881431"/>
    <x v="0"/>
    <x v="1"/>
    <s v="EDIFICIO TORRE PRADO DE QUEBEC - PROPIEDAD HORIZONTAL"/>
    <x v="2"/>
    <x v="2"/>
  </r>
  <r>
    <x v="0"/>
    <x v="1"/>
    <x v="0"/>
    <x v="5"/>
    <n v="7088550"/>
    <n v="25232859"/>
    <x v="0"/>
    <x v="1"/>
    <s v="SOTO VALLEJO IRMA"/>
    <x v="23"/>
    <x v="6"/>
  </r>
  <r>
    <x v="0"/>
    <x v="1"/>
    <x v="0"/>
    <x v="4"/>
    <n v="7088578"/>
    <n v="9002146391"/>
    <x v="0"/>
    <x v="1"/>
    <s v="BALCONES MANZANEDA PROPIEDAD HORIZONTAL"/>
    <x v="1"/>
    <x v="1"/>
  </r>
  <r>
    <x v="0"/>
    <x v="1"/>
    <x v="0"/>
    <x v="4"/>
    <n v="7088614"/>
    <n v="8160085101"/>
    <x v="0"/>
    <x v="0"/>
    <s v="EDIFICIO BALCONES DE PINARES - PROPIEDAD HORIZONTAL"/>
    <x v="11"/>
    <x v="9"/>
  </r>
  <r>
    <x v="0"/>
    <x v="1"/>
    <x v="0"/>
    <x v="4"/>
    <n v="7088650"/>
    <n v="8002404390"/>
    <x v="0"/>
    <x v="1"/>
    <s v="CONJUNTO RESIDENCIAL BALCONES DEL SALITRE PROP HORIZ"/>
    <x v="1"/>
    <x v="1"/>
  </r>
  <r>
    <x v="0"/>
    <x v="1"/>
    <x v="0"/>
    <x v="4"/>
    <n v="7088661"/>
    <n v="9008338979"/>
    <x v="0"/>
    <x v="1"/>
    <s v="CONJUNTO HABITACIONAL NARANJAL ETAPA I PH"/>
    <x v="11"/>
    <x v="9"/>
  </r>
  <r>
    <x v="0"/>
    <x v="1"/>
    <x v="0"/>
    <x v="4"/>
    <n v="7088667"/>
    <n v="9000013043"/>
    <x v="0"/>
    <x v="1"/>
    <s v="EDIFICIO ASTORGA LOFTS PH"/>
    <x v="14"/>
    <x v="5"/>
  </r>
  <r>
    <x v="0"/>
    <x v="1"/>
    <x v="0"/>
    <x v="4"/>
    <n v="7088675"/>
    <n v="9003319926"/>
    <x v="0"/>
    <x v="1"/>
    <s v="EDIFICIO SURGIMEDICA PROPIEDAD HORIZONTAL"/>
    <x v="3"/>
    <x v="3"/>
  </r>
  <r>
    <x v="0"/>
    <x v="1"/>
    <x v="0"/>
    <x v="4"/>
    <n v="7088674"/>
    <n v="8300349968"/>
    <x v="0"/>
    <x v="1"/>
    <s v="EDIFICIO TORRE ARAGON PROPIEDAD HORIZONTAL"/>
    <x v="1"/>
    <x v="1"/>
  </r>
  <r>
    <x v="0"/>
    <x v="1"/>
    <x v="0"/>
    <x v="4"/>
    <n v="7088677"/>
    <n v="9009092369"/>
    <x v="0"/>
    <x v="7"/>
    <s v="CONJUNTO RESIDENCIAL TORRES PORTAL DEL PARQUE PH"/>
    <x v="17"/>
    <x v="2"/>
  </r>
  <r>
    <x v="0"/>
    <x v="1"/>
    <x v="0"/>
    <x v="4"/>
    <n v="7088730"/>
    <n v="8050064666"/>
    <x v="0"/>
    <x v="3"/>
    <s v="CENTRO COMERCIAL COLON PLAZA"/>
    <x v="0"/>
    <x v="0"/>
  </r>
  <r>
    <x v="0"/>
    <x v="1"/>
    <x v="0"/>
    <x v="4"/>
    <n v="7088746"/>
    <n v="9011202024"/>
    <x v="0"/>
    <x v="1"/>
    <s v="CONJUNTO R PARQUES DE BOGOTA MANZANO PH"/>
    <x v="1"/>
    <x v="1"/>
  </r>
  <r>
    <x v="0"/>
    <x v="1"/>
    <x v="0"/>
    <x v="4"/>
    <n v="7088751"/>
    <n v="9005948578"/>
    <x v="0"/>
    <x v="1"/>
    <s v="EDIFICIO BOSTON PARK 2"/>
    <x v="14"/>
    <x v="5"/>
  </r>
  <r>
    <x v="0"/>
    <x v="1"/>
    <x v="0"/>
    <x v="4"/>
    <n v="7088771"/>
    <n v="8300304184"/>
    <x v="0"/>
    <x v="1"/>
    <s v="CONJUNTO RESIDENCIAL ATICOS DEL NORTE III SECTOR UNIDAD II -"/>
    <x v="1"/>
    <x v="1"/>
  </r>
  <r>
    <x v="0"/>
    <x v="1"/>
    <x v="0"/>
    <x v="4"/>
    <n v="7088831"/>
    <n v="8300207580"/>
    <x v="0"/>
    <x v="3"/>
    <s v="CONJUNTO RESIDENCIAL BOLIVIA OCCIDENTAL LOTE 2 PH"/>
    <x v="1"/>
    <x v="1"/>
  </r>
  <r>
    <x v="0"/>
    <x v="1"/>
    <x v="0"/>
    <x v="4"/>
    <n v="7088876"/>
    <n v="9011123068"/>
    <x v="0"/>
    <x v="1"/>
    <s v="CONJUNTO RESIDENCIAL PARQUES DE BOGOTA GUAYAC"/>
    <x v="1"/>
    <x v="1"/>
  </r>
  <r>
    <x v="0"/>
    <x v="1"/>
    <x v="0"/>
    <x v="4"/>
    <n v="7088895"/>
    <n v="9002502605"/>
    <x v="0"/>
    <x v="2"/>
    <s v="CONDOMINIO CAMPESTRE HATO GRANDE PROPIEDAD HORIZONTAL"/>
    <x v="8"/>
    <x v="4"/>
  </r>
  <r>
    <x v="0"/>
    <x v="1"/>
    <x v="0"/>
    <x v="4"/>
    <n v="7088897"/>
    <n v="8001057968"/>
    <x v="0"/>
    <x v="3"/>
    <s v="CONJUNTO RESIDENCIAL LA MONEDA"/>
    <x v="1"/>
    <x v="1"/>
  </r>
  <r>
    <x v="0"/>
    <x v="1"/>
    <x v="0"/>
    <x v="4"/>
    <n v="7088909"/>
    <n v="9003544243"/>
    <x v="0"/>
    <x v="1"/>
    <s v="EDIFICIO PIEDRAPINTADA XI"/>
    <x v="3"/>
    <x v="3"/>
  </r>
  <r>
    <x v="0"/>
    <x v="1"/>
    <x v="0"/>
    <x v="4"/>
    <n v="7088904"/>
    <n v="8300007768"/>
    <x v="0"/>
    <x v="1"/>
    <s v="CONJUNTO RESIDENCIAL MULTIFAMILIARES MILENTA PH"/>
    <x v="1"/>
    <x v="1"/>
  </r>
  <r>
    <x v="0"/>
    <x v="1"/>
    <x v="0"/>
    <x v="4"/>
    <n v="7088931"/>
    <n v="8002082991"/>
    <x v="0"/>
    <x v="7"/>
    <s v="EDIFICIO ALICANTE PROPIEDAD HORIZONTAL"/>
    <x v="11"/>
    <x v="9"/>
  </r>
  <r>
    <x v="0"/>
    <x v="1"/>
    <x v="0"/>
    <x v="4"/>
    <n v="7088952"/>
    <n v="9004651087"/>
    <x v="0"/>
    <x v="1"/>
    <s v="EDIFICIO TORRES DE LA 68"/>
    <x v="1"/>
    <x v="1"/>
  </r>
  <r>
    <x v="0"/>
    <x v="1"/>
    <x v="0"/>
    <x v="4"/>
    <n v="7088960"/>
    <n v="9004651087"/>
    <x v="0"/>
    <x v="1"/>
    <s v="EDIFICIO TORRES DE LA 68"/>
    <x v="1"/>
    <x v="1"/>
  </r>
  <r>
    <x v="0"/>
    <x v="1"/>
    <x v="0"/>
    <x v="1"/>
    <n v="7088986"/>
    <n v="8110253503"/>
    <x v="0"/>
    <x v="1"/>
    <s v="URBANIZACION SANTA MARIA DEL CAMPO PH"/>
    <x v="5"/>
    <x v="5"/>
  </r>
  <r>
    <x v="0"/>
    <x v="1"/>
    <x v="0"/>
    <x v="1"/>
    <n v="7089010"/>
    <n v="9005643300"/>
    <x v="1"/>
    <x v="6"/>
    <s v="CONDOMINIO LOS ANDES"/>
    <x v="28"/>
    <x v="11"/>
  </r>
  <r>
    <x v="0"/>
    <x v="1"/>
    <x v="0"/>
    <x v="4"/>
    <n v="7089059"/>
    <n v="9001085302"/>
    <x v="0"/>
    <x v="3"/>
    <s v="CONJUNTO RESIDENCIAL ALAMEDA DEL PARQUE"/>
    <x v="1"/>
    <x v="1"/>
  </r>
  <r>
    <x v="0"/>
    <x v="1"/>
    <x v="0"/>
    <x v="4"/>
    <n v="7089066"/>
    <n v="8301453815"/>
    <x v="0"/>
    <x v="1"/>
    <s v="EDIFICIO CALAGUALA PROPIEDAD HORIZONTAL"/>
    <x v="1"/>
    <x v="1"/>
  </r>
  <r>
    <x v="0"/>
    <x v="1"/>
    <x v="0"/>
    <x v="4"/>
    <n v="7089070"/>
    <n v="9005229213"/>
    <x v="0"/>
    <x v="1"/>
    <s v="EDIFICIO MARDELIZ PROPIEDAD HORIZONTAL"/>
    <x v="2"/>
    <x v="2"/>
  </r>
  <r>
    <x v="0"/>
    <x v="1"/>
    <x v="0"/>
    <x v="4"/>
    <n v="7089095"/>
    <n v="8060043204"/>
    <x v="0"/>
    <x v="3"/>
    <s v="CONJUNTO RESIDENCIAL LOS EJECUTIVOS SEGUNDA ETAPA"/>
    <x v="52"/>
    <x v="18"/>
  </r>
  <r>
    <x v="0"/>
    <x v="1"/>
    <x v="0"/>
    <x v="4"/>
    <n v="7089120"/>
    <n v="8908034442"/>
    <x v="0"/>
    <x v="1"/>
    <s v="CENTRO COMERCIAL LOS ROSALES PH"/>
    <x v="6"/>
    <x v="6"/>
  </r>
  <r>
    <x v="0"/>
    <x v="1"/>
    <x v="0"/>
    <x v="4"/>
    <n v="7089152"/>
    <n v="8040074058"/>
    <x v="0"/>
    <x v="3"/>
    <s v="URBANIZACION BOSQUES DE LA FLORIDA"/>
    <x v="17"/>
    <x v="2"/>
  </r>
  <r>
    <x v="0"/>
    <x v="1"/>
    <x v="0"/>
    <x v="4"/>
    <n v="7089160"/>
    <n v="8160006221"/>
    <x v="0"/>
    <x v="7"/>
    <s v="EDIFICIO VALLADARES PROPIEDAD HORIZONTAL"/>
    <x v="11"/>
    <x v="9"/>
  </r>
  <r>
    <x v="0"/>
    <x v="1"/>
    <x v="0"/>
    <x v="4"/>
    <n v="7089255"/>
    <n v="9003928778"/>
    <x v="0"/>
    <x v="1"/>
    <s v="EDIFICIO MAZAL PH"/>
    <x v="1"/>
    <x v="1"/>
  </r>
  <r>
    <x v="0"/>
    <x v="1"/>
    <x v="0"/>
    <x v="4"/>
    <n v="7089267"/>
    <n v="9003732366"/>
    <x v="0"/>
    <x v="1"/>
    <s v="CONJUNTO RESIDENCIAL GRANADA CLUB ETAPA 2 - PROPIEDAD HORIZO"/>
    <x v="1"/>
    <x v="1"/>
  </r>
  <r>
    <x v="0"/>
    <x v="1"/>
    <x v="0"/>
    <x v="4"/>
    <n v="7089265"/>
    <n v="9003928778"/>
    <x v="0"/>
    <x v="0"/>
    <s v="EDIFICIO MAZAL PH"/>
    <x v="1"/>
    <x v="1"/>
  </r>
  <r>
    <x v="0"/>
    <x v="1"/>
    <x v="0"/>
    <x v="4"/>
    <n v="7089268"/>
    <n v="9001567374"/>
    <x v="0"/>
    <x v="2"/>
    <s v="AGRUPACION DE VIVIENDA URBANIZACION MAZUREN 15 - PROPIEDAD H"/>
    <x v="1"/>
    <x v="1"/>
  </r>
  <r>
    <x v="0"/>
    <x v="1"/>
    <x v="0"/>
    <x v="4"/>
    <n v="7089272"/>
    <n v="8001322449"/>
    <x v="0"/>
    <x v="1"/>
    <s v="EDIFICIO DE USO RESIDENCIAL CARIARI PROPIEDAD"/>
    <x v="1"/>
    <x v="1"/>
  </r>
  <r>
    <x v="0"/>
    <x v="1"/>
    <x v="0"/>
    <x v="4"/>
    <n v="7089282"/>
    <n v="8090007492"/>
    <x v="0"/>
    <x v="3"/>
    <s v="PRESONERIA MUNICIPAL DE  IBAGUE"/>
    <x v="3"/>
    <x v="3"/>
  </r>
  <r>
    <x v="0"/>
    <x v="1"/>
    <x v="0"/>
    <x v="4"/>
    <n v="7089340"/>
    <n v="9012173400"/>
    <x v="0"/>
    <x v="1"/>
    <s v="CONJUNTO RESIDENCIAL SAN SILVESTRE ETAPA 1 PH"/>
    <x v="11"/>
    <x v="9"/>
  </r>
  <r>
    <x v="0"/>
    <x v="1"/>
    <x v="0"/>
    <x v="4"/>
    <n v="7089345"/>
    <n v="9012173400"/>
    <x v="0"/>
    <x v="2"/>
    <s v="CONJUNTO RESIDENCIAL SAN SILVESTRE ETAPA 1 PH"/>
    <x v="11"/>
    <x v="9"/>
  </r>
  <r>
    <x v="0"/>
    <x v="1"/>
    <x v="0"/>
    <x v="4"/>
    <n v="7089351"/>
    <n v="9003292162"/>
    <x v="0"/>
    <x v="1"/>
    <s v="EDIFICIO CITRUS PROPIEDAD HORIZONTAL"/>
    <x v="1"/>
    <x v="1"/>
  </r>
  <r>
    <x v="0"/>
    <x v="1"/>
    <x v="0"/>
    <x v="4"/>
    <n v="7089356"/>
    <n v="8001630183"/>
    <x v="0"/>
    <x v="1"/>
    <s v="CONJUNTO VILLA CALASANZ II ETAPA AGRUPACION IV"/>
    <x v="1"/>
    <x v="1"/>
  </r>
  <r>
    <x v="0"/>
    <x v="1"/>
    <x v="0"/>
    <x v="4"/>
    <n v="7089366"/>
    <n v="9011795349"/>
    <x v="0"/>
    <x v="3"/>
    <s v="CONJUNTO MULTIFAMILIAR LAGUNA DEL CABRERO PH"/>
    <x v="52"/>
    <x v="18"/>
  </r>
  <r>
    <x v="0"/>
    <x v="1"/>
    <x v="0"/>
    <x v="4"/>
    <n v="7089406"/>
    <n v="8909289426"/>
    <x v="0"/>
    <x v="1"/>
    <s v="NUCLEO DE VIVIENDA N°2 CIUDAD SAN DIEGO"/>
    <x v="14"/>
    <x v="5"/>
  </r>
  <r>
    <x v="0"/>
    <x v="1"/>
    <x v="0"/>
    <x v="4"/>
    <n v="7089414"/>
    <n v="8260013077"/>
    <x v="0"/>
    <x v="3"/>
    <s v="CONJUNTO RESIDENCIAL MULTIFAMILIAR VILLA PATRICIA"/>
    <x v="28"/>
    <x v="11"/>
  </r>
  <r>
    <x v="0"/>
    <x v="1"/>
    <x v="0"/>
    <x v="4"/>
    <n v="7089426"/>
    <n v="8090015071"/>
    <x v="0"/>
    <x v="3"/>
    <s v="EDIFICIO JOTACE PROPIEDAD HORIZONTAL"/>
    <x v="3"/>
    <x v="3"/>
  </r>
  <r>
    <x v="0"/>
    <x v="1"/>
    <x v="0"/>
    <x v="5"/>
    <n v="7089436"/>
    <n v="31935688"/>
    <x v="0"/>
    <x v="0"/>
    <s v="VIDAL COBO TERESITA"/>
    <x v="0"/>
    <x v="0"/>
  </r>
  <r>
    <x v="0"/>
    <x v="1"/>
    <x v="0"/>
    <x v="4"/>
    <n v="7089446"/>
    <n v="8000449338"/>
    <x v="0"/>
    <x v="3"/>
    <s v="CONJUNTO RESIDENCIAL TONOLI PH"/>
    <x v="1"/>
    <x v="1"/>
  </r>
  <r>
    <x v="0"/>
    <x v="1"/>
    <x v="0"/>
    <x v="4"/>
    <n v="7089438"/>
    <n v="9001085302"/>
    <x v="0"/>
    <x v="3"/>
    <s v="CONJUNTO RESIDENCIAL ALAMEDA DEL PARQUE"/>
    <x v="1"/>
    <x v="1"/>
  </r>
  <r>
    <x v="0"/>
    <x v="1"/>
    <x v="0"/>
    <x v="4"/>
    <n v="7089467"/>
    <n v="8301189368"/>
    <x v="0"/>
    <x v="1"/>
    <s v="EDIFICIO XOCHILT"/>
    <x v="1"/>
    <x v="1"/>
  </r>
  <r>
    <x v="0"/>
    <x v="1"/>
    <x v="0"/>
    <x v="4"/>
    <n v="7089462"/>
    <n v="8000449338"/>
    <x v="0"/>
    <x v="3"/>
    <s v="CONJUNTO RESIDENCIAL TONOLI PH"/>
    <x v="1"/>
    <x v="1"/>
  </r>
  <r>
    <x v="0"/>
    <x v="1"/>
    <x v="0"/>
    <x v="4"/>
    <n v="7089489"/>
    <n v="8300136711"/>
    <x v="0"/>
    <x v="3"/>
    <s v="edificio coliseo"/>
    <x v="1"/>
    <x v="1"/>
  </r>
  <r>
    <x v="0"/>
    <x v="1"/>
    <x v="0"/>
    <x v="4"/>
    <n v="7089519"/>
    <n v="8000449338"/>
    <x v="0"/>
    <x v="3"/>
    <s v="CONJUNTO RESIDENCIAL TONOLI PH"/>
    <x v="1"/>
    <x v="1"/>
  </r>
  <r>
    <x v="0"/>
    <x v="1"/>
    <x v="0"/>
    <x v="4"/>
    <n v="7089558"/>
    <n v="8914123321"/>
    <x v="0"/>
    <x v="1"/>
    <s v="CENTRO COMERCIAL Y CULTURAL DE PEREIRA FIDUCENTRO Y TEATRO M"/>
    <x v="11"/>
    <x v="9"/>
  </r>
  <r>
    <x v="0"/>
    <x v="1"/>
    <x v="0"/>
    <x v="4"/>
    <n v="7089556"/>
    <n v="8000449338"/>
    <x v="0"/>
    <x v="3"/>
    <s v="CONJUNTO RESIDENCIAL TONOLI PH"/>
    <x v="1"/>
    <x v="1"/>
  </r>
  <r>
    <x v="0"/>
    <x v="1"/>
    <x v="0"/>
    <x v="4"/>
    <n v="7089575"/>
    <n v="9008123978"/>
    <x v="0"/>
    <x v="0"/>
    <s v="URBANIZACION GIRASOLES APARTAMENTOS PH"/>
    <x v="14"/>
    <x v="5"/>
  </r>
  <r>
    <x v="0"/>
    <x v="1"/>
    <x v="0"/>
    <x v="4"/>
    <n v="7089608"/>
    <n v="8000314411"/>
    <x v="0"/>
    <x v="3"/>
    <s v="MULTIFAMILIAR NORTE DE SANTANDER"/>
    <x v="1"/>
    <x v="1"/>
  </r>
  <r>
    <x v="0"/>
    <x v="1"/>
    <x v="0"/>
    <x v="4"/>
    <n v="7089627"/>
    <n v="9006612458"/>
    <x v="0"/>
    <x v="3"/>
    <s v="EDIFICIO BARICHARA - PROPIEDAD HORIZONTAL"/>
    <x v="6"/>
    <x v="6"/>
  </r>
  <r>
    <x v="0"/>
    <x v="1"/>
    <x v="0"/>
    <x v="1"/>
    <n v="7089665"/>
    <n v="8320099271"/>
    <x v="0"/>
    <x v="3"/>
    <s v="URBANIZACION VILLA LAURA PH"/>
    <x v="8"/>
    <x v="4"/>
  </r>
  <r>
    <x v="0"/>
    <x v="1"/>
    <x v="0"/>
    <x v="4"/>
    <n v="7089666"/>
    <n v="8002475527"/>
    <x v="0"/>
    <x v="7"/>
    <s v="PARQUE RESIDENCIAL SURBANA IV ETAPA"/>
    <x v="1"/>
    <x v="1"/>
  </r>
  <r>
    <x v="0"/>
    <x v="1"/>
    <x v="0"/>
    <x v="4"/>
    <n v="7089700"/>
    <n v="9005827499"/>
    <x v="0"/>
    <x v="1"/>
    <s v="MULTIFAMILIAR BALCONES DE PROVENZA - PROPIEDAD HORIZONTAL"/>
    <x v="3"/>
    <x v="3"/>
  </r>
  <r>
    <x v="0"/>
    <x v="1"/>
    <x v="0"/>
    <x v="4"/>
    <n v="7089709"/>
    <n v="9005827499"/>
    <x v="0"/>
    <x v="1"/>
    <s v="MULTIFAMILIAR BALCONES DE PROVENZA - PROPIEDAD HORIZONTAL"/>
    <x v="3"/>
    <x v="3"/>
  </r>
  <r>
    <x v="0"/>
    <x v="1"/>
    <x v="0"/>
    <x v="4"/>
    <n v="7089713"/>
    <n v="8300207580"/>
    <x v="0"/>
    <x v="3"/>
    <s v="CONJUNTO RESIDENCIAL BOLIVIA OCCIDENTAL LOTE 2 PH"/>
    <x v="1"/>
    <x v="1"/>
  </r>
  <r>
    <x v="0"/>
    <x v="1"/>
    <x v="0"/>
    <x v="4"/>
    <n v="7089724"/>
    <n v="8300207580"/>
    <x v="0"/>
    <x v="3"/>
    <s v="CONJUNTO RESIDENCIAL BOLIVIA OCCIDENTAL LOTE 2 PH"/>
    <x v="1"/>
    <x v="1"/>
  </r>
  <r>
    <x v="0"/>
    <x v="1"/>
    <x v="0"/>
    <x v="4"/>
    <n v="7089793"/>
    <n v="8050307948"/>
    <x v="0"/>
    <x v="1"/>
    <s v="UNIDAD RESIDENCIAL PUENTE DEL PALMAR"/>
    <x v="0"/>
    <x v="0"/>
  </r>
  <r>
    <x v="0"/>
    <x v="1"/>
    <x v="0"/>
    <x v="4"/>
    <n v="7089811"/>
    <n v="9009495823"/>
    <x v="0"/>
    <x v="7"/>
    <s v="CONJUNTO RESIDENCIAL EL CIELO"/>
    <x v="2"/>
    <x v="2"/>
  </r>
  <r>
    <x v="0"/>
    <x v="1"/>
    <x v="0"/>
    <x v="4"/>
    <n v="7089815"/>
    <n v="8605213490"/>
    <x v="0"/>
    <x v="3"/>
    <s v="CONJUNTO RESIDENCIAL PIJAO DE ORO"/>
    <x v="1"/>
    <x v="1"/>
  </r>
  <r>
    <x v="0"/>
    <x v="1"/>
    <x v="0"/>
    <x v="4"/>
    <n v="7089823"/>
    <n v="8301460815"/>
    <x v="0"/>
    <x v="3"/>
    <s v="CONJUNTO RESIDENCIAL CASTILLA IV ETAPA PH"/>
    <x v="1"/>
    <x v="1"/>
  </r>
  <r>
    <x v="0"/>
    <x v="1"/>
    <x v="0"/>
    <x v="4"/>
    <n v="7089822"/>
    <n v="8605213490"/>
    <x v="0"/>
    <x v="3"/>
    <s v="CONJUNTO RESIDENCIAL PIJAO DE ORO"/>
    <x v="1"/>
    <x v="1"/>
  </r>
  <r>
    <x v="0"/>
    <x v="1"/>
    <x v="0"/>
    <x v="4"/>
    <n v="7089856"/>
    <n v="9004104315"/>
    <x v="0"/>
    <x v="1"/>
    <s v="CONJUNTO RESIDENCIAL PORTAL DE MADELENA PROPIEDAD HORIZO"/>
    <x v="1"/>
    <x v="1"/>
  </r>
  <r>
    <x v="0"/>
    <x v="1"/>
    <x v="0"/>
    <x v="4"/>
    <n v="7089849"/>
    <n v="9003928778"/>
    <x v="0"/>
    <x v="1"/>
    <s v="EDIFICIO MAZAL PH"/>
    <x v="1"/>
    <x v="1"/>
  </r>
  <r>
    <x v="0"/>
    <x v="1"/>
    <x v="0"/>
    <x v="4"/>
    <n v="7089850"/>
    <n v="9003928778"/>
    <x v="0"/>
    <x v="1"/>
    <s v="EDIFICIO MAZAL PH"/>
    <x v="1"/>
    <x v="1"/>
  </r>
  <r>
    <x v="0"/>
    <x v="1"/>
    <x v="0"/>
    <x v="4"/>
    <n v="7089937"/>
    <n v="9010297872"/>
    <x v="0"/>
    <x v="1"/>
    <s v="CONJUNTO CERRADO BAMBU PH"/>
    <x v="13"/>
    <x v="9"/>
  </r>
  <r>
    <x v="0"/>
    <x v="1"/>
    <x v="0"/>
    <x v="4"/>
    <n v="7090035"/>
    <n v="8110395201"/>
    <x v="0"/>
    <x v="1"/>
    <s v="CONJUNTO RESIDENCIAL MIRADOR DE GUADALCANAL PH"/>
    <x v="10"/>
    <x v="5"/>
  </r>
  <r>
    <x v="0"/>
    <x v="1"/>
    <x v="0"/>
    <x v="4"/>
    <n v="7090045"/>
    <n v="9013173345"/>
    <x v="0"/>
    <x v="1"/>
    <s v="CONJUNTO CERRADO CIPRES DE BELLA SUIZA PROPIEDAD HORIZONTAL"/>
    <x v="6"/>
    <x v="6"/>
  </r>
  <r>
    <x v="0"/>
    <x v="1"/>
    <x v="0"/>
    <x v="4"/>
    <n v="7090051"/>
    <n v="9007678041"/>
    <x v="0"/>
    <x v="1"/>
    <s v="CONJUNTO DE VIVIENDA MULTIFAMILIAR MIRADOR DE BETANIA - PROP"/>
    <x v="6"/>
    <x v="6"/>
  </r>
  <r>
    <x v="0"/>
    <x v="1"/>
    <x v="0"/>
    <x v="1"/>
    <n v="7090081"/>
    <n v="9003583196"/>
    <x v="0"/>
    <x v="1"/>
    <s v="EDIFICIO ACROPOLIS - PROPIEDAD HORIZONTAL"/>
    <x v="6"/>
    <x v="6"/>
  </r>
  <r>
    <x v="0"/>
    <x v="1"/>
    <x v="0"/>
    <x v="4"/>
    <n v="7090067"/>
    <n v="8300349968"/>
    <x v="0"/>
    <x v="1"/>
    <s v="EDIFICIO TORRE ARAGON PROPIEDAD HORIZONTAL"/>
    <x v="1"/>
    <x v="1"/>
  </r>
  <r>
    <x v="0"/>
    <x v="1"/>
    <x v="0"/>
    <x v="4"/>
    <n v="7090086"/>
    <n v="9003303021"/>
    <x v="0"/>
    <x v="0"/>
    <s v="CONJUNTO RESIDENCIAL Y COMERCIAL PUNTA DEL SOL - PROPIED"/>
    <x v="14"/>
    <x v="5"/>
  </r>
  <r>
    <x v="0"/>
    <x v="1"/>
    <x v="0"/>
    <x v="4"/>
    <n v="7090091"/>
    <n v="8130061037"/>
    <x v="0"/>
    <x v="1"/>
    <s v="EDIFICIO TORRES DE MIRAFLORES"/>
    <x v="29"/>
    <x v="14"/>
  </r>
  <r>
    <x v="0"/>
    <x v="1"/>
    <x v="0"/>
    <x v="4"/>
    <n v="7090090"/>
    <n v="9004681761"/>
    <x v="0"/>
    <x v="1"/>
    <s v="TORRE PORTAL DE BOMBONA PROPIEDAD HORIZONTAL"/>
    <x v="14"/>
    <x v="5"/>
  </r>
  <r>
    <x v="0"/>
    <x v="1"/>
    <x v="0"/>
    <x v="4"/>
    <n v="7090098"/>
    <n v="9003303021"/>
    <x v="0"/>
    <x v="1"/>
    <s v="CONJUNTO RESIDENCIAL Y COMERCIAL PUNTA DEL SOL - PROPIED"/>
    <x v="14"/>
    <x v="5"/>
  </r>
  <r>
    <x v="0"/>
    <x v="1"/>
    <x v="0"/>
    <x v="4"/>
    <n v="7090124"/>
    <n v="8100058852"/>
    <x v="0"/>
    <x v="1"/>
    <s v="EDIFICIO MIRADOR LA PALMA II"/>
    <x v="6"/>
    <x v="6"/>
  </r>
  <r>
    <x v="0"/>
    <x v="1"/>
    <x v="0"/>
    <x v="1"/>
    <n v="7090161"/>
    <n v="8040005323"/>
    <x v="0"/>
    <x v="1"/>
    <s v="CONJUNTO RESIDENCIAL LOS ALPES"/>
    <x v="2"/>
    <x v="2"/>
  </r>
  <r>
    <x v="0"/>
    <x v="1"/>
    <x v="0"/>
    <x v="4"/>
    <n v="7090194"/>
    <n v="8300959041"/>
    <x v="0"/>
    <x v="1"/>
    <s v="CONJUNTO RESIDENCIAL PUERTA DE HIERRO I Y II  PROPIEDAD HOR"/>
    <x v="1"/>
    <x v="1"/>
  </r>
  <r>
    <x v="0"/>
    <x v="1"/>
    <x v="0"/>
    <x v="1"/>
    <n v="7090274"/>
    <n v="8301241826"/>
    <x v="0"/>
    <x v="1"/>
    <s v="EDIFICIO DIAMANSON PH"/>
    <x v="1"/>
    <x v="1"/>
  </r>
  <r>
    <x v="0"/>
    <x v="1"/>
    <x v="0"/>
    <x v="4"/>
    <n v="7090336"/>
    <n v="9006399041"/>
    <x v="0"/>
    <x v="1"/>
    <s v="CONJUNTO RESIDENCIAL PINARES CAMPESTRE ETAPA I PH"/>
    <x v="11"/>
    <x v="9"/>
  </r>
  <r>
    <x v="0"/>
    <x v="1"/>
    <x v="0"/>
    <x v="5"/>
    <n v="7090442"/>
    <n v="10220633"/>
    <x v="0"/>
    <x v="1"/>
    <s v="DELGADO GUTIERREZ PEDRO JOSE"/>
    <x v="6"/>
    <x v="6"/>
  </r>
  <r>
    <x v="0"/>
    <x v="1"/>
    <x v="0"/>
    <x v="4"/>
    <n v="7090466"/>
    <n v="9002138345"/>
    <x v="0"/>
    <x v="1"/>
    <s v="CONJUNTO 3 CONDOMINIO LA PRADERA"/>
    <x v="0"/>
    <x v="0"/>
  </r>
  <r>
    <x v="0"/>
    <x v="1"/>
    <x v="0"/>
    <x v="4"/>
    <n v="7090470"/>
    <n v="9007432579"/>
    <x v="0"/>
    <x v="0"/>
    <s v="EDIFICIO MEGAPARK UNIDAD RESIDENCIAL"/>
    <x v="2"/>
    <x v="2"/>
  </r>
  <r>
    <x v="0"/>
    <x v="1"/>
    <x v="0"/>
    <x v="4"/>
    <n v="7090493"/>
    <n v="8100011334"/>
    <x v="0"/>
    <x v="1"/>
    <s v="EDIFICIO VILLA PILAR 2 BLOQUE 5 PROPIEDAD HORIZONTAL"/>
    <x v="6"/>
    <x v="6"/>
  </r>
  <r>
    <x v="0"/>
    <x v="1"/>
    <x v="0"/>
    <x v="4"/>
    <n v="7090506"/>
    <n v="8100029072"/>
    <x v="0"/>
    <x v="1"/>
    <s v="EDIFICIO TORRES DE LA SUIZA"/>
    <x v="6"/>
    <x v="6"/>
  </r>
  <r>
    <x v="0"/>
    <x v="1"/>
    <x v="0"/>
    <x v="4"/>
    <n v="7090711"/>
    <n v="8902118041"/>
    <x v="0"/>
    <x v="1"/>
    <s v="CONJUNTO RESIDENCIAL TORRES DEL TEJAR"/>
    <x v="2"/>
    <x v="2"/>
  </r>
  <r>
    <x v="0"/>
    <x v="1"/>
    <x v="0"/>
    <x v="1"/>
    <n v="7090733"/>
    <n v="8300551504"/>
    <x v="0"/>
    <x v="1"/>
    <s v="CONJUNTO RESIDENCIAL LAS FLORES LOTE 1"/>
    <x v="1"/>
    <x v="1"/>
  </r>
  <r>
    <x v="0"/>
    <x v="1"/>
    <x v="0"/>
    <x v="4"/>
    <n v="7090804"/>
    <n v="8110418153"/>
    <x v="0"/>
    <x v="1"/>
    <s v="EDIFICIO TORRE DANUVIO"/>
    <x v="14"/>
    <x v="5"/>
  </r>
  <r>
    <x v="0"/>
    <x v="1"/>
    <x v="0"/>
    <x v="4"/>
    <n v="7090822"/>
    <n v="9004741806"/>
    <x v="0"/>
    <x v="1"/>
    <s v="CONJUNTO RESIDENCIAL AGAPANTO I PROPIEDAD HORIZONTAL"/>
    <x v="4"/>
    <x v="4"/>
  </r>
  <r>
    <x v="0"/>
    <x v="1"/>
    <x v="0"/>
    <x v="4"/>
    <n v="7090826"/>
    <n v="9000003174"/>
    <x v="0"/>
    <x v="1"/>
    <s v="CONJUNTO RESIDENCIAL BALCONES DE SAN ESTEBAN"/>
    <x v="1"/>
    <x v="1"/>
  </r>
  <r>
    <x v="0"/>
    <x v="1"/>
    <x v="0"/>
    <x v="4"/>
    <n v="7090857"/>
    <n v="9009880162"/>
    <x v="0"/>
    <x v="1"/>
    <s v="CONJUNTO CERRADO GIRASOLES"/>
    <x v="18"/>
    <x v="10"/>
  </r>
  <r>
    <x v="0"/>
    <x v="1"/>
    <x v="0"/>
    <x v="4"/>
    <n v="7090878"/>
    <n v="8090052953"/>
    <x v="0"/>
    <x v="1"/>
    <s v="EDIFICIO CAMINO DORADO PROPIEDAD  HORIZONTAL"/>
    <x v="3"/>
    <x v="3"/>
  </r>
  <r>
    <x v="0"/>
    <x v="1"/>
    <x v="0"/>
    <x v="4"/>
    <n v="7090887"/>
    <n v="9006489175"/>
    <x v="0"/>
    <x v="3"/>
    <s v="EDIFICIO SECUOYA - PROPIEDAD HORIZONTAL"/>
    <x v="6"/>
    <x v="6"/>
  </r>
  <r>
    <x v="0"/>
    <x v="1"/>
    <x v="0"/>
    <x v="4"/>
    <n v="7090910"/>
    <n v="9009234743"/>
    <x v="0"/>
    <x v="1"/>
    <s v="CONDOMINIO CASTELLAR DE SANTA MONICA PH"/>
    <x v="13"/>
    <x v="9"/>
  </r>
  <r>
    <x v="0"/>
    <x v="1"/>
    <x v="0"/>
    <x v="4"/>
    <n v="7090910"/>
    <n v="9009234743"/>
    <x v="0"/>
    <x v="1"/>
    <s v="CONDOMINIO CASTELLAR DE SANTA MONICA PH"/>
    <x v="13"/>
    <x v="9"/>
  </r>
  <r>
    <x v="0"/>
    <x v="1"/>
    <x v="0"/>
    <x v="4"/>
    <n v="7090953"/>
    <n v="9000270897"/>
    <x v="0"/>
    <x v="1"/>
    <s v="UNIDAD INMOBILIARIA CERRADA BOSQUES DE LA SIERRA"/>
    <x v="6"/>
    <x v="6"/>
  </r>
  <r>
    <x v="0"/>
    <x v="1"/>
    <x v="0"/>
    <x v="4"/>
    <n v="7090969"/>
    <n v="9000270897"/>
    <x v="0"/>
    <x v="1"/>
    <s v="UNIDAD INMOBILIARIA CERRADA BOSQUES DE LA SIERRA"/>
    <x v="6"/>
    <x v="6"/>
  </r>
  <r>
    <x v="0"/>
    <x v="1"/>
    <x v="0"/>
    <x v="4"/>
    <n v="7090985"/>
    <n v="8110009251"/>
    <x v="0"/>
    <x v="7"/>
    <s v="EDIFICIO LITUANIA PH"/>
    <x v="14"/>
    <x v="5"/>
  </r>
  <r>
    <x v="0"/>
    <x v="1"/>
    <x v="0"/>
    <x v="4"/>
    <n v="7090992"/>
    <n v="9000179311"/>
    <x v="0"/>
    <x v="1"/>
    <s v="CONJUNTO RESIDENCIAL SAUCES DE LA CONCHA"/>
    <x v="10"/>
    <x v="5"/>
  </r>
  <r>
    <x v="0"/>
    <x v="1"/>
    <x v="0"/>
    <x v="4"/>
    <n v="7091073"/>
    <n v="8000561524"/>
    <x v="0"/>
    <x v="1"/>
    <s v="UNIDAD RESIDENCIAL CEDROS DE LA COLINA PH"/>
    <x v="14"/>
    <x v="5"/>
  </r>
  <r>
    <x v="0"/>
    <x v="1"/>
    <x v="0"/>
    <x v="4"/>
    <n v="7091074"/>
    <n v="9003292162"/>
    <x v="0"/>
    <x v="1"/>
    <s v="EDIFICIO CITRUS PROPIEDAD HORIZONTAL"/>
    <x v="1"/>
    <x v="1"/>
  </r>
  <r>
    <x v="0"/>
    <x v="1"/>
    <x v="0"/>
    <x v="4"/>
    <n v="7091076"/>
    <n v="9004846981"/>
    <x v="0"/>
    <x v="7"/>
    <s v="UNIDAD RESIDENCIAL LOS PINOS PROPIEDAD HORIZONTAL"/>
    <x v="9"/>
    <x v="8"/>
  </r>
  <r>
    <x v="0"/>
    <x v="1"/>
    <x v="0"/>
    <x v="4"/>
    <n v="7091124"/>
    <n v="9003292162"/>
    <x v="0"/>
    <x v="1"/>
    <s v="EDIFICIO CITRUS PROPIEDAD HORIZONTAL"/>
    <x v="1"/>
    <x v="1"/>
  </r>
  <r>
    <x v="0"/>
    <x v="1"/>
    <x v="0"/>
    <x v="4"/>
    <n v="7091155"/>
    <n v="9003210643"/>
    <x v="0"/>
    <x v="1"/>
    <s v="EDIFICIO VALHALLA - PROPIEDAD HORIZONTAL"/>
    <x v="6"/>
    <x v="6"/>
  </r>
  <r>
    <x v="0"/>
    <x v="1"/>
    <x v="0"/>
    <x v="4"/>
    <n v="7091167"/>
    <n v="9002332294"/>
    <x v="0"/>
    <x v="2"/>
    <s v="CONJUNTO HABITACIONAL EL CAMPIN III ETAPA PH"/>
    <x v="11"/>
    <x v="9"/>
  </r>
  <r>
    <x v="0"/>
    <x v="1"/>
    <x v="0"/>
    <x v="4"/>
    <n v="7091182"/>
    <n v="8605109011"/>
    <x v="0"/>
    <x v="1"/>
    <s v="CONJUNTO RESIDENCIAL EL BOSQUE"/>
    <x v="1"/>
    <x v="1"/>
  </r>
  <r>
    <x v="0"/>
    <x v="1"/>
    <x v="0"/>
    <x v="4"/>
    <n v="7091214"/>
    <n v="9004383405"/>
    <x v="0"/>
    <x v="1"/>
    <s v="EDIFICIO BELLA SUIZA REAL VIII PROPIEDAD HORIZONTAL"/>
    <x v="1"/>
    <x v="1"/>
  </r>
  <r>
    <x v="0"/>
    <x v="1"/>
    <x v="0"/>
    <x v="4"/>
    <n v="7091230"/>
    <n v="9006211119"/>
    <x v="0"/>
    <x v="1"/>
    <s v="PARQUE CENTRAL - APARTAMENTOS"/>
    <x v="3"/>
    <x v="3"/>
  </r>
  <r>
    <x v="0"/>
    <x v="1"/>
    <x v="0"/>
    <x v="4"/>
    <n v="7091257"/>
    <n v="9010800326"/>
    <x v="0"/>
    <x v="1"/>
    <s v="CONJUNTO RESIDENCIAL CIUDAD CENTRAL PH"/>
    <x v="1"/>
    <x v="1"/>
  </r>
  <r>
    <x v="0"/>
    <x v="1"/>
    <x v="0"/>
    <x v="4"/>
    <n v="7091346"/>
    <n v="8301189408"/>
    <x v="0"/>
    <x v="1"/>
    <s v="EDIFICIO OCAMONTE PROPIEDAD HORIZONTAL"/>
    <x v="1"/>
    <x v="1"/>
  </r>
  <r>
    <x v="0"/>
    <x v="1"/>
    <x v="0"/>
    <x v="4"/>
    <n v="7091350"/>
    <n v="8001611437"/>
    <x v="0"/>
    <x v="3"/>
    <s v="EL PORTAL DE SANTA BARBARA PH"/>
    <x v="1"/>
    <x v="1"/>
  </r>
  <r>
    <x v="0"/>
    <x v="1"/>
    <x v="0"/>
    <x v="4"/>
    <n v="7091356"/>
    <n v="8001473220"/>
    <x v="0"/>
    <x v="2"/>
    <s v="CONJUNTO RESIDENCIAL ESCALERA DE LA REINA P H"/>
    <x v="1"/>
    <x v="1"/>
  </r>
  <r>
    <x v="0"/>
    <x v="1"/>
    <x v="0"/>
    <x v="4"/>
    <n v="7091374"/>
    <n v="9006064024"/>
    <x v="0"/>
    <x v="2"/>
    <s v="EDIFICIO SAN ANTONIO"/>
    <x v="0"/>
    <x v="0"/>
  </r>
  <r>
    <x v="0"/>
    <x v="1"/>
    <x v="0"/>
    <x v="5"/>
    <n v="7091375"/>
    <n v="42131399"/>
    <x v="0"/>
    <x v="1"/>
    <s v="TABORDA  OSORIO SANDRA MILENA"/>
    <x v="11"/>
    <x v="9"/>
  </r>
  <r>
    <x v="0"/>
    <x v="1"/>
    <x v="0"/>
    <x v="4"/>
    <n v="7091388"/>
    <n v="9000925547"/>
    <x v="0"/>
    <x v="3"/>
    <s v="AGRUPACION RESIDENCIAL ALAMEDA SANTA MONICA ETAPA UNO PH"/>
    <x v="1"/>
    <x v="1"/>
  </r>
  <r>
    <x v="0"/>
    <x v="1"/>
    <x v="0"/>
    <x v="4"/>
    <n v="7091389"/>
    <n v="9004401641"/>
    <x v="0"/>
    <x v="1"/>
    <s v="CONJUNTO RESIDENCIAL CERRADO QUINTA SANTANA"/>
    <x v="20"/>
    <x v="11"/>
  </r>
  <r>
    <x v="0"/>
    <x v="1"/>
    <x v="0"/>
    <x v="4"/>
    <n v="7091409"/>
    <n v="9011202024"/>
    <x v="0"/>
    <x v="1"/>
    <s v="CONJUNTO R PARQUES DE BOGOTA MANZANO PH"/>
    <x v="1"/>
    <x v="1"/>
  </r>
  <r>
    <x v="0"/>
    <x v="1"/>
    <x v="0"/>
    <x v="4"/>
    <n v="7091465"/>
    <n v="8300601457"/>
    <x v="0"/>
    <x v="3"/>
    <s v="CIUDADELA CAFAM VI ETAPA"/>
    <x v="1"/>
    <x v="1"/>
  </r>
  <r>
    <x v="0"/>
    <x v="1"/>
    <x v="0"/>
    <x v="4"/>
    <n v="7091520"/>
    <n v="9011418159"/>
    <x v="0"/>
    <x v="1"/>
    <s v="CONJUNTO DE USO MIXTO LUNA VERDE PROPIEDAD HO"/>
    <x v="104"/>
    <x v="5"/>
  </r>
  <r>
    <x v="0"/>
    <x v="1"/>
    <x v="0"/>
    <x v="4"/>
    <n v="7091532"/>
    <n v="8000667866"/>
    <x v="0"/>
    <x v="1"/>
    <s v="CONJUNTO RESIDENCIAL TORRES DEL MARQUEZ PH"/>
    <x v="14"/>
    <x v="5"/>
  </r>
  <r>
    <x v="0"/>
    <x v="1"/>
    <x v="0"/>
    <x v="4"/>
    <n v="7091546"/>
    <n v="8100057750"/>
    <x v="0"/>
    <x v="1"/>
    <s v="CONJUNTO CERRADO LOTE A BOSQUES DE LA LIVONIA PROPIEDAD"/>
    <x v="6"/>
    <x v="6"/>
  </r>
  <r>
    <x v="0"/>
    <x v="1"/>
    <x v="0"/>
    <x v="4"/>
    <n v="7091543"/>
    <n v="8001849947"/>
    <x v="0"/>
    <x v="1"/>
    <s v="ASOCIACION DE COPROPIETARIOS DEL EDIFICIO CARTAGENA PRINCESS"/>
    <x v="52"/>
    <x v="18"/>
  </r>
  <r>
    <x v="0"/>
    <x v="1"/>
    <x v="0"/>
    <x v="4"/>
    <n v="7091555"/>
    <n v="9005809948"/>
    <x v="0"/>
    <x v="1"/>
    <s v="EDIFICIO ATENEA PROPIEDAD HORIZONTAL"/>
    <x v="6"/>
    <x v="6"/>
  </r>
  <r>
    <x v="0"/>
    <x v="1"/>
    <x v="0"/>
    <x v="4"/>
    <n v="7091555"/>
    <n v="9005809948"/>
    <x v="0"/>
    <x v="1"/>
    <s v="EDIFICIO ATENEA PROPIEDAD HORIZONTAL"/>
    <x v="6"/>
    <x v="6"/>
  </r>
  <r>
    <x v="0"/>
    <x v="1"/>
    <x v="0"/>
    <x v="4"/>
    <n v="7091582"/>
    <n v="9008533776"/>
    <x v="0"/>
    <x v="1"/>
    <s v="CONJUNTO RESIDENCIAL LABRANTI RESERVADO ETAPA 2"/>
    <x v="43"/>
    <x v="4"/>
  </r>
  <r>
    <x v="0"/>
    <x v="1"/>
    <x v="0"/>
    <x v="4"/>
    <n v="7091604"/>
    <n v="9011123068"/>
    <x v="0"/>
    <x v="1"/>
    <s v="CONJUNTO RESIDENCIAL PARQUES DE BOGOTA GUAYAC"/>
    <x v="1"/>
    <x v="1"/>
  </r>
  <r>
    <x v="0"/>
    <x v="1"/>
    <x v="0"/>
    <x v="4"/>
    <n v="7091613"/>
    <n v="8001098251"/>
    <x v="0"/>
    <x v="3"/>
    <s v="EDIFICIO BAHIA TAMPICO PH"/>
    <x v="14"/>
    <x v="5"/>
  </r>
  <r>
    <x v="0"/>
    <x v="1"/>
    <x v="0"/>
    <x v="4"/>
    <n v="7091625"/>
    <n v="8605173732"/>
    <x v="0"/>
    <x v="1"/>
    <s v="AGRUPACION DE VIVIENDA PARQUE RESIDENCIAL EL GRECO II ETAPA"/>
    <x v="1"/>
    <x v="1"/>
  </r>
  <r>
    <x v="0"/>
    <x v="1"/>
    <x v="0"/>
    <x v="4"/>
    <n v="7091656"/>
    <n v="9013173345"/>
    <x v="0"/>
    <x v="1"/>
    <s v="CONJUNTO CERRADO CIPRES DE BELLA SUIZA PROPIEDAD HORIZONTAL"/>
    <x v="6"/>
    <x v="6"/>
  </r>
  <r>
    <x v="0"/>
    <x v="1"/>
    <x v="0"/>
    <x v="4"/>
    <n v="7091674"/>
    <n v="8300866024"/>
    <x v="0"/>
    <x v="1"/>
    <s v="CONJUNTO MULTIFAMILIAR COMPARTIR BOCHICA V ETAPA PH"/>
    <x v="1"/>
    <x v="1"/>
  </r>
  <r>
    <x v="0"/>
    <x v="1"/>
    <x v="0"/>
    <x v="1"/>
    <n v="7091724"/>
    <n v="8600472151"/>
    <x v="0"/>
    <x v="3"/>
    <s v="AGRUPACION DE VIVIENDA CENTRO RESIDENCIAL EL CASTILLO TORRE"/>
    <x v="1"/>
    <x v="1"/>
  </r>
  <r>
    <x v="0"/>
    <x v="1"/>
    <x v="0"/>
    <x v="4"/>
    <n v="7091755"/>
    <n v="8907047861"/>
    <x v="0"/>
    <x v="3"/>
    <s v="CONJUNTO RESIDENCIAL OCOBOS PRIMERA ETAPA"/>
    <x v="3"/>
    <x v="3"/>
  </r>
  <r>
    <x v="0"/>
    <x v="1"/>
    <x v="0"/>
    <x v="4"/>
    <n v="7091776"/>
    <n v="8002263480"/>
    <x v="0"/>
    <x v="0"/>
    <s v="EDIFICIO BELALCAZAR P H"/>
    <x v="11"/>
    <x v="9"/>
  </r>
  <r>
    <x v="0"/>
    <x v="1"/>
    <x v="0"/>
    <x v="4"/>
    <n v="7091786"/>
    <n v="8260013077"/>
    <x v="0"/>
    <x v="3"/>
    <s v="CONJUNTO RESIDENCIAL MULTIFAMILIAR VILLA PATRICIA"/>
    <x v="28"/>
    <x v="11"/>
  </r>
  <r>
    <x v="0"/>
    <x v="1"/>
    <x v="0"/>
    <x v="4"/>
    <n v="7091805"/>
    <n v="9007366153"/>
    <x v="0"/>
    <x v="7"/>
    <s v="URBANIZACION FINITO PH"/>
    <x v="14"/>
    <x v="5"/>
  </r>
  <r>
    <x v="0"/>
    <x v="1"/>
    <x v="0"/>
    <x v="4"/>
    <n v="7091835"/>
    <n v="9001270452"/>
    <x v="0"/>
    <x v="4"/>
    <s v="CONJUNTO RESIDENCIAL Y COMERCIALCA¥AVERAL PH"/>
    <x v="11"/>
    <x v="9"/>
  </r>
  <r>
    <x v="0"/>
    <x v="1"/>
    <x v="0"/>
    <x v="4"/>
    <n v="7091829"/>
    <n v="9010666461"/>
    <x v="0"/>
    <x v="1"/>
    <s v="EDIFICIO CRZ - 2 PH"/>
    <x v="1"/>
    <x v="1"/>
  </r>
  <r>
    <x v="0"/>
    <x v="1"/>
    <x v="0"/>
    <x v="5"/>
    <n v="7091874"/>
    <n v="41637624"/>
    <x v="0"/>
    <x v="0"/>
    <s v="MEDELLIN OSTOS DEYANIRA"/>
    <x v="1"/>
    <x v="1"/>
  </r>
  <r>
    <x v="0"/>
    <x v="1"/>
    <x v="0"/>
    <x v="4"/>
    <n v="7091966"/>
    <n v="8300707079"/>
    <x v="0"/>
    <x v="1"/>
    <s v="EDIFICIO  PLAZA NAVARRA"/>
    <x v="1"/>
    <x v="1"/>
  </r>
  <r>
    <x v="0"/>
    <x v="1"/>
    <x v="0"/>
    <x v="4"/>
    <n v="7091972"/>
    <n v="8300575459"/>
    <x v="0"/>
    <x v="1"/>
    <s v="CONJUNTO RESIDENCIAL LA ALEJANDRIA II PH"/>
    <x v="1"/>
    <x v="1"/>
  </r>
  <r>
    <x v="0"/>
    <x v="1"/>
    <x v="0"/>
    <x v="4"/>
    <n v="7091979"/>
    <n v="8320038309"/>
    <x v="0"/>
    <x v="1"/>
    <s v="CONJUNTO RESIDENCIAL SAN SEBASTIAN"/>
    <x v="8"/>
    <x v="4"/>
  </r>
  <r>
    <x v="0"/>
    <x v="1"/>
    <x v="0"/>
    <x v="4"/>
    <n v="7091988"/>
    <n v="8000539637"/>
    <x v="0"/>
    <x v="4"/>
    <s v="CONJUNTO RESIDENCIAL OCOBOS III Y IV ETAPA PROPIEDAD HORIZON"/>
    <x v="3"/>
    <x v="3"/>
  </r>
  <r>
    <x v="0"/>
    <x v="1"/>
    <x v="0"/>
    <x v="4"/>
    <n v="7092012"/>
    <n v="9005809948"/>
    <x v="0"/>
    <x v="7"/>
    <s v="EDIFICIO ATENEA PROPIEDAD HORIZONTAL"/>
    <x v="6"/>
    <x v="6"/>
  </r>
  <r>
    <x v="0"/>
    <x v="1"/>
    <x v="0"/>
    <x v="4"/>
    <n v="7092018"/>
    <n v="8605096441"/>
    <x v="0"/>
    <x v="1"/>
    <s v="CONJUNTO RESIDENCIAL SANTA BARBARA NORTE"/>
    <x v="1"/>
    <x v="1"/>
  </r>
  <r>
    <x v="0"/>
    <x v="1"/>
    <x v="0"/>
    <x v="4"/>
    <n v="7092103"/>
    <n v="9004104315"/>
    <x v="0"/>
    <x v="1"/>
    <s v="CONJUNTO RESIDENCIAL PORTAL DE MADELENA PROPIEDAD HORIZO"/>
    <x v="1"/>
    <x v="1"/>
  </r>
  <r>
    <x v="0"/>
    <x v="1"/>
    <x v="0"/>
    <x v="4"/>
    <n v="7092118"/>
    <n v="8010012282"/>
    <x v="0"/>
    <x v="1"/>
    <s v="CONJUNTO RESIDENCIAL ALTOS DE SOTAVENTO"/>
    <x v="7"/>
    <x v="7"/>
  </r>
  <r>
    <x v="0"/>
    <x v="1"/>
    <x v="0"/>
    <x v="4"/>
    <n v="7092121"/>
    <n v="8909858033"/>
    <x v="0"/>
    <x v="7"/>
    <s v="CONJUNTO RESIDENCIAL PINAR DEL RIO 2 PH"/>
    <x v="14"/>
    <x v="5"/>
  </r>
  <r>
    <x v="0"/>
    <x v="1"/>
    <x v="0"/>
    <x v="4"/>
    <n v="7092144"/>
    <n v="8300100770"/>
    <x v="0"/>
    <x v="3"/>
    <s v="AGRUPACIÓN DE VIVIENDA CALLEJA 2000"/>
    <x v="1"/>
    <x v="1"/>
  </r>
  <r>
    <x v="0"/>
    <x v="1"/>
    <x v="0"/>
    <x v="4"/>
    <n v="7092160"/>
    <n v="8301381676"/>
    <x v="0"/>
    <x v="1"/>
    <s v="CONJUNTO RESIDENCIAL MAZUREN AGRUPACION 06 ETAPAS A B Y C P"/>
    <x v="1"/>
    <x v="1"/>
  </r>
  <r>
    <x v="0"/>
    <x v="1"/>
    <x v="0"/>
    <x v="1"/>
    <n v="7092180"/>
    <n v="8300507011"/>
    <x v="0"/>
    <x v="3"/>
    <s v="EDIFICIO SANTA CRUZ DE SOTAVENTO PH"/>
    <x v="1"/>
    <x v="1"/>
  </r>
  <r>
    <x v="0"/>
    <x v="1"/>
    <x v="0"/>
    <x v="4"/>
    <n v="7092207"/>
    <n v="9000925547"/>
    <x v="0"/>
    <x v="3"/>
    <s v="AGRUPACION RESIDENCIAL ALAMEDA SANTA MONICA ETAPA UNO PH"/>
    <x v="1"/>
    <x v="1"/>
  </r>
  <r>
    <x v="0"/>
    <x v="1"/>
    <x v="0"/>
    <x v="4"/>
    <n v="7092226"/>
    <n v="8002286800"/>
    <x v="0"/>
    <x v="1"/>
    <s v="AGRUPACION DE VIVIENDA VILLA CALAZAN 1 ETAPA"/>
    <x v="1"/>
    <x v="1"/>
  </r>
  <r>
    <x v="0"/>
    <x v="1"/>
    <x v="0"/>
    <x v="4"/>
    <n v="7092289"/>
    <n v="9011705918"/>
    <x v="0"/>
    <x v="1"/>
    <s v="EDIFICIO 3 AGUAS PROPIEDAD HORIZONTAL"/>
    <x v="6"/>
    <x v="6"/>
  </r>
  <r>
    <x v="0"/>
    <x v="1"/>
    <x v="0"/>
    <x v="4"/>
    <n v="7092330"/>
    <n v="9000128881"/>
    <x v="0"/>
    <x v="1"/>
    <s v="CONJUNTO RESIDENCIAL VILLAS DE TOSCANA"/>
    <x v="1"/>
    <x v="1"/>
  </r>
  <r>
    <x v="0"/>
    <x v="1"/>
    <x v="0"/>
    <x v="4"/>
    <n v="7092378"/>
    <n v="8300830521"/>
    <x v="0"/>
    <x v="3"/>
    <s v="EDIFICIO PRADOS DEL COUNTRY"/>
    <x v="1"/>
    <x v="1"/>
  </r>
  <r>
    <x v="0"/>
    <x v="1"/>
    <x v="0"/>
    <x v="1"/>
    <n v="7092394"/>
    <n v="8160005943"/>
    <x v="0"/>
    <x v="1"/>
    <s v="UNIDAD RESIDENCIAL LOS CEDROS"/>
    <x v="11"/>
    <x v="9"/>
  </r>
  <r>
    <x v="0"/>
    <x v="1"/>
    <x v="0"/>
    <x v="4"/>
    <n v="7092382"/>
    <n v="9008611354"/>
    <x v="0"/>
    <x v="1"/>
    <s v="CONJUNTO CERRADO SANTO DOMINGO PROPIEDAD HORIZONTAL"/>
    <x v="3"/>
    <x v="3"/>
  </r>
  <r>
    <x v="0"/>
    <x v="1"/>
    <x v="0"/>
    <x v="4"/>
    <n v="7092386"/>
    <n v="9005631711"/>
    <x v="0"/>
    <x v="0"/>
    <s v="EDIFICIO HARMONIA PH"/>
    <x v="1"/>
    <x v="1"/>
  </r>
  <r>
    <x v="0"/>
    <x v="1"/>
    <x v="0"/>
    <x v="4"/>
    <n v="7092399"/>
    <n v="9008611354"/>
    <x v="0"/>
    <x v="1"/>
    <s v="CONJUNTO CERRADO SANTO DOMINGO PROPIEDAD HORIZONTAL"/>
    <x v="3"/>
    <x v="3"/>
  </r>
  <r>
    <x v="0"/>
    <x v="1"/>
    <x v="0"/>
    <x v="4"/>
    <n v="7092428"/>
    <n v="9008611354"/>
    <x v="0"/>
    <x v="1"/>
    <s v="CONJUNTO CERRADO SANTO DOMINGO PROPIEDAD HORIZONTAL"/>
    <x v="3"/>
    <x v="3"/>
  </r>
  <r>
    <x v="0"/>
    <x v="1"/>
    <x v="0"/>
    <x v="4"/>
    <n v="7092444"/>
    <n v="8001998708"/>
    <x v="0"/>
    <x v="2"/>
    <s v="AGRUPACION 3C TUCURINCA MANZANA 3 - PROPIEDAD HORIZONTAL"/>
    <x v="1"/>
    <x v="1"/>
  </r>
  <r>
    <x v="0"/>
    <x v="1"/>
    <x v="0"/>
    <x v="4"/>
    <n v="7092485"/>
    <n v="9002150062"/>
    <x v="0"/>
    <x v="1"/>
    <s v="CONJUNTO RESIDENCIAL YAITI PROPIEDAD HORIZON"/>
    <x v="1"/>
    <x v="1"/>
  </r>
  <r>
    <x v="0"/>
    <x v="1"/>
    <x v="0"/>
    <x v="4"/>
    <n v="7092588"/>
    <n v="9000119321"/>
    <x v="0"/>
    <x v="3"/>
    <s v="CONJUNTO MULTIFAMILIAR CIUDADELA COMFENALCO"/>
    <x v="17"/>
    <x v="2"/>
  </r>
  <r>
    <x v="0"/>
    <x v="1"/>
    <x v="0"/>
    <x v="4"/>
    <n v="7092623"/>
    <n v="9009415311"/>
    <x v="0"/>
    <x v="1"/>
    <s v="CONJUNTO PARQUE RESIDENCIAL PAPIRO"/>
    <x v="7"/>
    <x v="7"/>
  </r>
  <r>
    <x v="0"/>
    <x v="1"/>
    <x v="0"/>
    <x v="4"/>
    <n v="7092619"/>
    <n v="9009495823"/>
    <x v="0"/>
    <x v="7"/>
    <s v="CONJUNTO RESIDENCIAL EL CIELO"/>
    <x v="2"/>
    <x v="2"/>
  </r>
  <r>
    <x v="0"/>
    <x v="1"/>
    <x v="0"/>
    <x v="4"/>
    <n v="7092642"/>
    <n v="9005550092"/>
    <x v="0"/>
    <x v="0"/>
    <s v="EDIFICIO CEI III PH"/>
    <x v="1"/>
    <x v="1"/>
  </r>
  <r>
    <x v="0"/>
    <x v="1"/>
    <x v="0"/>
    <x v="1"/>
    <n v="7092712"/>
    <n v="9003548973"/>
    <x v="0"/>
    <x v="1"/>
    <s v="TREBOLIS CAPELLANIA CENTRO COMERCIAL PH"/>
    <x v="1"/>
    <x v="1"/>
  </r>
  <r>
    <x v="0"/>
    <x v="1"/>
    <x v="0"/>
    <x v="4"/>
    <n v="7092922"/>
    <n v="9010284558"/>
    <x v="0"/>
    <x v="7"/>
    <s v="EDIFICIO BLOQUE E PROPIEDAD HORIZONTAL DE LA URBANIZACION PU"/>
    <x v="6"/>
    <x v="6"/>
  </r>
  <r>
    <x v="0"/>
    <x v="1"/>
    <x v="0"/>
    <x v="4"/>
    <n v="7092954"/>
    <n v="8000770572"/>
    <x v="0"/>
    <x v="1"/>
    <s v="EDIFICIO EL PORTICO PH"/>
    <x v="11"/>
    <x v="9"/>
  </r>
  <r>
    <x v="0"/>
    <x v="1"/>
    <x v="0"/>
    <x v="4"/>
    <n v="7093110"/>
    <n v="8001849947"/>
    <x v="0"/>
    <x v="7"/>
    <s v="ASOCIACION DE COPROPIETARIOS DEL EDIFICIO CARTAGENA PRINCESS"/>
    <x v="52"/>
    <x v="18"/>
  </r>
  <r>
    <x v="0"/>
    <x v="1"/>
    <x v="0"/>
    <x v="4"/>
    <n v="7093137"/>
    <n v="9002138345"/>
    <x v="0"/>
    <x v="1"/>
    <s v="CONJUNTO 3 CONDOMINIO LA PRADERA"/>
    <x v="0"/>
    <x v="0"/>
  </r>
  <r>
    <x v="0"/>
    <x v="1"/>
    <x v="0"/>
    <x v="4"/>
    <n v="7093143"/>
    <n v="9002138345"/>
    <x v="0"/>
    <x v="1"/>
    <s v="CONJUNTO 3 CONDOMINIO LA PRADERA"/>
    <x v="0"/>
    <x v="0"/>
  </r>
  <r>
    <x v="0"/>
    <x v="1"/>
    <x v="0"/>
    <x v="4"/>
    <n v="7093308"/>
    <n v="8914127499"/>
    <x v="0"/>
    <x v="2"/>
    <s v="EDIFICIO FAVI PH"/>
    <x v="11"/>
    <x v="9"/>
  </r>
  <r>
    <x v="0"/>
    <x v="1"/>
    <x v="0"/>
    <x v="4"/>
    <n v="7093321"/>
    <n v="9007906073"/>
    <x v="0"/>
    <x v="1"/>
    <s v="EDIFICIO TORREDON II - PROPIEDAD HORIZONTAL"/>
    <x v="1"/>
    <x v="1"/>
  </r>
  <r>
    <x v="0"/>
    <x v="1"/>
    <x v="0"/>
    <x v="4"/>
    <n v="7093471"/>
    <n v="8001529441"/>
    <x v="0"/>
    <x v="1"/>
    <s v="EDIFICIO VIGOVAL 30 PH"/>
    <x v="1"/>
    <x v="1"/>
  </r>
  <r>
    <x v="0"/>
    <x v="1"/>
    <x v="0"/>
    <x v="4"/>
    <n v="7093471"/>
    <n v="8001529441"/>
    <x v="0"/>
    <x v="1"/>
    <s v="EDIFICIO VIGOVAL 30 PH"/>
    <x v="1"/>
    <x v="1"/>
  </r>
  <r>
    <x v="0"/>
    <x v="1"/>
    <x v="0"/>
    <x v="4"/>
    <n v="7093477"/>
    <n v="8001529441"/>
    <x v="0"/>
    <x v="3"/>
    <s v="EDIFICIO VIGOVAL 30 PH"/>
    <x v="1"/>
    <x v="1"/>
  </r>
  <r>
    <x v="0"/>
    <x v="1"/>
    <x v="0"/>
    <x v="4"/>
    <n v="7093503"/>
    <n v="9000650921"/>
    <x v="0"/>
    <x v="3"/>
    <s v="EDIFICIO PORTAL DE LOS NOGALES PROPIEDAD HORIZONTAL"/>
    <x v="6"/>
    <x v="6"/>
  </r>
  <r>
    <x v="0"/>
    <x v="1"/>
    <x v="0"/>
    <x v="4"/>
    <n v="7093498"/>
    <n v="8300764587"/>
    <x v="0"/>
    <x v="1"/>
    <s v="CONJUNTO RESIDENCIAL CUMBRES DEL SALITRE III"/>
    <x v="1"/>
    <x v="1"/>
  </r>
  <r>
    <x v="0"/>
    <x v="1"/>
    <x v="0"/>
    <x v="4"/>
    <n v="7093525"/>
    <n v="9000631787"/>
    <x v="0"/>
    <x v="1"/>
    <s v="CONJUNTO CERRADO LA ESTANCIA DEL VERGEL PROP HORIZONTAL"/>
    <x v="3"/>
    <x v="3"/>
  </r>
  <r>
    <x v="0"/>
    <x v="1"/>
    <x v="0"/>
    <x v="4"/>
    <n v="7093537"/>
    <n v="8914109228"/>
    <x v="0"/>
    <x v="3"/>
    <s v="CENTRO COMERCIAL ALCIDES AREVALO PH"/>
    <x v="11"/>
    <x v="9"/>
  </r>
  <r>
    <x v="0"/>
    <x v="1"/>
    <x v="0"/>
    <x v="4"/>
    <n v="7093544"/>
    <n v="9009415311"/>
    <x v="0"/>
    <x v="1"/>
    <s v="CONJUNTO PARQUE RESIDENCIAL PAPIRO"/>
    <x v="7"/>
    <x v="7"/>
  </r>
  <r>
    <x v="0"/>
    <x v="1"/>
    <x v="0"/>
    <x v="4"/>
    <n v="7093548"/>
    <n v="9000013043"/>
    <x v="0"/>
    <x v="1"/>
    <s v="EDIFICIO ASTORGA LOFTS PH"/>
    <x v="14"/>
    <x v="5"/>
  </r>
  <r>
    <x v="0"/>
    <x v="1"/>
    <x v="0"/>
    <x v="4"/>
    <n v="7093591"/>
    <n v="8301367311"/>
    <x v="0"/>
    <x v="3"/>
    <s v="AGRUPACION DE VIVIENDA QUINTAS DE TIMIZA II PH"/>
    <x v="1"/>
    <x v="1"/>
  </r>
  <r>
    <x v="0"/>
    <x v="1"/>
    <x v="0"/>
    <x v="1"/>
    <n v="7093610"/>
    <n v="8000267532"/>
    <x v="0"/>
    <x v="1"/>
    <s v="URBANIZACION TAYRONA I Y II  - PH"/>
    <x v="14"/>
    <x v="5"/>
  </r>
  <r>
    <x v="0"/>
    <x v="1"/>
    <x v="0"/>
    <x v="4"/>
    <n v="7093642"/>
    <n v="8090064012"/>
    <x v="0"/>
    <x v="1"/>
    <s v="EDIFICIO BALCONES DE BELEN - PROPIEDAD HORIZO"/>
    <x v="3"/>
    <x v="3"/>
  </r>
  <r>
    <x v="0"/>
    <x v="1"/>
    <x v="0"/>
    <x v="4"/>
    <n v="7093646"/>
    <n v="8909367756"/>
    <x v="0"/>
    <x v="3"/>
    <s v="URBANIZACIÓN MULTIFAMILIAR CONDOMINIO CAMPESTRE ROSEDAL PH"/>
    <x v="14"/>
    <x v="5"/>
  </r>
  <r>
    <x v="0"/>
    <x v="1"/>
    <x v="0"/>
    <x v="4"/>
    <n v="7093663"/>
    <n v="8110398393"/>
    <x v="0"/>
    <x v="3"/>
    <s v="CONJUNTO RESIDENCIAL SANTA MARIA DEL BOSQUE P"/>
    <x v="14"/>
    <x v="5"/>
  </r>
  <r>
    <x v="0"/>
    <x v="1"/>
    <x v="0"/>
    <x v="4"/>
    <n v="7093664"/>
    <n v="8130061037"/>
    <x v="0"/>
    <x v="1"/>
    <s v="EDIFICIO TORRES DE MIRAFLORES"/>
    <x v="29"/>
    <x v="14"/>
  </r>
  <r>
    <x v="0"/>
    <x v="1"/>
    <x v="0"/>
    <x v="4"/>
    <n v="7093690"/>
    <n v="9001574066"/>
    <x v="0"/>
    <x v="1"/>
    <s v="CONJUNTO CERRADO GUADUALES DE CANAAN PH"/>
    <x v="11"/>
    <x v="9"/>
  </r>
  <r>
    <x v="0"/>
    <x v="1"/>
    <x v="0"/>
    <x v="4"/>
    <n v="7093722"/>
    <n v="9001259765"/>
    <x v="0"/>
    <x v="1"/>
    <s v="CONJUNTO RESIDENCIAL LOS CENTAUROS"/>
    <x v="2"/>
    <x v="2"/>
  </r>
  <r>
    <x v="0"/>
    <x v="1"/>
    <x v="0"/>
    <x v="4"/>
    <n v="7093734"/>
    <n v="8000824038"/>
    <x v="0"/>
    <x v="1"/>
    <s v="EDIFICIO CARAVELLE - PROPIEDAD HORIZONTAL"/>
    <x v="1"/>
    <x v="1"/>
  </r>
  <r>
    <x v="0"/>
    <x v="1"/>
    <x v="0"/>
    <x v="4"/>
    <n v="7093737"/>
    <n v="8001322449"/>
    <x v="0"/>
    <x v="1"/>
    <s v="EDIFICIO DE USO RESIDENCIAL CARIARI PROPIEDAD"/>
    <x v="1"/>
    <x v="1"/>
  </r>
  <r>
    <x v="0"/>
    <x v="1"/>
    <x v="0"/>
    <x v="4"/>
    <n v="7093736"/>
    <n v="9005052404"/>
    <x v="0"/>
    <x v="1"/>
    <s v="EDIFICIO DONATELO PROPIEDAD HORIZONTAL"/>
    <x v="6"/>
    <x v="6"/>
  </r>
  <r>
    <x v="0"/>
    <x v="1"/>
    <x v="0"/>
    <x v="5"/>
    <n v="7093740"/>
    <n v="26202809"/>
    <x v="0"/>
    <x v="1"/>
    <s v="SAENZ RHENALS VANESSA MARIA"/>
    <x v="72"/>
    <x v="13"/>
  </r>
  <r>
    <x v="0"/>
    <x v="1"/>
    <x v="0"/>
    <x v="4"/>
    <n v="7093749"/>
    <n v="8001257521"/>
    <x v="0"/>
    <x v="1"/>
    <s v="CONJUNTO RESIDENCIAL BOLIVIA ORIENTAL II ETAPA MANZANA I"/>
    <x v="1"/>
    <x v="1"/>
  </r>
  <r>
    <x v="0"/>
    <x v="1"/>
    <x v="0"/>
    <x v="4"/>
    <n v="7093816"/>
    <n v="8301254398"/>
    <x v="0"/>
    <x v="3"/>
    <s v="AGRUPACION URBANIZACION TECHO"/>
    <x v="1"/>
    <x v="1"/>
  </r>
  <r>
    <x v="0"/>
    <x v="1"/>
    <x v="0"/>
    <x v="4"/>
    <n v="7093819"/>
    <n v="8002377323"/>
    <x v="0"/>
    <x v="1"/>
    <s v="CONJUNTO CERRADO LA ESTACION"/>
    <x v="6"/>
    <x v="6"/>
  </r>
  <r>
    <x v="0"/>
    <x v="1"/>
    <x v="0"/>
    <x v="4"/>
    <n v="7093823"/>
    <n v="9002613618"/>
    <x v="0"/>
    <x v="1"/>
    <s v="URBANIZACION TORRES DE LA ACUARELA TORRE NO 5 PROPIEDAD"/>
    <x v="11"/>
    <x v="9"/>
  </r>
  <r>
    <x v="0"/>
    <x v="1"/>
    <x v="0"/>
    <x v="4"/>
    <n v="7093846"/>
    <n v="9000638175"/>
    <x v="0"/>
    <x v="1"/>
    <s v="URBANIZACION RESIDENCIAL ZAGUAN DE LAS VILLAS II ETAPA PH"/>
    <x v="13"/>
    <x v="9"/>
  </r>
  <r>
    <x v="0"/>
    <x v="1"/>
    <x v="0"/>
    <x v="4"/>
    <n v="7093864"/>
    <n v="8001494496"/>
    <x v="0"/>
    <x v="1"/>
    <s v="CONJUNTO RESIDENCIAL MULTIFAMILIARES ENTRE RIOS II BLOQUE 1"/>
    <x v="3"/>
    <x v="3"/>
  </r>
  <r>
    <x v="0"/>
    <x v="1"/>
    <x v="0"/>
    <x v="5"/>
    <n v="7093879"/>
    <n v="24480224"/>
    <x v="0"/>
    <x v="1"/>
    <s v="TOBAR NIETO CELMIRA"/>
    <x v="7"/>
    <x v="7"/>
  </r>
  <r>
    <x v="0"/>
    <x v="1"/>
    <x v="0"/>
    <x v="4"/>
    <n v="7093886"/>
    <n v="9001922305"/>
    <x v="0"/>
    <x v="1"/>
    <s v="CONJUNTO RESIDENCIAL KANATA PH"/>
    <x v="11"/>
    <x v="9"/>
  </r>
  <r>
    <x v="0"/>
    <x v="1"/>
    <x v="0"/>
    <x v="4"/>
    <n v="7093889"/>
    <n v="9009146759"/>
    <x v="0"/>
    <x v="1"/>
    <s v="CONJUNTO RESIDENCIAL PARQUES DE BOLIVAR ARMENIA N° 1 VIP"/>
    <x v="7"/>
    <x v="7"/>
  </r>
  <r>
    <x v="0"/>
    <x v="1"/>
    <x v="0"/>
    <x v="4"/>
    <n v="7093896"/>
    <n v="9010469738"/>
    <x v="0"/>
    <x v="7"/>
    <s v="EDIFICIO KEA PRIOPIEDAD HORIZONTAL"/>
    <x v="3"/>
    <x v="3"/>
  </r>
  <r>
    <x v="0"/>
    <x v="1"/>
    <x v="0"/>
    <x v="4"/>
    <n v="7093926"/>
    <n v="8001379241"/>
    <x v="0"/>
    <x v="1"/>
    <s v="UNIDAD RESIDENCIAL CAMINO DE ALAMOS PH"/>
    <x v="11"/>
    <x v="9"/>
  </r>
  <r>
    <x v="0"/>
    <x v="1"/>
    <x v="0"/>
    <x v="4"/>
    <n v="7093970"/>
    <n v="8300392995"/>
    <x v="0"/>
    <x v="1"/>
    <s v="CONJUNTO MULTIFAMILIAR COMPARTIR BOCHICA LOTE 2 ETAPA I"/>
    <x v="1"/>
    <x v="1"/>
  </r>
  <r>
    <x v="0"/>
    <x v="1"/>
    <x v="0"/>
    <x v="4"/>
    <n v="7093973"/>
    <n v="8300266834"/>
    <x v="0"/>
    <x v="1"/>
    <s v="EDIFICIO BOSQUE MEDINA IV FASE PROPIEDAD HORI"/>
    <x v="1"/>
    <x v="1"/>
  </r>
  <r>
    <x v="0"/>
    <x v="1"/>
    <x v="0"/>
    <x v="4"/>
    <n v="7094031"/>
    <n v="9009836294"/>
    <x v="0"/>
    <x v="1"/>
    <s v="CONJUNTO RESIDENCIAL SENDERO VERDE PH"/>
    <x v="5"/>
    <x v="5"/>
  </r>
  <r>
    <x v="0"/>
    <x v="1"/>
    <x v="0"/>
    <x v="4"/>
    <n v="7094051"/>
    <n v="8001848537"/>
    <x v="0"/>
    <x v="3"/>
    <s v="CONJUNTO RESIDENCIAL CAMBULOS DEL COUNTRY"/>
    <x v="1"/>
    <x v="1"/>
  </r>
  <r>
    <x v="0"/>
    <x v="1"/>
    <x v="0"/>
    <x v="4"/>
    <n v="7094064"/>
    <n v="8040047351"/>
    <x v="0"/>
    <x v="1"/>
    <s v="EDIFICIO MILANO XXIII"/>
    <x v="2"/>
    <x v="2"/>
  </r>
  <r>
    <x v="0"/>
    <x v="1"/>
    <x v="0"/>
    <x v="4"/>
    <n v="7094103"/>
    <n v="8090079208"/>
    <x v="0"/>
    <x v="0"/>
    <s v="CONJUNTO CERRADO PORTAL DEL CAMPESTRE PROPIEDAD HORIZONTAL"/>
    <x v="3"/>
    <x v="3"/>
  </r>
  <r>
    <x v="0"/>
    <x v="1"/>
    <x v="0"/>
    <x v="4"/>
    <n v="7094122"/>
    <n v="8100028501"/>
    <x v="0"/>
    <x v="0"/>
    <s v="EDIFICIO CERROS DEL CAMPIN BLOQUE FRONTINO PROPIEDAD HORIZON"/>
    <x v="6"/>
    <x v="6"/>
  </r>
  <r>
    <x v="0"/>
    <x v="1"/>
    <x v="0"/>
    <x v="4"/>
    <n v="7094140"/>
    <n v="9008903157"/>
    <x v="0"/>
    <x v="3"/>
    <s v="AGRUPACION RESERVA DEL MAR"/>
    <x v="57"/>
    <x v="19"/>
  </r>
  <r>
    <x v="0"/>
    <x v="1"/>
    <x v="0"/>
    <x v="4"/>
    <n v="7094212"/>
    <n v="9011694932"/>
    <x v="0"/>
    <x v="1"/>
    <s v="CONJUNTO RESIDENCIAL HOREB APARTAMENTOS ETAPA 1 Y 2"/>
    <x v="7"/>
    <x v="7"/>
  </r>
  <r>
    <x v="0"/>
    <x v="1"/>
    <x v="0"/>
    <x v="5"/>
    <n v="7094225"/>
    <n v="51882091"/>
    <x v="0"/>
    <x v="1"/>
    <s v="ROCHA NIETO MARIA ISABEL"/>
    <x v="1"/>
    <x v="1"/>
  </r>
  <r>
    <x v="0"/>
    <x v="1"/>
    <x v="0"/>
    <x v="4"/>
    <n v="7094243"/>
    <n v="8301254398"/>
    <x v="0"/>
    <x v="3"/>
    <s v="AGRUPACION URBANIZACION TECHO"/>
    <x v="1"/>
    <x v="1"/>
  </r>
  <r>
    <x v="0"/>
    <x v="1"/>
    <x v="0"/>
    <x v="4"/>
    <n v="7094254"/>
    <n v="9007698019"/>
    <x v="0"/>
    <x v="1"/>
    <s v="CONDOMINIO RESIDENCIAL SAN LUCAS DOWNTOWN PH"/>
    <x v="2"/>
    <x v="2"/>
  </r>
  <r>
    <x v="0"/>
    <x v="1"/>
    <x v="0"/>
    <x v="5"/>
    <n v="7094251"/>
    <n v="41750458"/>
    <x v="0"/>
    <x v="5"/>
    <s v="ROMERO SANTOS DORIS STELLA"/>
    <x v="1"/>
    <x v="1"/>
  </r>
  <r>
    <x v="0"/>
    <x v="1"/>
    <x v="0"/>
    <x v="4"/>
    <n v="7094281"/>
    <n v="8050307948"/>
    <x v="0"/>
    <x v="1"/>
    <s v="UNIDAD RESIDENCIAL PUENTE DEL PALMAR"/>
    <x v="0"/>
    <x v="0"/>
  </r>
  <r>
    <x v="0"/>
    <x v="1"/>
    <x v="0"/>
    <x v="4"/>
    <n v="7094276"/>
    <n v="8300515999"/>
    <x v="0"/>
    <x v="1"/>
    <s v="CENTRO COMERCIAL MEDITERRANEO PH"/>
    <x v="1"/>
    <x v="1"/>
  </r>
  <r>
    <x v="0"/>
    <x v="1"/>
    <x v="0"/>
    <x v="4"/>
    <n v="7094309"/>
    <n v="9005359732"/>
    <x v="0"/>
    <x v="1"/>
    <s v="EDIFICIO MEDITERRANEO PROPIEDAD HORIZONTAL"/>
    <x v="3"/>
    <x v="3"/>
  </r>
  <r>
    <x v="0"/>
    <x v="1"/>
    <x v="0"/>
    <x v="5"/>
    <n v="7094420"/>
    <n v="29807204"/>
    <x v="0"/>
    <x v="0"/>
    <s v="PELAEZ PELAEZ RUBIELA"/>
    <x v="7"/>
    <x v="7"/>
  </r>
  <r>
    <x v="0"/>
    <x v="1"/>
    <x v="0"/>
    <x v="4"/>
    <n v="7094487"/>
    <n v="9013072091"/>
    <x v="0"/>
    <x v="3"/>
    <s v="EDIFICIO MATRIX APARTAMENTOS"/>
    <x v="14"/>
    <x v="5"/>
  </r>
  <r>
    <x v="0"/>
    <x v="1"/>
    <x v="0"/>
    <x v="4"/>
    <n v="7094498"/>
    <n v="8300070621"/>
    <x v="0"/>
    <x v="1"/>
    <s v="CONJUNTO RESIDENCIAL EL BOSQUE DE SUBA AGRUPACION 4"/>
    <x v="1"/>
    <x v="1"/>
  </r>
  <r>
    <x v="0"/>
    <x v="1"/>
    <x v="0"/>
    <x v="4"/>
    <n v="7094552"/>
    <n v="8909362479"/>
    <x v="0"/>
    <x v="1"/>
    <s v="URBANIZACION NUEVA VILLA DE ABURRA ETAPA 3 SECTOR 1 MANZANA"/>
    <x v="14"/>
    <x v="5"/>
  </r>
  <r>
    <x v="0"/>
    <x v="1"/>
    <x v="0"/>
    <x v="4"/>
    <n v="7094580"/>
    <n v="8110165533"/>
    <x v="0"/>
    <x v="0"/>
    <s v="EDIFICIO VOLTAIRE PH"/>
    <x v="14"/>
    <x v="5"/>
  </r>
  <r>
    <x v="0"/>
    <x v="1"/>
    <x v="0"/>
    <x v="4"/>
    <n v="7094603"/>
    <n v="8300338521"/>
    <x v="1"/>
    <x v="6"/>
    <s v="CONJUNTO SANTA ISABEL DEL RESTREPO PROPIEDAD HORIZONTAL"/>
    <x v="1"/>
    <x v="1"/>
  </r>
  <r>
    <x v="0"/>
    <x v="1"/>
    <x v="0"/>
    <x v="4"/>
    <n v="7094603"/>
    <n v="8300338521"/>
    <x v="1"/>
    <x v="6"/>
    <s v="CONJUNTO SANTA ISABEL DEL RESTREPO PROPIEDAD HORIZONTAL"/>
    <x v="1"/>
    <x v="1"/>
  </r>
  <r>
    <x v="0"/>
    <x v="1"/>
    <x v="0"/>
    <x v="4"/>
    <n v="7094612"/>
    <n v="8260013077"/>
    <x v="0"/>
    <x v="3"/>
    <s v="CONJUNTO RESIDENCIAL MULTIFAMILIAR VILLA PATRICIA"/>
    <x v="28"/>
    <x v="11"/>
  </r>
  <r>
    <x v="0"/>
    <x v="1"/>
    <x v="0"/>
    <x v="4"/>
    <n v="7094655"/>
    <n v="9011242197"/>
    <x v="0"/>
    <x v="1"/>
    <s v="CONJUNTO CERRADO ARBOLEDA DEL PARQUE - PROPIEDAD HORIZONTAL"/>
    <x v="6"/>
    <x v="6"/>
  </r>
  <r>
    <x v="0"/>
    <x v="1"/>
    <x v="0"/>
    <x v="4"/>
    <n v="7094765"/>
    <n v="8001034892"/>
    <x v="0"/>
    <x v="1"/>
    <s v="CONJUNTO MULTIFAMILIAR LAS GARZAS"/>
    <x v="11"/>
    <x v="9"/>
  </r>
  <r>
    <x v="0"/>
    <x v="1"/>
    <x v="0"/>
    <x v="4"/>
    <n v="7094769"/>
    <n v="9002388991"/>
    <x v="0"/>
    <x v="1"/>
    <s v="EDIFICIO RIO LUNA PH"/>
    <x v="14"/>
    <x v="5"/>
  </r>
  <r>
    <x v="0"/>
    <x v="1"/>
    <x v="0"/>
    <x v="4"/>
    <n v="7094782"/>
    <n v="9000650921"/>
    <x v="0"/>
    <x v="3"/>
    <s v="EDIFICIO PORTAL DE LOS NOGALES PROPIEDAD HORIZONTAL"/>
    <x v="6"/>
    <x v="6"/>
  </r>
  <r>
    <x v="0"/>
    <x v="1"/>
    <x v="0"/>
    <x v="4"/>
    <n v="7094789"/>
    <n v="8001849947"/>
    <x v="0"/>
    <x v="1"/>
    <s v="ASOCIACION DE COPROPIETARIOS DEL EDIFICIO CARTAGENA PRINCESS"/>
    <x v="52"/>
    <x v="18"/>
  </r>
  <r>
    <x v="0"/>
    <x v="1"/>
    <x v="0"/>
    <x v="4"/>
    <n v="7094792"/>
    <n v="8605078329"/>
    <x v="0"/>
    <x v="0"/>
    <s v="EDIFICIO LA ALHAMBRA"/>
    <x v="1"/>
    <x v="1"/>
  </r>
  <r>
    <x v="0"/>
    <x v="1"/>
    <x v="0"/>
    <x v="4"/>
    <n v="7094797"/>
    <n v="9006578856"/>
    <x v="0"/>
    <x v="1"/>
    <s v="EDIFICIO MULTIFAMILIAR TORRE LUNA"/>
    <x v="6"/>
    <x v="6"/>
  </r>
  <r>
    <x v="0"/>
    <x v="1"/>
    <x v="0"/>
    <x v="4"/>
    <n v="7094804"/>
    <n v="9007753069"/>
    <x v="0"/>
    <x v="1"/>
    <s v="EDIFICIO  TORRES DEL  CAMINO   PROPIEDAD HORIZONTAL"/>
    <x v="0"/>
    <x v="0"/>
  </r>
  <r>
    <x v="0"/>
    <x v="1"/>
    <x v="0"/>
    <x v="1"/>
    <n v="7094820"/>
    <n v="8300250024"/>
    <x v="0"/>
    <x v="1"/>
    <s v="CONJUNTO RESIDENCIAL IBENZA PH"/>
    <x v="1"/>
    <x v="1"/>
  </r>
  <r>
    <x v="0"/>
    <x v="1"/>
    <x v="0"/>
    <x v="4"/>
    <n v="7094851"/>
    <n v="9010918540"/>
    <x v="0"/>
    <x v="1"/>
    <s v="EDIFICIO KALUA APARTAMENTOS"/>
    <x v="7"/>
    <x v="7"/>
  </r>
  <r>
    <x v="0"/>
    <x v="1"/>
    <x v="0"/>
    <x v="4"/>
    <n v="7094851"/>
    <n v="9010918540"/>
    <x v="0"/>
    <x v="1"/>
    <s v="EDIFICIO KALUA APARTAMENTOS"/>
    <x v="7"/>
    <x v="7"/>
  </r>
  <r>
    <x v="0"/>
    <x v="1"/>
    <x v="0"/>
    <x v="4"/>
    <n v="7094847"/>
    <n v="8909367756"/>
    <x v="0"/>
    <x v="3"/>
    <s v="URBANIZACIÓN MULTIFAMILIAR CONDOMINIO CAMPESTRE ROSEDAL PH"/>
    <x v="14"/>
    <x v="5"/>
  </r>
  <r>
    <x v="0"/>
    <x v="1"/>
    <x v="0"/>
    <x v="4"/>
    <n v="7094862"/>
    <n v="9005059282"/>
    <x v="0"/>
    <x v="1"/>
    <s v="CONJUNTO MULTIFAMILIAR EL CARMELO PROPIEDAD HORIZONTAL"/>
    <x v="6"/>
    <x v="6"/>
  </r>
  <r>
    <x v="0"/>
    <x v="1"/>
    <x v="0"/>
    <x v="4"/>
    <n v="7094894"/>
    <n v="9012760669"/>
    <x v="0"/>
    <x v="3"/>
    <s v="CONJUNTO CERRADO METROPOLITAN CLUB RESIDENCIAL"/>
    <x v="13"/>
    <x v="9"/>
  </r>
  <r>
    <x v="0"/>
    <x v="1"/>
    <x v="0"/>
    <x v="4"/>
    <n v="7094891"/>
    <n v="8301189408"/>
    <x v="0"/>
    <x v="1"/>
    <s v="EDIFICIO OCAMONTE PROPIEDAD HORIZONTAL"/>
    <x v="1"/>
    <x v="1"/>
  </r>
  <r>
    <x v="0"/>
    <x v="1"/>
    <x v="0"/>
    <x v="4"/>
    <n v="7094917"/>
    <n v="9010030500"/>
    <x v="0"/>
    <x v="3"/>
    <s v="CONJUNTO RESIDENCIAL TIERRA GRATA EL ESMERALDAL PH"/>
    <x v="10"/>
    <x v="5"/>
  </r>
  <r>
    <x v="0"/>
    <x v="1"/>
    <x v="0"/>
    <x v="4"/>
    <n v="7094964"/>
    <n v="8110237618"/>
    <x v="0"/>
    <x v="1"/>
    <s v="EDIFICIO POMAR DE LA POBLADA PROPIEDAD HORIZONTAL"/>
    <x v="14"/>
    <x v="5"/>
  </r>
  <r>
    <x v="0"/>
    <x v="1"/>
    <x v="0"/>
    <x v="1"/>
    <n v="7094966"/>
    <n v="9005782761"/>
    <x v="0"/>
    <x v="1"/>
    <s v="CONJUNTO RESIDENCIAL MOLINO VERDE PROPIEDAD HORIZONTAL"/>
    <x v="1"/>
    <x v="1"/>
  </r>
  <r>
    <x v="0"/>
    <x v="1"/>
    <x v="0"/>
    <x v="4"/>
    <n v="7095041"/>
    <n v="9006642261"/>
    <x v="0"/>
    <x v="1"/>
    <s v="EDIFICIO LATORRE MONTECARLO"/>
    <x v="2"/>
    <x v="2"/>
  </r>
  <r>
    <x v="0"/>
    <x v="1"/>
    <x v="0"/>
    <x v="4"/>
    <n v="7095077"/>
    <n v="9000741057"/>
    <x v="0"/>
    <x v="1"/>
    <s v="CONJUNTO CERRADO MULTIFAMILIAR SANTA LUCIA PROPIEDAD HORIZON"/>
    <x v="6"/>
    <x v="6"/>
  </r>
  <r>
    <x v="0"/>
    <x v="1"/>
    <x v="0"/>
    <x v="4"/>
    <n v="7095095"/>
    <n v="8050202184"/>
    <x v="0"/>
    <x v="1"/>
    <s v="MULTIFAMILIARES EL PARAISO DE COMFANDI-CONJUNTO A"/>
    <x v="0"/>
    <x v="0"/>
  </r>
  <r>
    <x v="0"/>
    <x v="1"/>
    <x v="0"/>
    <x v="4"/>
    <n v="7095103"/>
    <n v="8909380464"/>
    <x v="0"/>
    <x v="1"/>
    <s v="EDIFICIO PROPIEDAD HORIZONTAL EL ESCORIAL N 3"/>
    <x v="14"/>
    <x v="5"/>
  </r>
  <r>
    <x v="0"/>
    <x v="1"/>
    <x v="0"/>
    <x v="4"/>
    <n v="7095113"/>
    <n v="8090016331"/>
    <x v="0"/>
    <x v="1"/>
    <s v="EDIFICIO BALCONES DE LA QUINTA"/>
    <x v="3"/>
    <x v="3"/>
  </r>
  <r>
    <x v="0"/>
    <x v="1"/>
    <x v="0"/>
    <x v="4"/>
    <n v="7095149"/>
    <n v="8000767432"/>
    <x v="0"/>
    <x v="1"/>
    <s v="CONJUNTO RESIDENCIAL MIRADOR DE UMBRIA PROPIEDAD HORIZONTAL"/>
    <x v="0"/>
    <x v="0"/>
  </r>
  <r>
    <x v="0"/>
    <x v="1"/>
    <x v="0"/>
    <x v="4"/>
    <n v="7095489"/>
    <n v="8300764587"/>
    <x v="0"/>
    <x v="1"/>
    <s v="CONJUNTO RESIDENCIAL CUMBRES DEL SALITRE III"/>
    <x v="1"/>
    <x v="1"/>
  </r>
  <r>
    <x v="0"/>
    <x v="1"/>
    <x v="0"/>
    <x v="4"/>
    <n v="7095497"/>
    <n v="8909327909"/>
    <x v="0"/>
    <x v="1"/>
    <s v="CONJUNTO RESIDENCIAL SORRENTO 1 PH"/>
    <x v="14"/>
    <x v="5"/>
  </r>
  <r>
    <x v="0"/>
    <x v="1"/>
    <x v="0"/>
    <x v="4"/>
    <n v="7095549"/>
    <n v="8010044512"/>
    <x v="0"/>
    <x v="4"/>
    <s v="URBANIZACION SERRANIAS MANZANA 4 Y MANZANA 5"/>
    <x v="7"/>
    <x v="7"/>
  </r>
  <r>
    <x v="0"/>
    <x v="1"/>
    <x v="0"/>
    <x v="4"/>
    <n v="7095563"/>
    <n v="9002001121"/>
    <x v="0"/>
    <x v="1"/>
    <s v="UNIDAD INMOBILIARIA  CERRADA MONTE VERDE - PROPIEDAD HOR"/>
    <x v="6"/>
    <x v="6"/>
  </r>
  <r>
    <x v="0"/>
    <x v="1"/>
    <x v="0"/>
    <x v="4"/>
    <n v="7095585"/>
    <n v="9000884837"/>
    <x v="0"/>
    <x v="0"/>
    <s v="EDIFICIO PARANA PROPIEDAD HORIZONTAL"/>
    <x v="6"/>
    <x v="6"/>
  </r>
  <r>
    <x v="0"/>
    <x v="1"/>
    <x v="0"/>
    <x v="1"/>
    <n v="7095588"/>
    <n v="9005782761"/>
    <x v="0"/>
    <x v="1"/>
    <s v="CONJUNTO RESIDENCIAL MOLINO VERDE PROPIEDAD HORIZONTAL"/>
    <x v="1"/>
    <x v="1"/>
  </r>
  <r>
    <x v="0"/>
    <x v="1"/>
    <x v="0"/>
    <x v="4"/>
    <n v="7095765"/>
    <n v="8300472182"/>
    <x v="0"/>
    <x v="1"/>
    <s v="EDIFICIO CANOVA PROPIEDAD HORIZONTAL"/>
    <x v="1"/>
    <x v="1"/>
  </r>
  <r>
    <x v="0"/>
    <x v="1"/>
    <x v="0"/>
    <x v="4"/>
    <n v="7095865"/>
    <n v="8080012059"/>
    <x v="0"/>
    <x v="1"/>
    <s v="SANTA MONICA I ETAPA"/>
    <x v="15"/>
    <x v="4"/>
  </r>
  <r>
    <x v="0"/>
    <x v="1"/>
    <x v="0"/>
    <x v="4"/>
    <n v="7095872"/>
    <n v="8000952163"/>
    <x v="0"/>
    <x v="1"/>
    <s v="CONJUNTO RESIDENCIAL LA PENINSULA FAVUIS"/>
    <x v="2"/>
    <x v="2"/>
  </r>
  <r>
    <x v="0"/>
    <x v="1"/>
    <x v="0"/>
    <x v="4"/>
    <n v="7095876"/>
    <n v="9007165070"/>
    <x v="0"/>
    <x v="1"/>
    <s v="CONJUNTO RESIDENCIAL BELVERDE I"/>
    <x v="43"/>
    <x v="4"/>
  </r>
  <r>
    <x v="0"/>
    <x v="1"/>
    <x v="0"/>
    <x v="4"/>
    <n v="7095984"/>
    <n v="9011123115"/>
    <x v="0"/>
    <x v="1"/>
    <s v="CONJUNTO RESIDENCIAL PARQUES DE BOGOTA PINO PROPIEDAD HORIZO"/>
    <x v="1"/>
    <x v="1"/>
  </r>
  <r>
    <x v="0"/>
    <x v="1"/>
    <x v="0"/>
    <x v="4"/>
    <n v="7096003"/>
    <n v="9001724700"/>
    <x v="0"/>
    <x v="1"/>
    <s v="CONDOMINIO MANANTIAL"/>
    <x v="10"/>
    <x v="5"/>
  </r>
  <r>
    <x v="0"/>
    <x v="1"/>
    <x v="0"/>
    <x v="4"/>
    <n v="7096049"/>
    <n v="9001465422"/>
    <x v="0"/>
    <x v="3"/>
    <s v="CONJUNTO RESIDENCIAL PARQUES DE SAN RAFAEL PROP HORIZ"/>
    <x v="1"/>
    <x v="1"/>
  </r>
  <r>
    <x v="0"/>
    <x v="1"/>
    <x v="0"/>
    <x v="1"/>
    <n v="7096102"/>
    <n v="9000198082"/>
    <x v="0"/>
    <x v="1"/>
    <s v="EDIFICIO TERRAZAS DE LAURELES - PROPIEDAD HORIZONTAL -"/>
    <x v="6"/>
    <x v="6"/>
  </r>
  <r>
    <x v="0"/>
    <x v="1"/>
    <x v="0"/>
    <x v="4"/>
    <n v="7096167"/>
    <n v="9006283631"/>
    <x v="0"/>
    <x v="1"/>
    <s v="EDIFICIO LAURELES DEL RIO I ETAPA PH"/>
    <x v="6"/>
    <x v="6"/>
  </r>
  <r>
    <x v="0"/>
    <x v="1"/>
    <x v="0"/>
    <x v="4"/>
    <n v="7096184"/>
    <n v="8600416639"/>
    <x v="0"/>
    <x v="3"/>
    <s v="EDIFICIO EL MUSEO"/>
    <x v="1"/>
    <x v="1"/>
  </r>
  <r>
    <x v="0"/>
    <x v="1"/>
    <x v="0"/>
    <x v="4"/>
    <n v="7096188"/>
    <n v="8100040521"/>
    <x v="0"/>
    <x v="4"/>
    <s v="EDIFICIO LINA MARIA PROPIEDAD HORIZONTAL"/>
    <x v="6"/>
    <x v="6"/>
  </r>
  <r>
    <x v="0"/>
    <x v="1"/>
    <x v="0"/>
    <x v="4"/>
    <n v="7096191"/>
    <n v="9004647431"/>
    <x v="0"/>
    <x v="4"/>
    <s v="PROPIEDAD HORIZONTAL MIRADOR DEL BOSQUE BLOQUES 1 2 3 Y 4"/>
    <x v="23"/>
    <x v="6"/>
  </r>
  <r>
    <x v="0"/>
    <x v="1"/>
    <x v="0"/>
    <x v="4"/>
    <n v="7096226"/>
    <n v="8002331182"/>
    <x v="0"/>
    <x v="0"/>
    <s v="CONJUNTO RESIDENCIAL LA MOLIENDA PROPIEDAD HORIZONTAL"/>
    <x v="0"/>
    <x v="0"/>
  </r>
  <r>
    <x v="0"/>
    <x v="1"/>
    <x v="0"/>
    <x v="4"/>
    <n v="7096265"/>
    <n v="9003361353"/>
    <x v="0"/>
    <x v="1"/>
    <s v="CONJUNTO OBELISCO DE LA VILLA PARQUE RESIDENCIAL P.H"/>
    <x v="11"/>
    <x v="9"/>
  </r>
  <r>
    <x v="0"/>
    <x v="1"/>
    <x v="0"/>
    <x v="1"/>
    <n v="7096281"/>
    <n v="9005433103"/>
    <x v="0"/>
    <x v="1"/>
    <s v="EDIFICIO FLORENCIA PROPIEDAD HORIZONTAL"/>
    <x v="1"/>
    <x v="1"/>
  </r>
  <r>
    <x v="0"/>
    <x v="1"/>
    <x v="0"/>
    <x v="4"/>
    <n v="7096297"/>
    <n v="8001694262"/>
    <x v="0"/>
    <x v="1"/>
    <s v="CONJUNTO RESIDENCIAL SEBASTIAN DE BELALCAZAR"/>
    <x v="0"/>
    <x v="0"/>
  </r>
  <r>
    <x v="0"/>
    <x v="1"/>
    <x v="0"/>
    <x v="4"/>
    <n v="7096309"/>
    <n v="8301267032"/>
    <x v="0"/>
    <x v="1"/>
    <s v="CONJUNTO RESIDENCIAL SALITRE PARK"/>
    <x v="1"/>
    <x v="1"/>
  </r>
  <r>
    <x v="0"/>
    <x v="1"/>
    <x v="0"/>
    <x v="4"/>
    <n v="7096325"/>
    <n v="9004430496"/>
    <x v="0"/>
    <x v="1"/>
    <s v="CONJUNTO RESIDENCIAL SOTOMAYOR"/>
    <x v="2"/>
    <x v="2"/>
  </r>
  <r>
    <x v="0"/>
    <x v="1"/>
    <x v="0"/>
    <x v="4"/>
    <n v="7096357"/>
    <n v="8001694262"/>
    <x v="0"/>
    <x v="3"/>
    <s v="CONJUNTO RESIDENCIAL SEBASTIAN DE BELALCAZAR"/>
    <x v="0"/>
    <x v="0"/>
  </r>
  <r>
    <x v="0"/>
    <x v="1"/>
    <x v="0"/>
    <x v="4"/>
    <n v="7096422"/>
    <n v="8301460743"/>
    <x v="0"/>
    <x v="3"/>
    <s v="AGRUPACION PRADOS DE CASTILLA ETAPA VII LOTE II"/>
    <x v="1"/>
    <x v="1"/>
  </r>
  <r>
    <x v="0"/>
    <x v="1"/>
    <x v="0"/>
    <x v="4"/>
    <n v="7096416"/>
    <n v="9007165070"/>
    <x v="0"/>
    <x v="1"/>
    <s v="CONJUNTO RESIDENCIAL BELVERDE I"/>
    <x v="43"/>
    <x v="4"/>
  </r>
  <r>
    <x v="0"/>
    <x v="1"/>
    <x v="0"/>
    <x v="4"/>
    <n v="7096448"/>
    <n v="9004876029"/>
    <x v="0"/>
    <x v="1"/>
    <s v="CONDOMINIO TORRES DE IPACARAI II ETAPA"/>
    <x v="29"/>
    <x v="14"/>
  </r>
  <r>
    <x v="0"/>
    <x v="1"/>
    <x v="0"/>
    <x v="4"/>
    <n v="7096457"/>
    <n v="9002313372"/>
    <x v="0"/>
    <x v="1"/>
    <s v="EDIFICIO CHICALA PROPIEDAD HORIZONTAL"/>
    <x v="1"/>
    <x v="1"/>
  </r>
  <r>
    <x v="0"/>
    <x v="1"/>
    <x v="0"/>
    <x v="4"/>
    <n v="7096456"/>
    <n v="8001065927"/>
    <x v="0"/>
    <x v="3"/>
    <s v="CONJUNTO RESIDENCIAL PINAR DE SUBA I AGRUPACION C SECTOR 2"/>
    <x v="1"/>
    <x v="1"/>
  </r>
  <r>
    <x v="0"/>
    <x v="1"/>
    <x v="0"/>
    <x v="4"/>
    <n v="7096468"/>
    <n v="8090016331"/>
    <x v="0"/>
    <x v="1"/>
    <s v="EDIFICIO BALCONES DE LA QUINTA"/>
    <x v="3"/>
    <x v="3"/>
  </r>
  <r>
    <x v="0"/>
    <x v="1"/>
    <x v="0"/>
    <x v="4"/>
    <n v="7096470"/>
    <n v="8300004907"/>
    <x v="0"/>
    <x v="3"/>
    <s v="EDIFICIO MULTIFAMILIAR BOSQUE LA CAROLINITA"/>
    <x v="1"/>
    <x v="1"/>
  </r>
  <r>
    <x v="0"/>
    <x v="1"/>
    <x v="0"/>
    <x v="4"/>
    <n v="7096480"/>
    <n v="9011515734"/>
    <x v="0"/>
    <x v="1"/>
    <s v="CONJUNTO RESIDENCIAL KUNDAE PROPIEDAD HORIZON"/>
    <x v="3"/>
    <x v="3"/>
  </r>
  <r>
    <x v="0"/>
    <x v="1"/>
    <x v="0"/>
    <x v="4"/>
    <n v="7096489"/>
    <n v="8002431343"/>
    <x v="0"/>
    <x v="1"/>
    <s v="CONJUNTO RESIDENCIAL TORRELADERA"/>
    <x v="2"/>
    <x v="2"/>
  </r>
  <r>
    <x v="0"/>
    <x v="1"/>
    <x v="0"/>
    <x v="4"/>
    <n v="7096490"/>
    <n v="8090114882"/>
    <x v="0"/>
    <x v="2"/>
    <s v="CONDOMINIO PARQUES DE PAKISTAN I ETAPA"/>
    <x v="31"/>
    <x v="3"/>
  </r>
  <r>
    <x v="0"/>
    <x v="1"/>
    <x v="0"/>
    <x v="4"/>
    <n v="7096523"/>
    <n v="8080006096"/>
    <x v="0"/>
    <x v="1"/>
    <s v="CONDOMINIO CASA DE CAMPO"/>
    <x v="15"/>
    <x v="4"/>
  </r>
  <r>
    <x v="0"/>
    <x v="1"/>
    <x v="0"/>
    <x v="4"/>
    <n v="7096545"/>
    <n v="9001265015"/>
    <x v="0"/>
    <x v="1"/>
    <s v="URBANIZACION CAMINOS DE MONTICELLO P-H"/>
    <x v="14"/>
    <x v="5"/>
  </r>
  <r>
    <x v="0"/>
    <x v="1"/>
    <x v="0"/>
    <x v="4"/>
    <n v="7096564"/>
    <n v="8001238418"/>
    <x v="0"/>
    <x v="1"/>
    <s v="AGRUPACION DE VIVIENDA LA ESPERANZA PH"/>
    <x v="1"/>
    <x v="1"/>
  </r>
  <r>
    <x v="0"/>
    <x v="1"/>
    <x v="0"/>
    <x v="4"/>
    <n v="7096568"/>
    <n v="9000561717"/>
    <x v="0"/>
    <x v="1"/>
    <s v="CONJUNTO MULTIFAMILIAR PARQUE MIRADOR DE LA C"/>
    <x v="1"/>
    <x v="1"/>
  </r>
  <r>
    <x v="0"/>
    <x v="1"/>
    <x v="0"/>
    <x v="4"/>
    <n v="7096628"/>
    <n v="9008639359"/>
    <x v="0"/>
    <x v="1"/>
    <s v="MULTIFAMILIAR NOGAL DE MARAYA PH"/>
    <x v="11"/>
    <x v="9"/>
  </r>
  <r>
    <x v="0"/>
    <x v="1"/>
    <x v="0"/>
    <x v="4"/>
    <n v="7096670"/>
    <n v="9005792949"/>
    <x v="0"/>
    <x v="1"/>
    <s v="CONJUNTO RESIDENCIAL URBANIZACION BOSQUES DE LA MACARENA PH"/>
    <x v="14"/>
    <x v="5"/>
  </r>
  <r>
    <x v="0"/>
    <x v="1"/>
    <x v="0"/>
    <x v="4"/>
    <n v="7096673"/>
    <n v="9012923401"/>
    <x v="0"/>
    <x v="1"/>
    <s v="RESERVA DEL PRADO ETAPA 3 PH"/>
    <x v="14"/>
    <x v="5"/>
  </r>
  <r>
    <x v="0"/>
    <x v="1"/>
    <x v="0"/>
    <x v="4"/>
    <n v="7096706"/>
    <n v="9004589391"/>
    <x v="0"/>
    <x v="0"/>
    <s v="PARQUE RESIDENCIAL NETANIA"/>
    <x v="7"/>
    <x v="7"/>
  </r>
  <r>
    <x v="0"/>
    <x v="1"/>
    <x v="0"/>
    <x v="4"/>
    <n v="7096713"/>
    <n v="8301381676"/>
    <x v="0"/>
    <x v="1"/>
    <s v="CONJUNTO RESIDENCIAL MAZUREN AGRUPACION 06 ETAPAS A B Y C P"/>
    <x v="1"/>
    <x v="1"/>
  </r>
  <r>
    <x v="0"/>
    <x v="1"/>
    <x v="0"/>
    <x v="4"/>
    <n v="7096719"/>
    <n v="8914123321"/>
    <x v="0"/>
    <x v="3"/>
    <s v="CENTRO COMERCIAL Y CULTURAL DE PEREIRA FIDUCENTRO Y TEATRO M"/>
    <x v="11"/>
    <x v="9"/>
  </r>
  <r>
    <x v="0"/>
    <x v="1"/>
    <x v="0"/>
    <x v="4"/>
    <n v="7096723"/>
    <n v="9012787721"/>
    <x v="0"/>
    <x v="0"/>
    <s v="EDIFICIO Z3NTRI PROPIEDAD HORIZONTAL"/>
    <x v="2"/>
    <x v="2"/>
  </r>
  <r>
    <x v="0"/>
    <x v="1"/>
    <x v="0"/>
    <x v="4"/>
    <n v="7096737"/>
    <n v="8001793765"/>
    <x v="0"/>
    <x v="1"/>
    <s v="EDIFICIO BARU  I PH"/>
    <x v="1"/>
    <x v="1"/>
  </r>
  <r>
    <x v="0"/>
    <x v="1"/>
    <x v="0"/>
    <x v="4"/>
    <n v="7096784"/>
    <n v="8301042614"/>
    <x v="0"/>
    <x v="1"/>
    <s v="CONJUNTO RESIDENCIAL BULEVAR DE LAS VILLAS TORRES 1 - 6"/>
    <x v="1"/>
    <x v="1"/>
  </r>
  <r>
    <x v="0"/>
    <x v="1"/>
    <x v="0"/>
    <x v="4"/>
    <n v="7096767"/>
    <n v="8001668784"/>
    <x v="0"/>
    <x v="1"/>
    <s v="URBANIZACION MI FUTURO I ETAPA"/>
    <x v="38"/>
    <x v="4"/>
  </r>
  <r>
    <x v="0"/>
    <x v="1"/>
    <x v="0"/>
    <x v="4"/>
    <n v="7096808"/>
    <n v="8000543861"/>
    <x v="0"/>
    <x v="1"/>
    <s v="CONJUNTO RESIDENCIAL CEDRO BOLIVAR II PH"/>
    <x v="1"/>
    <x v="1"/>
  </r>
  <r>
    <x v="0"/>
    <x v="1"/>
    <x v="0"/>
    <x v="4"/>
    <n v="7096794"/>
    <n v="8002464588"/>
    <x v="0"/>
    <x v="3"/>
    <s v="CONJ RESIDENCIAL LA ABADIA PRIMERA SEGUNDA Y TERCERA ETAPA"/>
    <x v="7"/>
    <x v="7"/>
  </r>
  <r>
    <x v="0"/>
    <x v="1"/>
    <x v="0"/>
    <x v="4"/>
    <n v="7096793"/>
    <n v="8301460743"/>
    <x v="0"/>
    <x v="3"/>
    <s v="AGRUPACION PRADOS DE CASTILLA ETAPA VII LOTE II"/>
    <x v="1"/>
    <x v="1"/>
  </r>
  <r>
    <x v="0"/>
    <x v="1"/>
    <x v="0"/>
    <x v="4"/>
    <n v="7096809"/>
    <n v="8301460743"/>
    <x v="0"/>
    <x v="3"/>
    <s v="AGRUPACION PRADOS DE CASTILLA ETAPA VII LOTE II"/>
    <x v="1"/>
    <x v="1"/>
  </r>
  <r>
    <x v="0"/>
    <x v="1"/>
    <x v="0"/>
    <x v="4"/>
    <n v="7096853"/>
    <n v="8300214810"/>
    <x v="0"/>
    <x v="3"/>
    <s v="AGRUPACION DE VIVIENDA EL VELERO PH"/>
    <x v="1"/>
    <x v="1"/>
  </r>
  <r>
    <x v="0"/>
    <x v="1"/>
    <x v="0"/>
    <x v="4"/>
    <n v="7096852"/>
    <n v="9005445293"/>
    <x v="0"/>
    <x v="1"/>
    <s v="CONJUNTO CERRADO CERROS DE NIZA PROPIEDAD HORIZONTAL"/>
    <x v="6"/>
    <x v="6"/>
  </r>
  <r>
    <x v="0"/>
    <x v="1"/>
    <x v="0"/>
    <x v="4"/>
    <n v="7096875"/>
    <n v="9010759756"/>
    <x v="0"/>
    <x v="1"/>
    <s v="CONJUNTO GRAN HORIZONTE KERANTA PROPIEDAD HORIZONTAL"/>
    <x v="16"/>
    <x v="4"/>
  </r>
  <r>
    <x v="0"/>
    <x v="1"/>
    <x v="0"/>
    <x v="4"/>
    <n v="7096902"/>
    <n v="8300722582"/>
    <x v="0"/>
    <x v="3"/>
    <s v="URBANIZACION LA MARGARITA AGRUPACION DE VIVIE"/>
    <x v="1"/>
    <x v="1"/>
  </r>
  <r>
    <x v="0"/>
    <x v="1"/>
    <x v="0"/>
    <x v="4"/>
    <n v="7096946"/>
    <n v="8300392995"/>
    <x v="0"/>
    <x v="1"/>
    <s v="CONJUNTO MULTIFAMILIAR COMPARTIR BOCHICA LOTE 2 ETAPA I"/>
    <x v="1"/>
    <x v="1"/>
  </r>
  <r>
    <x v="0"/>
    <x v="1"/>
    <x v="0"/>
    <x v="4"/>
    <n v="7096990"/>
    <n v="8000085110"/>
    <x v="0"/>
    <x v="7"/>
    <s v="CONJUNTO RESIDENCIAL PORTAL DEL VALLE PH"/>
    <x v="10"/>
    <x v="5"/>
  </r>
  <r>
    <x v="0"/>
    <x v="1"/>
    <x v="0"/>
    <x v="5"/>
    <n v="7097003"/>
    <n v="14882184"/>
    <x v="0"/>
    <x v="1"/>
    <s v="BEJARANO AGUADO FERNANDO"/>
    <x v="0"/>
    <x v="0"/>
  </r>
  <r>
    <x v="0"/>
    <x v="1"/>
    <x v="0"/>
    <x v="4"/>
    <n v="7097009"/>
    <n v="8110078941"/>
    <x v="0"/>
    <x v="1"/>
    <s v="EDIFICIO SANTA ANA DE LOS BALSOS PH"/>
    <x v="14"/>
    <x v="5"/>
  </r>
  <r>
    <x v="0"/>
    <x v="1"/>
    <x v="0"/>
    <x v="4"/>
    <n v="7097022"/>
    <n v="9011600122"/>
    <x v="0"/>
    <x v="3"/>
    <s v="EDIFICIO MPH 123 PROPIEDAD HORIZONTAL"/>
    <x v="1"/>
    <x v="1"/>
  </r>
  <r>
    <x v="0"/>
    <x v="1"/>
    <x v="0"/>
    <x v="4"/>
    <n v="7097022"/>
    <n v="9011600122"/>
    <x v="0"/>
    <x v="3"/>
    <s v="EDIFICIO MPH 123 PROPIEDAD HORIZONTAL"/>
    <x v="1"/>
    <x v="1"/>
  </r>
  <r>
    <x v="0"/>
    <x v="1"/>
    <x v="0"/>
    <x v="4"/>
    <n v="7097059"/>
    <n v="8909330035"/>
    <x v="0"/>
    <x v="1"/>
    <s v="CONJUNTO RESIDENCIAL VILLA FONTANA PH"/>
    <x v="10"/>
    <x v="5"/>
  </r>
  <r>
    <x v="0"/>
    <x v="1"/>
    <x v="0"/>
    <x v="4"/>
    <n v="7097074"/>
    <n v="8050256989"/>
    <x v="0"/>
    <x v="1"/>
    <s v="CONJUNTO MULTIFAMILIAR MANANTIAL PROPIEDAD HO"/>
    <x v="0"/>
    <x v="0"/>
  </r>
  <r>
    <x v="0"/>
    <x v="1"/>
    <x v="0"/>
    <x v="4"/>
    <n v="7097134"/>
    <n v="9003266788"/>
    <x v="0"/>
    <x v="2"/>
    <s v="CONJUNTO CERRADO MIRADOR DE PIAMONTE- PROPIEDAD HORIZONT"/>
    <x v="6"/>
    <x v="6"/>
  </r>
  <r>
    <x v="0"/>
    <x v="1"/>
    <x v="0"/>
    <x v="4"/>
    <n v="7097139"/>
    <n v="9011515734"/>
    <x v="0"/>
    <x v="1"/>
    <s v="CONJUNTO RESIDENCIAL KUNDAE PROPIEDAD HORIZON"/>
    <x v="3"/>
    <x v="3"/>
  </r>
  <r>
    <x v="0"/>
    <x v="1"/>
    <x v="0"/>
    <x v="4"/>
    <n v="7097155"/>
    <n v="9000138393"/>
    <x v="0"/>
    <x v="1"/>
    <s v="EDIFICIO EL DIAMANTE - PROPIEDAD HORIZONTAL"/>
    <x v="1"/>
    <x v="1"/>
  </r>
  <r>
    <x v="0"/>
    <x v="1"/>
    <x v="0"/>
    <x v="4"/>
    <n v="7097212"/>
    <n v="8001033586"/>
    <x v="0"/>
    <x v="1"/>
    <s v="EDIFICIO XUE"/>
    <x v="6"/>
    <x v="6"/>
  </r>
  <r>
    <x v="0"/>
    <x v="1"/>
    <x v="0"/>
    <x v="4"/>
    <n v="7097213"/>
    <n v="9008204837"/>
    <x v="0"/>
    <x v="1"/>
    <s v="EDIFICIO OPORTO PROPIEDAD HORIZONTAL"/>
    <x v="6"/>
    <x v="6"/>
  </r>
  <r>
    <x v="0"/>
    <x v="1"/>
    <x v="0"/>
    <x v="4"/>
    <n v="7097219"/>
    <n v="8001840929"/>
    <x v="0"/>
    <x v="3"/>
    <s v="PASTO PLAZA PROPIEDAD HORIZONTAL"/>
    <x v="9"/>
    <x v="8"/>
  </r>
  <r>
    <x v="0"/>
    <x v="1"/>
    <x v="0"/>
    <x v="4"/>
    <n v="7097277"/>
    <n v="9006985603"/>
    <x v="0"/>
    <x v="7"/>
    <s v="EDIFICIO PALMANOVA PROPIEDAD HORIZONTAL"/>
    <x v="6"/>
    <x v="6"/>
  </r>
  <r>
    <x v="0"/>
    <x v="1"/>
    <x v="0"/>
    <x v="4"/>
    <n v="7097292"/>
    <n v="8000518876"/>
    <x v="0"/>
    <x v="3"/>
    <s v="AGRUPACION DE VIVIENDA SANTA MARIA"/>
    <x v="1"/>
    <x v="1"/>
  </r>
  <r>
    <x v="0"/>
    <x v="1"/>
    <x v="0"/>
    <x v="4"/>
    <n v="7097334"/>
    <n v="9007207190"/>
    <x v="0"/>
    <x v="4"/>
    <s v="EDIFICIO SIENA"/>
    <x v="7"/>
    <x v="7"/>
  </r>
  <r>
    <x v="0"/>
    <x v="1"/>
    <x v="0"/>
    <x v="4"/>
    <n v="7097336"/>
    <n v="9000149830"/>
    <x v="0"/>
    <x v="1"/>
    <s v="CONJUNTO RESIDENCIAL TRIVELLA DE CAPELLANIA"/>
    <x v="1"/>
    <x v="1"/>
  </r>
  <r>
    <x v="0"/>
    <x v="1"/>
    <x v="0"/>
    <x v="4"/>
    <n v="7097354"/>
    <n v="8300516539"/>
    <x v="0"/>
    <x v="1"/>
    <s v="AGRUPACION SANTA FE DEL TINTAL SUPERMANZANA 2 ETAPA 1"/>
    <x v="1"/>
    <x v="1"/>
  </r>
  <r>
    <x v="0"/>
    <x v="1"/>
    <x v="0"/>
    <x v="4"/>
    <n v="7097358"/>
    <n v="8000423551"/>
    <x v="0"/>
    <x v="1"/>
    <s v="AGRUPACION DE VIVIENDA RINCON DEL PUENTE"/>
    <x v="1"/>
    <x v="1"/>
  </r>
  <r>
    <x v="0"/>
    <x v="1"/>
    <x v="0"/>
    <x v="4"/>
    <n v="7097373"/>
    <n v="9006474194"/>
    <x v="0"/>
    <x v="0"/>
    <s v="EDIFICIO RIVADAVIA"/>
    <x v="2"/>
    <x v="2"/>
  </r>
  <r>
    <x v="0"/>
    <x v="1"/>
    <x v="0"/>
    <x v="4"/>
    <n v="7097379"/>
    <n v="9006474194"/>
    <x v="0"/>
    <x v="1"/>
    <s v="EDIFICIO RIVADAVIA"/>
    <x v="2"/>
    <x v="2"/>
  </r>
  <r>
    <x v="0"/>
    <x v="1"/>
    <x v="0"/>
    <x v="1"/>
    <n v="7097405"/>
    <n v="8909372892"/>
    <x v="0"/>
    <x v="1"/>
    <s v="C R TORRES DEL CASTILLO"/>
    <x v="14"/>
    <x v="5"/>
  </r>
  <r>
    <x v="0"/>
    <x v="1"/>
    <x v="0"/>
    <x v="4"/>
    <n v="7097440"/>
    <n v="8002464588"/>
    <x v="0"/>
    <x v="3"/>
    <s v="CONJ RESIDENCIAL LA ABADIA PRIMERA SEGUNDA Y TERCERA ETAPA"/>
    <x v="7"/>
    <x v="7"/>
  </r>
  <r>
    <x v="0"/>
    <x v="1"/>
    <x v="0"/>
    <x v="4"/>
    <n v="7097470"/>
    <n v="9008670321"/>
    <x v="0"/>
    <x v="1"/>
    <s v="EDIFICIO DE USO MIXTO TORRE BICENTENARIO PH"/>
    <x v="14"/>
    <x v="5"/>
  </r>
  <r>
    <x v="0"/>
    <x v="1"/>
    <x v="0"/>
    <x v="4"/>
    <n v="7097493"/>
    <n v="9003544243"/>
    <x v="0"/>
    <x v="1"/>
    <s v="EDIFICIO PIEDRAPINTADA XI"/>
    <x v="3"/>
    <x v="3"/>
  </r>
  <r>
    <x v="0"/>
    <x v="1"/>
    <x v="0"/>
    <x v="4"/>
    <n v="7097489"/>
    <n v="8110308536"/>
    <x v="0"/>
    <x v="2"/>
    <s v="CONJUNTO RESIDENCIAL ESTADIO DE LA PLAZA"/>
    <x v="14"/>
    <x v="5"/>
  </r>
  <r>
    <x v="0"/>
    <x v="1"/>
    <x v="0"/>
    <x v="4"/>
    <n v="7097522"/>
    <n v="8001212101"/>
    <x v="0"/>
    <x v="1"/>
    <s v="PARQUE RESIDENCIAL LAS VERANERAS"/>
    <x v="7"/>
    <x v="7"/>
  </r>
  <r>
    <x v="0"/>
    <x v="1"/>
    <x v="0"/>
    <x v="4"/>
    <n v="7097523"/>
    <n v="9003468464"/>
    <x v="0"/>
    <x v="4"/>
    <s v="CONJUNTO PARQUE RESIDENCIAL PAISAJE DE SIERRA ALTA - PROPIED"/>
    <x v="6"/>
    <x v="6"/>
  </r>
  <r>
    <x v="0"/>
    <x v="1"/>
    <x v="0"/>
    <x v="4"/>
    <n v="7097536"/>
    <n v="9002316241"/>
    <x v="1"/>
    <x v="6"/>
    <s v="EDIFICIO BERNALEJAS - PH"/>
    <x v="14"/>
    <x v="5"/>
  </r>
  <r>
    <x v="0"/>
    <x v="1"/>
    <x v="0"/>
    <x v="4"/>
    <n v="7097703"/>
    <n v="9006656584"/>
    <x v="0"/>
    <x v="1"/>
    <s v="PROYECTO BELLO HORIZONTE"/>
    <x v="1"/>
    <x v="1"/>
  </r>
  <r>
    <x v="0"/>
    <x v="1"/>
    <x v="0"/>
    <x v="4"/>
    <n v="7097775"/>
    <n v="8605173732"/>
    <x v="0"/>
    <x v="1"/>
    <s v="AGRUPACION DE VIVIENDA PARQUE RESIDENCIAL EL GRECO II ETAPA"/>
    <x v="1"/>
    <x v="1"/>
  </r>
  <r>
    <x v="0"/>
    <x v="1"/>
    <x v="0"/>
    <x v="4"/>
    <n v="7097781"/>
    <n v="9003544243"/>
    <x v="0"/>
    <x v="1"/>
    <s v="EDIFICIO PIEDRAPINTADA XI"/>
    <x v="3"/>
    <x v="3"/>
  </r>
  <r>
    <x v="0"/>
    <x v="1"/>
    <x v="0"/>
    <x v="4"/>
    <n v="7097827"/>
    <n v="9007388822"/>
    <x v="0"/>
    <x v="0"/>
    <s v="EDIFICIO MULTIFAMILIAR LA CORUÑA 2"/>
    <x v="7"/>
    <x v="7"/>
  </r>
  <r>
    <x v="0"/>
    <x v="1"/>
    <x v="0"/>
    <x v="4"/>
    <n v="7097882"/>
    <n v="9001882111"/>
    <x v="0"/>
    <x v="0"/>
    <s v="UNIDAD RESIDENCIAL MULTIFAMILIAR OLIVAR DE LOS VIENTOS"/>
    <x v="11"/>
    <x v="9"/>
  </r>
  <r>
    <x v="0"/>
    <x v="1"/>
    <x v="0"/>
    <x v="4"/>
    <n v="7097946"/>
    <n v="9010507070"/>
    <x v="0"/>
    <x v="2"/>
    <s v="TESALONICA APARTAMENTOS ETAPA I - PROPIEDAD HORIZONTAL"/>
    <x v="7"/>
    <x v="7"/>
  </r>
  <r>
    <x v="0"/>
    <x v="1"/>
    <x v="0"/>
    <x v="4"/>
    <n v="7097993"/>
    <n v="8300046578"/>
    <x v="0"/>
    <x v="0"/>
    <s v="AGRUPACION DE VIVIENDA LAS CEIBAS MANZANA 25"/>
    <x v="1"/>
    <x v="1"/>
  </r>
  <r>
    <x v="0"/>
    <x v="1"/>
    <x v="0"/>
    <x v="4"/>
    <n v="7098080"/>
    <n v="8001234945"/>
    <x v="0"/>
    <x v="1"/>
    <s v="CR LAGO DE TIMIZA III ETAPA MZ  II"/>
    <x v="1"/>
    <x v="1"/>
  </r>
  <r>
    <x v="0"/>
    <x v="1"/>
    <x v="0"/>
    <x v="4"/>
    <n v="7098085"/>
    <n v="9011920373"/>
    <x v="0"/>
    <x v="1"/>
    <s v="CONJUNTO TORREON QUINTA AVENIDA ETAPA II"/>
    <x v="3"/>
    <x v="3"/>
  </r>
  <r>
    <x v="0"/>
    <x v="1"/>
    <x v="0"/>
    <x v="4"/>
    <n v="7098143"/>
    <n v="8090015071"/>
    <x v="0"/>
    <x v="1"/>
    <s v="EDIFICIO JOTACE PROPIEDAD HORIZONTAL"/>
    <x v="3"/>
    <x v="3"/>
  </r>
  <r>
    <x v="0"/>
    <x v="1"/>
    <x v="0"/>
    <x v="4"/>
    <n v="7098284"/>
    <n v="9004025445"/>
    <x v="0"/>
    <x v="1"/>
    <s v="EDIFICIO RESERVA DEL ALAMO - PROPIEDAD HORIZONTAL"/>
    <x v="1"/>
    <x v="1"/>
  </r>
  <r>
    <x v="0"/>
    <x v="1"/>
    <x v="0"/>
    <x v="4"/>
    <n v="7098320"/>
    <n v="8001212925"/>
    <x v="0"/>
    <x v="1"/>
    <s v="CONJUNTO RESIDENCIAL ALTAMIRA III ETAPA"/>
    <x v="17"/>
    <x v="2"/>
  </r>
  <r>
    <x v="0"/>
    <x v="1"/>
    <x v="0"/>
    <x v="4"/>
    <n v="7098334"/>
    <n v="9009073114"/>
    <x v="0"/>
    <x v="1"/>
    <s v="CONJUNTO CERRADO ALTO DE MOLINOS"/>
    <x v="23"/>
    <x v="6"/>
  </r>
  <r>
    <x v="0"/>
    <x v="1"/>
    <x v="0"/>
    <x v="4"/>
    <n v="7098346"/>
    <n v="9002332294"/>
    <x v="0"/>
    <x v="1"/>
    <s v="CONJUNTO HABITACIONAL EL CAMPIN III ETAPA PH"/>
    <x v="11"/>
    <x v="9"/>
  </r>
  <r>
    <x v="0"/>
    <x v="1"/>
    <x v="0"/>
    <x v="4"/>
    <n v="7098357"/>
    <n v="9009998015"/>
    <x v="0"/>
    <x v="3"/>
    <s v="CONJUNTO VALLESUE - ETAPA 3"/>
    <x v="31"/>
    <x v="3"/>
  </r>
  <r>
    <x v="0"/>
    <x v="1"/>
    <x v="0"/>
    <x v="4"/>
    <n v="7098372"/>
    <n v="8002368144"/>
    <x v="0"/>
    <x v="3"/>
    <s v="EDIFICIO TORRES DE ALTAMIRA"/>
    <x v="7"/>
    <x v="7"/>
  </r>
  <r>
    <x v="0"/>
    <x v="1"/>
    <x v="0"/>
    <x v="4"/>
    <n v="7098379"/>
    <n v="8300575918"/>
    <x v="0"/>
    <x v="3"/>
    <s v="CONJUNTO RESIDENCIAL EL REDIL DE GALICIA"/>
    <x v="1"/>
    <x v="1"/>
  </r>
  <r>
    <x v="0"/>
    <x v="1"/>
    <x v="0"/>
    <x v="4"/>
    <n v="7098382"/>
    <n v="9000475521"/>
    <x v="0"/>
    <x v="1"/>
    <s v="CONJUNTO VICENZA PARQUE RESIDENCIAL SALITRE PH"/>
    <x v="1"/>
    <x v="1"/>
  </r>
  <r>
    <x v="0"/>
    <x v="1"/>
    <x v="0"/>
    <x v="4"/>
    <n v="7098400"/>
    <n v="8300070621"/>
    <x v="0"/>
    <x v="1"/>
    <s v="CONJUNTO RESIDENCIAL EL BOSQUE DE SUBA AGRUPACION 4"/>
    <x v="1"/>
    <x v="1"/>
  </r>
  <r>
    <x v="0"/>
    <x v="1"/>
    <x v="0"/>
    <x v="4"/>
    <n v="7098410"/>
    <n v="9005277361"/>
    <x v="0"/>
    <x v="4"/>
    <s v="EDIFICIO MIRADOR DE LA SUIZA PROPIEDAD HORIZONTAL"/>
    <x v="6"/>
    <x v="6"/>
  </r>
  <r>
    <x v="0"/>
    <x v="1"/>
    <x v="0"/>
    <x v="4"/>
    <n v="7098418"/>
    <n v="9004474229"/>
    <x v="0"/>
    <x v="1"/>
    <s v="CONJUNTO CERRADO MONTEMADERO DEL VERGEL PROPIEDAD HORIZONTAL"/>
    <x v="3"/>
    <x v="3"/>
  </r>
  <r>
    <x v="0"/>
    <x v="1"/>
    <x v="0"/>
    <x v="4"/>
    <n v="7098421"/>
    <n v="9004474229"/>
    <x v="0"/>
    <x v="2"/>
    <s v="CONJUNTO CERRADO MONTEMADERO DEL VERGEL PROPIEDAD HORIZONTAL"/>
    <x v="3"/>
    <x v="3"/>
  </r>
  <r>
    <x v="0"/>
    <x v="1"/>
    <x v="0"/>
    <x v="4"/>
    <n v="7098453"/>
    <n v="8090074341"/>
    <x v="0"/>
    <x v="1"/>
    <s v="CONJUNTO RESIDENCIAL LA ARBOLEDA - PROPIEDAD HORIZONTAL"/>
    <x v="3"/>
    <x v="3"/>
  </r>
  <r>
    <x v="0"/>
    <x v="1"/>
    <x v="0"/>
    <x v="4"/>
    <n v="7098512"/>
    <n v="9013313329"/>
    <x v="0"/>
    <x v="3"/>
    <s v="EDIFICIO SAN PEDRO 113"/>
    <x v="1"/>
    <x v="1"/>
  </r>
  <r>
    <x v="0"/>
    <x v="1"/>
    <x v="0"/>
    <x v="4"/>
    <n v="7098567"/>
    <n v="8909308431"/>
    <x v="0"/>
    <x v="1"/>
    <s v="CONJUNTO RESIDENCIAL EL ENCLAVE PH"/>
    <x v="14"/>
    <x v="5"/>
  </r>
  <r>
    <x v="0"/>
    <x v="1"/>
    <x v="0"/>
    <x v="4"/>
    <n v="7098592"/>
    <n v="8300707941"/>
    <x v="0"/>
    <x v="1"/>
    <s v="CONJUNTO MULTIFAMILIAR COMPARTIR BOCHICA IV ETAPA - PROPIEDA"/>
    <x v="1"/>
    <x v="1"/>
  </r>
  <r>
    <x v="0"/>
    <x v="1"/>
    <x v="0"/>
    <x v="4"/>
    <n v="7098592"/>
    <n v="8300707941"/>
    <x v="0"/>
    <x v="1"/>
    <s v="CONJUNTO MULTIFAMILIAR COMPARTIR BOCHICA IV ETAPA - PROPIEDA"/>
    <x v="1"/>
    <x v="1"/>
  </r>
  <r>
    <x v="0"/>
    <x v="1"/>
    <x v="0"/>
    <x v="4"/>
    <n v="7098594"/>
    <n v="8001580334"/>
    <x v="0"/>
    <x v="3"/>
    <s v="EDIFICIO CODEGAR PH"/>
    <x v="11"/>
    <x v="9"/>
  </r>
  <r>
    <x v="0"/>
    <x v="1"/>
    <x v="0"/>
    <x v="4"/>
    <n v="7098644"/>
    <n v="8001611437"/>
    <x v="0"/>
    <x v="1"/>
    <s v="EL PORTAL DE SANTA BARBARA PH"/>
    <x v="1"/>
    <x v="1"/>
  </r>
  <r>
    <x v="0"/>
    <x v="1"/>
    <x v="0"/>
    <x v="4"/>
    <n v="7098645"/>
    <n v="8300435924"/>
    <x v="0"/>
    <x v="1"/>
    <s v="EDIFICIO VILLA VENETTO PROPIEDAD HORIZONTAL"/>
    <x v="1"/>
    <x v="1"/>
  </r>
  <r>
    <x v="0"/>
    <x v="1"/>
    <x v="0"/>
    <x v="4"/>
    <n v="7098694"/>
    <n v="8300058672"/>
    <x v="0"/>
    <x v="1"/>
    <s v="EDIFICIO GUADAL COUNTRY"/>
    <x v="1"/>
    <x v="1"/>
  </r>
  <r>
    <x v="0"/>
    <x v="1"/>
    <x v="0"/>
    <x v="1"/>
    <n v="7098708"/>
    <n v="9006993672"/>
    <x v="0"/>
    <x v="3"/>
    <s v="CONJUNTO RESIDENCIAL PINARES DE ALAMEDA"/>
    <x v="11"/>
    <x v="9"/>
  </r>
  <r>
    <x v="0"/>
    <x v="1"/>
    <x v="0"/>
    <x v="4"/>
    <n v="7098726"/>
    <n v="8090004054"/>
    <x v="0"/>
    <x v="1"/>
    <s v="EDIFICIO CENTRO DE ESPECIALISTAS"/>
    <x v="3"/>
    <x v="3"/>
  </r>
  <r>
    <x v="0"/>
    <x v="1"/>
    <x v="0"/>
    <x v="4"/>
    <n v="7098751"/>
    <n v="8603530338"/>
    <x v="0"/>
    <x v="3"/>
    <s v="CONJUNTO RESIDENCIAL BOLIVIA 8 PH"/>
    <x v="1"/>
    <x v="1"/>
  </r>
  <r>
    <x v="0"/>
    <x v="1"/>
    <x v="0"/>
    <x v="4"/>
    <n v="7098771"/>
    <n v="9001497938"/>
    <x v="0"/>
    <x v="1"/>
    <s v="CONJUNTO RESIDENCIAL LA GRAN MANZANA II PH"/>
    <x v="1"/>
    <x v="1"/>
  </r>
  <r>
    <x v="0"/>
    <x v="1"/>
    <x v="0"/>
    <x v="4"/>
    <n v="7098788"/>
    <n v="8001933471"/>
    <x v="0"/>
    <x v="0"/>
    <s v="CONJUNTO RESIDENCIAL EL MIRADOR DEL PUERTO III"/>
    <x v="1"/>
    <x v="1"/>
  </r>
  <r>
    <x v="0"/>
    <x v="1"/>
    <x v="0"/>
    <x v="4"/>
    <n v="7098799"/>
    <n v="9005445293"/>
    <x v="0"/>
    <x v="1"/>
    <s v="CONJUNTO CERRADO CERROS DE NIZA PROPIEDAD HORIZONTAL"/>
    <x v="6"/>
    <x v="6"/>
  </r>
  <r>
    <x v="0"/>
    <x v="1"/>
    <x v="0"/>
    <x v="4"/>
    <n v="7098790"/>
    <n v="8000518876"/>
    <x v="0"/>
    <x v="3"/>
    <s v="AGRUPACION DE VIVIENDA SANTA MARIA"/>
    <x v="1"/>
    <x v="1"/>
  </r>
  <r>
    <x v="0"/>
    <x v="1"/>
    <x v="0"/>
    <x v="4"/>
    <n v="7098819"/>
    <n v="8001585098"/>
    <x v="0"/>
    <x v="1"/>
    <s v="EDIFICIO BADAJOZ PH"/>
    <x v="11"/>
    <x v="9"/>
  </r>
  <r>
    <x v="0"/>
    <x v="1"/>
    <x v="0"/>
    <x v="4"/>
    <n v="7098825"/>
    <n v="8605154154"/>
    <x v="0"/>
    <x v="1"/>
    <s v="CONJUNTO RESIDENCIAL USATAMA MANZANA K"/>
    <x v="1"/>
    <x v="1"/>
  </r>
  <r>
    <x v="0"/>
    <x v="1"/>
    <x v="0"/>
    <x v="4"/>
    <n v="7098835"/>
    <n v="9008533776"/>
    <x v="0"/>
    <x v="1"/>
    <s v="CONJUNTO RESIDENCIAL LABRANTI RESERVADO ETAPA 2"/>
    <x v="43"/>
    <x v="4"/>
  </r>
  <r>
    <x v="0"/>
    <x v="1"/>
    <x v="0"/>
    <x v="4"/>
    <n v="7098883"/>
    <n v="9004267642"/>
    <x v="0"/>
    <x v="1"/>
    <s v="CONJUNTO RESIDENCIAL ALTOS DE LA LEYENDA"/>
    <x v="29"/>
    <x v="14"/>
  </r>
  <r>
    <x v="0"/>
    <x v="1"/>
    <x v="0"/>
    <x v="4"/>
    <n v="7098882"/>
    <n v="8002414893"/>
    <x v="0"/>
    <x v="1"/>
    <s v="EDIFICIO BALMORAL PROPIEDAD HORIZONTAL"/>
    <x v="11"/>
    <x v="9"/>
  </r>
  <r>
    <x v="0"/>
    <x v="1"/>
    <x v="0"/>
    <x v="4"/>
    <n v="7098929"/>
    <n v="8001979491"/>
    <x v="0"/>
    <x v="3"/>
    <s v="EDIFICIO LA SUIZA SEGUNDA ETAPA"/>
    <x v="7"/>
    <x v="7"/>
  </r>
  <r>
    <x v="0"/>
    <x v="1"/>
    <x v="0"/>
    <x v="4"/>
    <n v="7098944"/>
    <n v="9000119321"/>
    <x v="0"/>
    <x v="1"/>
    <s v="CONJUNTO MULTIFAMILIAR CIUDADELA COMFENALCO"/>
    <x v="17"/>
    <x v="2"/>
  </r>
  <r>
    <x v="0"/>
    <x v="1"/>
    <x v="0"/>
    <x v="4"/>
    <n v="7098961"/>
    <n v="9000650921"/>
    <x v="0"/>
    <x v="3"/>
    <s v="EDIFICIO PORTAL DE LOS NOGALES PROPIEDAD HORIZONTAL"/>
    <x v="6"/>
    <x v="6"/>
  </r>
  <r>
    <x v="0"/>
    <x v="1"/>
    <x v="0"/>
    <x v="4"/>
    <n v="7098975"/>
    <n v="9002683594"/>
    <x v="0"/>
    <x v="1"/>
    <s v="EDIFICIO TINTORETTO CONDOMINIO"/>
    <x v="2"/>
    <x v="2"/>
  </r>
  <r>
    <x v="0"/>
    <x v="1"/>
    <x v="0"/>
    <x v="4"/>
    <n v="7098988"/>
    <n v="8300331491"/>
    <x v="0"/>
    <x v="1"/>
    <s v="EDIFICIO ANAYA DEL PARQUE PROPIEDAD HORIZONTA"/>
    <x v="1"/>
    <x v="1"/>
  </r>
  <r>
    <x v="0"/>
    <x v="1"/>
    <x v="0"/>
    <x v="4"/>
    <n v="7098999"/>
    <n v="9006537960"/>
    <x v="0"/>
    <x v="1"/>
    <s v="CONJUNTO RESIDENCIAL BALCONES DE GRANADA III"/>
    <x v="1"/>
    <x v="1"/>
  </r>
  <r>
    <x v="0"/>
    <x v="1"/>
    <x v="0"/>
    <x v="4"/>
    <n v="7099004"/>
    <n v="9007325512"/>
    <x v="0"/>
    <x v="1"/>
    <s v="CONJUNTO RESIDENCIAL TRILOGIA"/>
    <x v="11"/>
    <x v="9"/>
  </r>
  <r>
    <x v="0"/>
    <x v="1"/>
    <x v="0"/>
    <x v="4"/>
    <n v="7099019"/>
    <n v="9007974781"/>
    <x v="0"/>
    <x v="1"/>
    <s v="CONDOMINIO QUINTAS DE COROZAL PROPIEDAD HORIZONTAL"/>
    <x v="11"/>
    <x v="9"/>
  </r>
  <r>
    <x v="0"/>
    <x v="1"/>
    <x v="0"/>
    <x v="4"/>
    <n v="7099026"/>
    <n v="9006612458"/>
    <x v="0"/>
    <x v="3"/>
    <s v="EDIFICIO BARICHARA - PROPIEDAD HORIZONTAL"/>
    <x v="6"/>
    <x v="6"/>
  </r>
  <r>
    <x v="0"/>
    <x v="1"/>
    <x v="0"/>
    <x v="4"/>
    <n v="7099061"/>
    <n v="9006578856"/>
    <x v="0"/>
    <x v="1"/>
    <s v="EDIFICIO MULTIFAMILIAR TORRE LUNA"/>
    <x v="6"/>
    <x v="6"/>
  </r>
  <r>
    <x v="0"/>
    <x v="1"/>
    <x v="0"/>
    <x v="4"/>
    <n v="7099070"/>
    <n v="8001238418"/>
    <x v="0"/>
    <x v="7"/>
    <s v="AGRUPACION DE VIVIENDA LA ESPERANZA PH"/>
    <x v="1"/>
    <x v="1"/>
  </r>
  <r>
    <x v="0"/>
    <x v="1"/>
    <x v="0"/>
    <x v="4"/>
    <n v="7099084"/>
    <n v="8301122284"/>
    <x v="0"/>
    <x v="1"/>
    <s v="PUERTA DE ALCALA PROPIEDAD HORIZONTAL"/>
    <x v="1"/>
    <x v="1"/>
  </r>
  <r>
    <x v="0"/>
    <x v="1"/>
    <x v="0"/>
    <x v="4"/>
    <n v="7099092"/>
    <n v="8160088335"/>
    <x v="0"/>
    <x v="0"/>
    <s v="CONJUNTO RESIDENCIAL VILLAS DEL JARDIN II ETAPA PH"/>
    <x v="11"/>
    <x v="9"/>
  </r>
  <r>
    <x v="0"/>
    <x v="1"/>
    <x v="0"/>
    <x v="4"/>
    <n v="7099100"/>
    <n v="9002565931"/>
    <x v="0"/>
    <x v="3"/>
    <s v="CONJUNTO RESIDENCIAL HAYUELOS RESERVADO"/>
    <x v="1"/>
    <x v="1"/>
  </r>
  <r>
    <x v="0"/>
    <x v="1"/>
    <x v="0"/>
    <x v="4"/>
    <n v="7099192"/>
    <n v="8090015071"/>
    <x v="0"/>
    <x v="1"/>
    <s v="EDIFICIO JOTACE PROPIEDAD HORIZONTAL"/>
    <x v="3"/>
    <x v="3"/>
  </r>
  <r>
    <x v="0"/>
    <x v="1"/>
    <x v="0"/>
    <x v="4"/>
    <n v="7099253"/>
    <n v="9000374688"/>
    <x v="0"/>
    <x v="1"/>
    <s v="UNIDAD RESIDENCIAL BALCON DE LA RAZA PH"/>
    <x v="10"/>
    <x v="5"/>
  </r>
  <r>
    <x v="0"/>
    <x v="1"/>
    <x v="0"/>
    <x v="4"/>
    <n v="7099306"/>
    <n v="8300786425"/>
    <x v="0"/>
    <x v="1"/>
    <s v="EL BALCON DE LINDARAJA ETAPA 5"/>
    <x v="1"/>
    <x v="1"/>
  </r>
  <r>
    <x v="0"/>
    <x v="1"/>
    <x v="0"/>
    <x v="4"/>
    <n v="7099339"/>
    <n v="9011070088"/>
    <x v="0"/>
    <x v="1"/>
    <s v="EDIFICIO ANTARA 135 PH"/>
    <x v="1"/>
    <x v="1"/>
  </r>
  <r>
    <x v="0"/>
    <x v="1"/>
    <x v="0"/>
    <x v="1"/>
    <n v="7099391"/>
    <n v="8300507011"/>
    <x v="0"/>
    <x v="1"/>
    <s v="EDIFICIO SANTA CRUZ DE SOTAVENTO PH"/>
    <x v="1"/>
    <x v="1"/>
  </r>
  <r>
    <x v="0"/>
    <x v="1"/>
    <x v="0"/>
    <x v="4"/>
    <n v="7099394"/>
    <n v="9000595817"/>
    <x v="0"/>
    <x v="4"/>
    <s v="CONJUNTO CERRADO RESERVA DE LOS ALAMOS PH"/>
    <x v="11"/>
    <x v="9"/>
  </r>
  <r>
    <x v="0"/>
    <x v="1"/>
    <x v="0"/>
    <x v="4"/>
    <n v="7099438"/>
    <n v="9011242197"/>
    <x v="0"/>
    <x v="1"/>
    <s v="CONJUNTO CERRADO ARBOLEDA DEL PARQUE - PROPIEDAD HORIZONTAL"/>
    <x v="6"/>
    <x v="6"/>
  </r>
  <r>
    <x v="0"/>
    <x v="1"/>
    <x v="0"/>
    <x v="4"/>
    <n v="7099448"/>
    <n v="8001319158"/>
    <x v="0"/>
    <x v="1"/>
    <s v="CONJUNTO RESIDENCIAL LOS NARANJOS PH"/>
    <x v="1"/>
    <x v="1"/>
  </r>
  <r>
    <x v="0"/>
    <x v="1"/>
    <x v="0"/>
    <x v="4"/>
    <n v="7099454"/>
    <n v="9006438887"/>
    <x v="0"/>
    <x v="2"/>
    <s v="CONJUNTO RESIDENCIAL POBLADO DEL HATO PH"/>
    <x v="67"/>
    <x v="5"/>
  </r>
  <r>
    <x v="0"/>
    <x v="1"/>
    <x v="0"/>
    <x v="4"/>
    <n v="7099474"/>
    <n v="8909327909"/>
    <x v="0"/>
    <x v="1"/>
    <s v="CONJUNTO RESIDENCIAL SORRENTO 1 PH"/>
    <x v="14"/>
    <x v="5"/>
  </r>
  <r>
    <x v="0"/>
    <x v="1"/>
    <x v="0"/>
    <x v="4"/>
    <n v="7099553"/>
    <n v="9002146391"/>
    <x v="0"/>
    <x v="1"/>
    <s v="BALCONES MANZANEDA PROPIEDAD HORIZONTAL"/>
    <x v="1"/>
    <x v="1"/>
  </r>
  <r>
    <x v="0"/>
    <x v="1"/>
    <x v="0"/>
    <x v="4"/>
    <n v="7099561"/>
    <n v="9008030904"/>
    <x v="0"/>
    <x v="1"/>
    <s v="CONJUNTO RESIDENCIAL ANDINO PH"/>
    <x v="1"/>
    <x v="1"/>
  </r>
  <r>
    <x v="0"/>
    <x v="1"/>
    <x v="0"/>
    <x v="4"/>
    <n v="7099643"/>
    <n v="9011645003"/>
    <x v="0"/>
    <x v="2"/>
    <s v="EDIFICIO ALTA VISTA - PROPIEDAD HORIZONTAL"/>
    <x v="6"/>
    <x v="6"/>
  </r>
  <r>
    <x v="0"/>
    <x v="1"/>
    <x v="0"/>
    <x v="4"/>
    <n v="7099649"/>
    <n v="9004592557"/>
    <x v="0"/>
    <x v="0"/>
    <s v="EDIFICIO GUAYACAN DE PORTOBELO PROPIEDAD HORIZONTAL"/>
    <x v="6"/>
    <x v="6"/>
  </r>
  <r>
    <x v="0"/>
    <x v="1"/>
    <x v="0"/>
    <x v="4"/>
    <n v="7099754"/>
    <n v="9009659547"/>
    <x v="0"/>
    <x v="0"/>
    <s v="EDIFICIO PALMAZUL - PROPIEDAD HORIZONTAL"/>
    <x v="6"/>
    <x v="6"/>
  </r>
  <r>
    <x v="0"/>
    <x v="1"/>
    <x v="0"/>
    <x v="4"/>
    <n v="7099762"/>
    <n v="8300399383"/>
    <x v="0"/>
    <x v="1"/>
    <s v="CONJUNTO RESIDENCIAL BALCONES DE SEVILLA"/>
    <x v="1"/>
    <x v="1"/>
  </r>
  <r>
    <x v="0"/>
    <x v="1"/>
    <x v="0"/>
    <x v="4"/>
    <n v="7099812"/>
    <n v="9006642261"/>
    <x v="0"/>
    <x v="1"/>
    <s v="EDIFICIO LATORRE MONTECARLO"/>
    <x v="2"/>
    <x v="2"/>
  </r>
  <r>
    <x v="0"/>
    <x v="1"/>
    <x v="0"/>
    <x v="4"/>
    <n v="7099831"/>
    <n v="9003821832"/>
    <x v="0"/>
    <x v="1"/>
    <s v="CONJUNTO RESIDENCIAL MIRADOR DEL PINAR PH"/>
    <x v="1"/>
    <x v="1"/>
  </r>
  <r>
    <x v="0"/>
    <x v="1"/>
    <x v="0"/>
    <x v="4"/>
    <n v="7099850"/>
    <n v="8301217860"/>
    <x v="0"/>
    <x v="1"/>
    <s v="EDIFICIO PALERMO I PROPIEDAD HORIZONTAL"/>
    <x v="1"/>
    <x v="1"/>
  </r>
  <r>
    <x v="0"/>
    <x v="1"/>
    <x v="0"/>
    <x v="4"/>
    <n v="7099850"/>
    <n v="8301217860"/>
    <x v="0"/>
    <x v="1"/>
    <s v="EDIFICIO PALERMO I PROPIEDAD HORIZONTAL"/>
    <x v="1"/>
    <x v="1"/>
  </r>
  <r>
    <x v="0"/>
    <x v="1"/>
    <x v="0"/>
    <x v="4"/>
    <n v="7099855"/>
    <n v="8002555735"/>
    <x v="0"/>
    <x v="7"/>
    <s v="EDIFICIO APARTAESTUDIOS LA CORUÑA   PH"/>
    <x v="6"/>
    <x v="6"/>
  </r>
  <r>
    <x v="0"/>
    <x v="1"/>
    <x v="0"/>
    <x v="4"/>
    <n v="7099862"/>
    <n v="9007086265"/>
    <x v="0"/>
    <x v="3"/>
    <s v="SECTOR O ETAPA 3 A CHINGAZA DE LA AGRUPACION DE LOTES PALO D"/>
    <x v="22"/>
    <x v="4"/>
  </r>
  <r>
    <x v="0"/>
    <x v="1"/>
    <x v="0"/>
    <x v="4"/>
    <n v="7099892"/>
    <n v="8090114882"/>
    <x v="0"/>
    <x v="2"/>
    <s v="CONDOMINIO PARQUES DE PAKISTAN I ETAPA"/>
    <x v="31"/>
    <x v="3"/>
  </r>
  <r>
    <x v="0"/>
    <x v="1"/>
    <x v="0"/>
    <x v="4"/>
    <n v="7099900"/>
    <n v="8300322908"/>
    <x v="0"/>
    <x v="3"/>
    <s v="CONJUNTO RESIDENCIAL SERRANA PH"/>
    <x v="1"/>
    <x v="1"/>
  </r>
  <r>
    <x v="0"/>
    <x v="1"/>
    <x v="0"/>
    <x v="4"/>
    <n v="7099909"/>
    <n v="8909289426"/>
    <x v="0"/>
    <x v="1"/>
    <s v="NUCLEO DE VIVIENDA N°2 CIUDAD SAN DIEGO"/>
    <x v="14"/>
    <x v="5"/>
  </r>
  <r>
    <x v="0"/>
    <x v="1"/>
    <x v="0"/>
    <x v="4"/>
    <n v="7099915"/>
    <n v="9010297872"/>
    <x v="0"/>
    <x v="0"/>
    <s v="CONJUNTO CERRADO BAMBU PH"/>
    <x v="13"/>
    <x v="9"/>
  </r>
  <r>
    <x v="0"/>
    <x v="1"/>
    <x v="0"/>
    <x v="4"/>
    <n v="7099940"/>
    <n v="9000196649"/>
    <x v="0"/>
    <x v="7"/>
    <s v="EDIFICIO MITCHELL - PROPIEDAD HORIZONTAL"/>
    <x v="0"/>
    <x v="0"/>
  </r>
  <r>
    <x v="0"/>
    <x v="1"/>
    <x v="0"/>
    <x v="4"/>
    <n v="7100053"/>
    <n v="9002147137"/>
    <x v="0"/>
    <x v="3"/>
    <s v="CONJUNTO RESIDENCIAL PRADOS DE SUBA SUPERLOTE 2 ETAPA III P"/>
    <x v="1"/>
    <x v="1"/>
  </r>
  <r>
    <x v="0"/>
    <x v="1"/>
    <x v="0"/>
    <x v="4"/>
    <n v="7100070"/>
    <n v="8301224061"/>
    <x v="0"/>
    <x v="1"/>
    <s v="CONJUNTO RESIDENCIAL LANCASTRIA LOTE B"/>
    <x v="1"/>
    <x v="1"/>
  </r>
  <r>
    <x v="0"/>
    <x v="1"/>
    <x v="0"/>
    <x v="4"/>
    <n v="7100082"/>
    <n v="8914107357"/>
    <x v="0"/>
    <x v="2"/>
    <s v="CONJUNTO MULTIFAMILIAR NIZA SEGUNDO SECTOR PH"/>
    <x v="11"/>
    <x v="9"/>
  </r>
  <r>
    <x v="0"/>
    <x v="1"/>
    <x v="0"/>
    <x v="4"/>
    <n v="7100086"/>
    <n v="9010450801"/>
    <x v="0"/>
    <x v="2"/>
    <s v="CONJUNTO RESIDENCIAL MADEIROS - PROPIEDAD HORIZONTAL"/>
    <x v="39"/>
    <x v="4"/>
  </r>
  <r>
    <x v="0"/>
    <x v="1"/>
    <x v="0"/>
    <x v="4"/>
    <n v="7100128"/>
    <n v="9006985603"/>
    <x v="0"/>
    <x v="0"/>
    <s v="EDIFICIO PALMANOVA PROPIEDAD HORIZONTAL"/>
    <x v="6"/>
    <x v="6"/>
  </r>
  <r>
    <x v="0"/>
    <x v="1"/>
    <x v="0"/>
    <x v="4"/>
    <n v="7100192"/>
    <n v="9000196649"/>
    <x v="0"/>
    <x v="1"/>
    <s v="EDIFICIO MITCHELL - PROPIEDAD HORIZONTAL"/>
    <x v="0"/>
    <x v="0"/>
  </r>
  <r>
    <x v="0"/>
    <x v="1"/>
    <x v="0"/>
    <x v="4"/>
    <n v="7100239"/>
    <n v="8300423425"/>
    <x v="0"/>
    <x v="1"/>
    <s v="AGRUP DE VIVIENDA AV CENTENARIO ETAPA III LOTE 1"/>
    <x v="1"/>
    <x v="1"/>
  </r>
  <r>
    <x v="0"/>
    <x v="1"/>
    <x v="0"/>
    <x v="4"/>
    <n v="7100242"/>
    <n v="8100010920"/>
    <x v="0"/>
    <x v="1"/>
    <s v="EDIFICIO VILLA PILAR 2 BLOQUE 1 PROPIEDAD HORIZONTAL"/>
    <x v="6"/>
    <x v="6"/>
  </r>
  <r>
    <x v="0"/>
    <x v="1"/>
    <x v="0"/>
    <x v="4"/>
    <n v="7100258"/>
    <n v="8000721972"/>
    <x v="0"/>
    <x v="4"/>
    <s v="EDIFICIO LOS CONQUISTADORES PROPIEDAD HORIZONTAL"/>
    <x v="6"/>
    <x v="6"/>
  </r>
  <r>
    <x v="0"/>
    <x v="1"/>
    <x v="0"/>
    <x v="4"/>
    <n v="7100261"/>
    <n v="8909289426"/>
    <x v="0"/>
    <x v="1"/>
    <s v="NUCLEO DE VIVIENDA N°2 CIUDAD SAN DIEGO"/>
    <x v="14"/>
    <x v="5"/>
  </r>
  <r>
    <x v="0"/>
    <x v="1"/>
    <x v="0"/>
    <x v="4"/>
    <n v="7100295"/>
    <n v="8110304422"/>
    <x v="0"/>
    <x v="1"/>
    <s v="UNIDAD RESIDENCIAL MANANTIALES DE ROBLEDO PH"/>
    <x v="14"/>
    <x v="5"/>
  </r>
  <r>
    <x v="0"/>
    <x v="1"/>
    <x v="0"/>
    <x v="4"/>
    <n v="7100324"/>
    <n v="9009836294"/>
    <x v="0"/>
    <x v="2"/>
    <s v="CONJUNTO RESIDENCIAL SENDERO VERDE PH"/>
    <x v="5"/>
    <x v="5"/>
  </r>
  <r>
    <x v="0"/>
    <x v="1"/>
    <x v="0"/>
    <x v="4"/>
    <n v="7100411"/>
    <n v="9006443977"/>
    <x v="0"/>
    <x v="3"/>
    <s v="EDIFICIO 10-12 CIRCUNVALAR PH"/>
    <x v="11"/>
    <x v="9"/>
  </r>
  <r>
    <x v="0"/>
    <x v="1"/>
    <x v="0"/>
    <x v="4"/>
    <n v="7100432"/>
    <n v="9001501654"/>
    <x v="0"/>
    <x v="1"/>
    <s v="AGRUPACION TORRES NUEVA CASTILLA I"/>
    <x v="1"/>
    <x v="1"/>
  </r>
  <r>
    <x v="0"/>
    <x v="1"/>
    <x v="0"/>
    <x v="4"/>
    <n v="7100476"/>
    <n v="9000938618"/>
    <x v="0"/>
    <x v="1"/>
    <s v="EDIFICIO EL NOGAL PROPIEDAD HORIZONTAL"/>
    <x v="6"/>
    <x v="6"/>
  </r>
  <r>
    <x v="0"/>
    <x v="1"/>
    <x v="0"/>
    <x v="4"/>
    <n v="7100513"/>
    <n v="9000248580"/>
    <x v="0"/>
    <x v="1"/>
    <s v="EDIFICIO SANTA CRUZ DE LA SIERRA II PROPIEDAD HORIZONTAL"/>
    <x v="6"/>
    <x v="6"/>
  </r>
  <r>
    <x v="0"/>
    <x v="1"/>
    <x v="0"/>
    <x v="4"/>
    <n v="7100596"/>
    <n v="8001269584"/>
    <x v="0"/>
    <x v="0"/>
    <s v="CONJUNTO RESIDENCIAL MONTELAR PH"/>
    <x v="14"/>
    <x v="5"/>
  </r>
  <r>
    <x v="0"/>
    <x v="1"/>
    <x v="0"/>
    <x v="4"/>
    <n v="7100653"/>
    <n v="9000003174"/>
    <x v="0"/>
    <x v="1"/>
    <s v="CONJUNTO RESIDENCIAL BALCONES DE SAN ESTEBAN"/>
    <x v="1"/>
    <x v="1"/>
  </r>
  <r>
    <x v="0"/>
    <x v="1"/>
    <x v="0"/>
    <x v="4"/>
    <n v="7100722"/>
    <n v="8300575459"/>
    <x v="0"/>
    <x v="1"/>
    <s v="CONJUNTO RESIDENCIAL LA ALEJANDRIA II PH"/>
    <x v="1"/>
    <x v="1"/>
  </r>
  <r>
    <x v="0"/>
    <x v="1"/>
    <x v="0"/>
    <x v="4"/>
    <n v="7100793"/>
    <n v="9005445293"/>
    <x v="0"/>
    <x v="1"/>
    <s v="CONJUNTO CERRADO CERROS DE NIZA PROPIEDAD HORIZONTAL"/>
    <x v="6"/>
    <x v="6"/>
  </r>
  <r>
    <x v="0"/>
    <x v="1"/>
    <x v="0"/>
    <x v="4"/>
    <n v="7100806"/>
    <n v="8909246953"/>
    <x v="1"/>
    <x v="6"/>
    <s v="UNIDAD RESIDENCIAL LOS DANUBIOS PH"/>
    <x v="14"/>
    <x v="5"/>
  </r>
  <r>
    <x v="0"/>
    <x v="1"/>
    <x v="0"/>
    <x v="4"/>
    <n v="7100819"/>
    <n v="8110346251"/>
    <x v="0"/>
    <x v="1"/>
    <s v="CONJUNTO BOSQUES DE ETERNA PRIMAVERA SUBETAPA A PH"/>
    <x v="14"/>
    <x v="5"/>
  </r>
  <r>
    <x v="0"/>
    <x v="1"/>
    <x v="0"/>
    <x v="4"/>
    <n v="7100834"/>
    <n v="8002167371"/>
    <x v="0"/>
    <x v="1"/>
    <s v="EDIFICIO TORRE DE LA RAMBLA PROPIEDAD HORIZONTAL"/>
    <x v="6"/>
    <x v="6"/>
  </r>
  <r>
    <x v="0"/>
    <x v="1"/>
    <x v="0"/>
    <x v="4"/>
    <n v="7100860"/>
    <n v="9002532702"/>
    <x v="0"/>
    <x v="1"/>
    <s v="EDIFICIO SANANDRESITO CENTRO"/>
    <x v="2"/>
    <x v="2"/>
  </r>
  <r>
    <x v="0"/>
    <x v="1"/>
    <x v="0"/>
    <x v="4"/>
    <n v="7100858"/>
    <n v="8301189408"/>
    <x v="0"/>
    <x v="1"/>
    <s v="EDIFICIO OCAMONTE PROPIEDAD HORIZONTAL"/>
    <x v="1"/>
    <x v="1"/>
  </r>
  <r>
    <x v="0"/>
    <x v="1"/>
    <x v="0"/>
    <x v="4"/>
    <n v="7100870"/>
    <n v="8001718571"/>
    <x v="0"/>
    <x v="3"/>
    <s v="UNIDAD RESIDENCIAL LA CALLEJA"/>
    <x v="2"/>
    <x v="2"/>
  </r>
  <r>
    <x v="0"/>
    <x v="1"/>
    <x v="0"/>
    <x v="4"/>
    <n v="7100875"/>
    <n v="8001755731"/>
    <x v="0"/>
    <x v="1"/>
    <s v="MULTIFAMILIARES LOS ALMENDROS"/>
    <x v="11"/>
    <x v="9"/>
  </r>
  <r>
    <x v="0"/>
    <x v="1"/>
    <x v="0"/>
    <x v="4"/>
    <n v="7100883"/>
    <n v="9007720361"/>
    <x v="0"/>
    <x v="1"/>
    <s v="CONJUNTO PORTAL DE LA MACARENA PH"/>
    <x v="13"/>
    <x v="9"/>
  </r>
  <r>
    <x v="0"/>
    <x v="1"/>
    <x v="0"/>
    <x v="4"/>
    <n v="7100894"/>
    <n v="8909297915"/>
    <x v="0"/>
    <x v="1"/>
    <s v="CENTRO COMERCIAL LOS SAUCES"/>
    <x v="14"/>
    <x v="5"/>
  </r>
  <r>
    <x v="0"/>
    <x v="1"/>
    <x v="0"/>
    <x v="4"/>
    <n v="7100897"/>
    <n v="9007204053"/>
    <x v="0"/>
    <x v="4"/>
    <s v="EDIFICIO RONDA PROPIEDAD HORIZ"/>
    <x v="1"/>
    <x v="1"/>
  </r>
  <r>
    <x v="0"/>
    <x v="1"/>
    <x v="0"/>
    <x v="4"/>
    <n v="7100909"/>
    <n v="8040014390"/>
    <x v="0"/>
    <x v="3"/>
    <s v="CONJUNTO RESIDENCIAL VILLA FIRENZE"/>
    <x v="17"/>
    <x v="2"/>
  </r>
  <r>
    <x v="0"/>
    <x v="1"/>
    <x v="0"/>
    <x v="4"/>
    <n v="7100916"/>
    <n v="9007291343"/>
    <x v="0"/>
    <x v="3"/>
    <s v="EDIFICIO MULTIFAMILIAR BRISAS DE VILLAMARIA"/>
    <x v="23"/>
    <x v="6"/>
  </r>
  <r>
    <x v="0"/>
    <x v="1"/>
    <x v="0"/>
    <x v="4"/>
    <n v="7100941"/>
    <n v="8001688531"/>
    <x v="0"/>
    <x v="1"/>
    <s v="UNIDAD RESIDENCIAL COBLENZA PRIMERA ETAPA PH"/>
    <x v="14"/>
    <x v="5"/>
  </r>
  <r>
    <x v="0"/>
    <x v="1"/>
    <x v="0"/>
    <x v="4"/>
    <n v="7100958"/>
    <n v="8000388905"/>
    <x v="0"/>
    <x v="1"/>
    <s v="EDIFICIO CASTILLA PH"/>
    <x v="11"/>
    <x v="9"/>
  </r>
  <r>
    <x v="0"/>
    <x v="1"/>
    <x v="0"/>
    <x v="4"/>
    <n v="7100981"/>
    <n v="9002310020"/>
    <x v="0"/>
    <x v="1"/>
    <s v="CONJUNTO RESIDENCIAL SABANA DE TIERRA BUENA I"/>
    <x v="1"/>
    <x v="1"/>
  </r>
  <r>
    <x v="0"/>
    <x v="1"/>
    <x v="0"/>
    <x v="4"/>
    <n v="7100983"/>
    <n v="9002310020"/>
    <x v="0"/>
    <x v="4"/>
    <s v="CONJUNTO RESIDENCIAL SABANA DE TIERRA BUENA I"/>
    <x v="1"/>
    <x v="1"/>
  </r>
  <r>
    <x v="0"/>
    <x v="1"/>
    <x v="0"/>
    <x v="4"/>
    <n v="7100987"/>
    <n v="9006094612"/>
    <x v="0"/>
    <x v="1"/>
    <s v="EDIFICIO ALTOS DE PARANA PROPIEDAD HORIZONTAL"/>
    <x v="9"/>
    <x v="8"/>
  </r>
  <r>
    <x v="0"/>
    <x v="1"/>
    <x v="0"/>
    <x v="4"/>
    <n v="7100985"/>
    <n v="9002310020"/>
    <x v="0"/>
    <x v="7"/>
    <s v="CONJUNTO RESIDENCIAL SABANA DE TIERRA BUENA I"/>
    <x v="1"/>
    <x v="1"/>
  </r>
  <r>
    <x v="0"/>
    <x v="1"/>
    <x v="0"/>
    <x v="4"/>
    <n v="7100988"/>
    <n v="9002310020"/>
    <x v="0"/>
    <x v="4"/>
    <s v="CONJUNTO RESIDENCIAL SABANA DE TIERRA BUENA I"/>
    <x v="1"/>
    <x v="1"/>
  </r>
  <r>
    <x v="0"/>
    <x v="1"/>
    <x v="0"/>
    <x v="4"/>
    <n v="7100992"/>
    <n v="9002310020"/>
    <x v="0"/>
    <x v="4"/>
    <s v="CONJUNTO RESIDENCIAL SABANA DE TIERRA BUENA I"/>
    <x v="1"/>
    <x v="1"/>
  </r>
  <r>
    <x v="0"/>
    <x v="1"/>
    <x v="0"/>
    <x v="4"/>
    <n v="7101039"/>
    <n v="8301347091"/>
    <x v="0"/>
    <x v="2"/>
    <s v="CONJUNTO RESIDENCIAL LA CABAÑA PROPIEDAD HORIZONTAL"/>
    <x v="1"/>
    <x v="1"/>
  </r>
  <r>
    <x v="0"/>
    <x v="1"/>
    <x v="0"/>
    <x v="4"/>
    <n v="7101057"/>
    <n v="8001972770"/>
    <x v="0"/>
    <x v="1"/>
    <s v="UNIDAD RESIDENCIAL SAUSALITO"/>
    <x v="11"/>
    <x v="9"/>
  </r>
  <r>
    <x v="0"/>
    <x v="1"/>
    <x v="0"/>
    <x v="4"/>
    <n v="7101101"/>
    <n v="9001569428"/>
    <x v="0"/>
    <x v="1"/>
    <s v="EDIFICIO MONTELUNA - PROPIEDAD HORIZONTAL"/>
    <x v="1"/>
    <x v="1"/>
  </r>
  <r>
    <x v="0"/>
    <x v="1"/>
    <x v="0"/>
    <x v="4"/>
    <n v="7101127"/>
    <n v="8000231640"/>
    <x v="0"/>
    <x v="1"/>
    <s v="UNIDAD RESIDENCIAL CATAY (BLOQUE 5) P H"/>
    <x v="14"/>
    <x v="5"/>
  </r>
  <r>
    <x v="0"/>
    <x v="1"/>
    <x v="0"/>
    <x v="4"/>
    <n v="7101168"/>
    <n v="9001501654"/>
    <x v="0"/>
    <x v="1"/>
    <s v="AGRUPACION TORRES NUEVA CASTILLA I"/>
    <x v="1"/>
    <x v="1"/>
  </r>
  <r>
    <x v="0"/>
    <x v="1"/>
    <x v="0"/>
    <x v="4"/>
    <n v="7101224"/>
    <n v="8902086408"/>
    <x v="0"/>
    <x v="1"/>
    <s v="UNIDAD RESIDENCIAL COLON"/>
    <x v="17"/>
    <x v="2"/>
  </r>
  <r>
    <x v="0"/>
    <x v="1"/>
    <x v="0"/>
    <x v="4"/>
    <n v="7101244"/>
    <n v="8002167371"/>
    <x v="0"/>
    <x v="3"/>
    <s v="EDIFICIO TORRE DE LA RAMBLA PROPIEDAD HORIZONTAL"/>
    <x v="6"/>
    <x v="6"/>
  </r>
  <r>
    <x v="0"/>
    <x v="1"/>
    <x v="0"/>
    <x v="4"/>
    <n v="7101287"/>
    <n v="9002412194"/>
    <x v="0"/>
    <x v="3"/>
    <s v="URBANIZACION EL PORTAL DE LOS CORALES PROPIEDAD HORIZONTAL"/>
    <x v="11"/>
    <x v="9"/>
  </r>
  <r>
    <x v="0"/>
    <x v="1"/>
    <x v="0"/>
    <x v="4"/>
    <n v="7101276"/>
    <n v="9000925547"/>
    <x v="0"/>
    <x v="3"/>
    <s v="AGRUPACION RESIDENCIAL ALAMEDA SANTA MONICA ETAPA UNO PH"/>
    <x v="1"/>
    <x v="1"/>
  </r>
  <r>
    <x v="0"/>
    <x v="1"/>
    <x v="0"/>
    <x v="4"/>
    <n v="7101299"/>
    <n v="9011859693"/>
    <x v="0"/>
    <x v="1"/>
    <s v="CONJUNTO FLORIDA RESERVADA CONDOMINIO CAMPESTRE PROPIEDAD HO"/>
    <x v="3"/>
    <x v="3"/>
  </r>
  <r>
    <x v="0"/>
    <x v="1"/>
    <x v="0"/>
    <x v="4"/>
    <n v="7101330"/>
    <n v="8000314411"/>
    <x v="0"/>
    <x v="3"/>
    <s v="MULTIFAMILIAR NORTE DE SANTANDER"/>
    <x v="1"/>
    <x v="1"/>
  </r>
  <r>
    <x v="0"/>
    <x v="1"/>
    <x v="0"/>
    <x v="4"/>
    <n v="7101371"/>
    <n v="9010629473"/>
    <x v="0"/>
    <x v="1"/>
    <s v="URBANIZACION  SAN JOAQUIN BLOQUE 1 PH"/>
    <x v="11"/>
    <x v="9"/>
  </r>
  <r>
    <x v="0"/>
    <x v="1"/>
    <x v="0"/>
    <x v="4"/>
    <n v="7101408"/>
    <n v="8000721972"/>
    <x v="0"/>
    <x v="1"/>
    <s v="EDIFICIO LOS CONQUISTADORES PROPIEDAD HORIZONTAL"/>
    <x v="6"/>
    <x v="6"/>
  </r>
  <r>
    <x v="0"/>
    <x v="1"/>
    <x v="0"/>
    <x v="4"/>
    <n v="7101438"/>
    <n v="9011242197"/>
    <x v="0"/>
    <x v="1"/>
    <s v="CONJUNTO CERRADO ARBOLEDA DEL PARQUE - PROPIEDAD HORIZONTAL"/>
    <x v="6"/>
    <x v="6"/>
  </r>
  <r>
    <x v="0"/>
    <x v="1"/>
    <x v="0"/>
    <x v="4"/>
    <n v="7101446"/>
    <n v="9008611354"/>
    <x v="0"/>
    <x v="1"/>
    <s v="CONJUNTO CERRADO SANTO DOMINGO PROPIEDAD HORIZONTAL"/>
    <x v="3"/>
    <x v="3"/>
  </r>
  <r>
    <x v="0"/>
    <x v="1"/>
    <x v="0"/>
    <x v="4"/>
    <n v="7101457"/>
    <n v="8000608226"/>
    <x v="0"/>
    <x v="0"/>
    <s v="UNIDAD RESIDENCIAL PORTOALEGRE I PH"/>
    <x v="14"/>
    <x v="5"/>
  </r>
  <r>
    <x v="0"/>
    <x v="1"/>
    <x v="0"/>
    <x v="4"/>
    <n v="7101586"/>
    <n v="9003514382"/>
    <x v="0"/>
    <x v="0"/>
    <s v="CONJUNTO RESIDENCIAL TORRES DE MORAVIA"/>
    <x v="2"/>
    <x v="2"/>
  </r>
  <r>
    <x v="0"/>
    <x v="1"/>
    <x v="0"/>
    <x v="1"/>
    <n v="7101607"/>
    <n v="9000013043"/>
    <x v="0"/>
    <x v="1"/>
    <s v="EDIFICIO ASTORGA LOFTS PH"/>
    <x v="14"/>
    <x v="5"/>
  </r>
  <r>
    <x v="0"/>
    <x v="1"/>
    <x v="0"/>
    <x v="5"/>
    <n v="7101696"/>
    <n v="7527184"/>
    <x v="0"/>
    <x v="0"/>
    <s v="GARCIA QUINTERO FELIX ANTONIO"/>
    <x v="7"/>
    <x v="7"/>
  </r>
  <r>
    <x v="0"/>
    <x v="1"/>
    <x v="0"/>
    <x v="4"/>
    <n v="7101726"/>
    <n v="9002593564"/>
    <x v="0"/>
    <x v="4"/>
    <s v="EDIFICIO SANTA INES PROPIEDAD HORIZONTAL"/>
    <x v="1"/>
    <x v="1"/>
  </r>
  <r>
    <x v="0"/>
    <x v="1"/>
    <x v="0"/>
    <x v="4"/>
    <n v="7101741"/>
    <n v="9002593564"/>
    <x v="0"/>
    <x v="3"/>
    <s v="EDIFICIO SANTA INES PROPIEDAD HORIZONTAL"/>
    <x v="1"/>
    <x v="1"/>
  </r>
  <r>
    <x v="0"/>
    <x v="1"/>
    <x v="0"/>
    <x v="4"/>
    <n v="7101802"/>
    <n v="8090045233"/>
    <x v="0"/>
    <x v="0"/>
    <s v="MULTIFAMILIAR TORREMOLINOS PROIPEDAD HORIZONT"/>
    <x v="3"/>
    <x v="3"/>
  </r>
  <r>
    <x v="0"/>
    <x v="1"/>
    <x v="0"/>
    <x v="4"/>
    <n v="7101845"/>
    <n v="8300207580"/>
    <x v="0"/>
    <x v="2"/>
    <s v="CONJUNTO RESIDENCIAL BOLIVIA OCCIDENTAL LOTE 2 PH"/>
    <x v="1"/>
    <x v="1"/>
  </r>
  <r>
    <x v="0"/>
    <x v="1"/>
    <x v="0"/>
    <x v="4"/>
    <n v="7102016"/>
    <n v="9012852728"/>
    <x v="0"/>
    <x v="1"/>
    <s v="CONDOMINIO ALEGRANZA 1 PROPIEDAD HORIZONTAL"/>
    <x v="11"/>
    <x v="9"/>
  </r>
  <r>
    <x v="0"/>
    <x v="1"/>
    <x v="0"/>
    <x v="4"/>
    <n v="7102024"/>
    <n v="9000219600"/>
    <x v="0"/>
    <x v="2"/>
    <s v="CONJUNTO RESIDENCIAL SAN JOSE PLAZA"/>
    <x v="1"/>
    <x v="1"/>
  </r>
  <r>
    <x v="0"/>
    <x v="1"/>
    <x v="0"/>
    <x v="4"/>
    <n v="7102066"/>
    <n v="8100010920"/>
    <x v="0"/>
    <x v="2"/>
    <s v="EDIFICIO VILLA PILAR 2 BLOQUE 1 PROPIEDAD HORIZONTAL"/>
    <x v="6"/>
    <x v="6"/>
  </r>
  <r>
    <x v="0"/>
    <x v="1"/>
    <x v="0"/>
    <x v="4"/>
    <n v="7102110"/>
    <n v="9005445293"/>
    <x v="0"/>
    <x v="2"/>
    <s v="CONJUNTO CERRADO CERROS DE NIZA PROPIEDAD HORIZONTAL"/>
    <x v="6"/>
    <x v="6"/>
  </r>
  <r>
    <x v="0"/>
    <x v="1"/>
    <x v="0"/>
    <x v="4"/>
    <n v="7102224"/>
    <n v="8000862649"/>
    <x v="0"/>
    <x v="1"/>
    <s v="EDIFICIO SAN MARCOS PH"/>
    <x v="11"/>
    <x v="9"/>
  </r>
  <r>
    <x v="0"/>
    <x v="1"/>
    <x v="0"/>
    <x v="4"/>
    <n v="7102347"/>
    <n v="9006211119"/>
    <x v="0"/>
    <x v="1"/>
    <s v="PARQUE CENTRAL - APARTAMENTOS"/>
    <x v="3"/>
    <x v="3"/>
  </r>
  <r>
    <x v="0"/>
    <x v="1"/>
    <x v="0"/>
    <x v="4"/>
    <n v="7102367"/>
    <n v="9010475184"/>
    <x v="0"/>
    <x v="0"/>
    <s v="EDIFICIO PORTO LETICIA PH"/>
    <x v="21"/>
    <x v="5"/>
  </r>
  <r>
    <x v="0"/>
    <x v="1"/>
    <x v="0"/>
    <x v="4"/>
    <n v="7102423"/>
    <n v="8110371405"/>
    <x v="0"/>
    <x v="0"/>
    <s v="URBANIZACIN LA COLINA DE ASIS"/>
    <x v="5"/>
    <x v="5"/>
  </r>
  <r>
    <x v="0"/>
    <x v="1"/>
    <x v="0"/>
    <x v="4"/>
    <n v="7102435"/>
    <n v="8909359504"/>
    <x v="0"/>
    <x v="1"/>
    <s v="CONJUNTO RESIDENCIAL PALMA DE MALLORCA ETAPAS"/>
    <x v="10"/>
    <x v="5"/>
  </r>
  <r>
    <x v="0"/>
    <x v="1"/>
    <x v="0"/>
    <x v="5"/>
    <n v="7102586"/>
    <n v="24955193"/>
    <x v="0"/>
    <x v="5"/>
    <s v="GIRALDO DE VALENCIA BEATRIZ"/>
    <x v="11"/>
    <x v="9"/>
  </r>
  <r>
    <x v="0"/>
    <x v="1"/>
    <x v="0"/>
    <x v="4"/>
    <n v="7102605"/>
    <n v="9010501706"/>
    <x v="0"/>
    <x v="0"/>
    <s v="CONJUNTO RESIDENCIAL RESERVA CANAVERAL CONDOM"/>
    <x v="17"/>
    <x v="2"/>
  </r>
  <r>
    <x v="0"/>
    <x v="1"/>
    <x v="0"/>
    <x v="1"/>
    <n v="7102625"/>
    <n v="8300250024"/>
    <x v="0"/>
    <x v="1"/>
    <s v="CONJUNTO RESIDENCIAL IBENZA PH"/>
    <x v="1"/>
    <x v="1"/>
  </r>
  <r>
    <x v="0"/>
    <x v="1"/>
    <x v="0"/>
    <x v="4"/>
    <n v="7102903"/>
    <n v="8001465261"/>
    <x v="0"/>
    <x v="1"/>
    <s v="CONJUNTO RESIDENCIAL INTICAYA"/>
    <x v="1"/>
    <x v="1"/>
  </r>
  <r>
    <x v="0"/>
    <x v="1"/>
    <x v="0"/>
    <x v="4"/>
    <n v="7102931"/>
    <n v="8110470510"/>
    <x v="0"/>
    <x v="0"/>
    <s v="CONJUNTO RESIDENCIAL CERCANIAS DE LA MOTA PH"/>
    <x v="14"/>
    <x v="5"/>
  </r>
  <r>
    <x v="0"/>
    <x v="1"/>
    <x v="0"/>
    <x v="4"/>
    <n v="7102968"/>
    <n v="8300207580"/>
    <x v="0"/>
    <x v="2"/>
    <s v="CONJUNTO RESIDENCIAL BOLIVIA OCCIDENTAL LOTE 2 PH"/>
    <x v="1"/>
    <x v="1"/>
  </r>
  <r>
    <x v="0"/>
    <x v="1"/>
    <x v="0"/>
    <x v="4"/>
    <n v="7103389"/>
    <n v="9003185801"/>
    <x v="0"/>
    <x v="2"/>
    <s v="CONDOMINIO TIZIANO RESORT"/>
    <x v="15"/>
    <x v="4"/>
  </r>
  <r>
    <x v="0"/>
    <x v="1"/>
    <x v="0"/>
    <x v="4"/>
    <n v="7103391"/>
    <n v="9007207190"/>
    <x v="0"/>
    <x v="1"/>
    <s v="EDIFICIO SIENA - PROPIEDAD HORIZONTAL"/>
    <x v="7"/>
    <x v="7"/>
  </r>
  <r>
    <x v="0"/>
    <x v="1"/>
    <x v="0"/>
    <x v="4"/>
    <n v="7103424"/>
    <n v="8300707079"/>
    <x v="0"/>
    <x v="1"/>
    <s v="EDIFICIO  PLAZA NAVARRA"/>
    <x v="1"/>
    <x v="1"/>
  </r>
  <r>
    <x v="0"/>
    <x v="1"/>
    <x v="0"/>
    <x v="4"/>
    <n v="7103484"/>
    <n v="8301322494"/>
    <x v="0"/>
    <x v="0"/>
    <s v="EDIFICIO EL JUNCAL PROPIEDAD HORIZONTAL"/>
    <x v="1"/>
    <x v="1"/>
  </r>
  <r>
    <x v="0"/>
    <x v="1"/>
    <x v="0"/>
    <x v="1"/>
    <n v="7103598"/>
    <n v="8002067771"/>
    <x v="0"/>
    <x v="1"/>
    <s v="EDIFICIO LA FONTANA PH"/>
    <x v="11"/>
    <x v="9"/>
  </r>
  <r>
    <x v="0"/>
    <x v="1"/>
    <x v="0"/>
    <x v="4"/>
    <n v="7103605"/>
    <n v="9003266788"/>
    <x v="0"/>
    <x v="2"/>
    <s v="CONJUNTO CERRADO MIRADOR DE PIAMONTE- PROPIEDAD HORIZONT"/>
    <x v="6"/>
    <x v="6"/>
  </r>
  <r>
    <x v="0"/>
    <x v="1"/>
    <x v="0"/>
    <x v="4"/>
    <n v="7103622"/>
    <n v="8160049525"/>
    <x v="0"/>
    <x v="2"/>
    <s v="CONJUNTO RESIDENCIAL LA PUERTA DE ABACANTO PH"/>
    <x v="11"/>
    <x v="9"/>
  </r>
  <r>
    <x v="0"/>
    <x v="1"/>
    <x v="0"/>
    <x v="4"/>
    <n v="7103679"/>
    <n v="8110079119"/>
    <x v="0"/>
    <x v="1"/>
    <s v="UNIDAD RESIDENCIAL SALAMANCA DE LA MOTA  PH"/>
    <x v="14"/>
    <x v="5"/>
  </r>
  <r>
    <x v="0"/>
    <x v="1"/>
    <x v="0"/>
    <x v="4"/>
    <n v="7103738"/>
    <n v="9003266788"/>
    <x v="0"/>
    <x v="2"/>
    <s v="CONJUNTO CERRADO MIRADOR DE PIAMONTE- PROPIEDAD HORIZONT"/>
    <x v="6"/>
    <x v="6"/>
  </r>
  <r>
    <x v="0"/>
    <x v="1"/>
    <x v="0"/>
    <x v="4"/>
    <n v="7103769"/>
    <n v="9000889189"/>
    <x v="0"/>
    <x v="1"/>
    <s v="AGRUPACION DE VIVIENDA FONTIBON RESERVADO - PROPIEDAD HORIZO"/>
    <x v="1"/>
    <x v="1"/>
  </r>
  <r>
    <x v="0"/>
    <x v="1"/>
    <x v="0"/>
    <x v="4"/>
    <n v="7103859"/>
    <n v="9006999782"/>
    <x v="0"/>
    <x v="0"/>
    <s v="URBANIZACION EL ROSAL I ETAPA PH"/>
    <x v="14"/>
    <x v="5"/>
  </r>
  <r>
    <x v="0"/>
    <x v="1"/>
    <x v="0"/>
    <x v="4"/>
    <n v="7103918"/>
    <n v="8110041831"/>
    <x v="0"/>
    <x v="0"/>
    <s v="CONJUNTO RESIDENCIAL CEIBAS DEL POBLADO"/>
    <x v="14"/>
    <x v="5"/>
  </r>
  <r>
    <x v="0"/>
    <x v="1"/>
    <x v="0"/>
    <x v="4"/>
    <n v="7103963"/>
    <n v="9005390128"/>
    <x v="0"/>
    <x v="1"/>
    <s v="CONJUNTO LA CAPILLA DE SUBA PH"/>
    <x v="1"/>
    <x v="1"/>
  </r>
  <r>
    <x v="0"/>
    <x v="1"/>
    <x v="0"/>
    <x v="4"/>
    <n v="7103967"/>
    <n v="8300207580"/>
    <x v="0"/>
    <x v="0"/>
    <s v="CONJUNTO RESIDENCIAL BOLIVIA OCCIDENTAL LOTE 2 PH"/>
    <x v="1"/>
    <x v="1"/>
  </r>
  <r>
    <x v="0"/>
    <x v="1"/>
    <x v="0"/>
    <x v="4"/>
    <n v="7104000"/>
    <n v="8300755992"/>
    <x v="0"/>
    <x v="1"/>
    <s v="PORTON DE GRATAMIRA PH"/>
    <x v="1"/>
    <x v="1"/>
  </r>
  <r>
    <x v="0"/>
    <x v="1"/>
    <x v="0"/>
    <x v="4"/>
    <n v="7104276"/>
    <n v="8902040726"/>
    <x v="0"/>
    <x v="1"/>
    <s v="EDIFICIO SAN FELIPE"/>
    <x v="2"/>
    <x v="2"/>
  </r>
  <r>
    <x v="0"/>
    <x v="1"/>
    <x v="0"/>
    <x v="4"/>
    <n v="7104506"/>
    <n v="9005201226"/>
    <x v="0"/>
    <x v="1"/>
    <s v="EDIFICIO EL DORAL PH"/>
    <x v="14"/>
    <x v="5"/>
  </r>
  <r>
    <x v="0"/>
    <x v="1"/>
    <x v="0"/>
    <x v="4"/>
    <n v="7104666"/>
    <n v="8000608226"/>
    <x v="0"/>
    <x v="3"/>
    <s v="UNIDAD RESIDENCIAL PORTOALEGRE I PH"/>
    <x v="14"/>
    <x v="5"/>
  </r>
  <r>
    <x v="0"/>
    <x v="1"/>
    <x v="0"/>
    <x v="4"/>
    <n v="7104735"/>
    <n v="8902040726"/>
    <x v="0"/>
    <x v="1"/>
    <s v="EDIFICIO SAN FELIPE"/>
    <x v="2"/>
    <x v="2"/>
  </r>
  <r>
    <x v="0"/>
    <x v="1"/>
    <x v="0"/>
    <x v="4"/>
    <n v="7104771"/>
    <n v="9000741680"/>
    <x v="0"/>
    <x v="1"/>
    <s v="SAN JACINTO APARTAMENTOS - PROPIEDAD HORIZONTAL"/>
    <x v="3"/>
    <x v="3"/>
  </r>
  <r>
    <x v="0"/>
    <x v="1"/>
    <x v="0"/>
    <x v="4"/>
    <n v="7104859"/>
    <n v="8060043204"/>
    <x v="0"/>
    <x v="3"/>
    <s v="CONJUNTO RESIDENCIAL LOS EJECUTIVOS SEGUNDA ETAPA"/>
    <x v="52"/>
    <x v="18"/>
  </r>
  <r>
    <x v="0"/>
    <x v="1"/>
    <x v="0"/>
    <x v="4"/>
    <n v="7105210"/>
    <n v="8301009598"/>
    <x v="0"/>
    <x v="1"/>
    <s v="CONJUNTO RESIDENCIAL PORTAL DE MODELIA 1 PROP"/>
    <x v="1"/>
    <x v="1"/>
  </r>
  <r>
    <x v="0"/>
    <x v="1"/>
    <x v="0"/>
    <x v="4"/>
    <n v="7105185"/>
    <n v="9012391770"/>
    <x v="0"/>
    <x v="1"/>
    <s v="EDIFICIO ARCOBALENO PROPIEDAD HORIZONTAL"/>
    <x v="6"/>
    <x v="6"/>
  </r>
  <r>
    <x v="0"/>
    <x v="1"/>
    <x v="0"/>
    <x v="4"/>
    <n v="7105266"/>
    <n v="8909311905"/>
    <x v="0"/>
    <x v="1"/>
    <s v="UNIDAD RESIDENCIAL EDIFICIO ORQUIDEA N 3 PH"/>
    <x v="10"/>
    <x v="5"/>
  </r>
  <r>
    <x v="0"/>
    <x v="1"/>
    <x v="0"/>
    <x v="4"/>
    <n v="7105298"/>
    <n v="8110041831"/>
    <x v="0"/>
    <x v="1"/>
    <s v="CONJUNTO RESIDENCIAL CEIBAS DEL POBLADO"/>
    <x v="14"/>
    <x v="5"/>
  </r>
  <r>
    <x v="0"/>
    <x v="1"/>
    <x v="0"/>
    <x v="4"/>
    <n v="7105314"/>
    <n v="8110041831"/>
    <x v="0"/>
    <x v="1"/>
    <s v="CONJUNTO RESIDENCIAL CEIBAS DEL POBLADO"/>
    <x v="14"/>
    <x v="5"/>
  </r>
  <r>
    <x v="0"/>
    <x v="1"/>
    <x v="0"/>
    <x v="4"/>
    <n v="7105367"/>
    <n v="9002593564"/>
    <x v="0"/>
    <x v="3"/>
    <s v="EDIFICIO SANTA INES PROPIEDAD HORIZONTAL"/>
    <x v="1"/>
    <x v="1"/>
  </r>
  <r>
    <x v="0"/>
    <x v="1"/>
    <x v="0"/>
    <x v="4"/>
    <n v="7105395"/>
    <n v="8160003320"/>
    <x v="0"/>
    <x v="7"/>
    <s v="EDIFICIO LAURA PROPIEDAD HORIZONTAL"/>
    <x v="11"/>
    <x v="9"/>
  </r>
  <r>
    <x v="0"/>
    <x v="1"/>
    <x v="0"/>
    <x v="4"/>
    <n v="7105446"/>
    <n v="8301185143"/>
    <x v="0"/>
    <x v="1"/>
    <s v="CONJUNTO RESIDENCIAL TARBES DE SAN JOSE I Y II ETAPA"/>
    <x v="1"/>
    <x v="1"/>
  </r>
  <r>
    <x v="0"/>
    <x v="1"/>
    <x v="0"/>
    <x v="4"/>
    <n v="7105446"/>
    <n v="8301185143"/>
    <x v="0"/>
    <x v="1"/>
    <s v="CONJUNTO RESIDENCIAL TARBES DE SAN JOSE I Y II ETAPA"/>
    <x v="1"/>
    <x v="1"/>
  </r>
  <r>
    <x v="0"/>
    <x v="1"/>
    <x v="0"/>
    <x v="4"/>
    <n v="7105477"/>
    <n v="8300605632"/>
    <x v="0"/>
    <x v="1"/>
    <s v="CONJUNTO RESIDENCIAL PARQUES DE MILENTA"/>
    <x v="1"/>
    <x v="1"/>
  </r>
  <r>
    <x v="0"/>
    <x v="1"/>
    <x v="0"/>
    <x v="4"/>
    <n v="7105541"/>
    <n v="9001743575"/>
    <x v="0"/>
    <x v="3"/>
    <s v="CONJUNTO RESIDENCIAL LOS ARRAYANES - PROPIEDAD HORIZONTAL"/>
    <x v="6"/>
    <x v="6"/>
  </r>
  <r>
    <x v="0"/>
    <x v="1"/>
    <x v="0"/>
    <x v="4"/>
    <n v="7105558"/>
    <n v="8002376522"/>
    <x v="0"/>
    <x v="1"/>
    <s v="EDIFICIO LOS LAGOS PH"/>
    <x v="1"/>
    <x v="1"/>
  </r>
  <r>
    <x v="0"/>
    <x v="1"/>
    <x v="0"/>
    <x v="4"/>
    <n v="7105607"/>
    <n v="9008865371"/>
    <x v="0"/>
    <x v="2"/>
    <s v="PARQUE RESIDENCIAL INTER PLAZA SUR"/>
    <x v="7"/>
    <x v="7"/>
  </r>
  <r>
    <x v="0"/>
    <x v="1"/>
    <x v="0"/>
    <x v="4"/>
    <n v="7105603"/>
    <n v="8110467498"/>
    <x v="0"/>
    <x v="0"/>
    <s v="EDIFICIO ORION 2 PH"/>
    <x v="14"/>
    <x v="5"/>
  </r>
  <r>
    <x v="0"/>
    <x v="1"/>
    <x v="0"/>
    <x v="4"/>
    <n v="7105657"/>
    <n v="8905014786"/>
    <x v="0"/>
    <x v="1"/>
    <s v="CONDOMINIO EDIFICIO LA RIVIERA"/>
    <x v="18"/>
    <x v="10"/>
  </r>
  <r>
    <x v="0"/>
    <x v="1"/>
    <x v="0"/>
    <x v="4"/>
    <n v="7105667"/>
    <n v="8300557273"/>
    <x v="0"/>
    <x v="1"/>
    <s v="CONJUNTO RESIDENCIAL CERRO ARACURY PH"/>
    <x v="1"/>
    <x v="1"/>
  </r>
  <r>
    <x v="0"/>
    <x v="1"/>
    <x v="0"/>
    <x v="4"/>
    <n v="7105668"/>
    <n v="8040014390"/>
    <x v="0"/>
    <x v="3"/>
    <s v="CONJUNTO RESIDENCIAL VILLA FIRENZE"/>
    <x v="17"/>
    <x v="2"/>
  </r>
  <r>
    <x v="0"/>
    <x v="1"/>
    <x v="0"/>
    <x v="4"/>
    <n v="7105689"/>
    <n v="9012701376"/>
    <x v="1"/>
    <x v="6"/>
    <s v="EDIFICIO TERRANOVA 181"/>
    <x v="1"/>
    <x v="1"/>
  </r>
  <r>
    <x v="0"/>
    <x v="1"/>
    <x v="0"/>
    <x v="4"/>
    <n v="7105795"/>
    <n v="8300349595"/>
    <x v="0"/>
    <x v="1"/>
    <s v="URBANIZACION PASEO DE LA COLINA GRATAMIRA REAL PROPIEDAD HOR"/>
    <x v="1"/>
    <x v="1"/>
  </r>
  <r>
    <x v="0"/>
    <x v="1"/>
    <x v="0"/>
    <x v="4"/>
    <n v="7105805"/>
    <n v="9001265015"/>
    <x v="0"/>
    <x v="1"/>
    <s v="URBANIZACION CAMINOS DE MONTICELLO P-H"/>
    <x v="14"/>
    <x v="5"/>
  </r>
  <r>
    <x v="0"/>
    <x v="1"/>
    <x v="0"/>
    <x v="4"/>
    <n v="7105874"/>
    <n v="9003260044"/>
    <x v="0"/>
    <x v="1"/>
    <s v="CONJUNTO RESIDENCIAL KYOTO TORRE 4 PROPIEDAD HORIZONTAL"/>
    <x v="1"/>
    <x v="1"/>
  </r>
  <r>
    <x v="0"/>
    <x v="1"/>
    <x v="0"/>
    <x v="4"/>
    <n v="7105895"/>
    <n v="8300031146"/>
    <x v="0"/>
    <x v="2"/>
    <s v="EDIFICIO GUIMOX-PROPIEDAD HORIZONTAL"/>
    <x v="1"/>
    <x v="1"/>
  </r>
  <r>
    <x v="0"/>
    <x v="1"/>
    <x v="0"/>
    <x v="4"/>
    <n v="7105910"/>
    <n v="9008611354"/>
    <x v="0"/>
    <x v="1"/>
    <s v="CONJUNTO CERRADO SANTO DOMINGO PROPIEDAD HORIZONTAL"/>
    <x v="3"/>
    <x v="3"/>
  </r>
  <r>
    <x v="0"/>
    <x v="1"/>
    <x v="0"/>
    <x v="4"/>
    <n v="7105935"/>
    <n v="8300764587"/>
    <x v="1"/>
    <x v="6"/>
    <s v="CONJUNTO RESIDENCIAL CUMBRES DEL SALITRE III"/>
    <x v="1"/>
    <x v="1"/>
  </r>
  <r>
    <x v="0"/>
    <x v="1"/>
    <x v="0"/>
    <x v="4"/>
    <n v="7105938"/>
    <n v="9011149557"/>
    <x v="0"/>
    <x v="0"/>
    <s v="EDIFICIO SAN JUAN DE LOS ARRECIFES PROPIEDAD HORIZONTAL"/>
    <x v="6"/>
    <x v="6"/>
  </r>
  <r>
    <x v="0"/>
    <x v="1"/>
    <x v="0"/>
    <x v="4"/>
    <n v="7105946"/>
    <n v="8300494045"/>
    <x v="0"/>
    <x v="1"/>
    <s v="EDIFICIO MIRASIERRA II PH"/>
    <x v="1"/>
    <x v="1"/>
  </r>
  <r>
    <x v="0"/>
    <x v="1"/>
    <x v="0"/>
    <x v="4"/>
    <n v="7105967"/>
    <n v="9006685977"/>
    <x v="0"/>
    <x v="1"/>
    <s v="PROYECTO PARQUE RESIDENCIAL NUEVO RECREO ETAPA 3 PH"/>
    <x v="1"/>
    <x v="1"/>
  </r>
  <r>
    <x v="0"/>
    <x v="1"/>
    <x v="0"/>
    <x v="4"/>
    <n v="7105984"/>
    <n v="9004163228"/>
    <x v="0"/>
    <x v="1"/>
    <s v="CONJUNTO RESIDENCIAL BALEARES RESERVADO"/>
    <x v="1"/>
    <x v="1"/>
  </r>
  <r>
    <x v="0"/>
    <x v="1"/>
    <x v="0"/>
    <x v="4"/>
    <n v="7105994"/>
    <n v="9008611354"/>
    <x v="0"/>
    <x v="1"/>
    <s v="CONJUNTO CERRADO SANTO DOMINGO PROPIEDAD HORIZONTAL"/>
    <x v="3"/>
    <x v="3"/>
  </r>
  <r>
    <x v="0"/>
    <x v="1"/>
    <x v="0"/>
    <x v="4"/>
    <n v="7106033"/>
    <n v="8301224119"/>
    <x v="0"/>
    <x v="1"/>
    <s v="EDIFICIO PEÑA VERDE - PROPIEDAD HORIZONTAL"/>
    <x v="1"/>
    <x v="1"/>
  </r>
  <r>
    <x v="0"/>
    <x v="1"/>
    <x v="0"/>
    <x v="4"/>
    <n v="7106049"/>
    <n v="9009928797"/>
    <x v="0"/>
    <x v="1"/>
    <s v="CONJUNTO RESIDENCIAL TORRES AMBAR APARTAMENTOS PH"/>
    <x v="13"/>
    <x v="9"/>
  </r>
  <r>
    <x v="0"/>
    <x v="1"/>
    <x v="0"/>
    <x v="4"/>
    <n v="7106049"/>
    <n v="9009928797"/>
    <x v="0"/>
    <x v="1"/>
    <s v="CONJUNTO RESIDENCIAL TORRES AMBAR APARTAMENTOS PH"/>
    <x v="13"/>
    <x v="9"/>
  </r>
  <r>
    <x v="0"/>
    <x v="1"/>
    <x v="0"/>
    <x v="4"/>
    <n v="7106078"/>
    <n v="8160029232"/>
    <x v="0"/>
    <x v="1"/>
    <s v="EDIFICIO MANACOR PH"/>
    <x v="11"/>
    <x v="9"/>
  </r>
  <r>
    <x v="0"/>
    <x v="1"/>
    <x v="0"/>
    <x v="4"/>
    <n v="7106088"/>
    <n v="8110342171"/>
    <x v="0"/>
    <x v="2"/>
    <s v="EDIFICIO TESORO REAL PH"/>
    <x v="14"/>
    <x v="5"/>
  </r>
  <r>
    <x v="0"/>
    <x v="1"/>
    <x v="0"/>
    <x v="4"/>
    <n v="7106100"/>
    <n v="9007720361"/>
    <x v="0"/>
    <x v="2"/>
    <s v="CONJUNTO PORTAL DE LA MACARENA PH"/>
    <x v="13"/>
    <x v="9"/>
  </r>
  <r>
    <x v="0"/>
    <x v="1"/>
    <x v="0"/>
    <x v="4"/>
    <n v="7106119"/>
    <n v="9010574551"/>
    <x v="0"/>
    <x v="0"/>
    <s v="CONJUNTO RESIDENCIAL TACUARA CLUB RESIDENCIAL PH"/>
    <x v="13"/>
    <x v="9"/>
  </r>
  <r>
    <x v="0"/>
    <x v="1"/>
    <x v="0"/>
    <x v="5"/>
    <n v="7106138"/>
    <n v="1247241"/>
    <x v="0"/>
    <x v="5"/>
    <s v="CEBALLOS VERGARA JOSE ALBERTO"/>
    <x v="7"/>
    <x v="7"/>
  </r>
  <r>
    <x v="0"/>
    <x v="1"/>
    <x v="0"/>
    <x v="4"/>
    <n v="7106128"/>
    <n v="9001839225"/>
    <x v="0"/>
    <x v="0"/>
    <s v="EDIFICIO BARCELONA PH"/>
    <x v="10"/>
    <x v="5"/>
  </r>
  <r>
    <x v="0"/>
    <x v="1"/>
    <x v="0"/>
    <x v="4"/>
    <n v="7106148"/>
    <n v="9001294906"/>
    <x v="0"/>
    <x v="1"/>
    <s v="EDIFICIO ICC IX PROPIEDAD HORIZONTAL"/>
    <x v="1"/>
    <x v="1"/>
  </r>
  <r>
    <x v="0"/>
    <x v="1"/>
    <x v="0"/>
    <x v="4"/>
    <n v="7106163"/>
    <n v="8605323957"/>
    <x v="0"/>
    <x v="1"/>
    <s v="UNIDAD DIEZ 10 DEL CONJUNTO RESIDENCIAL ENTRE RIOS PH"/>
    <x v="1"/>
    <x v="1"/>
  </r>
  <r>
    <x v="0"/>
    <x v="1"/>
    <x v="0"/>
    <x v="4"/>
    <n v="7106166"/>
    <n v="8300435924"/>
    <x v="0"/>
    <x v="1"/>
    <s v="EDIFICIO VILLA VENETTO PROPIEDAD HORIZONTAL"/>
    <x v="1"/>
    <x v="1"/>
  </r>
  <r>
    <x v="0"/>
    <x v="1"/>
    <x v="0"/>
    <x v="4"/>
    <n v="7106166"/>
    <n v="8300435924"/>
    <x v="0"/>
    <x v="1"/>
    <s v="EDIFICIO VILLA VENETTO PROPIEDAD HORIZONTAL"/>
    <x v="1"/>
    <x v="1"/>
  </r>
  <r>
    <x v="0"/>
    <x v="1"/>
    <x v="0"/>
    <x v="4"/>
    <n v="7106186"/>
    <n v="9007527261"/>
    <x v="0"/>
    <x v="0"/>
    <s v="CONJUNTO CERRADO MIRADOR DE LA FRONTERA PROPIEDAD HORIZONTAL"/>
    <x v="6"/>
    <x v="6"/>
  </r>
  <r>
    <x v="0"/>
    <x v="1"/>
    <x v="0"/>
    <x v="4"/>
    <n v="7106205"/>
    <n v="8300207580"/>
    <x v="0"/>
    <x v="2"/>
    <s v="CONJUNTO RESIDENCIAL BOLIVIA OCCIDENTAL LOTE 2 PH"/>
    <x v="1"/>
    <x v="1"/>
  </r>
  <r>
    <x v="0"/>
    <x v="1"/>
    <x v="0"/>
    <x v="4"/>
    <n v="7106208"/>
    <n v="9004146968"/>
    <x v="0"/>
    <x v="1"/>
    <s v="CONJUNTO RESIDENCIAL MONTEBONITO"/>
    <x v="3"/>
    <x v="3"/>
  </r>
  <r>
    <x v="0"/>
    <x v="1"/>
    <x v="0"/>
    <x v="4"/>
    <n v="7106201"/>
    <n v="8002245130"/>
    <x v="0"/>
    <x v="1"/>
    <s v="EDIFICIO GIRARDOT - PH-"/>
    <x v="14"/>
    <x v="5"/>
  </r>
  <r>
    <x v="0"/>
    <x v="1"/>
    <x v="0"/>
    <x v="4"/>
    <n v="7106217"/>
    <n v="8914115371"/>
    <x v="0"/>
    <x v="1"/>
    <s v="AGRUPACION RESIDENCIAL LA AURORA PH"/>
    <x v="11"/>
    <x v="9"/>
  </r>
  <r>
    <x v="0"/>
    <x v="1"/>
    <x v="0"/>
    <x v="4"/>
    <n v="7106217"/>
    <n v="8914115371"/>
    <x v="0"/>
    <x v="1"/>
    <s v="AGRUPACION RESIDENCIAL LA AURORA PH"/>
    <x v="11"/>
    <x v="9"/>
  </r>
  <r>
    <x v="0"/>
    <x v="1"/>
    <x v="0"/>
    <x v="4"/>
    <n v="7106218"/>
    <n v="8001811235"/>
    <x v="0"/>
    <x v="2"/>
    <s v="CONJUNTO RESIDENCIAL PROVITEQ UNIDAD 4"/>
    <x v="7"/>
    <x v="7"/>
  </r>
  <r>
    <x v="0"/>
    <x v="1"/>
    <x v="0"/>
    <x v="4"/>
    <n v="7106229"/>
    <n v="8301042614"/>
    <x v="0"/>
    <x v="1"/>
    <s v="CONJUNTO RESIDENCIAL BULEVAR DE LAS VILLAS TORRES 1 - 6"/>
    <x v="1"/>
    <x v="1"/>
  </r>
  <r>
    <x v="0"/>
    <x v="1"/>
    <x v="0"/>
    <x v="4"/>
    <n v="7106237"/>
    <n v="9010034836"/>
    <x v="0"/>
    <x v="1"/>
    <s v="FORTEZZA PARQUE RESIDENCIAL - PROPIEDAD HORIZONTAL"/>
    <x v="3"/>
    <x v="3"/>
  </r>
  <r>
    <x v="0"/>
    <x v="1"/>
    <x v="0"/>
    <x v="4"/>
    <n v="7106244"/>
    <n v="8000909286"/>
    <x v="0"/>
    <x v="1"/>
    <s v="CONJUNTO RESIDENCIAL SANTA HELENA DE BAVIERA ETAPA 1"/>
    <x v="1"/>
    <x v="1"/>
  </r>
  <r>
    <x v="0"/>
    <x v="1"/>
    <x v="0"/>
    <x v="4"/>
    <n v="7106251"/>
    <n v="9003281636"/>
    <x v="0"/>
    <x v="3"/>
    <s v="CONJUNTO RESIDENCIAL LORETTO PARQUE RESIDENCI"/>
    <x v="4"/>
    <x v="4"/>
  </r>
  <r>
    <x v="0"/>
    <x v="1"/>
    <x v="0"/>
    <x v="4"/>
    <n v="7106271"/>
    <n v="9003546185"/>
    <x v="0"/>
    <x v="3"/>
    <s v="EDIFICIO VASSARI CENTER"/>
    <x v="0"/>
    <x v="0"/>
  </r>
  <r>
    <x v="0"/>
    <x v="1"/>
    <x v="0"/>
    <x v="4"/>
    <n v="7106297"/>
    <n v="8002086890"/>
    <x v="0"/>
    <x v="1"/>
    <s v="CONJUNTO RESIDENCIAL RECREO DE MODELIA P H"/>
    <x v="1"/>
    <x v="1"/>
  </r>
  <r>
    <x v="0"/>
    <x v="1"/>
    <x v="0"/>
    <x v="4"/>
    <n v="7106333"/>
    <n v="8000764445"/>
    <x v="0"/>
    <x v="4"/>
    <s v="CONJUNTO HABITACIONAL EL RINCON DE LAS QUINTAS PH"/>
    <x v="11"/>
    <x v="9"/>
  </r>
  <r>
    <x v="0"/>
    <x v="1"/>
    <x v="0"/>
    <x v="4"/>
    <n v="7106417"/>
    <n v="9007924551"/>
    <x v="0"/>
    <x v="1"/>
    <s v="EDIFICO PORTICO DE BRITALIA - PROPIEDAD HORIZONTAL"/>
    <x v="1"/>
    <x v="1"/>
  </r>
  <r>
    <x v="0"/>
    <x v="1"/>
    <x v="0"/>
    <x v="4"/>
    <n v="7106428"/>
    <n v="8301145643"/>
    <x v="0"/>
    <x v="1"/>
    <s v="CONJUNTO RESIDENCIAL PORTAL DE LOS PARQUES ETAPA I"/>
    <x v="1"/>
    <x v="1"/>
  </r>
  <r>
    <x v="0"/>
    <x v="1"/>
    <x v="0"/>
    <x v="4"/>
    <n v="7106474"/>
    <n v="9001396138"/>
    <x v="0"/>
    <x v="1"/>
    <s v="BARILOCHE II - PROPIEDAD HORIZONTAL"/>
    <x v="1"/>
    <x v="1"/>
  </r>
  <r>
    <x v="0"/>
    <x v="1"/>
    <x v="0"/>
    <x v="4"/>
    <n v="7106506"/>
    <n v="9001702292"/>
    <x v="0"/>
    <x v="0"/>
    <s v="EDIFICIO ROMANI IV"/>
    <x v="1"/>
    <x v="1"/>
  </r>
  <r>
    <x v="0"/>
    <x v="1"/>
    <x v="0"/>
    <x v="1"/>
    <n v="7106500"/>
    <n v="8090053629"/>
    <x v="0"/>
    <x v="5"/>
    <s v="COMPLEJO URBANISTICO LOS ARRAYANES SEGUNDA ETAPA"/>
    <x v="3"/>
    <x v="3"/>
  </r>
  <r>
    <x v="0"/>
    <x v="1"/>
    <x v="0"/>
    <x v="4"/>
    <n v="7106510"/>
    <n v="9008786747"/>
    <x v="0"/>
    <x v="1"/>
    <s v="EDIFICIO MIRAFLORES TORRE C2 PH"/>
    <x v="108"/>
    <x v="5"/>
  </r>
  <r>
    <x v="0"/>
    <x v="1"/>
    <x v="0"/>
    <x v="4"/>
    <n v="7106541"/>
    <n v="8110127327"/>
    <x v="0"/>
    <x v="1"/>
    <s v="URBANIZACION FAROLES PH"/>
    <x v="14"/>
    <x v="5"/>
  </r>
  <r>
    <x v="0"/>
    <x v="1"/>
    <x v="0"/>
    <x v="4"/>
    <n v="7106534"/>
    <n v="8300147491"/>
    <x v="0"/>
    <x v="3"/>
    <s v="CONJUNTO RESIDENCIAL  SAN  JERONIMO"/>
    <x v="1"/>
    <x v="1"/>
  </r>
  <r>
    <x v="0"/>
    <x v="1"/>
    <x v="0"/>
    <x v="4"/>
    <n v="7106545"/>
    <n v="8300349595"/>
    <x v="0"/>
    <x v="1"/>
    <s v="URBANIZACION PASEO DE LA COLINA GRATAMIRA REAL PROPIEDAD HOR"/>
    <x v="1"/>
    <x v="1"/>
  </r>
  <r>
    <x v="0"/>
    <x v="1"/>
    <x v="0"/>
    <x v="5"/>
    <n v="7106554"/>
    <n v="7527184"/>
    <x v="0"/>
    <x v="0"/>
    <s v="GARCIA QUINTERO FELIX ANTONIO"/>
    <x v="7"/>
    <x v="7"/>
  </r>
  <r>
    <x v="0"/>
    <x v="1"/>
    <x v="0"/>
    <x v="4"/>
    <n v="7106573"/>
    <n v="9008786747"/>
    <x v="0"/>
    <x v="7"/>
    <s v="EDIFICIO MIRAFLORES TORRE C2 PH"/>
    <x v="14"/>
    <x v="5"/>
  </r>
  <r>
    <x v="0"/>
    <x v="1"/>
    <x v="0"/>
    <x v="4"/>
    <n v="7106603"/>
    <n v="8090015071"/>
    <x v="0"/>
    <x v="4"/>
    <s v="EDIFICIO JOTACE PROPIEDAD HORIZONTAL"/>
    <x v="3"/>
    <x v="3"/>
  </r>
  <r>
    <x v="0"/>
    <x v="1"/>
    <x v="0"/>
    <x v="1"/>
    <n v="7106614"/>
    <n v="8001148309"/>
    <x v="0"/>
    <x v="1"/>
    <s v="EDIFICIO TORRE LA VEGA PH"/>
    <x v="11"/>
    <x v="9"/>
  </r>
  <r>
    <x v="0"/>
    <x v="1"/>
    <x v="0"/>
    <x v="4"/>
    <n v="7106624"/>
    <n v="8110463424"/>
    <x v="0"/>
    <x v="1"/>
    <s v="EDIFICIO TORREANA PH"/>
    <x v="14"/>
    <x v="5"/>
  </r>
  <r>
    <x v="0"/>
    <x v="1"/>
    <x v="0"/>
    <x v="4"/>
    <n v="7106636"/>
    <n v="8160018215"/>
    <x v="0"/>
    <x v="1"/>
    <s v="PARQUE RESIDENCIAL ALTOS DE CORALES PH"/>
    <x v="11"/>
    <x v="9"/>
  </r>
  <r>
    <x v="0"/>
    <x v="1"/>
    <x v="0"/>
    <x v="4"/>
    <n v="7106699"/>
    <n v="8300297463"/>
    <x v="0"/>
    <x v="1"/>
    <s v="EDIFICIO EUCALIPTOS DE LA COLINA - PROPIEDAD HORIZONTAL"/>
    <x v="1"/>
    <x v="1"/>
  </r>
  <r>
    <x v="0"/>
    <x v="1"/>
    <x v="0"/>
    <x v="4"/>
    <n v="7106766"/>
    <n v="8909372892"/>
    <x v="0"/>
    <x v="1"/>
    <s v="CONJUNTO RESIDENCIAL TORRES DEL CASTLLO 1 Y 2 PH"/>
    <x v="14"/>
    <x v="5"/>
  </r>
  <r>
    <x v="0"/>
    <x v="1"/>
    <x v="0"/>
    <x v="4"/>
    <n v="7106795"/>
    <n v="8300031146"/>
    <x v="0"/>
    <x v="3"/>
    <s v="EDIFICIO GUIMOX-PROPIEDAD HORIZONTAL"/>
    <x v="1"/>
    <x v="1"/>
  </r>
  <r>
    <x v="0"/>
    <x v="1"/>
    <x v="0"/>
    <x v="4"/>
    <n v="7106814"/>
    <n v="9006443977"/>
    <x v="0"/>
    <x v="2"/>
    <s v="EDIFICIO 10-12 CIRCUNVALAR PH"/>
    <x v="11"/>
    <x v="9"/>
  </r>
  <r>
    <x v="0"/>
    <x v="1"/>
    <x v="0"/>
    <x v="4"/>
    <n v="7106811"/>
    <n v="8000886318"/>
    <x v="0"/>
    <x v="1"/>
    <s v="CONJUNTO HABITACIONAL COOMULTRASAN"/>
    <x v="2"/>
    <x v="2"/>
  </r>
  <r>
    <x v="0"/>
    <x v="1"/>
    <x v="0"/>
    <x v="4"/>
    <n v="7106817"/>
    <n v="9004681761"/>
    <x v="0"/>
    <x v="1"/>
    <s v="TORRE PORTAL DE BOMBONA PROPIEDAD HORIZONTAL"/>
    <x v="14"/>
    <x v="5"/>
  </r>
  <r>
    <x v="0"/>
    <x v="1"/>
    <x v="0"/>
    <x v="4"/>
    <n v="7106823"/>
    <n v="8002414331"/>
    <x v="0"/>
    <x v="1"/>
    <s v="EDIFICIO TORRES DE PINARES"/>
    <x v="11"/>
    <x v="9"/>
  </r>
  <r>
    <x v="0"/>
    <x v="1"/>
    <x v="0"/>
    <x v="4"/>
    <n v="7106868"/>
    <n v="9012729901"/>
    <x v="0"/>
    <x v="1"/>
    <s v="CONJUNTO MULTIFAMILIAR LIFE 200"/>
    <x v="17"/>
    <x v="2"/>
  </r>
  <r>
    <x v="0"/>
    <x v="1"/>
    <x v="0"/>
    <x v="4"/>
    <n v="7106879"/>
    <n v="8001494496"/>
    <x v="0"/>
    <x v="1"/>
    <s v="CONJUNTO RESIDENCIAL MULTIFAMILIARES ENTRE RIOS II BLOQUE 1"/>
    <x v="3"/>
    <x v="3"/>
  </r>
  <r>
    <x v="0"/>
    <x v="1"/>
    <x v="0"/>
    <x v="4"/>
    <n v="7106884"/>
    <n v="8000380512"/>
    <x v="0"/>
    <x v="3"/>
    <s v="MULTIFAMILIARES BOYACA"/>
    <x v="1"/>
    <x v="1"/>
  </r>
  <r>
    <x v="0"/>
    <x v="1"/>
    <x v="0"/>
    <x v="4"/>
    <n v="7106945"/>
    <n v="9000517523"/>
    <x v="0"/>
    <x v="2"/>
    <s v="EDIFICIO TORRE EL CONQUISTADOR PH"/>
    <x v="14"/>
    <x v="5"/>
  </r>
  <r>
    <x v="0"/>
    <x v="1"/>
    <x v="0"/>
    <x v="4"/>
    <n v="7106945"/>
    <n v="9000517523"/>
    <x v="0"/>
    <x v="2"/>
    <s v="EDIFICIO TORRE EL CONQUISTADOR PH"/>
    <x v="14"/>
    <x v="5"/>
  </r>
  <r>
    <x v="0"/>
    <x v="1"/>
    <x v="0"/>
    <x v="4"/>
    <n v="7106957"/>
    <n v="8300591337"/>
    <x v="0"/>
    <x v="1"/>
    <s v="AGRUPACION BOSQUE DE MODELIA ETAPA II LOTE 6"/>
    <x v="1"/>
    <x v="1"/>
  </r>
  <r>
    <x v="0"/>
    <x v="1"/>
    <x v="0"/>
    <x v="4"/>
    <n v="7106987"/>
    <n v="8090070164"/>
    <x v="0"/>
    <x v="4"/>
    <s v="MULTIFAMILIARES RINCON DEL CAMPESTRE PROPIEDAD HORIZONTA"/>
    <x v="3"/>
    <x v="3"/>
  </r>
  <r>
    <x v="0"/>
    <x v="1"/>
    <x v="0"/>
    <x v="4"/>
    <n v="7107020"/>
    <n v="8002432904"/>
    <x v="0"/>
    <x v="1"/>
    <s v="EDIFICIO COVADONGA PH"/>
    <x v="14"/>
    <x v="5"/>
  </r>
  <r>
    <x v="0"/>
    <x v="1"/>
    <x v="0"/>
    <x v="4"/>
    <n v="7107037"/>
    <n v="9001414731"/>
    <x v="0"/>
    <x v="1"/>
    <s v="PORTAL DEL VERGEL CLUB HOUSE Y CONDOMINIO"/>
    <x v="3"/>
    <x v="3"/>
  </r>
  <r>
    <x v="0"/>
    <x v="1"/>
    <x v="0"/>
    <x v="4"/>
    <n v="7107042"/>
    <n v="8300770532"/>
    <x v="0"/>
    <x v="1"/>
    <s v="AGRUPACION DE VIVIENDA RITZ PH"/>
    <x v="1"/>
    <x v="1"/>
  </r>
  <r>
    <x v="0"/>
    <x v="1"/>
    <x v="0"/>
    <x v="4"/>
    <n v="7107046"/>
    <n v="9010111978"/>
    <x v="0"/>
    <x v="1"/>
    <s v="PARQUE RESIDENCIAL ORO NEGRO AMANECER"/>
    <x v="7"/>
    <x v="7"/>
  </r>
  <r>
    <x v="0"/>
    <x v="1"/>
    <x v="0"/>
    <x v="4"/>
    <n v="7107076"/>
    <n v="8300632767"/>
    <x v="0"/>
    <x v="0"/>
    <s v="AGRUPACIÓN DE VIVIENDA BOSQUES DE CASTILLA"/>
    <x v="1"/>
    <x v="1"/>
  </r>
  <r>
    <x v="0"/>
    <x v="1"/>
    <x v="0"/>
    <x v="4"/>
    <n v="7107096"/>
    <n v="8300632767"/>
    <x v="0"/>
    <x v="3"/>
    <s v="AGRUPACIÓN DE VIVIENDA BOSQUES DE CASTILLA"/>
    <x v="1"/>
    <x v="1"/>
  </r>
  <r>
    <x v="0"/>
    <x v="1"/>
    <x v="0"/>
    <x v="4"/>
    <n v="7107130"/>
    <n v="9001396138"/>
    <x v="0"/>
    <x v="1"/>
    <s v="BARILOCHE II - PROPIEDAD HORIZONTAL"/>
    <x v="1"/>
    <x v="1"/>
  </r>
  <r>
    <x v="0"/>
    <x v="1"/>
    <x v="0"/>
    <x v="4"/>
    <n v="7107141"/>
    <n v="9000001644"/>
    <x v="0"/>
    <x v="3"/>
    <s v="EDIFICIO LA SALLE"/>
    <x v="1"/>
    <x v="1"/>
  </r>
  <r>
    <x v="0"/>
    <x v="1"/>
    <x v="0"/>
    <x v="4"/>
    <n v="7107217"/>
    <n v="8300684806"/>
    <x v="0"/>
    <x v="3"/>
    <s v="CONJUNTO RESIDENCIAL BOLIVIA OCCIDENTAL ETAPA VII PH"/>
    <x v="1"/>
    <x v="1"/>
  </r>
  <r>
    <x v="0"/>
    <x v="1"/>
    <x v="0"/>
    <x v="4"/>
    <n v="7107253"/>
    <n v="8902066985"/>
    <x v="0"/>
    <x v="1"/>
    <s v="CONJUNTO RESIDENCIAL ANDALUCIA"/>
    <x v="17"/>
    <x v="2"/>
  </r>
  <r>
    <x v="0"/>
    <x v="1"/>
    <x v="0"/>
    <x v="4"/>
    <n v="7107255"/>
    <n v="9013702841"/>
    <x v="0"/>
    <x v="1"/>
    <s v="CONJUNTO RESIDENCIAL RINCON DE LA PRADERA PH"/>
    <x v="13"/>
    <x v="9"/>
  </r>
  <r>
    <x v="0"/>
    <x v="1"/>
    <x v="0"/>
    <x v="4"/>
    <n v="7107279"/>
    <n v="9006985603"/>
    <x v="0"/>
    <x v="0"/>
    <s v="EDIFICIO PALMANOVA PROPIEDAD HORIZONTAL"/>
    <x v="6"/>
    <x v="6"/>
  </r>
  <r>
    <x v="0"/>
    <x v="1"/>
    <x v="0"/>
    <x v="4"/>
    <n v="7107306"/>
    <n v="9013263709"/>
    <x v="0"/>
    <x v="1"/>
    <s v="EDIFICIO TIRRENIA PROPIEDAD HORIZONTAL"/>
    <x v="11"/>
    <x v="9"/>
  </r>
  <r>
    <x v="0"/>
    <x v="1"/>
    <x v="0"/>
    <x v="4"/>
    <n v="7107314"/>
    <n v="8160006404"/>
    <x v="0"/>
    <x v="1"/>
    <s v="EDIFICIO TORRES LOS ALPES PROPIEDAD HORIZONTAL"/>
    <x v="11"/>
    <x v="9"/>
  </r>
  <r>
    <x v="0"/>
    <x v="1"/>
    <x v="0"/>
    <x v="4"/>
    <n v="7107362"/>
    <n v="9007569461"/>
    <x v="0"/>
    <x v="0"/>
    <s v="EDIFICIO DE USO MIXTO PORTAL DE SAN IGNACIO PH"/>
    <x v="14"/>
    <x v="5"/>
  </r>
  <r>
    <x v="0"/>
    <x v="1"/>
    <x v="0"/>
    <x v="4"/>
    <n v="7107377"/>
    <n v="9001379165"/>
    <x v="0"/>
    <x v="1"/>
    <s v="CONJUNTO RESIDENCIAL TIERRA BUENA DEL PORVENIR ETAPA UNO PH"/>
    <x v="1"/>
    <x v="1"/>
  </r>
  <r>
    <x v="0"/>
    <x v="1"/>
    <x v="0"/>
    <x v="4"/>
    <n v="7107373"/>
    <n v="9001117016"/>
    <x v="0"/>
    <x v="3"/>
    <s v="CONJUNTO RESIDENCIAL QUINTAS DEL RECREO ETAPA IIIB SM 16-2"/>
    <x v="1"/>
    <x v="1"/>
  </r>
  <r>
    <x v="0"/>
    <x v="1"/>
    <x v="0"/>
    <x v="4"/>
    <n v="7107436"/>
    <n v="8000764445"/>
    <x v="0"/>
    <x v="4"/>
    <s v="CONJUNTO HABITACIONAL EL RINCON DE LAS QUINTAS PH"/>
    <x v="11"/>
    <x v="9"/>
  </r>
  <r>
    <x v="0"/>
    <x v="1"/>
    <x v="0"/>
    <x v="4"/>
    <n v="7107534"/>
    <n v="8000231547"/>
    <x v="0"/>
    <x v="1"/>
    <s v="EDIFICIO RINCON DE BELLAVISTA"/>
    <x v="1"/>
    <x v="1"/>
  </r>
  <r>
    <x v="0"/>
    <x v="1"/>
    <x v="0"/>
    <x v="4"/>
    <n v="7107592"/>
    <n v="9006685977"/>
    <x v="0"/>
    <x v="1"/>
    <s v="PROYECTO PARQUE RESIDENCIAL NUEVO RECREO ETAPA 3 PH"/>
    <x v="1"/>
    <x v="1"/>
  </r>
  <r>
    <x v="0"/>
    <x v="1"/>
    <x v="0"/>
    <x v="4"/>
    <n v="7107646"/>
    <n v="9012389211"/>
    <x v="0"/>
    <x v="1"/>
    <s v="URBANIZACION SENDERO DE BOSQUE VERDE PH"/>
    <x v="14"/>
    <x v="5"/>
  </r>
  <r>
    <x v="0"/>
    <x v="1"/>
    <x v="0"/>
    <x v="1"/>
    <n v="7107665"/>
    <n v="9012389211"/>
    <x v="0"/>
    <x v="1"/>
    <s v="URBANIZACION SENDERO DE BOSQUE VERDE PH"/>
    <x v="14"/>
    <x v="5"/>
  </r>
  <r>
    <x v="0"/>
    <x v="1"/>
    <x v="0"/>
    <x v="4"/>
    <n v="7107670"/>
    <n v="9007366153"/>
    <x v="0"/>
    <x v="2"/>
    <s v="URBANIZACION FINITO PH"/>
    <x v="14"/>
    <x v="5"/>
  </r>
  <r>
    <x v="0"/>
    <x v="1"/>
    <x v="0"/>
    <x v="4"/>
    <n v="7107697"/>
    <n v="9000081411"/>
    <x v="0"/>
    <x v="1"/>
    <s v="CONJUNTO RESIDENCIAL ALTAMIRA RESERVADO"/>
    <x v="3"/>
    <x v="3"/>
  </r>
  <r>
    <x v="0"/>
    <x v="1"/>
    <x v="0"/>
    <x v="4"/>
    <n v="7107715"/>
    <n v="9011242015"/>
    <x v="0"/>
    <x v="7"/>
    <s v="EDIFICIO EL VIRREY-PROPIEDAD HORIZONTAL"/>
    <x v="6"/>
    <x v="6"/>
  </r>
  <r>
    <x v="0"/>
    <x v="1"/>
    <x v="0"/>
    <x v="4"/>
    <n v="7107738"/>
    <n v="9000374688"/>
    <x v="1"/>
    <x v="6"/>
    <s v="UNIDAD RESIDENCIAL BALCON DE LA RAZA PH"/>
    <x v="10"/>
    <x v="5"/>
  </r>
  <r>
    <x v="0"/>
    <x v="1"/>
    <x v="0"/>
    <x v="4"/>
    <n v="7107847"/>
    <n v="8301145643"/>
    <x v="0"/>
    <x v="1"/>
    <s v="CONJUNTO RESIDENCIAL PORTAL DE LOS PARQUES ETAPA I"/>
    <x v="1"/>
    <x v="1"/>
  </r>
  <r>
    <x v="0"/>
    <x v="1"/>
    <x v="0"/>
    <x v="4"/>
    <n v="7107847"/>
    <n v="8301145643"/>
    <x v="0"/>
    <x v="1"/>
    <s v="CONJUNTO RESIDENCIAL PORTAL DE LOS PARQUES ETAPA I"/>
    <x v="1"/>
    <x v="1"/>
  </r>
  <r>
    <x v="0"/>
    <x v="1"/>
    <x v="0"/>
    <x v="4"/>
    <n v="7107929"/>
    <n v="9006651007"/>
    <x v="0"/>
    <x v="1"/>
    <s v="CONJUNTO RESIDENCIAL BELLOMONTE"/>
    <x v="71"/>
    <x v="10"/>
  </r>
  <r>
    <x v="0"/>
    <x v="1"/>
    <x v="0"/>
    <x v="4"/>
    <n v="7107965"/>
    <n v="9001140639"/>
    <x v="0"/>
    <x v="1"/>
    <s v="EDIFICIO DON DANIEL - PROPIEDAD HORIZONTAL"/>
    <x v="6"/>
    <x v="6"/>
  </r>
  <r>
    <x v="0"/>
    <x v="1"/>
    <x v="1"/>
    <x v="1"/>
    <n v="7108128"/>
    <n v="8300113051"/>
    <x v="0"/>
    <x v="1"/>
    <s v="yamile martin admn"/>
    <x v="1"/>
    <x v="1"/>
  </r>
  <r>
    <x v="0"/>
    <x v="1"/>
    <x v="1"/>
    <x v="4"/>
    <n v="7108243"/>
    <n v="8000890456"/>
    <x v="0"/>
    <x v="3"/>
    <s v="AGRUPACION DE VIVIENDA ARANDA DE DUERO PH"/>
    <x v="1"/>
    <x v="1"/>
  </r>
  <r>
    <x v="0"/>
    <x v="1"/>
    <x v="1"/>
    <x v="4"/>
    <n v="7108237"/>
    <n v="8001017977"/>
    <x v="0"/>
    <x v="3"/>
    <s v="AGRUPACION DE VIVIENDA PONYLANDIA"/>
    <x v="8"/>
    <x v="4"/>
  </r>
  <r>
    <x v="0"/>
    <x v="1"/>
    <x v="1"/>
    <x v="4"/>
    <n v="7108341"/>
    <n v="8000194403"/>
    <x v="0"/>
    <x v="1"/>
    <s v="CONJUNTO RESIDENCIAL YULIMA II ETAPA UNIDA G Y H"/>
    <x v="7"/>
    <x v="7"/>
  </r>
  <r>
    <x v="0"/>
    <x v="1"/>
    <x v="1"/>
    <x v="4"/>
    <n v="7108345"/>
    <n v="9003281636"/>
    <x v="0"/>
    <x v="2"/>
    <s v="CONJUNTO RESIDENCIAL LORETTO PARQUE RESIDENCI"/>
    <x v="4"/>
    <x v="4"/>
  </r>
  <r>
    <x v="0"/>
    <x v="1"/>
    <x v="1"/>
    <x v="4"/>
    <n v="7108371"/>
    <n v="8300427435"/>
    <x v="0"/>
    <x v="0"/>
    <s v="EDIFICIO PLAZUELAS DE TIBANA IV PROPIEDAD HORIZONTAL"/>
    <x v="1"/>
    <x v="1"/>
  </r>
  <r>
    <x v="0"/>
    <x v="1"/>
    <x v="1"/>
    <x v="4"/>
    <n v="7108387"/>
    <n v="8000886318"/>
    <x v="0"/>
    <x v="1"/>
    <s v="CONJUNTO HABITACIONAL COOMULTRASAN"/>
    <x v="2"/>
    <x v="2"/>
  </r>
  <r>
    <x v="0"/>
    <x v="1"/>
    <x v="1"/>
    <x v="4"/>
    <n v="7108409"/>
    <n v="8903154155"/>
    <x v="0"/>
    <x v="3"/>
    <s v="UNIDAD RESIDENCIAL NUEVA TEQUENDAMA I ETAPA PROPIEDAD HORIZO"/>
    <x v="0"/>
    <x v="0"/>
  </r>
  <r>
    <x v="0"/>
    <x v="1"/>
    <x v="1"/>
    <x v="4"/>
    <n v="7108425"/>
    <n v="8300183155"/>
    <x v="0"/>
    <x v="1"/>
    <s v="UNIDAD RESIDENCIAL EL PORTAL Y SANTA MARIA DE LOS ANGELES"/>
    <x v="1"/>
    <x v="1"/>
  </r>
  <r>
    <x v="0"/>
    <x v="1"/>
    <x v="1"/>
    <x v="4"/>
    <n v="7108439"/>
    <n v="8100069705"/>
    <x v="0"/>
    <x v="1"/>
    <s v="CONJUNTO HABITACIONAL SANTANA"/>
    <x v="6"/>
    <x v="6"/>
  </r>
  <r>
    <x v="0"/>
    <x v="1"/>
    <x v="1"/>
    <x v="4"/>
    <n v="7108459"/>
    <n v="8002025910"/>
    <x v="0"/>
    <x v="1"/>
    <s v="MULTIFAMILIAR CUNDINAMARCA PROPIEDAD HORIZONTAL"/>
    <x v="1"/>
    <x v="1"/>
  </r>
  <r>
    <x v="0"/>
    <x v="1"/>
    <x v="1"/>
    <x v="4"/>
    <n v="7108547"/>
    <n v="8000053973"/>
    <x v="0"/>
    <x v="1"/>
    <s v="AGRUPACION DE VIVIENDA CAMPANELLA III-PROPIEDAD HORIZONTAL"/>
    <x v="1"/>
    <x v="1"/>
  </r>
  <r>
    <x v="0"/>
    <x v="1"/>
    <x v="1"/>
    <x v="4"/>
    <n v="7108558"/>
    <n v="8300303312"/>
    <x v="0"/>
    <x v="1"/>
    <s v="CONJUNTO RESIDENCIAL BUGANVILIA"/>
    <x v="1"/>
    <x v="1"/>
  </r>
  <r>
    <x v="0"/>
    <x v="1"/>
    <x v="1"/>
    <x v="4"/>
    <n v="7108566"/>
    <n v="8301029558"/>
    <x v="0"/>
    <x v="1"/>
    <s v="CONJUNTO RESIDENCIAL PRIMAVERAL PH"/>
    <x v="1"/>
    <x v="1"/>
  </r>
  <r>
    <x v="0"/>
    <x v="1"/>
    <x v="1"/>
    <x v="4"/>
    <n v="7108606"/>
    <n v="9007820790"/>
    <x v="0"/>
    <x v="0"/>
    <s v="EDIFICIO AREA CABLE"/>
    <x v="6"/>
    <x v="6"/>
  </r>
  <r>
    <x v="0"/>
    <x v="1"/>
    <x v="1"/>
    <x v="4"/>
    <n v="7108605"/>
    <n v="8110446279"/>
    <x v="0"/>
    <x v="1"/>
    <s v="EDIFICIO SANTAMARIA DEL MAR PH"/>
    <x v="14"/>
    <x v="5"/>
  </r>
  <r>
    <x v="0"/>
    <x v="1"/>
    <x v="1"/>
    <x v="4"/>
    <n v="7108626"/>
    <n v="9013173345"/>
    <x v="0"/>
    <x v="1"/>
    <s v="CONJUNTO CERRADO CIPRES DE BELLA SUIZA PROPIEDAD HORIZONTAL"/>
    <x v="6"/>
    <x v="6"/>
  </r>
  <r>
    <x v="0"/>
    <x v="1"/>
    <x v="1"/>
    <x v="4"/>
    <n v="7108658"/>
    <n v="9008486645"/>
    <x v="0"/>
    <x v="1"/>
    <s v="CONJUNTO VILLA LUCIANA PROPIEDAD HORIZONTAL"/>
    <x v="9"/>
    <x v="8"/>
  </r>
  <r>
    <x v="0"/>
    <x v="1"/>
    <x v="1"/>
    <x v="4"/>
    <n v="7108669"/>
    <n v="8010008911"/>
    <x v="0"/>
    <x v="4"/>
    <s v="EDIFICIO CAMACOL QUINDIO"/>
    <x v="7"/>
    <x v="7"/>
  </r>
  <r>
    <x v="0"/>
    <x v="1"/>
    <x v="1"/>
    <x v="4"/>
    <n v="7108673"/>
    <n v="8300591337"/>
    <x v="0"/>
    <x v="1"/>
    <s v="AGRUPACION BOSQUE DE MODELIA ETAPA II LOTE 6"/>
    <x v="1"/>
    <x v="1"/>
  </r>
  <r>
    <x v="0"/>
    <x v="1"/>
    <x v="1"/>
    <x v="4"/>
    <n v="7108680"/>
    <n v="9008486645"/>
    <x v="0"/>
    <x v="1"/>
    <s v="CONJUNTO VILLA LUCIANA PROPIEDAD HORIZONTAL"/>
    <x v="9"/>
    <x v="8"/>
  </r>
  <r>
    <x v="0"/>
    <x v="1"/>
    <x v="1"/>
    <x v="4"/>
    <n v="7108698"/>
    <n v="9000374688"/>
    <x v="0"/>
    <x v="1"/>
    <s v="UNIDAD RESIDENCIAL BALCON DE LA RAZA PH"/>
    <x v="10"/>
    <x v="5"/>
  </r>
  <r>
    <x v="0"/>
    <x v="1"/>
    <x v="1"/>
    <x v="4"/>
    <n v="7108726"/>
    <n v="9007207190"/>
    <x v="0"/>
    <x v="4"/>
    <s v="EDIFICIO SIENA - PROPIEDAD HORIZONTAL"/>
    <x v="7"/>
    <x v="7"/>
  </r>
  <r>
    <x v="0"/>
    <x v="1"/>
    <x v="1"/>
    <x v="4"/>
    <n v="7108734"/>
    <n v="8002239501"/>
    <x v="0"/>
    <x v="4"/>
    <s v="PH EDIFICIO DOS ALAMOS"/>
    <x v="6"/>
    <x v="6"/>
  </r>
  <r>
    <x v="0"/>
    <x v="1"/>
    <x v="1"/>
    <x v="4"/>
    <n v="7108807"/>
    <n v="8160017881"/>
    <x v="0"/>
    <x v="1"/>
    <s v="CONJUNTO RESIDENCIAL COODELMAR II ETAPA PH"/>
    <x v="11"/>
    <x v="9"/>
  </r>
  <r>
    <x v="0"/>
    <x v="1"/>
    <x v="1"/>
    <x v="4"/>
    <n v="7108805"/>
    <n v="8090045233"/>
    <x v="0"/>
    <x v="1"/>
    <s v="MULTIFAMILIAR TORREMOLINOS PROIPEDAD HORIZONT"/>
    <x v="3"/>
    <x v="3"/>
  </r>
  <r>
    <x v="0"/>
    <x v="1"/>
    <x v="1"/>
    <x v="4"/>
    <n v="7108853"/>
    <n v="9002637358"/>
    <x v="0"/>
    <x v="3"/>
    <s v="EDIFICIO SON RISE I"/>
    <x v="3"/>
    <x v="3"/>
  </r>
  <r>
    <x v="0"/>
    <x v="1"/>
    <x v="1"/>
    <x v="4"/>
    <n v="7108844"/>
    <n v="8110041831"/>
    <x v="0"/>
    <x v="1"/>
    <s v="CONJUNTO RESIDENCIAL CEIBAS DEL POBLADO"/>
    <x v="14"/>
    <x v="5"/>
  </r>
  <r>
    <x v="0"/>
    <x v="1"/>
    <x v="1"/>
    <x v="4"/>
    <n v="7108882"/>
    <n v="8002368144"/>
    <x v="0"/>
    <x v="3"/>
    <s v="EDIFICIO TORRES DE ALTAMIRA"/>
    <x v="7"/>
    <x v="7"/>
  </r>
  <r>
    <x v="0"/>
    <x v="1"/>
    <x v="1"/>
    <x v="4"/>
    <n v="7108877"/>
    <n v="9002637358"/>
    <x v="0"/>
    <x v="4"/>
    <s v="EDIFICIO SON RISE I"/>
    <x v="3"/>
    <x v="3"/>
  </r>
  <r>
    <x v="0"/>
    <x v="1"/>
    <x v="1"/>
    <x v="4"/>
    <n v="7108885"/>
    <n v="8300672876"/>
    <x v="0"/>
    <x v="3"/>
    <s v="EDIFICIO  MULTIFAMILIAR   CESAR"/>
    <x v="1"/>
    <x v="1"/>
  </r>
  <r>
    <x v="0"/>
    <x v="1"/>
    <x v="1"/>
    <x v="4"/>
    <n v="7108918"/>
    <n v="8100048691"/>
    <x v="0"/>
    <x v="1"/>
    <s v="EDIFICIO MARIA LUISA PROPIEDAD HORIZONTAL"/>
    <x v="6"/>
    <x v="6"/>
  </r>
  <r>
    <x v="0"/>
    <x v="1"/>
    <x v="1"/>
    <x v="4"/>
    <n v="7108982"/>
    <n v="8300241612"/>
    <x v="0"/>
    <x v="0"/>
    <s v="EDIFICIO TERRAZAS DE LOS LAGARTOS SEGUNDA ETAPA"/>
    <x v="1"/>
    <x v="1"/>
  </r>
  <r>
    <x v="0"/>
    <x v="1"/>
    <x v="1"/>
    <x v="4"/>
    <n v="7109009"/>
    <n v="9001408548"/>
    <x v="0"/>
    <x v="2"/>
    <s v="EDIFICIO TORRES DE ANDORRA - PROPIEDAD HORIZONTAL"/>
    <x v="6"/>
    <x v="6"/>
  </r>
  <r>
    <x v="0"/>
    <x v="1"/>
    <x v="1"/>
    <x v="4"/>
    <n v="7109019"/>
    <n v="8000001641"/>
    <x v="0"/>
    <x v="1"/>
    <s v="EDIFICIO OLVEGA PROPIEDAD HORIZONTAL"/>
    <x v="11"/>
    <x v="9"/>
  </r>
  <r>
    <x v="0"/>
    <x v="1"/>
    <x v="1"/>
    <x v="4"/>
    <n v="7109075"/>
    <n v="8000423551"/>
    <x v="0"/>
    <x v="1"/>
    <s v="AGRUPACION DE VIVIENDA EL RINCON DEL PUENTE I"/>
    <x v="1"/>
    <x v="1"/>
  </r>
  <r>
    <x v="0"/>
    <x v="1"/>
    <x v="1"/>
    <x v="4"/>
    <n v="7109103"/>
    <n v="9011502821"/>
    <x v="0"/>
    <x v="1"/>
    <s v="EDIFICIO BOREALIX"/>
    <x v="2"/>
    <x v="2"/>
  </r>
  <r>
    <x v="0"/>
    <x v="1"/>
    <x v="1"/>
    <x v="4"/>
    <n v="7109117"/>
    <n v="8001933179"/>
    <x v="0"/>
    <x v="3"/>
    <s v="AGRUPACION DE VIVIENDA 4A LOS GUALANDAYES"/>
    <x v="1"/>
    <x v="1"/>
  </r>
  <r>
    <x v="0"/>
    <x v="1"/>
    <x v="1"/>
    <x v="5"/>
    <n v="7109217"/>
    <n v="25019755"/>
    <x v="0"/>
    <x v="15"/>
    <s v="LONDOÑO CIRO MARTHA"/>
    <x v="7"/>
    <x v="7"/>
  </r>
  <r>
    <x v="0"/>
    <x v="1"/>
    <x v="1"/>
    <x v="4"/>
    <n v="7109250"/>
    <n v="8110041831"/>
    <x v="0"/>
    <x v="1"/>
    <s v="CONJUNTO RESIDENCIAL CEIBAS DEL POBLADO"/>
    <x v="14"/>
    <x v="5"/>
  </r>
  <r>
    <x v="0"/>
    <x v="1"/>
    <x v="1"/>
    <x v="4"/>
    <n v="7109301"/>
    <n v="8110159438"/>
    <x v="0"/>
    <x v="3"/>
    <s v="URBANIZACION VILLA FLORIDA III PH"/>
    <x v="14"/>
    <x v="5"/>
  </r>
  <r>
    <x v="0"/>
    <x v="1"/>
    <x v="1"/>
    <x v="4"/>
    <n v="7109319"/>
    <n v="9000198082"/>
    <x v="0"/>
    <x v="1"/>
    <s v="EDIFICIO TERRAZAS DE LAURELES - PROPIEDAD HORIZONTAL -"/>
    <x v="6"/>
    <x v="6"/>
  </r>
  <r>
    <x v="0"/>
    <x v="1"/>
    <x v="1"/>
    <x v="4"/>
    <n v="7109328"/>
    <n v="9008807702"/>
    <x v="0"/>
    <x v="1"/>
    <s v="CONJUNTO RESIDENCIAL CENTRAL PARK PH"/>
    <x v="34"/>
    <x v="5"/>
  </r>
  <r>
    <x v="0"/>
    <x v="1"/>
    <x v="1"/>
    <x v="4"/>
    <n v="7109321"/>
    <n v="8001630183"/>
    <x v="0"/>
    <x v="1"/>
    <s v="CONJUNTO VILLA CALASANZ II ETAPA AGRUPACION IV"/>
    <x v="1"/>
    <x v="1"/>
  </r>
  <r>
    <x v="0"/>
    <x v="1"/>
    <x v="1"/>
    <x v="4"/>
    <n v="7109345"/>
    <n v="8110184351"/>
    <x v="0"/>
    <x v="1"/>
    <s v="UNIDAD RESIDENCIAL BOSQUES DE SAN BERNARDO PH"/>
    <x v="14"/>
    <x v="5"/>
  </r>
  <r>
    <x v="0"/>
    <x v="1"/>
    <x v="1"/>
    <x v="4"/>
    <n v="7109356"/>
    <n v="9000198082"/>
    <x v="0"/>
    <x v="1"/>
    <s v="EDIFICIO TERRAZAS DE LAURELES - PROPIEDAD HORIZONTAL -"/>
    <x v="6"/>
    <x v="6"/>
  </r>
  <r>
    <x v="0"/>
    <x v="1"/>
    <x v="1"/>
    <x v="4"/>
    <n v="7109365"/>
    <n v="9000889189"/>
    <x v="0"/>
    <x v="0"/>
    <s v="AGRUPACION DE VIVIENDA FONTIBON RESERVADO - PROPIEDAD HORIZO"/>
    <x v="1"/>
    <x v="1"/>
  </r>
  <r>
    <x v="0"/>
    <x v="1"/>
    <x v="1"/>
    <x v="4"/>
    <n v="7109380"/>
    <n v="9010800326"/>
    <x v="0"/>
    <x v="2"/>
    <s v="CONJUNTO RESIDENCIAL CIUDAD CENTRAL PH"/>
    <x v="1"/>
    <x v="1"/>
  </r>
  <r>
    <x v="0"/>
    <x v="1"/>
    <x v="1"/>
    <x v="4"/>
    <n v="7109403"/>
    <n v="9008792312"/>
    <x v="0"/>
    <x v="0"/>
    <s v="EDIFICIO CALLEJA B4 PH"/>
    <x v="1"/>
    <x v="1"/>
  </r>
  <r>
    <x v="0"/>
    <x v="1"/>
    <x v="1"/>
    <x v="4"/>
    <n v="7109415"/>
    <n v="8002098924"/>
    <x v="0"/>
    <x v="1"/>
    <s v="AGRUPACION DE VIVIENDA MILENTA IV PROPIEDAD HORIZONTAL"/>
    <x v="1"/>
    <x v="1"/>
  </r>
  <r>
    <x v="0"/>
    <x v="1"/>
    <x v="1"/>
    <x v="5"/>
    <n v="7109408"/>
    <n v="4763040"/>
    <x v="0"/>
    <x v="5"/>
    <s v="RODRIGUEZ HUERGO EDGAR"/>
    <x v="11"/>
    <x v="9"/>
  </r>
  <r>
    <x v="0"/>
    <x v="1"/>
    <x v="1"/>
    <x v="4"/>
    <n v="7109433"/>
    <n v="8000314411"/>
    <x v="0"/>
    <x v="3"/>
    <s v="MULTIFAMILIAR NORTE DE SANTANDER"/>
    <x v="1"/>
    <x v="1"/>
  </r>
  <r>
    <x v="0"/>
    <x v="1"/>
    <x v="1"/>
    <x v="4"/>
    <n v="7109434"/>
    <n v="8300524282"/>
    <x v="0"/>
    <x v="1"/>
    <s v="CONJUNTO RESIDENCIAL EL PORTAL DE LA COFRADIA PH"/>
    <x v="1"/>
    <x v="1"/>
  </r>
  <r>
    <x v="0"/>
    <x v="1"/>
    <x v="1"/>
    <x v="4"/>
    <n v="7109457"/>
    <n v="8160011690"/>
    <x v="0"/>
    <x v="4"/>
    <s v="EL PORTAL DE TERRANOVA PH"/>
    <x v="11"/>
    <x v="9"/>
  </r>
  <r>
    <x v="0"/>
    <x v="1"/>
    <x v="1"/>
    <x v="4"/>
    <n v="7109478"/>
    <n v="8110409250"/>
    <x v="0"/>
    <x v="1"/>
    <s v="CONJUNTO RESIDENCIAL ALIZARES ETAPAS 1 Y 2 PH"/>
    <x v="14"/>
    <x v="5"/>
  </r>
  <r>
    <x v="0"/>
    <x v="1"/>
    <x v="1"/>
    <x v="4"/>
    <n v="7109476"/>
    <n v="9008994020"/>
    <x v="0"/>
    <x v="1"/>
    <s v="EDIFICIO BALCONES DE VIZCAYA"/>
    <x v="2"/>
    <x v="2"/>
  </r>
  <r>
    <x v="0"/>
    <x v="1"/>
    <x v="1"/>
    <x v="4"/>
    <n v="7109484"/>
    <n v="9002289553"/>
    <x v="0"/>
    <x v="3"/>
    <s v="CONJUNTO RESIDENCIAL MULTIFAMILIARES TAYRONA MANZANA D"/>
    <x v="1"/>
    <x v="1"/>
  </r>
  <r>
    <x v="0"/>
    <x v="1"/>
    <x v="1"/>
    <x v="4"/>
    <n v="7109499"/>
    <n v="8090061437"/>
    <x v="0"/>
    <x v="1"/>
    <s v="AGRUPACION DE VIVIENDA RINCON DE LAS MARGARITAS"/>
    <x v="3"/>
    <x v="3"/>
  </r>
  <r>
    <x v="0"/>
    <x v="1"/>
    <x v="1"/>
    <x v="4"/>
    <n v="7109617"/>
    <n v="8300143687"/>
    <x v="0"/>
    <x v="2"/>
    <s v="AGRUPACION DE VIVIENDA CASTILLA REAL II SECTOR ETAPA B PH"/>
    <x v="1"/>
    <x v="1"/>
  </r>
  <r>
    <x v="0"/>
    <x v="1"/>
    <x v="1"/>
    <x v="4"/>
    <n v="7109628"/>
    <n v="9003760854"/>
    <x v="0"/>
    <x v="1"/>
    <s v="EDIFICIO PARK WAY AVENIDA II"/>
    <x v="1"/>
    <x v="1"/>
  </r>
  <r>
    <x v="0"/>
    <x v="1"/>
    <x v="1"/>
    <x v="4"/>
    <n v="7109653"/>
    <n v="8100023675"/>
    <x v="0"/>
    <x v="4"/>
    <s v="PROPIEDAD HORIZONTAL VILLA CARMENZA"/>
    <x v="6"/>
    <x v="6"/>
  </r>
  <r>
    <x v="0"/>
    <x v="1"/>
    <x v="1"/>
    <x v="4"/>
    <n v="7109671"/>
    <n v="9003151948"/>
    <x v="0"/>
    <x v="1"/>
    <s v="CONJUNTO HABITACIONAL ALTOS DE CIPRES PROPIEDAD HORIZONTAL"/>
    <x v="6"/>
    <x v="6"/>
  </r>
  <r>
    <x v="0"/>
    <x v="1"/>
    <x v="1"/>
    <x v="4"/>
    <n v="7109697"/>
    <n v="9000857458"/>
    <x v="0"/>
    <x v="1"/>
    <s v="AMARCORD - PROPIEDAD HORIZONTAL"/>
    <x v="1"/>
    <x v="1"/>
  </r>
  <r>
    <x v="0"/>
    <x v="1"/>
    <x v="1"/>
    <x v="4"/>
    <n v="7109798"/>
    <n v="8301042614"/>
    <x v="0"/>
    <x v="1"/>
    <s v="CONJUNTO RESIDENCIAL BULEVAR DE LAS VILLAS TORRES 1 - 6"/>
    <x v="1"/>
    <x v="1"/>
  </r>
  <r>
    <x v="0"/>
    <x v="1"/>
    <x v="1"/>
    <x v="4"/>
    <n v="7109885"/>
    <n v="8002263480"/>
    <x v="0"/>
    <x v="1"/>
    <s v="EDIFICIO BELALCAZAR P H"/>
    <x v="11"/>
    <x v="9"/>
  </r>
  <r>
    <x v="0"/>
    <x v="1"/>
    <x v="1"/>
    <x v="4"/>
    <n v="7109905"/>
    <n v="8914123321"/>
    <x v="0"/>
    <x v="1"/>
    <s v="CENTRO COMERCIAL Y CULTURAL DE PEREIRA FIDUCENTRO Y TEATRO M"/>
    <x v="11"/>
    <x v="9"/>
  </r>
  <r>
    <x v="0"/>
    <x v="1"/>
    <x v="1"/>
    <x v="4"/>
    <n v="7109906"/>
    <n v="8160008124"/>
    <x v="0"/>
    <x v="1"/>
    <s v="EDIFICIO OCEANIA PH"/>
    <x v="11"/>
    <x v="9"/>
  </r>
  <r>
    <x v="0"/>
    <x v="1"/>
    <x v="1"/>
    <x v="4"/>
    <n v="7109922"/>
    <n v="8000294699"/>
    <x v="0"/>
    <x v="1"/>
    <s v="CONJUNTO RESIDENCIAL TIERRA LINDA DIEZ"/>
    <x v="1"/>
    <x v="1"/>
  </r>
  <r>
    <x v="0"/>
    <x v="1"/>
    <x v="1"/>
    <x v="4"/>
    <n v="7109935"/>
    <n v="8090051837"/>
    <x v="0"/>
    <x v="1"/>
    <s v="EDIFICIO TORRELADERA"/>
    <x v="3"/>
    <x v="3"/>
  </r>
  <r>
    <x v="0"/>
    <x v="1"/>
    <x v="1"/>
    <x v="5"/>
    <n v="7109984"/>
    <n v="75083441"/>
    <x v="0"/>
    <x v="7"/>
    <s v="LARGO MEJIA FEDERICO"/>
    <x v="6"/>
    <x v="6"/>
  </r>
  <r>
    <x v="0"/>
    <x v="1"/>
    <x v="1"/>
    <x v="4"/>
    <n v="7109998"/>
    <n v="9012389211"/>
    <x v="0"/>
    <x v="7"/>
    <s v="URBANIZACION SENDERO DE BOSQUE VERDE PH"/>
    <x v="14"/>
    <x v="5"/>
  </r>
  <r>
    <x v="0"/>
    <x v="1"/>
    <x v="1"/>
    <x v="4"/>
    <n v="7110000"/>
    <n v="8300349595"/>
    <x v="0"/>
    <x v="1"/>
    <s v="URBANIZACION PASEO DE LA COLINA GRATAMIRA REAL PROPIEDAD HOR"/>
    <x v="1"/>
    <x v="1"/>
  </r>
  <r>
    <x v="0"/>
    <x v="1"/>
    <x v="1"/>
    <x v="4"/>
    <n v="7110007"/>
    <n v="9003923175"/>
    <x v="0"/>
    <x v="3"/>
    <s v="CONJUNTO RESIDENCIAL CAMINOS DEL PORVENIR 1 - PROPIEDAD HORI"/>
    <x v="1"/>
    <x v="1"/>
  </r>
  <r>
    <x v="0"/>
    <x v="1"/>
    <x v="1"/>
    <x v="4"/>
    <n v="7110065"/>
    <n v="8160033474"/>
    <x v="0"/>
    <x v="1"/>
    <s v="EDIFICIO LAS CASCADAS PROPIEDAD HORIZONTAL"/>
    <x v="11"/>
    <x v="9"/>
  </r>
  <r>
    <x v="0"/>
    <x v="1"/>
    <x v="1"/>
    <x v="4"/>
    <n v="7110108"/>
    <n v="9013244650"/>
    <x v="0"/>
    <x v="0"/>
    <s v="CONJUNTO RESIDENCIAL PRIMEIRO APARTAMENTOS PH"/>
    <x v="34"/>
    <x v="5"/>
  </r>
  <r>
    <x v="0"/>
    <x v="1"/>
    <x v="1"/>
    <x v="4"/>
    <n v="7110131"/>
    <n v="9002355993"/>
    <x v="0"/>
    <x v="3"/>
    <s v="EDIFICIO URANSA I - PROPIEDAD HORIZONTAL"/>
    <x v="1"/>
    <x v="1"/>
  </r>
  <r>
    <x v="0"/>
    <x v="1"/>
    <x v="1"/>
    <x v="4"/>
    <n v="7110135"/>
    <n v="9008519364"/>
    <x v="0"/>
    <x v="1"/>
    <s v="EDIFICIO BALMORAL 70 PROPIEDAD HORIZONTAL"/>
    <x v="6"/>
    <x v="6"/>
  </r>
  <r>
    <x v="0"/>
    <x v="1"/>
    <x v="1"/>
    <x v="4"/>
    <n v="7110154"/>
    <n v="8300102951"/>
    <x v="0"/>
    <x v="1"/>
    <s v="UNIDAD RESIDENCIAL MIRANDELA 3"/>
    <x v="1"/>
    <x v="1"/>
  </r>
  <r>
    <x v="0"/>
    <x v="1"/>
    <x v="1"/>
    <x v="4"/>
    <n v="7110187"/>
    <n v="8110463424"/>
    <x v="0"/>
    <x v="1"/>
    <s v="EDIFICIO TORREANA PH"/>
    <x v="14"/>
    <x v="5"/>
  </r>
  <r>
    <x v="0"/>
    <x v="1"/>
    <x v="1"/>
    <x v="4"/>
    <n v="7110196"/>
    <n v="8914123321"/>
    <x v="0"/>
    <x v="3"/>
    <s v="CENTRO COMERCIAL Y CULTURAL DE PEREIRA FIDUCENTRO Y TEATRO M"/>
    <x v="11"/>
    <x v="9"/>
  </r>
  <r>
    <x v="0"/>
    <x v="1"/>
    <x v="1"/>
    <x v="4"/>
    <n v="7110209"/>
    <n v="8110362881"/>
    <x v="0"/>
    <x v="3"/>
    <s v="URBANIZACION CIUDADELA SEVILLA PH"/>
    <x v="14"/>
    <x v="5"/>
  </r>
  <r>
    <x v="0"/>
    <x v="1"/>
    <x v="1"/>
    <x v="4"/>
    <n v="7110207"/>
    <n v="9001668771"/>
    <x v="0"/>
    <x v="1"/>
    <s v="EDIFICIO TORRE DE BARLOVENTO"/>
    <x v="6"/>
    <x v="6"/>
  </r>
  <r>
    <x v="0"/>
    <x v="1"/>
    <x v="1"/>
    <x v="1"/>
    <n v="7110202"/>
    <n v="9003004320"/>
    <x v="0"/>
    <x v="1"/>
    <s v="UNIDAD RESIDENCIAL TORRES DE BARCELONA"/>
    <x v="5"/>
    <x v="5"/>
  </r>
  <r>
    <x v="0"/>
    <x v="1"/>
    <x v="1"/>
    <x v="4"/>
    <n v="7110229"/>
    <n v="8001013286"/>
    <x v="0"/>
    <x v="0"/>
    <s v="CONJUNTO RESIDENCIAL BOLIVIA ORIENTAL II ETAPA MANZANA H PH"/>
    <x v="1"/>
    <x v="1"/>
  </r>
  <r>
    <x v="0"/>
    <x v="1"/>
    <x v="1"/>
    <x v="4"/>
    <n v="7110254"/>
    <n v="9002332294"/>
    <x v="0"/>
    <x v="1"/>
    <s v="CONJUNTO HABITACIONAL EL CAMPIN III ETAPA PH"/>
    <x v="11"/>
    <x v="9"/>
  </r>
  <r>
    <x v="0"/>
    <x v="1"/>
    <x v="1"/>
    <x v="4"/>
    <n v="7110252"/>
    <n v="9001328901"/>
    <x v="0"/>
    <x v="0"/>
    <s v="EDIFICIO MIRADOR DE LOS LAURELES - PROPIEDAD HORIZONTAL"/>
    <x v="6"/>
    <x v="6"/>
  </r>
  <r>
    <x v="0"/>
    <x v="1"/>
    <x v="1"/>
    <x v="4"/>
    <n v="7110304"/>
    <n v="8040159195"/>
    <x v="0"/>
    <x v="0"/>
    <s v="URBANIZACION EL GIRASOL"/>
    <x v="2"/>
    <x v="2"/>
  </r>
  <r>
    <x v="0"/>
    <x v="1"/>
    <x v="1"/>
    <x v="4"/>
    <n v="7110326"/>
    <n v="8300490572"/>
    <x v="0"/>
    <x v="1"/>
    <s v="CONJUNTO RESIDENCIAL LOS ROBLES PH"/>
    <x v="1"/>
    <x v="1"/>
  </r>
  <r>
    <x v="0"/>
    <x v="1"/>
    <x v="1"/>
    <x v="4"/>
    <n v="7110331"/>
    <n v="9001117016"/>
    <x v="0"/>
    <x v="3"/>
    <s v="CONJUNTO RESIDENCIAL QUINTAS DEL RECREO ETAPA IIIB SM 16-2"/>
    <x v="1"/>
    <x v="1"/>
  </r>
  <r>
    <x v="0"/>
    <x v="1"/>
    <x v="1"/>
    <x v="4"/>
    <n v="7110332"/>
    <n v="9001117016"/>
    <x v="0"/>
    <x v="3"/>
    <s v="CONJUNTO RESIDENCIAL QUINTAS DEL RECREO ETAPA IIIB SM 16-2"/>
    <x v="1"/>
    <x v="1"/>
  </r>
  <r>
    <x v="0"/>
    <x v="1"/>
    <x v="1"/>
    <x v="4"/>
    <n v="7110353"/>
    <n v="9002683594"/>
    <x v="0"/>
    <x v="1"/>
    <s v="EDIFICIO TINTORETTO CONDOMINIO"/>
    <x v="2"/>
    <x v="2"/>
  </r>
  <r>
    <x v="0"/>
    <x v="1"/>
    <x v="1"/>
    <x v="4"/>
    <n v="7110391"/>
    <n v="9001574066"/>
    <x v="0"/>
    <x v="1"/>
    <s v="CONJUNTO CERRADO GUADUALES DE CANAAN PH"/>
    <x v="11"/>
    <x v="9"/>
  </r>
  <r>
    <x v="0"/>
    <x v="1"/>
    <x v="1"/>
    <x v="4"/>
    <n v="7110395"/>
    <n v="9000947915"/>
    <x v="0"/>
    <x v="3"/>
    <s v="EDIFICIO SANTA BARBARA PH"/>
    <x v="1"/>
    <x v="1"/>
  </r>
  <r>
    <x v="0"/>
    <x v="1"/>
    <x v="1"/>
    <x v="1"/>
    <n v="7110435"/>
    <n v="8301187759"/>
    <x v="0"/>
    <x v="1"/>
    <s v="EDIFICIO LUBI PROPIEDAD  HORIZONTAL"/>
    <x v="1"/>
    <x v="1"/>
  </r>
  <r>
    <x v="0"/>
    <x v="1"/>
    <x v="1"/>
    <x v="4"/>
    <n v="7110451"/>
    <n v="9002150062"/>
    <x v="0"/>
    <x v="1"/>
    <s v="CONJUNTO RESIDENCIAL YAITI PROPIEDAD HORIZON"/>
    <x v="1"/>
    <x v="1"/>
  </r>
  <r>
    <x v="0"/>
    <x v="1"/>
    <x v="1"/>
    <x v="1"/>
    <n v="7110461"/>
    <n v="9008030904"/>
    <x v="0"/>
    <x v="1"/>
    <s v="CONJUNTO RESIDENCIAL ANDINO PH"/>
    <x v="1"/>
    <x v="1"/>
  </r>
  <r>
    <x v="0"/>
    <x v="1"/>
    <x v="1"/>
    <x v="4"/>
    <n v="7110465"/>
    <n v="9008140560"/>
    <x v="0"/>
    <x v="2"/>
    <s v="CONJUNTO RESIDENCIAL AURA PROPIEDAD HORIZONTAL"/>
    <x v="14"/>
    <x v="5"/>
  </r>
  <r>
    <x v="0"/>
    <x v="1"/>
    <x v="1"/>
    <x v="4"/>
    <n v="7110492"/>
    <n v="9008123978"/>
    <x v="0"/>
    <x v="0"/>
    <s v="URBANIZACION GIRASOLES APARTAMENTOS PH"/>
    <x v="14"/>
    <x v="5"/>
  </r>
  <r>
    <x v="0"/>
    <x v="1"/>
    <x v="1"/>
    <x v="4"/>
    <n v="7110494"/>
    <n v="9005716716"/>
    <x v="0"/>
    <x v="0"/>
    <s v="CONJUNTO RESIDENCIAL URBANIZACION SOL CRECIEN"/>
    <x v="14"/>
    <x v="5"/>
  </r>
  <r>
    <x v="0"/>
    <x v="1"/>
    <x v="1"/>
    <x v="4"/>
    <n v="7110556"/>
    <n v="9006438887"/>
    <x v="0"/>
    <x v="1"/>
    <s v="CONJUNTO RESIDENCIAL POBLADO DEL HATO PH"/>
    <x v="67"/>
    <x v="5"/>
  </r>
  <r>
    <x v="0"/>
    <x v="1"/>
    <x v="1"/>
    <x v="4"/>
    <n v="7110595"/>
    <n v="8301185143"/>
    <x v="0"/>
    <x v="1"/>
    <s v="CONJUNTO RESIDENCIAL TARBES DE SAN JOSE I Y II ETAPA"/>
    <x v="1"/>
    <x v="1"/>
  </r>
  <r>
    <x v="0"/>
    <x v="1"/>
    <x v="1"/>
    <x v="1"/>
    <n v="7110672"/>
    <n v="9008030904"/>
    <x v="0"/>
    <x v="1"/>
    <s v="CONJUNTO RESIDENCIAL ANDINO PH"/>
    <x v="1"/>
    <x v="1"/>
  </r>
  <r>
    <x v="0"/>
    <x v="1"/>
    <x v="1"/>
    <x v="4"/>
    <n v="7110719"/>
    <n v="8000194403"/>
    <x v="0"/>
    <x v="1"/>
    <s v="CONJUNTO RESIDENCIAL YULIMA II ETAPA UNIDA G Y H"/>
    <x v="7"/>
    <x v="7"/>
  </r>
  <r>
    <x v="0"/>
    <x v="1"/>
    <x v="1"/>
    <x v="4"/>
    <n v="7110828"/>
    <n v="8100003035"/>
    <x v="0"/>
    <x v="1"/>
    <s v="PROPIEDAD HORIZONTAL EDIFICIO PLAZA 51"/>
    <x v="6"/>
    <x v="6"/>
  </r>
  <r>
    <x v="0"/>
    <x v="1"/>
    <x v="1"/>
    <x v="4"/>
    <n v="7110846"/>
    <n v="8002368144"/>
    <x v="0"/>
    <x v="2"/>
    <s v="EDIFICIO TORRES DE ALTAMIRA"/>
    <x v="7"/>
    <x v="7"/>
  </r>
  <r>
    <x v="0"/>
    <x v="1"/>
    <x v="1"/>
    <x v="4"/>
    <n v="7110854"/>
    <n v="8300713601"/>
    <x v="0"/>
    <x v="1"/>
    <s v="AGRUPACION DE VIVIENDA TORREMOLINOS SUPERMANZANA 1 PH"/>
    <x v="1"/>
    <x v="1"/>
  </r>
  <r>
    <x v="0"/>
    <x v="1"/>
    <x v="1"/>
    <x v="4"/>
    <n v="7110976"/>
    <n v="8000788343"/>
    <x v="0"/>
    <x v="1"/>
    <s v="CENTRO MEDICO DE LA SABANA P H"/>
    <x v="1"/>
    <x v="1"/>
  </r>
  <r>
    <x v="0"/>
    <x v="1"/>
    <x v="1"/>
    <x v="4"/>
    <n v="7111102"/>
    <n v="9011231083"/>
    <x v="0"/>
    <x v="3"/>
    <s v="CONJUNTO RESISDENCIAL TERRAZAS DE ALEJANDRIA"/>
    <x v="31"/>
    <x v="3"/>
  </r>
  <r>
    <x v="0"/>
    <x v="1"/>
    <x v="1"/>
    <x v="5"/>
    <n v="7111109"/>
    <n v="42058247"/>
    <x v="0"/>
    <x v="1"/>
    <s v="TRIANA BOTERO DORIS CECILIA"/>
    <x v="11"/>
    <x v="9"/>
  </r>
  <r>
    <x v="0"/>
    <x v="1"/>
    <x v="1"/>
    <x v="4"/>
    <n v="7111116"/>
    <n v="8914107404"/>
    <x v="0"/>
    <x v="1"/>
    <s v="EDIFICIO BANCO GANADERO"/>
    <x v="11"/>
    <x v="9"/>
  </r>
  <r>
    <x v="0"/>
    <x v="1"/>
    <x v="1"/>
    <x v="4"/>
    <n v="7111120"/>
    <n v="9002826605"/>
    <x v="0"/>
    <x v="0"/>
    <s v="EDIFICIO METROPOLITAN LOFT - PROPIEDAD HORIZO"/>
    <x v="6"/>
    <x v="6"/>
  </r>
  <r>
    <x v="0"/>
    <x v="1"/>
    <x v="1"/>
    <x v="4"/>
    <n v="7111150"/>
    <n v="9009134006"/>
    <x v="0"/>
    <x v="1"/>
    <s v="CONJUNTO RESIDENCIAL ARBOLEDA DEL CAMPESTRE ALMENDRO - PROPI"/>
    <x v="3"/>
    <x v="3"/>
  </r>
  <r>
    <x v="0"/>
    <x v="1"/>
    <x v="1"/>
    <x v="4"/>
    <n v="7111183"/>
    <n v="9005450050"/>
    <x v="0"/>
    <x v="1"/>
    <s v="CONJ OKAPI II"/>
    <x v="1"/>
    <x v="1"/>
  </r>
  <r>
    <x v="0"/>
    <x v="1"/>
    <x v="1"/>
    <x v="4"/>
    <n v="7111190"/>
    <n v="9003223341"/>
    <x v="0"/>
    <x v="1"/>
    <s v="PROPIEDAD HORIZONTAL EDIFICIO MIRADOR DE LA 28"/>
    <x v="6"/>
    <x v="6"/>
  </r>
  <r>
    <x v="0"/>
    <x v="1"/>
    <x v="1"/>
    <x v="4"/>
    <n v="7111199"/>
    <n v="8000194481"/>
    <x v="0"/>
    <x v="1"/>
    <s v="CONJUNTO RESIDENCIAL RINCON DE CASTILLA N 2 P"/>
    <x v="14"/>
    <x v="5"/>
  </r>
  <r>
    <x v="0"/>
    <x v="1"/>
    <x v="1"/>
    <x v="4"/>
    <n v="7111210"/>
    <n v="9001377681"/>
    <x v="0"/>
    <x v="1"/>
    <s v="EDIFICIO PORTAL DE PILARICA"/>
    <x v="14"/>
    <x v="5"/>
  </r>
  <r>
    <x v="0"/>
    <x v="1"/>
    <x v="1"/>
    <x v="4"/>
    <n v="7111211"/>
    <n v="9001882111"/>
    <x v="0"/>
    <x v="7"/>
    <s v="UNIDAD RESIDENCIAL MULTIFAMILIAR OLIVAR DE LOS VIENTOS"/>
    <x v="11"/>
    <x v="9"/>
  </r>
  <r>
    <x v="0"/>
    <x v="1"/>
    <x v="1"/>
    <x v="4"/>
    <n v="7111289"/>
    <n v="9002927029"/>
    <x v="0"/>
    <x v="1"/>
    <s v="CONJUNTO RESIDENCIAL KYOTO TORRE 3 PH"/>
    <x v="1"/>
    <x v="1"/>
  </r>
  <r>
    <x v="0"/>
    <x v="1"/>
    <x v="1"/>
    <x v="4"/>
    <n v="7111320"/>
    <n v="9005136457"/>
    <x v="0"/>
    <x v="1"/>
    <s v="BUENAVISTA CLUB Y CONDOMINIO PROPIEDAD HORIZO"/>
    <x v="3"/>
    <x v="3"/>
  </r>
  <r>
    <x v="0"/>
    <x v="1"/>
    <x v="1"/>
    <x v="4"/>
    <n v="7111327"/>
    <n v="9007737499"/>
    <x v="0"/>
    <x v="1"/>
    <s v="AGRUPACION DE VIVIENDA CAMINOS DE SIE PH"/>
    <x v="73"/>
    <x v="4"/>
  </r>
  <r>
    <x v="0"/>
    <x v="1"/>
    <x v="1"/>
    <x v="4"/>
    <n v="7111341"/>
    <n v="9005437145"/>
    <x v="0"/>
    <x v="3"/>
    <s v="CONJUNTO RESIDENCIAL PITAGORAS PH"/>
    <x v="1"/>
    <x v="1"/>
  </r>
  <r>
    <x v="0"/>
    <x v="1"/>
    <x v="1"/>
    <x v="4"/>
    <n v="7111365"/>
    <n v="9003225703"/>
    <x v="0"/>
    <x v="1"/>
    <s v="CONJUNTO RESIDENCIAL BOSQUES DE PROVENZA"/>
    <x v="1"/>
    <x v="1"/>
  </r>
  <r>
    <x v="0"/>
    <x v="1"/>
    <x v="1"/>
    <x v="4"/>
    <n v="7111375"/>
    <n v="9008140560"/>
    <x v="0"/>
    <x v="2"/>
    <s v="CONJUNTO RESIDENCIAL AURA PROPIEDAD HORIZONTAL"/>
    <x v="14"/>
    <x v="5"/>
  </r>
  <r>
    <x v="0"/>
    <x v="1"/>
    <x v="1"/>
    <x v="4"/>
    <n v="7111374"/>
    <n v="9011513437"/>
    <x v="0"/>
    <x v="1"/>
    <s v="CONJUNTO RESIDENCIAL PARQUE TUPARRO I PROPIEDAD HORIZONTAL"/>
    <x v="1"/>
    <x v="1"/>
  </r>
  <r>
    <x v="0"/>
    <x v="1"/>
    <x v="1"/>
    <x v="4"/>
    <n v="7111488"/>
    <n v="8300632767"/>
    <x v="0"/>
    <x v="3"/>
    <s v="AGRUPACIÓN DE VIVIENDA BOSQUES DE CASTILLA"/>
    <x v="1"/>
    <x v="1"/>
  </r>
  <r>
    <x v="0"/>
    <x v="1"/>
    <x v="1"/>
    <x v="4"/>
    <n v="7111518"/>
    <n v="8010047033"/>
    <x v="0"/>
    <x v="1"/>
    <s v="EDIFICIO SANTA HELENA"/>
    <x v="7"/>
    <x v="7"/>
  </r>
  <r>
    <x v="0"/>
    <x v="1"/>
    <x v="1"/>
    <x v="4"/>
    <n v="7111537"/>
    <n v="9002523025"/>
    <x v="0"/>
    <x v="3"/>
    <s v="CONJUNTO RESIDENCIAL TERRAGRANDE II ETAPA 2"/>
    <x v="4"/>
    <x v="4"/>
  </r>
  <r>
    <x v="0"/>
    <x v="1"/>
    <x v="1"/>
    <x v="4"/>
    <n v="7111543"/>
    <n v="8900037365"/>
    <x v="0"/>
    <x v="3"/>
    <s v="URBANIZACION LOS CRISTALES"/>
    <x v="7"/>
    <x v="7"/>
  </r>
  <r>
    <x v="0"/>
    <x v="1"/>
    <x v="1"/>
    <x v="4"/>
    <n v="7111565"/>
    <n v="8100004531"/>
    <x v="0"/>
    <x v="1"/>
    <s v="CONJUNTO CERRADO HABITACIONAL NORMANDIA PROPIEDAD HORIZONTAL"/>
    <x v="6"/>
    <x v="6"/>
  </r>
  <r>
    <x v="0"/>
    <x v="1"/>
    <x v="1"/>
    <x v="4"/>
    <n v="7111596"/>
    <n v="9007668008"/>
    <x v="0"/>
    <x v="1"/>
    <s v="MULTIFAMILIAR SAN AGUSTIN"/>
    <x v="20"/>
    <x v="11"/>
  </r>
  <r>
    <x v="0"/>
    <x v="1"/>
    <x v="1"/>
    <x v="4"/>
    <n v="7111665"/>
    <n v="9010164635"/>
    <x v="0"/>
    <x v="3"/>
    <s v="CONJUNTO RESIDENCIAL PARQUES DE BOGOTA CEDRO  PROPIEDAD HORI"/>
    <x v="1"/>
    <x v="1"/>
  </r>
  <r>
    <x v="0"/>
    <x v="1"/>
    <x v="1"/>
    <x v="4"/>
    <n v="7111668"/>
    <n v="8300866024"/>
    <x v="0"/>
    <x v="1"/>
    <s v="CONJUNTO MULTIFAMILIAR COMPARTIR BOCHICA V ETAPA PH"/>
    <x v="1"/>
    <x v="1"/>
  </r>
  <r>
    <x v="0"/>
    <x v="1"/>
    <x v="1"/>
    <x v="4"/>
    <n v="7111683"/>
    <n v="9010164635"/>
    <x v="0"/>
    <x v="1"/>
    <s v="CONJUNTO RESIDENCIAL PARQUES DE BOGOTA CEDRO  PROPIEDAD HORI"/>
    <x v="1"/>
    <x v="1"/>
  </r>
  <r>
    <x v="0"/>
    <x v="1"/>
    <x v="1"/>
    <x v="4"/>
    <n v="7111715"/>
    <n v="9006909728"/>
    <x v="0"/>
    <x v="2"/>
    <s v="CONJUNTO RESIDENCIAL TERRA APARTAMENTOS ETAPA UNO Y ETAPA DO"/>
    <x v="7"/>
    <x v="7"/>
  </r>
  <r>
    <x v="0"/>
    <x v="1"/>
    <x v="1"/>
    <x v="4"/>
    <n v="7111773"/>
    <n v="8000886318"/>
    <x v="0"/>
    <x v="1"/>
    <s v="CONJUNTO HABITACIONAL COOMULTRASAN"/>
    <x v="2"/>
    <x v="2"/>
  </r>
  <r>
    <x v="0"/>
    <x v="1"/>
    <x v="1"/>
    <x v="4"/>
    <n v="7111795"/>
    <n v="8110416901"/>
    <x v="0"/>
    <x v="3"/>
    <s v="CONJUNTO RESIDENCIAL LA SIERRA P H"/>
    <x v="77"/>
    <x v="5"/>
  </r>
  <r>
    <x v="0"/>
    <x v="1"/>
    <x v="1"/>
    <x v="4"/>
    <n v="7111798"/>
    <n v="9003106258"/>
    <x v="0"/>
    <x v="1"/>
    <s v="EDIFICIO KARIBE"/>
    <x v="2"/>
    <x v="2"/>
  </r>
  <r>
    <x v="0"/>
    <x v="1"/>
    <x v="1"/>
    <x v="4"/>
    <n v="7111820"/>
    <n v="8301252449"/>
    <x v="0"/>
    <x v="1"/>
    <s v="EDIFICIO PIMPINELA"/>
    <x v="1"/>
    <x v="1"/>
  </r>
  <r>
    <x v="0"/>
    <x v="1"/>
    <x v="1"/>
    <x v="4"/>
    <n v="7111841"/>
    <n v="8301384276"/>
    <x v="0"/>
    <x v="1"/>
    <s v="EDIFICIO MULTIFAMILIAR EL MORTIÑO PH"/>
    <x v="1"/>
    <x v="1"/>
  </r>
  <r>
    <x v="0"/>
    <x v="1"/>
    <x v="1"/>
    <x v="4"/>
    <n v="7111847"/>
    <n v="8301384276"/>
    <x v="0"/>
    <x v="3"/>
    <s v="EDIFICIO MULTIFAMILIAR EL MORTIÑO PH"/>
    <x v="1"/>
    <x v="1"/>
  </r>
  <r>
    <x v="0"/>
    <x v="1"/>
    <x v="1"/>
    <x v="4"/>
    <n v="7111858"/>
    <n v="8002041211"/>
    <x v="0"/>
    <x v="3"/>
    <s v="AGRUPACION DE VIVIENDA LOS MIRTOS PH"/>
    <x v="1"/>
    <x v="1"/>
  </r>
  <r>
    <x v="0"/>
    <x v="1"/>
    <x v="1"/>
    <x v="5"/>
    <n v="7111884"/>
    <n v="4763040"/>
    <x v="0"/>
    <x v="1"/>
    <s v="RODRIGUEZ HUERGO EDGAR"/>
    <x v="11"/>
    <x v="9"/>
  </r>
  <r>
    <x v="0"/>
    <x v="1"/>
    <x v="1"/>
    <x v="4"/>
    <n v="7111908"/>
    <n v="9008469491"/>
    <x v="0"/>
    <x v="1"/>
    <s v="CONJUNTO CERRADO MANET"/>
    <x v="45"/>
    <x v="10"/>
  </r>
  <r>
    <x v="0"/>
    <x v="1"/>
    <x v="1"/>
    <x v="4"/>
    <n v="7111929"/>
    <n v="8001755731"/>
    <x v="0"/>
    <x v="1"/>
    <s v="MULTIFAMILIARES LOS ALMENDROS"/>
    <x v="11"/>
    <x v="9"/>
  </r>
  <r>
    <x v="0"/>
    <x v="1"/>
    <x v="1"/>
    <x v="4"/>
    <n v="7111941"/>
    <n v="8001755731"/>
    <x v="0"/>
    <x v="4"/>
    <s v="MULTIFAMILIARES LOS ALMENDROS"/>
    <x v="11"/>
    <x v="9"/>
  </r>
  <r>
    <x v="0"/>
    <x v="1"/>
    <x v="1"/>
    <x v="4"/>
    <n v="7111975"/>
    <n v="9009201326"/>
    <x v="0"/>
    <x v="1"/>
    <s v="CONJUNTO RESIDENCIAL CALATAY PARQUE RESIDENCIAL - PROPIEDAD"/>
    <x v="3"/>
    <x v="3"/>
  </r>
  <r>
    <x v="0"/>
    <x v="1"/>
    <x v="1"/>
    <x v="4"/>
    <n v="7112015"/>
    <n v="8001872058"/>
    <x v="0"/>
    <x v="1"/>
    <s v="CONJUNTO RESIDENCIAL SAN DIEGO - PROPIEDAD HORIZONTAL"/>
    <x v="1"/>
    <x v="1"/>
  </r>
  <r>
    <x v="0"/>
    <x v="1"/>
    <x v="1"/>
    <x v="4"/>
    <n v="7112031"/>
    <n v="9012082790"/>
    <x v="0"/>
    <x v="3"/>
    <s v="CONJUNTO RESIDENCIAL MIRADOR DE LOS ANDES"/>
    <x v="3"/>
    <x v="3"/>
  </r>
  <r>
    <x v="0"/>
    <x v="1"/>
    <x v="1"/>
    <x v="4"/>
    <n v="7112040"/>
    <n v="9000631787"/>
    <x v="0"/>
    <x v="1"/>
    <s v="CONJUNTO CERRADO LA ESTANCIA DEL VERGEL PROP HORIZONTAL"/>
    <x v="3"/>
    <x v="3"/>
  </r>
  <r>
    <x v="0"/>
    <x v="1"/>
    <x v="1"/>
    <x v="4"/>
    <n v="7112042"/>
    <n v="9003281636"/>
    <x v="0"/>
    <x v="2"/>
    <s v="CONJUNTO RESIDENCIAL LORETTO PARQUE RESIDENCI"/>
    <x v="4"/>
    <x v="4"/>
  </r>
  <r>
    <x v="0"/>
    <x v="1"/>
    <x v="1"/>
    <x v="4"/>
    <n v="7112053"/>
    <n v="8001057968"/>
    <x v="0"/>
    <x v="3"/>
    <s v="CONJUNTO RESIDENCIAL LA MONEDA"/>
    <x v="1"/>
    <x v="1"/>
  </r>
  <r>
    <x v="0"/>
    <x v="1"/>
    <x v="1"/>
    <x v="1"/>
    <n v="7112074"/>
    <n v="8300298081"/>
    <x v="0"/>
    <x v="1"/>
    <s v="EDIFICIO IMOVAL V PH"/>
    <x v="1"/>
    <x v="1"/>
  </r>
  <r>
    <x v="0"/>
    <x v="1"/>
    <x v="1"/>
    <x v="4"/>
    <n v="7112075"/>
    <n v="8300392995"/>
    <x v="0"/>
    <x v="1"/>
    <s v="CONJUNTO MULTIFAMILIAR COMPARTIR BOCHICA LOTE 2 ETAPA I"/>
    <x v="1"/>
    <x v="1"/>
  </r>
  <r>
    <x v="0"/>
    <x v="1"/>
    <x v="1"/>
    <x v="4"/>
    <n v="7112103"/>
    <n v="9002224247"/>
    <x v="0"/>
    <x v="1"/>
    <s v="EDIFICIO PASEO VERSALLES TORRE B- PROPIEDAD HORIZONTAL"/>
    <x v="6"/>
    <x v="6"/>
  </r>
  <r>
    <x v="0"/>
    <x v="1"/>
    <x v="1"/>
    <x v="4"/>
    <n v="7112110"/>
    <n v="8040005323"/>
    <x v="0"/>
    <x v="1"/>
    <s v="CONJUNTO RESIDENCIAL LOS ALPES"/>
    <x v="2"/>
    <x v="2"/>
  </r>
  <r>
    <x v="0"/>
    <x v="1"/>
    <x v="1"/>
    <x v="4"/>
    <n v="7112135"/>
    <n v="8903296080"/>
    <x v="0"/>
    <x v="1"/>
    <s v="CONJUNTO RESIDENCIAL OASIS DE PASOANCHO L-2"/>
    <x v="0"/>
    <x v="0"/>
  </r>
  <r>
    <x v="0"/>
    <x v="1"/>
    <x v="1"/>
    <x v="5"/>
    <n v="7112158"/>
    <n v="27878725"/>
    <x v="0"/>
    <x v="3"/>
    <s v="MENDOZA ESPINOSA DIOMEDIS"/>
    <x v="1"/>
    <x v="1"/>
  </r>
  <r>
    <x v="0"/>
    <x v="1"/>
    <x v="1"/>
    <x v="4"/>
    <n v="7112190"/>
    <n v="8040179931"/>
    <x v="0"/>
    <x v="1"/>
    <s v="EDIFICIO PORTO REAL"/>
    <x v="2"/>
    <x v="2"/>
  </r>
  <r>
    <x v="0"/>
    <x v="1"/>
    <x v="1"/>
    <x v="4"/>
    <n v="7112216"/>
    <n v="9000757867"/>
    <x v="0"/>
    <x v="4"/>
    <s v="EDIFICIO MARRUECOS PROPIEDAD HORIZONTAL"/>
    <x v="6"/>
    <x v="6"/>
  </r>
  <r>
    <x v="0"/>
    <x v="1"/>
    <x v="1"/>
    <x v="4"/>
    <n v="7112223"/>
    <n v="8300632767"/>
    <x v="0"/>
    <x v="3"/>
    <s v="AGRUPACIÓN DE VIVIENDA BOSQUES DE CASTILLA"/>
    <x v="1"/>
    <x v="1"/>
  </r>
  <r>
    <x v="0"/>
    <x v="1"/>
    <x v="1"/>
    <x v="4"/>
    <n v="7112244"/>
    <n v="9002523025"/>
    <x v="0"/>
    <x v="3"/>
    <s v="CONJUNTO RESIDENCIAL TERRAGRANDE II ETAPA 2"/>
    <x v="4"/>
    <x v="4"/>
  </r>
  <r>
    <x v="0"/>
    <x v="1"/>
    <x v="1"/>
    <x v="4"/>
    <n v="7112260"/>
    <n v="9001854255"/>
    <x v="0"/>
    <x v="3"/>
    <s v="EDIFICIO CHICO 105 PROPIEDAD HORIZONTAL"/>
    <x v="1"/>
    <x v="1"/>
  </r>
  <r>
    <x v="0"/>
    <x v="1"/>
    <x v="1"/>
    <x v="4"/>
    <n v="7112258"/>
    <n v="9002523025"/>
    <x v="0"/>
    <x v="3"/>
    <s v="CONJUNTO RESIDENCIAL TERRAGRANDE II ETAPA 2"/>
    <x v="4"/>
    <x v="4"/>
  </r>
  <r>
    <x v="0"/>
    <x v="1"/>
    <x v="1"/>
    <x v="4"/>
    <n v="7112272"/>
    <n v="9001669380"/>
    <x v="0"/>
    <x v="2"/>
    <s v="UNIDAD INMOBILIARIA CERRADA LA GRANJITA BOSA"/>
    <x v="1"/>
    <x v="1"/>
  </r>
  <r>
    <x v="0"/>
    <x v="1"/>
    <x v="1"/>
    <x v="4"/>
    <n v="7112273"/>
    <n v="8605154154"/>
    <x v="0"/>
    <x v="1"/>
    <s v="CONJUNTO RESIDENCIAL USATAMA MANZANA K"/>
    <x v="1"/>
    <x v="1"/>
  </r>
  <r>
    <x v="0"/>
    <x v="1"/>
    <x v="1"/>
    <x v="4"/>
    <n v="7112336"/>
    <n v="9008030904"/>
    <x v="0"/>
    <x v="1"/>
    <s v="CONJUNTO RESIDENCIAL ANDINO PH"/>
    <x v="1"/>
    <x v="1"/>
  </r>
  <r>
    <x v="0"/>
    <x v="1"/>
    <x v="1"/>
    <x v="4"/>
    <n v="7112342"/>
    <n v="8160003320"/>
    <x v="0"/>
    <x v="1"/>
    <s v="EDIFICIO LAURA PROPIEDAD HORIZONTAL"/>
    <x v="11"/>
    <x v="9"/>
  </r>
  <r>
    <x v="0"/>
    <x v="1"/>
    <x v="1"/>
    <x v="4"/>
    <n v="7112401"/>
    <n v="9006912202"/>
    <x v="0"/>
    <x v="1"/>
    <s v="EDIFICIO BRITANIA PH"/>
    <x v="11"/>
    <x v="9"/>
  </r>
  <r>
    <x v="0"/>
    <x v="1"/>
    <x v="1"/>
    <x v="4"/>
    <n v="7112408"/>
    <n v="8300632767"/>
    <x v="0"/>
    <x v="1"/>
    <s v="AGRUPACIÓN DE VIVIENDA BOSQUES DE CASTILLA"/>
    <x v="1"/>
    <x v="1"/>
  </r>
  <r>
    <x v="0"/>
    <x v="1"/>
    <x v="1"/>
    <x v="4"/>
    <n v="7112426"/>
    <n v="9005118834"/>
    <x v="0"/>
    <x v="2"/>
    <s v="EDIFICIO VILLA LUNA"/>
    <x v="5"/>
    <x v="5"/>
  </r>
  <r>
    <x v="0"/>
    <x v="1"/>
    <x v="1"/>
    <x v="4"/>
    <n v="7112429"/>
    <n v="8300713601"/>
    <x v="0"/>
    <x v="1"/>
    <s v="AGRUPACION DE VIVIENDA TORREMOLINOS SUPERMANZANA 1 PH"/>
    <x v="1"/>
    <x v="1"/>
  </r>
  <r>
    <x v="0"/>
    <x v="1"/>
    <x v="1"/>
    <x v="1"/>
    <n v="7112445"/>
    <n v="9000446676"/>
    <x v="0"/>
    <x v="0"/>
    <s v="CONJUNTO RESIDENCIAL LA ALEJANDRA III"/>
    <x v="1"/>
    <x v="1"/>
  </r>
  <r>
    <x v="0"/>
    <x v="1"/>
    <x v="1"/>
    <x v="4"/>
    <n v="7112477"/>
    <n v="9005457072"/>
    <x v="0"/>
    <x v="1"/>
    <s v="CONJUNTO RESIDENCIAL RESERVA DE SAN AGUSTIN  PROPIEDAD HORIZ"/>
    <x v="1"/>
    <x v="1"/>
  </r>
  <r>
    <x v="0"/>
    <x v="1"/>
    <x v="1"/>
    <x v="4"/>
    <n v="7112527"/>
    <n v="8001618695"/>
    <x v="0"/>
    <x v="2"/>
    <s v="EDIFICIO EL CEDRAL 6"/>
    <x v="1"/>
    <x v="1"/>
  </r>
  <r>
    <x v="0"/>
    <x v="1"/>
    <x v="1"/>
    <x v="4"/>
    <n v="7112577"/>
    <n v="8002480402"/>
    <x v="0"/>
    <x v="3"/>
    <s v="EDIFICIO SALAMANCA PROPIEDAD HORIZONTAL"/>
    <x v="6"/>
    <x v="6"/>
  </r>
  <r>
    <x v="0"/>
    <x v="1"/>
    <x v="1"/>
    <x v="4"/>
    <n v="7112592"/>
    <n v="8914107404"/>
    <x v="0"/>
    <x v="1"/>
    <s v="EDIFICIO BANCO GANADERO"/>
    <x v="11"/>
    <x v="9"/>
  </r>
  <r>
    <x v="0"/>
    <x v="1"/>
    <x v="1"/>
    <x v="4"/>
    <n v="7112679"/>
    <n v="8300632767"/>
    <x v="0"/>
    <x v="1"/>
    <s v="AGRUPACIÓN DE VIVIENDA BOSQUES DE CASTILLA"/>
    <x v="1"/>
    <x v="1"/>
  </r>
  <r>
    <x v="0"/>
    <x v="1"/>
    <x v="1"/>
    <x v="4"/>
    <n v="7112687"/>
    <n v="9010759756"/>
    <x v="0"/>
    <x v="1"/>
    <s v="CONJUNTO GRAN HORIZONTE KERANTA PROPIEDAD HORIZONTAL"/>
    <x v="16"/>
    <x v="4"/>
  </r>
  <r>
    <x v="0"/>
    <x v="1"/>
    <x v="1"/>
    <x v="4"/>
    <n v="7112701"/>
    <n v="9008611354"/>
    <x v="0"/>
    <x v="1"/>
    <s v="CONJUNTO CERRADO SANTO DOMINGO PROPIEDAD HORIZONTAL"/>
    <x v="3"/>
    <x v="3"/>
  </r>
  <r>
    <x v="0"/>
    <x v="1"/>
    <x v="1"/>
    <x v="4"/>
    <n v="7112891"/>
    <n v="8100003035"/>
    <x v="0"/>
    <x v="1"/>
    <s v="PROPIEDAD HORIZONTAL EDIFICIO PLAZA 51"/>
    <x v="6"/>
    <x v="6"/>
  </r>
  <r>
    <x v="0"/>
    <x v="1"/>
    <x v="1"/>
    <x v="4"/>
    <n v="7112936"/>
    <n v="9010417366"/>
    <x v="0"/>
    <x v="1"/>
    <s v="CONJUNTO RESIDENCIAL HACIENDA PEÑALISA TAGUA"/>
    <x v="15"/>
    <x v="4"/>
  </r>
  <r>
    <x v="0"/>
    <x v="1"/>
    <x v="1"/>
    <x v="4"/>
    <n v="7112972"/>
    <n v="9010417366"/>
    <x v="0"/>
    <x v="3"/>
    <s v="CONJUNTO RESIDENCIAL HACIENDA PEÑALISA TAGUA"/>
    <x v="15"/>
    <x v="4"/>
  </r>
  <r>
    <x v="0"/>
    <x v="1"/>
    <x v="1"/>
    <x v="4"/>
    <n v="7113042"/>
    <n v="8130006893"/>
    <x v="0"/>
    <x v="1"/>
    <s v="CONJUNTO RESIDENCIAL MEDIA LUNA"/>
    <x v="29"/>
    <x v="14"/>
  </r>
  <r>
    <x v="0"/>
    <x v="1"/>
    <x v="1"/>
    <x v="4"/>
    <n v="7113115"/>
    <n v="8301311753"/>
    <x v="0"/>
    <x v="0"/>
    <s v="EDIFICIO PORTALES PH"/>
    <x v="1"/>
    <x v="1"/>
  </r>
  <r>
    <x v="0"/>
    <x v="1"/>
    <x v="1"/>
    <x v="4"/>
    <n v="7113165"/>
    <n v="9007366153"/>
    <x v="0"/>
    <x v="1"/>
    <s v="URBANIZACION FINITO PH"/>
    <x v="14"/>
    <x v="5"/>
  </r>
  <r>
    <x v="0"/>
    <x v="1"/>
    <x v="1"/>
    <x v="4"/>
    <n v="7113169"/>
    <n v="9009234743"/>
    <x v="0"/>
    <x v="4"/>
    <s v="CONDOMINIO CASTELLAR DE SANTA MONICA PH"/>
    <x v="13"/>
    <x v="9"/>
  </r>
  <r>
    <x v="0"/>
    <x v="1"/>
    <x v="1"/>
    <x v="4"/>
    <n v="7113318"/>
    <n v="8160017881"/>
    <x v="0"/>
    <x v="1"/>
    <s v="CONJUNTO RESIDENCIAL COODELMAR II ETAPA PH"/>
    <x v="11"/>
    <x v="9"/>
  </r>
  <r>
    <x v="0"/>
    <x v="1"/>
    <x v="1"/>
    <x v="4"/>
    <n v="7113320"/>
    <n v="9008030904"/>
    <x v="0"/>
    <x v="1"/>
    <s v="CONJUNTO RESIDENCIAL ANDINO PH"/>
    <x v="1"/>
    <x v="1"/>
  </r>
  <r>
    <x v="0"/>
    <x v="1"/>
    <x v="1"/>
    <x v="1"/>
    <n v="7113361"/>
    <n v="9003583196"/>
    <x v="0"/>
    <x v="1"/>
    <s v="EDIFICIO ACROPOLIS - PROPIEDAD HORIZONTAL"/>
    <x v="6"/>
    <x v="6"/>
  </r>
  <r>
    <x v="0"/>
    <x v="1"/>
    <x v="1"/>
    <x v="4"/>
    <n v="7113676"/>
    <n v="9012814890"/>
    <x v="0"/>
    <x v="1"/>
    <s v="EDIFICIO TERRAZAS DE SAN CRISTOBAL VIS PROPIEDAD HORIZONTAL"/>
    <x v="1"/>
    <x v="1"/>
  </r>
  <r>
    <x v="0"/>
    <x v="1"/>
    <x v="1"/>
    <x v="4"/>
    <n v="7113706"/>
    <n v="9010412791"/>
    <x v="0"/>
    <x v="0"/>
    <s v="EDIFICIO PALLADIO CONDOMINIO"/>
    <x v="2"/>
    <x v="2"/>
  </r>
  <r>
    <x v="0"/>
    <x v="1"/>
    <x v="1"/>
    <x v="4"/>
    <n v="7113717"/>
    <n v="8300312516"/>
    <x v="0"/>
    <x v="0"/>
    <s v="CONJUNTO RESIDENCIAL LA ALAMEDA TORRE III TERCERA ETAPA PROP"/>
    <x v="1"/>
    <x v="1"/>
  </r>
  <r>
    <x v="0"/>
    <x v="1"/>
    <x v="1"/>
    <x v="4"/>
    <n v="7113836"/>
    <n v="9002799014"/>
    <x v="0"/>
    <x v="5"/>
    <s v="URBANIZACION COLINA CAMPESTRE - PROPIEDAD HORIZONTAL"/>
    <x v="6"/>
    <x v="6"/>
  </r>
  <r>
    <x v="0"/>
    <x v="1"/>
    <x v="1"/>
    <x v="4"/>
    <n v="7113945"/>
    <n v="8902115844"/>
    <x v="0"/>
    <x v="1"/>
    <s v="UNIDAD RESIDENCIAL ALTOS CAÑAVERAL I ETAPA"/>
    <x v="17"/>
    <x v="2"/>
  </r>
  <r>
    <x v="0"/>
    <x v="1"/>
    <x v="1"/>
    <x v="4"/>
    <n v="7113960"/>
    <n v="9002163989"/>
    <x v="0"/>
    <x v="1"/>
    <s v="CONJUNTO HABITACIONAL TORRES DE NIZA PROPIEDAD HORIZONTAL"/>
    <x v="6"/>
    <x v="6"/>
  </r>
  <r>
    <x v="0"/>
    <x v="1"/>
    <x v="1"/>
    <x v="4"/>
    <n v="7114007"/>
    <n v="9001569428"/>
    <x v="0"/>
    <x v="1"/>
    <s v="EDIFICIO MONTELUNA - PROPIEDAD HORIZONTAL"/>
    <x v="1"/>
    <x v="1"/>
  </r>
  <r>
    <x v="0"/>
    <x v="1"/>
    <x v="1"/>
    <x v="4"/>
    <n v="7114049"/>
    <n v="8000890456"/>
    <x v="0"/>
    <x v="3"/>
    <s v="AGRUPACION DE VIVIENDA ARANDA DE DUERO PH"/>
    <x v="1"/>
    <x v="1"/>
  </r>
  <r>
    <x v="0"/>
    <x v="1"/>
    <x v="1"/>
    <x v="4"/>
    <n v="7114065"/>
    <n v="9000408595"/>
    <x v="0"/>
    <x v="0"/>
    <s v="EDIFICIO LA ESTANCIA PH"/>
    <x v="1"/>
    <x v="1"/>
  </r>
  <r>
    <x v="0"/>
    <x v="1"/>
    <x v="1"/>
    <x v="4"/>
    <n v="7114062"/>
    <n v="8300082430"/>
    <x v="0"/>
    <x v="3"/>
    <s v="CONJUNTO RESIDENCIAL EL MORAL 7 Y 8 PH"/>
    <x v="1"/>
    <x v="1"/>
  </r>
  <r>
    <x v="0"/>
    <x v="1"/>
    <x v="1"/>
    <x v="4"/>
    <n v="7114095"/>
    <n v="8001630183"/>
    <x v="0"/>
    <x v="1"/>
    <s v="CONJUNTO VILLA CALASANZ II ETAPA AGRUPACION IV"/>
    <x v="1"/>
    <x v="1"/>
  </r>
  <r>
    <x v="0"/>
    <x v="1"/>
    <x v="1"/>
    <x v="4"/>
    <n v="7114184"/>
    <n v="8300136711"/>
    <x v="0"/>
    <x v="3"/>
    <s v="EDIFICIO COLISEO - PROPIEDAD HORIZONTAL"/>
    <x v="1"/>
    <x v="1"/>
  </r>
  <r>
    <x v="0"/>
    <x v="1"/>
    <x v="1"/>
    <x v="4"/>
    <n v="7114212"/>
    <n v="8300132281"/>
    <x v="0"/>
    <x v="3"/>
    <s v="URBANIZACION BALEARES SECTOR II MZ 66 SEGUNDA ETAPA PH"/>
    <x v="1"/>
    <x v="1"/>
  </r>
  <r>
    <x v="0"/>
    <x v="1"/>
    <x v="1"/>
    <x v="4"/>
    <n v="7114223"/>
    <n v="8300802862"/>
    <x v="0"/>
    <x v="3"/>
    <s v="EDIFICIO GUALIVA PROPIEDAD HORIZONTAL"/>
    <x v="1"/>
    <x v="1"/>
  </r>
  <r>
    <x v="0"/>
    <x v="1"/>
    <x v="1"/>
    <x v="4"/>
    <n v="7114233"/>
    <n v="9012376013"/>
    <x v="0"/>
    <x v="3"/>
    <s v="VERDU PARQUE RESIDENCIAL PRO"/>
    <x v="7"/>
    <x v="7"/>
  </r>
  <r>
    <x v="0"/>
    <x v="1"/>
    <x v="1"/>
    <x v="4"/>
    <n v="7114243"/>
    <n v="8050274784"/>
    <x v="0"/>
    <x v="1"/>
    <s v="UNIDAD RESIDENCIAL SANTIAGO DE CALI I ETAPA"/>
    <x v="0"/>
    <x v="0"/>
  </r>
  <r>
    <x v="0"/>
    <x v="1"/>
    <x v="1"/>
    <x v="4"/>
    <n v="7114255"/>
    <n v="9001854255"/>
    <x v="0"/>
    <x v="3"/>
    <s v="EDIFICIO CHICO 105 PROPIEDAD HORIZONTAL"/>
    <x v="1"/>
    <x v="1"/>
  </r>
  <r>
    <x v="0"/>
    <x v="1"/>
    <x v="1"/>
    <x v="4"/>
    <n v="7114266"/>
    <n v="8002364689"/>
    <x v="0"/>
    <x v="1"/>
    <s v="UNIDAD RESIDENCIAL TORRES DE SAN MATEO PH"/>
    <x v="11"/>
    <x v="9"/>
  </r>
  <r>
    <x v="0"/>
    <x v="1"/>
    <x v="1"/>
    <x v="4"/>
    <n v="7114276"/>
    <n v="9006189500"/>
    <x v="0"/>
    <x v="2"/>
    <s v="CONJUNTO RESIDENCIAL BALCONES DE SAN JUAN"/>
    <x v="9"/>
    <x v="8"/>
  </r>
  <r>
    <x v="0"/>
    <x v="1"/>
    <x v="1"/>
    <x v="4"/>
    <n v="7114304"/>
    <n v="8301252449"/>
    <x v="0"/>
    <x v="3"/>
    <s v="EDIFICIO PIMPINELA"/>
    <x v="1"/>
    <x v="1"/>
  </r>
  <r>
    <x v="0"/>
    <x v="1"/>
    <x v="1"/>
    <x v="4"/>
    <n v="7114343"/>
    <n v="9003225703"/>
    <x v="1"/>
    <x v="6"/>
    <s v="CONJUNTO RESIDENCIAL BOSQUES DE PROVENZA"/>
    <x v="1"/>
    <x v="1"/>
  </r>
  <r>
    <x v="0"/>
    <x v="1"/>
    <x v="1"/>
    <x v="4"/>
    <n v="7114390"/>
    <n v="9011945484"/>
    <x v="0"/>
    <x v="1"/>
    <s v="EDIFICIO MUNZI"/>
    <x v="1"/>
    <x v="1"/>
  </r>
  <r>
    <x v="0"/>
    <x v="1"/>
    <x v="1"/>
    <x v="4"/>
    <n v="7114403"/>
    <n v="8301224119"/>
    <x v="0"/>
    <x v="1"/>
    <s v="EDIFICIO PEÑA VERDE - PROPIEDAD HORIZONTAL"/>
    <x v="1"/>
    <x v="1"/>
  </r>
  <r>
    <x v="0"/>
    <x v="1"/>
    <x v="1"/>
    <x v="4"/>
    <n v="7114402"/>
    <n v="9002412194"/>
    <x v="0"/>
    <x v="3"/>
    <s v="URBANIZACION EL PORTAL DE LOS CORALES PROPIEDAD HORIZONTAL"/>
    <x v="11"/>
    <x v="9"/>
  </r>
  <r>
    <x v="0"/>
    <x v="1"/>
    <x v="1"/>
    <x v="4"/>
    <n v="7114413"/>
    <n v="8000142619"/>
    <x v="0"/>
    <x v="3"/>
    <s v="CONJUNTO RESIDENCIAL PLAZA DE VERSALLES PH"/>
    <x v="14"/>
    <x v="5"/>
  </r>
  <r>
    <x v="0"/>
    <x v="1"/>
    <x v="1"/>
    <x v="4"/>
    <n v="7114449"/>
    <n v="9007283037"/>
    <x v="0"/>
    <x v="1"/>
    <s v="CONJUNTO RESIDENCIAL Y COMERCIAL CIBELES"/>
    <x v="7"/>
    <x v="7"/>
  </r>
  <r>
    <x v="0"/>
    <x v="1"/>
    <x v="1"/>
    <x v="5"/>
    <n v="7114440"/>
    <n v="93358404"/>
    <x v="0"/>
    <x v="1"/>
    <s v="MOYA CORTES RICARDO"/>
    <x v="3"/>
    <x v="3"/>
  </r>
  <r>
    <x v="0"/>
    <x v="1"/>
    <x v="1"/>
    <x v="4"/>
    <n v="7114451"/>
    <n v="9009956841"/>
    <x v="0"/>
    <x v="1"/>
    <s v="CONJUNTO RESIDENCILA BANZAI PH"/>
    <x v="1"/>
    <x v="1"/>
  </r>
  <r>
    <x v="0"/>
    <x v="1"/>
    <x v="1"/>
    <x v="4"/>
    <n v="7114506"/>
    <n v="9001984751"/>
    <x v="0"/>
    <x v="1"/>
    <s v="URBANIZACIÓN CAMPO DE VERANO PH"/>
    <x v="14"/>
    <x v="5"/>
  </r>
  <r>
    <x v="0"/>
    <x v="1"/>
    <x v="1"/>
    <x v="4"/>
    <n v="7114534"/>
    <n v="8100048691"/>
    <x v="0"/>
    <x v="1"/>
    <s v="EDIFICIO MARIA LUISA PROPIEDAD HORIZONTAL"/>
    <x v="6"/>
    <x v="6"/>
  </r>
  <r>
    <x v="0"/>
    <x v="1"/>
    <x v="1"/>
    <x v="4"/>
    <n v="7114538"/>
    <n v="8902087413"/>
    <x v="0"/>
    <x v="1"/>
    <s v="CONJUNTO RESIDENCIAL DOS LIMONES SECTOR A EL BOSQUE"/>
    <x v="17"/>
    <x v="2"/>
  </r>
  <r>
    <x v="0"/>
    <x v="1"/>
    <x v="1"/>
    <x v="4"/>
    <n v="7114580"/>
    <n v="8300082430"/>
    <x v="0"/>
    <x v="3"/>
    <s v="CONJUNTO RESIDENCIAL EL MORAL 7 Y 8 PH"/>
    <x v="1"/>
    <x v="1"/>
  </r>
  <r>
    <x v="0"/>
    <x v="1"/>
    <x v="1"/>
    <x v="4"/>
    <n v="7114627"/>
    <n v="8914093345"/>
    <x v="0"/>
    <x v="3"/>
    <s v="CONDOMINIO MULTIFAMILIARES LORENA ETAPA IV"/>
    <x v="11"/>
    <x v="9"/>
  </r>
  <r>
    <x v="0"/>
    <x v="1"/>
    <x v="1"/>
    <x v="4"/>
    <n v="7114650"/>
    <n v="8050247137"/>
    <x v="0"/>
    <x v="1"/>
    <s v="EDIFICIO AMALFI PROPIEDAD HORIZONTAL"/>
    <x v="0"/>
    <x v="0"/>
  </r>
  <r>
    <x v="0"/>
    <x v="1"/>
    <x v="1"/>
    <x v="5"/>
    <n v="7114639"/>
    <n v="12222517"/>
    <x v="0"/>
    <x v="1"/>
    <s v="CALDERON MURCIA JUAN WENDY"/>
    <x v="3"/>
    <x v="3"/>
  </r>
  <r>
    <x v="0"/>
    <x v="1"/>
    <x v="1"/>
    <x v="4"/>
    <n v="7114683"/>
    <n v="8090007604"/>
    <x v="0"/>
    <x v="0"/>
    <s v="EDIFICIO MEDICADIZ PROPIEDAD HORIZONTAL"/>
    <x v="3"/>
    <x v="3"/>
  </r>
  <r>
    <x v="0"/>
    <x v="1"/>
    <x v="1"/>
    <x v="4"/>
    <n v="7114699"/>
    <n v="9010759756"/>
    <x v="0"/>
    <x v="1"/>
    <s v="CONJUNTO GRAN HORIZONTE KERANTA PROPIEDAD HORIZONTAL"/>
    <x v="16"/>
    <x v="4"/>
  </r>
  <r>
    <x v="0"/>
    <x v="1"/>
    <x v="1"/>
    <x v="4"/>
    <n v="7114713"/>
    <n v="8160075003"/>
    <x v="0"/>
    <x v="3"/>
    <s v="EDIFICIO VASQUEZ PH"/>
    <x v="11"/>
    <x v="9"/>
  </r>
  <r>
    <x v="0"/>
    <x v="1"/>
    <x v="1"/>
    <x v="4"/>
    <n v="7114723"/>
    <n v="9004681761"/>
    <x v="0"/>
    <x v="1"/>
    <s v="TORRE PORTAL DE BOMBONA PROPIEDAD HORIZONTAL"/>
    <x v="14"/>
    <x v="5"/>
  </r>
  <r>
    <x v="0"/>
    <x v="1"/>
    <x v="1"/>
    <x v="4"/>
    <n v="7114743"/>
    <n v="8001557732"/>
    <x v="0"/>
    <x v="1"/>
    <s v="CONJUNTO RESIDENCIAL LOS CRISTALES III Y IV ETAPA PH"/>
    <x v="1"/>
    <x v="1"/>
  </r>
  <r>
    <x v="0"/>
    <x v="1"/>
    <x v="1"/>
    <x v="4"/>
    <n v="7114753"/>
    <n v="9003331589"/>
    <x v="0"/>
    <x v="3"/>
    <s v="JUAN ESTEBAN - PROPIEDAD HORIZONTAL"/>
    <x v="1"/>
    <x v="1"/>
  </r>
  <r>
    <x v="0"/>
    <x v="1"/>
    <x v="1"/>
    <x v="4"/>
    <n v="7114775"/>
    <n v="8220075692"/>
    <x v="0"/>
    <x v="0"/>
    <s v="CONDOMINIO RESIDENCIAL BALCONES DE SAN SOUCCI"/>
    <x v="37"/>
    <x v="16"/>
  </r>
  <r>
    <x v="0"/>
    <x v="1"/>
    <x v="1"/>
    <x v="4"/>
    <n v="7114849"/>
    <n v="8050093504"/>
    <x v="0"/>
    <x v="0"/>
    <s v="UNIDAD RESIDENCIAL MARCO FIDEL SUAREZ"/>
    <x v="0"/>
    <x v="0"/>
  </r>
  <r>
    <x v="0"/>
    <x v="1"/>
    <x v="1"/>
    <x v="4"/>
    <n v="7114877"/>
    <n v="8001716559"/>
    <x v="0"/>
    <x v="1"/>
    <s v="CONJUNTO RESIDENCIAL ALTAMIRA II ETAPA"/>
    <x v="17"/>
    <x v="2"/>
  </r>
  <r>
    <x v="0"/>
    <x v="1"/>
    <x v="1"/>
    <x v="4"/>
    <n v="7114880"/>
    <n v="8301381676"/>
    <x v="0"/>
    <x v="1"/>
    <s v="CONJUNTO RESIDENCIAL MAZUREN AGRUPACION 06 ETAPAS A B Y C P"/>
    <x v="1"/>
    <x v="1"/>
  </r>
  <r>
    <x v="0"/>
    <x v="1"/>
    <x v="1"/>
    <x v="4"/>
    <n v="7115016"/>
    <n v="8100023675"/>
    <x v="0"/>
    <x v="4"/>
    <s v="PROPIEDAD HORIZONTAL VILLA CARMENZA"/>
    <x v="6"/>
    <x v="6"/>
  </r>
  <r>
    <x v="0"/>
    <x v="1"/>
    <x v="1"/>
    <x v="4"/>
    <n v="7115021"/>
    <n v="9002916642"/>
    <x v="0"/>
    <x v="1"/>
    <s v="EDIFICIO TORRES ACQUA CLUB HOUSE - PROPIEDAD"/>
    <x v="1"/>
    <x v="1"/>
  </r>
  <r>
    <x v="0"/>
    <x v="1"/>
    <x v="1"/>
    <x v="4"/>
    <n v="7115126"/>
    <n v="8301341241"/>
    <x v="0"/>
    <x v="3"/>
    <s v="CONJUNTO RESIDENCIAL PORTALES DEL NORTE I MZ III - P H"/>
    <x v="1"/>
    <x v="1"/>
  </r>
  <r>
    <x v="0"/>
    <x v="1"/>
    <x v="1"/>
    <x v="4"/>
    <n v="7115133"/>
    <n v="8301341241"/>
    <x v="0"/>
    <x v="4"/>
    <s v="CONJUNTO RESIDENCIAL PORTALES DEL NORTE I MZ III - P H"/>
    <x v="1"/>
    <x v="1"/>
  </r>
  <r>
    <x v="0"/>
    <x v="1"/>
    <x v="1"/>
    <x v="4"/>
    <n v="7115139"/>
    <n v="9008053155"/>
    <x v="0"/>
    <x v="1"/>
    <s v="CONJUNTO RESIDENCIAL BARLOVENTO PH"/>
    <x v="21"/>
    <x v="5"/>
  </r>
  <r>
    <x v="0"/>
    <x v="1"/>
    <x v="1"/>
    <x v="4"/>
    <n v="7115143"/>
    <n v="8605909899"/>
    <x v="0"/>
    <x v="1"/>
    <s v="EDIFICIO SANTA BARBARA III"/>
    <x v="1"/>
    <x v="1"/>
  </r>
  <r>
    <x v="0"/>
    <x v="1"/>
    <x v="1"/>
    <x v="4"/>
    <n v="7115176"/>
    <n v="9011502821"/>
    <x v="0"/>
    <x v="0"/>
    <s v="EDIFICIO BOREALIX"/>
    <x v="2"/>
    <x v="2"/>
  </r>
  <r>
    <x v="0"/>
    <x v="1"/>
    <x v="1"/>
    <x v="4"/>
    <n v="7115184"/>
    <n v="9005782826"/>
    <x v="0"/>
    <x v="0"/>
    <s v="EDIFICIO LA RIOJA - PROPIEDAD HORIZONTAL"/>
    <x v="6"/>
    <x v="6"/>
  </r>
  <r>
    <x v="0"/>
    <x v="1"/>
    <x v="1"/>
    <x v="4"/>
    <n v="7115204"/>
    <n v="9004378331"/>
    <x v="0"/>
    <x v="0"/>
    <s v="UNIDAD RESIDENCIAL ROMNEYA"/>
    <x v="2"/>
    <x v="2"/>
  </r>
  <r>
    <x v="0"/>
    <x v="1"/>
    <x v="1"/>
    <x v="4"/>
    <n v="7115211"/>
    <n v="9002412194"/>
    <x v="0"/>
    <x v="3"/>
    <s v="URBANIZACION EL PORTAL DE LOS CORALES PROPIEDAD HORIZONTAL"/>
    <x v="11"/>
    <x v="9"/>
  </r>
  <r>
    <x v="0"/>
    <x v="1"/>
    <x v="1"/>
    <x v="4"/>
    <n v="7115255"/>
    <n v="8080012059"/>
    <x v="0"/>
    <x v="1"/>
    <s v="SANTA MONICA I ETAPA"/>
    <x v="15"/>
    <x v="4"/>
  </r>
  <r>
    <x v="0"/>
    <x v="1"/>
    <x v="1"/>
    <x v="4"/>
    <n v="7115276"/>
    <n v="8001339671"/>
    <x v="0"/>
    <x v="3"/>
    <s v="CONJUNTO MULTIFAMILIAR EL VERGEL DEL COUNTRY"/>
    <x v="1"/>
    <x v="1"/>
  </r>
  <r>
    <x v="0"/>
    <x v="1"/>
    <x v="1"/>
    <x v="5"/>
    <n v="7115301"/>
    <n v="31935688"/>
    <x v="0"/>
    <x v="0"/>
    <s v="VIDAL COBO TERESITA"/>
    <x v="0"/>
    <x v="0"/>
  </r>
  <r>
    <x v="0"/>
    <x v="1"/>
    <x v="1"/>
    <x v="4"/>
    <n v="7115311"/>
    <n v="9011206399"/>
    <x v="0"/>
    <x v="1"/>
    <s v="MULTIFAMILIAR IRAKA PROPIEDAD HORIZONTAL"/>
    <x v="1"/>
    <x v="1"/>
  </r>
  <r>
    <x v="0"/>
    <x v="1"/>
    <x v="1"/>
    <x v="4"/>
    <n v="7115331"/>
    <n v="8100010755"/>
    <x v="0"/>
    <x v="0"/>
    <s v="PROPIEDAD HORIZONTAL EDIFICIO LA 28"/>
    <x v="6"/>
    <x v="6"/>
  </r>
  <r>
    <x v="0"/>
    <x v="1"/>
    <x v="1"/>
    <x v="1"/>
    <n v="7115367"/>
    <n v="8301408544"/>
    <x v="0"/>
    <x v="1"/>
    <s v="EDIFICIO OPROC 66 PH"/>
    <x v="1"/>
    <x v="1"/>
  </r>
  <r>
    <x v="0"/>
    <x v="1"/>
    <x v="1"/>
    <x v="4"/>
    <n v="7115397"/>
    <n v="9001558686"/>
    <x v="0"/>
    <x v="3"/>
    <s v="CONJUNTO RESIDENCIAL QUINTAS DE SAN JORGE"/>
    <x v="39"/>
    <x v="4"/>
  </r>
  <r>
    <x v="0"/>
    <x v="1"/>
    <x v="1"/>
    <x v="4"/>
    <n v="7115431"/>
    <n v="9005433103"/>
    <x v="0"/>
    <x v="1"/>
    <s v="EDIFICIO FLORENCIA PROPIEDAD HORIZONTAL"/>
    <x v="1"/>
    <x v="1"/>
  </r>
  <r>
    <x v="0"/>
    <x v="1"/>
    <x v="1"/>
    <x v="4"/>
    <n v="7115505"/>
    <n v="8914107404"/>
    <x v="0"/>
    <x v="1"/>
    <s v="EDIFICIO BANCO GANADERO"/>
    <x v="11"/>
    <x v="9"/>
  </r>
  <r>
    <x v="0"/>
    <x v="1"/>
    <x v="1"/>
    <x v="4"/>
    <n v="7115534"/>
    <n v="8300045951"/>
    <x v="0"/>
    <x v="2"/>
    <s v="CONJUNTO RESIDENCIAL ATARDECERES DE SUBA II"/>
    <x v="1"/>
    <x v="1"/>
  </r>
  <r>
    <x v="0"/>
    <x v="1"/>
    <x v="1"/>
    <x v="5"/>
    <n v="7115612"/>
    <n v="41907237"/>
    <x v="0"/>
    <x v="1"/>
    <s v="CORTES ISAZA YOLANDA"/>
    <x v="7"/>
    <x v="7"/>
  </r>
  <r>
    <x v="0"/>
    <x v="1"/>
    <x v="1"/>
    <x v="4"/>
    <n v="7115624"/>
    <n v="9007753069"/>
    <x v="0"/>
    <x v="1"/>
    <s v="EDIFICIO  TORRES DEL  CAMINO   PROPIEDAD HORIZONTAL"/>
    <x v="0"/>
    <x v="0"/>
  </r>
  <r>
    <x v="0"/>
    <x v="1"/>
    <x v="1"/>
    <x v="4"/>
    <n v="7115634"/>
    <n v="9008742785"/>
    <x v="0"/>
    <x v="1"/>
    <s v="CONJUNTO CERRADO RESERVAS DE BILBAO"/>
    <x v="3"/>
    <x v="3"/>
  </r>
  <r>
    <x v="0"/>
    <x v="1"/>
    <x v="1"/>
    <x v="4"/>
    <n v="7115716"/>
    <n v="8300207580"/>
    <x v="0"/>
    <x v="2"/>
    <s v="CONJUNTO RESIDENCIAL BOLIVIA OCCIDENTAL LOTE 2 PH"/>
    <x v="1"/>
    <x v="1"/>
  </r>
  <r>
    <x v="0"/>
    <x v="1"/>
    <x v="1"/>
    <x v="4"/>
    <n v="7115795"/>
    <n v="8300967974"/>
    <x v="0"/>
    <x v="0"/>
    <s v="EDIFICIO TIME SQUARE PROPIEDAD HORIZONTAL"/>
    <x v="1"/>
    <x v="1"/>
  </r>
  <r>
    <x v="0"/>
    <x v="1"/>
    <x v="1"/>
    <x v="4"/>
    <n v="7115857"/>
    <n v="9002000748"/>
    <x v="0"/>
    <x v="1"/>
    <s v="EDIFICIO 110 ALAMEDA - PROPIEDAD HORIZONTAL"/>
    <x v="1"/>
    <x v="1"/>
  </r>
  <r>
    <x v="0"/>
    <x v="1"/>
    <x v="1"/>
    <x v="4"/>
    <n v="7115946"/>
    <n v="8002202059"/>
    <x v="0"/>
    <x v="2"/>
    <s v="CONJUNTO RESIDENCIAL MIRANDELA AGRUPACION 2 PH"/>
    <x v="1"/>
    <x v="1"/>
  </r>
  <r>
    <x v="0"/>
    <x v="1"/>
    <x v="1"/>
    <x v="1"/>
    <n v="7116008"/>
    <n v="8300476723"/>
    <x v="0"/>
    <x v="2"/>
    <s v="MULTIFAMILIAR LOS CEREZOS CIUDADELA COLSUBSIDIO MANZANA 37 -"/>
    <x v="1"/>
    <x v="1"/>
  </r>
  <r>
    <x v="0"/>
    <x v="1"/>
    <x v="1"/>
    <x v="4"/>
    <n v="7116056"/>
    <n v="9004959231"/>
    <x v="0"/>
    <x v="0"/>
    <s v="EDIFICIO TORRE BELLOMONTE - PROPIEADA HORIZONTAL"/>
    <x v="6"/>
    <x v="6"/>
  </r>
  <r>
    <x v="0"/>
    <x v="1"/>
    <x v="1"/>
    <x v="4"/>
    <n v="7116375"/>
    <n v="8001939225"/>
    <x v="0"/>
    <x v="2"/>
    <s v="CONJUNTO RESIDENCIAL EL PORTAL DE LOS CEDROS PH"/>
    <x v="11"/>
    <x v="9"/>
  </r>
  <r>
    <x v="0"/>
    <x v="1"/>
    <x v="1"/>
    <x v="4"/>
    <n v="7116411"/>
    <n v="9003410221"/>
    <x v="0"/>
    <x v="1"/>
    <s v="EDIFICIO VERSALLES IMPERIAL"/>
    <x v="2"/>
    <x v="2"/>
  </r>
  <r>
    <x v="0"/>
    <x v="1"/>
    <x v="1"/>
    <x v="4"/>
    <n v="7116420"/>
    <n v="9010918540"/>
    <x v="0"/>
    <x v="1"/>
    <s v="EDIFICIO KALUA APARTAMENTOS"/>
    <x v="7"/>
    <x v="7"/>
  </r>
  <r>
    <x v="0"/>
    <x v="1"/>
    <x v="1"/>
    <x v="4"/>
    <n v="7116494"/>
    <n v="8002153381"/>
    <x v="0"/>
    <x v="3"/>
    <s v="EDIFICIO COLINA CAMPESTRE N 12 PROPIEDAD HORIZONTAL"/>
    <x v="1"/>
    <x v="1"/>
  </r>
  <r>
    <x v="0"/>
    <x v="1"/>
    <x v="1"/>
    <x v="5"/>
    <n v="7116498"/>
    <n v="41928322"/>
    <x v="0"/>
    <x v="1"/>
    <s v="MARENTES BOHORQUEZ OLGA"/>
    <x v="7"/>
    <x v="7"/>
  </r>
  <r>
    <x v="0"/>
    <x v="1"/>
    <x v="1"/>
    <x v="4"/>
    <n v="7116511"/>
    <n v="9006619691"/>
    <x v="0"/>
    <x v="2"/>
    <s v="CONJUNTO RESIDENCIAL TORRES DE BARAJAS PH"/>
    <x v="11"/>
    <x v="9"/>
  </r>
  <r>
    <x v="0"/>
    <x v="1"/>
    <x v="1"/>
    <x v="4"/>
    <n v="7116550"/>
    <n v="8000398544"/>
    <x v="0"/>
    <x v="1"/>
    <s v="UNIDAD RESIDENCIAL SAN CRISTOBAL SECTOR 1"/>
    <x v="1"/>
    <x v="1"/>
  </r>
  <r>
    <x v="0"/>
    <x v="1"/>
    <x v="1"/>
    <x v="4"/>
    <n v="7116537"/>
    <n v="8090065920"/>
    <x v="0"/>
    <x v="1"/>
    <s v="CONJUNTO RESIDENCIAL ARAGON IV ETAPA"/>
    <x v="31"/>
    <x v="3"/>
  </r>
  <r>
    <x v="0"/>
    <x v="1"/>
    <x v="1"/>
    <x v="4"/>
    <n v="7116545"/>
    <n v="8090065920"/>
    <x v="0"/>
    <x v="3"/>
    <s v="CONJUNTO RESIDENCIAL ARAGON IV ETAPA"/>
    <x v="31"/>
    <x v="3"/>
  </r>
  <r>
    <x v="0"/>
    <x v="1"/>
    <x v="1"/>
    <x v="4"/>
    <n v="7116557"/>
    <n v="8600915706"/>
    <x v="0"/>
    <x v="3"/>
    <s v="EDIFICIO LUCIA"/>
    <x v="1"/>
    <x v="1"/>
  </r>
  <r>
    <x v="0"/>
    <x v="1"/>
    <x v="1"/>
    <x v="4"/>
    <n v="7116562"/>
    <n v="8000231744"/>
    <x v="0"/>
    <x v="1"/>
    <s v="UNIDAD RESIDENCIAL SAN JOSE"/>
    <x v="21"/>
    <x v="5"/>
  </r>
  <r>
    <x v="0"/>
    <x v="1"/>
    <x v="1"/>
    <x v="4"/>
    <n v="7116616"/>
    <n v="8605315024"/>
    <x v="0"/>
    <x v="1"/>
    <s v="AGRUPACION ANTIGUA HELVETIA"/>
    <x v="1"/>
    <x v="1"/>
  </r>
  <r>
    <x v="0"/>
    <x v="1"/>
    <x v="1"/>
    <x v="4"/>
    <n v="7116657"/>
    <n v="8300076113"/>
    <x v="0"/>
    <x v="1"/>
    <s v="EDIFICIO ALBORADA"/>
    <x v="1"/>
    <x v="1"/>
  </r>
  <r>
    <x v="0"/>
    <x v="1"/>
    <x v="1"/>
    <x v="4"/>
    <n v="7116678"/>
    <n v="8001187165"/>
    <x v="0"/>
    <x v="1"/>
    <s v="CONJUNTO RESIDENCIAL ALTAMIRA  I Y II ETAPA PH"/>
    <x v="1"/>
    <x v="1"/>
  </r>
  <r>
    <x v="0"/>
    <x v="1"/>
    <x v="1"/>
    <x v="4"/>
    <n v="7116679"/>
    <n v="8002377323"/>
    <x v="0"/>
    <x v="1"/>
    <s v="CONJUNTO CERRADO LA ESTACION"/>
    <x v="6"/>
    <x v="6"/>
  </r>
  <r>
    <x v="0"/>
    <x v="1"/>
    <x v="1"/>
    <x v="4"/>
    <n v="7116685"/>
    <n v="9000001644"/>
    <x v="0"/>
    <x v="1"/>
    <s v="EDIFICIO LA SALLE"/>
    <x v="1"/>
    <x v="1"/>
  </r>
  <r>
    <x v="0"/>
    <x v="1"/>
    <x v="1"/>
    <x v="4"/>
    <n v="7116713"/>
    <n v="8100010755"/>
    <x v="0"/>
    <x v="3"/>
    <s v="PROPIEDAD HORIZONTAL EDIFICIO LA 28"/>
    <x v="6"/>
    <x v="6"/>
  </r>
  <r>
    <x v="0"/>
    <x v="1"/>
    <x v="1"/>
    <x v="4"/>
    <n v="7116727"/>
    <n v="8002194623"/>
    <x v="0"/>
    <x v="2"/>
    <s v="EDIFICIO BUGANVILL PH"/>
    <x v="11"/>
    <x v="9"/>
  </r>
  <r>
    <x v="0"/>
    <x v="1"/>
    <x v="1"/>
    <x v="4"/>
    <n v="7116770"/>
    <n v="8300309200"/>
    <x v="0"/>
    <x v="1"/>
    <s v="EDIFICIO PARQUE NAVARRA PH"/>
    <x v="1"/>
    <x v="1"/>
  </r>
  <r>
    <x v="0"/>
    <x v="1"/>
    <x v="1"/>
    <x v="4"/>
    <n v="7116773"/>
    <n v="8090070164"/>
    <x v="0"/>
    <x v="1"/>
    <s v="MULTIFAMILIARES RINCON DEL CAMPESTRE PROPIEDAD HORIZONTA"/>
    <x v="3"/>
    <x v="3"/>
  </r>
  <r>
    <x v="0"/>
    <x v="1"/>
    <x v="1"/>
    <x v="4"/>
    <n v="7116814"/>
    <n v="9002000748"/>
    <x v="0"/>
    <x v="0"/>
    <s v="EDIFICIO 110 ALAMEDA - PROPIEDAD HORIZONTAL"/>
    <x v="1"/>
    <x v="1"/>
  </r>
  <r>
    <x v="0"/>
    <x v="1"/>
    <x v="1"/>
    <x v="4"/>
    <n v="7116824"/>
    <n v="8300846680"/>
    <x v="0"/>
    <x v="1"/>
    <s v="EDIFICIO EL TIBAR PH"/>
    <x v="1"/>
    <x v="1"/>
  </r>
  <r>
    <x v="0"/>
    <x v="1"/>
    <x v="1"/>
    <x v="4"/>
    <n v="7116838"/>
    <n v="8090045233"/>
    <x v="0"/>
    <x v="1"/>
    <s v="MULTIFAMILIAR TORREMOLINOS PROIPEDAD HORIZONT"/>
    <x v="3"/>
    <x v="3"/>
  </r>
  <r>
    <x v="0"/>
    <x v="1"/>
    <x v="1"/>
    <x v="4"/>
    <n v="7116832"/>
    <n v="9005437145"/>
    <x v="0"/>
    <x v="3"/>
    <s v="CONJUNTO RESIDENCIAL PITAGORAS PH"/>
    <x v="1"/>
    <x v="1"/>
  </r>
  <r>
    <x v="0"/>
    <x v="1"/>
    <x v="1"/>
    <x v="4"/>
    <n v="7116894"/>
    <n v="9005762612"/>
    <x v="0"/>
    <x v="1"/>
    <s v="CONJUNTO RESIDENCIAL NRO 1 PUERTA DEL SOL - P H"/>
    <x v="6"/>
    <x v="6"/>
  </r>
  <r>
    <x v="0"/>
    <x v="1"/>
    <x v="1"/>
    <x v="4"/>
    <n v="7116926"/>
    <n v="9003260044"/>
    <x v="0"/>
    <x v="1"/>
    <s v="CONJUNTO RESIDENCIAL KYOTO TORRE 4 PROPIEDAD HORIZONTAL"/>
    <x v="1"/>
    <x v="1"/>
  </r>
  <r>
    <x v="0"/>
    <x v="1"/>
    <x v="1"/>
    <x v="4"/>
    <n v="7116962"/>
    <n v="8001580334"/>
    <x v="0"/>
    <x v="3"/>
    <s v="EDIFICIO CODEGAR PH"/>
    <x v="11"/>
    <x v="9"/>
  </r>
  <r>
    <x v="0"/>
    <x v="1"/>
    <x v="1"/>
    <x v="4"/>
    <n v="7117125"/>
    <n v="8110078941"/>
    <x v="0"/>
    <x v="1"/>
    <s v="EDIFICIO SANTA ANA DE LOS BALSOS PH"/>
    <x v="14"/>
    <x v="5"/>
  </r>
  <r>
    <x v="0"/>
    <x v="1"/>
    <x v="1"/>
    <x v="4"/>
    <n v="7117136"/>
    <n v="9000721721"/>
    <x v="0"/>
    <x v="1"/>
    <s v="CONJUNTO RESIDENCIAL ALTOS DE CHICALA"/>
    <x v="38"/>
    <x v="4"/>
  </r>
  <r>
    <x v="0"/>
    <x v="1"/>
    <x v="1"/>
    <x v="4"/>
    <n v="7117182"/>
    <n v="8300304184"/>
    <x v="0"/>
    <x v="1"/>
    <s v="CONJUNTO RESIDENCIAL ATICOS DEL NORTE III SECTOR UNIDAD II -"/>
    <x v="1"/>
    <x v="1"/>
  </r>
  <r>
    <x v="0"/>
    <x v="1"/>
    <x v="1"/>
    <x v="4"/>
    <n v="7117187"/>
    <n v="8300714394"/>
    <x v="0"/>
    <x v="1"/>
    <s v="CONJUNTO RESIDENCIAL EL PATIO DE SAN DIEGO"/>
    <x v="1"/>
    <x v="1"/>
  </r>
  <r>
    <x v="0"/>
    <x v="1"/>
    <x v="1"/>
    <x v="4"/>
    <n v="7117219"/>
    <n v="8600403353"/>
    <x v="0"/>
    <x v="3"/>
    <s v="CONJUNTO RESIDENCIAL BOSQUES DE KENNEDY PH"/>
    <x v="1"/>
    <x v="1"/>
  </r>
  <r>
    <x v="0"/>
    <x v="1"/>
    <x v="1"/>
    <x v="4"/>
    <n v="7117225"/>
    <n v="9008486645"/>
    <x v="0"/>
    <x v="1"/>
    <s v="CONJUNTO VILLA LUCIANA PROPIEDAD HORIZONTAL"/>
    <x v="9"/>
    <x v="8"/>
  </r>
  <r>
    <x v="0"/>
    <x v="1"/>
    <x v="1"/>
    <x v="4"/>
    <n v="7117244"/>
    <n v="9008486645"/>
    <x v="0"/>
    <x v="1"/>
    <s v="CONJUNTO VILLA LUCIANA PROPIEDAD HORIZONTAL"/>
    <x v="9"/>
    <x v="8"/>
  </r>
  <r>
    <x v="0"/>
    <x v="1"/>
    <x v="1"/>
    <x v="1"/>
    <n v="7117248"/>
    <n v="9007207190"/>
    <x v="0"/>
    <x v="7"/>
    <s v="EDIFICIO SIENA"/>
    <x v="7"/>
    <x v="7"/>
  </r>
  <r>
    <x v="0"/>
    <x v="1"/>
    <x v="1"/>
    <x v="4"/>
    <n v="7117262"/>
    <n v="8001269584"/>
    <x v="0"/>
    <x v="1"/>
    <s v="CONJUNTO RESIDENCIAL MONTELAR PH"/>
    <x v="14"/>
    <x v="5"/>
  </r>
  <r>
    <x v="0"/>
    <x v="1"/>
    <x v="1"/>
    <x v="4"/>
    <n v="7117286"/>
    <n v="8909289426"/>
    <x v="0"/>
    <x v="1"/>
    <s v="NUCLEO DE VIVIENDA N°2 CIUDAD SAN DIEGO"/>
    <x v="14"/>
    <x v="5"/>
  </r>
  <r>
    <x v="0"/>
    <x v="1"/>
    <x v="1"/>
    <x v="4"/>
    <n v="7117339"/>
    <n v="8001078435"/>
    <x v="0"/>
    <x v="3"/>
    <s v="CIUDADELA RESIDENCIAL LOS OCOBOS QUINTA ETAPA"/>
    <x v="3"/>
    <x v="3"/>
  </r>
  <r>
    <x v="0"/>
    <x v="1"/>
    <x v="1"/>
    <x v="4"/>
    <n v="7117346"/>
    <n v="8002268261"/>
    <x v="0"/>
    <x v="7"/>
    <s v="CONJUNTO RESIDENCIAL CEDRITOS VILLA SOL PROPIEDAD HORIZONTAL"/>
    <x v="1"/>
    <x v="1"/>
  </r>
  <r>
    <x v="0"/>
    <x v="1"/>
    <x v="1"/>
    <x v="1"/>
    <n v="7117413"/>
    <n v="8001849947"/>
    <x v="0"/>
    <x v="7"/>
    <s v="ASOCIACION DE COPROPIETARIOS DEL EDIFICIO CARTAGENA PRINCESS"/>
    <x v="52"/>
    <x v="18"/>
  </r>
  <r>
    <x v="0"/>
    <x v="1"/>
    <x v="1"/>
    <x v="4"/>
    <n v="7117443"/>
    <n v="8040035271"/>
    <x v="0"/>
    <x v="1"/>
    <s v="CONJUNTO RESIDENCIAL Y COMERCIAL RIVIERA PLAZA"/>
    <x v="2"/>
    <x v="2"/>
  </r>
  <r>
    <x v="0"/>
    <x v="1"/>
    <x v="1"/>
    <x v="4"/>
    <n v="7117484"/>
    <n v="9005433103"/>
    <x v="0"/>
    <x v="1"/>
    <s v="EDIFICIO FLORENCIA PROPIEDAD HORIZONTAL"/>
    <x v="1"/>
    <x v="1"/>
  </r>
  <r>
    <x v="0"/>
    <x v="1"/>
    <x v="1"/>
    <x v="4"/>
    <n v="7117496"/>
    <n v="9010067486"/>
    <x v="0"/>
    <x v="1"/>
    <s v="EDIFICIO VITRA BUSINESS &amp; HOME PH"/>
    <x v="11"/>
    <x v="9"/>
  </r>
  <r>
    <x v="0"/>
    <x v="1"/>
    <x v="1"/>
    <x v="4"/>
    <n v="7117497"/>
    <n v="8600403353"/>
    <x v="0"/>
    <x v="3"/>
    <s v="CONJUNTO RESIDENCIAL BOSQUES DE KENNEDY PH"/>
    <x v="1"/>
    <x v="1"/>
  </r>
  <r>
    <x v="0"/>
    <x v="1"/>
    <x v="1"/>
    <x v="4"/>
    <n v="7117526"/>
    <n v="9008645121"/>
    <x v="0"/>
    <x v="3"/>
    <s v="PARCELACION BELLA TERRA PH"/>
    <x v="10"/>
    <x v="5"/>
  </r>
  <r>
    <x v="0"/>
    <x v="1"/>
    <x v="1"/>
    <x v="4"/>
    <n v="7117589"/>
    <n v="8090114882"/>
    <x v="0"/>
    <x v="2"/>
    <s v="CONDOMINIO PARQUES DE PAKISTAN I ETAPA"/>
    <x v="31"/>
    <x v="3"/>
  </r>
  <r>
    <x v="0"/>
    <x v="1"/>
    <x v="1"/>
    <x v="4"/>
    <n v="7117625"/>
    <n v="8000909286"/>
    <x v="0"/>
    <x v="1"/>
    <s v="CONJUNTO RESIDENCIAL SANTA HELENA DE BAVIERA ETAPA 1"/>
    <x v="1"/>
    <x v="1"/>
  </r>
  <r>
    <x v="0"/>
    <x v="1"/>
    <x v="1"/>
    <x v="4"/>
    <n v="7117655"/>
    <n v="8300304184"/>
    <x v="0"/>
    <x v="1"/>
    <s v="CONJUNTO RESIDENCIAL ATICOS DEL NORTE III SECTOR UNIDAD II -"/>
    <x v="1"/>
    <x v="1"/>
  </r>
  <r>
    <x v="0"/>
    <x v="1"/>
    <x v="1"/>
    <x v="4"/>
    <n v="7117680"/>
    <n v="9008110116"/>
    <x v="0"/>
    <x v="4"/>
    <s v="PROPIEDAD HORIZONTAL - EDIFICIO LA RIVIERA"/>
    <x v="6"/>
    <x v="6"/>
  </r>
  <r>
    <x v="0"/>
    <x v="1"/>
    <x v="1"/>
    <x v="4"/>
    <n v="7117763"/>
    <n v="8100010755"/>
    <x v="0"/>
    <x v="1"/>
    <s v="PROPIEDAD HORIZONTAL EDIFICIO LA 28"/>
    <x v="6"/>
    <x v="6"/>
  </r>
  <r>
    <x v="0"/>
    <x v="1"/>
    <x v="1"/>
    <x v="4"/>
    <n v="7117773"/>
    <n v="9007213391"/>
    <x v="0"/>
    <x v="1"/>
    <s v="CONJUNTO RESIDENCIAL SAO BENTO PH"/>
    <x v="10"/>
    <x v="5"/>
  </r>
  <r>
    <x v="0"/>
    <x v="1"/>
    <x v="1"/>
    <x v="4"/>
    <n v="7117790"/>
    <n v="8100014812"/>
    <x v="0"/>
    <x v="0"/>
    <s v="PROPIEDAD HORIZONTAL TORRES DE ALTAMIRA"/>
    <x v="6"/>
    <x v="6"/>
  </r>
  <r>
    <x v="0"/>
    <x v="1"/>
    <x v="1"/>
    <x v="5"/>
    <n v="7117813"/>
    <n v="30290929"/>
    <x v="0"/>
    <x v="1"/>
    <s v="GOMEZ  GALLEGO GLORIA PATRICIA"/>
    <x v="6"/>
    <x v="6"/>
  </r>
  <r>
    <x v="0"/>
    <x v="1"/>
    <x v="1"/>
    <x v="4"/>
    <n v="7117831"/>
    <n v="8000988886"/>
    <x v="0"/>
    <x v="1"/>
    <s v="CONJUNTO RESIDENCIAL LA REBECA"/>
    <x v="11"/>
    <x v="9"/>
  </r>
  <r>
    <x v="0"/>
    <x v="1"/>
    <x v="1"/>
    <x v="4"/>
    <n v="7117858"/>
    <n v="8300494045"/>
    <x v="0"/>
    <x v="1"/>
    <s v="EDIFICIO MIRASIERRA II PH"/>
    <x v="1"/>
    <x v="1"/>
  </r>
  <r>
    <x v="0"/>
    <x v="1"/>
    <x v="1"/>
    <x v="4"/>
    <n v="7117866"/>
    <n v="8300494045"/>
    <x v="0"/>
    <x v="1"/>
    <s v="EDIFICIO MIRASIERRA II PH"/>
    <x v="1"/>
    <x v="1"/>
  </r>
  <r>
    <x v="0"/>
    <x v="1"/>
    <x v="1"/>
    <x v="5"/>
    <n v="7117887"/>
    <n v="52158983"/>
    <x v="0"/>
    <x v="1"/>
    <s v="CALDERON BENAVIDES MARITZA LILIANA"/>
    <x v="17"/>
    <x v="2"/>
  </r>
  <r>
    <x v="0"/>
    <x v="1"/>
    <x v="1"/>
    <x v="5"/>
    <n v="7117907"/>
    <n v="52158983"/>
    <x v="0"/>
    <x v="15"/>
    <s v="CALDERON BENAVIDES MARITZA LILIANA"/>
    <x v="17"/>
    <x v="2"/>
  </r>
  <r>
    <x v="0"/>
    <x v="1"/>
    <x v="1"/>
    <x v="4"/>
    <n v="7117911"/>
    <n v="8301217860"/>
    <x v="0"/>
    <x v="1"/>
    <s v="EDIFICIO PALERMO I PROPIEDAD HORIZONTAL"/>
    <x v="1"/>
    <x v="1"/>
  </r>
  <r>
    <x v="0"/>
    <x v="1"/>
    <x v="1"/>
    <x v="4"/>
    <n v="7117940"/>
    <n v="9000233277"/>
    <x v="0"/>
    <x v="3"/>
    <s v="CONJUNTO MULTIFAMILIAR EL PORTAL DE LA ESPERANZA"/>
    <x v="28"/>
    <x v="11"/>
  </r>
  <r>
    <x v="0"/>
    <x v="1"/>
    <x v="1"/>
    <x v="4"/>
    <n v="7117962"/>
    <n v="9001140639"/>
    <x v="0"/>
    <x v="1"/>
    <s v="EDIFICIO DON DANIEL - PROPIEDAD HORIZONTAL"/>
    <x v="6"/>
    <x v="6"/>
  </r>
  <r>
    <x v="0"/>
    <x v="1"/>
    <x v="1"/>
    <x v="1"/>
    <n v="7118043"/>
    <n v="9009998015"/>
    <x v="0"/>
    <x v="1"/>
    <s v="CONJUNTO VALLESUE - ETAPA 3"/>
    <x v="31"/>
    <x v="3"/>
  </r>
  <r>
    <x v="0"/>
    <x v="1"/>
    <x v="1"/>
    <x v="4"/>
    <n v="7118037"/>
    <n v="8000339520"/>
    <x v="0"/>
    <x v="2"/>
    <s v="CONJUNTO RESIDENCIAL INTERLOMAS (ETAPAS 123 Y 4) -PH-"/>
    <x v="14"/>
    <x v="5"/>
  </r>
  <r>
    <x v="0"/>
    <x v="1"/>
    <x v="1"/>
    <x v="4"/>
    <n v="7118073"/>
    <n v="9008964041"/>
    <x v="0"/>
    <x v="1"/>
    <s v="EDIFICIO MULTIFAMILIAR ALTOS DE SANTA CECILIA"/>
    <x v="3"/>
    <x v="3"/>
  </r>
  <r>
    <x v="0"/>
    <x v="1"/>
    <x v="1"/>
    <x v="4"/>
    <n v="7118078"/>
    <n v="8010044275"/>
    <x v="0"/>
    <x v="3"/>
    <s v="CONDOMINIO CERRADO GALICIA"/>
    <x v="7"/>
    <x v="7"/>
  </r>
  <r>
    <x v="0"/>
    <x v="1"/>
    <x v="1"/>
    <x v="4"/>
    <n v="7118131"/>
    <n v="8914123321"/>
    <x v="0"/>
    <x v="1"/>
    <s v="CENTRO COMERCIAL Y CULTURAL DE PEREIRA FIDUCENTRO Y TEATRO M"/>
    <x v="11"/>
    <x v="9"/>
  </r>
  <r>
    <x v="0"/>
    <x v="1"/>
    <x v="1"/>
    <x v="4"/>
    <n v="7118155"/>
    <n v="9005782826"/>
    <x v="0"/>
    <x v="0"/>
    <s v="EDIFICIO LA RIOJA - PROPIEDAD HORIZONTAL"/>
    <x v="6"/>
    <x v="6"/>
  </r>
  <r>
    <x v="0"/>
    <x v="1"/>
    <x v="1"/>
    <x v="4"/>
    <n v="7118174"/>
    <n v="9001984751"/>
    <x v="0"/>
    <x v="1"/>
    <s v="URBANIZACIÓN CAMPO DE VERANO PH"/>
    <x v="14"/>
    <x v="5"/>
  </r>
  <r>
    <x v="0"/>
    <x v="1"/>
    <x v="1"/>
    <x v="4"/>
    <n v="7118224"/>
    <n v="8002473728"/>
    <x v="0"/>
    <x v="1"/>
    <s v="EDIFICIO ANDINO PROPIEDAD HORIZONTAL"/>
    <x v="6"/>
    <x v="6"/>
  </r>
  <r>
    <x v="0"/>
    <x v="1"/>
    <x v="1"/>
    <x v="4"/>
    <n v="7118307"/>
    <n v="9000179311"/>
    <x v="0"/>
    <x v="0"/>
    <s v="CONJUNTO RESIDENCIAL SAUCES DE LA CONCHA"/>
    <x v="10"/>
    <x v="5"/>
  </r>
  <r>
    <x v="0"/>
    <x v="1"/>
    <x v="1"/>
    <x v="4"/>
    <n v="7118324"/>
    <n v="9009201326"/>
    <x v="0"/>
    <x v="1"/>
    <s v="CONJUNTO RESIDENCIAL CALATAY PARQUE RESIDENCIAL - PROPIEDAD"/>
    <x v="3"/>
    <x v="3"/>
  </r>
  <r>
    <x v="0"/>
    <x v="1"/>
    <x v="1"/>
    <x v="4"/>
    <n v="7118329"/>
    <n v="8001553858"/>
    <x v="0"/>
    <x v="1"/>
    <s v="CONJUNTO MULTIFAMILIAR  MINUTO DE DIOS N1"/>
    <x v="1"/>
    <x v="1"/>
  </r>
  <r>
    <x v="0"/>
    <x v="1"/>
    <x v="1"/>
    <x v="4"/>
    <n v="7118470"/>
    <n v="8160008124"/>
    <x v="0"/>
    <x v="7"/>
    <s v="EDIFICIO OCEANIA PH"/>
    <x v="11"/>
    <x v="9"/>
  </r>
  <r>
    <x v="0"/>
    <x v="1"/>
    <x v="1"/>
    <x v="1"/>
    <n v="7118487"/>
    <n v="8301275388"/>
    <x v="0"/>
    <x v="1"/>
    <s v="EDIFICIO SAINT PATRICK PH"/>
    <x v="1"/>
    <x v="1"/>
  </r>
  <r>
    <x v="0"/>
    <x v="1"/>
    <x v="1"/>
    <x v="4"/>
    <n v="7118708"/>
    <n v="8100010920"/>
    <x v="0"/>
    <x v="2"/>
    <s v="EDIFICIO VILLA PILAR 2 BLOQUE 1 PROPIEDAD HORIZONTAL"/>
    <x v="6"/>
    <x v="6"/>
  </r>
  <r>
    <x v="0"/>
    <x v="1"/>
    <x v="1"/>
    <x v="4"/>
    <n v="7118774"/>
    <n v="8605213490"/>
    <x v="0"/>
    <x v="1"/>
    <s v="CONJUNTO RESIDENCIAL PIJAO DE ORO"/>
    <x v="1"/>
    <x v="1"/>
  </r>
  <r>
    <x v="0"/>
    <x v="1"/>
    <x v="1"/>
    <x v="5"/>
    <n v="7118799"/>
    <n v="12222517"/>
    <x v="0"/>
    <x v="0"/>
    <s v="CALDERON MURCIA JUAN WENDY"/>
    <x v="3"/>
    <x v="3"/>
  </r>
  <r>
    <x v="0"/>
    <x v="1"/>
    <x v="1"/>
    <x v="4"/>
    <n v="7118855"/>
    <n v="8050022117"/>
    <x v="0"/>
    <x v="1"/>
    <s v="CONJ RESI EL SURCO PROPIE"/>
    <x v="0"/>
    <x v="0"/>
  </r>
  <r>
    <x v="0"/>
    <x v="1"/>
    <x v="1"/>
    <x v="4"/>
    <n v="7118894"/>
    <n v="9001567374"/>
    <x v="0"/>
    <x v="2"/>
    <s v="AGRUPACION DE VIVIENDA URBANIZACION MAZUREN 15 - PROPIEDAD H"/>
    <x v="1"/>
    <x v="1"/>
  </r>
  <r>
    <x v="0"/>
    <x v="1"/>
    <x v="1"/>
    <x v="4"/>
    <n v="7118927"/>
    <n v="9006449263"/>
    <x v="0"/>
    <x v="1"/>
    <s v="EDIFICIO TORRE NAIROBI PH"/>
    <x v="21"/>
    <x v="5"/>
  </r>
  <r>
    <x v="0"/>
    <x v="1"/>
    <x v="1"/>
    <x v="4"/>
    <n v="7118972"/>
    <n v="9010037790"/>
    <x v="0"/>
    <x v="0"/>
    <s v="CONJUNTO RESIDENCIAL EL CIELO"/>
    <x v="7"/>
    <x v="7"/>
  </r>
  <r>
    <x v="0"/>
    <x v="1"/>
    <x v="1"/>
    <x v="4"/>
    <n v="7119106"/>
    <n v="8001557732"/>
    <x v="0"/>
    <x v="1"/>
    <s v="CONJUNTO RESIDENCIAL LOS CRISTALES III Y IV ETAPA PH"/>
    <x v="1"/>
    <x v="1"/>
  </r>
  <r>
    <x v="0"/>
    <x v="1"/>
    <x v="1"/>
    <x v="4"/>
    <n v="7119124"/>
    <n v="9000820006"/>
    <x v="0"/>
    <x v="0"/>
    <s v="EDIFICIO MARTINICA PROPIEDAD HORIZONTAL"/>
    <x v="11"/>
    <x v="9"/>
  </r>
  <r>
    <x v="0"/>
    <x v="1"/>
    <x v="1"/>
    <x v="4"/>
    <n v="7119318"/>
    <n v="8001553858"/>
    <x v="0"/>
    <x v="1"/>
    <s v="CONJUNTO MULTIFAMILIAR  MINUTO DE DIOS N1"/>
    <x v="1"/>
    <x v="1"/>
  </r>
  <r>
    <x v="0"/>
    <x v="1"/>
    <x v="1"/>
    <x v="4"/>
    <n v="7119362"/>
    <n v="9007920066"/>
    <x v="0"/>
    <x v="1"/>
    <s v="EDIFICIO MULTIFAMILIAR LUJAN APARTAMENTOS PH"/>
    <x v="11"/>
    <x v="9"/>
  </r>
  <r>
    <x v="0"/>
    <x v="1"/>
    <x v="1"/>
    <x v="1"/>
    <n v="7119490"/>
    <n v="8300684125"/>
    <x v="0"/>
    <x v="1"/>
    <s v="AGRUPACION DE VIVIENDA LA FONTANA 2 TORRE U"/>
    <x v="1"/>
    <x v="1"/>
  </r>
  <r>
    <x v="0"/>
    <x v="1"/>
    <x v="1"/>
    <x v="4"/>
    <n v="7119536"/>
    <n v="9011091884"/>
    <x v="0"/>
    <x v="1"/>
    <s v="CONJUNTO BALCONES DE BUENOS AIRES PROPIEDAD HORIZONTAL"/>
    <x v="12"/>
    <x v="2"/>
  </r>
  <r>
    <x v="0"/>
    <x v="1"/>
    <x v="1"/>
    <x v="4"/>
    <n v="7119548"/>
    <n v="9003440294"/>
    <x v="0"/>
    <x v="3"/>
    <s v="CONJUNTO RESIDENCIAL Y COMERCIAL PASEO DE LA CASTELLANA PH"/>
    <x v="11"/>
    <x v="9"/>
  </r>
  <r>
    <x v="0"/>
    <x v="1"/>
    <x v="1"/>
    <x v="4"/>
    <n v="7119570"/>
    <n v="9012321921"/>
    <x v="0"/>
    <x v="2"/>
    <s v="CONDOMINIO TORROSA PH"/>
    <x v="15"/>
    <x v="4"/>
  </r>
  <r>
    <x v="0"/>
    <x v="1"/>
    <x v="1"/>
    <x v="2"/>
    <n v="7119573"/>
    <n v="7551526"/>
    <x v="0"/>
    <x v="1"/>
    <s v="CARDONA JARAMILLO ROBERTO"/>
    <x v="7"/>
    <x v="7"/>
  </r>
  <r>
    <x v="0"/>
    <x v="1"/>
    <x v="1"/>
    <x v="4"/>
    <n v="7119586"/>
    <n v="9001495053"/>
    <x v="0"/>
    <x v="1"/>
    <s v="EDIFICIO VERDEZZA P-H-"/>
    <x v="14"/>
    <x v="5"/>
  </r>
  <r>
    <x v="0"/>
    <x v="1"/>
    <x v="1"/>
    <x v="4"/>
    <n v="7119604"/>
    <n v="8100004531"/>
    <x v="0"/>
    <x v="1"/>
    <s v="CONJUNTO CERRADO HABITACIONAL NORMANDIA PROPIEDAD HORIZONTAL"/>
    <x v="6"/>
    <x v="6"/>
  </r>
  <r>
    <x v="0"/>
    <x v="1"/>
    <x v="1"/>
    <x v="4"/>
    <n v="7119647"/>
    <n v="9004383405"/>
    <x v="0"/>
    <x v="1"/>
    <s v="EDIFICIO BELLA SUIZA REAL VIII PROPIEDAD HORIZONTAL"/>
    <x v="1"/>
    <x v="1"/>
  </r>
  <r>
    <x v="0"/>
    <x v="1"/>
    <x v="1"/>
    <x v="4"/>
    <n v="7119717"/>
    <n v="8301111228"/>
    <x v="0"/>
    <x v="1"/>
    <s v="CONJUNTO RESIDENCIAL CERRADO VILLA OLGA"/>
    <x v="1"/>
    <x v="1"/>
  </r>
  <r>
    <x v="0"/>
    <x v="1"/>
    <x v="1"/>
    <x v="4"/>
    <n v="7119730"/>
    <n v="8050014434"/>
    <x v="0"/>
    <x v="3"/>
    <s v="CONJ RESNO 2 DE LA URBANIZACION VILLA ALMENDROS PH"/>
    <x v="0"/>
    <x v="0"/>
  </r>
  <r>
    <x v="0"/>
    <x v="1"/>
    <x v="1"/>
    <x v="4"/>
    <n v="7119801"/>
    <n v="9001567374"/>
    <x v="0"/>
    <x v="2"/>
    <s v="AGRUPACION DE VIVIENDA URBANIZACION MAZUREN 15 - PROPIEDAD H"/>
    <x v="1"/>
    <x v="1"/>
  </r>
  <r>
    <x v="0"/>
    <x v="1"/>
    <x v="1"/>
    <x v="4"/>
    <n v="7119846"/>
    <n v="9005120335"/>
    <x v="0"/>
    <x v="0"/>
    <s v="EDIFICIO PORTAL DE CALASANZ PROPIEDAD HORIZONTAL"/>
    <x v="14"/>
    <x v="5"/>
  </r>
  <r>
    <x v="0"/>
    <x v="1"/>
    <x v="1"/>
    <x v="4"/>
    <n v="7119870"/>
    <n v="8090074341"/>
    <x v="0"/>
    <x v="3"/>
    <s v="CONJUNTO RESIDENCIAL LA ARBOLEDA - PROPIEDAD HORIZONTAL"/>
    <x v="3"/>
    <x v="3"/>
  </r>
  <r>
    <x v="0"/>
    <x v="1"/>
    <x v="1"/>
    <x v="4"/>
    <n v="7119923"/>
    <n v="8301239051"/>
    <x v="0"/>
    <x v="0"/>
    <s v="EDIFICIO SAVI PROPIEDAD HORIZONTAL"/>
    <x v="1"/>
    <x v="1"/>
  </r>
  <r>
    <x v="0"/>
    <x v="1"/>
    <x v="1"/>
    <x v="4"/>
    <n v="7119926"/>
    <n v="8001716559"/>
    <x v="0"/>
    <x v="1"/>
    <s v="CONJUNTO RESIDENCIAL ALTAMIRA II ETAPA"/>
    <x v="17"/>
    <x v="2"/>
  </r>
  <r>
    <x v="0"/>
    <x v="1"/>
    <x v="1"/>
    <x v="4"/>
    <n v="7119944"/>
    <n v="8605213490"/>
    <x v="0"/>
    <x v="1"/>
    <s v="CONJUNTO RESIDENCIAL PIJAO DE ORO"/>
    <x v="1"/>
    <x v="1"/>
  </r>
  <r>
    <x v="0"/>
    <x v="1"/>
    <x v="1"/>
    <x v="4"/>
    <n v="7119958"/>
    <n v="8301027711"/>
    <x v="0"/>
    <x v="1"/>
    <s v="EDIFICIO LA HACIENDA PH"/>
    <x v="1"/>
    <x v="1"/>
  </r>
  <r>
    <x v="0"/>
    <x v="1"/>
    <x v="1"/>
    <x v="1"/>
    <n v="7119952"/>
    <n v="8040068024"/>
    <x v="0"/>
    <x v="1"/>
    <s v="CONJUNTO RESIDENCIAL RINCON DE LOS CABALLEROS EDIFICIO D"/>
    <x v="2"/>
    <x v="2"/>
  </r>
  <r>
    <x v="0"/>
    <x v="1"/>
    <x v="1"/>
    <x v="1"/>
    <n v="7119968"/>
    <n v="9011231083"/>
    <x v="0"/>
    <x v="3"/>
    <s v="CONJUNTO RESISDENCIAL TERRAZAS DE ALEJANDRIA"/>
    <x v="31"/>
    <x v="3"/>
  </r>
  <r>
    <x v="0"/>
    <x v="1"/>
    <x v="1"/>
    <x v="4"/>
    <n v="7119981"/>
    <n v="8603530338"/>
    <x v="0"/>
    <x v="3"/>
    <s v="CONJUNTO RESIDENCIAL BOLIVIA 8 PH"/>
    <x v="1"/>
    <x v="1"/>
  </r>
  <r>
    <x v="0"/>
    <x v="1"/>
    <x v="1"/>
    <x v="4"/>
    <n v="7119995"/>
    <n v="9003266788"/>
    <x v="0"/>
    <x v="2"/>
    <s v="CONJUNTO CERRADO MIRADOR DE PIAMONTE- PROPIEDAD HORIZONT"/>
    <x v="6"/>
    <x v="6"/>
  </r>
  <r>
    <x v="0"/>
    <x v="1"/>
    <x v="1"/>
    <x v="4"/>
    <n v="7119996"/>
    <n v="9007207190"/>
    <x v="0"/>
    <x v="1"/>
    <s v="EDIFICIO SIENA - PROPIEDAD HORIZONTAL"/>
    <x v="7"/>
    <x v="7"/>
  </r>
  <r>
    <x v="0"/>
    <x v="1"/>
    <x v="1"/>
    <x v="4"/>
    <n v="7120095"/>
    <n v="8090030886"/>
    <x v="0"/>
    <x v="1"/>
    <s v="CONJUNTO RESIDENCIAL ARAGON ETAPA I"/>
    <x v="31"/>
    <x v="3"/>
  </r>
  <r>
    <x v="0"/>
    <x v="1"/>
    <x v="1"/>
    <x v="4"/>
    <n v="7120154"/>
    <n v="9002487427"/>
    <x v="0"/>
    <x v="1"/>
    <s v="URBANIZACION SANTA MARIA DE LAS LOMAS PH"/>
    <x v="10"/>
    <x v="5"/>
  </r>
  <r>
    <x v="0"/>
    <x v="1"/>
    <x v="1"/>
    <x v="4"/>
    <n v="7120164"/>
    <n v="8301254398"/>
    <x v="0"/>
    <x v="3"/>
    <s v="AGRUPACION URBANIZACION TECHO"/>
    <x v="1"/>
    <x v="1"/>
  </r>
  <r>
    <x v="0"/>
    <x v="1"/>
    <x v="1"/>
    <x v="1"/>
    <n v="7120179"/>
    <n v="9012082790"/>
    <x v="0"/>
    <x v="2"/>
    <s v="CONJUNTO RESIDENCIAL MIRADOR DE LOS ANDES"/>
    <x v="3"/>
    <x v="3"/>
  </r>
  <r>
    <x v="0"/>
    <x v="1"/>
    <x v="1"/>
    <x v="4"/>
    <n v="7120200"/>
    <n v="8100010755"/>
    <x v="0"/>
    <x v="1"/>
    <s v="PROPIEDAD HORIZONTAL EDIFICIO LA 28"/>
    <x v="6"/>
    <x v="6"/>
  </r>
  <r>
    <x v="0"/>
    <x v="1"/>
    <x v="1"/>
    <x v="4"/>
    <n v="7120209"/>
    <n v="9010973278"/>
    <x v="0"/>
    <x v="1"/>
    <s v="GIRARDOT 628 - PROPIEDAD HORIZONTAL"/>
    <x v="2"/>
    <x v="2"/>
  </r>
  <r>
    <x v="0"/>
    <x v="1"/>
    <x v="1"/>
    <x v="4"/>
    <n v="7120226"/>
    <n v="9013173345"/>
    <x v="0"/>
    <x v="0"/>
    <s v="CONJUNTO CERRADO CIPRES DE BELLA SUIZA PROPIEDAD HORIZONTAL"/>
    <x v="6"/>
    <x v="6"/>
  </r>
  <r>
    <x v="0"/>
    <x v="1"/>
    <x v="1"/>
    <x v="4"/>
    <n v="7120261"/>
    <n v="8002037169"/>
    <x v="0"/>
    <x v="1"/>
    <s v="AGRUPACION DE VIVIENDA NUEVA TIBABUYES SECTOR B PROPIEDAD HO"/>
    <x v="1"/>
    <x v="1"/>
  </r>
  <r>
    <x v="0"/>
    <x v="1"/>
    <x v="1"/>
    <x v="4"/>
    <n v="7120240"/>
    <n v="8300136711"/>
    <x v="0"/>
    <x v="3"/>
    <s v="EDIFICIO COLISEO - PROPIEDAD HORIZONTAL"/>
    <x v="1"/>
    <x v="1"/>
  </r>
  <r>
    <x v="0"/>
    <x v="1"/>
    <x v="1"/>
    <x v="1"/>
    <n v="7120296"/>
    <n v="8001357491"/>
    <x v="0"/>
    <x v="3"/>
    <s v="AGRUPACION RESIDENCIAL TEJARES DEL NORTE III PRIMERA Y SEGUN"/>
    <x v="1"/>
    <x v="1"/>
  </r>
  <r>
    <x v="0"/>
    <x v="1"/>
    <x v="1"/>
    <x v="4"/>
    <n v="7120323"/>
    <n v="8002341915"/>
    <x v="0"/>
    <x v="1"/>
    <s v="EDIFICIO FINLANDIA 80"/>
    <x v="14"/>
    <x v="5"/>
  </r>
  <r>
    <x v="0"/>
    <x v="1"/>
    <x v="1"/>
    <x v="4"/>
    <n v="7120363"/>
    <n v="9003764209"/>
    <x v="0"/>
    <x v="1"/>
    <s v="LAS MERCEDES CONJUNTO RESIDENCIAL PH"/>
    <x v="1"/>
    <x v="1"/>
  </r>
  <r>
    <x v="0"/>
    <x v="1"/>
    <x v="1"/>
    <x v="4"/>
    <n v="7120463"/>
    <n v="8001116601"/>
    <x v="0"/>
    <x v="1"/>
    <s v="EDIFICIO EL OBELISCO PH"/>
    <x v="11"/>
    <x v="9"/>
  </r>
  <r>
    <x v="0"/>
    <x v="1"/>
    <x v="1"/>
    <x v="4"/>
    <n v="7120470"/>
    <n v="9012018901"/>
    <x v="0"/>
    <x v="3"/>
    <s v="EDIFICIO PORTAL DE SAN MIGUEL"/>
    <x v="9"/>
    <x v="8"/>
  </r>
  <r>
    <x v="0"/>
    <x v="1"/>
    <x v="1"/>
    <x v="4"/>
    <n v="7120483"/>
    <n v="8301381676"/>
    <x v="0"/>
    <x v="1"/>
    <s v="CONJUNTO RESIDENCIAL MAZUREN AGRUPACION 06 ETAPAS A B Y C P"/>
    <x v="1"/>
    <x v="1"/>
  </r>
  <r>
    <x v="0"/>
    <x v="1"/>
    <x v="1"/>
    <x v="4"/>
    <n v="7120583"/>
    <n v="9011989263"/>
    <x v="0"/>
    <x v="1"/>
    <s v="MULTIFAMILIAR PRESTIGIO PROPIE"/>
    <x v="1"/>
    <x v="1"/>
  </r>
  <r>
    <x v="0"/>
    <x v="1"/>
    <x v="1"/>
    <x v="4"/>
    <n v="7120601"/>
    <n v="9003923175"/>
    <x v="0"/>
    <x v="3"/>
    <s v="CONJUNTO RESIDENCIAL CAMINOS DEL PORVENIR 1 - PROPIEDAD HORI"/>
    <x v="1"/>
    <x v="1"/>
  </r>
  <r>
    <x v="0"/>
    <x v="1"/>
    <x v="1"/>
    <x v="4"/>
    <n v="7120623"/>
    <n v="9005013887"/>
    <x v="0"/>
    <x v="1"/>
    <s v="EDIFICIO TORRE DEL SOL PH"/>
    <x v="6"/>
    <x v="6"/>
  </r>
  <r>
    <x v="0"/>
    <x v="1"/>
    <x v="1"/>
    <x v="4"/>
    <n v="7120728"/>
    <n v="9012851214"/>
    <x v="0"/>
    <x v="1"/>
    <s v="CONJUNTO CERRADO TEKA PH"/>
    <x v="13"/>
    <x v="9"/>
  </r>
  <r>
    <x v="0"/>
    <x v="1"/>
    <x v="1"/>
    <x v="4"/>
    <n v="7120738"/>
    <n v="8002204657"/>
    <x v="0"/>
    <x v="1"/>
    <s v="AGRUPACION RESIDENCIAL ZARZAMORA CAFAM ETAPA I"/>
    <x v="1"/>
    <x v="1"/>
  </r>
  <r>
    <x v="0"/>
    <x v="1"/>
    <x v="1"/>
    <x v="4"/>
    <n v="7120794"/>
    <n v="8110137812"/>
    <x v="0"/>
    <x v="1"/>
    <s v="URBANIZACION CIUDADELA PRADO ETAPA TRES PH"/>
    <x v="32"/>
    <x v="5"/>
  </r>
  <r>
    <x v="0"/>
    <x v="1"/>
    <x v="1"/>
    <x v="4"/>
    <n v="7120829"/>
    <n v="9001408824"/>
    <x v="0"/>
    <x v="1"/>
    <s v="CONJUNTO RESIDENCIAL MONTICELO-PROPIEDAD HORIZONTAL"/>
    <x v="6"/>
    <x v="6"/>
  </r>
  <r>
    <x v="0"/>
    <x v="1"/>
    <x v="1"/>
    <x v="4"/>
    <n v="7120836"/>
    <n v="9010116076"/>
    <x v="0"/>
    <x v="1"/>
    <s v="EDIFICIO VILLA CARMENZA X2 BLOQUE DOS (2) PROPIEDAD HORIZONT"/>
    <x v="6"/>
    <x v="6"/>
  </r>
  <r>
    <x v="0"/>
    <x v="1"/>
    <x v="1"/>
    <x v="4"/>
    <n v="7120845"/>
    <n v="9010116076"/>
    <x v="0"/>
    <x v="3"/>
    <s v="EDIFICIO VILLA CARMENZA X2 BLOQUE DOS (2) PROPIEDAD HORIZONT"/>
    <x v="6"/>
    <x v="6"/>
  </r>
  <r>
    <x v="0"/>
    <x v="1"/>
    <x v="1"/>
    <x v="4"/>
    <n v="7120852"/>
    <n v="8001849947"/>
    <x v="0"/>
    <x v="1"/>
    <s v="ASOCIACION DE COPROPIETARIOS DEL EDIFICIO CARTAGENA PRINCESS"/>
    <x v="52"/>
    <x v="18"/>
  </r>
  <r>
    <x v="0"/>
    <x v="1"/>
    <x v="1"/>
    <x v="4"/>
    <n v="7120906"/>
    <n v="8000115208"/>
    <x v="0"/>
    <x v="1"/>
    <s v="CONJUNTO RESIDENCIAL GAMMA IV CELULAS 7 Y 9 - PROPIEDAD HORI"/>
    <x v="11"/>
    <x v="9"/>
  </r>
  <r>
    <x v="0"/>
    <x v="1"/>
    <x v="1"/>
    <x v="4"/>
    <n v="7121145"/>
    <n v="9009092369"/>
    <x v="0"/>
    <x v="0"/>
    <s v="CONJUNTO RESIDENCIAL TORRES PORTAL DEL PARQUE PH"/>
    <x v="17"/>
    <x v="2"/>
  </r>
  <r>
    <x v="0"/>
    <x v="1"/>
    <x v="1"/>
    <x v="4"/>
    <n v="7121187"/>
    <n v="8301009598"/>
    <x v="0"/>
    <x v="1"/>
    <s v="CONJUNTO RESIDENCIAL PORTAL DE MODELIA 1 PROP"/>
    <x v="1"/>
    <x v="1"/>
  </r>
  <r>
    <x v="0"/>
    <x v="1"/>
    <x v="1"/>
    <x v="4"/>
    <n v="7121531"/>
    <n v="8903293520"/>
    <x v="0"/>
    <x v="0"/>
    <s v="EDIFICIO AMERICA 80 PROPIEDAD HORIZONTAL"/>
    <x v="0"/>
    <x v="0"/>
  </r>
  <r>
    <x v="0"/>
    <x v="1"/>
    <x v="1"/>
    <x v="4"/>
    <n v="7121553"/>
    <n v="9004414911"/>
    <x v="0"/>
    <x v="3"/>
    <s v="EDIFICIO PORTOBELO"/>
    <x v="6"/>
    <x v="6"/>
  </r>
  <r>
    <x v="0"/>
    <x v="1"/>
    <x v="1"/>
    <x v="4"/>
    <n v="7121584"/>
    <n v="8100057879"/>
    <x v="0"/>
    <x v="3"/>
    <s v="UNIDAD INMOBILIARIA CERRADA COLINAS DEL VIENTO PROPIEDAD HOR"/>
    <x v="6"/>
    <x v="6"/>
  </r>
  <r>
    <x v="0"/>
    <x v="1"/>
    <x v="1"/>
    <x v="4"/>
    <n v="7121702"/>
    <n v="9000270897"/>
    <x v="0"/>
    <x v="0"/>
    <s v="UNIDAD INMOBILIARIA CERRADA BOSQUES DE LA SIERRA"/>
    <x v="6"/>
    <x v="6"/>
  </r>
  <r>
    <x v="0"/>
    <x v="1"/>
    <x v="1"/>
    <x v="4"/>
    <n v="7122034"/>
    <n v="9012049704"/>
    <x v="0"/>
    <x v="1"/>
    <s v="TORRE OLAYA PLAZA - PROPIDAD HORIZONTAL"/>
    <x v="1"/>
    <x v="1"/>
  </r>
  <r>
    <x v="0"/>
    <x v="1"/>
    <x v="1"/>
    <x v="4"/>
    <n v="7122051"/>
    <n v="9000049322"/>
    <x v="0"/>
    <x v="3"/>
    <s v="CONJUNTO RESIDENCIAL ALAMEDA DE SAN JOSE III PH"/>
    <x v="1"/>
    <x v="1"/>
  </r>
  <r>
    <x v="0"/>
    <x v="1"/>
    <x v="1"/>
    <x v="4"/>
    <n v="7122065"/>
    <n v="8001557732"/>
    <x v="0"/>
    <x v="1"/>
    <s v="CONJUNTO RESIDENCIAL LOS CRISTALES III Y IV ETAPA PH"/>
    <x v="1"/>
    <x v="1"/>
  </r>
  <r>
    <x v="0"/>
    <x v="1"/>
    <x v="1"/>
    <x v="4"/>
    <n v="7122075"/>
    <n v="9013714351"/>
    <x v="0"/>
    <x v="1"/>
    <s v="LA ARMONIA II CONJUNTO RESIDENCIAL PH"/>
    <x v="4"/>
    <x v="4"/>
  </r>
  <r>
    <x v="0"/>
    <x v="1"/>
    <x v="1"/>
    <x v="4"/>
    <n v="7122098"/>
    <n v="9009495823"/>
    <x v="0"/>
    <x v="0"/>
    <s v="CONJUNTO RESIDENCIAL EL CIELO"/>
    <x v="2"/>
    <x v="2"/>
  </r>
  <r>
    <x v="0"/>
    <x v="1"/>
    <x v="1"/>
    <x v="4"/>
    <n v="7122171"/>
    <n v="9010649616"/>
    <x v="0"/>
    <x v="0"/>
    <s v="PROYECTO MULTIFAMILIAR PAPIRO 16N"/>
    <x v="7"/>
    <x v="7"/>
  </r>
  <r>
    <x v="0"/>
    <x v="1"/>
    <x v="1"/>
    <x v="4"/>
    <n v="7122253"/>
    <n v="8100033949"/>
    <x v="0"/>
    <x v="1"/>
    <s v="CONJUNTO CERRADO BELLA MONTANA"/>
    <x v="6"/>
    <x v="6"/>
  </r>
  <r>
    <x v="0"/>
    <x v="1"/>
    <x v="1"/>
    <x v="4"/>
    <n v="7122307"/>
    <n v="9000943201"/>
    <x v="0"/>
    <x v="0"/>
    <s v="EDIFICIO LOS LEONES - PROPIEDAD HORIZONTAL"/>
    <x v="6"/>
    <x v="6"/>
  </r>
  <r>
    <x v="0"/>
    <x v="1"/>
    <x v="1"/>
    <x v="4"/>
    <n v="7122356"/>
    <n v="8000684860"/>
    <x v="0"/>
    <x v="1"/>
    <s v="AGRUPACIÓN LA HERRERIA DEL DUQUE"/>
    <x v="1"/>
    <x v="1"/>
  </r>
  <r>
    <x v="0"/>
    <x v="1"/>
    <x v="1"/>
    <x v="4"/>
    <n v="7122346"/>
    <n v="8909857225"/>
    <x v="0"/>
    <x v="1"/>
    <s v="EDIFICIO TRIGANA PH"/>
    <x v="14"/>
    <x v="5"/>
  </r>
  <r>
    <x v="0"/>
    <x v="1"/>
    <x v="1"/>
    <x v="4"/>
    <n v="7122377"/>
    <n v="8001148309"/>
    <x v="0"/>
    <x v="1"/>
    <s v="EDIFICIO TORRE LA VEGA PH"/>
    <x v="11"/>
    <x v="9"/>
  </r>
  <r>
    <x v="0"/>
    <x v="1"/>
    <x v="1"/>
    <x v="4"/>
    <n v="7122477"/>
    <n v="8300796182"/>
    <x v="0"/>
    <x v="1"/>
    <s v="EDIFICIO ACUARIMANTIMA - PROPIEDAD HORIZONTAL"/>
    <x v="1"/>
    <x v="1"/>
  </r>
  <r>
    <x v="0"/>
    <x v="1"/>
    <x v="1"/>
    <x v="4"/>
    <n v="7122498"/>
    <n v="8000909286"/>
    <x v="0"/>
    <x v="1"/>
    <s v="CONJUNTO RESIDENCIAL SANTA HELENA DE BAVIERA ETAPA 1"/>
    <x v="1"/>
    <x v="1"/>
  </r>
  <r>
    <x v="0"/>
    <x v="1"/>
    <x v="1"/>
    <x v="4"/>
    <n v="7122549"/>
    <n v="8301267032"/>
    <x v="0"/>
    <x v="1"/>
    <s v="CONJUNTO RESIDENCIAL SALITRE PARK"/>
    <x v="1"/>
    <x v="1"/>
  </r>
  <r>
    <x v="0"/>
    <x v="1"/>
    <x v="1"/>
    <x v="4"/>
    <n v="7122621"/>
    <n v="9001379165"/>
    <x v="0"/>
    <x v="3"/>
    <s v="CONJUNTO RESIDENCIAL TIERRA BUENA DEL PORVENIR ETAPA UNO PH"/>
    <x v="1"/>
    <x v="1"/>
  </r>
  <r>
    <x v="0"/>
    <x v="1"/>
    <x v="1"/>
    <x v="4"/>
    <n v="7122625"/>
    <n v="8000684860"/>
    <x v="0"/>
    <x v="1"/>
    <s v="AGRUPACIÓN LA HERRERIA DEL DUQUE"/>
    <x v="1"/>
    <x v="1"/>
  </r>
  <r>
    <x v="0"/>
    <x v="1"/>
    <x v="1"/>
    <x v="4"/>
    <n v="7122699"/>
    <n v="8300524282"/>
    <x v="0"/>
    <x v="1"/>
    <s v="CONJUNTO RESIDENCIAL EL PORTAL DE LA COFRADIA PH"/>
    <x v="1"/>
    <x v="1"/>
  </r>
  <r>
    <x v="0"/>
    <x v="1"/>
    <x v="1"/>
    <x v="4"/>
    <n v="7122791"/>
    <n v="9008239326"/>
    <x v="0"/>
    <x v="2"/>
    <s v="EDIFICIO VIALE - PROPIEDAD HORIZONTAL"/>
    <x v="6"/>
    <x v="6"/>
  </r>
  <r>
    <x v="0"/>
    <x v="1"/>
    <x v="1"/>
    <x v="4"/>
    <n v="7122840"/>
    <n v="9003359472"/>
    <x v="0"/>
    <x v="1"/>
    <s v="CONJUNTO RESIDENCIAL MARDEL SOTOMAYOR"/>
    <x v="2"/>
    <x v="2"/>
  </r>
  <r>
    <x v="0"/>
    <x v="1"/>
    <x v="1"/>
    <x v="4"/>
    <n v="7123201"/>
    <n v="9005434649"/>
    <x v="0"/>
    <x v="1"/>
    <s v="AMATISTA PH"/>
    <x v="11"/>
    <x v="9"/>
  </r>
  <r>
    <x v="0"/>
    <x v="1"/>
    <x v="1"/>
    <x v="5"/>
    <n v="7123482"/>
    <n v="14396251"/>
    <x v="0"/>
    <x v="1"/>
    <s v="ALVIS  MARTINEZ JESUS FRANCISCO"/>
    <x v="3"/>
    <x v="3"/>
  </r>
  <r>
    <x v="0"/>
    <x v="1"/>
    <x v="1"/>
    <x v="4"/>
    <n v="7123855"/>
    <n v="8100027361"/>
    <x v="0"/>
    <x v="1"/>
    <s v="CONJUNTO CERRADO RINCON DE ATALAYA PROPIEDAD HORIZONTAL"/>
    <x v="6"/>
    <x v="6"/>
  </r>
  <r>
    <x v="0"/>
    <x v="1"/>
    <x v="1"/>
    <x v="4"/>
    <n v="7123890"/>
    <n v="9013846882"/>
    <x v="0"/>
    <x v="1"/>
    <s v="CONJUNTO RESIDENCIAL PORTAL DE GAMMA I PROPIE"/>
    <x v="11"/>
    <x v="9"/>
  </r>
  <r>
    <x v="0"/>
    <x v="1"/>
    <x v="1"/>
    <x v="4"/>
    <n v="7123926"/>
    <n v="8300340781"/>
    <x v="0"/>
    <x v="2"/>
    <s v="CONJUNTO RESIDENCIAL BOLIVIA REAL III ETAPA PH"/>
    <x v="1"/>
    <x v="1"/>
  </r>
  <r>
    <x v="0"/>
    <x v="1"/>
    <x v="1"/>
    <x v="1"/>
    <n v="7123963"/>
    <n v="9003602187"/>
    <x v="0"/>
    <x v="1"/>
    <s v="CONJUNTO RESIDENCIAL BOSQUE DE PINOS ETAPA I Y II"/>
    <x v="2"/>
    <x v="2"/>
  </r>
  <r>
    <x v="0"/>
    <x v="1"/>
    <x v="1"/>
    <x v="4"/>
    <n v="7124000"/>
    <n v="8914112264"/>
    <x v="0"/>
    <x v="1"/>
    <s v="UNIDAD RESIDENCIAL BARRIO OLIMPICO MZ 28 Y 31 PH"/>
    <x v="11"/>
    <x v="9"/>
  </r>
  <r>
    <x v="0"/>
    <x v="1"/>
    <x v="1"/>
    <x v="4"/>
    <n v="7124045"/>
    <n v="8100069705"/>
    <x v="0"/>
    <x v="1"/>
    <s v="CONJUNTO HABITACIONAL SANTANA"/>
    <x v="6"/>
    <x v="6"/>
  </r>
  <r>
    <x v="0"/>
    <x v="1"/>
    <x v="1"/>
    <x v="4"/>
    <n v="7124083"/>
    <n v="9002000121"/>
    <x v="0"/>
    <x v="2"/>
    <s v="LA UNIDAD INMOBILIARIA ECOLOGICA LA ALQUERIA RESERVADA"/>
    <x v="13"/>
    <x v="9"/>
  </r>
  <r>
    <x v="0"/>
    <x v="1"/>
    <x v="1"/>
    <x v="4"/>
    <n v="7124319"/>
    <n v="8001767391"/>
    <x v="0"/>
    <x v="1"/>
    <s v="EDIFICIO AXIZENE"/>
    <x v="1"/>
    <x v="1"/>
  </r>
  <r>
    <x v="0"/>
    <x v="1"/>
    <x v="1"/>
    <x v="4"/>
    <n v="7124353"/>
    <n v="8050093504"/>
    <x v="0"/>
    <x v="1"/>
    <s v="UNIDAD RESIDENCIAL MARCO FIDEL SUAREZ"/>
    <x v="0"/>
    <x v="0"/>
  </r>
  <r>
    <x v="0"/>
    <x v="1"/>
    <x v="1"/>
    <x v="5"/>
    <n v="7124375"/>
    <n v="42101031"/>
    <x v="0"/>
    <x v="1"/>
    <s v="ALVAREZ RIOS EUGENIA JANETH"/>
    <x v="11"/>
    <x v="9"/>
  </r>
  <r>
    <x v="0"/>
    <x v="1"/>
    <x v="1"/>
    <x v="4"/>
    <n v="7124635"/>
    <n v="8300489399"/>
    <x v="0"/>
    <x v="1"/>
    <s v="AGRUPACION DE VIVIENDA TORRES DE SUBA I Y II"/>
    <x v="1"/>
    <x v="1"/>
  </r>
  <r>
    <x v="0"/>
    <x v="1"/>
    <x v="1"/>
    <x v="4"/>
    <n v="7124838"/>
    <n v="8000673361"/>
    <x v="0"/>
    <x v="1"/>
    <s v="CONJUNTO RESIDENCIAL Y COMERCIAL AZAFRANES MZ 64"/>
    <x v="1"/>
    <x v="1"/>
  </r>
  <r>
    <x v="0"/>
    <x v="1"/>
    <x v="1"/>
    <x v="4"/>
    <n v="7124881"/>
    <n v="8001564503"/>
    <x v="0"/>
    <x v="2"/>
    <s v="EDIFICIO MULTIFAMILIAR Y COMERCIAL LA RELIQUIA PH"/>
    <x v="1"/>
    <x v="1"/>
  </r>
  <r>
    <x v="0"/>
    <x v="1"/>
    <x v="1"/>
    <x v="4"/>
    <n v="7124896"/>
    <n v="8040047351"/>
    <x v="0"/>
    <x v="0"/>
    <s v="EDIFICIO MILANO XXIII"/>
    <x v="2"/>
    <x v="2"/>
  </r>
  <r>
    <x v="0"/>
    <x v="1"/>
    <x v="1"/>
    <x v="5"/>
    <n v="7124985"/>
    <n v="24482906"/>
    <x v="0"/>
    <x v="1"/>
    <s v="GARNICA URIBE MARIA EUGENIA"/>
    <x v="7"/>
    <x v="7"/>
  </r>
  <r>
    <x v="0"/>
    <x v="1"/>
    <x v="1"/>
    <x v="4"/>
    <n v="7125170"/>
    <n v="8110440549"/>
    <x v="0"/>
    <x v="1"/>
    <s v="CONJUNTO RESIDENCIAL LA PLAYA APARTAMENTOS PH"/>
    <x v="14"/>
    <x v="5"/>
  </r>
  <r>
    <x v="0"/>
    <x v="1"/>
    <x v="1"/>
    <x v="4"/>
    <n v="7125186"/>
    <n v="9011133180"/>
    <x v="0"/>
    <x v="1"/>
    <s v="CONJUNTO RESIDENCIAL HACIENDA MADRID ARANJUEZ"/>
    <x v="36"/>
    <x v="4"/>
  </r>
  <r>
    <x v="0"/>
    <x v="1"/>
    <x v="1"/>
    <x v="5"/>
    <n v="7125278"/>
    <n v="51882091"/>
    <x v="0"/>
    <x v="1"/>
    <s v="ROCHA NIETO MARIA ISABEL"/>
    <x v="1"/>
    <x v="1"/>
  </r>
  <r>
    <x v="0"/>
    <x v="1"/>
    <x v="1"/>
    <x v="4"/>
    <n v="7125294"/>
    <n v="8300524282"/>
    <x v="0"/>
    <x v="0"/>
    <s v="CONJUNTO RESIDENCIAL EL PORTAL DE LA COFRADIA PH"/>
    <x v="1"/>
    <x v="1"/>
  </r>
  <r>
    <x v="0"/>
    <x v="1"/>
    <x v="1"/>
    <x v="4"/>
    <n v="7125325"/>
    <n v="9009312962"/>
    <x v="0"/>
    <x v="1"/>
    <s v="ALCAZAR DE LOS NOGALES PROPIEDAD HORIZONTAL"/>
    <x v="6"/>
    <x v="6"/>
  </r>
  <r>
    <x v="0"/>
    <x v="1"/>
    <x v="1"/>
    <x v="4"/>
    <n v="7125342"/>
    <n v="8000158834"/>
    <x v="0"/>
    <x v="3"/>
    <s v="PROPIEDAD HORIZONTAL CEDROS DE VILLAPILAR"/>
    <x v="6"/>
    <x v="6"/>
  </r>
  <r>
    <x v="0"/>
    <x v="1"/>
    <x v="1"/>
    <x v="4"/>
    <n v="7125389"/>
    <n v="8300399383"/>
    <x v="0"/>
    <x v="1"/>
    <s v="CONJUNTO RESIDENCIAL BALCONES DE SEVILLA"/>
    <x v="1"/>
    <x v="1"/>
  </r>
  <r>
    <x v="0"/>
    <x v="1"/>
    <x v="1"/>
    <x v="4"/>
    <n v="7125537"/>
    <n v="8001564503"/>
    <x v="0"/>
    <x v="2"/>
    <s v="EDIFICIO MULTIFAMILIAR Y COMERCIAL LA RELIQUIA PH"/>
    <x v="1"/>
    <x v="1"/>
  </r>
  <r>
    <x v="0"/>
    <x v="1"/>
    <x v="1"/>
    <x v="4"/>
    <n v="7125651"/>
    <n v="9002532583"/>
    <x v="0"/>
    <x v="0"/>
    <s v="CONJUNTO SIEMPRE VERDE - PROPIEDAD HORIZONTAL"/>
    <x v="14"/>
    <x v="5"/>
  </r>
  <r>
    <x v="0"/>
    <x v="1"/>
    <x v="1"/>
    <x v="1"/>
    <n v="7126000"/>
    <n v="9008999204"/>
    <x v="0"/>
    <x v="1"/>
    <s v="CONJUNTO RESIDENCIAL ALTOS DE TATIKA TATIKA PH"/>
    <x v="17"/>
    <x v="2"/>
  </r>
  <r>
    <x v="0"/>
    <x v="1"/>
    <x v="1"/>
    <x v="4"/>
    <n v="7126015"/>
    <n v="9005434649"/>
    <x v="0"/>
    <x v="1"/>
    <s v="AMATISTA PH"/>
    <x v="11"/>
    <x v="9"/>
  </r>
  <r>
    <x v="0"/>
    <x v="1"/>
    <x v="1"/>
    <x v="4"/>
    <n v="7126072"/>
    <n v="8001770270"/>
    <x v="0"/>
    <x v="1"/>
    <s v="CONJUNTO RESIDENCIAL CASTILLA DE ORO"/>
    <x v="1"/>
    <x v="1"/>
  </r>
  <r>
    <x v="0"/>
    <x v="1"/>
    <x v="1"/>
    <x v="4"/>
    <n v="7126087"/>
    <n v="8001770270"/>
    <x v="0"/>
    <x v="2"/>
    <s v="CONJUNTO RESIDENCIAL CASTILLA DE ORO"/>
    <x v="1"/>
    <x v="1"/>
  </r>
  <r>
    <x v="0"/>
    <x v="1"/>
    <x v="1"/>
    <x v="4"/>
    <n v="7126138"/>
    <n v="8100010755"/>
    <x v="0"/>
    <x v="1"/>
    <s v="PROPIEDAD HORIZONTAL EDIFICIO LA 28"/>
    <x v="6"/>
    <x v="6"/>
  </r>
  <r>
    <x v="0"/>
    <x v="1"/>
    <x v="1"/>
    <x v="1"/>
    <n v="7126158"/>
    <n v="8090052953"/>
    <x v="0"/>
    <x v="1"/>
    <s v="EDIFICIO CAMINO DORADO PROPIEDAD  HORIZONTAL"/>
    <x v="3"/>
    <x v="3"/>
  </r>
  <r>
    <x v="0"/>
    <x v="1"/>
    <x v="1"/>
    <x v="4"/>
    <n v="7126185"/>
    <n v="9002332294"/>
    <x v="0"/>
    <x v="4"/>
    <s v="CONJUNTO HABITACIONAL EL CAMPIN III ETAPA PH"/>
    <x v="11"/>
    <x v="9"/>
  </r>
  <r>
    <x v="0"/>
    <x v="1"/>
    <x v="1"/>
    <x v="4"/>
    <n v="7126231"/>
    <n v="8301299381"/>
    <x v="0"/>
    <x v="1"/>
    <s v="EDIFICIO BAHIA CHICA II PROPIEDAD HORIZONTAL"/>
    <x v="1"/>
    <x v="1"/>
  </r>
  <r>
    <x v="0"/>
    <x v="1"/>
    <x v="1"/>
    <x v="4"/>
    <n v="7126280"/>
    <n v="8160063335"/>
    <x v="0"/>
    <x v="4"/>
    <s v="CONDOMIMIO CAMPESTRE LLANO VERDE PH"/>
    <x v="11"/>
    <x v="9"/>
  </r>
  <r>
    <x v="0"/>
    <x v="1"/>
    <x v="1"/>
    <x v="4"/>
    <n v="7126297"/>
    <n v="8300399383"/>
    <x v="0"/>
    <x v="1"/>
    <s v="CONJUNTO RESIDENCIAL BALCONES DE SEVILLA"/>
    <x v="1"/>
    <x v="1"/>
  </r>
  <r>
    <x v="0"/>
    <x v="1"/>
    <x v="1"/>
    <x v="4"/>
    <n v="7126308"/>
    <n v="9006546713"/>
    <x v="0"/>
    <x v="1"/>
    <s v="AGRUPACION DE VIVIENDA CAMPO REAL ETAPA I"/>
    <x v="1"/>
    <x v="1"/>
  </r>
  <r>
    <x v="0"/>
    <x v="1"/>
    <x v="1"/>
    <x v="4"/>
    <n v="7126330"/>
    <n v="8002245130"/>
    <x v="0"/>
    <x v="1"/>
    <s v="EDIFICIO GIRARDOT - PH-"/>
    <x v="14"/>
    <x v="5"/>
  </r>
  <r>
    <x v="0"/>
    <x v="1"/>
    <x v="1"/>
    <x v="4"/>
    <n v="7126486"/>
    <n v="9005437145"/>
    <x v="0"/>
    <x v="3"/>
    <s v="CONJUNTO RESIDENCIAL PITAGORAS PH"/>
    <x v="1"/>
    <x v="1"/>
  </r>
  <r>
    <x v="0"/>
    <x v="1"/>
    <x v="1"/>
    <x v="4"/>
    <n v="7126557"/>
    <n v="8130006893"/>
    <x v="0"/>
    <x v="1"/>
    <s v="CONJUNTO RESIDENCIAL MEDIA LUNA"/>
    <x v="29"/>
    <x v="14"/>
  </r>
  <r>
    <x v="0"/>
    <x v="1"/>
    <x v="1"/>
    <x v="4"/>
    <n v="7126586"/>
    <n v="9000009553"/>
    <x v="0"/>
    <x v="1"/>
    <s v="EDIFICIO VILLA UNIVERSITARIA CUTUCUMAY IV ETAPA PROPIEDAD HO"/>
    <x v="3"/>
    <x v="3"/>
  </r>
  <r>
    <x v="0"/>
    <x v="1"/>
    <x v="1"/>
    <x v="4"/>
    <n v="7126602"/>
    <n v="9003151948"/>
    <x v="0"/>
    <x v="1"/>
    <s v="CONJUNTO HABITACIONAL ALTOS DE CIPRES PROPIEDAD HORIZONTAL"/>
    <x v="6"/>
    <x v="6"/>
  </r>
  <r>
    <x v="0"/>
    <x v="1"/>
    <x v="1"/>
    <x v="4"/>
    <n v="7126629"/>
    <n v="8000149838"/>
    <x v="0"/>
    <x v="1"/>
    <s v="EDIFICIO BALCONES DE MILAN - PROPIEDAD HORIZONTAL"/>
    <x v="6"/>
    <x v="6"/>
  </r>
  <r>
    <x v="0"/>
    <x v="1"/>
    <x v="1"/>
    <x v="5"/>
    <n v="7126646"/>
    <n v="51841228"/>
    <x v="0"/>
    <x v="1"/>
    <s v="ALVAREZ ALVAREZ MARLENE"/>
    <x v="1"/>
    <x v="1"/>
  </r>
  <r>
    <x v="0"/>
    <x v="1"/>
    <x v="1"/>
    <x v="4"/>
    <n v="7126688"/>
    <n v="8100033949"/>
    <x v="0"/>
    <x v="1"/>
    <s v="CONJUNTO CERRADO BELLA MONTANA"/>
    <x v="6"/>
    <x v="6"/>
  </r>
  <r>
    <x v="0"/>
    <x v="1"/>
    <x v="1"/>
    <x v="4"/>
    <n v="7126702"/>
    <n v="9006632457"/>
    <x v="0"/>
    <x v="1"/>
    <s v="EDIFICIO PICADILLY CONDOMINIO CLUB"/>
    <x v="2"/>
    <x v="2"/>
  </r>
  <r>
    <x v="0"/>
    <x v="1"/>
    <x v="1"/>
    <x v="4"/>
    <n v="7126717"/>
    <n v="8300322908"/>
    <x v="0"/>
    <x v="1"/>
    <s v="CONJUNTO RESIDENCIAL SERRANA PH"/>
    <x v="1"/>
    <x v="1"/>
  </r>
  <r>
    <x v="0"/>
    <x v="1"/>
    <x v="1"/>
    <x v="1"/>
    <n v="7126739"/>
    <n v="9001536870"/>
    <x v="0"/>
    <x v="1"/>
    <s v="CAMPOVERDE PH"/>
    <x v="14"/>
    <x v="5"/>
  </r>
  <r>
    <x v="0"/>
    <x v="1"/>
    <x v="1"/>
    <x v="4"/>
    <n v="7126753"/>
    <n v="9001809522"/>
    <x v="0"/>
    <x v="1"/>
    <s v="CONJUNTO RESIDENCIAL CALENDULA"/>
    <x v="1"/>
    <x v="1"/>
  </r>
  <r>
    <x v="0"/>
    <x v="1"/>
    <x v="1"/>
    <x v="4"/>
    <n v="7126795"/>
    <n v="8909374455"/>
    <x v="0"/>
    <x v="1"/>
    <s v="EDIFICIO TRANSVERSAL PH"/>
    <x v="14"/>
    <x v="5"/>
  </r>
  <r>
    <x v="0"/>
    <x v="1"/>
    <x v="1"/>
    <x v="4"/>
    <n v="7126840"/>
    <n v="9013714351"/>
    <x v="0"/>
    <x v="7"/>
    <s v="LA ARMONIA II CONJUNTO RESIDENCIAL PH"/>
    <x v="4"/>
    <x v="4"/>
  </r>
  <r>
    <x v="0"/>
    <x v="1"/>
    <x v="1"/>
    <x v="4"/>
    <n v="7126891"/>
    <n v="8002094305"/>
    <x v="0"/>
    <x v="1"/>
    <s v="EDIFICIO AVENIDA 161 PH"/>
    <x v="1"/>
    <x v="1"/>
  </r>
  <r>
    <x v="0"/>
    <x v="1"/>
    <x v="1"/>
    <x v="4"/>
    <n v="7126902"/>
    <n v="8002325009"/>
    <x v="0"/>
    <x v="4"/>
    <s v="PROPIEDAD HORIZONTAL ACROPOLIS DE SANCANCIO"/>
    <x v="6"/>
    <x v="6"/>
  </r>
  <r>
    <x v="0"/>
    <x v="1"/>
    <x v="1"/>
    <x v="4"/>
    <n v="7126929"/>
    <n v="8002525423"/>
    <x v="1"/>
    <x v="6"/>
    <s v="EDIFICIO TORRE LAS VILLAS PH"/>
    <x v="1"/>
    <x v="1"/>
  </r>
  <r>
    <x v="0"/>
    <x v="1"/>
    <x v="1"/>
    <x v="4"/>
    <n v="7126952"/>
    <n v="9003639457"/>
    <x v="0"/>
    <x v="1"/>
    <s v="EDIFICIO GALERIAS PROPIEDAD HORIZONTAL"/>
    <x v="1"/>
    <x v="1"/>
  </r>
  <r>
    <x v="0"/>
    <x v="1"/>
    <x v="1"/>
    <x v="4"/>
    <n v="7126953"/>
    <n v="9001265015"/>
    <x v="0"/>
    <x v="1"/>
    <s v="URBANIZACION CAMINOS DE MONTICELLO P-H"/>
    <x v="14"/>
    <x v="5"/>
  </r>
  <r>
    <x v="0"/>
    <x v="1"/>
    <x v="1"/>
    <x v="4"/>
    <n v="7126976"/>
    <n v="9008807702"/>
    <x v="0"/>
    <x v="1"/>
    <s v="CONJUNTO RESIDENCIAL CENTRAL PARK PH"/>
    <x v="34"/>
    <x v="5"/>
  </r>
  <r>
    <x v="0"/>
    <x v="1"/>
    <x v="1"/>
    <x v="4"/>
    <n v="7126971"/>
    <n v="9007668008"/>
    <x v="0"/>
    <x v="1"/>
    <s v="MULTIFAMILIAR SAN AGUSTIN"/>
    <x v="20"/>
    <x v="11"/>
  </r>
  <r>
    <x v="0"/>
    <x v="1"/>
    <x v="1"/>
    <x v="4"/>
    <n v="7126988"/>
    <n v="8300192982"/>
    <x v="0"/>
    <x v="3"/>
    <s v="AGRUPACION RESIDENCIAL NUEVA TIBABUYES SECTOR A"/>
    <x v="1"/>
    <x v="1"/>
  </r>
  <r>
    <x v="0"/>
    <x v="1"/>
    <x v="1"/>
    <x v="4"/>
    <n v="7127048"/>
    <n v="8605154154"/>
    <x v="0"/>
    <x v="1"/>
    <s v="CONJUNTO RESIDENCIAL USATAMA MANZANA K"/>
    <x v="1"/>
    <x v="1"/>
  </r>
  <r>
    <x v="0"/>
    <x v="1"/>
    <x v="1"/>
    <x v="4"/>
    <n v="7127080"/>
    <n v="8080012059"/>
    <x v="0"/>
    <x v="1"/>
    <s v="SANTA MONICA I ETAPA"/>
    <x v="15"/>
    <x v="4"/>
  </r>
  <r>
    <x v="0"/>
    <x v="1"/>
    <x v="1"/>
    <x v="4"/>
    <n v="7127099"/>
    <n v="8300070621"/>
    <x v="0"/>
    <x v="3"/>
    <s v="CONJUNTO RESIDENCIAL EL BOSQUE DE SUBA AGRUPACION 4"/>
    <x v="1"/>
    <x v="1"/>
  </r>
  <r>
    <x v="0"/>
    <x v="1"/>
    <x v="1"/>
    <x v="4"/>
    <n v="7127110"/>
    <n v="8300456344"/>
    <x v="0"/>
    <x v="1"/>
    <s v="EDIFICIO MIRABELL PH"/>
    <x v="1"/>
    <x v="1"/>
  </r>
  <r>
    <x v="0"/>
    <x v="1"/>
    <x v="1"/>
    <x v="4"/>
    <n v="7127123"/>
    <n v="9003033784"/>
    <x v="0"/>
    <x v="1"/>
    <s v="URBANIZACION MANAOS PROPIEDAD HORIZONTAL"/>
    <x v="21"/>
    <x v="5"/>
  </r>
  <r>
    <x v="0"/>
    <x v="1"/>
    <x v="1"/>
    <x v="4"/>
    <n v="7127129"/>
    <n v="9006619691"/>
    <x v="0"/>
    <x v="1"/>
    <s v="CONJUNTO RESIDENCIAL TORRES DE BARAJAS PH"/>
    <x v="11"/>
    <x v="9"/>
  </r>
  <r>
    <x v="0"/>
    <x v="1"/>
    <x v="1"/>
    <x v="4"/>
    <n v="7127198"/>
    <n v="8001816609"/>
    <x v="0"/>
    <x v="3"/>
    <s v="EDIFICIO ANIBAL MARULANDA PH"/>
    <x v="11"/>
    <x v="9"/>
  </r>
  <r>
    <x v="0"/>
    <x v="1"/>
    <x v="1"/>
    <x v="4"/>
    <n v="7127218"/>
    <n v="8002517686"/>
    <x v="0"/>
    <x v="1"/>
    <s v="EDIFICIO SANTORINI PH"/>
    <x v="11"/>
    <x v="9"/>
  </r>
  <r>
    <x v="0"/>
    <x v="1"/>
    <x v="1"/>
    <x v="4"/>
    <n v="7127223"/>
    <n v="8301185143"/>
    <x v="0"/>
    <x v="1"/>
    <s v="CONJUNTO RESIDENCIAL TARBES DE SAN JOSE I Y II ETAPA"/>
    <x v="1"/>
    <x v="1"/>
  </r>
  <r>
    <x v="0"/>
    <x v="1"/>
    <x v="1"/>
    <x v="4"/>
    <n v="7127273"/>
    <n v="9004119969"/>
    <x v="0"/>
    <x v="1"/>
    <s v="EDIFICIO FRONTERAS DE PIEDRA PINTADA PROPIEDAD HORIZONTAL"/>
    <x v="3"/>
    <x v="3"/>
  </r>
  <r>
    <x v="0"/>
    <x v="1"/>
    <x v="1"/>
    <x v="4"/>
    <n v="7127280"/>
    <n v="8002207422"/>
    <x v="1"/>
    <x v="6"/>
    <s v="EDIFICIO MANILA PROPIEDAD HORIZONTAL"/>
    <x v="6"/>
    <x v="6"/>
  </r>
  <r>
    <x v="0"/>
    <x v="1"/>
    <x v="1"/>
    <x v="4"/>
    <n v="7127294"/>
    <n v="8110304422"/>
    <x v="0"/>
    <x v="1"/>
    <s v="UNIDAD RESIDENCIAL MANANTIALES DE ROBLEDO PH"/>
    <x v="14"/>
    <x v="5"/>
  </r>
  <r>
    <x v="0"/>
    <x v="1"/>
    <x v="1"/>
    <x v="4"/>
    <n v="7127311"/>
    <n v="8050221382"/>
    <x v="0"/>
    <x v="0"/>
    <s v="CONJUNTO RESIDENCIAL SANTA ANA - PROPIEDAD HORIZONTAL DE"/>
    <x v="0"/>
    <x v="0"/>
  </r>
  <r>
    <x v="0"/>
    <x v="1"/>
    <x v="1"/>
    <x v="4"/>
    <n v="7127331"/>
    <n v="8914123321"/>
    <x v="0"/>
    <x v="1"/>
    <s v="CENTRO COMERCIAL Y CULTURAL DE PEREIRA FIDUCENTRO Y TEATRO M"/>
    <x v="11"/>
    <x v="9"/>
  </r>
  <r>
    <x v="0"/>
    <x v="1"/>
    <x v="1"/>
    <x v="4"/>
    <n v="7127341"/>
    <n v="8603534323"/>
    <x v="0"/>
    <x v="1"/>
    <s v="CONJUNTO RESIDENCIAL VALDEPEÑAS PH"/>
    <x v="1"/>
    <x v="1"/>
  </r>
  <r>
    <x v="0"/>
    <x v="1"/>
    <x v="1"/>
    <x v="4"/>
    <n v="7127344"/>
    <n v="9000948003"/>
    <x v="0"/>
    <x v="1"/>
    <s v="EDIFICIO RINCON DEL PARQUE PROPIEDAD HORIZONTAL"/>
    <x v="1"/>
    <x v="1"/>
  </r>
  <r>
    <x v="0"/>
    <x v="1"/>
    <x v="1"/>
    <x v="4"/>
    <n v="7127346"/>
    <n v="8002106328"/>
    <x v="0"/>
    <x v="3"/>
    <s v="EDIFICIO LOURDES CALLE 65 PH"/>
    <x v="1"/>
    <x v="1"/>
  </r>
  <r>
    <x v="0"/>
    <x v="1"/>
    <x v="1"/>
    <x v="4"/>
    <n v="7127399"/>
    <n v="8300749224"/>
    <x v="0"/>
    <x v="1"/>
    <s v="CONJUNTO RESIDENCIAL DE LA SUPERMANZANA 6 BOC"/>
    <x v="1"/>
    <x v="1"/>
  </r>
  <r>
    <x v="0"/>
    <x v="1"/>
    <x v="1"/>
    <x v="4"/>
    <n v="7127424"/>
    <n v="9002815437"/>
    <x v="0"/>
    <x v="1"/>
    <s v="CONJUNTO RESIDENCIAL CAMINOS DEL MAJUY P - H"/>
    <x v="22"/>
    <x v="4"/>
  </r>
  <r>
    <x v="0"/>
    <x v="1"/>
    <x v="1"/>
    <x v="4"/>
    <n v="7127464"/>
    <n v="8110304422"/>
    <x v="0"/>
    <x v="3"/>
    <s v="UNIDAD RESIDENCIAL MANANTIALES DE ROBLEDO PH"/>
    <x v="14"/>
    <x v="5"/>
  </r>
  <r>
    <x v="0"/>
    <x v="1"/>
    <x v="1"/>
    <x v="4"/>
    <n v="7127480"/>
    <n v="9006325885"/>
    <x v="0"/>
    <x v="1"/>
    <s v="CONJUNTO CERRADO LOMBARDIA"/>
    <x v="20"/>
    <x v="11"/>
  </r>
  <r>
    <x v="0"/>
    <x v="1"/>
    <x v="1"/>
    <x v="4"/>
    <n v="7127571"/>
    <n v="9011988075"/>
    <x v="0"/>
    <x v="1"/>
    <s v="EDIFICIO LADERA DE PIEDRA PINTADA PH"/>
    <x v="3"/>
    <x v="3"/>
  </r>
  <r>
    <x v="0"/>
    <x v="1"/>
    <x v="1"/>
    <x v="4"/>
    <n v="7127586"/>
    <n v="8001690657"/>
    <x v="0"/>
    <x v="1"/>
    <s v="AGRUPACION DE VIVIENDA SERRAMONTE"/>
    <x v="1"/>
    <x v="1"/>
  </r>
  <r>
    <x v="0"/>
    <x v="1"/>
    <x v="1"/>
    <x v="4"/>
    <n v="7127615"/>
    <n v="8001096760"/>
    <x v="0"/>
    <x v="1"/>
    <s v="CONJUNTO RESIDENCIAL SANTA BARBARA NORTE MANZANA B"/>
    <x v="1"/>
    <x v="1"/>
  </r>
  <r>
    <x v="0"/>
    <x v="1"/>
    <x v="1"/>
    <x v="4"/>
    <n v="7127622"/>
    <n v="9009731309"/>
    <x v="0"/>
    <x v="1"/>
    <s v="EDIFICIO AVENIDA DEL CERRO PH"/>
    <x v="14"/>
    <x v="5"/>
  </r>
  <r>
    <x v="0"/>
    <x v="1"/>
    <x v="1"/>
    <x v="5"/>
    <n v="7127652"/>
    <n v="41939176"/>
    <x v="0"/>
    <x v="1"/>
    <s v="CABRERA TAMAYO KARENT JACKELINE"/>
    <x v="7"/>
    <x v="7"/>
  </r>
  <r>
    <x v="0"/>
    <x v="1"/>
    <x v="1"/>
    <x v="4"/>
    <n v="7127719"/>
    <n v="9003495961"/>
    <x v="0"/>
    <x v="1"/>
    <s v="CONJUNTO DE USO MIXTO URBANIZACION JARDIN DE COLORES PH"/>
    <x v="14"/>
    <x v="5"/>
  </r>
  <r>
    <x v="0"/>
    <x v="1"/>
    <x v="1"/>
    <x v="4"/>
    <n v="7127736"/>
    <n v="9008806822"/>
    <x v="0"/>
    <x v="1"/>
    <s v="CONJUNTO CERRADO ALTAVISTA DE PIEDRAPINTADA PROPIEDAD HORIZO"/>
    <x v="3"/>
    <x v="3"/>
  </r>
  <r>
    <x v="0"/>
    <x v="1"/>
    <x v="1"/>
    <x v="4"/>
    <n v="7127802"/>
    <n v="8002094305"/>
    <x v="0"/>
    <x v="1"/>
    <s v="EDIFICIO AVENIDA 161 PH"/>
    <x v="1"/>
    <x v="1"/>
  </r>
  <r>
    <x v="0"/>
    <x v="1"/>
    <x v="1"/>
    <x v="4"/>
    <n v="7127813"/>
    <n v="8002094305"/>
    <x v="0"/>
    <x v="1"/>
    <s v="EDIFICIO AVENIDA 161 PH"/>
    <x v="1"/>
    <x v="1"/>
  </r>
  <r>
    <x v="0"/>
    <x v="1"/>
    <x v="1"/>
    <x v="4"/>
    <n v="7127859"/>
    <n v="9004474229"/>
    <x v="0"/>
    <x v="1"/>
    <s v="CONJUNTO CERRADO MONTEMADERO DEL VERGEL PROPIEDAD HORIZONTAL"/>
    <x v="3"/>
    <x v="3"/>
  </r>
  <r>
    <x v="0"/>
    <x v="1"/>
    <x v="1"/>
    <x v="4"/>
    <n v="7127871"/>
    <n v="9008123369"/>
    <x v="0"/>
    <x v="1"/>
    <s v="EDIFICO ANDES 147 PROPIEDAD HO"/>
    <x v="1"/>
    <x v="1"/>
  </r>
  <r>
    <x v="0"/>
    <x v="1"/>
    <x v="1"/>
    <x v="4"/>
    <n v="7127875"/>
    <n v="8300551504"/>
    <x v="0"/>
    <x v="3"/>
    <s v="CONJUNTO RESIDENCIAL LAS FLORES LOTE 1"/>
    <x v="1"/>
    <x v="1"/>
  </r>
  <r>
    <x v="0"/>
    <x v="1"/>
    <x v="1"/>
    <x v="4"/>
    <n v="7127939"/>
    <n v="8010001219"/>
    <x v="0"/>
    <x v="1"/>
    <s v="CONDOMINIO LA CAMPI?A"/>
    <x v="7"/>
    <x v="7"/>
  </r>
  <r>
    <x v="0"/>
    <x v="1"/>
    <x v="1"/>
    <x v="4"/>
    <n v="7127935"/>
    <n v="8010012282"/>
    <x v="0"/>
    <x v="1"/>
    <s v="CONJUNTO RESIDENCIAL ALTOS DE SOTAVENTO"/>
    <x v="7"/>
    <x v="7"/>
  </r>
  <r>
    <x v="0"/>
    <x v="1"/>
    <x v="1"/>
    <x v="4"/>
    <n v="7127999"/>
    <n v="9009928797"/>
    <x v="0"/>
    <x v="1"/>
    <s v="CONJUNTO RESIDENCIAL TORRES AMBAR APARTAMENTOS PH"/>
    <x v="13"/>
    <x v="9"/>
  </r>
  <r>
    <x v="0"/>
    <x v="1"/>
    <x v="1"/>
    <x v="5"/>
    <n v="7127985"/>
    <n v="1128269916"/>
    <x v="0"/>
    <x v="0"/>
    <s v="ARBOLEDA TORRES ANA CRISTINA"/>
    <x v="34"/>
    <x v="5"/>
  </r>
  <r>
    <x v="0"/>
    <x v="1"/>
    <x v="1"/>
    <x v="1"/>
    <n v="7128050"/>
    <n v="8000990427"/>
    <x v="0"/>
    <x v="3"/>
    <s v="EDIFICIO ALTOS DEL CEDRITO PROPIEDAD HORIZONTAL"/>
    <x v="1"/>
    <x v="1"/>
  </r>
  <r>
    <x v="0"/>
    <x v="1"/>
    <x v="1"/>
    <x v="4"/>
    <n v="7128060"/>
    <n v="9002412194"/>
    <x v="0"/>
    <x v="1"/>
    <s v="URBANIZACION EL PORTAL DE LOS CORALES PROPIEDAD HORIZONTAL"/>
    <x v="11"/>
    <x v="9"/>
  </r>
  <r>
    <x v="0"/>
    <x v="1"/>
    <x v="1"/>
    <x v="4"/>
    <n v="7128069"/>
    <n v="9003508137"/>
    <x v="0"/>
    <x v="1"/>
    <s v="CONJUNTO RESIDENCIAL TORRE MIRO"/>
    <x v="2"/>
    <x v="2"/>
  </r>
  <r>
    <x v="0"/>
    <x v="1"/>
    <x v="1"/>
    <x v="4"/>
    <n v="7128083"/>
    <n v="8909380464"/>
    <x v="0"/>
    <x v="1"/>
    <s v="EDIFICIO PROPIEDAD HORIZONTAL EL ESCORIAL N 3"/>
    <x v="14"/>
    <x v="5"/>
  </r>
  <r>
    <x v="0"/>
    <x v="1"/>
    <x v="1"/>
    <x v="4"/>
    <n v="7128114"/>
    <n v="8010011134"/>
    <x v="0"/>
    <x v="0"/>
    <s v="URBANIZACION BOSQUES DE PINARES"/>
    <x v="7"/>
    <x v="7"/>
  </r>
  <r>
    <x v="0"/>
    <x v="1"/>
    <x v="1"/>
    <x v="4"/>
    <n v="7128127"/>
    <n v="9010034836"/>
    <x v="0"/>
    <x v="2"/>
    <s v="FORTEZZA PARQUE RESIDENCIAL - PROPIEDAD HORIZONTAL"/>
    <x v="3"/>
    <x v="3"/>
  </r>
  <r>
    <x v="0"/>
    <x v="1"/>
    <x v="1"/>
    <x v="5"/>
    <n v="7128167"/>
    <n v="31891330"/>
    <x v="0"/>
    <x v="1"/>
    <s v="ARBELAEZ MARULANDA MARIA LENCY"/>
    <x v="40"/>
    <x v="0"/>
  </r>
  <r>
    <x v="0"/>
    <x v="1"/>
    <x v="1"/>
    <x v="4"/>
    <n v="7128208"/>
    <n v="8909277131"/>
    <x v="0"/>
    <x v="1"/>
    <s v="EDIFICIO LA PALMA PH"/>
    <x v="14"/>
    <x v="5"/>
  </r>
  <r>
    <x v="0"/>
    <x v="1"/>
    <x v="1"/>
    <x v="4"/>
    <n v="7128214"/>
    <n v="8301399977"/>
    <x v="0"/>
    <x v="3"/>
    <s v="CONJUNTO RESIDENCIAL LAGOS DE TIMIZA ET 2 MZ 3"/>
    <x v="1"/>
    <x v="1"/>
  </r>
  <r>
    <x v="0"/>
    <x v="1"/>
    <x v="1"/>
    <x v="4"/>
    <n v="7128221"/>
    <n v="9000731679"/>
    <x v="0"/>
    <x v="2"/>
    <s v="EDIFICIO PLAZA SANTO DOMINGO - PROPIEDAD HORIZONTAL -"/>
    <x v="6"/>
    <x v="6"/>
  </r>
  <r>
    <x v="0"/>
    <x v="1"/>
    <x v="1"/>
    <x v="4"/>
    <n v="7128248"/>
    <n v="8000680273"/>
    <x v="0"/>
    <x v="1"/>
    <s v="CONJUNTO RESIDENCIAL RINCON DEL FRAILE PH"/>
    <x v="10"/>
    <x v="5"/>
  </r>
  <r>
    <x v="0"/>
    <x v="1"/>
    <x v="1"/>
    <x v="5"/>
    <n v="7128278"/>
    <n v="9731005"/>
    <x v="0"/>
    <x v="1"/>
    <s v="ROJAS GIRALDO JHON HENRY"/>
    <x v="7"/>
    <x v="7"/>
  </r>
  <r>
    <x v="0"/>
    <x v="1"/>
    <x v="1"/>
    <x v="4"/>
    <n v="7128301"/>
    <n v="9007007321"/>
    <x v="0"/>
    <x v="1"/>
    <s v="EDIFICIO MULTIAZUL CENTRO PROPIEDAD HORIZONTAL"/>
    <x v="6"/>
    <x v="6"/>
  </r>
  <r>
    <x v="0"/>
    <x v="1"/>
    <x v="1"/>
    <x v="4"/>
    <n v="7128318"/>
    <n v="8903331250"/>
    <x v="0"/>
    <x v="3"/>
    <s v="UNIDAD RESIDENCIAL EL DORADO"/>
    <x v="0"/>
    <x v="0"/>
  </r>
  <r>
    <x v="0"/>
    <x v="1"/>
    <x v="1"/>
    <x v="4"/>
    <n v="7128310"/>
    <n v="8000536641"/>
    <x v="0"/>
    <x v="1"/>
    <s v="CONJUNTO RESIDENCIAL BARRIO OLIMPICO DE PEREIRA II ETAPA PH"/>
    <x v="11"/>
    <x v="9"/>
  </r>
  <r>
    <x v="0"/>
    <x v="1"/>
    <x v="1"/>
    <x v="4"/>
    <n v="7128341"/>
    <n v="9002665093"/>
    <x v="0"/>
    <x v="0"/>
    <s v="EDIFICIO SARATOGA  PH"/>
    <x v="14"/>
    <x v="5"/>
  </r>
  <r>
    <x v="0"/>
    <x v="1"/>
    <x v="1"/>
    <x v="4"/>
    <n v="7128355"/>
    <n v="8603543305"/>
    <x v="0"/>
    <x v="2"/>
    <s v="EDIFICIO EL CEDRAL"/>
    <x v="1"/>
    <x v="1"/>
  </r>
  <r>
    <x v="0"/>
    <x v="1"/>
    <x v="1"/>
    <x v="4"/>
    <n v="7128392"/>
    <n v="9001408548"/>
    <x v="0"/>
    <x v="3"/>
    <s v="EDIFICIO TORRES DE ANDORRA - PROPIEDAD HORIZONTAL"/>
    <x v="6"/>
    <x v="6"/>
  </r>
  <r>
    <x v="0"/>
    <x v="1"/>
    <x v="1"/>
    <x v="4"/>
    <n v="7128400"/>
    <n v="8110255341"/>
    <x v="0"/>
    <x v="1"/>
    <s v="CONJUNTO RESIDENCIAL JARDINES DE SANTA MONICA"/>
    <x v="14"/>
    <x v="5"/>
  </r>
  <r>
    <x v="0"/>
    <x v="1"/>
    <x v="1"/>
    <x v="4"/>
    <n v="7128394"/>
    <n v="9001408548"/>
    <x v="0"/>
    <x v="1"/>
    <s v="EDIFICIO TORRES DE ANDORRA - PROPIEDAD HORIZONTAL"/>
    <x v="6"/>
    <x v="6"/>
  </r>
  <r>
    <x v="0"/>
    <x v="1"/>
    <x v="1"/>
    <x v="4"/>
    <n v="7128435"/>
    <n v="9001408548"/>
    <x v="0"/>
    <x v="2"/>
    <s v="EDIFICIO TORRES DE ANDORRA - PROPIEDAD HORIZONTAL"/>
    <x v="6"/>
    <x v="6"/>
  </r>
  <r>
    <x v="0"/>
    <x v="1"/>
    <x v="1"/>
    <x v="4"/>
    <n v="7128515"/>
    <n v="8902066985"/>
    <x v="0"/>
    <x v="1"/>
    <s v="CONJUNTO RESIDENCIAL ANDALUCIA"/>
    <x v="17"/>
    <x v="2"/>
  </r>
  <r>
    <x v="0"/>
    <x v="1"/>
    <x v="1"/>
    <x v="4"/>
    <n v="7128602"/>
    <n v="8100069941"/>
    <x v="0"/>
    <x v="1"/>
    <s v="EDIFICIO MULTIFAMILIAR SILVANIA PROPIEDAD HORIZONTAL"/>
    <x v="6"/>
    <x v="6"/>
  </r>
  <r>
    <x v="0"/>
    <x v="1"/>
    <x v="1"/>
    <x v="4"/>
    <n v="7128613"/>
    <n v="8100016636"/>
    <x v="0"/>
    <x v="1"/>
    <s v="EDIFICIO MULTIFAMILIARES VENECIA I PROPIEDAD HORIZONTAL"/>
    <x v="6"/>
    <x v="6"/>
  </r>
  <r>
    <x v="0"/>
    <x v="1"/>
    <x v="1"/>
    <x v="4"/>
    <n v="7128612"/>
    <n v="8002207422"/>
    <x v="1"/>
    <x v="11"/>
    <s v="EDIFICIO MANILA PROPIEDAD HORIZONTAL"/>
    <x v="6"/>
    <x v="6"/>
  </r>
  <r>
    <x v="0"/>
    <x v="1"/>
    <x v="1"/>
    <x v="4"/>
    <n v="7128685"/>
    <n v="9000052677"/>
    <x v="0"/>
    <x v="2"/>
    <s v="UNIDAD RESIDENCIAL ESTADIO NORTE PH"/>
    <x v="14"/>
    <x v="5"/>
  </r>
  <r>
    <x v="0"/>
    <x v="1"/>
    <x v="1"/>
    <x v="4"/>
    <n v="7128699"/>
    <n v="8160022909"/>
    <x v="0"/>
    <x v="3"/>
    <s v="EDIFICIO CLINICA LOS ROSALES PH"/>
    <x v="11"/>
    <x v="9"/>
  </r>
  <r>
    <x v="0"/>
    <x v="1"/>
    <x v="1"/>
    <x v="4"/>
    <n v="7128712"/>
    <n v="9000055958"/>
    <x v="0"/>
    <x v="0"/>
    <s v="EDIFICIO VILLACORA"/>
    <x v="2"/>
    <x v="2"/>
  </r>
  <r>
    <x v="0"/>
    <x v="1"/>
    <x v="1"/>
    <x v="4"/>
    <n v="7128750"/>
    <n v="8300631601"/>
    <x v="0"/>
    <x v="7"/>
    <s v="CR VILLA ALSACIA MZ NUEVE LOTE TRES Y CUATRO EDIFICIO SANTA"/>
    <x v="1"/>
    <x v="1"/>
  </r>
  <r>
    <x v="0"/>
    <x v="1"/>
    <x v="1"/>
    <x v="4"/>
    <n v="7128917"/>
    <n v="8300530317"/>
    <x v="0"/>
    <x v="0"/>
    <s v="EDIFICIO CIUDAD MARBELLA I ETAPA INTERIORES 123 Y 4 PROPIE"/>
    <x v="1"/>
    <x v="1"/>
  </r>
  <r>
    <x v="0"/>
    <x v="1"/>
    <x v="1"/>
    <x v="5"/>
    <n v="7128928"/>
    <n v="7502521"/>
    <x v="0"/>
    <x v="1"/>
    <s v="ORTIZ URUEÑA LUIS ARTURO"/>
    <x v="7"/>
    <x v="7"/>
  </r>
  <r>
    <x v="0"/>
    <x v="1"/>
    <x v="1"/>
    <x v="4"/>
    <n v="7128951"/>
    <n v="9010098811"/>
    <x v="0"/>
    <x v="1"/>
    <s v="CONJUNTO RESIDENCIAL ARBOLEDA CAMPESTRE - CAMBULO PROPIEDAD"/>
    <x v="3"/>
    <x v="3"/>
  </r>
  <r>
    <x v="0"/>
    <x v="1"/>
    <x v="1"/>
    <x v="4"/>
    <n v="7128977"/>
    <n v="8090073438"/>
    <x v="0"/>
    <x v="1"/>
    <s v="CONDOMINIO TIERRA LINDA PROPIEDAD HORIZONTAL"/>
    <x v="3"/>
    <x v="3"/>
  </r>
  <r>
    <x v="0"/>
    <x v="1"/>
    <x v="1"/>
    <x v="4"/>
    <n v="7129008"/>
    <n v="9000741680"/>
    <x v="0"/>
    <x v="1"/>
    <s v="SAN JACINTO APARTAMENTOS - PROPIEDAD HORIZONTAL"/>
    <x v="3"/>
    <x v="3"/>
  </r>
  <r>
    <x v="0"/>
    <x v="1"/>
    <x v="1"/>
    <x v="4"/>
    <n v="7129087"/>
    <n v="8002480402"/>
    <x v="0"/>
    <x v="0"/>
    <s v="EDIFICIO SALAMANCA PROPIEDAD HORIZONTAL"/>
    <x v="6"/>
    <x v="6"/>
  </r>
  <r>
    <x v="0"/>
    <x v="1"/>
    <x v="1"/>
    <x v="4"/>
    <n v="7129107"/>
    <n v="9009180582"/>
    <x v="0"/>
    <x v="0"/>
    <s v="CONJUNTO RESIDENCIAL CAMINO DE SAN LUIS PROPIEDAD HORIZONTAL"/>
    <x v="1"/>
    <x v="1"/>
  </r>
  <r>
    <x v="0"/>
    <x v="1"/>
    <x v="1"/>
    <x v="4"/>
    <n v="7129327"/>
    <n v="9006721251"/>
    <x v="0"/>
    <x v="0"/>
    <s v="EDIFICIO ALAMOS DEL PARQUE PROPIEDAD HORIZONTAL"/>
    <x v="14"/>
    <x v="5"/>
  </r>
  <r>
    <x v="0"/>
    <x v="1"/>
    <x v="1"/>
    <x v="1"/>
    <n v="7129463"/>
    <n v="8000367718"/>
    <x v="0"/>
    <x v="1"/>
    <s v="EDIFICIO LOS ALMENDROS PROPIEDAD HORIZONTAL"/>
    <x v="3"/>
    <x v="3"/>
  </r>
  <r>
    <x v="0"/>
    <x v="1"/>
    <x v="1"/>
    <x v="4"/>
    <n v="7129536"/>
    <n v="8130006893"/>
    <x v="0"/>
    <x v="1"/>
    <s v="CONJUNTO RESIDENCIAL MEDIA LUNA"/>
    <x v="29"/>
    <x v="14"/>
  </r>
  <r>
    <x v="0"/>
    <x v="1"/>
    <x v="1"/>
    <x v="1"/>
    <n v="7129571"/>
    <n v="8300605632"/>
    <x v="0"/>
    <x v="3"/>
    <s v="CONJUNTO RESIDENCIAL PARQUES DE MILENTA"/>
    <x v="1"/>
    <x v="1"/>
  </r>
  <r>
    <x v="0"/>
    <x v="1"/>
    <x v="1"/>
    <x v="4"/>
    <n v="7129585"/>
    <n v="9004383405"/>
    <x v="0"/>
    <x v="1"/>
    <s v="EDIFICIO BELLA SUIZA REAL VIII PROPIEDAD HORIZONTAL"/>
    <x v="1"/>
    <x v="1"/>
  </r>
  <r>
    <x v="0"/>
    <x v="1"/>
    <x v="1"/>
    <x v="4"/>
    <n v="7129613"/>
    <n v="9008670321"/>
    <x v="0"/>
    <x v="1"/>
    <s v="EDIFICIO DE USO MIXTO TORRE BICENTENARIO PH"/>
    <x v="14"/>
    <x v="5"/>
  </r>
  <r>
    <x v="0"/>
    <x v="1"/>
    <x v="1"/>
    <x v="5"/>
    <n v="7129612"/>
    <n v="42067173"/>
    <x v="0"/>
    <x v="1"/>
    <s v="CASTRO GRAJALES DORIS MARINA"/>
    <x v="13"/>
    <x v="9"/>
  </r>
  <r>
    <x v="0"/>
    <x v="1"/>
    <x v="1"/>
    <x v="4"/>
    <n v="7129644"/>
    <n v="9011091884"/>
    <x v="0"/>
    <x v="1"/>
    <s v="CONJUNTO BALCONES DE BUENOS AIRES PROPIEDAD HORIZONTAL"/>
    <x v="12"/>
    <x v="2"/>
  </r>
  <r>
    <x v="0"/>
    <x v="1"/>
    <x v="1"/>
    <x v="4"/>
    <n v="7129678"/>
    <n v="8300866024"/>
    <x v="0"/>
    <x v="1"/>
    <s v="CONJUNTO MULTIFAMILIAR COMPARTIR BOCHICA V ETAPA PH"/>
    <x v="1"/>
    <x v="1"/>
  </r>
  <r>
    <x v="0"/>
    <x v="1"/>
    <x v="1"/>
    <x v="4"/>
    <n v="7129737"/>
    <n v="9007147806"/>
    <x v="0"/>
    <x v="1"/>
    <s v="EDIFICIO MORISOT PROPIEDAD HORIZONTAL"/>
    <x v="1"/>
    <x v="1"/>
  </r>
  <r>
    <x v="0"/>
    <x v="1"/>
    <x v="1"/>
    <x v="4"/>
    <n v="7129760"/>
    <n v="9006775864"/>
    <x v="0"/>
    <x v="1"/>
    <s v="URBANIZACION AZUR CASAS PH"/>
    <x v="10"/>
    <x v="5"/>
  </r>
  <r>
    <x v="0"/>
    <x v="1"/>
    <x v="1"/>
    <x v="4"/>
    <n v="7129796"/>
    <n v="8300268830"/>
    <x v="0"/>
    <x v="7"/>
    <s v="CONJUNTO RESIDENCIALTORRES DE SANTA BARBARA ALTA FASE III"/>
    <x v="1"/>
    <x v="1"/>
  </r>
  <r>
    <x v="0"/>
    <x v="1"/>
    <x v="1"/>
    <x v="4"/>
    <n v="7129836"/>
    <n v="8001269584"/>
    <x v="0"/>
    <x v="1"/>
    <s v="CONJUNTO RESIDENCIAL MONTELAR PH"/>
    <x v="14"/>
    <x v="5"/>
  </r>
  <r>
    <x v="0"/>
    <x v="1"/>
    <x v="1"/>
    <x v="4"/>
    <n v="7129889"/>
    <n v="8002025910"/>
    <x v="0"/>
    <x v="1"/>
    <s v="MULTIFAMILIAR CUNDINAMARCA PROPIEDAD HORIZONTAL"/>
    <x v="1"/>
    <x v="1"/>
  </r>
  <r>
    <x v="0"/>
    <x v="1"/>
    <x v="1"/>
    <x v="4"/>
    <n v="7129917"/>
    <n v="8300472182"/>
    <x v="0"/>
    <x v="0"/>
    <s v="EDIFICIO CANOVA PROPIEDAD HORIZONTAL"/>
    <x v="1"/>
    <x v="1"/>
  </r>
  <r>
    <x v="0"/>
    <x v="1"/>
    <x v="1"/>
    <x v="4"/>
    <n v="7129932"/>
    <n v="8301381676"/>
    <x v="0"/>
    <x v="3"/>
    <s v="CONJUNTO RESIDENCIAL MAZUREN AGRUPACION 06 ETAPAS A B Y C P"/>
    <x v="1"/>
    <x v="1"/>
  </r>
  <r>
    <x v="0"/>
    <x v="1"/>
    <x v="1"/>
    <x v="4"/>
    <n v="7129931"/>
    <n v="8100069941"/>
    <x v="0"/>
    <x v="1"/>
    <s v="EDIFICIO MULTIFAMILIAR SILVANIA PROPIEDAD HORIZONTAL"/>
    <x v="6"/>
    <x v="6"/>
  </r>
  <r>
    <x v="0"/>
    <x v="1"/>
    <x v="1"/>
    <x v="4"/>
    <n v="7129960"/>
    <n v="9012376013"/>
    <x v="0"/>
    <x v="3"/>
    <s v="VERDU PARQUE RESIDENCIAL PRO"/>
    <x v="7"/>
    <x v="7"/>
  </r>
  <r>
    <x v="0"/>
    <x v="1"/>
    <x v="1"/>
    <x v="4"/>
    <n v="7130023"/>
    <n v="9000001644"/>
    <x v="0"/>
    <x v="1"/>
    <s v="EDIFICIO LA SALLE"/>
    <x v="1"/>
    <x v="1"/>
  </r>
  <r>
    <x v="0"/>
    <x v="1"/>
    <x v="1"/>
    <x v="4"/>
    <n v="7130048"/>
    <n v="8908034442"/>
    <x v="0"/>
    <x v="1"/>
    <s v="CENTRO COMERCIAL LOS ROSALES PH"/>
    <x v="6"/>
    <x v="6"/>
  </r>
  <r>
    <x v="0"/>
    <x v="1"/>
    <x v="1"/>
    <x v="4"/>
    <n v="7130092"/>
    <n v="9008388022"/>
    <x v="0"/>
    <x v="2"/>
    <s v="EDIFICIO PRIMERAVENIDA"/>
    <x v="29"/>
    <x v="14"/>
  </r>
  <r>
    <x v="0"/>
    <x v="1"/>
    <x v="1"/>
    <x v="4"/>
    <n v="7130083"/>
    <n v="9006083910"/>
    <x v="0"/>
    <x v="1"/>
    <s v="EDIFICIO CERROS DE LA JUANA PROPIEDAD HORIZONTAL"/>
    <x v="6"/>
    <x v="6"/>
  </r>
  <r>
    <x v="0"/>
    <x v="1"/>
    <x v="1"/>
    <x v="4"/>
    <n v="7130103"/>
    <n v="9008388022"/>
    <x v="0"/>
    <x v="0"/>
    <s v="EDIFICIO PRIMERAVENIDA"/>
    <x v="29"/>
    <x v="14"/>
  </r>
  <r>
    <x v="0"/>
    <x v="1"/>
    <x v="1"/>
    <x v="4"/>
    <n v="7130104"/>
    <n v="9005948578"/>
    <x v="0"/>
    <x v="1"/>
    <s v="EDIFICIO BOSTON PARK 2"/>
    <x v="14"/>
    <x v="5"/>
  </r>
  <r>
    <x v="0"/>
    <x v="1"/>
    <x v="1"/>
    <x v="4"/>
    <n v="7130121"/>
    <n v="8160011690"/>
    <x v="0"/>
    <x v="2"/>
    <s v="EL PORTAL DE TERRANOVA PH"/>
    <x v="11"/>
    <x v="9"/>
  </r>
  <r>
    <x v="0"/>
    <x v="1"/>
    <x v="1"/>
    <x v="1"/>
    <n v="7130122"/>
    <n v="8001090011"/>
    <x v="0"/>
    <x v="1"/>
    <s v="CONDOMINIO REAL DEL LLANO"/>
    <x v="2"/>
    <x v="2"/>
  </r>
  <r>
    <x v="0"/>
    <x v="1"/>
    <x v="1"/>
    <x v="4"/>
    <n v="7130141"/>
    <n v="8301381676"/>
    <x v="0"/>
    <x v="3"/>
    <s v="CONJUNTO RESIDENCIAL MAZUREN AGRUPACION 06 ETAPAS A B Y C P"/>
    <x v="1"/>
    <x v="1"/>
  </r>
  <r>
    <x v="0"/>
    <x v="1"/>
    <x v="1"/>
    <x v="4"/>
    <n v="7130153"/>
    <n v="9000339293"/>
    <x v="0"/>
    <x v="0"/>
    <s v="EDIFICIO MARIA DEL CARMEN"/>
    <x v="1"/>
    <x v="1"/>
  </r>
  <r>
    <x v="0"/>
    <x v="1"/>
    <x v="1"/>
    <x v="4"/>
    <n v="7130161"/>
    <n v="8909406380"/>
    <x v="0"/>
    <x v="1"/>
    <s v="EDIFICIO PLAZA DE LAURELES PH"/>
    <x v="14"/>
    <x v="5"/>
  </r>
  <r>
    <x v="0"/>
    <x v="1"/>
    <x v="1"/>
    <x v="4"/>
    <n v="7130168"/>
    <n v="8301113310"/>
    <x v="0"/>
    <x v="3"/>
    <s v="EDIFICIO ALHAMBRA DOS"/>
    <x v="1"/>
    <x v="1"/>
  </r>
  <r>
    <x v="0"/>
    <x v="1"/>
    <x v="1"/>
    <x v="4"/>
    <n v="7130171"/>
    <n v="9001714191"/>
    <x v="0"/>
    <x v="1"/>
    <s v="PARQUE RESIDENCIAL LA ARBOLEDA - PROPIEDAD HORIZONTAL"/>
    <x v="3"/>
    <x v="3"/>
  </r>
  <r>
    <x v="0"/>
    <x v="1"/>
    <x v="1"/>
    <x v="4"/>
    <n v="7130194"/>
    <n v="9001042981"/>
    <x v="0"/>
    <x v="1"/>
    <s v="EDIFICIO FORUM PRIMERA ETAPA PH"/>
    <x v="14"/>
    <x v="5"/>
  </r>
  <r>
    <x v="0"/>
    <x v="1"/>
    <x v="1"/>
    <x v="4"/>
    <n v="7130195"/>
    <n v="8301173783"/>
    <x v="0"/>
    <x v="1"/>
    <s v="EDIFICIO AMALFI - PROPIEDAD HORIZONTAL"/>
    <x v="1"/>
    <x v="1"/>
  </r>
  <r>
    <x v="0"/>
    <x v="1"/>
    <x v="1"/>
    <x v="4"/>
    <n v="7130199"/>
    <n v="8301267032"/>
    <x v="0"/>
    <x v="3"/>
    <s v="CONJUNTO RESIDENCIAL SALITRE PARK"/>
    <x v="1"/>
    <x v="1"/>
  </r>
  <r>
    <x v="0"/>
    <x v="1"/>
    <x v="1"/>
    <x v="4"/>
    <n v="7130227"/>
    <n v="9006443977"/>
    <x v="0"/>
    <x v="4"/>
    <s v="EDIFICIO 10-12 CIRCUNVALAR PH"/>
    <x v="11"/>
    <x v="9"/>
  </r>
  <r>
    <x v="0"/>
    <x v="1"/>
    <x v="1"/>
    <x v="4"/>
    <n v="7130250"/>
    <n v="9012525104"/>
    <x v="0"/>
    <x v="1"/>
    <s v="EDIFICIO MULTIFAMILIAR G39 PROPIEDAD HORIZONTAL"/>
    <x v="6"/>
    <x v="6"/>
  </r>
  <r>
    <x v="0"/>
    <x v="1"/>
    <x v="1"/>
    <x v="4"/>
    <n v="7130265"/>
    <n v="8600403353"/>
    <x v="0"/>
    <x v="1"/>
    <s v="CONJUNTO RESIDENCIAL BOSQUES DE KENNEDY PH"/>
    <x v="1"/>
    <x v="1"/>
  </r>
  <r>
    <x v="0"/>
    <x v="1"/>
    <x v="1"/>
    <x v="4"/>
    <n v="7130272"/>
    <n v="9009180582"/>
    <x v="0"/>
    <x v="4"/>
    <s v="CONJUNTO RESIDENCIAL CAMINO DE SAN LUIS PROPIEDAD HORIZONTAL"/>
    <x v="1"/>
    <x v="1"/>
  </r>
  <r>
    <x v="0"/>
    <x v="1"/>
    <x v="1"/>
    <x v="4"/>
    <n v="7130304"/>
    <n v="8010014709"/>
    <x v="0"/>
    <x v="2"/>
    <s v="CONJUNTO RESIDENCIAL LA ARCADIA"/>
    <x v="7"/>
    <x v="7"/>
  </r>
  <r>
    <x v="0"/>
    <x v="1"/>
    <x v="1"/>
    <x v="4"/>
    <n v="7130315"/>
    <n v="8908077065"/>
    <x v="0"/>
    <x v="1"/>
    <s v="EDIFICIO BELEN"/>
    <x v="6"/>
    <x v="6"/>
  </r>
  <r>
    <x v="0"/>
    <x v="1"/>
    <x v="1"/>
    <x v="4"/>
    <n v="7130320"/>
    <n v="9007450453"/>
    <x v="0"/>
    <x v="1"/>
    <s v="CONJUNTO CERRADO DE VIVIENDA MULTIFAMILIAR RESERVA DEL CERRO"/>
    <x v="6"/>
    <x v="6"/>
  </r>
  <r>
    <x v="0"/>
    <x v="1"/>
    <x v="1"/>
    <x v="4"/>
    <n v="7130332"/>
    <n v="8300530009"/>
    <x v="0"/>
    <x v="1"/>
    <s v="AGRUPACIÓN DE VIVIENDA QUINTAS DE SANTA CECILIA I PRIMERA ET"/>
    <x v="1"/>
    <x v="1"/>
  </r>
  <r>
    <x v="0"/>
    <x v="1"/>
    <x v="1"/>
    <x v="4"/>
    <n v="7130352"/>
    <n v="9003266788"/>
    <x v="0"/>
    <x v="1"/>
    <s v="CONJUNTO CERRADO MIRADOR DE PIAMONTE- PROPIEDAD HORIZONT"/>
    <x v="6"/>
    <x v="6"/>
  </r>
  <r>
    <x v="0"/>
    <x v="1"/>
    <x v="1"/>
    <x v="4"/>
    <n v="7130375"/>
    <n v="9009890482"/>
    <x v="0"/>
    <x v="3"/>
    <s v="URBANIZACION VILLAPILAR CELULA 16 SECTOR II NUCLEO 3 PROPIED"/>
    <x v="6"/>
    <x v="6"/>
  </r>
  <r>
    <x v="0"/>
    <x v="1"/>
    <x v="1"/>
    <x v="4"/>
    <n v="7130403"/>
    <n v="9004366821"/>
    <x v="0"/>
    <x v="1"/>
    <s v="CONJUNTO RESIDENCIAL SEVILLANA DEL PARQUE I PH"/>
    <x v="1"/>
    <x v="1"/>
  </r>
  <r>
    <x v="0"/>
    <x v="1"/>
    <x v="1"/>
    <x v="4"/>
    <n v="7130407"/>
    <n v="9004716487"/>
    <x v="0"/>
    <x v="1"/>
    <s v="CONJUNTO CERRADO PARQUES DE SAN CRISTOBAL LL"/>
    <x v="1"/>
    <x v="1"/>
  </r>
  <r>
    <x v="0"/>
    <x v="1"/>
    <x v="1"/>
    <x v="4"/>
    <n v="7130424"/>
    <n v="9011357353"/>
    <x v="0"/>
    <x v="1"/>
    <s v="CONJUNTO CERRADO RESERVAS DE SAN FERMIN PH"/>
    <x v="3"/>
    <x v="3"/>
  </r>
  <r>
    <x v="0"/>
    <x v="1"/>
    <x v="1"/>
    <x v="4"/>
    <n v="7130446"/>
    <n v="8001835520"/>
    <x v="0"/>
    <x v="2"/>
    <s v="AGRUPACION DE VIVIENDA QUINTAS DE SANTA BARBARA II ETAPA"/>
    <x v="1"/>
    <x v="1"/>
  </r>
  <r>
    <x v="0"/>
    <x v="1"/>
    <x v="1"/>
    <x v="4"/>
    <n v="7130479"/>
    <n v="9003835808"/>
    <x v="0"/>
    <x v="1"/>
    <s v="EDIFICIO BUSINESS POINT PH"/>
    <x v="1"/>
    <x v="1"/>
  </r>
  <r>
    <x v="0"/>
    <x v="1"/>
    <x v="1"/>
    <x v="4"/>
    <n v="7130531"/>
    <n v="9008883293"/>
    <x v="0"/>
    <x v="1"/>
    <s v="AGRUPACION RESIDENCIAL LA CORUNA CASTILLA RES"/>
    <x v="1"/>
    <x v="1"/>
  </r>
  <r>
    <x v="0"/>
    <x v="1"/>
    <x v="1"/>
    <x v="4"/>
    <n v="7130561"/>
    <n v="8090007161"/>
    <x v="0"/>
    <x v="1"/>
    <s v="EDIFICIO AMERICA"/>
    <x v="3"/>
    <x v="3"/>
  </r>
  <r>
    <x v="0"/>
    <x v="1"/>
    <x v="1"/>
    <x v="4"/>
    <n v="7130598"/>
    <n v="8909057936"/>
    <x v="0"/>
    <x v="1"/>
    <s v="EDIFICIO LAURELES PH"/>
    <x v="14"/>
    <x v="5"/>
  </r>
  <r>
    <x v="0"/>
    <x v="1"/>
    <x v="1"/>
    <x v="4"/>
    <n v="7130606"/>
    <n v="8301267032"/>
    <x v="0"/>
    <x v="3"/>
    <s v="CONJUNTO RESIDENCIAL SALITRE PARK"/>
    <x v="1"/>
    <x v="1"/>
  </r>
  <r>
    <x v="0"/>
    <x v="1"/>
    <x v="1"/>
    <x v="4"/>
    <n v="7130639"/>
    <n v="8605173732"/>
    <x v="0"/>
    <x v="1"/>
    <s v="AGRUPACION DE VIVIENDA PARQUE RESIDENCIAL EL GRECO II ETAPA"/>
    <x v="1"/>
    <x v="1"/>
  </r>
  <r>
    <x v="0"/>
    <x v="1"/>
    <x v="1"/>
    <x v="4"/>
    <n v="7130706"/>
    <n v="8301459181"/>
    <x v="0"/>
    <x v="1"/>
    <s v="EDIFICIO MARLY 51 PROPIEDAD HORIZONTAL"/>
    <x v="1"/>
    <x v="1"/>
  </r>
  <r>
    <x v="0"/>
    <x v="1"/>
    <x v="1"/>
    <x v="4"/>
    <n v="7130715"/>
    <n v="8050036977"/>
    <x v="0"/>
    <x v="1"/>
    <s v="UNIDAD RESIDENCIAL PARAISO II"/>
    <x v="0"/>
    <x v="0"/>
  </r>
  <r>
    <x v="0"/>
    <x v="1"/>
    <x v="1"/>
    <x v="5"/>
    <n v="7130731"/>
    <n v="79322256"/>
    <x v="0"/>
    <x v="1"/>
    <s v="TOBON CASTRO FERNANDO"/>
    <x v="11"/>
    <x v="9"/>
  </r>
  <r>
    <x v="0"/>
    <x v="1"/>
    <x v="1"/>
    <x v="4"/>
    <n v="7130767"/>
    <n v="9003111807"/>
    <x v="1"/>
    <x v="6"/>
    <s v="CONJUNTO RESIDENCIAL TORRES DE SAN CRISTOBAL"/>
    <x v="1"/>
    <x v="1"/>
  </r>
  <r>
    <x v="0"/>
    <x v="1"/>
    <x v="1"/>
    <x v="4"/>
    <n v="7130776"/>
    <n v="9003821832"/>
    <x v="0"/>
    <x v="1"/>
    <s v="CONJUNTO RESIDENCIAL MIRADOR DEL PINAR PH"/>
    <x v="1"/>
    <x v="1"/>
  </r>
  <r>
    <x v="0"/>
    <x v="1"/>
    <x v="1"/>
    <x v="4"/>
    <n v="7130793"/>
    <n v="8000001641"/>
    <x v="0"/>
    <x v="0"/>
    <s v="EDIFICIO OLVEGA PROPIEDAD HORIZONTAL"/>
    <x v="11"/>
    <x v="9"/>
  </r>
  <r>
    <x v="0"/>
    <x v="1"/>
    <x v="1"/>
    <x v="4"/>
    <n v="7130813"/>
    <n v="9003107342"/>
    <x v="0"/>
    <x v="2"/>
    <s v="CONJUNTO RESIDENCIAL CERRADO LA TOSCANA PRIMERA ETAPA BL"/>
    <x v="6"/>
    <x v="6"/>
  </r>
  <r>
    <x v="0"/>
    <x v="1"/>
    <x v="1"/>
    <x v="4"/>
    <n v="7130845"/>
    <n v="9007254871"/>
    <x v="0"/>
    <x v="1"/>
    <s v="EDIFICIO MULTIFAMILIAR EL TREBOL"/>
    <x v="1"/>
    <x v="1"/>
  </r>
  <r>
    <x v="0"/>
    <x v="1"/>
    <x v="1"/>
    <x v="4"/>
    <n v="7130868"/>
    <n v="9013173345"/>
    <x v="0"/>
    <x v="1"/>
    <s v="CONJUNTO CERRADO CIPRES DE BELLA SUIZA PROPIEDAD HORIZONTAL"/>
    <x v="6"/>
    <x v="6"/>
  </r>
  <r>
    <x v="0"/>
    <x v="1"/>
    <x v="1"/>
    <x v="4"/>
    <n v="7130878"/>
    <n v="8001668182"/>
    <x v="0"/>
    <x v="0"/>
    <s v="CONJUNTO RESIDENCIAL VILLA JULIA PH"/>
    <x v="1"/>
    <x v="1"/>
  </r>
  <r>
    <x v="0"/>
    <x v="1"/>
    <x v="1"/>
    <x v="4"/>
    <n v="7130911"/>
    <n v="9002063116"/>
    <x v="0"/>
    <x v="3"/>
    <s v="CONJUNTO RESIDENCIAL LARES 170 PROPIEDAD HORI"/>
    <x v="1"/>
    <x v="1"/>
  </r>
  <r>
    <x v="0"/>
    <x v="1"/>
    <x v="1"/>
    <x v="4"/>
    <n v="7130917"/>
    <n v="9010417366"/>
    <x v="0"/>
    <x v="2"/>
    <s v="CONJUNTO RESIDENCIAL HACIENDA PEÑALISA TAGUA"/>
    <x v="15"/>
    <x v="4"/>
  </r>
  <r>
    <x v="0"/>
    <x v="1"/>
    <x v="1"/>
    <x v="4"/>
    <n v="7130969"/>
    <n v="8001116649"/>
    <x v="0"/>
    <x v="1"/>
    <s v="CONJUNTO RESIDENCIAL LA BOHEMIA PH"/>
    <x v="11"/>
    <x v="9"/>
  </r>
  <r>
    <x v="0"/>
    <x v="1"/>
    <x v="1"/>
    <x v="4"/>
    <n v="7131015"/>
    <n v="8301018025"/>
    <x v="0"/>
    <x v="1"/>
    <s v="CONJUNTO RESIDENCIAL EL PORTAL DEL MORTIÑO PROPIEDAD HORIZON"/>
    <x v="1"/>
    <x v="1"/>
  </r>
  <r>
    <x v="0"/>
    <x v="1"/>
    <x v="1"/>
    <x v="4"/>
    <n v="7131029"/>
    <n v="8301425420"/>
    <x v="0"/>
    <x v="1"/>
    <s v="EDIFICIO AGUA CLARA PROPIEDAD HORIZONTAL"/>
    <x v="1"/>
    <x v="1"/>
  </r>
  <r>
    <x v="0"/>
    <x v="1"/>
    <x v="1"/>
    <x v="4"/>
    <n v="7131158"/>
    <n v="8300265535"/>
    <x v="0"/>
    <x v="1"/>
    <s v="CONDOMINIO EL FERROL EDIFICIO 2"/>
    <x v="1"/>
    <x v="1"/>
  </r>
  <r>
    <x v="0"/>
    <x v="1"/>
    <x v="1"/>
    <x v="4"/>
    <n v="7131190"/>
    <n v="8000706967"/>
    <x v="0"/>
    <x v="1"/>
    <s v="PROPIEDAD HORIZONTAL EDIFICIO EL TUNAL"/>
    <x v="6"/>
    <x v="6"/>
  </r>
  <r>
    <x v="0"/>
    <x v="1"/>
    <x v="1"/>
    <x v="5"/>
    <n v="7131199"/>
    <n v="1032420918"/>
    <x v="0"/>
    <x v="4"/>
    <s v="QUIÑONES OLEJUA EVELYN LIZETH"/>
    <x v="4"/>
    <x v="4"/>
  </r>
  <r>
    <x v="0"/>
    <x v="1"/>
    <x v="1"/>
    <x v="1"/>
    <n v="7131209"/>
    <n v="9002063116"/>
    <x v="0"/>
    <x v="3"/>
    <s v="CONJUNTO RESIDENCIAL LARES 170 PROPIEDAD HORI"/>
    <x v="1"/>
    <x v="1"/>
  </r>
  <r>
    <x v="0"/>
    <x v="1"/>
    <x v="1"/>
    <x v="4"/>
    <n v="7131200"/>
    <n v="8090126251"/>
    <x v="0"/>
    <x v="1"/>
    <s v="CONJUNTO  RESIDENCIAL   PRADOS  DE  SAN  REMO"/>
    <x v="48"/>
    <x v="3"/>
  </r>
  <r>
    <x v="0"/>
    <x v="1"/>
    <x v="1"/>
    <x v="4"/>
    <n v="7131208"/>
    <n v="9001558686"/>
    <x v="0"/>
    <x v="0"/>
    <s v="CONJUNTO RESIDENCIAL QUINTAS DE SAN JORGE"/>
    <x v="39"/>
    <x v="4"/>
  </r>
  <r>
    <x v="0"/>
    <x v="1"/>
    <x v="1"/>
    <x v="4"/>
    <n v="7131219"/>
    <n v="9007388822"/>
    <x v="0"/>
    <x v="0"/>
    <s v="EDIFICIO MULTIFAMILIAR LA CORUÑA 2"/>
    <x v="7"/>
    <x v="7"/>
  </r>
  <r>
    <x v="0"/>
    <x v="1"/>
    <x v="1"/>
    <x v="4"/>
    <n v="7131220"/>
    <n v="9003111807"/>
    <x v="0"/>
    <x v="1"/>
    <s v="CONJUNTO RESIDENCIAL TORRES DE SAN CRISTOBAL"/>
    <x v="1"/>
    <x v="1"/>
  </r>
  <r>
    <x v="0"/>
    <x v="1"/>
    <x v="1"/>
    <x v="4"/>
    <n v="7131275"/>
    <n v="8000125401"/>
    <x v="0"/>
    <x v="0"/>
    <s v="CONJUNTO RESIDENCIAL SANTA CATALINA III ETAPA - PROPIEDAD HO"/>
    <x v="0"/>
    <x v="0"/>
  </r>
  <r>
    <x v="0"/>
    <x v="1"/>
    <x v="1"/>
    <x v="4"/>
    <n v="7131287"/>
    <n v="9003477761"/>
    <x v="0"/>
    <x v="1"/>
    <s v="CONJUNTO HABITACIONAL LA CASCADA UNIDAD UNO"/>
    <x v="0"/>
    <x v="0"/>
  </r>
  <r>
    <x v="0"/>
    <x v="1"/>
    <x v="1"/>
    <x v="4"/>
    <n v="7131340"/>
    <n v="8001949355"/>
    <x v="0"/>
    <x v="1"/>
    <s v="EDIFICIO VILLAPILAR 2 BLOQUE 4  PROPIEDAD HORIZONTAL"/>
    <x v="6"/>
    <x v="6"/>
  </r>
  <r>
    <x v="0"/>
    <x v="1"/>
    <x v="1"/>
    <x v="4"/>
    <n v="7131412"/>
    <n v="9001408824"/>
    <x v="0"/>
    <x v="1"/>
    <s v="CONJUNTO RESIDENCIAL MONTICELO-PROPIEDAD HORIZONTAL"/>
    <x v="6"/>
    <x v="6"/>
  </r>
  <r>
    <x v="0"/>
    <x v="1"/>
    <x v="1"/>
    <x v="4"/>
    <n v="7131633"/>
    <n v="8000987182"/>
    <x v="0"/>
    <x v="2"/>
    <s v="EDIFICIO TORRES DEL PRADO"/>
    <x v="27"/>
    <x v="13"/>
  </r>
  <r>
    <x v="0"/>
    <x v="1"/>
    <x v="1"/>
    <x v="4"/>
    <n v="7131625"/>
    <n v="9008639359"/>
    <x v="0"/>
    <x v="1"/>
    <s v="MULTIFAMILIAR NOGAL DE MARAYA PH"/>
    <x v="11"/>
    <x v="9"/>
  </r>
  <r>
    <x v="0"/>
    <x v="1"/>
    <x v="1"/>
    <x v="4"/>
    <n v="7131666"/>
    <n v="9011091884"/>
    <x v="0"/>
    <x v="1"/>
    <s v="CONJUNTO BALCONES DE BUENOS AIRES PROPIEDAD HORIZONTAL"/>
    <x v="12"/>
    <x v="2"/>
  </r>
  <r>
    <x v="0"/>
    <x v="1"/>
    <x v="1"/>
    <x v="4"/>
    <n v="7131686"/>
    <n v="9005948578"/>
    <x v="0"/>
    <x v="1"/>
    <s v="EDIFICIO BOSTON PARK 2"/>
    <x v="14"/>
    <x v="5"/>
  </r>
  <r>
    <x v="0"/>
    <x v="1"/>
    <x v="1"/>
    <x v="4"/>
    <n v="7131701"/>
    <n v="9005059282"/>
    <x v="0"/>
    <x v="1"/>
    <s v="CONJUNTO MULTIFAMILIAR EL CARMELO PROPIEDAD HORIZONTAL"/>
    <x v="6"/>
    <x v="6"/>
  </r>
  <r>
    <x v="0"/>
    <x v="1"/>
    <x v="1"/>
    <x v="4"/>
    <n v="7131841"/>
    <n v="8902066985"/>
    <x v="0"/>
    <x v="1"/>
    <s v="CONJUNTO RESIDENCIAL ANDALUCIA"/>
    <x v="17"/>
    <x v="2"/>
  </r>
  <r>
    <x v="0"/>
    <x v="1"/>
    <x v="1"/>
    <x v="4"/>
    <n v="7131924"/>
    <n v="8110470510"/>
    <x v="0"/>
    <x v="2"/>
    <s v="CONJUNTO RESIDENCIAL CERCANIAS DE LA MOTA PH"/>
    <x v="14"/>
    <x v="5"/>
  </r>
  <r>
    <x v="0"/>
    <x v="1"/>
    <x v="1"/>
    <x v="4"/>
    <n v="7132045"/>
    <n v="9000650907"/>
    <x v="0"/>
    <x v="1"/>
    <s v="EDIFICIO PORTAL DE LOS NOGALES BLOQUE UNO - PROPIEDAD HO"/>
    <x v="6"/>
    <x v="6"/>
  </r>
  <r>
    <x v="0"/>
    <x v="1"/>
    <x v="1"/>
    <x v="4"/>
    <n v="7132050"/>
    <n v="8000706967"/>
    <x v="0"/>
    <x v="4"/>
    <s v="PROPIEDAD HORIZONTAL EDIFICIO EL TUNAL"/>
    <x v="6"/>
    <x v="6"/>
  </r>
  <r>
    <x v="0"/>
    <x v="1"/>
    <x v="1"/>
    <x v="4"/>
    <n v="7132142"/>
    <n v="9000339720"/>
    <x v="0"/>
    <x v="1"/>
    <s v="CONJUNTO RESIDENCIAL LA FLORIDA - PROPIEDAD HORIZONTAL"/>
    <x v="3"/>
    <x v="3"/>
  </r>
  <r>
    <x v="0"/>
    <x v="1"/>
    <x v="1"/>
    <x v="4"/>
    <n v="7132167"/>
    <n v="9006537960"/>
    <x v="0"/>
    <x v="1"/>
    <s v="CONJUNTO RESIDENCIAL BALCONES DE GRANADA III"/>
    <x v="1"/>
    <x v="1"/>
  </r>
  <r>
    <x v="0"/>
    <x v="1"/>
    <x v="1"/>
    <x v="4"/>
    <n v="7132303"/>
    <n v="9001191400"/>
    <x v="0"/>
    <x v="3"/>
    <s v="EDIFICIO VALKIRIA - PROPIEDAD HORIZONTAL"/>
    <x v="1"/>
    <x v="1"/>
  </r>
  <r>
    <x v="0"/>
    <x v="1"/>
    <x v="1"/>
    <x v="4"/>
    <n v="7132352"/>
    <n v="8909362479"/>
    <x v="0"/>
    <x v="7"/>
    <s v="URBANIZACION NUEVA VILLA DE ABURRA ETAPA 3 SECTOR 1 MANZANA"/>
    <x v="14"/>
    <x v="5"/>
  </r>
  <r>
    <x v="0"/>
    <x v="1"/>
    <x v="1"/>
    <x v="4"/>
    <n v="7132506"/>
    <n v="9013846882"/>
    <x v="0"/>
    <x v="1"/>
    <s v="CONJUNTO RESIDENCIAL PORTAL DE GAMMA I PROPIE"/>
    <x v="11"/>
    <x v="9"/>
  </r>
  <r>
    <x v="0"/>
    <x v="1"/>
    <x v="1"/>
    <x v="4"/>
    <n v="7132503"/>
    <n v="8002123806"/>
    <x v="0"/>
    <x v="3"/>
    <s v="CONDOMINIO EL PINAR"/>
    <x v="7"/>
    <x v="7"/>
  </r>
  <r>
    <x v="0"/>
    <x v="1"/>
    <x v="1"/>
    <x v="4"/>
    <n v="7132520"/>
    <n v="8300313808"/>
    <x v="0"/>
    <x v="3"/>
    <s v="CONJUNTO RESIDENCIAL VILANOVA II SUPERMANZANA 3 Y 4 PH"/>
    <x v="1"/>
    <x v="1"/>
  </r>
  <r>
    <x v="0"/>
    <x v="1"/>
    <x v="1"/>
    <x v="4"/>
    <n v="7132591"/>
    <n v="9001495053"/>
    <x v="0"/>
    <x v="1"/>
    <s v="EDIFICIO VERDEZZA P-H-"/>
    <x v="14"/>
    <x v="5"/>
  </r>
  <r>
    <x v="0"/>
    <x v="1"/>
    <x v="1"/>
    <x v="4"/>
    <n v="7132620"/>
    <n v="9002332294"/>
    <x v="0"/>
    <x v="4"/>
    <s v="CONJUNTO HABITACIONAL EL CAMPIN III ETAPA PH"/>
    <x v="11"/>
    <x v="9"/>
  </r>
  <r>
    <x v="0"/>
    <x v="1"/>
    <x v="1"/>
    <x v="4"/>
    <n v="7132719"/>
    <n v="9010973278"/>
    <x v="0"/>
    <x v="1"/>
    <s v="GIRARDOT 628 - PROPIEDAD HORIZONTAL"/>
    <x v="2"/>
    <x v="2"/>
  </r>
  <r>
    <x v="0"/>
    <x v="1"/>
    <x v="1"/>
    <x v="4"/>
    <n v="7132768"/>
    <n v="9001922305"/>
    <x v="0"/>
    <x v="1"/>
    <s v="CONJUNTO RESIDENCIAL KANATA PH"/>
    <x v="11"/>
    <x v="9"/>
  </r>
  <r>
    <x v="0"/>
    <x v="1"/>
    <x v="1"/>
    <x v="5"/>
    <n v="7132785"/>
    <n v="5493162"/>
    <x v="0"/>
    <x v="2"/>
    <s v="MENDOZA ESPINOSA NELSON"/>
    <x v="1"/>
    <x v="1"/>
  </r>
  <r>
    <x v="0"/>
    <x v="1"/>
    <x v="1"/>
    <x v="4"/>
    <n v="7132789"/>
    <n v="9007678041"/>
    <x v="0"/>
    <x v="0"/>
    <s v="CONJUNTO DE VIVIENDA MULTIFAMILIAR MIRADOR DE BETANIA - PROP"/>
    <x v="6"/>
    <x v="6"/>
  </r>
  <r>
    <x v="0"/>
    <x v="1"/>
    <x v="1"/>
    <x v="4"/>
    <n v="7132793"/>
    <n v="8001212925"/>
    <x v="0"/>
    <x v="1"/>
    <s v="CONJUNTO RESIDENCIAL ALTAMIRA III ETAPA"/>
    <x v="17"/>
    <x v="2"/>
  </r>
  <r>
    <x v="0"/>
    <x v="1"/>
    <x v="1"/>
    <x v="4"/>
    <n v="7132795"/>
    <n v="9005129360"/>
    <x v="0"/>
    <x v="1"/>
    <s v="EDIFICIO MULTIFAMILIAR ALTOS DEL VERGEL"/>
    <x v="3"/>
    <x v="3"/>
  </r>
  <r>
    <x v="0"/>
    <x v="1"/>
    <x v="1"/>
    <x v="4"/>
    <n v="7132816"/>
    <n v="8001480055"/>
    <x v="0"/>
    <x v="3"/>
    <s v="URBANIZACION LA VILLA"/>
    <x v="7"/>
    <x v="7"/>
  </r>
  <r>
    <x v="0"/>
    <x v="1"/>
    <x v="1"/>
    <x v="4"/>
    <n v="7132822"/>
    <n v="8301187671"/>
    <x v="0"/>
    <x v="1"/>
    <s v="EDIFICIO COLINA CAMPESTRE 18 III PH"/>
    <x v="1"/>
    <x v="1"/>
  </r>
  <r>
    <x v="0"/>
    <x v="1"/>
    <x v="1"/>
    <x v="4"/>
    <n v="7132848"/>
    <n v="8000042243"/>
    <x v="0"/>
    <x v="4"/>
    <s v="JUNTA ADMINISTRADORA DE URBANIZACION VILLA MERCEDES I ETAPA"/>
    <x v="41"/>
    <x v="17"/>
  </r>
  <r>
    <x v="0"/>
    <x v="1"/>
    <x v="1"/>
    <x v="4"/>
    <n v="7132862"/>
    <n v="9004300902"/>
    <x v="0"/>
    <x v="1"/>
    <s v="EDIFICIO MARAT PH"/>
    <x v="34"/>
    <x v="5"/>
  </r>
  <r>
    <x v="0"/>
    <x v="1"/>
    <x v="1"/>
    <x v="4"/>
    <n v="7132901"/>
    <n v="9007760148"/>
    <x v="0"/>
    <x v="1"/>
    <s v="EDIFICIO MULTIFAMILIAR VILLA CAMILA"/>
    <x v="2"/>
    <x v="2"/>
  </r>
  <r>
    <x v="0"/>
    <x v="1"/>
    <x v="1"/>
    <x v="4"/>
    <n v="7132959"/>
    <n v="8002025910"/>
    <x v="0"/>
    <x v="1"/>
    <s v="MULTIFAMILIAR CUNDINAMARCA PROPIEDAD HORIZONTAL"/>
    <x v="1"/>
    <x v="1"/>
  </r>
  <r>
    <x v="0"/>
    <x v="1"/>
    <x v="1"/>
    <x v="4"/>
    <n v="7132958"/>
    <n v="8090073406"/>
    <x v="0"/>
    <x v="4"/>
    <s v="AGRUPACION MULTIFAMILIAR EL MIRADOR DE GUABINAL PH"/>
    <x v="3"/>
    <x v="3"/>
  </r>
  <r>
    <x v="0"/>
    <x v="1"/>
    <x v="1"/>
    <x v="4"/>
    <n v="7133021"/>
    <n v="9002405424"/>
    <x v="0"/>
    <x v="1"/>
    <s v="UNIDAD RESIDENCIAL TORRES DE VERACRUZ PH"/>
    <x v="11"/>
    <x v="9"/>
  </r>
  <r>
    <x v="0"/>
    <x v="1"/>
    <x v="1"/>
    <x v="4"/>
    <n v="7133058"/>
    <n v="9008903157"/>
    <x v="0"/>
    <x v="1"/>
    <s v="AGRUPACION RESERVA DEL MAR"/>
    <x v="57"/>
    <x v="19"/>
  </r>
  <r>
    <x v="0"/>
    <x v="1"/>
    <x v="1"/>
    <x v="4"/>
    <n v="7133073"/>
    <n v="8301210333"/>
    <x v="0"/>
    <x v="3"/>
    <s v="CONJUNTO RESIDENCIAL VERSALLES REAL I URBANIZACION VERSALLES"/>
    <x v="1"/>
    <x v="1"/>
  </r>
  <r>
    <x v="0"/>
    <x v="1"/>
    <x v="1"/>
    <x v="4"/>
    <n v="7133104"/>
    <n v="8909363151"/>
    <x v="0"/>
    <x v="1"/>
    <s v="URBANIZACION SURAMERICANA ENVIGADO PH"/>
    <x v="10"/>
    <x v="5"/>
  </r>
  <r>
    <x v="0"/>
    <x v="1"/>
    <x v="1"/>
    <x v="4"/>
    <n v="7133139"/>
    <n v="8001668182"/>
    <x v="0"/>
    <x v="3"/>
    <s v="CONJUNTO RESIDENCIAL VILLA JULIA PH"/>
    <x v="1"/>
    <x v="1"/>
  </r>
  <r>
    <x v="0"/>
    <x v="1"/>
    <x v="1"/>
    <x v="4"/>
    <n v="7133204"/>
    <n v="8190001475"/>
    <x v="0"/>
    <x v="1"/>
    <s v="EDIFICIO BALCONES DE ANDALUCIA"/>
    <x v="57"/>
    <x v="19"/>
  </r>
  <r>
    <x v="0"/>
    <x v="1"/>
    <x v="1"/>
    <x v="4"/>
    <n v="7133245"/>
    <n v="8300235674"/>
    <x v="0"/>
    <x v="1"/>
    <s v="CONJUNTO RESIDENCIAL SANTILLANA II ETAPA"/>
    <x v="1"/>
    <x v="1"/>
  </r>
  <r>
    <x v="0"/>
    <x v="1"/>
    <x v="1"/>
    <x v="4"/>
    <n v="7133263"/>
    <n v="8050236560"/>
    <x v="0"/>
    <x v="2"/>
    <s v="UNIDAD RESIDENCIAL SANTIAGO DE CALI ETAPA III CONJUNTO 1"/>
    <x v="0"/>
    <x v="0"/>
  </r>
  <r>
    <x v="0"/>
    <x v="1"/>
    <x v="1"/>
    <x v="4"/>
    <n v="7133281"/>
    <n v="9000769298"/>
    <x v="0"/>
    <x v="1"/>
    <s v="CONJUNTO MONTECARLO II PARQUE RESIDENCIAL PH"/>
    <x v="1"/>
    <x v="1"/>
  </r>
  <r>
    <x v="0"/>
    <x v="1"/>
    <x v="1"/>
    <x v="4"/>
    <n v="7133294"/>
    <n v="9006160017"/>
    <x v="0"/>
    <x v="1"/>
    <s v="OBELIX UNIDAD RESIDENCIAL"/>
    <x v="2"/>
    <x v="2"/>
  </r>
  <r>
    <x v="0"/>
    <x v="1"/>
    <x v="1"/>
    <x v="4"/>
    <n v="7133318"/>
    <n v="8000543861"/>
    <x v="0"/>
    <x v="1"/>
    <s v="CONJUNTO RESIDENCIAL CEDRO BOLIVAR II PH"/>
    <x v="1"/>
    <x v="1"/>
  </r>
  <r>
    <x v="0"/>
    <x v="1"/>
    <x v="1"/>
    <x v="4"/>
    <n v="7133331"/>
    <n v="8000993335"/>
    <x v="0"/>
    <x v="1"/>
    <s v="CONJUNTO RESIDENCIAL EL TINAJERO PH"/>
    <x v="14"/>
    <x v="5"/>
  </r>
  <r>
    <x v="0"/>
    <x v="1"/>
    <x v="1"/>
    <x v="4"/>
    <n v="7133348"/>
    <n v="8301254398"/>
    <x v="0"/>
    <x v="0"/>
    <s v="AGRUPACION URBANIZACION TECHO"/>
    <x v="1"/>
    <x v="1"/>
  </r>
  <r>
    <x v="0"/>
    <x v="1"/>
    <x v="1"/>
    <x v="4"/>
    <n v="7133350"/>
    <n v="9003835808"/>
    <x v="0"/>
    <x v="1"/>
    <s v="EDIFICIO BUSINESS POINT PH"/>
    <x v="1"/>
    <x v="1"/>
  </r>
  <r>
    <x v="0"/>
    <x v="1"/>
    <x v="1"/>
    <x v="4"/>
    <n v="7133394"/>
    <n v="8903315490"/>
    <x v="0"/>
    <x v="2"/>
    <s v="CONJUNTO RESIDENCIAL HORIZONTES A - PROPIEDAD HORIZONTAL"/>
    <x v="0"/>
    <x v="0"/>
  </r>
  <r>
    <x v="0"/>
    <x v="1"/>
    <x v="1"/>
    <x v="4"/>
    <n v="7133395"/>
    <n v="9010067486"/>
    <x v="0"/>
    <x v="0"/>
    <s v="EDIFICIO VITRA BUSINESS &amp; HOME PH"/>
    <x v="11"/>
    <x v="9"/>
  </r>
  <r>
    <x v="0"/>
    <x v="1"/>
    <x v="1"/>
    <x v="4"/>
    <n v="7133391"/>
    <n v="8300392995"/>
    <x v="0"/>
    <x v="1"/>
    <s v="CONJUNTO MULTIFAMILIAR COMPARTIR BOCHICA LOTE 2 ETAPA I"/>
    <x v="1"/>
    <x v="1"/>
  </r>
  <r>
    <x v="0"/>
    <x v="1"/>
    <x v="1"/>
    <x v="4"/>
    <n v="7133408"/>
    <n v="8130006893"/>
    <x v="0"/>
    <x v="1"/>
    <s v="CONJUNTO RESIDENCIAL MEDIA LUNA"/>
    <x v="29"/>
    <x v="14"/>
  </r>
  <r>
    <x v="0"/>
    <x v="1"/>
    <x v="1"/>
    <x v="4"/>
    <n v="7133414"/>
    <n v="8300192982"/>
    <x v="0"/>
    <x v="2"/>
    <s v="AGRUPACION RESIDENCIAL NUEVA TIBABUYES SECTOR A"/>
    <x v="1"/>
    <x v="1"/>
  </r>
  <r>
    <x v="0"/>
    <x v="1"/>
    <x v="1"/>
    <x v="4"/>
    <n v="7133416"/>
    <n v="8914123321"/>
    <x v="0"/>
    <x v="1"/>
    <s v="CENTRO COMERCIAL Y CULTURAL DE PEREIRA FIDUCENTRO Y TEATRO M"/>
    <x v="11"/>
    <x v="9"/>
  </r>
  <r>
    <x v="0"/>
    <x v="1"/>
    <x v="1"/>
    <x v="4"/>
    <n v="7133422"/>
    <n v="8002123806"/>
    <x v="0"/>
    <x v="3"/>
    <s v="CONDOMINIO EL PINAR"/>
    <x v="7"/>
    <x v="7"/>
  </r>
  <r>
    <x v="0"/>
    <x v="1"/>
    <x v="1"/>
    <x v="4"/>
    <n v="7133437"/>
    <n v="8002123806"/>
    <x v="0"/>
    <x v="3"/>
    <s v="CONDOMINIO EL PINAR"/>
    <x v="7"/>
    <x v="7"/>
  </r>
  <r>
    <x v="0"/>
    <x v="1"/>
    <x v="1"/>
    <x v="4"/>
    <n v="7133557"/>
    <n v="9012611471"/>
    <x v="0"/>
    <x v="1"/>
    <s v="URBANICACION DEL CONJUNTO RESIDENCIAL AIRES DEL BOSQUE ETAPA"/>
    <x v="34"/>
    <x v="5"/>
  </r>
  <r>
    <x v="0"/>
    <x v="1"/>
    <x v="1"/>
    <x v="4"/>
    <n v="7133550"/>
    <n v="8301187671"/>
    <x v="0"/>
    <x v="1"/>
    <s v="EDIFICIO COLINA CAMPESTRE 18 III PH"/>
    <x v="1"/>
    <x v="1"/>
  </r>
  <r>
    <x v="0"/>
    <x v="1"/>
    <x v="1"/>
    <x v="4"/>
    <n v="7133633"/>
    <n v="8001630183"/>
    <x v="0"/>
    <x v="1"/>
    <s v="CONJUNTO VILLA CALASANZ II ETAPA AGRUPACION IV"/>
    <x v="1"/>
    <x v="1"/>
  </r>
  <r>
    <x v="0"/>
    <x v="1"/>
    <x v="1"/>
    <x v="4"/>
    <n v="7133675"/>
    <n v="8301173783"/>
    <x v="0"/>
    <x v="1"/>
    <s v="EDIFICIO AMALFI - PROPIEDAD HORIZONTAL"/>
    <x v="1"/>
    <x v="1"/>
  </r>
  <r>
    <x v="0"/>
    <x v="1"/>
    <x v="1"/>
    <x v="4"/>
    <n v="7133704"/>
    <n v="9001724700"/>
    <x v="0"/>
    <x v="7"/>
    <s v="CONDOMINIO MANANTIAL"/>
    <x v="14"/>
    <x v="5"/>
  </r>
  <r>
    <x v="0"/>
    <x v="1"/>
    <x v="1"/>
    <x v="4"/>
    <n v="7133721"/>
    <n v="8300369490"/>
    <x v="0"/>
    <x v="1"/>
    <s v="AGRUPACION II DE LA URBANIZACION PARQUES DE LORENA PROPIEDAD"/>
    <x v="1"/>
    <x v="1"/>
  </r>
  <r>
    <x v="0"/>
    <x v="1"/>
    <x v="1"/>
    <x v="4"/>
    <n v="7133725"/>
    <n v="8110371405"/>
    <x v="0"/>
    <x v="2"/>
    <s v="URBANIZACIN LA COLINA DE ASIS"/>
    <x v="5"/>
    <x v="5"/>
  </r>
  <r>
    <x v="0"/>
    <x v="1"/>
    <x v="1"/>
    <x v="4"/>
    <n v="7133748"/>
    <n v="9003004320"/>
    <x v="0"/>
    <x v="1"/>
    <s v="UNIDAD RESIDENCIAL TORRES DE BARCELONA"/>
    <x v="5"/>
    <x v="5"/>
  </r>
  <r>
    <x v="0"/>
    <x v="1"/>
    <x v="1"/>
    <x v="4"/>
    <n v="7133756"/>
    <n v="9001408548"/>
    <x v="0"/>
    <x v="1"/>
    <s v="EDIFICIO TORRES DE ANDORRA - PROPIEDAD HORIZONTAL"/>
    <x v="6"/>
    <x v="6"/>
  </r>
  <r>
    <x v="0"/>
    <x v="1"/>
    <x v="1"/>
    <x v="4"/>
    <n v="7133762"/>
    <n v="8300129630"/>
    <x v="0"/>
    <x v="1"/>
    <s v="URBANIZACION VILLAS DE ARAN JUEZ MANZANA 39"/>
    <x v="1"/>
    <x v="1"/>
  </r>
  <r>
    <x v="0"/>
    <x v="1"/>
    <x v="1"/>
    <x v="4"/>
    <n v="7133789"/>
    <n v="8300318371"/>
    <x v="0"/>
    <x v="1"/>
    <s v="EDIFICIO CEREZAL PH"/>
    <x v="1"/>
    <x v="1"/>
  </r>
  <r>
    <x v="0"/>
    <x v="1"/>
    <x v="1"/>
    <x v="4"/>
    <n v="7133804"/>
    <n v="8100010920"/>
    <x v="0"/>
    <x v="1"/>
    <s v="EDIFICIO VILLA PILAR 2 BLOQUE 1 PROPIEDAD HORIZONTAL"/>
    <x v="6"/>
    <x v="6"/>
  </r>
  <r>
    <x v="0"/>
    <x v="1"/>
    <x v="1"/>
    <x v="4"/>
    <n v="7133807"/>
    <n v="8100007679"/>
    <x v="0"/>
    <x v="1"/>
    <s v="EDIFICIO PIEDEMONTE - PROPIEDAD HORIZONTAL"/>
    <x v="6"/>
    <x v="6"/>
  </r>
  <r>
    <x v="0"/>
    <x v="1"/>
    <x v="1"/>
    <x v="4"/>
    <n v="7133893"/>
    <n v="9002178597"/>
    <x v="0"/>
    <x v="1"/>
    <s v="CONDOMINIO PIE DEL CERRO PH"/>
    <x v="14"/>
    <x v="5"/>
  </r>
  <r>
    <x v="0"/>
    <x v="1"/>
    <x v="1"/>
    <x v="4"/>
    <n v="7133916"/>
    <n v="8301042614"/>
    <x v="0"/>
    <x v="1"/>
    <s v="CONJUNTO RESIDENCIAL BULEVAR DE LAS VILLAS TORRES 1 - 6"/>
    <x v="1"/>
    <x v="1"/>
  </r>
  <r>
    <x v="0"/>
    <x v="1"/>
    <x v="1"/>
    <x v="4"/>
    <n v="7133956"/>
    <n v="9002125876"/>
    <x v="0"/>
    <x v="4"/>
    <s v="CONJUNTO BALCONES DE SAN RAFAEL"/>
    <x v="20"/>
    <x v="11"/>
  </r>
  <r>
    <x v="0"/>
    <x v="1"/>
    <x v="1"/>
    <x v="4"/>
    <n v="7134058"/>
    <n v="8001855901"/>
    <x v="0"/>
    <x v="3"/>
    <s v="CONJUNTO RESIDENCIAL LANCASTRIA A P H"/>
    <x v="1"/>
    <x v="1"/>
  </r>
  <r>
    <x v="0"/>
    <x v="1"/>
    <x v="1"/>
    <x v="4"/>
    <n v="7134057"/>
    <n v="9005948578"/>
    <x v="0"/>
    <x v="7"/>
    <s v="EDIFICIO BOSTON PARK 2"/>
    <x v="14"/>
    <x v="5"/>
  </r>
  <r>
    <x v="0"/>
    <x v="1"/>
    <x v="1"/>
    <x v="4"/>
    <n v="7134084"/>
    <n v="9010443786"/>
    <x v="0"/>
    <x v="1"/>
    <s v="EDIFICIO PANORAMIKA"/>
    <x v="7"/>
    <x v="7"/>
  </r>
  <r>
    <x v="0"/>
    <x v="1"/>
    <x v="1"/>
    <x v="4"/>
    <n v="7134090"/>
    <n v="9011357353"/>
    <x v="0"/>
    <x v="1"/>
    <s v="CONJUNTO CERRADO RESERVAS DE SAN FERMIN PH"/>
    <x v="3"/>
    <x v="3"/>
  </r>
  <r>
    <x v="0"/>
    <x v="1"/>
    <x v="1"/>
    <x v="4"/>
    <n v="7134122"/>
    <n v="8090074941"/>
    <x v="0"/>
    <x v="1"/>
    <s v="EDIFICIO ADRIANA PROPIEDAD HORIZONTAL"/>
    <x v="3"/>
    <x v="3"/>
  </r>
  <r>
    <x v="0"/>
    <x v="1"/>
    <x v="1"/>
    <x v="4"/>
    <n v="7134133"/>
    <n v="8001431677"/>
    <x v="0"/>
    <x v="2"/>
    <s v="AGRUPACION  DE VIVIENDA METROPOLIS UNIDAD 25 PH"/>
    <x v="1"/>
    <x v="1"/>
  </r>
  <r>
    <x v="0"/>
    <x v="1"/>
    <x v="1"/>
    <x v="4"/>
    <n v="7134200"/>
    <n v="9002312367"/>
    <x v="0"/>
    <x v="0"/>
    <s v="CONJUNTO RESIDENCIAL IBERICA"/>
    <x v="7"/>
    <x v="7"/>
  </r>
  <r>
    <x v="0"/>
    <x v="1"/>
    <x v="1"/>
    <x v="4"/>
    <n v="7134215"/>
    <n v="8100057750"/>
    <x v="0"/>
    <x v="1"/>
    <s v="CONJUNTO CERRADO LOTE A BOSQUES DE LA LIVONIA PROPIEDAD"/>
    <x v="6"/>
    <x v="6"/>
  </r>
  <r>
    <x v="0"/>
    <x v="1"/>
    <x v="1"/>
    <x v="4"/>
    <n v="7134244"/>
    <n v="8300152146"/>
    <x v="0"/>
    <x v="4"/>
    <s v="CONJUNTO MULTIFAMILIAR RINCON DE TECHO II ETAPA"/>
    <x v="1"/>
    <x v="1"/>
  </r>
  <r>
    <x v="0"/>
    <x v="1"/>
    <x v="1"/>
    <x v="4"/>
    <n v="7134290"/>
    <n v="8100033949"/>
    <x v="0"/>
    <x v="1"/>
    <s v="CONJUNTO CERRADO BELLA MONTANA"/>
    <x v="6"/>
    <x v="6"/>
  </r>
  <r>
    <x v="0"/>
    <x v="1"/>
    <x v="1"/>
    <x v="4"/>
    <n v="7134317"/>
    <n v="8000339520"/>
    <x v="0"/>
    <x v="1"/>
    <s v="CONJUNTO RESIDENCIAL INTERLOMAS (ETAPAS 123 Y 4) -PH-"/>
    <x v="14"/>
    <x v="5"/>
  </r>
  <r>
    <x v="0"/>
    <x v="1"/>
    <x v="1"/>
    <x v="4"/>
    <n v="7134319"/>
    <n v="8301459181"/>
    <x v="0"/>
    <x v="1"/>
    <s v="EDIFICIO MARLY 51 PROPIEDAD HORIZONTAL"/>
    <x v="1"/>
    <x v="1"/>
  </r>
  <r>
    <x v="0"/>
    <x v="1"/>
    <x v="1"/>
    <x v="4"/>
    <n v="7134333"/>
    <n v="8300389364"/>
    <x v="0"/>
    <x v="1"/>
    <s v="EDIFICIO URIBE"/>
    <x v="1"/>
    <x v="1"/>
  </r>
  <r>
    <x v="0"/>
    <x v="1"/>
    <x v="1"/>
    <x v="4"/>
    <n v="7134349"/>
    <n v="9005450050"/>
    <x v="0"/>
    <x v="1"/>
    <s v="CONJ OKAPI II"/>
    <x v="1"/>
    <x v="1"/>
  </r>
  <r>
    <x v="0"/>
    <x v="1"/>
    <x v="1"/>
    <x v="1"/>
    <n v="7134385"/>
    <n v="9000948003"/>
    <x v="0"/>
    <x v="1"/>
    <s v="EDIFICIO RINCON DEL PARQUE PROPIEDAD HORIZONTAL"/>
    <x v="1"/>
    <x v="1"/>
  </r>
  <r>
    <x v="0"/>
    <x v="1"/>
    <x v="1"/>
    <x v="4"/>
    <n v="7134482"/>
    <n v="8001855901"/>
    <x v="0"/>
    <x v="3"/>
    <s v="CONJUNTO RESIDENCIAL LANCASTRIA A P H"/>
    <x v="1"/>
    <x v="1"/>
  </r>
  <r>
    <x v="0"/>
    <x v="1"/>
    <x v="1"/>
    <x v="4"/>
    <n v="7134516"/>
    <n v="8001855901"/>
    <x v="0"/>
    <x v="3"/>
    <s v="CONJUNTO RESIDENCIAL LANCASTRIA A P H"/>
    <x v="1"/>
    <x v="1"/>
  </r>
  <r>
    <x v="0"/>
    <x v="1"/>
    <x v="1"/>
    <x v="4"/>
    <n v="7134533"/>
    <n v="8001855901"/>
    <x v="0"/>
    <x v="3"/>
    <s v="CONJUNTO RESIDENCIAL LANCASTRIA A P H"/>
    <x v="1"/>
    <x v="1"/>
  </r>
  <r>
    <x v="0"/>
    <x v="1"/>
    <x v="1"/>
    <x v="4"/>
    <n v="7134659"/>
    <n v="8050036977"/>
    <x v="0"/>
    <x v="1"/>
    <s v="UNIDAD RESIDENCIAL PARAISO II"/>
    <x v="0"/>
    <x v="0"/>
  </r>
  <r>
    <x v="0"/>
    <x v="1"/>
    <x v="1"/>
    <x v="4"/>
    <n v="7134744"/>
    <n v="9010034836"/>
    <x v="0"/>
    <x v="2"/>
    <s v="FORTEZZA PARQUE RESIDENCIAL - PROPIEDAD HORIZONTAL"/>
    <x v="3"/>
    <x v="3"/>
  </r>
  <r>
    <x v="0"/>
    <x v="1"/>
    <x v="1"/>
    <x v="4"/>
    <n v="7135246"/>
    <n v="8300322908"/>
    <x v="0"/>
    <x v="1"/>
    <s v="CONJUNTO RESIDENCIAL SERRANA PH"/>
    <x v="1"/>
    <x v="1"/>
  </r>
  <r>
    <x v="0"/>
    <x v="1"/>
    <x v="1"/>
    <x v="4"/>
    <n v="7135385"/>
    <n v="9002010860"/>
    <x v="0"/>
    <x v="1"/>
    <s v="CONDOMINIO PARQUES DE PAKISTAN IV ETAPA"/>
    <x v="31"/>
    <x v="3"/>
  </r>
  <r>
    <x v="0"/>
    <x v="1"/>
    <x v="1"/>
    <x v="4"/>
    <n v="7135390"/>
    <n v="9002010860"/>
    <x v="0"/>
    <x v="5"/>
    <s v="CONDOMINIO PARQUES DE PAKISTAN IV ETAPA"/>
    <x v="31"/>
    <x v="3"/>
  </r>
  <r>
    <x v="0"/>
    <x v="1"/>
    <x v="1"/>
    <x v="4"/>
    <n v="7135422"/>
    <n v="9008852071"/>
    <x v="0"/>
    <x v="0"/>
    <s v="EDIFICIO GUAYACAN REAL - PROPIEDAD HORIZONTAL"/>
    <x v="6"/>
    <x v="6"/>
  </r>
  <r>
    <x v="0"/>
    <x v="1"/>
    <x v="1"/>
    <x v="4"/>
    <n v="7135489"/>
    <n v="9008388022"/>
    <x v="0"/>
    <x v="2"/>
    <s v="EDIFICIO PRIMERAVENIDA"/>
    <x v="29"/>
    <x v="14"/>
  </r>
  <r>
    <x v="0"/>
    <x v="1"/>
    <x v="1"/>
    <x v="4"/>
    <n v="7135497"/>
    <n v="9010422352"/>
    <x v="0"/>
    <x v="1"/>
    <s v="CONJUNTO RESIDENCIAL PORTAL DE LA SIERRA ETAPA I"/>
    <x v="29"/>
    <x v="14"/>
  </r>
  <r>
    <x v="0"/>
    <x v="1"/>
    <x v="1"/>
    <x v="4"/>
    <n v="7135501"/>
    <n v="8001553858"/>
    <x v="0"/>
    <x v="2"/>
    <s v="CONJUNTO MULTIFAMILIAR  MINUTO DE DIOS N1"/>
    <x v="1"/>
    <x v="1"/>
  </r>
  <r>
    <x v="0"/>
    <x v="1"/>
    <x v="1"/>
    <x v="4"/>
    <n v="7135527"/>
    <n v="9002637358"/>
    <x v="0"/>
    <x v="1"/>
    <s v="EDIFICIO SON RISE I"/>
    <x v="3"/>
    <x v="3"/>
  </r>
  <r>
    <x v="0"/>
    <x v="1"/>
    <x v="1"/>
    <x v="4"/>
    <n v="7135538"/>
    <n v="9003204555"/>
    <x v="0"/>
    <x v="3"/>
    <s v="EDIFICIO LOMBARDIA"/>
    <x v="20"/>
    <x v="11"/>
  </r>
  <r>
    <x v="0"/>
    <x v="1"/>
    <x v="1"/>
    <x v="4"/>
    <n v="7135571"/>
    <n v="9000184379"/>
    <x v="0"/>
    <x v="1"/>
    <s v="CONJUNTO RESIDENCIAL TORRES DE SEVILLA"/>
    <x v="1"/>
    <x v="1"/>
  </r>
  <r>
    <x v="0"/>
    <x v="1"/>
    <x v="1"/>
    <x v="4"/>
    <n v="7135589"/>
    <n v="8605315024"/>
    <x v="0"/>
    <x v="1"/>
    <s v="AGRUPACION ANTIGUA HELVETIA"/>
    <x v="1"/>
    <x v="1"/>
  </r>
  <r>
    <x v="0"/>
    <x v="1"/>
    <x v="1"/>
    <x v="4"/>
    <n v="7135631"/>
    <n v="9005990084"/>
    <x v="0"/>
    <x v="5"/>
    <s v="EDIFICIO  SANTORINI PROPIEDAD HORIZONTAL"/>
    <x v="6"/>
    <x v="6"/>
  </r>
  <r>
    <x v="0"/>
    <x v="1"/>
    <x v="1"/>
    <x v="4"/>
    <n v="7135634"/>
    <n v="8001115285"/>
    <x v="0"/>
    <x v="1"/>
    <s v="CONJUNTO MULTIFAMILIAR BELHORIZONTE III ETAPA"/>
    <x v="17"/>
    <x v="2"/>
  </r>
  <r>
    <x v="0"/>
    <x v="1"/>
    <x v="1"/>
    <x v="4"/>
    <n v="7135652"/>
    <n v="8002077364"/>
    <x v="0"/>
    <x v="1"/>
    <s v="EDIFICIO PRADOS DEL CHICO - PROPIEDAD HORIZONTAL"/>
    <x v="1"/>
    <x v="1"/>
  </r>
  <r>
    <x v="0"/>
    <x v="1"/>
    <x v="1"/>
    <x v="4"/>
    <n v="7135711"/>
    <n v="9009981726"/>
    <x v="0"/>
    <x v="1"/>
    <s v="SANTA JUANA APARTMENTOS PH"/>
    <x v="11"/>
    <x v="9"/>
  </r>
  <r>
    <x v="0"/>
    <x v="1"/>
    <x v="1"/>
    <x v="4"/>
    <n v="7135728"/>
    <n v="9006685977"/>
    <x v="0"/>
    <x v="1"/>
    <s v="PROYECTO PARQUE RESIDENCIAL NUEVO RECREO ETAPA 3 PH"/>
    <x v="1"/>
    <x v="1"/>
  </r>
  <r>
    <x v="0"/>
    <x v="1"/>
    <x v="1"/>
    <x v="4"/>
    <n v="7135720"/>
    <n v="9010574551"/>
    <x v="0"/>
    <x v="3"/>
    <s v="CONJUNTO RESIDENCIAL TACUARA CLUB RESIDENCIAL PH"/>
    <x v="13"/>
    <x v="9"/>
  </r>
  <r>
    <x v="0"/>
    <x v="1"/>
    <x v="1"/>
    <x v="4"/>
    <n v="7135738"/>
    <n v="9007785653"/>
    <x v="0"/>
    <x v="1"/>
    <s v="CONJUNTO RESIDENCIAL HACIENDA CAÑAVERAL DEL ORIENTE"/>
    <x v="17"/>
    <x v="2"/>
  </r>
  <r>
    <x v="0"/>
    <x v="1"/>
    <x v="1"/>
    <x v="4"/>
    <n v="7135744"/>
    <n v="8300070621"/>
    <x v="0"/>
    <x v="1"/>
    <s v="CONJUNTO RESIDENCIAL EL BOSQUE DE SUBA AGRUPACION 4"/>
    <x v="1"/>
    <x v="1"/>
  </r>
  <r>
    <x v="0"/>
    <x v="1"/>
    <x v="1"/>
    <x v="4"/>
    <n v="7135760"/>
    <n v="8600437351"/>
    <x v="0"/>
    <x v="3"/>
    <s v="EDIFICIO FONADE  PROPIEDAD HORIZONTAL"/>
    <x v="1"/>
    <x v="1"/>
  </r>
  <r>
    <x v="0"/>
    <x v="1"/>
    <x v="1"/>
    <x v="4"/>
    <n v="7135819"/>
    <n v="9003377830"/>
    <x v="0"/>
    <x v="1"/>
    <s v="EDIFICIO ASTORIA PLAZA"/>
    <x v="2"/>
    <x v="2"/>
  </r>
  <r>
    <x v="0"/>
    <x v="1"/>
    <x v="1"/>
    <x v="4"/>
    <n v="7135830"/>
    <n v="8130006893"/>
    <x v="0"/>
    <x v="1"/>
    <s v="CONJUNTO RESIDENCIAL MEDIA LUNA"/>
    <x v="29"/>
    <x v="14"/>
  </r>
  <r>
    <x v="0"/>
    <x v="1"/>
    <x v="1"/>
    <x v="5"/>
    <n v="7135852"/>
    <n v="130765"/>
    <x v="0"/>
    <x v="3"/>
    <s v="HURTADO MORA RAQUEL DEL CARMEN"/>
    <x v="0"/>
    <x v="0"/>
  </r>
  <r>
    <x v="0"/>
    <x v="1"/>
    <x v="1"/>
    <x v="4"/>
    <n v="7135869"/>
    <n v="8300749224"/>
    <x v="0"/>
    <x v="1"/>
    <s v="CONJUNTO RESIDENCIAL DE LA SUPERMANZANA 6 BOC"/>
    <x v="1"/>
    <x v="1"/>
  </r>
  <r>
    <x v="0"/>
    <x v="1"/>
    <x v="1"/>
    <x v="4"/>
    <n v="7135959"/>
    <n v="8002378267"/>
    <x v="0"/>
    <x v="1"/>
    <s v="CONJUNTO RESIDENCIAL PORTALES DEL COUNTRY"/>
    <x v="1"/>
    <x v="1"/>
  </r>
  <r>
    <x v="0"/>
    <x v="1"/>
    <x v="1"/>
    <x v="4"/>
    <n v="7135985"/>
    <n v="9000092557"/>
    <x v="0"/>
    <x v="3"/>
    <s v="EDIFICIO EPICENTRO PH"/>
    <x v="3"/>
    <x v="3"/>
  </r>
  <r>
    <x v="0"/>
    <x v="1"/>
    <x v="1"/>
    <x v="4"/>
    <n v="7136012"/>
    <n v="8001883383"/>
    <x v="0"/>
    <x v="3"/>
    <s v="URBANIZACION EL VALLE DE USAQUEN-PROPIEDAD HORIZONTAL"/>
    <x v="1"/>
    <x v="1"/>
  </r>
  <r>
    <x v="0"/>
    <x v="1"/>
    <x v="1"/>
    <x v="4"/>
    <n v="7136047"/>
    <n v="9006283631"/>
    <x v="0"/>
    <x v="0"/>
    <s v="EDIFICIO LAURELES DEL RIO I ETAPA PH"/>
    <x v="6"/>
    <x v="6"/>
  </r>
  <r>
    <x v="0"/>
    <x v="1"/>
    <x v="1"/>
    <x v="4"/>
    <n v="7136086"/>
    <n v="8907047861"/>
    <x v="0"/>
    <x v="3"/>
    <s v="CONJUNTO RESIDENCIAL OCOBOS PRIMERA ETAPA"/>
    <x v="3"/>
    <x v="3"/>
  </r>
  <r>
    <x v="0"/>
    <x v="1"/>
    <x v="1"/>
    <x v="4"/>
    <n v="7136113"/>
    <n v="8908056036"/>
    <x v="0"/>
    <x v="3"/>
    <s v="MULTICENTRO ESTRELLA - PROPIEDAD HORIZONTAL"/>
    <x v="6"/>
    <x v="6"/>
  </r>
  <r>
    <x v="0"/>
    <x v="1"/>
    <x v="1"/>
    <x v="4"/>
    <n v="7136142"/>
    <n v="9003093221"/>
    <x v="0"/>
    <x v="1"/>
    <s v="CONDOMINIO PUENTE ALTO DEL VERGEL  PROPIEDAD HORIZONTAL"/>
    <x v="3"/>
    <x v="3"/>
  </r>
  <r>
    <x v="0"/>
    <x v="1"/>
    <x v="1"/>
    <x v="4"/>
    <n v="7136153"/>
    <n v="8300814530"/>
    <x v="0"/>
    <x v="1"/>
    <s v="EDIFICIO MADRIGAL PROPIEDAD HORIZONTAL"/>
    <x v="1"/>
    <x v="1"/>
  </r>
  <r>
    <x v="0"/>
    <x v="1"/>
    <x v="1"/>
    <x v="4"/>
    <n v="7136162"/>
    <n v="8002555735"/>
    <x v="0"/>
    <x v="1"/>
    <s v="EDIFICIO APARTAESTUDIOS LA CORUÑA   PH"/>
    <x v="6"/>
    <x v="6"/>
  </r>
  <r>
    <x v="0"/>
    <x v="1"/>
    <x v="1"/>
    <x v="4"/>
    <n v="7136212"/>
    <n v="8001032081"/>
    <x v="0"/>
    <x v="1"/>
    <s v="EDIFICIO BOSQUE EL CHUZCAL PH"/>
    <x v="10"/>
    <x v="5"/>
  </r>
  <r>
    <x v="0"/>
    <x v="1"/>
    <x v="1"/>
    <x v="4"/>
    <n v="7136215"/>
    <n v="8300435727"/>
    <x v="0"/>
    <x v="3"/>
    <s v="UNIDAD ONCE DEL CONJUNTO RESIDENCIAL ENTRE RIOS PH"/>
    <x v="1"/>
    <x v="1"/>
  </r>
  <r>
    <x v="0"/>
    <x v="1"/>
    <x v="1"/>
    <x v="4"/>
    <n v="7136253"/>
    <n v="9003639457"/>
    <x v="0"/>
    <x v="3"/>
    <s v="EDIFICIO GALERIAS PROPIEDAD HORIZONTAL"/>
    <x v="1"/>
    <x v="1"/>
  </r>
  <r>
    <x v="0"/>
    <x v="1"/>
    <x v="1"/>
    <x v="4"/>
    <n v="7136269"/>
    <n v="9000368575"/>
    <x v="0"/>
    <x v="0"/>
    <s v="EDIFICIO ARTEMISA PH"/>
    <x v="14"/>
    <x v="5"/>
  </r>
  <r>
    <x v="0"/>
    <x v="1"/>
    <x v="1"/>
    <x v="1"/>
    <n v="7136302"/>
    <n v="9002419675"/>
    <x v="0"/>
    <x v="1"/>
    <s v="CONJUNTO RESIDENCIAL SAN DIEGO 3"/>
    <x v="1"/>
    <x v="1"/>
  </r>
  <r>
    <x v="0"/>
    <x v="1"/>
    <x v="1"/>
    <x v="2"/>
    <n v="7136372"/>
    <n v="8600295480"/>
    <x v="0"/>
    <x v="1"/>
    <s v="FONDO DE EMPLEADOS DEL GRUPO PREVISORA FEP"/>
    <x v="1"/>
    <x v="1"/>
  </r>
  <r>
    <x v="0"/>
    <x v="1"/>
    <x v="1"/>
    <x v="4"/>
    <n v="7136364"/>
    <n v="8050236560"/>
    <x v="0"/>
    <x v="1"/>
    <s v="UNIDAD RESIDENCIAL SANTIAGO DE CALI ETAPA III CONJUNTO 1"/>
    <x v="0"/>
    <x v="0"/>
  </r>
  <r>
    <x v="0"/>
    <x v="1"/>
    <x v="1"/>
    <x v="4"/>
    <n v="7136414"/>
    <n v="8130061037"/>
    <x v="0"/>
    <x v="1"/>
    <s v="EDIFICIO TORRES DE MIRAFLORES"/>
    <x v="29"/>
    <x v="14"/>
  </r>
  <r>
    <x v="0"/>
    <x v="1"/>
    <x v="1"/>
    <x v="4"/>
    <n v="7136431"/>
    <n v="9002310457"/>
    <x v="0"/>
    <x v="1"/>
    <s v="CONJUNTO RESIDENCIAL RODEO DE SANTA ANA - PH"/>
    <x v="14"/>
    <x v="5"/>
  </r>
  <r>
    <x v="0"/>
    <x v="1"/>
    <x v="1"/>
    <x v="4"/>
    <n v="7136491"/>
    <n v="9004846981"/>
    <x v="0"/>
    <x v="1"/>
    <s v="UNIDAD RESIDENCIAL LOS PINOS PROPIEDAD HORIZONTAL"/>
    <x v="9"/>
    <x v="8"/>
  </r>
  <r>
    <x v="0"/>
    <x v="1"/>
    <x v="1"/>
    <x v="4"/>
    <n v="7136492"/>
    <n v="8909308431"/>
    <x v="0"/>
    <x v="7"/>
    <s v="CONJUNTO RESIDENCIAL EL ENCLAVE PH"/>
    <x v="14"/>
    <x v="5"/>
  </r>
  <r>
    <x v="0"/>
    <x v="1"/>
    <x v="1"/>
    <x v="4"/>
    <n v="7136500"/>
    <n v="9005433103"/>
    <x v="0"/>
    <x v="1"/>
    <s v="EDIFICIO FLORENCIA PROPIEDAD HORIZONTAL"/>
    <x v="1"/>
    <x v="1"/>
  </r>
  <r>
    <x v="0"/>
    <x v="1"/>
    <x v="1"/>
    <x v="1"/>
    <n v="7136527"/>
    <n v="8300355067"/>
    <x v="0"/>
    <x v="3"/>
    <s v="CONJUNTO RESIDENCIAL CAPURGANA"/>
    <x v="1"/>
    <x v="1"/>
  </r>
  <r>
    <x v="0"/>
    <x v="1"/>
    <x v="1"/>
    <x v="4"/>
    <n v="7136505"/>
    <n v="9000006337"/>
    <x v="0"/>
    <x v="1"/>
    <s v="AGRUPACION TONOLI III LOTE RC -2 CELULA  D  URBANIZACION TIM"/>
    <x v="1"/>
    <x v="1"/>
  </r>
  <r>
    <x v="0"/>
    <x v="1"/>
    <x v="1"/>
    <x v="4"/>
    <n v="7136535"/>
    <n v="8100069941"/>
    <x v="0"/>
    <x v="0"/>
    <s v="EDIFICIO MULTIFAMILIAR SILVANIA PROPIEDAD HORIZONTAL"/>
    <x v="6"/>
    <x v="6"/>
  </r>
  <r>
    <x v="0"/>
    <x v="1"/>
    <x v="1"/>
    <x v="4"/>
    <n v="7136554"/>
    <n v="8301258867"/>
    <x v="0"/>
    <x v="1"/>
    <s v="EDIFICIO UMBRAL PROPIEDAD HORIZONTAL"/>
    <x v="1"/>
    <x v="1"/>
  </r>
  <r>
    <x v="0"/>
    <x v="1"/>
    <x v="1"/>
    <x v="4"/>
    <n v="7136571"/>
    <n v="8000410735"/>
    <x v="0"/>
    <x v="1"/>
    <s v="EDIFICIO YUPANKI PH"/>
    <x v="1"/>
    <x v="1"/>
  </r>
  <r>
    <x v="0"/>
    <x v="1"/>
    <x v="1"/>
    <x v="4"/>
    <n v="7136594"/>
    <n v="8100057546"/>
    <x v="0"/>
    <x v="1"/>
    <s v="CONJUNTO RESIDENCIAL PARQUE DE CASTILLA - PROPIEDAD HORIZONT"/>
    <x v="6"/>
    <x v="6"/>
  </r>
  <r>
    <x v="0"/>
    <x v="1"/>
    <x v="1"/>
    <x v="4"/>
    <n v="7136682"/>
    <n v="9001203226"/>
    <x v="0"/>
    <x v="4"/>
    <s v="EDIFICIO ABU-SIMBEL PROPIEDAD HORIZONTAL"/>
    <x v="6"/>
    <x v="6"/>
  </r>
  <r>
    <x v="0"/>
    <x v="1"/>
    <x v="1"/>
    <x v="4"/>
    <n v="7136746"/>
    <n v="9000650907"/>
    <x v="0"/>
    <x v="1"/>
    <s v="EDIFICIO PORTAL DE LOS NOGALES BLOQUE UNO - PROPIEDAD HO"/>
    <x v="6"/>
    <x v="6"/>
  </r>
  <r>
    <x v="0"/>
    <x v="1"/>
    <x v="1"/>
    <x v="4"/>
    <n v="7136788"/>
    <n v="9002419675"/>
    <x v="0"/>
    <x v="1"/>
    <s v="CONJUNTO RESIDENCIAL SAN DIEGO 3"/>
    <x v="1"/>
    <x v="1"/>
  </r>
  <r>
    <x v="0"/>
    <x v="1"/>
    <x v="1"/>
    <x v="4"/>
    <n v="7136816"/>
    <n v="8001368912"/>
    <x v="0"/>
    <x v="1"/>
    <s v="CONJUNTO RESIDENCIAL BOLIVIA XIII"/>
    <x v="1"/>
    <x v="1"/>
  </r>
  <r>
    <x v="0"/>
    <x v="1"/>
    <x v="1"/>
    <x v="4"/>
    <n v="7136874"/>
    <n v="8100028501"/>
    <x v="0"/>
    <x v="1"/>
    <s v="EDIFICIO CERROS DEL CAMPIN BLOQUE FRONTINO PROPIEDAD HORIZON"/>
    <x v="6"/>
    <x v="6"/>
  </r>
  <r>
    <x v="0"/>
    <x v="1"/>
    <x v="1"/>
    <x v="4"/>
    <n v="7136860"/>
    <n v="8300192121"/>
    <x v="0"/>
    <x v="1"/>
    <s v="CONJUNTO RESIDENCIAL LAS GALIAS"/>
    <x v="1"/>
    <x v="1"/>
  </r>
  <r>
    <x v="0"/>
    <x v="1"/>
    <x v="1"/>
    <x v="4"/>
    <n v="7136864"/>
    <n v="8010026502"/>
    <x v="0"/>
    <x v="4"/>
    <s v="EDIFICIO BALCONES DEL GALAN"/>
    <x v="7"/>
    <x v="7"/>
  </r>
  <r>
    <x v="0"/>
    <x v="1"/>
    <x v="1"/>
    <x v="4"/>
    <n v="7136873"/>
    <n v="9001328901"/>
    <x v="0"/>
    <x v="4"/>
    <s v="EDIFICIO MIRADOR DE LOS LAURELES - PROPIEDAD HORIZONTAL"/>
    <x v="6"/>
    <x v="6"/>
  </r>
  <r>
    <x v="0"/>
    <x v="1"/>
    <x v="1"/>
    <x v="4"/>
    <n v="7136910"/>
    <n v="9006558588"/>
    <x v="0"/>
    <x v="3"/>
    <s v="PARQUE RESIDENCIAL EL MIRADOR DEL COLIBRI I ET ANDALUCIA P H"/>
    <x v="13"/>
    <x v="9"/>
  </r>
  <r>
    <x v="0"/>
    <x v="1"/>
    <x v="1"/>
    <x v="5"/>
    <n v="7136922"/>
    <n v="41949580"/>
    <x v="0"/>
    <x v="1"/>
    <s v="SUAREZ PARDO LESDY JOHANNA"/>
    <x v="7"/>
    <x v="7"/>
  </r>
  <r>
    <x v="0"/>
    <x v="1"/>
    <x v="1"/>
    <x v="4"/>
    <n v="7136926"/>
    <n v="9003423702"/>
    <x v="0"/>
    <x v="1"/>
    <s v="EDIFICIO ROSALES II PH"/>
    <x v="14"/>
    <x v="5"/>
  </r>
  <r>
    <x v="0"/>
    <x v="1"/>
    <x v="1"/>
    <x v="4"/>
    <n v="7136940"/>
    <n v="9002138345"/>
    <x v="0"/>
    <x v="1"/>
    <s v="CONJUNTO 3 CONDOMINIO LA PRADERA"/>
    <x v="0"/>
    <x v="0"/>
  </r>
  <r>
    <x v="0"/>
    <x v="1"/>
    <x v="1"/>
    <x v="4"/>
    <n v="7136953"/>
    <n v="8300410741"/>
    <x v="0"/>
    <x v="3"/>
    <s v="EDIFICIO SANTA CRUZ DE LOS MOLINOS"/>
    <x v="1"/>
    <x v="1"/>
  </r>
  <r>
    <x v="0"/>
    <x v="1"/>
    <x v="1"/>
    <x v="4"/>
    <n v="7136969"/>
    <n v="8002391212"/>
    <x v="0"/>
    <x v="1"/>
    <s v="CENTRO COMERCIAL Y HABITACIONAL LA GRANJA PROPIEDAD HORIZONT"/>
    <x v="3"/>
    <x v="3"/>
  </r>
  <r>
    <x v="0"/>
    <x v="1"/>
    <x v="1"/>
    <x v="4"/>
    <n v="7137041"/>
    <n v="9000001644"/>
    <x v="0"/>
    <x v="1"/>
    <s v="EDIFICIO LA SALLE"/>
    <x v="1"/>
    <x v="1"/>
  </r>
  <r>
    <x v="0"/>
    <x v="1"/>
    <x v="1"/>
    <x v="4"/>
    <n v="7137061"/>
    <n v="9001335838"/>
    <x v="0"/>
    <x v="1"/>
    <s v="AGRUPACION DE VIVIENDA MIRADOR DE VILLAPILAR- PROPIEDAD"/>
    <x v="6"/>
    <x v="6"/>
  </r>
  <r>
    <x v="0"/>
    <x v="1"/>
    <x v="1"/>
    <x v="4"/>
    <n v="7137089"/>
    <n v="8600907872"/>
    <x v="0"/>
    <x v="3"/>
    <s v="CONJUNTO RESIDENCIAL PLENITUD - PROPIEDAD HORIZONTAL"/>
    <x v="1"/>
    <x v="1"/>
  </r>
  <r>
    <x v="0"/>
    <x v="1"/>
    <x v="1"/>
    <x v="4"/>
    <n v="7137124"/>
    <n v="9001567374"/>
    <x v="0"/>
    <x v="2"/>
    <s v="AGRUPACION DE VIVIENDA URBANIZACION MAZUREN 15 - PROPIEDAD H"/>
    <x v="1"/>
    <x v="1"/>
  </r>
  <r>
    <x v="0"/>
    <x v="1"/>
    <x v="1"/>
    <x v="4"/>
    <n v="7137175"/>
    <n v="9000741680"/>
    <x v="0"/>
    <x v="1"/>
    <s v="SAN JACINTO APARTAMENTOS - PROPIEDAD HORIZONTAL"/>
    <x v="3"/>
    <x v="3"/>
  </r>
  <r>
    <x v="0"/>
    <x v="1"/>
    <x v="1"/>
    <x v="4"/>
    <n v="7137184"/>
    <n v="9012049704"/>
    <x v="0"/>
    <x v="1"/>
    <s v="TORRE OLAYA PLAZA - PROPIDAD HORIZONTAL"/>
    <x v="1"/>
    <x v="1"/>
  </r>
  <r>
    <x v="0"/>
    <x v="1"/>
    <x v="1"/>
    <x v="4"/>
    <n v="7137223"/>
    <n v="8301341241"/>
    <x v="0"/>
    <x v="1"/>
    <s v="CONJUNTO RESIDENCIAL PORTALES DEL NORTE I MZ III - P H"/>
    <x v="1"/>
    <x v="1"/>
  </r>
  <r>
    <x v="0"/>
    <x v="1"/>
    <x v="1"/>
    <x v="5"/>
    <n v="7137241"/>
    <n v="51841228"/>
    <x v="0"/>
    <x v="2"/>
    <s v="ALVAREZ ALVAREZ MARLENE"/>
    <x v="1"/>
    <x v="1"/>
  </r>
  <r>
    <x v="0"/>
    <x v="1"/>
    <x v="1"/>
    <x v="4"/>
    <n v="7137260"/>
    <n v="8909430851"/>
    <x v="0"/>
    <x v="1"/>
    <s v="CONJUNTO RESIDENCIAL MAZATLAN"/>
    <x v="14"/>
    <x v="5"/>
  </r>
  <r>
    <x v="0"/>
    <x v="1"/>
    <x v="1"/>
    <x v="4"/>
    <n v="7137268"/>
    <n v="8300379789"/>
    <x v="0"/>
    <x v="3"/>
    <s v="EDIFICIO RINCON DE LA CALLEJA PROPIEDAD HORIZ"/>
    <x v="1"/>
    <x v="1"/>
  </r>
  <r>
    <x v="0"/>
    <x v="1"/>
    <x v="1"/>
    <x v="4"/>
    <n v="7137270"/>
    <n v="9002000121"/>
    <x v="0"/>
    <x v="2"/>
    <s v="LA UNIDAD INMOBILIARIA ECOLOGICA LA ALQUERIA RESERVADA"/>
    <x v="13"/>
    <x v="9"/>
  </r>
  <r>
    <x v="0"/>
    <x v="1"/>
    <x v="1"/>
    <x v="4"/>
    <n v="7137288"/>
    <n v="9002312367"/>
    <x v="0"/>
    <x v="1"/>
    <s v="CONJUNTO RESIDENCIAL IBERICA"/>
    <x v="7"/>
    <x v="7"/>
  </r>
  <r>
    <x v="0"/>
    <x v="1"/>
    <x v="1"/>
    <x v="4"/>
    <n v="7137309"/>
    <n v="8090087055"/>
    <x v="0"/>
    <x v="1"/>
    <s v="CLUB RESIDENCIAL ALAMEDA"/>
    <x v="3"/>
    <x v="3"/>
  </r>
  <r>
    <x v="0"/>
    <x v="1"/>
    <x v="1"/>
    <x v="4"/>
    <n v="7137328"/>
    <n v="9008807702"/>
    <x v="0"/>
    <x v="1"/>
    <s v="CONJUNTO RESIDENCIAL CENTRAL PARK PH"/>
    <x v="34"/>
    <x v="5"/>
  </r>
  <r>
    <x v="0"/>
    <x v="1"/>
    <x v="1"/>
    <x v="4"/>
    <n v="7137329"/>
    <n v="9006094612"/>
    <x v="0"/>
    <x v="3"/>
    <s v="EDIFICIO ALTOS DE PARANA PROPIEDAD HORIZONTAL"/>
    <x v="9"/>
    <x v="8"/>
  </r>
  <r>
    <x v="0"/>
    <x v="1"/>
    <x v="1"/>
    <x v="4"/>
    <n v="7137411"/>
    <n v="9003538116"/>
    <x v="0"/>
    <x v="4"/>
    <s v="CONJUNTO MULTIFAMILIAR JARDINES DE LA PALMA-PROPIEDAD HO"/>
    <x v="6"/>
    <x v="6"/>
  </r>
  <r>
    <x v="0"/>
    <x v="1"/>
    <x v="1"/>
    <x v="4"/>
    <n v="7137502"/>
    <n v="9000206776"/>
    <x v="0"/>
    <x v="1"/>
    <s v="EDIFICIO PLAZUELA VIZCAYA - PROPIEDAD HORIZONTAL"/>
    <x v="6"/>
    <x v="6"/>
  </r>
  <r>
    <x v="0"/>
    <x v="1"/>
    <x v="1"/>
    <x v="4"/>
    <n v="7137507"/>
    <n v="9003468464"/>
    <x v="0"/>
    <x v="3"/>
    <s v="CONJUNTO PARQUE RESIDENCIAL PAISAJE DE SIERRA ALTA - PROPIED"/>
    <x v="6"/>
    <x v="6"/>
  </r>
  <r>
    <x v="0"/>
    <x v="1"/>
    <x v="1"/>
    <x v="4"/>
    <n v="7137514"/>
    <n v="9004597716"/>
    <x v="0"/>
    <x v="1"/>
    <s v="EDIFICIO MERIDIANO PROPIEDAD HORIZONTAL"/>
    <x v="6"/>
    <x v="6"/>
  </r>
  <r>
    <x v="0"/>
    <x v="1"/>
    <x v="1"/>
    <x v="4"/>
    <n v="7137526"/>
    <n v="8001933179"/>
    <x v="0"/>
    <x v="1"/>
    <s v="AGRUPACION DE VIVIENDA 4A LOS GUALANDAYES"/>
    <x v="1"/>
    <x v="1"/>
  </r>
  <r>
    <x v="0"/>
    <x v="1"/>
    <x v="1"/>
    <x v="4"/>
    <n v="7137540"/>
    <n v="8000477145"/>
    <x v="0"/>
    <x v="1"/>
    <s v="EDIFICIO ALICANTE PROPIEDAD HORIZONTAL"/>
    <x v="6"/>
    <x v="6"/>
  </r>
  <r>
    <x v="0"/>
    <x v="1"/>
    <x v="1"/>
    <x v="4"/>
    <n v="7137556"/>
    <n v="9001408824"/>
    <x v="0"/>
    <x v="1"/>
    <s v="CONJUNTO RESIDENCIAL MONTICELO-PROPIEDAD HORIZONTAL"/>
    <x v="6"/>
    <x v="6"/>
  </r>
  <r>
    <x v="0"/>
    <x v="1"/>
    <x v="1"/>
    <x v="4"/>
    <n v="7137579"/>
    <n v="8300595419"/>
    <x v="0"/>
    <x v="1"/>
    <s v="CONJUNTO RESIDENCIAL ALAMEDA DE SANTA CLARA II"/>
    <x v="1"/>
    <x v="1"/>
  </r>
  <r>
    <x v="0"/>
    <x v="1"/>
    <x v="1"/>
    <x v="4"/>
    <n v="7137642"/>
    <n v="9010297872"/>
    <x v="0"/>
    <x v="0"/>
    <s v="CONJUNTO CERRADO BAMBU PH"/>
    <x v="13"/>
    <x v="9"/>
  </r>
  <r>
    <x v="0"/>
    <x v="1"/>
    <x v="1"/>
    <x v="4"/>
    <n v="7137666"/>
    <n v="8300076113"/>
    <x v="0"/>
    <x v="1"/>
    <s v="EDIFICIO ALBORADA"/>
    <x v="1"/>
    <x v="1"/>
  </r>
  <r>
    <x v="0"/>
    <x v="1"/>
    <x v="1"/>
    <x v="5"/>
    <n v="7137685"/>
    <n v="42131399"/>
    <x v="0"/>
    <x v="1"/>
    <s v="TABORDA  OSORIO SANDRA MILENA"/>
    <x v="11"/>
    <x v="9"/>
  </r>
  <r>
    <x v="0"/>
    <x v="1"/>
    <x v="1"/>
    <x v="4"/>
    <n v="7137728"/>
    <n v="9007949470"/>
    <x v="0"/>
    <x v="1"/>
    <s v="CONJUNTO RESIDENCIAL BOSQUES DEL CASTILLO"/>
    <x v="40"/>
    <x v="0"/>
  </r>
  <r>
    <x v="0"/>
    <x v="1"/>
    <x v="1"/>
    <x v="4"/>
    <n v="7137741"/>
    <n v="8001933179"/>
    <x v="0"/>
    <x v="2"/>
    <s v="AGRUPACION DE VIVIENDA 4A LOS GUALANDAYES"/>
    <x v="1"/>
    <x v="1"/>
  </r>
  <r>
    <x v="0"/>
    <x v="1"/>
    <x v="1"/>
    <x v="4"/>
    <n v="7137754"/>
    <n v="8300303312"/>
    <x v="0"/>
    <x v="1"/>
    <s v="CONJUNTO RESIDENCIAL BUGANVILIA"/>
    <x v="1"/>
    <x v="1"/>
  </r>
  <r>
    <x v="0"/>
    <x v="1"/>
    <x v="1"/>
    <x v="4"/>
    <n v="7137791"/>
    <n v="9000650907"/>
    <x v="0"/>
    <x v="2"/>
    <s v="EDIFICIO PORTAL DE LOS NOGALES BLOQUE UNO - PROPIEDAD HO"/>
    <x v="6"/>
    <x v="6"/>
  </r>
  <r>
    <x v="0"/>
    <x v="1"/>
    <x v="1"/>
    <x v="4"/>
    <n v="7137801"/>
    <n v="9010602628"/>
    <x v="0"/>
    <x v="1"/>
    <s v="SANTA MÓNICA CONDOMINIO PROPIEDAD HORIZONTAL"/>
    <x v="9"/>
    <x v="8"/>
  </r>
  <r>
    <x v="0"/>
    <x v="1"/>
    <x v="1"/>
    <x v="4"/>
    <n v="7137904"/>
    <n v="8600907872"/>
    <x v="0"/>
    <x v="3"/>
    <s v="CONJUNTO RESIDENCIAL PLENITUD - PROPIEDAD HORIZONTAL"/>
    <x v="1"/>
    <x v="1"/>
  </r>
  <r>
    <x v="0"/>
    <x v="1"/>
    <x v="1"/>
    <x v="4"/>
    <n v="7137975"/>
    <n v="8110418153"/>
    <x v="0"/>
    <x v="1"/>
    <s v="EDIFICIO TORRE DE DANUBIO P H"/>
    <x v="14"/>
    <x v="5"/>
  </r>
  <r>
    <x v="0"/>
    <x v="1"/>
    <x v="1"/>
    <x v="4"/>
    <n v="7137970"/>
    <n v="8130006893"/>
    <x v="0"/>
    <x v="7"/>
    <s v="CONJUNTO RESIDENCIAL MEDIA LUNA"/>
    <x v="29"/>
    <x v="14"/>
  </r>
  <r>
    <x v="0"/>
    <x v="1"/>
    <x v="1"/>
    <x v="4"/>
    <n v="7137979"/>
    <n v="8909362479"/>
    <x v="0"/>
    <x v="7"/>
    <s v="URBANIZACION NUEVA VILLA DE ABURRA ETAPA 3 SECTOR 1 MANZANA"/>
    <x v="14"/>
    <x v="5"/>
  </r>
  <r>
    <x v="0"/>
    <x v="1"/>
    <x v="1"/>
    <x v="4"/>
    <n v="7138008"/>
    <n v="8100069705"/>
    <x v="0"/>
    <x v="1"/>
    <s v="CONJUNTO HABITACIONAL SANTANA"/>
    <x v="6"/>
    <x v="6"/>
  </r>
  <r>
    <x v="0"/>
    <x v="1"/>
    <x v="1"/>
    <x v="4"/>
    <n v="7138127"/>
    <n v="9011645003"/>
    <x v="0"/>
    <x v="0"/>
    <s v="EDIFICIO ALTA VISTA - PROPIEDAD HORIZONTAL"/>
    <x v="6"/>
    <x v="6"/>
  </r>
  <r>
    <x v="0"/>
    <x v="1"/>
    <x v="1"/>
    <x v="4"/>
    <n v="7138191"/>
    <n v="8300589384"/>
    <x v="0"/>
    <x v="2"/>
    <s v="EDIFICIO SANTA CATALINA DE LA ALAMBRA IV"/>
    <x v="1"/>
    <x v="1"/>
  </r>
  <r>
    <x v="0"/>
    <x v="1"/>
    <x v="1"/>
    <x v="4"/>
    <n v="7138212"/>
    <n v="9010994505"/>
    <x v="0"/>
    <x v="1"/>
    <s v="CONJUNTO RESIDENCIAL RESERVAS DE ALAMEDA PROPIEDAD HORIZONTA"/>
    <x v="28"/>
    <x v="11"/>
  </r>
  <r>
    <x v="0"/>
    <x v="1"/>
    <x v="1"/>
    <x v="4"/>
    <n v="7138226"/>
    <n v="8040006346"/>
    <x v="0"/>
    <x v="0"/>
    <s v="CONJUNTO MULTIFAMILIAR COLINAS DE MONTEBELLO"/>
    <x v="2"/>
    <x v="2"/>
  </r>
  <r>
    <x v="0"/>
    <x v="1"/>
    <x v="1"/>
    <x v="4"/>
    <n v="7138344"/>
    <n v="8110308812"/>
    <x v="0"/>
    <x v="0"/>
    <s v="URBANIZACION CANTA PIEDRA"/>
    <x v="10"/>
    <x v="5"/>
  </r>
  <r>
    <x v="0"/>
    <x v="1"/>
    <x v="1"/>
    <x v="4"/>
    <n v="7138378"/>
    <n v="9000105141"/>
    <x v="0"/>
    <x v="1"/>
    <s v="CONJUNTO RESIDENCIAL SUMATAMBO 2000 PH"/>
    <x v="9"/>
    <x v="8"/>
  </r>
  <r>
    <x v="0"/>
    <x v="1"/>
    <x v="1"/>
    <x v="4"/>
    <n v="7138574"/>
    <n v="9004681761"/>
    <x v="0"/>
    <x v="0"/>
    <s v="TORRE PORTAL DE BOMBONA PROPIEDAD HORIZONTAL"/>
    <x v="14"/>
    <x v="5"/>
  </r>
  <r>
    <x v="0"/>
    <x v="1"/>
    <x v="1"/>
    <x v="4"/>
    <n v="7138675"/>
    <n v="8040146877"/>
    <x v="0"/>
    <x v="1"/>
    <s v="CONJUNTO RESIDENCIAL ARTEMIS I"/>
    <x v="2"/>
    <x v="2"/>
  </r>
  <r>
    <x v="0"/>
    <x v="1"/>
    <x v="1"/>
    <x v="4"/>
    <n v="7138738"/>
    <n v="8301217860"/>
    <x v="0"/>
    <x v="1"/>
    <s v="EDIFICIO PALERMO I PROPIEDAD HORIZONTAL"/>
    <x v="1"/>
    <x v="1"/>
  </r>
  <r>
    <x v="0"/>
    <x v="1"/>
    <x v="1"/>
    <x v="4"/>
    <n v="7138770"/>
    <n v="9001495053"/>
    <x v="0"/>
    <x v="1"/>
    <s v="EDIFICIO VERDEZZA P-H-"/>
    <x v="14"/>
    <x v="5"/>
  </r>
  <r>
    <x v="0"/>
    <x v="1"/>
    <x v="1"/>
    <x v="4"/>
    <n v="7138897"/>
    <n v="8100010296"/>
    <x v="0"/>
    <x v="3"/>
    <s v="EDIFICIO LA CALLEJA PROPIEDAD HORIZONTAL"/>
    <x v="6"/>
    <x v="6"/>
  </r>
  <r>
    <x v="0"/>
    <x v="1"/>
    <x v="1"/>
    <x v="4"/>
    <n v="7138911"/>
    <n v="9008080684"/>
    <x v="0"/>
    <x v="2"/>
    <s v="EDIFICIO VALTERRA PROPIEDAD HORIZONTAL"/>
    <x v="1"/>
    <x v="1"/>
  </r>
  <r>
    <x v="0"/>
    <x v="1"/>
    <x v="1"/>
    <x v="4"/>
    <n v="7138916"/>
    <n v="8300630359"/>
    <x v="0"/>
    <x v="3"/>
    <s v="EDIFICIO RESERVA DE LA COLINA ETAPA I"/>
    <x v="1"/>
    <x v="1"/>
  </r>
  <r>
    <x v="0"/>
    <x v="1"/>
    <x v="1"/>
    <x v="4"/>
    <n v="7138942"/>
    <n v="9013702841"/>
    <x v="0"/>
    <x v="2"/>
    <s v="CONJUNTO RESIDENCIAL RINCON DE LA PRADERA PH"/>
    <x v="13"/>
    <x v="9"/>
  </r>
  <r>
    <x v="0"/>
    <x v="1"/>
    <x v="1"/>
    <x v="4"/>
    <n v="7138947"/>
    <n v="8040000243"/>
    <x v="0"/>
    <x v="0"/>
    <s v="EDIFICIO ATENEA PLAZA PROPIEDAD HORIZONTAL"/>
    <x v="2"/>
    <x v="2"/>
  </r>
  <r>
    <x v="0"/>
    <x v="1"/>
    <x v="1"/>
    <x v="4"/>
    <n v="7138951"/>
    <n v="8300338451"/>
    <x v="0"/>
    <x v="1"/>
    <s v="EDIFICIO PARK WAY RESERVADO III"/>
    <x v="1"/>
    <x v="1"/>
  </r>
  <r>
    <x v="0"/>
    <x v="1"/>
    <x v="1"/>
    <x v="4"/>
    <n v="7138973"/>
    <n v="8300312168"/>
    <x v="0"/>
    <x v="1"/>
    <s v="CONJUNTO RESIDENCIAL ASTURIAS PRIMERA ETAPA"/>
    <x v="1"/>
    <x v="1"/>
  </r>
  <r>
    <x v="0"/>
    <x v="1"/>
    <x v="1"/>
    <x v="4"/>
    <n v="7139022"/>
    <n v="8100016636"/>
    <x v="0"/>
    <x v="1"/>
    <s v="EDIFICIO MULTIFAMILIARES VENECIA I PROPIEDAD HORIZONTAL"/>
    <x v="6"/>
    <x v="6"/>
  </r>
  <r>
    <x v="0"/>
    <x v="1"/>
    <x v="1"/>
    <x v="4"/>
    <n v="7139050"/>
    <n v="8050093504"/>
    <x v="0"/>
    <x v="1"/>
    <s v="UNIDAD RESIDENCIAL MARCO FIDEL SUAREZ"/>
    <x v="0"/>
    <x v="0"/>
  </r>
  <r>
    <x v="0"/>
    <x v="1"/>
    <x v="1"/>
    <x v="4"/>
    <n v="7139092"/>
    <n v="8300031146"/>
    <x v="0"/>
    <x v="1"/>
    <s v="EDIFICIO GUIMOX-PROPIEDAD HORIZONTAL"/>
    <x v="1"/>
    <x v="1"/>
  </r>
  <r>
    <x v="0"/>
    <x v="1"/>
    <x v="1"/>
    <x v="4"/>
    <n v="7139099"/>
    <n v="9007650371"/>
    <x v="0"/>
    <x v="3"/>
    <s v="LA ILUSION II CONJUNTO RESIDENCIAL- PROPIEDAD HORIZONTAL"/>
    <x v="4"/>
    <x v="4"/>
  </r>
  <r>
    <x v="0"/>
    <x v="1"/>
    <x v="1"/>
    <x v="4"/>
    <n v="7139102"/>
    <n v="8300192982"/>
    <x v="0"/>
    <x v="3"/>
    <s v="AGRUPACION RESIDENCIAL NUEVA TIBABUYES SECTOR A"/>
    <x v="1"/>
    <x v="1"/>
  </r>
  <r>
    <x v="0"/>
    <x v="1"/>
    <x v="1"/>
    <x v="4"/>
    <n v="7139118"/>
    <n v="8902118041"/>
    <x v="0"/>
    <x v="3"/>
    <s v="CONJUNTO RESIDENCIAL TORRES DEL TEJAR"/>
    <x v="2"/>
    <x v="2"/>
  </r>
  <r>
    <x v="0"/>
    <x v="1"/>
    <x v="1"/>
    <x v="4"/>
    <n v="7139148"/>
    <n v="8300031146"/>
    <x v="0"/>
    <x v="1"/>
    <s v="EDIFICIO GUIMOX-PROPIEDAD HORIZONTAL"/>
    <x v="1"/>
    <x v="1"/>
  </r>
  <r>
    <x v="0"/>
    <x v="1"/>
    <x v="1"/>
    <x v="4"/>
    <n v="7139229"/>
    <n v="8300207580"/>
    <x v="0"/>
    <x v="3"/>
    <s v="CONJUNTO RESIDENCIAL BOLIVIA OCCIDENTAL LOTE 2 PH"/>
    <x v="1"/>
    <x v="1"/>
  </r>
  <r>
    <x v="0"/>
    <x v="1"/>
    <x v="1"/>
    <x v="4"/>
    <n v="7139256"/>
    <n v="8220023772"/>
    <x v="0"/>
    <x v="1"/>
    <s v="CONJUNTO RESIDENCIAL BALCONES DE PONTEVEDRA"/>
    <x v="37"/>
    <x v="16"/>
  </r>
  <r>
    <x v="0"/>
    <x v="1"/>
    <x v="1"/>
    <x v="4"/>
    <n v="7139280"/>
    <n v="8090061215"/>
    <x v="0"/>
    <x v="3"/>
    <s v="CONJUNTO CERRADO TORRES DEL BOSQUE-PROPIEDAD HORIZONTAL"/>
    <x v="3"/>
    <x v="3"/>
  </r>
  <r>
    <x v="0"/>
    <x v="1"/>
    <x v="1"/>
    <x v="4"/>
    <n v="7139338"/>
    <n v="8001386639"/>
    <x v="0"/>
    <x v="1"/>
    <s v="EDIFICIO POZO BLANCO"/>
    <x v="7"/>
    <x v="7"/>
  </r>
  <r>
    <x v="0"/>
    <x v="1"/>
    <x v="1"/>
    <x v="4"/>
    <n v="7139341"/>
    <n v="9000013043"/>
    <x v="0"/>
    <x v="1"/>
    <s v="EDIFICIO ASTORGA LOFTS PH"/>
    <x v="14"/>
    <x v="5"/>
  </r>
  <r>
    <x v="0"/>
    <x v="1"/>
    <x v="1"/>
    <x v="4"/>
    <n v="7139353"/>
    <n v="8001972770"/>
    <x v="0"/>
    <x v="1"/>
    <s v="UNIDAD RESIDENCIAL SAUSALITO"/>
    <x v="11"/>
    <x v="9"/>
  </r>
  <r>
    <x v="0"/>
    <x v="1"/>
    <x v="1"/>
    <x v="4"/>
    <n v="7139357"/>
    <n v="9002753640"/>
    <x v="0"/>
    <x v="0"/>
    <s v="EDIFICIO ATALAYA DEL NORTE PROPIEDAD HORIZONTAL"/>
    <x v="6"/>
    <x v="6"/>
  </r>
  <r>
    <x v="0"/>
    <x v="1"/>
    <x v="1"/>
    <x v="4"/>
    <n v="7139368"/>
    <n v="8001972770"/>
    <x v="0"/>
    <x v="2"/>
    <s v="UNIDAD RESIDENCIAL SAUSALITO"/>
    <x v="11"/>
    <x v="9"/>
  </r>
  <r>
    <x v="0"/>
    <x v="1"/>
    <x v="1"/>
    <x v="4"/>
    <n v="7139382"/>
    <n v="9000136412"/>
    <x v="0"/>
    <x v="1"/>
    <s v="EDIFICIO NAPOLES CHICO"/>
    <x v="1"/>
    <x v="1"/>
  </r>
  <r>
    <x v="0"/>
    <x v="1"/>
    <x v="1"/>
    <x v="4"/>
    <n v="7139440"/>
    <n v="9000947915"/>
    <x v="0"/>
    <x v="1"/>
    <s v="EDIFICIO SANTA BARBARA PH"/>
    <x v="1"/>
    <x v="1"/>
  </r>
  <r>
    <x v="0"/>
    <x v="1"/>
    <x v="1"/>
    <x v="4"/>
    <n v="7139444"/>
    <n v="8110335313"/>
    <x v="0"/>
    <x v="1"/>
    <s v="EDIFICIO PORTON DE SANTA TERESA PH"/>
    <x v="14"/>
    <x v="5"/>
  </r>
  <r>
    <x v="0"/>
    <x v="1"/>
    <x v="1"/>
    <x v="4"/>
    <n v="7139464"/>
    <n v="9006578856"/>
    <x v="0"/>
    <x v="1"/>
    <s v="EDIFICIO MULTIFAMILIAR TORRE LUNA"/>
    <x v="6"/>
    <x v="6"/>
  </r>
  <r>
    <x v="0"/>
    <x v="1"/>
    <x v="1"/>
    <x v="4"/>
    <n v="7139485"/>
    <n v="9001689791"/>
    <x v="0"/>
    <x v="1"/>
    <s v="EDIFICIO CAMILA - PROPIEDAD HORIZONTAL"/>
    <x v="1"/>
    <x v="1"/>
  </r>
  <r>
    <x v="0"/>
    <x v="1"/>
    <x v="1"/>
    <x v="4"/>
    <n v="7139495"/>
    <n v="8300148119"/>
    <x v="0"/>
    <x v="1"/>
    <s v="EDIFICIO CHICO 95 PROPIEDAD HORIZONTAL"/>
    <x v="1"/>
    <x v="1"/>
  </r>
  <r>
    <x v="0"/>
    <x v="1"/>
    <x v="1"/>
    <x v="4"/>
    <n v="7139551"/>
    <n v="8300481481"/>
    <x v="0"/>
    <x v="3"/>
    <s v="CONJUNTO RESIDENCIAL SAN ANDRES AFIDRO MANZANA 3 ETAPA - PRO"/>
    <x v="1"/>
    <x v="1"/>
  </r>
  <r>
    <x v="0"/>
    <x v="1"/>
    <x v="1"/>
    <x v="4"/>
    <n v="7139575"/>
    <n v="9001147668"/>
    <x v="0"/>
    <x v="3"/>
    <s v="EDIFICIO IGUAZU PH"/>
    <x v="1"/>
    <x v="1"/>
  </r>
  <r>
    <x v="0"/>
    <x v="1"/>
    <x v="1"/>
    <x v="4"/>
    <n v="7139674"/>
    <n v="9007048708"/>
    <x v="0"/>
    <x v="1"/>
    <s v="EDIFICIO MONTICELLO APARTAMENTOS PROPIEDAD HORIZONTAL"/>
    <x v="3"/>
    <x v="3"/>
  </r>
  <r>
    <x v="0"/>
    <x v="1"/>
    <x v="1"/>
    <x v="4"/>
    <n v="7139680"/>
    <n v="8000477145"/>
    <x v="0"/>
    <x v="1"/>
    <s v="EDIFICIO ALICANTE PROPIEDAD HORIZONTAL"/>
    <x v="6"/>
    <x v="6"/>
  </r>
  <r>
    <x v="0"/>
    <x v="1"/>
    <x v="1"/>
    <x v="4"/>
    <n v="7139683"/>
    <n v="9005059282"/>
    <x v="0"/>
    <x v="2"/>
    <s v="CONJUNTO MULTIFAMILIAR EL CARMELO PROPIEDAD HORIZONTAL"/>
    <x v="6"/>
    <x v="6"/>
  </r>
  <r>
    <x v="0"/>
    <x v="1"/>
    <x v="1"/>
    <x v="4"/>
    <n v="7139705"/>
    <n v="8300192121"/>
    <x v="0"/>
    <x v="1"/>
    <s v="CONJUNTO RESIDENCIAL LAS GALIAS"/>
    <x v="1"/>
    <x v="1"/>
  </r>
  <r>
    <x v="0"/>
    <x v="1"/>
    <x v="1"/>
    <x v="4"/>
    <n v="7139744"/>
    <n v="8001430471"/>
    <x v="0"/>
    <x v="1"/>
    <s v="EDIFICIO PICASSO PROPIEDAD HORIZONTAL"/>
    <x v="11"/>
    <x v="9"/>
  </r>
  <r>
    <x v="0"/>
    <x v="1"/>
    <x v="1"/>
    <x v="4"/>
    <n v="7139760"/>
    <n v="8000175079"/>
    <x v="0"/>
    <x v="3"/>
    <s v="EDIFICIO YACARE"/>
    <x v="1"/>
    <x v="1"/>
  </r>
  <r>
    <x v="0"/>
    <x v="1"/>
    <x v="1"/>
    <x v="4"/>
    <n v="7139818"/>
    <n v="8300297463"/>
    <x v="0"/>
    <x v="1"/>
    <s v="EDIFICIO EUCALIPTOS DE LA COLINA - PROPIEDAD HORIZONTAL"/>
    <x v="1"/>
    <x v="1"/>
  </r>
  <r>
    <x v="0"/>
    <x v="1"/>
    <x v="1"/>
    <x v="4"/>
    <n v="7139809"/>
    <n v="9006909728"/>
    <x v="0"/>
    <x v="0"/>
    <s v="CONJUNTO RESIDENCIAL TERRA APARTAMENTOS ETAPA UNO Y ETAPA DO"/>
    <x v="7"/>
    <x v="7"/>
  </r>
  <r>
    <x v="0"/>
    <x v="1"/>
    <x v="1"/>
    <x v="4"/>
    <n v="7139832"/>
    <n v="8300313808"/>
    <x v="0"/>
    <x v="3"/>
    <s v="CONJUNTO RESIDENCIAL VILANOVA II SUPERMANZANA 3 Y 4 PH"/>
    <x v="1"/>
    <x v="1"/>
  </r>
  <r>
    <x v="0"/>
    <x v="1"/>
    <x v="1"/>
    <x v="4"/>
    <n v="7139838"/>
    <n v="8300313808"/>
    <x v="0"/>
    <x v="3"/>
    <s v="CONJUNTO RESIDENCIAL VILANOVA II SUPERMANZANA 3 Y 4 PH"/>
    <x v="1"/>
    <x v="1"/>
  </r>
  <r>
    <x v="0"/>
    <x v="1"/>
    <x v="1"/>
    <x v="4"/>
    <n v="7139848"/>
    <n v="8300313808"/>
    <x v="0"/>
    <x v="3"/>
    <s v="CONJUNTO RESIDENCIAL VILANOVA II SUPERMANZANA 3 Y 4 PH"/>
    <x v="1"/>
    <x v="1"/>
  </r>
  <r>
    <x v="0"/>
    <x v="1"/>
    <x v="1"/>
    <x v="4"/>
    <n v="7139851"/>
    <n v="8300313808"/>
    <x v="0"/>
    <x v="3"/>
    <s v="CONJUNTO RESIDENCIAL VILANOVA II SUPERMANZANA 3 Y 4 PH"/>
    <x v="1"/>
    <x v="1"/>
  </r>
  <r>
    <x v="0"/>
    <x v="1"/>
    <x v="1"/>
    <x v="4"/>
    <n v="7139860"/>
    <n v="8300313808"/>
    <x v="0"/>
    <x v="3"/>
    <s v="CONJUNTO RESIDENCIAL VILANOVA II SUPERMANZANA 3 Y 4 PH"/>
    <x v="1"/>
    <x v="1"/>
  </r>
  <r>
    <x v="0"/>
    <x v="1"/>
    <x v="1"/>
    <x v="4"/>
    <n v="7139861"/>
    <n v="8300313808"/>
    <x v="0"/>
    <x v="3"/>
    <s v="CONJUNTO RESIDENCIAL VILANOVA II SUPERMANZANA 3 Y 4 PH"/>
    <x v="1"/>
    <x v="1"/>
  </r>
  <r>
    <x v="0"/>
    <x v="1"/>
    <x v="1"/>
    <x v="4"/>
    <n v="7139866"/>
    <n v="8300313808"/>
    <x v="0"/>
    <x v="3"/>
    <s v="CONJUNTO RESIDENCIAL VILANOVA II SUPERMANZANA 3 Y 4 PH"/>
    <x v="1"/>
    <x v="1"/>
  </r>
  <r>
    <x v="0"/>
    <x v="1"/>
    <x v="1"/>
    <x v="4"/>
    <n v="7139867"/>
    <n v="8300313808"/>
    <x v="0"/>
    <x v="3"/>
    <s v="CONJUNTO RESIDENCIAL VILANOVA II SUPERMANZANA 3 Y 4 PH"/>
    <x v="1"/>
    <x v="1"/>
  </r>
  <r>
    <x v="0"/>
    <x v="1"/>
    <x v="1"/>
    <x v="4"/>
    <n v="7139897"/>
    <n v="8300313808"/>
    <x v="0"/>
    <x v="3"/>
    <s v="CONJUNTO RESIDENCIAL VILANOVA II SUPERMANZANA 3 Y 4 PH"/>
    <x v="1"/>
    <x v="1"/>
  </r>
  <r>
    <x v="0"/>
    <x v="1"/>
    <x v="1"/>
    <x v="4"/>
    <n v="7139915"/>
    <n v="9002279147"/>
    <x v="0"/>
    <x v="3"/>
    <s v="potosi centro comercial"/>
    <x v="109"/>
    <x v="4"/>
  </r>
  <r>
    <x v="0"/>
    <x v="1"/>
    <x v="1"/>
    <x v="4"/>
    <n v="7139907"/>
    <n v="8300313808"/>
    <x v="0"/>
    <x v="3"/>
    <s v="CONJUNTO RESIDENCIAL VILANOVA II SUPERMANZANA 3 Y 4 PH"/>
    <x v="1"/>
    <x v="1"/>
  </r>
  <r>
    <x v="0"/>
    <x v="1"/>
    <x v="1"/>
    <x v="4"/>
    <n v="7140020"/>
    <n v="8300306467"/>
    <x v="0"/>
    <x v="1"/>
    <s v="CONJUNTO RESIDENCIAL POTOSI II SECTOR PH"/>
    <x v="1"/>
    <x v="1"/>
  </r>
  <r>
    <x v="0"/>
    <x v="1"/>
    <x v="1"/>
    <x v="4"/>
    <n v="7140109"/>
    <n v="8909247446"/>
    <x v="0"/>
    <x v="3"/>
    <s v="URBANIZACION EL CARMELO PH"/>
    <x v="14"/>
    <x v="5"/>
  </r>
  <r>
    <x v="0"/>
    <x v="1"/>
    <x v="1"/>
    <x v="4"/>
    <n v="7140218"/>
    <n v="8300113051"/>
    <x v="0"/>
    <x v="1"/>
    <s v="AGRUPACION DE VIVIENDA EDIFICIO AVENIDA 39"/>
    <x v="1"/>
    <x v="1"/>
  </r>
  <r>
    <x v="0"/>
    <x v="1"/>
    <x v="1"/>
    <x v="1"/>
    <n v="7140239"/>
    <n v="8300486860"/>
    <x v="0"/>
    <x v="1"/>
    <s v="AGRUPACION DE VIVIENDA ESCANDINAVIA NORTE PH"/>
    <x v="1"/>
    <x v="1"/>
  </r>
  <r>
    <x v="0"/>
    <x v="1"/>
    <x v="1"/>
    <x v="4"/>
    <n v="7140273"/>
    <n v="8300136711"/>
    <x v="0"/>
    <x v="3"/>
    <s v="EDIFICIO COLISEO - PROPIEDAD HORIZONTAL"/>
    <x v="1"/>
    <x v="1"/>
  </r>
  <r>
    <x v="0"/>
    <x v="1"/>
    <x v="1"/>
    <x v="4"/>
    <n v="7140298"/>
    <n v="8002423352"/>
    <x v="0"/>
    <x v="1"/>
    <s v="EDIFICIO EL FERROL PROPIEDAD HORIZONTAL"/>
    <x v="1"/>
    <x v="1"/>
  </r>
  <r>
    <x v="0"/>
    <x v="1"/>
    <x v="1"/>
    <x v="4"/>
    <n v="7140301"/>
    <n v="9010241903"/>
    <x v="0"/>
    <x v="3"/>
    <s v="URBANIZACION  SAN JOAQUIN BLOQUE 6 PROPIEDAD HORIZONTAL"/>
    <x v="11"/>
    <x v="9"/>
  </r>
  <r>
    <x v="0"/>
    <x v="1"/>
    <x v="1"/>
    <x v="4"/>
    <n v="7140430"/>
    <n v="9010994505"/>
    <x v="0"/>
    <x v="1"/>
    <s v="CONJUNTO RESIDENCIAL RESERVAS DE ALAMEDA PROPIEDAD HORIZONTA"/>
    <x v="28"/>
    <x v="11"/>
  </r>
  <r>
    <x v="0"/>
    <x v="1"/>
    <x v="1"/>
    <x v="4"/>
    <n v="7140441"/>
    <n v="8001699611"/>
    <x v="0"/>
    <x v="3"/>
    <s v="CONJUNTO RESIDENCIAL SANTA MARIA DEL ALCAZAR II"/>
    <x v="1"/>
    <x v="1"/>
  </r>
  <r>
    <x v="0"/>
    <x v="1"/>
    <x v="1"/>
    <x v="4"/>
    <n v="7140464"/>
    <n v="8908017881"/>
    <x v="0"/>
    <x v="0"/>
    <s v="PROPIEDAD HORIZONTAL EDIFICIO ESPONSIÓN"/>
    <x v="6"/>
    <x v="6"/>
  </r>
  <r>
    <x v="0"/>
    <x v="1"/>
    <x v="1"/>
    <x v="4"/>
    <n v="7140499"/>
    <n v="8301239051"/>
    <x v="0"/>
    <x v="1"/>
    <s v="EDIFICIO SAVI PROPIEDAD HORIZONTAL"/>
    <x v="1"/>
    <x v="1"/>
  </r>
  <r>
    <x v="0"/>
    <x v="1"/>
    <x v="1"/>
    <x v="4"/>
    <n v="7140498"/>
    <n v="9002001040"/>
    <x v="0"/>
    <x v="3"/>
    <s v="CONJUNTO CERRADO HORIZONTES - PROPIEDAD HORIZ"/>
    <x v="6"/>
    <x v="6"/>
  </r>
  <r>
    <x v="0"/>
    <x v="1"/>
    <x v="1"/>
    <x v="4"/>
    <n v="7140567"/>
    <n v="9002534866"/>
    <x v="0"/>
    <x v="0"/>
    <s v="CONJUNTO CERRADO BOSQUES DE LOS ALAMOS PH"/>
    <x v="11"/>
    <x v="9"/>
  </r>
  <r>
    <x v="0"/>
    <x v="1"/>
    <x v="1"/>
    <x v="4"/>
    <n v="7140575"/>
    <n v="9003107342"/>
    <x v="0"/>
    <x v="4"/>
    <s v="CONJUNTO RESIDENCIAL CERRADO LA TOSCANA PRIMERA ETAPA BL"/>
    <x v="6"/>
    <x v="6"/>
  </r>
  <r>
    <x v="0"/>
    <x v="1"/>
    <x v="1"/>
    <x v="4"/>
    <n v="7140587"/>
    <n v="9012470436"/>
    <x v="0"/>
    <x v="4"/>
    <s v="CONJUNTO HABITACIONAL BOSQUES DE VILLA CAFE PROPIEDAD HORIZO"/>
    <x v="6"/>
    <x v="6"/>
  </r>
  <r>
    <x v="0"/>
    <x v="1"/>
    <x v="1"/>
    <x v="4"/>
    <n v="7140609"/>
    <n v="8908077065"/>
    <x v="0"/>
    <x v="4"/>
    <s v="EDIFICIO BELEN"/>
    <x v="6"/>
    <x v="6"/>
  </r>
  <r>
    <x v="0"/>
    <x v="1"/>
    <x v="1"/>
    <x v="4"/>
    <n v="7140656"/>
    <n v="9005384624"/>
    <x v="0"/>
    <x v="3"/>
    <s v="EDIFICIO TORREAL PH"/>
    <x v="1"/>
    <x v="1"/>
  </r>
  <r>
    <x v="0"/>
    <x v="1"/>
    <x v="1"/>
    <x v="4"/>
    <n v="7140663"/>
    <n v="9000689936"/>
    <x v="0"/>
    <x v="2"/>
    <s v="CONJUNTO RESIDENCIAL VILLAS DE SANTA TERESA III PROPIEDAD HO"/>
    <x v="1"/>
    <x v="1"/>
  </r>
  <r>
    <x v="0"/>
    <x v="1"/>
    <x v="1"/>
    <x v="4"/>
    <n v="7140678"/>
    <n v="8000829780"/>
    <x v="0"/>
    <x v="3"/>
    <s v="EDIFICIO LIBERTY SEGUROS"/>
    <x v="1"/>
    <x v="1"/>
  </r>
  <r>
    <x v="0"/>
    <x v="1"/>
    <x v="1"/>
    <x v="4"/>
    <n v="7140790"/>
    <n v="9000018947"/>
    <x v="0"/>
    <x v="0"/>
    <s v="CONJUNTO RESIDENCIAL LA CEIBA II"/>
    <x v="3"/>
    <x v="3"/>
  </r>
  <r>
    <x v="0"/>
    <x v="1"/>
    <x v="1"/>
    <x v="4"/>
    <n v="7141741"/>
    <n v="9013702841"/>
    <x v="0"/>
    <x v="5"/>
    <s v="CONJUNTO RESIDENCIAL RINCON DE LA PRADERA PH"/>
    <x v="13"/>
    <x v="9"/>
  </r>
  <r>
    <x v="0"/>
    <x v="1"/>
    <x v="1"/>
    <x v="4"/>
    <n v="7141815"/>
    <n v="8908044368"/>
    <x v="0"/>
    <x v="4"/>
    <s v="EDIFICIO LOS ANDES"/>
    <x v="6"/>
    <x v="6"/>
  </r>
  <r>
    <x v="0"/>
    <x v="1"/>
    <x v="1"/>
    <x v="4"/>
    <n v="7141812"/>
    <n v="8002147238"/>
    <x v="0"/>
    <x v="1"/>
    <s v="AGRUPACION RESIDENCIAL TEJARES DEL NORTE IV - PROPIEDAD HORI"/>
    <x v="1"/>
    <x v="1"/>
  </r>
  <r>
    <x v="0"/>
    <x v="1"/>
    <x v="1"/>
    <x v="4"/>
    <n v="7141849"/>
    <n v="9003185801"/>
    <x v="0"/>
    <x v="1"/>
    <s v="CONDOMINIO TIZIANO RESORT"/>
    <x v="15"/>
    <x v="4"/>
  </r>
  <r>
    <x v="0"/>
    <x v="1"/>
    <x v="1"/>
    <x v="4"/>
    <n v="7141880"/>
    <n v="8000339520"/>
    <x v="0"/>
    <x v="1"/>
    <s v="CONJUNTO RESIDENCIAL INTERLOMAS (ETAPAS 123 Y 4) -PH-"/>
    <x v="14"/>
    <x v="5"/>
  </r>
  <r>
    <x v="0"/>
    <x v="1"/>
    <x v="1"/>
    <x v="4"/>
    <n v="7141904"/>
    <n v="8300456344"/>
    <x v="0"/>
    <x v="1"/>
    <s v="EDIFICIO MIRABELL PH"/>
    <x v="1"/>
    <x v="1"/>
  </r>
  <r>
    <x v="0"/>
    <x v="1"/>
    <x v="1"/>
    <x v="4"/>
    <n v="7141905"/>
    <n v="9005260067"/>
    <x v="0"/>
    <x v="1"/>
    <s v="URBANIZACION ARBOLEDA DEL RODEO PH"/>
    <x v="14"/>
    <x v="5"/>
  </r>
  <r>
    <x v="0"/>
    <x v="1"/>
    <x v="1"/>
    <x v="4"/>
    <n v="7141957"/>
    <n v="8300510522"/>
    <x v="0"/>
    <x v="2"/>
    <s v="EDIFICIO SANTILLANA P H"/>
    <x v="1"/>
    <x v="1"/>
  </r>
  <r>
    <x v="0"/>
    <x v="1"/>
    <x v="1"/>
    <x v="4"/>
    <n v="7142017"/>
    <n v="9000006337"/>
    <x v="0"/>
    <x v="1"/>
    <s v="AGRUPACION TONOLI III LOTE RC -2 CELULA  D  URBANIZACION TIM"/>
    <x v="1"/>
    <x v="1"/>
  </r>
  <r>
    <x v="0"/>
    <x v="1"/>
    <x v="1"/>
    <x v="4"/>
    <n v="7142058"/>
    <n v="9008903157"/>
    <x v="0"/>
    <x v="1"/>
    <s v="AGRUPACION RESERVA DEL MAR"/>
    <x v="57"/>
    <x v="19"/>
  </r>
  <r>
    <x v="0"/>
    <x v="1"/>
    <x v="1"/>
    <x v="4"/>
    <n v="7142076"/>
    <n v="8001557313"/>
    <x v="0"/>
    <x v="1"/>
    <s v="UNIDAD RESIDENCIAL COOMEVA"/>
    <x v="7"/>
    <x v="7"/>
  </r>
  <r>
    <x v="0"/>
    <x v="1"/>
    <x v="1"/>
    <x v="4"/>
    <n v="7142079"/>
    <n v="8110418153"/>
    <x v="0"/>
    <x v="1"/>
    <s v="EDIFICIO TORRE DE DANUBIO P H"/>
    <x v="14"/>
    <x v="5"/>
  </r>
  <r>
    <x v="0"/>
    <x v="1"/>
    <x v="1"/>
    <x v="4"/>
    <n v="7142113"/>
    <n v="8090114882"/>
    <x v="0"/>
    <x v="4"/>
    <s v="CONDOMINIO PARQUES DE PAKISTAN I ETAPA"/>
    <x v="31"/>
    <x v="3"/>
  </r>
  <r>
    <x v="0"/>
    <x v="1"/>
    <x v="1"/>
    <x v="4"/>
    <n v="7142146"/>
    <n v="9003216445"/>
    <x v="0"/>
    <x v="3"/>
    <s v="LA HACIENDA CONDOMINIO CAMPESTRE - PROPIEDAD HORIZONTAL"/>
    <x v="3"/>
    <x v="3"/>
  </r>
  <r>
    <x v="0"/>
    <x v="1"/>
    <x v="1"/>
    <x v="4"/>
    <n v="7142199"/>
    <n v="8605909899"/>
    <x v="0"/>
    <x v="1"/>
    <s v="EDIFICIO SANTA BARBARA III"/>
    <x v="1"/>
    <x v="1"/>
  </r>
  <r>
    <x v="0"/>
    <x v="1"/>
    <x v="1"/>
    <x v="4"/>
    <n v="7142547"/>
    <n v="9000025021"/>
    <x v="0"/>
    <x v="4"/>
    <s v="CONJUNO RESIDENCIAL 4 ETAPA"/>
    <x v="31"/>
    <x v="3"/>
  </r>
  <r>
    <x v="0"/>
    <x v="1"/>
    <x v="1"/>
    <x v="4"/>
    <n v="7142713"/>
    <n v="8300834658"/>
    <x v="0"/>
    <x v="1"/>
    <s v="EDIFICIO ALEPH PROPIEDAD HORIZONTAL"/>
    <x v="1"/>
    <x v="1"/>
  </r>
  <r>
    <x v="0"/>
    <x v="1"/>
    <x v="1"/>
    <x v="4"/>
    <n v="7142807"/>
    <n v="9001140639"/>
    <x v="0"/>
    <x v="7"/>
    <s v="EDIFICIO DON DANIEL - PROPIEDAD HORIZONTAL"/>
    <x v="6"/>
    <x v="6"/>
  </r>
  <r>
    <x v="0"/>
    <x v="1"/>
    <x v="1"/>
    <x v="4"/>
    <n v="7142995"/>
    <n v="9001689791"/>
    <x v="0"/>
    <x v="1"/>
    <s v="EDIFICIO CAMILA - PROPIEDAD HORIZONTAL"/>
    <x v="1"/>
    <x v="1"/>
  </r>
  <r>
    <x v="0"/>
    <x v="1"/>
    <x v="1"/>
    <x v="4"/>
    <n v="7143378"/>
    <n v="8909344634"/>
    <x v="0"/>
    <x v="2"/>
    <s v="CONJUNTO RESIDENCIAL SORRENTO 2 PH"/>
    <x v="14"/>
    <x v="5"/>
  </r>
  <r>
    <x v="0"/>
    <x v="1"/>
    <x v="1"/>
    <x v="4"/>
    <n v="7143812"/>
    <n v="9000689936"/>
    <x v="0"/>
    <x v="2"/>
    <s v="CONJUNTO RESIDENCIAL VILLAS DE SANTA TERESA III PROPIEDAD HO"/>
    <x v="1"/>
    <x v="1"/>
  </r>
  <r>
    <x v="0"/>
    <x v="1"/>
    <x v="1"/>
    <x v="4"/>
    <n v="7143918"/>
    <n v="9005870351"/>
    <x v="0"/>
    <x v="1"/>
    <s v="CONJUNTO RESIDENCIAL LAS BRISAS"/>
    <x v="1"/>
    <x v="1"/>
  </r>
  <r>
    <x v="0"/>
    <x v="1"/>
    <x v="1"/>
    <x v="4"/>
    <n v="7143939"/>
    <n v="8050081811"/>
    <x v="0"/>
    <x v="1"/>
    <s v="CONJUNTO RESIDENCIAL TORRES DE COMFANDI I ETAPA"/>
    <x v="0"/>
    <x v="0"/>
  </r>
  <r>
    <x v="0"/>
    <x v="1"/>
    <x v="1"/>
    <x v="4"/>
    <n v="7143974"/>
    <n v="8909337745"/>
    <x v="0"/>
    <x v="1"/>
    <s v="EDIFICIO EL VERGEL"/>
    <x v="14"/>
    <x v="5"/>
  </r>
  <r>
    <x v="0"/>
    <x v="1"/>
    <x v="1"/>
    <x v="4"/>
    <n v="7143982"/>
    <n v="9006975092"/>
    <x v="0"/>
    <x v="3"/>
    <s v="EDIFICIO BALCONES DE LA PRADERA TORRES 7 8 9 Y 10"/>
    <x v="9"/>
    <x v="8"/>
  </r>
  <r>
    <x v="0"/>
    <x v="1"/>
    <x v="1"/>
    <x v="4"/>
    <n v="7143984"/>
    <n v="9006975092"/>
    <x v="0"/>
    <x v="1"/>
    <s v="EDIFICIO BALCONES DE LA PRADERA TORRES 7 8 9 Y 10"/>
    <x v="9"/>
    <x v="8"/>
  </r>
  <r>
    <x v="0"/>
    <x v="1"/>
    <x v="1"/>
    <x v="4"/>
    <n v="7144031"/>
    <n v="8160006135"/>
    <x v="0"/>
    <x v="1"/>
    <s v="EDIFICIO ALTOS DE LA PLAZUELA PH"/>
    <x v="11"/>
    <x v="9"/>
  </r>
  <r>
    <x v="0"/>
    <x v="1"/>
    <x v="1"/>
    <x v="4"/>
    <n v="7144027"/>
    <n v="9002490931"/>
    <x v="0"/>
    <x v="1"/>
    <s v="CONJUNTO RESIDENCIAL PORVENIR RESERVADO 4"/>
    <x v="1"/>
    <x v="1"/>
  </r>
  <r>
    <x v="0"/>
    <x v="1"/>
    <x v="1"/>
    <x v="4"/>
    <n v="7144029"/>
    <n v="8300575918"/>
    <x v="0"/>
    <x v="3"/>
    <s v="CONJUNTO RESIDENCIAL EL REDIL DE GALICIA"/>
    <x v="1"/>
    <x v="1"/>
  </r>
  <r>
    <x v="0"/>
    <x v="1"/>
    <x v="1"/>
    <x v="4"/>
    <n v="7144082"/>
    <n v="8050221382"/>
    <x v="0"/>
    <x v="0"/>
    <s v="CONJUNTO RESIDENCIAL SANTA ANA - PROPIEDAD HORIZONTAL DE"/>
    <x v="0"/>
    <x v="0"/>
  </r>
  <r>
    <x v="0"/>
    <x v="1"/>
    <x v="1"/>
    <x v="4"/>
    <n v="7144173"/>
    <n v="8100023650"/>
    <x v="0"/>
    <x v="1"/>
    <s v="EDIFICIO BLOQUE 3 PROPIEDAD HORIZONTAL"/>
    <x v="6"/>
    <x v="6"/>
  </r>
  <r>
    <x v="0"/>
    <x v="1"/>
    <x v="1"/>
    <x v="4"/>
    <n v="7144176"/>
    <n v="9001501321"/>
    <x v="0"/>
    <x v="1"/>
    <s v="CONJUNTO RESIDENCIAL PUERTO BAHIA I ETAPA"/>
    <x v="31"/>
    <x v="3"/>
  </r>
  <r>
    <x v="0"/>
    <x v="1"/>
    <x v="1"/>
    <x v="4"/>
    <n v="7144268"/>
    <n v="8100033949"/>
    <x v="0"/>
    <x v="1"/>
    <s v="CONJUNTO CERRADO BELLA MONTANA"/>
    <x v="6"/>
    <x v="6"/>
  </r>
  <r>
    <x v="0"/>
    <x v="1"/>
    <x v="1"/>
    <x v="4"/>
    <n v="7144291"/>
    <n v="8300217206"/>
    <x v="0"/>
    <x v="1"/>
    <s v="EDIFICIO ATID I"/>
    <x v="1"/>
    <x v="1"/>
  </r>
  <r>
    <x v="0"/>
    <x v="1"/>
    <x v="1"/>
    <x v="4"/>
    <n v="7144297"/>
    <n v="9012082790"/>
    <x v="0"/>
    <x v="1"/>
    <s v="CONJUNTO RESIDENCIAL MIRADOR DE LOS ANDES"/>
    <x v="3"/>
    <x v="3"/>
  </r>
  <r>
    <x v="0"/>
    <x v="1"/>
    <x v="1"/>
    <x v="1"/>
    <n v="7144314"/>
    <n v="9010602628"/>
    <x v="0"/>
    <x v="3"/>
    <s v="SANTA MÓNICA CONDOMINIO PROPIEDAD HORIZONTAL"/>
    <x v="9"/>
    <x v="8"/>
  </r>
  <r>
    <x v="0"/>
    <x v="1"/>
    <x v="1"/>
    <x v="4"/>
    <n v="7144382"/>
    <n v="9000024877"/>
    <x v="0"/>
    <x v="3"/>
    <s v="EDIFICIO PORTAL DE PINARES PH"/>
    <x v="11"/>
    <x v="9"/>
  </r>
  <r>
    <x v="0"/>
    <x v="1"/>
    <x v="1"/>
    <x v="4"/>
    <n v="7144420"/>
    <n v="8110165787"/>
    <x v="0"/>
    <x v="3"/>
    <s v="EDIFICIO POSADA DE LA SIERRA PH"/>
    <x v="14"/>
    <x v="5"/>
  </r>
  <r>
    <x v="0"/>
    <x v="1"/>
    <x v="1"/>
    <x v="4"/>
    <n v="7144575"/>
    <n v="8600498330"/>
    <x v="0"/>
    <x v="1"/>
    <s v="CONJUNTO RESIDENCIAL SANTA BARBARA NORTE MANZANA J"/>
    <x v="1"/>
    <x v="1"/>
  </r>
  <r>
    <x v="0"/>
    <x v="1"/>
    <x v="1"/>
    <x v="4"/>
    <n v="7144616"/>
    <n v="8100024018"/>
    <x v="0"/>
    <x v="3"/>
    <s v="CONJUNTO CERRADO URBANIZACION PIAMONTE - PROPIEDAD HORIZONTA"/>
    <x v="6"/>
    <x v="6"/>
  </r>
  <r>
    <x v="0"/>
    <x v="1"/>
    <x v="1"/>
    <x v="4"/>
    <n v="7144667"/>
    <n v="8040159195"/>
    <x v="0"/>
    <x v="1"/>
    <s v="URBANIZACION EL GIRASOL"/>
    <x v="2"/>
    <x v="2"/>
  </r>
  <r>
    <x v="0"/>
    <x v="1"/>
    <x v="1"/>
    <x v="4"/>
    <n v="7144790"/>
    <n v="9010475184"/>
    <x v="0"/>
    <x v="0"/>
    <s v="EDIFICIO PORTO LETICIA PH"/>
    <x v="21"/>
    <x v="5"/>
  </r>
  <r>
    <x v="0"/>
    <x v="1"/>
    <x v="1"/>
    <x v="4"/>
    <n v="7144800"/>
    <n v="8000536641"/>
    <x v="0"/>
    <x v="3"/>
    <s v="CONJUNTO RESIDENCIAL BARRIO OLIMPICO DE PEREIRA II ETAPA PH"/>
    <x v="11"/>
    <x v="9"/>
  </r>
  <r>
    <x v="0"/>
    <x v="1"/>
    <x v="1"/>
    <x v="4"/>
    <n v="7144809"/>
    <n v="8001434632"/>
    <x v="0"/>
    <x v="1"/>
    <s v="EDIFICIO CONDOMINIO ORION TORRE DOS"/>
    <x v="14"/>
    <x v="5"/>
  </r>
  <r>
    <x v="0"/>
    <x v="1"/>
    <x v="1"/>
    <x v="4"/>
    <n v="7144977"/>
    <n v="9010602628"/>
    <x v="0"/>
    <x v="0"/>
    <s v="SANTA MÓNICA CONDOMINIO PROPIEDAD HORIZONTAL"/>
    <x v="9"/>
    <x v="8"/>
  </r>
  <r>
    <x v="0"/>
    <x v="1"/>
    <x v="1"/>
    <x v="4"/>
    <n v="7145051"/>
    <n v="8010047033"/>
    <x v="0"/>
    <x v="4"/>
    <s v="EDIFICIO SANTA HELENA"/>
    <x v="7"/>
    <x v="7"/>
  </r>
  <r>
    <x v="0"/>
    <x v="1"/>
    <x v="1"/>
    <x v="4"/>
    <n v="7145059"/>
    <n v="9003688942"/>
    <x v="0"/>
    <x v="1"/>
    <s v="CONJUNTO RESIDENCIAL PORTAL DEL PARQUE"/>
    <x v="13"/>
    <x v="9"/>
  </r>
  <r>
    <x v="0"/>
    <x v="1"/>
    <x v="1"/>
    <x v="4"/>
    <n v="7145079"/>
    <n v="9003514382"/>
    <x v="0"/>
    <x v="1"/>
    <s v="CONJUNTO RESIDENCIAL TORRES DE MORAVIA"/>
    <x v="2"/>
    <x v="2"/>
  </r>
  <r>
    <x v="0"/>
    <x v="1"/>
    <x v="1"/>
    <x v="4"/>
    <n v="7145120"/>
    <n v="9003281636"/>
    <x v="0"/>
    <x v="3"/>
    <s v="CONJUNTO RESIDENCIAL LORETTO PARQUE RESIDENCI"/>
    <x v="4"/>
    <x v="4"/>
  </r>
  <r>
    <x v="0"/>
    <x v="1"/>
    <x v="1"/>
    <x v="4"/>
    <n v="7145125"/>
    <n v="9008110116"/>
    <x v="0"/>
    <x v="2"/>
    <s v="PROPIEDAD HORIZONTAL - EDIFICIO LA RIVIERA"/>
    <x v="6"/>
    <x v="6"/>
  </r>
  <r>
    <x v="0"/>
    <x v="1"/>
    <x v="1"/>
    <x v="4"/>
    <n v="7145356"/>
    <n v="8300599830"/>
    <x v="0"/>
    <x v="1"/>
    <s v="EDIFICIO CASONA DEL PARQUE PROPIEDAD HORIZONT"/>
    <x v="1"/>
    <x v="1"/>
  </r>
  <r>
    <x v="0"/>
    <x v="1"/>
    <x v="1"/>
    <x v="4"/>
    <n v="7145387"/>
    <n v="8110308812"/>
    <x v="0"/>
    <x v="1"/>
    <s v="URBANIZACION CANTA PIEDRA"/>
    <x v="10"/>
    <x v="5"/>
  </r>
  <r>
    <x v="0"/>
    <x v="1"/>
    <x v="1"/>
    <x v="4"/>
    <n v="7145402"/>
    <n v="8300319323"/>
    <x v="0"/>
    <x v="1"/>
    <s v="AGRUPACION MZ 17 LT B URBANIZACION BOCHICA MULTICENTRO III E"/>
    <x v="1"/>
    <x v="1"/>
  </r>
  <r>
    <x v="0"/>
    <x v="1"/>
    <x v="1"/>
    <x v="4"/>
    <n v="7145440"/>
    <n v="8603523456"/>
    <x v="0"/>
    <x v="1"/>
    <s v="CONJUNTO MULTIFAMILIAR EL POLO"/>
    <x v="1"/>
    <x v="1"/>
  </r>
  <r>
    <x v="0"/>
    <x v="1"/>
    <x v="1"/>
    <x v="5"/>
    <n v="7145463"/>
    <n v="41930302"/>
    <x v="0"/>
    <x v="2"/>
    <s v="RODRIGUEZ RODRIGUEZ BLANCA LIBIA"/>
    <x v="7"/>
    <x v="7"/>
  </r>
  <r>
    <x v="0"/>
    <x v="1"/>
    <x v="1"/>
    <x v="4"/>
    <n v="7145476"/>
    <n v="8300668761"/>
    <x v="0"/>
    <x v="1"/>
    <s v="EDIFICIO LA MAISON CABRERA PH"/>
    <x v="1"/>
    <x v="1"/>
  </r>
  <r>
    <x v="0"/>
    <x v="1"/>
    <x v="1"/>
    <x v="4"/>
    <n v="7145496"/>
    <n v="9008416059"/>
    <x v="0"/>
    <x v="2"/>
    <s v="CONJUNTO RESIDENCIAL MULTIFAMILIAR PORTAL DE LAS ARAUCARIAS"/>
    <x v="56"/>
    <x v="9"/>
  </r>
  <r>
    <x v="0"/>
    <x v="1"/>
    <x v="1"/>
    <x v="4"/>
    <n v="7145793"/>
    <n v="9001536870"/>
    <x v="0"/>
    <x v="2"/>
    <s v="CAMPOVERDE PH"/>
    <x v="14"/>
    <x v="5"/>
  </r>
  <r>
    <x v="0"/>
    <x v="1"/>
    <x v="1"/>
    <x v="4"/>
    <n v="7145904"/>
    <n v="8907047861"/>
    <x v="0"/>
    <x v="4"/>
    <s v="CONJUNTO RESIDENCIAL OCOBOS PRIMERA ETAPA"/>
    <x v="3"/>
    <x v="3"/>
  </r>
  <r>
    <x v="0"/>
    <x v="1"/>
    <x v="1"/>
    <x v="4"/>
    <n v="7145919"/>
    <n v="8000788343"/>
    <x v="0"/>
    <x v="1"/>
    <s v="CENTRO MEDICO DE LA SABANA P H"/>
    <x v="1"/>
    <x v="1"/>
  </r>
  <r>
    <x v="0"/>
    <x v="1"/>
    <x v="1"/>
    <x v="4"/>
    <n v="7145963"/>
    <n v="8100024018"/>
    <x v="0"/>
    <x v="4"/>
    <s v="CONJUNTO CERRADO URBANIZACION PIAMONTE - PROPIEDAD HORIZONTA"/>
    <x v="6"/>
    <x v="6"/>
  </r>
  <r>
    <x v="0"/>
    <x v="1"/>
    <x v="1"/>
    <x v="5"/>
    <n v="7145977"/>
    <n v="15897100"/>
    <x v="0"/>
    <x v="1"/>
    <s v="MUÑOZ  LUIS ENRIQUE"/>
    <x v="7"/>
    <x v="7"/>
  </r>
  <r>
    <x v="0"/>
    <x v="1"/>
    <x v="1"/>
    <x v="4"/>
    <n v="7146014"/>
    <n v="8301024041"/>
    <x v="0"/>
    <x v="1"/>
    <s v="EDIFICIO NATHALY PH"/>
    <x v="1"/>
    <x v="1"/>
  </r>
  <r>
    <x v="0"/>
    <x v="1"/>
    <x v="1"/>
    <x v="4"/>
    <n v="7146049"/>
    <n v="9007555203"/>
    <x v="0"/>
    <x v="2"/>
    <s v="EDIFICIO TORRE VERSALLES II - PROPIEDAD HORIZONTAL"/>
    <x v="1"/>
    <x v="1"/>
  </r>
  <r>
    <x v="0"/>
    <x v="1"/>
    <x v="1"/>
    <x v="4"/>
    <n v="7146078"/>
    <n v="9004649980"/>
    <x v="0"/>
    <x v="4"/>
    <s v="CONJUNTO CALLE 139 RESERVADO PH"/>
    <x v="1"/>
    <x v="1"/>
  </r>
  <r>
    <x v="0"/>
    <x v="1"/>
    <x v="1"/>
    <x v="4"/>
    <n v="7146107"/>
    <n v="8300132265"/>
    <x v="0"/>
    <x v="1"/>
    <s v="CONJUNTO RESIDENCIAL TORRES DE SAN CARLOS"/>
    <x v="1"/>
    <x v="1"/>
  </r>
  <r>
    <x v="0"/>
    <x v="1"/>
    <x v="1"/>
    <x v="5"/>
    <n v="7146141"/>
    <n v="52249604"/>
    <x v="0"/>
    <x v="1"/>
    <s v="SANCHEZ SALAZAR MARTHA PATRICIA"/>
    <x v="1"/>
    <x v="1"/>
  </r>
  <r>
    <x v="0"/>
    <x v="1"/>
    <x v="1"/>
    <x v="4"/>
    <n v="7146219"/>
    <n v="8160031969"/>
    <x v="0"/>
    <x v="1"/>
    <s v="UNIDAD RESIDENCIAL PINAR DEL ESTE PH"/>
    <x v="11"/>
    <x v="9"/>
  </r>
  <r>
    <x v="0"/>
    <x v="1"/>
    <x v="1"/>
    <x v="5"/>
    <n v="7146239"/>
    <n v="42058247"/>
    <x v="0"/>
    <x v="7"/>
    <s v="TRIANA BOTERO DORIS CECILIA"/>
    <x v="11"/>
    <x v="9"/>
  </r>
  <r>
    <x v="0"/>
    <x v="1"/>
    <x v="1"/>
    <x v="4"/>
    <n v="7146260"/>
    <n v="9000774245"/>
    <x v="0"/>
    <x v="1"/>
    <s v="EDIFICIO COSMOPOLIS - PROPIEDAD HORIZONTAL"/>
    <x v="6"/>
    <x v="6"/>
  </r>
  <r>
    <x v="0"/>
    <x v="1"/>
    <x v="1"/>
    <x v="4"/>
    <n v="7146265"/>
    <n v="9002927029"/>
    <x v="0"/>
    <x v="1"/>
    <s v="CONJUNTO RESIDENCIAL KYOTO TORRE 3 PH"/>
    <x v="1"/>
    <x v="1"/>
  </r>
  <r>
    <x v="0"/>
    <x v="1"/>
    <x v="1"/>
    <x v="4"/>
    <n v="7146272"/>
    <n v="8300382921"/>
    <x v="0"/>
    <x v="1"/>
    <s v="EDIFICIO HORIZONTES PROPIEDAD HORIZONTAL"/>
    <x v="1"/>
    <x v="1"/>
  </r>
  <r>
    <x v="0"/>
    <x v="1"/>
    <x v="1"/>
    <x v="4"/>
    <n v="7146299"/>
    <n v="9002062963"/>
    <x v="0"/>
    <x v="3"/>
    <s v="EDIFICIO FONTAINEBLEAU"/>
    <x v="3"/>
    <x v="3"/>
  </r>
  <r>
    <x v="0"/>
    <x v="1"/>
    <x v="1"/>
    <x v="4"/>
    <n v="7146327"/>
    <n v="8160088335"/>
    <x v="0"/>
    <x v="3"/>
    <s v="CONJUNTO RESIDENCIAL VILLAS DEL JARDIN II ETAPA PH"/>
    <x v="11"/>
    <x v="9"/>
  </r>
  <r>
    <x v="0"/>
    <x v="1"/>
    <x v="1"/>
    <x v="4"/>
    <n v="7146332"/>
    <n v="8300187394"/>
    <x v="0"/>
    <x v="0"/>
    <s v="EDIFICIO PARK WAY II RESERVADO"/>
    <x v="1"/>
    <x v="1"/>
  </r>
  <r>
    <x v="0"/>
    <x v="1"/>
    <x v="1"/>
    <x v="4"/>
    <n v="7146450"/>
    <n v="9003639457"/>
    <x v="0"/>
    <x v="1"/>
    <s v="EDIFICIO GALERIAS PROPIEDAD HORIZONTAL"/>
    <x v="1"/>
    <x v="1"/>
  </r>
  <r>
    <x v="0"/>
    <x v="1"/>
    <x v="1"/>
    <x v="4"/>
    <n v="7146458"/>
    <n v="9000081411"/>
    <x v="0"/>
    <x v="1"/>
    <s v="CONJUNTO RESIDENCIAL ALTAMIRA RESERVADO"/>
    <x v="3"/>
    <x v="3"/>
  </r>
  <r>
    <x v="0"/>
    <x v="1"/>
    <x v="1"/>
    <x v="4"/>
    <n v="7146531"/>
    <n v="9006083910"/>
    <x v="0"/>
    <x v="1"/>
    <s v="EDIFICIO CERROS DE LA JUANA PROPIEDAD HORIZONTAL"/>
    <x v="6"/>
    <x v="6"/>
  </r>
  <r>
    <x v="0"/>
    <x v="1"/>
    <x v="1"/>
    <x v="4"/>
    <n v="7146520"/>
    <n v="9008639359"/>
    <x v="0"/>
    <x v="1"/>
    <s v="MULTIFAMILIAR NOGAL DE MARAYA PH"/>
    <x v="11"/>
    <x v="9"/>
  </r>
  <r>
    <x v="0"/>
    <x v="1"/>
    <x v="1"/>
    <x v="4"/>
    <n v="7146537"/>
    <n v="8902118041"/>
    <x v="0"/>
    <x v="1"/>
    <s v="CONJUNTO RESIDENCIAL TORRES DEL TEJAR"/>
    <x v="2"/>
    <x v="2"/>
  </r>
  <r>
    <x v="0"/>
    <x v="1"/>
    <x v="1"/>
    <x v="4"/>
    <n v="7146558"/>
    <n v="9004437859"/>
    <x v="0"/>
    <x v="3"/>
    <s v="EL NOGAL CLUB RESIDENCIAL"/>
    <x v="11"/>
    <x v="9"/>
  </r>
  <r>
    <x v="0"/>
    <x v="1"/>
    <x v="1"/>
    <x v="4"/>
    <n v="7146587"/>
    <n v="8002414331"/>
    <x v="0"/>
    <x v="1"/>
    <s v="EDIFICIO TORRES DE PINARES"/>
    <x v="11"/>
    <x v="9"/>
  </r>
  <r>
    <x v="0"/>
    <x v="1"/>
    <x v="1"/>
    <x v="4"/>
    <n v="7146601"/>
    <n v="8002493766"/>
    <x v="0"/>
    <x v="1"/>
    <s v="CONJUNTO RESIDENCIAL CAMINOS DE MARAYA PH"/>
    <x v="11"/>
    <x v="9"/>
  </r>
  <r>
    <x v="0"/>
    <x v="1"/>
    <x v="1"/>
    <x v="4"/>
    <n v="7146608"/>
    <n v="8002449866"/>
    <x v="0"/>
    <x v="3"/>
    <s v="EDIFICIO MULTIFAMILIAR TORRES DE BELLA ISLA"/>
    <x v="1"/>
    <x v="1"/>
  </r>
  <r>
    <x v="0"/>
    <x v="1"/>
    <x v="1"/>
    <x v="4"/>
    <n v="7146624"/>
    <n v="9001508431"/>
    <x v="0"/>
    <x v="1"/>
    <s v="EDIFICIO LÁNGOLO PH"/>
    <x v="1"/>
    <x v="1"/>
  </r>
  <r>
    <x v="0"/>
    <x v="1"/>
    <x v="1"/>
    <x v="4"/>
    <n v="7146627"/>
    <n v="8050236560"/>
    <x v="0"/>
    <x v="1"/>
    <s v="UNIDAD RESIDENCIAL SANTIAGO DE CALI ETAPA III CONJUNTO 1"/>
    <x v="0"/>
    <x v="0"/>
  </r>
  <r>
    <x v="0"/>
    <x v="1"/>
    <x v="1"/>
    <x v="4"/>
    <n v="7146654"/>
    <n v="9012611471"/>
    <x v="0"/>
    <x v="1"/>
    <s v="URBANICACION DEL CONJUNTO RESIDENCIAL AIRES DEL BOSQUE ETAPA"/>
    <x v="34"/>
    <x v="5"/>
  </r>
  <r>
    <x v="0"/>
    <x v="1"/>
    <x v="1"/>
    <x v="4"/>
    <n v="7146670"/>
    <n v="9002591170"/>
    <x v="0"/>
    <x v="4"/>
    <s v="EDIFICIO SAN MIGUEL - PROPIEDAD HORIZONTAL-"/>
    <x v="6"/>
    <x v="6"/>
  </r>
  <r>
    <x v="0"/>
    <x v="1"/>
    <x v="1"/>
    <x v="4"/>
    <n v="7146698"/>
    <n v="8002168550"/>
    <x v="0"/>
    <x v="2"/>
    <s v="C R LOS CARBONEROS DE LA URBANIZACION EL PASEO DE LA FLORA"/>
    <x v="0"/>
    <x v="0"/>
  </r>
  <r>
    <x v="0"/>
    <x v="1"/>
    <x v="1"/>
    <x v="4"/>
    <n v="7146782"/>
    <n v="9001475158"/>
    <x v="0"/>
    <x v="5"/>
    <s v="EDIFICIO NUEVA ANDALUCIA - PROPIEDAD HORIZONTAL"/>
    <x v="6"/>
    <x v="6"/>
  </r>
  <r>
    <x v="0"/>
    <x v="1"/>
    <x v="1"/>
    <x v="4"/>
    <n v="7146832"/>
    <n v="8000608226"/>
    <x v="0"/>
    <x v="1"/>
    <s v="UNIDAD RESIDENCIAL PORTOALEGRE I PH"/>
    <x v="14"/>
    <x v="5"/>
  </r>
  <r>
    <x v="0"/>
    <x v="1"/>
    <x v="1"/>
    <x v="4"/>
    <n v="7146879"/>
    <n v="9000744771"/>
    <x v="0"/>
    <x v="3"/>
    <s v="AGRUPACION DE VIVIENDA COMPARTIR LA MARGARITA ETAPA 8 P-H"/>
    <x v="1"/>
    <x v="1"/>
  </r>
  <r>
    <x v="0"/>
    <x v="1"/>
    <x v="1"/>
    <x v="4"/>
    <n v="7146887"/>
    <n v="8000926202"/>
    <x v="0"/>
    <x v="1"/>
    <s v="EDIFICIO MULTIFAMILIAR GUADARRAMA PROPIEDAD HORIZONTAL"/>
    <x v="1"/>
    <x v="1"/>
  </r>
  <r>
    <x v="0"/>
    <x v="1"/>
    <x v="1"/>
    <x v="4"/>
    <n v="7146895"/>
    <n v="9006751300"/>
    <x v="0"/>
    <x v="1"/>
    <s v="EDIFICIO TORRES DE BARCELONA PROPIEDAD HORIZONTAL"/>
    <x v="6"/>
    <x v="6"/>
  </r>
  <r>
    <x v="0"/>
    <x v="1"/>
    <x v="1"/>
    <x v="4"/>
    <n v="7146900"/>
    <n v="9009805579"/>
    <x v="0"/>
    <x v="4"/>
    <s v="EDIFICIO CAMBRIDGE- PROPIEDAD HORIZONTAL"/>
    <x v="1"/>
    <x v="1"/>
  </r>
  <r>
    <x v="0"/>
    <x v="1"/>
    <x v="1"/>
    <x v="4"/>
    <n v="7146912"/>
    <n v="9000510192"/>
    <x v="0"/>
    <x v="0"/>
    <s v="EDIFICIO VIAREGGI - PROPIEDAD HORIZONTAL"/>
    <x v="1"/>
    <x v="1"/>
  </r>
  <r>
    <x v="0"/>
    <x v="1"/>
    <x v="1"/>
    <x v="4"/>
    <n v="7146956"/>
    <n v="8160008124"/>
    <x v="0"/>
    <x v="1"/>
    <s v="EDIFICIO OCEANIA PH"/>
    <x v="11"/>
    <x v="9"/>
  </r>
  <r>
    <x v="0"/>
    <x v="1"/>
    <x v="1"/>
    <x v="4"/>
    <n v="7146961"/>
    <n v="8908034442"/>
    <x v="0"/>
    <x v="1"/>
    <s v="CENTRO COMERCIAL LOS ROSALES PH"/>
    <x v="6"/>
    <x v="6"/>
  </r>
  <r>
    <x v="0"/>
    <x v="1"/>
    <x v="1"/>
    <x v="4"/>
    <n v="7146985"/>
    <n v="9007720361"/>
    <x v="0"/>
    <x v="2"/>
    <s v="CONJUNTO PORTAL DE LA MACARENA PH"/>
    <x v="13"/>
    <x v="9"/>
  </r>
  <r>
    <x v="0"/>
    <x v="1"/>
    <x v="1"/>
    <x v="4"/>
    <n v="7147028"/>
    <n v="8001096760"/>
    <x v="0"/>
    <x v="1"/>
    <s v="CONJUNTO RESIDENCIAL SANTA BARBARA NORTE MANZANA B"/>
    <x v="1"/>
    <x v="1"/>
  </r>
  <r>
    <x v="0"/>
    <x v="1"/>
    <x v="1"/>
    <x v="4"/>
    <n v="7147100"/>
    <n v="9006064024"/>
    <x v="0"/>
    <x v="3"/>
    <s v="EDIFICIO SAN ANTONIO"/>
    <x v="0"/>
    <x v="0"/>
  </r>
  <r>
    <x v="0"/>
    <x v="1"/>
    <x v="1"/>
    <x v="4"/>
    <n v="7147099"/>
    <n v="9009796117"/>
    <x v="0"/>
    <x v="3"/>
    <s v="GALATEA PARQUE RESIDENCIAL PH"/>
    <x v="13"/>
    <x v="9"/>
  </r>
  <r>
    <x v="0"/>
    <x v="1"/>
    <x v="1"/>
    <x v="4"/>
    <n v="7147123"/>
    <n v="8301185143"/>
    <x v="0"/>
    <x v="1"/>
    <s v="CONJUNTO RESIDENCIAL TARBES DE SAN JOSE I Y II ETAPA"/>
    <x v="1"/>
    <x v="1"/>
  </r>
  <r>
    <x v="0"/>
    <x v="1"/>
    <x v="1"/>
    <x v="4"/>
    <n v="7147136"/>
    <n v="8160009701"/>
    <x v="0"/>
    <x v="0"/>
    <s v="UNIDAD RESIDENCIAL VILLAS DE LA MADRID PROPIEDAD HORIZONTAL"/>
    <x v="11"/>
    <x v="9"/>
  </r>
  <r>
    <x v="0"/>
    <x v="1"/>
    <x v="1"/>
    <x v="4"/>
    <n v="7147150"/>
    <n v="8908056036"/>
    <x v="0"/>
    <x v="3"/>
    <s v="MULTICENTRO ESTRELLA - PROPIEDAD HORIZONTAL"/>
    <x v="6"/>
    <x v="6"/>
  </r>
  <r>
    <x v="0"/>
    <x v="1"/>
    <x v="1"/>
    <x v="4"/>
    <n v="7147171"/>
    <n v="9002631294"/>
    <x v="0"/>
    <x v="1"/>
    <s v="CONJUNTO RESIDENCIAL TAYRONA MANZANA C"/>
    <x v="1"/>
    <x v="1"/>
  </r>
  <r>
    <x v="0"/>
    <x v="1"/>
    <x v="1"/>
    <x v="4"/>
    <n v="7147261"/>
    <n v="9002316241"/>
    <x v="0"/>
    <x v="1"/>
    <s v="EDIFICIO BERNALEJAS - PH"/>
    <x v="14"/>
    <x v="5"/>
  </r>
  <r>
    <x v="0"/>
    <x v="1"/>
    <x v="1"/>
    <x v="4"/>
    <n v="7147290"/>
    <n v="9005165413"/>
    <x v="0"/>
    <x v="1"/>
    <s v="EDIFICIO LA TOSCANA"/>
    <x v="0"/>
    <x v="0"/>
  </r>
  <r>
    <x v="0"/>
    <x v="1"/>
    <x v="1"/>
    <x v="4"/>
    <n v="7147295"/>
    <n v="9002000121"/>
    <x v="0"/>
    <x v="2"/>
    <s v="LA UNIDAD INMOBILIARIA ECOLOGICA LA ALQUERIA RESERVADA"/>
    <x v="13"/>
    <x v="9"/>
  </r>
  <r>
    <x v="0"/>
    <x v="1"/>
    <x v="1"/>
    <x v="4"/>
    <n v="7147351"/>
    <n v="9009836294"/>
    <x v="0"/>
    <x v="1"/>
    <s v="CONJUNTO RESIDENCIAL SENDERO VERDE PH"/>
    <x v="5"/>
    <x v="5"/>
  </r>
  <r>
    <x v="0"/>
    <x v="1"/>
    <x v="1"/>
    <x v="4"/>
    <n v="7147370"/>
    <n v="9006828797"/>
    <x v="0"/>
    <x v="3"/>
    <s v="EDIFICIO DAPRE FONDO DE PROMOCION DE LA CULTURA"/>
    <x v="1"/>
    <x v="1"/>
  </r>
  <r>
    <x v="0"/>
    <x v="1"/>
    <x v="1"/>
    <x v="4"/>
    <n v="7147422"/>
    <n v="9008621065"/>
    <x v="0"/>
    <x v="3"/>
    <s v="PARQUE RESIDENCIAL PORTAL DE ALAMEDA"/>
    <x v="7"/>
    <x v="7"/>
  </r>
  <r>
    <x v="0"/>
    <x v="1"/>
    <x v="1"/>
    <x v="4"/>
    <n v="7147435"/>
    <n v="9008053155"/>
    <x v="0"/>
    <x v="1"/>
    <s v="CONJUNTO RESIDENCIAL BARLOVENTO PH"/>
    <x v="21"/>
    <x v="5"/>
  </r>
  <r>
    <x v="0"/>
    <x v="1"/>
    <x v="1"/>
    <x v="4"/>
    <n v="7147444"/>
    <n v="9012395386"/>
    <x v="0"/>
    <x v="1"/>
    <s v="EDIFICIO ANTARES PROPIEDAD HORIZONTAL"/>
    <x v="1"/>
    <x v="1"/>
  </r>
  <r>
    <x v="0"/>
    <x v="1"/>
    <x v="1"/>
    <x v="4"/>
    <n v="7147527"/>
    <n v="8300580420"/>
    <x v="0"/>
    <x v="3"/>
    <s v="EDIFICIO PUNTO EMPRESARIAL 118 PH"/>
    <x v="1"/>
    <x v="1"/>
  </r>
  <r>
    <x v="0"/>
    <x v="1"/>
    <x v="1"/>
    <x v="4"/>
    <n v="7147557"/>
    <n v="9003151948"/>
    <x v="0"/>
    <x v="1"/>
    <s v="CONJUNTO HABITACIONAL ALTOS DE CIPRES PROPIEDAD HORIZONTAL"/>
    <x v="6"/>
    <x v="6"/>
  </r>
  <r>
    <x v="0"/>
    <x v="1"/>
    <x v="1"/>
    <x v="4"/>
    <n v="7147567"/>
    <n v="8010012465"/>
    <x v="0"/>
    <x v="4"/>
    <s v="CONJUNTO CERRADO ALEJANDRIA"/>
    <x v="7"/>
    <x v="7"/>
  </r>
  <r>
    <x v="0"/>
    <x v="1"/>
    <x v="1"/>
    <x v="4"/>
    <n v="7147572"/>
    <n v="9006180901"/>
    <x v="0"/>
    <x v="1"/>
    <s v="EDIFICIO FERRARA PROPIEDAD HORIZONTAL"/>
    <x v="1"/>
    <x v="1"/>
  </r>
  <r>
    <x v="0"/>
    <x v="1"/>
    <x v="1"/>
    <x v="4"/>
    <n v="7147779"/>
    <n v="9000198351"/>
    <x v="0"/>
    <x v="1"/>
    <s v="EDIFICIO VIDAL PROPIEDAD HORIZONTAL"/>
    <x v="6"/>
    <x v="6"/>
  </r>
  <r>
    <x v="0"/>
    <x v="1"/>
    <x v="1"/>
    <x v="4"/>
    <n v="7147782"/>
    <n v="9014239695"/>
    <x v="0"/>
    <x v="3"/>
    <s v="PARQUE RESIDENCIAL INTER PLAZA SUR BLOQUE B - PROPIEDAD HORI"/>
    <x v="7"/>
    <x v="7"/>
  </r>
  <r>
    <x v="0"/>
    <x v="1"/>
    <x v="1"/>
    <x v="4"/>
    <n v="7147844"/>
    <n v="9009201326"/>
    <x v="0"/>
    <x v="1"/>
    <s v="CONJUNTO RESIDENCIAL CALATAY PARQUE RESIDENCIAL - PROPIEDAD"/>
    <x v="3"/>
    <x v="3"/>
  </r>
  <r>
    <x v="0"/>
    <x v="1"/>
    <x v="1"/>
    <x v="4"/>
    <n v="7147867"/>
    <n v="8160018634"/>
    <x v="0"/>
    <x v="1"/>
    <s v="EDIFICIO SANTA MARIA DE LOS ALPES PH"/>
    <x v="11"/>
    <x v="9"/>
  </r>
  <r>
    <x v="0"/>
    <x v="1"/>
    <x v="1"/>
    <x v="5"/>
    <n v="7147882"/>
    <n v="49733028"/>
    <x v="0"/>
    <x v="5"/>
    <s v="ROMERO MONTOYA LISDEY"/>
    <x v="7"/>
    <x v="7"/>
  </r>
  <r>
    <x v="0"/>
    <x v="1"/>
    <x v="1"/>
    <x v="4"/>
    <n v="7147887"/>
    <n v="8300608073"/>
    <x v="0"/>
    <x v="3"/>
    <s v="EDIFICIO BOSQUES DE SAN  VICENTE"/>
    <x v="1"/>
    <x v="1"/>
  </r>
  <r>
    <x v="0"/>
    <x v="1"/>
    <x v="1"/>
    <x v="4"/>
    <n v="7147965"/>
    <n v="8002431343"/>
    <x v="0"/>
    <x v="1"/>
    <s v="CONJUNTO RESIDENCIAL TORRELADERA"/>
    <x v="2"/>
    <x v="2"/>
  </r>
  <r>
    <x v="0"/>
    <x v="1"/>
    <x v="1"/>
    <x v="4"/>
    <n v="7148021"/>
    <n v="8301254398"/>
    <x v="0"/>
    <x v="4"/>
    <s v="AGRUPACION URBANIZACION TECHO"/>
    <x v="1"/>
    <x v="1"/>
  </r>
  <r>
    <x v="0"/>
    <x v="1"/>
    <x v="1"/>
    <x v="4"/>
    <n v="7148014"/>
    <n v="9010116076"/>
    <x v="0"/>
    <x v="1"/>
    <s v="EDIFICIO VILLA CARMENZA X2 BLOQUE DOS (2) PROPIEDAD HORIZONT"/>
    <x v="6"/>
    <x v="6"/>
  </r>
  <r>
    <x v="0"/>
    <x v="1"/>
    <x v="1"/>
    <x v="4"/>
    <n v="7148036"/>
    <n v="8300229911"/>
    <x v="0"/>
    <x v="3"/>
    <s v="AGRUPACION DE VIVIENDA EL PRISMA"/>
    <x v="1"/>
    <x v="1"/>
  </r>
  <r>
    <x v="0"/>
    <x v="1"/>
    <x v="1"/>
    <x v="4"/>
    <n v="7148072"/>
    <n v="8908046207"/>
    <x v="0"/>
    <x v="4"/>
    <s v="PROPIEDAD HORIZONTAL EDIFICIO LA ARBOLEDA"/>
    <x v="6"/>
    <x v="6"/>
  </r>
  <r>
    <x v="0"/>
    <x v="1"/>
    <x v="1"/>
    <x v="4"/>
    <n v="7148081"/>
    <n v="9001838401"/>
    <x v="0"/>
    <x v="4"/>
    <s v="CONJUNTO RESIDENCIAL SANTA MONICA II"/>
    <x v="31"/>
    <x v="3"/>
  </r>
  <r>
    <x v="0"/>
    <x v="1"/>
    <x v="1"/>
    <x v="4"/>
    <n v="7148108"/>
    <n v="9002521770"/>
    <x v="0"/>
    <x v="1"/>
    <s v="AGRUPACION DE VIVIENDA PARAISO IV - PROPIEDAD HORIZONTAL"/>
    <x v="1"/>
    <x v="1"/>
  </r>
  <r>
    <x v="0"/>
    <x v="1"/>
    <x v="1"/>
    <x v="4"/>
    <n v="7148117"/>
    <n v="9009366484"/>
    <x v="0"/>
    <x v="3"/>
    <s v="CONJUNTO  CERRADO PUERTO  AZUL PH"/>
    <x v="13"/>
    <x v="9"/>
  </r>
  <r>
    <x v="0"/>
    <x v="1"/>
    <x v="1"/>
    <x v="4"/>
    <n v="7148192"/>
    <n v="8301254398"/>
    <x v="0"/>
    <x v="3"/>
    <s v="AGRUPACION URBANIZACION TECHO"/>
    <x v="1"/>
    <x v="1"/>
  </r>
  <r>
    <x v="0"/>
    <x v="1"/>
    <x v="1"/>
    <x v="4"/>
    <n v="7148197"/>
    <n v="9012611471"/>
    <x v="0"/>
    <x v="0"/>
    <s v="URBANICACION DEL CONJUNTO RESIDENCIAL AIRES DEL BOSQUE ETAPA"/>
    <x v="34"/>
    <x v="5"/>
  </r>
  <r>
    <x v="0"/>
    <x v="1"/>
    <x v="1"/>
    <x v="4"/>
    <n v="7148199"/>
    <n v="8301262300"/>
    <x v="0"/>
    <x v="1"/>
    <s v="CONJUNTO RESIDENCIAL LA PALMA PROPIEDAD HORIZONTAL"/>
    <x v="1"/>
    <x v="1"/>
  </r>
  <r>
    <x v="0"/>
    <x v="1"/>
    <x v="1"/>
    <x v="4"/>
    <n v="7148324"/>
    <n v="8160009701"/>
    <x v="0"/>
    <x v="1"/>
    <s v="UNIDAD RESIDENCIAL VILLAS DE LA MADRID PROPIEDAD HORIZONTAL"/>
    <x v="11"/>
    <x v="9"/>
  </r>
  <r>
    <x v="0"/>
    <x v="1"/>
    <x v="1"/>
    <x v="4"/>
    <n v="7148322"/>
    <n v="8909308431"/>
    <x v="0"/>
    <x v="2"/>
    <s v="CONJUNTO RESIDENCIAL EL ENCLAVE PH"/>
    <x v="14"/>
    <x v="5"/>
  </r>
  <r>
    <x v="0"/>
    <x v="1"/>
    <x v="1"/>
    <x v="4"/>
    <n v="7148358"/>
    <n v="9003281636"/>
    <x v="0"/>
    <x v="2"/>
    <s v="CONJUNTO RESIDENCIAL LORETTO PARQUE RESIDENCI"/>
    <x v="4"/>
    <x v="4"/>
  </r>
  <r>
    <x v="0"/>
    <x v="1"/>
    <x v="1"/>
    <x v="5"/>
    <n v="7148398"/>
    <n v="41919904"/>
    <x v="0"/>
    <x v="1"/>
    <s v="ROJAS  CERON OLGA LUCIA"/>
    <x v="7"/>
    <x v="7"/>
  </r>
  <r>
    <x v="0"/>
    <x v="1"/>
    <x v="1"/>
    <x v="4"/>
    <n v="7148421"/>
    <n v="8914109781"/>
    <x v="0"/>
    <x v="3"/>
    <s v="UNIDAD RESIDENCIAL PRIMERO DE FEBRERO PH"/>
    <x v="11"/>
    <x v="9"/>
  </r>
  <r>
    <x v="0"/>
    <x v="1"/>
    <x v="1"/>
    <x v="4"/>
    <n v="7148490"/>
    <n v="9010127584"/>
    <x v="0"/>
    <x v="1"/>
    <s v="EDIFICIO EVA 110 - PROPIEDAD HORIZONTAL"/>
    <x v="1"/>
    <x v="1"/>
  </r>
  <r>
    <x v="0"/>
    <x v="1"/>
    <x v="1"/>
    <x v="5"/>
    <n v="7148499"/>
    <n v="30270688"/>
    <x v="0"/>
    <x v="1"/>
    <s v="JARAMILLO JARAMILLO MARIA VICTORIA"/>
    <x v="6"/>
    <x v="6"/>
  </r>
  <r>
    <x v="0"/>
    <x v="1"/>
    <x v="1"/>
    <x v="4"/>
    <n v="7148535"/>
    <n v="8000477145"/>
    <x v="0"/>
    <x v="1"/>
    <s v="EDIFICIO ALICANTE PROPIEDAD HORIZONTAL"/>
    <x v="6"/>
    <x v="6"/>
  </r>
  <r>
    <x v="0"/>
    <x v="1"/>
    <x v="1"/>
    <x v="4"/>
    <n v="7148539"/>
    <n v="8000477145"/>
    <x v="0"/>
    <x v="4"/>
    <s v="EDIFICIO ALICANTE PROPIEDAD HORIZONTAL"/>
    <x v="6"/>
    <x v="6"/>
  </r>
  <r>
    <x v="0"/>
    <x v="1"/>
    <x v="1"/>
    <x v="4"/>
    <n v="7148552"/>
    <n v="8140008356"/>
    <x v="0"/>
    <x v="1"/>
    <s v="CONDOMINIO VALLE DE ATRIZ PROPIEDAD HORIZONTAL"/>
    <x v="9"/>
    <x v="8"/>
  </r>
  <r>
    <x v="0"/>
    <x v="1"/>
    <x v="1"/>
    <x v="4"/>
    <n v="7148562"/>
    <n v="8001849947"/>
    <x v="0"/>
    <x v="7"/>
    <s v="ASOCIACION DE COPROPIETARIOS DEL EDIFICIO CARTAGENA PRINCESS"/>
    <x v="52"/>
    <x v="18"/>
  </r>
  <r>
    <x v="0"/>
    <x v="1"/>
    <x v="1"/>
    <x v="4"/>
    <n v="7148569"/>
    <n v="9001501321"/>
    <x v="0"/>
    <x v="3"/>
    <s v="CONJUNTO RESIDENCIAL PUERTO BAHIA I ETAPA"/>
    <x v="31"/>
    <x v="3"/>
  </r>
  <r>
    <x v="0"/>
    <x v="1"/>
    <x v="1"/>
    <x v="4"/>
    <n v="7148584"/>
    <n v="8300192121"/>
    <x v="0"/>
    <x v="1"/>
    <s v="CONJUNTO RESIDENCIAL LAS GALIAS"/>
    <x v="1"/>
    <x v="1"/>
  </r>
  <r>
    <x v="0"/>
    <x v="1"/>
    <x v="1"/>
    <x v="4"/>
    <n v="7148595"/>
    <n v="8090045233"/>
    <x v="0"/>
    <x v="1"/>
    <s v="MULTIFAMILIAR TORREMOLINOS PROIPEDAD HORIZONT"/>
    <x v="3"/>
    <x v="3"/>
  </r>
  <r>
    <x v="0"/>
    <x v="1"/>
    <x v="1"/>
    <x v="4"/>
    <n v="7148653"/>
    <n v="8100003035"/>
    <x v="0"/>
    <x v="7"/>
    <s v="PROPIEDAD HORIZONTAL EDIFICIO PLAZA 51"/>
    <x v="6"/>
    <x v="6"/>
  </r>
  <r>
    <x v="0"/>
    <x v="1"/>
    <x v="1"/>
    <x v="4"/>
    <n v="7148665"/>
    <n v="8002524471"/>
    <x v="0"/>
    <x v="1"/>
    <s v="PROPIEDAD HORIZONTAL EDIFICIO DA VINCI"/>
    <x v="6"/>
    <x v="6"/>
  </r>
  <r>
    <x v="0"/>
    <x v="1"/>
    <x v="1"/>
    <x v="4"/>
    <n v="7148699"/>
    <n v="9009746336"/>
    <x v="0"/>
    <x v="1"/>
    <s v="MORICHAL CONJUNTO CERRADO - PROPIEDAD HORIZONTAL"/>
    <x v="6"/>
    <x v="6"/>
  </r>
  <r>
    <x v="0"/>
    <x v="1"/>
    <x v="1"/>
    <x v="4"/>
    <n v="7148836"/>
    <n v="8110470510"/>
    <x v="0"/>
    <x v="1"/>
    <s v="CONJUNTO RESIDENCIAL CERCANIAS DE LA MOTA PH"/>
    <x v="14"/>
    <x v="5"/>
  </r>
  <r>
    <x v="0"/>
    <x v="1"/>
    <x v="1"/>
    <x v="4"/>
    <n v="7148954"/>
    <n v="8300031146"/>
    <x v="0"/>
    <x v="1"/>
    <s v="EDIFICIO GUIMOX-PROPIEDAD HORIZONTAL"/>
    <x v="1"/>
    <x v="1"/>
  </r>
  <r>
    <x v="0"/>
    <x v="1"/>
    <x v="1"/>
    <x v="4"/>
    <n v="7148981"/>
    <n v="9006774834"/>
    <x v="0"/>
    <x v="1"/>
    <s v="CONJUNTO RESIDENCIAL FLATS 7-59 PH"/>
    <x v="1"/>
    <x v="1"/>
  </r>
  <r>
    <x v="0"/>
    <x v="1"/>
    <x v="1"/>
    <x v="4"/>
    <n v="7148986"/>
    <n v="9002521770"/>
    <x v="0"/>
    <x v="7"/>
    <s v="AGRUPACION DE VIVIENDA PARAISO IV - PROPIEDAD HORIZONTAL"/>
    <x v="1"/>
    <x v="1"/>
  </r>
  <r>
    <x v="0"/>
    <x v="1"/>
    <x v="1"/>
    <x v="4"/>
    <n v="7148987"/>
    <n v="8320011936"/>
    <x v="0"/>
    <x v="4"/>
    <s v="CONJUNTO RESIDENCIAL CASALINDA XI SEGUNDA ETAPA PH"/>
    <x v="4"/>
    <x v="4"/>
  </r>
  <r>
    <x v="0"/>
    <x v="1"/>
    <x v="1"/>
    <x v="4"/>
    <n v="7149036"/>
    <n v="9006774834"/>
    <x v="0"/>
    <x v="1"/>
    <s v="CONJUNTO RESIDENCIAL FLATS 7-59 PH"/>
    <x v="1"/>
    <x v="1"/>
  </r>
  <r>
    <x v="0"/>
    <x v="1"/>
    <x v="1"/>
    <x v="4"/>
    <n v="7149050"/>
    <n v="9006828797"/>
    <x v="0"/>
    <x v="3"/>
    <s v="EDIFICIO DAPRE FONDO DE PROMOCION DE LA CULTURA"/>
    <x v="1"/>
    <x v="1"/>
  </r>
  <r>
    <x v="0"/>
    <x v="1"/>
    <x v="1"/>
    <x v="4"/>
    <n v="7149085"/>
    <n v="9003107342"/>
    <x v="0"/>
    <x v="2"/>
    <s v="CONJUNTO RESIDENCIAL CERRADO LA TOSCANA PRIMERA ETAPA BL"/>
    <x v="6"/>
    <x v="6"/>
  </r>
  <r>
    <x v="0"/>
    <x v="1"/>
    <x v="1"/>
    <x v="5"/>
    <n v="7149084"/>
    <n v="41900717"/>
    <x v="0"/>
    <x v="0"/>
    <s v="CLAVIJO VALENCIA MARIA CLAUDIA"/>
    <x v="7"/>
    <x v="7"/>
  </r>
  <r>
    <x v="0"/>
    <x v="1"/>
    <x v="1"/>
    <x v="4"/>
    <n v="7149196"/>
    <n v="8002025910"/>
    <x v="0"/>
    <x v="1"/>
    <s v="MULTIFAMILIAR CUNDINAMARCA PROPIEDAD HORIZONTAL"/>
    <x v="1"/>
    <x v="1"/>
  </r>
  <r>
    <x v="0"/>
    <x v="1"/>
    <x v="1"/>
    <x v="4"/>
    <n v="7149206"/>
    <n v="8300490572"/>
    <x v="0"/>
    <x v="1"/>
    <s v="CONJUNTO RESIDENCIAL LOS ROBLES PH"/>
    <x v="1"/>
    <x v="1"/>
  </r>
  <r>
    <x v="0"/>
    <x v="1"/>
    <x v="1"/>
    <x v="4"/>
    <n v="7149274"/>
    <n v="8160029232"/>
    <x v="0"/>
    <x v="1"/>
    <s v="EDIFICIO MANACOR PH"/>
    <x v="11"/>
    <x v="9"/>
  </r>
  <r>
    <x v="0"/>
    <x v="1"/>
    <x v="1"/>
    <x v="4"/>
    <n v="7149297"/>
    <n v="8001087187"/>
    <x v="0"/>
    <x v="0"/>
    <s v="AGRUPACION DE VIVIENDA JARDINES DE ORIENTE I - PROPIEDAD HOR"/>
    <x v="1"/>
    <x v="1"/>
  </r>
  <r>
    <x v="0"/>
    <x v="1"/>
    <x v="1"/>
    <x v="4"/>
    <n v="7149329"/>
    <n v="9006208611"/>
    <x v="0"/>
    <x v="3"/>
    <s v="CONJUNTO RESIDENCIAL PORTAL DE SAN BASILIO"/>
    <x v="1"/>
    <x v="1"/>
  </r>
  <r>
    <x v="0"/>
    <x v="1"/>
    <x v="1"/>
    <x v="4"/>
    <n v="7149363"/>
    <n v="9000142589"/>
    <x v="0"/>
    <x v="1"/>
    <s v="CONJUNTO RESIDENCIAL CERRONORTE PH"/>
    <x v="14"/>
    <x v="5"/>
  </r>
  <r>
    <x v="0"/>
    <x v="1"/>
    <x v="1"/>
    <x v="4"/>
    <n v="7149437"/>
    <n v="8909344634"/>
    <x v="0"/>
    <x v="1"/>
    <s v="CONJUNTO RESIDENCIAL SORRENTO 2 PH"/>
    <x v="14"/>
    <x v="5"/>
  </r>
  <r>
    <x v="0"/>
    <x v="1"/>
    <x v="1"/>
    <x v="4"/>
    <n v="7149840"/>
    <n v="8300435924"/>
    <x v="0"/>
    <x v="1"/>
    <s v="EDIFICIO VILLA VENETTO PROPIEDAD HORIZONTAL"/>
    <x v="1"/>
    <x v="1"/>
  </r>
  <r>
    <x v="0"/>
    <x v="1"/>
    <x v="1"/>
    <x v="4"/>
    <n v="7149856"/>
    <n v="9010284906"/>
    <x v="0"/>
    <x v="1"/>
    <s v="CONJUNTO MIXTO USATAMA RESERVADO PROPIEDAD HO"/>
    <x v="1"/>
    <x v="1"/>
  </r>
  <r>
    <x v="0"/>
    <x v="1"/>
    <x v="1"/>
    <x v="4"/>
    <n v="7149963"/>
    <n v="8160017881"/>
    <x v="0"/>
    <x v="1"/>
    <s v="CONJUNTO RESIDENCIAL COODELMAR II ETAPA PH"/>
    <x v="11"/>
    <x v="9"/>
  </r>
  <r>
    <x v="0"/>
    <x v="1"/>
    <x v="1"/>
    <x v="4"/>
    <n v="7150102"/>
    <n v="8300092997"/>
    <x v="0"/>
    <x v="0"/>
    <s v="CONJUNTO RESIDENCIAL SANTA MARIA ALCAZAR"/>
    <x v="1"/>
    <x v="1"/>
  </r>
  <r>
    <x v="0"/>
    <x v="1"/>
    <x v="1"/>
    <x v="4"/>
    <n v="7150128"/>
    <n v="8301254398"/>
    <x v="0"/>
    <x v="0"/>
    <s v="AGRUPACION URBANIZACION TECHO"/>
    <x v="1"/>
    <x v="1"/>
  </r>
  <r>
    <x v="0"/>
    <x v="1"/>
    <x v="1"/>
    <x v="4"/>
    <n v="7150137"/>
    <n v="9009998015"/>
    <x v="0"/>
    <x v="3"/>
    <s v="CONJUNTO VALLESUE - ETAPA 3"/>
    <x v="31"/>
    <x v="3"/>
  </r>
  <r>
    <x v="0"/>
    <x v="1"/>
    <x v="1"/>
    <x v="4"/>
    <n v="7150184"/>
    <n v="8002364689"/>
    <x v="0"/>
    <x v="2"/>
    <s v="UNIDAD RESIDENCIAL TORRES DE SAN MATEO PH"/>
    <x v="11"/>
    <x v="9"/>
  </r>
  <r>
    <x v="0"/>
    <x v="1"/>
    <x v="1"/>
    <x v="4"/>
    <n v="7150212"/>
    <n v="9000155216"/>
    <x v="0"/>
    <x v="0"/>
    <s v="EDIFICIO PINARES DE COOPROCAL I"/>
    <x v="6"/>
    <x v="6"/>
  </r>
  <r>
    <x v="0"/>
    <x v="1"/>
    <x v="1"/>
    <x v="4"/>
    <n v="7150248"/>
    <n v="8908034442"/>
    <x v="0"/>
    <x v="1"/>
    <s v="CENTRO COMERCIAL LOS ROSALES PH"/>
    <x v="6"/>
    <x v="6"/>
  </r>
  <r>
    <x v="0"/>
    <x v="1"/>
    <x v="1"/>
    <x v="4"/>
    <n v="7150250"/>
    <n v="9000279869"/>
    <x v="0"/>
    <x v="0"/>
    <s v="EDIFICIO GINEBRA PROPIEDAD HORIZONTAL"/>
    <x v="6"/>
    <x v="6"/>
  </r>
  <r>
    <x v="0"/>
    <x v="1"/>
    <x v="1"/>
    <x v="4"/>
    <n v="7150274"/>
    <n v="8300150877"/>
    <x v="0"/>
    <x v="3"/>
    <s v="AGRUPACION SUPERMANZANA 5 II ETAPA URBANIZACION BOCHICA MULT"/>
    <x v="1"/>
    <x v="1"/>
  </r>
  <r>
    <x v="0"/>
    <x v="1"/>
    <x v="1"/>
    <x v="4"/>
    <n v="7150287"/>
    <n v="8001765277"/>
    <x v="0"/>
    <x v="1"/>
    <s v="EDIFICIO DOÑA PASTORA PH"/>
    <x v="11"/>
    <x v="9"/>
  </r>
  <r>
    <x v="0"/>
    <x v="1"/>
    <x v="1"/>
    <x v="4"/>
    <n v="7150297"/>
    <n v="8100010920"/>
    <x v="0"/>
    <x v="4"/>
    <s v="EDIFICIO VILLA PILAR 2 BLOQUE 1 PROPIEDAD HORIZONTAL"/>
    <x v="6"/>
    <x v="6"/>
  </r>
  <r>
    <x v="0"/>
    <x v="1"/>
    <x v="1"/>
    <x v="4"/>
    <n v="7150286"/>
    <n v="9005948578"/>
    <x v="0"/>
    <x v="1"/>
    <s v="EDIFICIO BOSTON PARK 2"/>
    <x v="14"/>
    <x v="5"/>
  </r>
  <r>
    <x v="0"/>
    <x v="1"/>
    <x v="1"/>
    <x v="4"/>
    <n v="7150328"/>
    <n v="8300235674"/>
    <x v="0"/>
    <x v="1"/>
    <s v="CONJUNTO RESIDENCIAL SANTILLANA II ETAPA"/>
    <x v="1"/>
    <x v="1"/>
  </r>
  <r>
    <x v="0"/>
    <x v="1"/>
    <x v="1"/>
    <x v="4"/>
    <n v="7150356"/>
    <n v="9002412194"/>
    <x v="0"/>
    <x v="1"/>
    <s v="URBANIZACION EL PORTAL DE LOS CORALES PROPIEDAD HORIZONTAL"/>
    <x v="11"/>
    <x v="9"/>
  </r>
  <r>
    <x v="0"/>
    <x v="1"/>
    <x v="1"/>
    <x v="5"/>
    <n v="7150368"/>
    <n v="24803744"/>
    <x v="0"/>
    <x v="1"/>
    <s v="GARZON RENDON MARIA MARIELA"/>
    <x v="7"/>
    <x v="7"/>
  </r>
  <r>
    <x v="0"/>
    <x v="1"/>
    <x v="1"/>
    <x v="4"/>
    <n v="7150374"/>
    <n v="9009559512"/>
    <x v="0"/>
    <x v="2"/>
    <s v="CONJUNTO CERRADO MONTECARLO - PROPIEDAD HORIZONTAL"/>
    <x v="3"/>
    <x v="3"/>
  </r>
  <r>
    <x v="0"/>
    <x v="1"/>
    <x v="1"/>
    <x v="5"/>
    <n v="7150385"/>
    <n v="41900717"/>
    <x v="0"/>
    <x v="0"/>
    <s v="CLAVIJO VALENCIA MARIA CLAUDIA"/>
    <x v="7"/>
    <x v="7"/>
  </r>
  <r>
    <x v="0"/>
    <x v="1"/>
    <x v="1"/>
    <x v="4"/>
    <n v="7150420"/>
    <n v="9006504188"/>
    <x v="0"/>
    <x v="1"/>
    <s v="CONJUNTO RESIDENCIAL TEREKAY PROPIEDAD HORIZONTAL"/>
    <x v="3"/>
    <x v="3"/>
  </r>
  <r>
    <x v="0"/>
    <x v="1"/>
    <x v="1"/>
    <x v="4"/>
    <n v="7150476"/>
    <n v="8110446279"/>
    <x v="0"/>
    <x v="1"/>
    <s v="EDIFICIO SANTAMARIA DEL MAR PH"/>
    <x v="14"/>
    <x v="5"/>
  </r>
  <r>
    <x v="0"/>
    <x v="1"/>
    <x v="1"/>
    <x v="4"/>
    <n v="7150477"/>
    <n v="8010016934"/>
    <x v="0"/>
    <x v="0"/>
    <s v="CONJUNTO RESIDENCIAL BOSQUES DE PALERMO"/>
    <x v="7"/>
    <x v="7"/>
  </r>
  <r>
    <x v="0"/>
    <x v="1"/>
    <x v="1"/>
    <x v="4"/>
    <n v="7150527"/>
    <n v="9004236966"/>
    <x v="0"/>
    <x v="1"/>
    <s v="EDIFICIO DELFOS PH"/>
    <x v="1"/>
    <x v="1"/>
  </r>
  <r>
    <x v="0"/>
    <x v="1"/>
    <x v="1"/>
    <x v="4"/>
    <n v="7150543"/>
    <n v="8300668761"/>
    <x v="0"/>
    <x v="1"/>
    <s v="EDIFICIO LA MAISON CABRERA PH"/>
    <x v="1"/>
    <x v="1"/>
  </r>
  <r>
    <x v="0"/>
    <x v="1"/>
    <x v="1"/>
    <x v="4"/>
    <n v="7150600"/>
    <n v="8301020389"/>
    <x v="0"/>
    <x v="0"/>
    <s v="EDIFICIO VALDIRI PROPIEDAD HORIZONTAL"/>
    <x v="1"/>
    <x v="1"/>
  </r>
  <r>
    <x v="0"/>
    <x v="1"/>
    <x v="1"/>
    <x v="4"/>
    <n v="7150633"/>
    <n v="9010756586"/>
    <x v="0"/>
    <x v="1"/>
    <s v="CONJUNTO RESIDENCIAL EL ENCANTO PROPIEDAD HORIZONTAL"/>
    <x v="80"/>
    <x v="22"/>
  </r>
  <r>
    <x v="0"/>
    <x v="1"/>
    <x v="1"/>
    <x v="4"/>
    <n v="7150669"/>
    <n v="8908034442"/>
    <x v="0"/>
    <x v="1"/>
    <s v="CENTRO COMERCIAL LOS ROSALES PH"/>
    <x v="6"/>
    <x v="6"/>
  </r>
  <r>
    <x v="0"/>
    <x v="1"/>
    <x v="1"/>
    <x v="4"/>
    <n v="7150683"/>
    <n v="8160051746"/>
    <x v="0"/>
    <x v="1"/>
    <s v="CONJUNTO RESIDENCIAL COLMENARES PH"/>
    <x v="13"/>
    <x v="9"/>
  </r>
  <r>
    <x v="0"/>
    <x v="1"/>
    <x v="1"/>
    <x v="4"/>
    <n v="7150741"/>
    <n v="8050103290"/>
    <x v="0"/>
    <x v="1"/>
    <s v="C R TORRES DE COMFANDI III CONJUNTO N"/>
    <x v="0"/>
    <x v="0"/>
  </r>
  <r>
    <x v="0"/>
    <x v="1"/>
    <x v="1"/>
    <x v="4"/>
    <n v="7150747"/>
    <n v="8300472784"/>
    <x v="0"/>
    <x v="1"/>
    <s v="CONJUNTO RESIDENCIAL SANTA CATALINA"/>
    <x v="1"/>
    <x v="1"/>
  </r>
  <r>
    <x v="0"/>
    <x v="1"/>
    <x v="1"/>
    <x v="4"/>
    <n v="7150791"/>
    <n v="8160009701"/>
    <x v="0"/>
    <x v="1"/>
    <s v="UNIDAD RESIDENCIAL VILLAS DE LA MADRID PROPIEDAD HORIZONTAL"/>
    <x v="11"/>
    <x v="9"/>
  </r>
  <r>
    <x v="0"/>
    <x v="1"/>
    <x v="1"/>
    <x v="4"/>
    <n v="7150802"/>
    <n v="8300150877"/>
    <x v="0"/>
    <x v="3"/>
    <s v="AGRUPACION SUPERMANZANA 5 II ETAPA URBANIZACION BOCHICA MULT"/>
    <x v="1"/>
    <x v="1"/>
  </r>
  <r>
    <x v="0"/>
    <x v="1"/>
    <x v="1"/>
    <x v="4"/>
    <n v="7150825"/>
    <n v="9009200715"/>
    <x v="0"/>
    <x v="1"/>
    <s v="EDIFICIO COMPOSTELA PROPIEDAD HORIZONTAL"/>
    <x v="6"/>
    <x v="6"/>
  </r>
  <r>
    <x v="0"/>
    <x v="1"/>
    <x v="1"/>
    <x v="4"/>
    <n v="7150828"/>
    <n v="9001882111"/>
    <x v="0"/>
    <x v="1"/>
    <s v="UNIDAD RESIDENCIAL MULTIFAMILIAR OLIVAR DE LOS VIENTOS"/>
    <x v="11"/>
    <x v="9"/>
  </r>
  <r>
    <x v="0"/>
    <x v="1"/>
    <x v="1"/>
    <x v="4"/>
    <n v="7150849"/>
    <n v="9006189500"/>
    <x v="0"/>
    <x v="2"/>
    <s v="CONJUNTO RESIDENCIAL BALCONES DE SAN JUAN"/>
    <x v="9"/>
    <x v="8"/>
  </r>
  <r>
    <x v="0"/>
    <x v="1"/>
    <x v="1"/>
    <x v="4"/>
    <n v="7150856"/>
    <n v="9001984751"/>
    <x v="0"/>
    <x v="1"/>
    <s v="URBANIZACIÓN CAMPO DE VERANO PH"/>
    <x v="14"/>
    <x v="5"/>
  </r>
  <r>
    <x v="0"/>
    <x v="1"/>
    <x v="1"/>
    <x v="4"/>
    <n v="7150858"/>
    <n v="9000578101"/>
    <x v="0"/>
    <x v="1"/>
    <s v="EDIFICIO BETHESDA"/>
    <x v="7"/>
    <x v="7"/>
  </r>
  <r>
    <x v="0"/>
    <x v="1"/>
    <x v="1"/>
    <x v="4"/>
    <n v="7150894"/>
    <n v="8050247137"/>
    <x v="0"/>
    <x v="1"/>
    <s v="EDIFICIO AMALFI PROPIEDAD HORIZONTAL"/>
    <x v="0"/>
    <x v="0"/>
  </r>
  <r>
    <x v="0"/>
    <x v="1"/>
    <x v="1"/>
    <x v="4"/>
    <n v="7150931"/>
    <n v="9002654646"/>
    <x v="0"/>
    <x v="3"/>
    <s v="UNIDAD RESIDENCIAL OLIVAR DE LOS VIENTOS II ETAPA"/>
    <x v="11"/>
    <x v="9"/>
  </r>
  <r>
    <x v="0"/>
    <x v="1"/>
    <x v="1"/>
    <x v="4"/>
    <n v="7150966"/>
    <n v="9001335838"/>
    <x v="0"/>
    <x v="3"/>
    <s v="AGRUPACION DE VIVIENDA MIRADOR DE VILLAPILAR- PROPIEDAD"/>
    <x v="6"/>
    <x v="6"/>
  </r>
  <r>
    <x v="0"/>
    <x v="1"/>
    <x v="1"/>
    <x v="4"/>
    <n v="7150997"/>
    <n v="8301267032"/>
    <x v="0"/>
    <x v="1"/>
    <s v="CONJUNTO RESIDENCIAL SALITRE PARK"/>
    <x v="1"/>
    <x v="1"/>
  </r>
  <r>
    <x v="0"/>
    <x v="1"/>
    <x v="1"/>
    <x v="4"/>
    <n v="7150999"/>
    <n v="8110012762"/>
    <x v="0"/>
    <x v="1"/>
    <s v="URBANIZACION VILLA FLORIDA ETAPA 2 PROPIEDAD HORIZONTAL"/>
    <x v="14"/>
    <x v="5"/>
  </r>
  <r>
    <x v="0"/>
    <x v="1"/>
    <x v="1"/>
    <x v="4"/>
    <n v="7151006"/>
    <n v="8301267032"/>
    <x v="0"/>
    <x v="1"/>
    <s v="CONJUNTO RESIDENCIAL SALITRE PARK"/>
    <x v="1"/>
    <x v="1"/>
  </r>
  <r>
    <x v="0"/>
    <x v="1"/>
    <x v="1"/>
    <x v="4"/>
    <n v="7151008"/>
    <n v="8301254398"/>
    <x v="0"/>
    <x v="0"/>
    <s v="AGRUPACION URBANIZACION TECHO"/>
    <x v="1"/>
    <x v="1"/>
  </r>
  <r>
    <x v="0"/>
    <x v="1"/>
    <x v="1"/>
    <x v="4"/>
    <n v="7151036"/>
    <n v="8050093504"/>
    <x v="0"/>
    <x v="1"/>
    <s v="UNIDAD RESIDENCIAL MARCO FIDEL SUAREZ"/>
    <x v="0"/>
    <x v="0"/>
  </r>
  <r>
    <x v="0"/>
    <x v="1"/>
    <x v="1"/>
    <x v="4"/>
    <n v="7151070"/>
    <n v="9007720361"/>
    <x v="0"/>
    <x v="1"/>
    <s v="CONJUNTO PORTAL DE LA MACARENA PH"/>
    <x v="13"/>
    <x v="9"/>
  </r>
  <r>
    <x v="0"/>
    <x v="1"/>
    <x v="1"/>
    <x v="4"/>
    <n v="7151080"/>
    <n v="8002496753"/>
    <x v="0"/>
    <x v="1"/>
    <s v="EDIFICIO VOLTURNO - PROPIEDAD HORIZONTAL"/>
    <x v="1"/>
    <x v="1"/>
  </r>
  <r>
    <x v="0"/>
    <x v="1"/>
    <x v="1"/>
    <x v="4"/>
    <n v="7151129"/>
    <n v="8110308812"/>
    <x v="0"/>
    <x v="1"/>
    <s v="URBANIZACION CANTA PIEDRA"/>
    <x v="10"/>
    <x v="5"/>
  </r>
  <r>
    <x v="0"/>
    <x v="1"/>
    <x v="1"/>
    <x v="4"/>
    <n v="7151155"/>
    <n v="9007218985"/>
    <x v="0"/>
    <x v="3"/>
    <s v="CONJUNTO RESIDENCIAL RESERVA DE ALEJANDRIA PH"/>
    <x v="73"/>
    <x v="4"/>
  </r>
  <r>
    <x v="0"/>
    <x v="1"/>
    <x v="1"/>
    <x v="4"/>
    <n v="7151153"/>
    <n v="8002319268"/>
    <x v="0"/>
    <x v="1"/>
    <s v="AGRUPACIÓN D´CIUDADELA NUEVA TIBABUYES"/>
    <x v="1"/>
    <x v="1"/>
  </r>
  <r>
    <x v="0"/>
    <x v="1"/>
    <x v="1"/>
    <x v="4"/>
    <n v="7151175"/>
    <n v="8605290819"/>
    <x v="0"/>
    <x v="1"/>
    <s v="CONJUNTO RESIDENCIAL RECODO DEL COUNTRY III E"/>
    <x v="1"/>
    <x v="1"/>
  </r>
  <r>
    <x v="0"/>
    <x v="1"/>
    <x v="1"/>
    <x v="4"/>
    <n v="7151177"/>
    <n v="9006083910"/>
    <x v="0"/>
    <x v="1"/>
    <s v="EDIFICIO CERROS DE LA JUANA PROPIEDAD HORIZONTAL"/>
    <x v="6"/>
    <x v="6"/>
  </r>
  <r>
    <x v="0"/>
    <x v="1"/>
    <x v="1"/>
    <x v="4"/>
    <n v="7151211"/>
    <n v="8300845976"/>
    <x v="0"/>
    <x v="2"/>
    <s v="CONJUNTO RESIDENCIAL QUINTAS DE HORIZONTE"/>
    <x v="1"/>
    <x v="1"/>
  </r>
  <r>
    <x v="0"/>
    <x v="1"/>
    <x v="1"/>
    <x v="4"/>
    <n v="7151212"/>
    <n v="8100028501"/>
    <x v="0"/>
    <x v="1"/>
    <s v="EDIFICIO CERROS DEL CAMPIN BLOQUE FRONTINO PROPIEDAD HORIZON"/>
    <x v="6"/>
    <x v="6"/>
  </r>
  <r>
    <x v="0"/>
    <x v="1"/>
    <x v="1"/>
    <x v="4"/>
    <n v="7151227"/>
    <n v="8300605632"/>
    <x v="0"/>
    <x v="1"/>
    <s v="CONJUNTO RESIDENCIAL PARQUES DE MILENTA"/>
    <x v="1"/>
    <x v="1"/>
  </r>
  <r>
    <x v="0"/>
    <x v="1"/>
    <x v="1"/>
    <x v="4"/>
    <n v="7151228"/>
    <n v="8300353671"/>
    <x v="0"/>
    <x v="3"/>
    <s v="CONJUNTO RESIDENCIAL MONTERREY II"/>
    <x v="1"/>
    <x v="1"/>
  </r>
  <r>
    <x v="0"/>
    <x v="1"/>
    <x v="1"/>
    <x v="4"/>
    <n v="7151231"/>
    <n v="9003281636"/>
    <x v="0"/>
    <x v="2"/>
    <s v="CONJUNTO RESIDENCIAL LORETTO PARQUE RESIDENCI"/>
    <x v="4"/>
    <x v="4"/>
  </r>
  <r>
    <x v="0"/>
    <x v="1"/>
    <x v="1"/>
    <x v="5"/>
    <n v="7151320"/>
    <n v="24481777"/>
    <x v="0"/>
    <x v="1"/>
    <s v="GARZON GARCIA MARIA AMPARO"/>
    <x v="7"/>
    <x v="7"/>
  </r>
  <r>
    <x v="0"/>
    <x v="1"/>
    <x v="1"/>
    <x v="4"/>
    <n v="7151354"/>
    <n v="8902118041"/>
    <x v="0"/>
    <x v="1"/>
    <s v="CONJUNTO RESIDENCIAL TORRES DEL TEJAR"/>
    <x v="2"/>
    <x v="2"/>
  </r>
  <r>
    <x v="0"/>
    <x v="1"/>
    <x v="1"/>
    <x v="4"/>
    <n v="7151367"/>
    <n v="8090065920"/>
    <x v="0"/>
    <x v="1"/>
    <s v="CONJUNTO RESIDENCIAL ARAGON IV ETAPA"/>
    <x v="31"/>
    <x v="3"/>
  </r>
  <r>
    <x v="0"/>
    <x v="1"/>
    <x v="1"/>
    <x v="4"/>
    <n v="7151382"/>
    <n v="8908046207"/>
    <x v="0"/>
    <x v="4"/>
    <s v="PROPIEDAD HORIZONTAL EDIFICIO LA ARBOLEDA"/>
    <x v="6"/>
    <x v="6"/>
  </r>
  <r>
    <x v="0"/>
    <x v="1"/>
    <x v="1"/>
    <x v="4"/>
    <n v="7151430"/>
    <n v="9010467914"/>
    <x v="0"/>
    <x v="1"/>
    <s v="CONJUNTO RESIDENCIAL AVELLANA PH"/>
    <x v="4"/>
    <x v="4"/>
  </r>
  <r>
    <x v="0"/>
    <x v="1"/>
    <x v="1"/>
    <x v="4"/>
    <n v="7151500"/>
    <n v="9010744252"/>
    <x v="0"/>
    <x v="3"/>
    <s v="EDIFICIO COMERCIAL SANTA MARIA"/>
    <x v="88"/>
    <x v="10"/>
  </r>
  <r>
    <x v="0"/>
    <x v="1"/>
    <x v="1"/>
    <x v="4"/>
    <n v="7151555"/>
    <n v="8605263368"/>
    <x v="0"/>
    <x v="1"/>
    <s v="CONJUNTO RESIDENCIAL SANTA BARBARA NORTE MANZANA C PH"/>
    <x v="1"/>
    <x v="1"/>
  </r>
  <r>
    <x v="0"/>
    <x v="1"/>
    <x v="1"/>
    <x v="4"/>
    <n v="7151564"/>
    <n v="9001922305"/>
    <x v="0"/>
    <x v="2"/>
    <s v="CONJUNTO RESIDENCIAL KANATA PH"/>
    <x v="11"/>
    <x v="9"/>
  </r>
  <r>
    <x v="0"/>
    <x v="1"/>
    <x v="1"/>
    <x v="4"/>
    <n v="7151570"/>
    <n v="8300132265"/>
    <x v="0"/>
    <x v="0"/>
    <s v="CONJUNTO RESIDENCIAL TORRES DE SAN CARLOS"/>
    <x v="1"/>
    <x v="1"/>
  </r>
  <r>
    <x v="0"/>
    <x v="1"/>
    <x v="1"/>
    <x v="4"/>
    <n v="7151571"/>
    <n v="8300132265"/>
    <x v="0"/>
    <x v="3"/>
    <s v="CONJUNTO RESIDENCIAL TORRES DE SAN CARLOS"/>
    <x v="1"/>
    <x v="1"/>
  </r>
  <r>
    <x v="0"/>
    <x v="1"/>
    <x v="1"/>
    <x v="4"/>
    <n v="7151580"/>
    <n v="8050128172"/>
    <x v="0"/>
    <x v="1"/>
    <s v="CONJUNTO RESIDENCIAL BOSQUES DE LA MARTINA"/>
    <x v="0"/>
    <x v="0"/>
  </r>
  <r>
    <x v="0"/>
    <x v="1"/>
    <x v="1"/>
    <x v="4"/>
    <n v="7151584"/>
    <n v="8300117400"/>
    <x v="0"/>
    <x v="3"/>
    <s v="EDIFICIO LEXINGTON PH"/>
    <x v="1"/>
    <x v="1"/>
  </r>
  <r>
    <x v="0"/>
    <x v="1"/>
    <x v="1"/>
    <x v="4"/>
    <n v="7151595"/>
    <n v="8001630183"/>
    <x v="0"/>
    <x v="1"/>
    <s v="CONJUNTO VILLA CALASANZ II ETAPA AGRUPACION IV"/>
    <x v="1"/>
    <x v="1"/>
  </r>
  <r>
    <x v="0"/>
    <x v="1"/>
    <x v="1"/>
    <x v="4"/>
    <n v="7151621"/>
    <n v="8001188077"/>
    <x v="0"/>
    <x v="1"/>
    <s v="EDIFICIO ALCATRAZ- PROPIEDAD HORIZONTAL"/>
    <x v="6"/>
    <x v="6"/>
  </r>
  <r>
    <x v="0"/>
    <x v="1"/>
    <x v="1"/>
    <x v="4"/>
    <n v="7151633"/>
    <n v="8000098618"/>
    <x v="0"/>
    <x v="4"/>
    <s v="PASEO COMERCIAL S ARKACENTRO"/>
    <x v="3"/>
    <x v="3"/>
  </r>
  <r>
    <x v="0"/>
    <x v="1"/>
    <x v="1"/>
    <x v="4"/>
    <n v="7151639"/>
    <n v="8001494496"/>
    <x v="0"/>
    <x v="3"/>
    <s v="CONJUNTO RESIDENCIAL MULTIFAMILIARES ENTRE RIOS II BLOQUE 1"/>
    <x v="3"/>
    <x v="3"/>
  </r>
  <r>
    <x v="0"/>
    <x v="1"/>
    <x v="1"/>
    <x v="4"/>
    <n v="7151688"/>
    <n v="8002138532"/>
    <x v="0"/>
    <x v="1"/>
    <s v="CONJUNTO CEDRO MADEIRA III ETAPA - PROPIEDAD"/>
    <x v="1"/>
    <x v="1"/>
  </r>
  <r>
    <x v="0"/>
    <x v="1"/>
    <x v="1"/>
    <x v="1"/>
    <n v="7151689"/>
    <n v="9010602628"/>
    <x v="0"/>
    <x v="3"/>
    <s v="SANTA MÓNICA CONDOMINIO PROPIEDAD HORIZONTAL"/>
    <x v="9"/>
    <x v="8"/>
  </r>
  <r>
    <x v="0"/>
    <x v="1"/>
    <x v="1"/>
    <x v="4"/>
    <n v="7151710"/>
    <n v="8000033025"/>
    <x v="0"/>
    <x v="1"/>
    <s v="CONJUNTO RESIDENCIAL HORIZONTES B PROPIEDAD HORIZONTAL"/>
    <x v="0"/>
    <x v="0"/>
  </r>
  <r>
    <x v="0"/>
    <x v="1"/>
    <x v="1"/>
    <x v="5"/>
    <n v="7151756"/>
    <n v="24486950"/>
    <x v="0"/>
    <x v="4"/>
    <s v="ARIAS WALTEROS MARIA ENOC"/>
    <x v="7"/>
    <x v="7"/>
  </r>
  <r>
    <x v="0"/>
    <x v="1"/>
    <x v="1"/>
    <x v="4"/>
    <n v="7151751"/>
    <n v="8110419144"/>
    <x v="0"/>
    <x v="1"/>
    <s v="CONJUNTO RESIDENCIAL SENDEROS DE OTRAPARTE"/>
    <x v="10"/>
    <x v="5"/>
  </r>
  <r>
    <x v="0"/>
    <x v="1"/>
    <x v="1"/>
    <x v="4"/>
    <n v="7151810"/>
    <n v="9001714191"/>
    <x v="0"/>
    <x v="1"/>
    <s v="PARQUE RESIDENCIAL LA ARBOLEDA - PROPIEDAD HORIZONTAL"/>
    <x v="3"/>
    <x v="3"/>
  </r>
  <r>
    <x v="0"/>
    <x v="1"/>
    <x v="1"/>
    <x v="4"/>
    <n v="7151824"/>
    <n v="9010401221"/>
    <x v="1"/>
    <x v="11"/>
    <s v="EDIFICIO MANA PH"/>
    <x v="1"/>
    <x v="1"/>
  </r>
  <r>
    <x v="0"/>
    <x v="1"/>
    <x v="1"/>
    <x v="1"/>
    <n v="7151847"/>
    <n v="9003004320"/>
    <x v="0"/>
    <x v="1"/>
    <s v="UNIDAD RESIDENCIAL TORRES DE BARCELONA"/>
    <x v="5"/>
    <x v="5"/>
  </r>
  <r>
    <x v="0"/>
    <x v="1"/>
    <x v="1"/>
    <x v="4"/>
    <n v="7151899"/>
    <n v="8040168492"/>
    <x v="0"/>
    <x v="1"/>
    <s v="EDIFICIO LA CORUÑA"/>
    <x v="2"/>
    <x v="2"/>
  </r>
  <r>
    <x v="0"/>
    <x v="1"/>
    <x v="1"/>
    <x v="4"/>
    <n v="7151905"/>
    <n v="9013807639"/>
    <x v="0"/>
    <x v="0"/>
    <s v="CONJUNTO RESIDENCIAL SOLAR RESERVADO PH"/>
    <x v="56"/>
    <x v="9"/>
  </r>
  <r>
    <x v="0"/>
    <x v="1"/>
    <x v="1"/>
    <x v="4"/>
    <n v="7151926"/>
    <n v="8914109781"/>
    <x v="0"/>
    <x v="3"/>
    <s v="UNIDAD RESIDENCIAL PRIMERO DE FEBRERO PH"/>
    <x v="11"/>
    <x v="9"/>
  </r>
  <r>
    <x v="0"/>
    <x v="1"/>
    <x v="1"/>
    <x v="4"/>
    <n v="7151948"/>
    <n v="9009928797"/>
    <x v="0"/>
    <x v="1"/>
    <s v="CONJUNTO RESIDENCIAL TORRES AMBAR APARTAMENTOS PH"/>
    <x v="13"/>
    <x v="9"/>
  </r>
  <r>
    <x v="0"/>
    <x v="1"/>
    <x v="1"/>
    <x v="4"/>
    <n v="7151965"/>
    <n v="8300132281"/>
    <x v="0"/>
    <x v="3"/>
    <s v="URBANIZACION BALEARES SECTOR II MZ 66 SEGUNDA ETAPA PH"/>
    <x v="1"/>
    <x v="1"/>
  </r>
  <r>
    <x v="0"/>
    <x v="1"/>
    <x v="1"/>
    <x v="4"/>
    <n v="7152035"/>
    <n v="9011012055"/>
    <x v="0"/>
    <x v="0"/>
    <s v="EDIFICIO EL ESCORIAL II"/>
    <x v="1"/>
    <x v="1"/>
  </r>
  <r>
    <x v="0"/>
    <x v="1"/>
    <x v="1"/>
    <x v="4"/>
    <n v="7152103"/>
    <n v="9007906073"/>
    <x v="0"/>
    <x v="3"/>
    <s v="EDIFICIO TORREDON II - PROPIEDAD HORIZONTAL"/>
    <x v="1"/>
    <x v="1"/>
  </r>
  <r>
    <x v="0"/>
    <x v="1"/>
    <x v="1"/>
    <x v="5"/>
    <n v="7152130"/>
    <n v="41919904"/>
    <x v="0"/>
    <x v="1"/>
    <s v="ROJAS  CERON OLGA LUCIA"/>
    <x v="7"/>
    <x v="7"/>
  </r>
  <r>
    <x v="0"/>
    <x v="1"/>
    <x v="1"/>
    <x v="4"/>
    <n v="7152129"/>
    <s v="900 7905867"/>
    <x v="0"/>
    <x v="3"/>
    <s v="EDIFICIO TORREDON I - PROPIEDAD HORIZONTAL"/>
    <x v="1"/>
    <x v="1"/>
  </r>
  <r>
    <x v="0"/>
    <x v="1"/>
    <x v="1"/>
    <x v="4"/>
    <n v="7152169"/>
    <n v="8002286800"/>
    <x v="0"/>
    <x v="1"/>
    <s v="AGRUPACION DE VIVIENDA VILLA CALASANZ I ETAPA"/>
    <x v="1"/>
    <x v="1"/>
  </r>
  <r>
    <x v="0"/>
    <x v="1"/>
    <x v="1"/>
    <x v="4"/>
    <n v="7152225"/>
    <n v="8300192982"/>
    <x v="0"/>
    <x v="0"/>
    <s v="AGRUPACION RESIDENCIAL NUEVA TIBABUYES SECTOR A"/>
    <x v="1"/>
    <x v="1"/>
  </r>
  <r>
    <x v="0"/>
    <x v="1"/>
    <x v="1"/>
    <x v="4"/>
    <n v="7152265"/>
    <n v="9010111978"/>
    <x v="0"/>
    <x v="2"/>
    <s v="PARQUE RESIDENCIAL ORO NEGRO AMANECER"/>
    <x v="7"/>
    <x v="7"/>
  </r>
  <r>
    <x v="0"/>
    <x v="1"/>
    <x v="1"/>
    <x v="4"/>
    <n v="7152327"/>
    <n v="8301254398"/>
    <x v="0"/>
    <x v="3"/>
    <s v="AGRUPACION URBANIZACION TECHO"/>
    <x v="1"/>
    <x v="1"/>
  </r>
  <r>
    <x v="0"/>
    <x v="1"/>
    <x v="1"/>
    <x v="4"/>
    <n v="7152350"/>
    <n v="9000774245"/>
    <x v="0"/>
    <x v="0"/>
    <s v="EDIFICIO COSMOPOLIS - PROPIEDAD HORIZONTAL"/>
    <x v="6"/>
    <x v="6"/>
  </r>
  <r>
    <x v="0"/>
    <x v="1"/>
    <x v="1"/>
    <x v="4"/>
    <n v="7152379"/>
    <n v="9003489709"/>
    <x v="0"/>
    <x v="0"/>
    <s v="CONJUNTO SERREZUELA APARTAMENTOS PROPIEDAD HORIZONTAL"/>
    <x v="11"/>
    <x v="9"/>
  </r>
  <r>
    <x v="0"/>
    <x v="1"/>
    <x v="1"/>
    <x v="4"/>
    <n v="7152385"/>
    <n v="9000638175"/>
    <x v="0"/>
    <x v="1"/>
    <s v="URBANIZACION RESIDENCIAL ZAGUAN DE LAS VILLAS II ETAPA PH"/>
    <x v="13"/>
    <x v="9"/>
  </r>
  <r>
    <x v="0"/>
    <x v="1"/>
    <x v="1"/>
    <x v="4"/>
    <n v="7152414"/>
    <n v="9012611471"/>
    <x v="0"/>
    <x v="1"/>
    <s v="URBANICACION DEL CONJUNTO RESIDENCIAL AIRES DEL BOSQUE ETAPA"/>
    <x v="34"/>
    <x v="5"/>
  </r>
  <r>
    <x v="0"/>
    <x v="1"/>
    <x v="1"/>
    <x v="4"/>
    <n v="7152434"/>
    <n v="8001739710"/>
    <x v="0"/>
    <x v="1"/>
    <s v="EDIFICIO BOLIVIA PH"/>
    <x v="14"/>
    <x v="5"/>
  </r>
  <r>
    <x v="0"/>
    <x v="1"/>
    <x v="1"/>
    <x v="4"/>
    <n v="7152443"/>
    <n v="8110041831"/>
    <x v="0"/>
    <x v="0"/>
    <s v="CONJUNTO RESIDENCIAL CEIBAS DEL POBLADO"/>
    <x v="14"/>
    <x v="5"/>
  </r>
  <r>
    <x v="0"/>
    <x v="1"/>
    <x v="1"/>
    <x v="4"/>
    <n v="7152455"/>
    <n v="8002147238"/>
    <x v="0"/>
    <x v="1"/>
    <s v="AGRUPACION RESIDENCIAL TEJARES DEL NORTE IV - PROPIEDAD HORI"/>
    <x v="1"/>
    <x v="1"/>
  </r>
  <r>
    <x v="0"/>
    <x v="1"/>
    <x v="1"/>
    <x v="4"/>
    <n v="7152511"/>
    <n v="9007650371"/>
    <x v="0"/>
    <x v="3"/>
    <s v="LA ILUSION II CONJUNTO RESIDENCIAL- PROPIEDAD HORIZONTAL"/>
    <x v="4"/>
    <x v="4"/>
  </r>
  <r>
    <x v="0"/>
    <x v="1"/>
    <x v="1"/>
    <x v="4"/>
    <n v="7152574"/>
    <n v="8100069705"/>
    <x v="0"/>
    <x v="0"/>
    <s v="CONJUNTO HABITACIONAL SANTANA"/>
    <x v="6"/>
    <x v="6"/>
  </r>
  <r>
    <x v="0"/>
    <x v="1"/>
    <x v="1"/>
    <x v="4"/>
    <n v="7152596"/>
    <n v="8001633654"/>
    <x v="0"/>
    <x v="0"/>
    <s v="EDIFICIO ANDALUCIA PROPIEDAD HORIZONTAL"/>
    <x v="6"/>
    <x v="6"/>
  </r>
  <r>
    <x v="0"/>
    <x v="1"/>
    <x v="1"/>
    <x v="4"/>
    <n v="7152666"/>
    <n v="9006751300"/>
    <x v="0"/>
    <x v="0"/>
    <s v="EDIFICIO TORRES DE BARCELONA PROPIEDAD HORIZONTAL"/>
    <x v="6"/>
    <x v="6"/>
  </r>
  <r>
    <x v="0"/>
    <x v="1"/>
    <x v="1"/>
    <x v="4"/>
    <n v="7152676"/>
    <n v="8001034892"/>
    <x v="0"/>
    <x v="7"/>
    <s v="CONJUNTO MULTIFAMILIAR LAS GARZAS"/>
    <x v="11"/>
    <x v="9"/>
  </r>
  <r>
    <x v="0"/>
    <x v="1"/>
    <x v="1"/>
    <x v="4"/>
    <n v="7152690"/>
    <n v="8160003320"/>
    <x v="0"/>
    <x v="1"/>
    <s v="EDIFICIO LAURA PROPIEDAD HORIZONTAL"/>
    <x v="11"/>
    <x v="9"/>
  </r>
  <r>
    <x v="0"/>
    <x v="1"/>
    <x v="1"/>
    <x v="5"/>
    <n v="7152699"/>
    <n v="89003755"/>
    <x v="0"/>
    <x v="1"/>
    <s v="TORO TRUJILLO EDWIN FABIAN"/>
    <x v="7"/>
    <x v="7"/>
  </r>
  <r>
    <x v="0"/>
    <x v="1"/>
    <x v="1"/>
    <x v="1"/>
    <n v="7152795"/>
    <n v="8001233653"/>
    <x v="0"/>
    <x v="1"/>
    <s v="EDIFICIO OCOBOS 2 PH"/>
    <x v="1"/>
    <x v="1"/>
  </r>
  <r>
    <x v="0"/>
    <x v="1"/>
    <x v="1"/>
    <x v="4"/>
    <n v="7152986"/>
    <n v="9003543395"/>
    <x v="0"/>
    <x v="1"/>
    <s v="CONJUNTO RESIDENCIAL SOL DE PLATA"/>
    <x v="1"/>
    <x v="1"/>
  </r>
  <r>
    <x v="0"/>
    <x v="1"/>
    <x v="1"/>
    <x v="4"/>
    <n v="7152988"/>
    <n v="9010402740"/>
    <x v="0"/>
    <x v="0"/>
    <s v="CONJUNTO EBANO PRIMERA ETAPA"/>
    <x v="13"/>
    <x v="9"/>
  </r>
  <r>
    <x v="0"/>
    <x v="1"/>
    <x v="1"/>
    <x v="4"/>
    <n v="7152998"/>
    <n v="8002331777"/>
    <x v="0"/>
    <x v="1"/>
    <s v="EDIFICIO BANCO CENTRAL HIPOTECARIO"/>
    <x v="3"/>
    <x v="3"/>
  </r>
  <r>
    <x v="0"/>
    <x v="1"/>
    <x v="1"/>
    <x v="4"/>
    <n v="7153012"/>
    <n v="8300070621"/>
    <x v="0"/>
    <x v="1"/>
    <s v="CONJUNTO RESIDENCIAL EL BOSQUE DE SUBA AGRUPACION 4"/>
    <x v="1"/>
    <x v="1"/>
  </r>
  <r>
    <x v="0"/>
    <x v="1"/>
    <x v="1"/>
    <x v="4"/>
    <n v="7153064"/>
    <n v="8902118041"/>
    <x v="0"/>
    <x v="1"/>
    <s v="CONJUNTO RESIDENCIAL TORRES DEL TEJAR"/>
    <x v="2"/>
    <x v="2"/>
  </r>
  <r>
    <x v="0"/>
    <x v="1"/>
    <x v="1"/>
    <x v="4"/>
    <n v="7153135"/>
    <n v="8300480213"/>
    <x v="0"/>
    <x v="3"/>
    <s v="CONJUNTO RESIDENCIAL BALCONES DE SEGOVIA PROP"/>
    <x v="1"/>
    <x v="1"/>
  </r>
  <r>
    <x v="0"/>
    <x v="1"/>
    <x v="1"/>
    <x v="4"/>
    <n v="7153180"/>
    <n v="8300132265"/>
    <x v="0"/>
    <x v="3"/>
    <s v="CONJUNTO RESIDENCIAL TORRES DE SAN CARLOS"/>
    <x v="1"/>
    <x v="1"/>
  </r>
  <r>
    <x v="0"/>
    <x v="1"/>
    <x v="1"/>
    <x v="4"/>
    <n v="7153250"/>
    <n v="9011450760"/>
    <x v="0"/>
    <x v="1"/>
    <s v="CONJUNTO RESIDENCIAL EL RETIRO PROPIEDAD HORIZONTAL"/>
    <x v="11"/>
    <x v="9"/>
  </r>
  <r>
    <x v="0"/>
    <x v="1"/>
    <x v="1"/>
    <x v="4"/>
    <n v="7153255"/>
    <n v="8002376278"/>
    <x v="0"/>
    <x v="1"/>
    <s v="CONJUNTO RESIDENCIAL CONDOMINIO LA VEGA PH"/>
    <x v="14"/>
    <x v="5"/>
  </r>
  <r>
    <x v="0"/>
    <x v="1"/>
    <x v="1"/>
    <x v="4"/>
    <n v="7153268"/>
    <n v="9005827499"/>
    <x v="0"/>
    <x v="1"/>
    <s v="MULTIFAMILIAR BALCONES DE PROVENZA - PROPIEDAD HORIZONTAL"/>
    <x v="3"/>
    <x v="3"/>
  </r>
  <r>
    <x v="0"/>
    <x v="1"/>
    <x v="1"/>
    <x v="1"/>
    <n v="7153335"/>
    <n v="8300153176"/>
    <x v="0"/>
    <x v="1"/>
    <s v="EDIFICIO LOURDES CENTER CHAPINERO"/>
    <x v="1"/>
    <x v="1"/>
  </r>
  <r>
    <x v="0"/>
    <x v="1"/>
    <x v="1"/>
    <x v="5"/>
    <n v="7153328"/>
    <n v="79322256"/>
    <x v="0"/>
    <x v="2"/>
    <s v="TOBON CASTRO FERNANDO"/>
    <x v="11"/>
    <x v="9"/>
  </r>
  <r>
    <x v="0"/>
    <x v="1"/>
    <x v="1"/>
    <x v="4"/>
    <n v="7153371"/>
    <n v="9009644598"/>
    <x v="0"/>
    <x v="1"/>
    <s v="EDIFICIO CORALILLO PH"/>
    <x v="34"/>
    <x v="5"/>
  </r>
  <r>
    <x v="0"/>
    <x v="1"/>
    <x v="1"/>
    <x v="4"/>
    <n v="7153476"/>
    <n v="8010012537"/>
    <x v="0"/>
    <x v="1"/>
    <s v="CONDOMNIO GUADUALES DEL EDEN"/>
    <x v="7"/>
    <x v="7"/>
  </r>
  <r>
    <x v="0"/>
    <x v="1"/>
    <x v="1"/>
    <x v="4"/>
    <n v="7153473"/>
    <n v="9002235200"/>
    <x v="0"/>
    <x v="1"/>
    <s v="CONJUNTO RESIDENCIAL BRISAS DE GIRARDOT V ETAPA"/>
    <x v="38"/>
    <x v="4"/>
  </r>
  <r>
    <x v="0"/>
    <x v="1"/>
    <x v="1"/>
    <x v="4"/>
    <n v="7153482"/>
    <n v="8300201931"/>
    <x v="0"/>
    <x v="3"/>
    <s v="CONJUNTO RESIDENCIAL ROSA DE LOS VIENTOS"/>
    <x v="1"/>
    <x v="1"/>
  </r>
  <r>
    <x v="0"/>
    <x v="1"/>
    <x v="1"/>
    <x v="4"/>
    <n v="7153525"/>
    <n v="9008123369"/>
    <x v="0"/>
    <x v="1"/>
    <s v="EDIFICO ANDES 147 PROPIEDAD HO"/>
    <x v="1"/>
    <x v="1"/>
  </r>
  <r>
    <x v="0"/>
    <x v="1"/>
    <x v="1"/>
    <x v="4"/>
    <n v="7153538"/>
    <n v="9008533776"/>
    <x v="0"/>
    <x v="1"/>
    <s v="CONJUNTO RESIDENCIAL LABRANTI RESERVADO ETAPA 2"/>
    <x v="43"/>
    <x v="4"/>
  </r>
  <r>
    <x v="0"/>
    <x v="1"/>
    <x v="1"/>
    <x v="4"/>
    <n v="7153546"/>
    <n v="8002025910"/>
    <x v="0"/>
    <x v="1"/>
    <s v="MULTIFAMILIAR CUNDINAMARCA PROPIEDAD HORIZONTAL"/>
    <x v="1"/>
    <x v="1"/>
  </r>
  <r>
    <x v="0"/>
    <x v="1"/>
    <x v="1"/>
    <x v="4"/>
    <n v="7153570"/>
    <n v="9000889189"/>
    <x v="0"/>
    <x v="0"/>
    <s v="AGRUPACION DE VIVIENDA FONTIBON RESERVADO - PROPIEDAD HORIZO"/>
    <x v="1"/>
    <x v="1"/>
  </r>
  <r>
    <x v="0"/>
    <x v="1"/>
    <x v="1"/>
    <x v="4"/>
    <n v="7153571"/>
    <n v="9003440294"/>
    <x v="0"/>
    <x v="1"/>
    <s v="CONJUNTO RESIDENCIAL Y COMERCIAL PASEO DE LA CASTELLANA PH"/>
    <x v="11"/>
    <x v="9"/>
  </r>
  <r>
    <x v="0"/>
    <x v="1"/>
    <x v="1"/>
    <x v="4"/>
    <n v="7153597"/>
    <n v="9002490931"/>
    <x v="0"/>
    <x v="1"/>
    <s v="CONJUNTO RESIDENCIAL PORVENIR RESERVADO 4"/>
    <x v="1"/>
    <x v="1"/>
  </r>
  <r>
    <x v="0"/>
    <x v="1"/>
    <x v="1"/>
    <x v="4"/>
    <n v="7153608"/>
    <n v="8001557313"/>
    <x v="0"/>
    <x v="1"/>
    <s v="UNIDAD RESIDENCIAL COOMEVA"/>
    <x v="7"/>
    <x v="7"/>
  </r>
  <r>
    <x v="0"/>
    <x v="1"/>
    <x v="1"/>
    <x v="4"/>
    <n v="7153605"/>
    <n v="8300309920"/>
    <x v="0"/>
    <x v="1"/>
    <s v="CONJUNTO RESIDENCIAL  EL SALITRE MONSERRATE"/>
    <x v="1"/>
    <x v="1"/>
  </r>
  <r>
    <x v="0"/>
    <x v="1"/>
    <x v="1"/>
    <x v="4"/>
    <n v="7153617"/>
    <n v="9000889189"/>
    <x v="0"/>
    <x v="4"/>
    <s v="AGRUPACION DE VIVIENDA FONTIBON RESERVADO - PROPIEDAD HORIZO"/>
    <x v="1"/>
    <x v="1"/>
  </r>
  <r>
    <x v="0"/>
    <x v="1"/>
    <x v="1"/>
    <x v="4"/>
    <n v="7153679"/>
    <n v="9008486645"/>
    <x v="0"/>
    <x v="1"/>
    <s v="CONJUNTO VILLA LUCIANA PROPIEDAD HORIZONTAL"/>
    <x v="9"/>
    <x v="8"/>
  </r>
  <r>
    <x v="0"/>
    <x v="1"/>
    <x v="1"/>
    <x v="4"/>
    <n v="7153686"/>
    <n v="8110317897"/>
    <x v="0"/>
    <x v="3"/>
    <s v="URBANIZACION FLORES Y COLORES PH"/>
    <x v="32"/>
    <x v="5"/>
  </r>
  <r>
    <x v="0"/>
    <x v="1"/>
    <x v="1"/>
    <x v="4"/>
    <n v="7153761"/>
    <n v="9003760854"/>
    <x v="0"/>
    <x v="1"/>
    <s v="EDIFICIO PARK WAY AVENIDA II"/>
    <x v="1"/>
    <x v="1"/>
  </r>
  <r>
    <x v="0"/>
    <x v="1"/>
    <x v="1"/>
    <x v="4"/>
    <n v="7153771"/>
    <n v="8908077065"/>
    <x v="0"/>
    <x v="1"/>
    <s v="EDIFICIO BELEN"/>
    <x v="6"/>
    <x v="6"/>
  </r>
  <r>
    <x v="0"/>
    <x v="1"/>
    <x v="1"/>
    <x v="4"/>
    <n v="7153779"/>
    <n v="8160011859"/>
    <x v="0"/>
    <x v="1"/>
    <s v="CONDOMINIO VILLAS DE CORALES PH"/>
    <x v="11"/>
    <x v="9"/>
  </r>
  <r>
    <x v="0"/>
    <x v="1"/>
    <x v="1"/>
    <x v="4"/>
    <n v="7153824"/>
    <n v="8160008615"/>
    <x v="0"/>
    <x v="1"/>
    <s v="EDIFICIO BASTION DE LOS ALPES PH"/>
    <x v="11"/>
    <x v="9"/>
  </r>
  <r>
    <x v="0"/>
    <x v="1"/>
    <x v="1"/>
    <x v="4"/>
    <n v="7153823"/>
    <n v="8300543996"/>
    <x v="0"/>
    <x v="1"/>
    <s v="EDIFICIO TORRE DE SAN MARCOS PROPIEDAD HORIZONTAL"/>
    <x v="1"/>
    <x v="1"/>
  </r>
  <r>
    <x v="0"/>
    <x v="1"/>
    <x v="1"/>
    <x v="4"/>
    <n v="7153859"/>
    <n v="8300649364"/>
    <x v="0"/>
    <x v="1"/>
    <s v="CONJUNTO RESIDENCIAL FLORES LOTE 3"/>
    <x v="1"/>
    <x v="1"/>
  </r>
  <r>
    <x v="0"/>
    <x v="1"/>
    <x v="1"/>
    <x v="4"/>
    <n v="7153860"/>
    <n v="8301239051"/>
    <x v="0"/>
    <x v="1"/>
    <s v="EDIFICIO SAVI PROPIEDAD HORIZONTAL"/>
    <x v="1"/>
    <x v="1"/>
  </r>
  <r>
    <x v="0"/>
    <x v="1"/>
    <x v="1"/>
    <x v="4"/>
    <n v="7153875"/>
    <n v="8300516403"/>
    <x v="0"/>
    <x v="3"/>
    <s v="EDIFICIO CONTRY DE LA HERRERIA PROPIEDAD HORI"/>
    <x v="1"/>
    <x v="1"/>
  </r>
  <r>
    <x v="0"/>
    <x v="1"/>
    <x v="1"/>
    <x v="4"/>
    <n v="7153895"/>
    <n v="8000098618"/>
    <x v="0"/>
    <x v="1"/>
    <s v="PASEO COMERCIAL S ARKACENTRO"/>
    <x v="3"/>
    <x v="3"/>
  </r>
  <r>
    <x v="0"/>
    <x v="1"/>
    <x v="1"/>
    <x v="5"/>
    <n v="7153878"/>
    <n v="7527184"/>
    <x v="0"/>
    <x v="1"/>
    <s v="GARCIA QUINTERO FELIX ANTONIO"/>
    <x v="7"/>
    <x v="7"/>
  </r>
  <r>
    <x v="0"/>
    <x v="1"/>
    <x v="1"/>
    <x v="5"/>
    <n v="7153872"/>
    <n v="1094893274"/>
    <x v="0"/>
    <x v="1"/>
    <s v="NOREÑA GIRALDO ALEJANDRO"/>
    <x v="7"/>
    <x v="7"/>
  </r>
  <r>
    <x v="0"/>
    <x v="1"/>
    <x v="1"/>
    <x v="4"/>
    <n v="7153894"/>
    <n v="9010994505"/>
    <x v="0"/>
    <x v="1"/>
    <s v="CONJUNTO RESIDENCIAL RESERVAS DE ALAMEDA PROPIEDAD HORIZONTA"/>
    <x v="28"/>
    <x v="11"/>
  </r>
  <r>
    <x v="0"/>
    <x v="1"/>
    <x v="1"/>
    <x v="4"/>
    <n v="7153907"/>
    <n v="9010401221"/>
    <x v="0"/>
    <x v="1"/>
    <s v="EDIFICIO MANA PH"/>
    <x v="1"/>
    <x v="1"/>
  </r>
  <r>
    <x v="0"/>
    <x v="1"/>
    <x v="1"/>
    <x v="4"/>
    <n v="7153905"/>
    <n v="8300799979"/>
    <x v="0"/>
    <x v="1"/>
    <s v="CONJUNTO RESIDENCIAL EBRO ETAPAS I II Y III - PROPIEDAD HORI"/>
    <x v="1"/>
    <x v="1"/>
  </r>
  <r>
    <x v="0"/>
    <x v="1"/>
    <x v="1"/>
    <x v="4"/>
    <n v="7153932"/>
    <n v="8110257158"/>
    <x v="0"/>
    <x v="1"/>
    <s v="EDIFICIO DOMOS PH"/>
    <x v="14"/>
    <x v="5"/>
  </r>
  <r>
    <x v="0"/>
    <x v="1"/>
    <x v="1"/>
    <x v="4"/>
    <n v="7153975"/>
    <n v="8002060466"/>
    <x v="0"/>
    <x v="3"/>
    <s v="CONJUNTO RESIDENCIAL BOLIVIA ORIENTAL II ETAPA MANZANA F PH"/>
    <x v="1"/>
    <x v="1"/>
  </r>
  <r>
    <x v="0"/>
    <x v="1"/>
    <x v="1"/>
    <x v="4"/>
    <n v="7153987"/>
    <n v="8300313087"/>
    <x v="0"/>
    <x v="1"/>
    <s v="EDIFICIO MONTICELLO 121"/>
    <x v="1"/>
    <x v="1"/>
  </r>
  <r>
    <x v="0"/>
    <x v="1"/>
    <x v="1"/>
    <x v="4"/>
    <n v="7153986"/>
    <n v="9003068811"/>
    <x v="0"/>
    <x v="1"/>
    <s v="EDIFICIO PALADIN - PH"/>
    <x v="11"/>
    <x v="9"/>
  </r>
  <r>
    <x v="0"/>
    <x v="1"/>
    <x v="1"/>
    <x v="4"/>
    <n v="7153997"/>
    <n v="9003068811"/>
    <x v="0"/>
    <x v="4"/>
    <s v="EDIFICIO PALADIN - PH"/>
    <x v="11"/>
    <x v="9"/>
  </r>
  <r>
    <x v="0"/>
    <x v="1"/>
    <x v="1"/>
    <x v="4"/>
    <n v="7154017"/>
    <n v="8001531970"/>
    <x v="0"/>
    <x v="3"/>
    <s v="AREA  METROPOLITANA DE CUCUTA"/>
    <x v="18"/>
    <x v="10"/>
  </r>
  <r>
    <x v="0"/>
    <x v="1"/>
    <x v="1"/>
    <x v="4"/>
    <n v="7154055"/>
    <n v="9005441316"/>
    <x v="0"/>
    <x v="1"/>
    <s v="CONJUNTO RESIDENCIAL NO 3 DE LA URBANIZACION VILLA ALMENDROS"/>
    <x v="0"/>
    <x v="0"/>
  </r>
  <r>
    <x v="0"/>
    <x v="1"/>
    <x v="1"/>
    <x v="4"/>
    <n v="7154120"/>
    <n v="8110125922"/>
    <x v="0"/>
    <x v="3"/>
    <s v="CR POBLADO DE SANTA MONICA"/>
    <x v="14"/>
    <x v="5"/>
  </r>
  <r>
    <x v="0"/>
    <x v="1"/>
    <x v="1"/>
    <x v="4"/>
    <n v="7154128"/>
    <n v="8300516539"/>
    <x v="0"/>
    <x v="1"/>
    <s v="AGRUPACION SANTA FE DEL TINTAL SUPERMANZANA 2 ETAPA 1"/>
    <x v="1"/>
    <x v="1"/>
  </r>
  <r>
    <x v="0"/>
    <x v="1"/>
    <x v="1"/>
    <x v="4"/>
    <n v="7154152"/>
    <n v="8001494496"/>
    <x v="0"/>
    <x v="1"/>
    <s v="CONJUNTO RESIDENCIAL MULTIFAMILIARES ENTRE RIOS II BLOQUE 1"/>
    <x v="3"/>
    <x v="3"/>
  </r>
  <r>
    <x v="0"/>
    <x v="1"/>
    <x v="1"/>
    <x v="1"/>
    <n v="7154155"/>
    <n v="8300153176"/>
    <x v="0"/>
    <x v="1"/>
    <s v="EDIFICIO LOURDES CENTER CHAPINERO"/>
    <x v="1"/>
    <x v="1"/>
  </r>
  <r>
    <x v="0"/>
    <x v="1"/>
    <x v="1"/>
    <x v="4"/>
    <n v="7154172"/>
    <n v="8300580420"/>
    <x v="0"/>
    <x v="3"/>
    <s v="EDIFICIO PUNTO EMPRESARIAL 118 PH"/>
    <x v="1"/>
    <x v="1"/>
  </r>
  <r>
    <x v="0"/>
    <x v="1"/>
    <x v="1"/>
    <x v="4"/>
    <n v="7154166"/>
    <n v="8301169677"/>
    <x v="0"/>
    <x v="1"/>
    <s v="EDIFICIO MIRADOR DEL CERRO PROPIEDAD HORIZONT"/>
    <x v="1"/>
    <x v="1"/>
  </r>
  <r>
    <x v="0"/>
    <x v="1"/>
    <x v="1"/>
    <x v="4"/>
    <n v="7154175"/>
    <n v="9006964154"/>
    <x v="0"/>
    <x v="0"/>
    <s v="URBANIZACION FRONTERA DEL SUR TORRE 1 Y TORRE 2"/>
    <x v="63"/>
    <x v="5"/>
  </r>
  <r>
    <x v="0"/>
    <x v="1"/>
    <x v="1"/>
    <x v="4"/>
    <n v="7154176"/>
    <n v="8301169677"/>
    <x v="0"/>
    <x v="1"/>
    <s v="EDIFICIO MIRADOR DEL CERRO PROPIEDAD HORIZONT"/>
    <x v="1"/>
    <x v="1"/>
  </r>
  <r>
    <x v="0"/>
    <x v="1"/>
    <x v="1"/>
    <x v="4"/>
    <n v="7154194"/>
    <n v="9000003626"/>
    <x v="0"/>
    <x v="3"/>
    <s v="CENTRO COMERCIAL LAGO PLAZA PH"/>
    <x v="11"/>
    <x v="9"/>
  </r>
  <r>
    <x v="0"/>
    <x v="1"/>
    <x v="1"/>
    <x v="4"/>
    <n v="7154221"/>
    <n v="8001933179"/>
    <x v="0"/>
    <x v="3"/>
    <s v="AGRUPACION DE VIVIENDA 4A LOS GUALANDAYES"/>
    <x v="1"/>
    <x v="1"/>
  </r>
  <r>
    <x v="0"/>
    <x v="1"/>
    <x v="1"/>
    <x v="4"/>
    <n v="7154239"/>
    <n v="8300134856"/>
    <x v="0"/>
    <x v="3"/>
    <s v="AGRUPACION DE VIVIENDA CIUDADELA NUEVA TIBABUYES SC"/>
    <x v="1"/>
    <x v="1"/>
  </r>
  <r>
    <x v="0"/>
    <x v="1"/>
    <x v="1"/>
    <x v="4"/>
    <n v="7154254"/>
    <n v="8000409901"/>
    <x v="1"/>
    <x v="6"/>
    <s v="EDIFICIO TORRES DE PUNTACANA - PROPIEDAD HORIZONTAL"/>
    <x v="1"/>
    <x v="1"/>
  </r>
  <r>
    <x v="0"/>
    <x v="1"/>
    <x v="1"/>
    <x v="4"/>
    <n v="7154253"/>
    <n v="8002286800"/>
    <x v="0"/>
    <x v="1"/>
    <s v="AGRUPACION DE VIVIENDA VILLA CALASANZ I ETAPA"/>
    <x v="1"/>
    <x v="1"/>
  </r>
  <r>
    <x v="0"/>
    <x v="1"/>
    <x v="1"/>
    <x v="4"/>
    <n v="7154274"/>
    <n v="9003281636"/>
    <x v="0"/>
    <x v="1"/>
    <s v="CONJUNTO RESIDENCIAL LORETTO PARQUE RESIDENCI"/>
    <x v="4"/>
    <x v="4"/>
  </r>
  <r>
    <x v="0"/>
    <x v="1"/>
    <x v="1"/>
    <x v="4"/>
    <n v="7154293"/>
    <n v="9013761888"/>
    <x v="0"/>
    <x v="3"/>
    <s v="CONJUNTO MONTEVERDI APARTAMENTOS"/>
    <x v="33"/>
    <x v="2"/>
  </r>
  <r>
    <x v="0"/>
    <x v="1"/>
    <x v="1"/>
    <x v="4"/>
    <n v="7154315"/>
    <n v="9001526765"/>
    <x v="0"/>
    <x v="3"/>
    <s v="EDIFICIO EL OLIVAR - PROPIEDAD HORIZONTAL"/>
    <x v="6"/>
    <x v="6"/>
  </r>
  <r>
    <x v="0"/>
    <x v="1"/>
    <x v="1"/>
    <x v="4"/>
    <n v="7154318"/>
    <n v="8002166070"/>
    <x v="0"/>
    <x v="3"/>
    <s v="EDIFICIO MULTIFAMILIAR SALZBURGO"/>
    <x v="1"/>
    <x v="1"/>
  </r>
  <r>
    <x v="0"/>
    <x v="1"/>
    <x v="1"/>
    <x v="4"/>
    <n v="7154364"/>
    <n v="8301009598"/>
    <x v="0"/>
    <x v="1"/>
    <s v="CONJUNTO RESIDENCIAL PORTAL DE MODELIA 1 PROP"/>
    <x v="1"/>
    <x v="1"/>
  </r>
  <r>
    <x v="0"/>
    <x v="1"/>
    <x v="1"/>
    <x v="4"/>
    <n v="7154397"/>
    <n v="8300817280"/>
    <x v="0"/>
    <x v="1"/>
    <s v="CONJUNTO CORINTO"/>
    <x v="1"/>
    <x v="1"/>
  </r>
  <r>
    <x v="0"/>
    <x v="1"/>
    <x v="1"/>
    <x v="4"/>
    <n v="7154426"/>
    <n v="9004366821"/>
    <x v="0"/>
    <x v="3"/>
    <s v="CONJUNTO RESIDENCIAL SEVILLANA DEL PARQUE I PH"/>
    <x v="1"/>
    <x v="1"/>
  </r>
  <r>
    <x v="0"/>
    <x v="1"/>
    <x v="1"/>
    <x v="4"/>
    <n v="7154428"/>
    <n v="8000367718"/>
    <x v="0"/>
    <x v="1"/>
    <s v="EDIFICIO LOS ALMENDROS PROPIEDAD HORIZONTAL"/>
    <x v="3"/>
    <x v="3"/>
  </r>
  <r>
    <x v="0"/>
    <x v="1"/>
    <x v="1"/>
    <x v="4"/>
    <n v="7154441"/>
    <n v="8090077842"/>
    <x v="0"/>
    <x v="1"/>
    <s v="CONDOMINIO PAKISTAN III ETAPA"/>
    <x v="31"/>
    <x v="3"/>
  </r>
  <r>
    <x v="0"/>
    <x v="1"/>
    <x v="1"/>
    <x v="4"/>
    <n v="7154471"/>
    <n v="9010417366"/>
    <x v="0"/>
    <x v="1"/>
    <s v="CONJUNTO RESIDENCIAL HACIENDA PEÑALISA TAGUA"/>
    <x v="15"/>
    <x v="4"/>
  </r>
  <r>
    <x v="0"/>
    <x v="1"/>
    <x v="1"/>
    <x v="4"/>
    <n v="7154474"/>
    <n v="8301169677"/>
    <x v="0"/>
    <x v="1"/>
    <s v="EDIFICIO MIRADOR DEL CERRO PROPIEDAD HORIZONT"/>
    <x v="1"/>
    <x v="1"/>
  </r>
  <r>
    <x v="0"/>
    <x v="1"/>
    <x v="1"/>
    <x v="4"/>
    <n v="7154484"/>
    <n v="8301169677"/>
    <x v="0"/>
    <x v="1"/>
    <s v="EDIFICIO MIRADOR DEL CERRO PROPIEDAD HORIZONT"/>
    <x v="1"/>
    <x v="1"/>
  </r>
  <r>
    <x v="0"/>
    <x v="1"/>
    <x v="1"/>
    <x v="4"/>
    <n v="7154520"/>
    <n v="8300442046"/>
    <x v="0"/>
    <x v="2"/>
    <s v="EDIFICIO ALMADA PH"/>
    <x v="1"/>
    <x v="1"/>
  </r>
  <r>
    <x v="0"/>
    <x v="1"/>
    <x v="1"/>
    <x v="1"/>
    <n v="7154566"/>
    <n v="8001379241"/>
    <x v="0"/>
    <x v="1"/>
    <s v="UNIDAD RESIDENCIAL CAMINO DE ALAMOS PH"/>
    <x v="11"/>
    <x v="9"/>
  </r>
  <r>
    <x v="0"/>
    <x v="1"/>
    <x v="1"/>
    <x v="4"/>
    <n v="7154586"/>
    <n v="9008030904"/>
    <x v="0"/>
    <x v="1"/>
    <s v="CONJUNTO RESIDENCIAL ANDINO PH"/>
    <x v="1"/>
    <x v="1"/>
  </r>
  <r>
    <x v="0"/>
    <x v="1"/>
    <x v="1"/>
    <x v="4"/>
    <n v="7154597"/>
    <n v="8002542791"/>
    <x v="0"/>
    <x v="4"/>
    <s v="UNIDAD RESIDENCIAL EL PARQUECITO PH"/>
    <x v="11"/>
    <x v="9"/>
  </r>
  <r>
    <x v="0"/>
    <x v="1"/>
    <x v="1"/>
    <x v="4"/>
    <n v="7154628"/>
    <n v="8300229911"/>
    <x v="0"/>
    <x v="3"/>
    <s v="AGRUPACION DE VIVIENDA EL PRISMA"/>
    <x v="1"/>
    <x v="1"/>
  </r>
  <r>
    <x v="0"/>
    <x v="1"/>
    <x v="1"/>
    <x v="4"/>
    <n v="7154621"/>
    <n v="8160041236"/>
    <x v="0"/>
    <x v="0"/>
    <s v="CONJUNTO RESIDENCIAL EDIFICIO 10 A LOS CEDROS"/>
    <x v="11"/>
    <x v="9"/>
  </r>
  <r>
    <x v="0"/>
    <x v="1"/>
    <x v="1"/>
    <x v="4"/>
    <n v="7154632"/>
    <n v="8914123321"/>
    <x v="0"/>
    <x v="0"/>
    <s v="CENTRO COMERCIAL Y CULTURAL DE PEREIRA FIDUCENTRO Y TEATRO M"/>
    <x v="11"/>
    <x v="9"/>
  </r>
  <r>
    <x v="0"/>
    <x v="1"/>
    <x v="1"/>
    <x v="1"/>
    <n v="7154634"/>
    <n v="9000846756"/>
    <x v="0"/>
    <x v="3"/>
    <s v="COMPARTIR EL RECREO SUPERMANZANA SM6 LOTE SM6"/>
    <x v="1"/>
    <x v="1"/>
  </r>
  <r>
    <x v="0"/>
    <x v="1"/>
    <x v="1"/>
    <x v="4"/>
    <n v="7154653"/>
    <n v="9007920066"/>
    <x v="0"/>
    <x v="1"/>
    <s v="EDIFICIO MULTIFAMILIAR LUJAN APARTAMENTOS PH"/>
    <x v="11"/>
    <x v="9"/>
  </r>
  <r>
    <x v="0"/>
    <x v="1"/>
    <x v="1"/>
    <x v="4"/>
    <n v="7154649"/>
    <n v="8300229911"/>
    <x v="0"/>
    <x v="3"/>
    <s v="AGRUPACION DE VIVIENDA EL PRISMA"/>
    <x v="1"/>
    <x v="1"/>
  </r>
  <r>
    <x v="0"/>
    <x v="1"/>
    <x v="1"/>
    <x v="4"/>
    <n v="7154655"/>
    <n v="8300229911"/>
    <x v="0"/>
    <x v="3"/>
    <s v="AGRUPACION DE VIVIENDA EL PRISMA"/>
    <x v="1"/>
    <x v="1"/>
  </r>
  <r>
    <x v="0"/>
    <x v="1"/>
    <x v="1"/>
    <x v="4"/>
    <n v="7154658"/>
    <n v="8300229911"/>
    <x v="0"/>
    <x v="3"/>
    <s v="AGRUPACION DE VIVIENDA EL PRISMA"/>
    <x v="1"/>
    <x v="1"/>
  </r>
  <r>
    <x v="0"/>
    <x v="1"/>
    <x v="1"/>
    <x v="4"/>
    <n v="7154662"/>
    <n v="8300229911"/>
    <x v="0"/>
    <x v="3"/>
    <s v="AGRUPACION DE VIVIENDA EL PRISMA"/>
    <x v="1"/>
    <x v="1"/>
  </r>
  <r>
    <x v="0"/>
    <x v="1"/>
    <x v="1"/>
    <x v="4"/>
    <n v="7154689"/>
    <n v="8903315490"/>
    <x v="0"/>
    <x v="1"/>
    <s v="CONJUNTO RESIDENCIAL HORIZONTES A - PROPIEDAD HORIZONTAL"/>
    <x v="0"/>
    <x v="0"/>
  </r>
  <r>
    <x v="0"/>
    <x v="1"/>
    <x v="1"/>
    <x v="4"/>
    <n v="7154697"/>
    <n v="8300229911"/>
    <x v="0"/>
    <x v="3"/>
    <s v="AGRUPACION DE VIVIENDA EL PRISMA"/>
    <x v="1"/>
    <x v="1"/>
  </r>
  <r>
    <x v="0"/>
    <x v="1"/>
    <x v="1"/>
    <x v="4"/>
    <n v="7154702"/>
    <n v="8300229911"/>
    <x v="0"/>
    <x v="3"/>
    <s v="AGRUPACION DE VIVIENDA EL PRISMA"/>
    <x v="1"/>
    <x v="1"/>
  </r>
  <r>
    <x v="0"/>
    <x v="1"/>
    <x v="1"/>
    <x v="4"/>
    <n v="7154704"/>
    <n v="8300516403"/>
    <x v="0"/>
    <x v="3"/>
    <s v="EDIFICIO CONTRY DE LA HERRERIA PROPIEDAD HORI"/>
    <x v="1"/>
    <x v="1"/>
  </r>
  <r>
    <x v="0"/>
    <x v="1"/>
    <x v="1"/>
    <x v="4"/>
    <n v="7154705"/>
    <n v="8300229911"/>
    <x v="0"/>
    <x v="3"/>
    <s v="AGRUPACION DE VIVIENDA EL PRISMA"/>
    <x v="1"/>
    <x v="1"/>
  </r>
  <r>
    <x v="0"/>
    <x v="1"/>
    <x v="1"/>
    <x v="4"/>
    <n v="7154757"/>
    <n v="8301254398"/>
    <x v="0"/>
    <x v="0"/>
    <s v="AGRUPACION URBANIZACION TECHO"/>
    <x v="1"/>
    <x v="1"/>
  </r>
  <r>
    <x v="0"/>
    <x v="1"/>
    <x v="1"/>
    <x v="4"/>
    <n v="7154782"/>
    <n v="8300136711"/>
    <x v="0"/>
    <x v="3"/>
    <s v="EDIFICIO COLISEO - PROPIEDAD HORIZONTAL"/>
    <x v="1"/>
    <x v="1"/>
  </r>
  <r>
    <x v="0"/>
    <x v="1"/>
    <x v="1"/>
    <x v="4"/>
    <n v="7154784"/>
    <n v="8000231744"/>
    <x v="0"/>
    <x v="2"/>
    <s v="UNIDAD RESIDENCIAL SAN JOSE"/>
    <x v="21"/>
    <x v="5"/>
  </r>
  <r>
    <x v="0"/>
    <x v="1"/>
    <x v="1"/>
    <x v="4"/>
    <n v="7154839"/>
    <n v="8605290819"/>
    <x v="0"/>
    <x v="1"/>
    <s v="CONJUNTO RESIDENCIAL RECODO DEL COUNTRY III E"/>
    <x v="1"/>
    <x v="1"/>
  </r>
  <r>
    <x v="0"/>
    <x v="1"/>
    <x v="1"/>
    <x v="4"/>
    <n v="7154853"/>
    <n v="8050274784"/>
    <x v="0"/>
    <x v="1"/>
    <s v="UNIDAD RESIDENCIAL SANTIAGO DE CALI I ETAPA"/>
    <x v="0"/>
    <x v="0"/>
  </r>
  <r>
    <x v="0"/>
    <x v="1"/>
    <x v="1"/>
    <x v="4"/>
    <n v="7154887"/>
    <n v="9009805579"/>
    <x v="0"/>
    <x v="4"/>
    <s v="EDIFICIO CAMBRIDGE- PROPIEDAD HORIZONTAL"/>
    <x v="1"/>
    <x v="1"/>
  </r>
  <r>
    <x v="0"/>
    <x v="1"/>
    <x v="1"/>
    <x v="4"/>
    <n v="7154900"/>
    <n v="9006208611"/>
    <x v="0"/>
    <x v="3"/>
    <s v="CONJUNTO RESIDENCIAL PORTAL DE SAN BASILIO"/>
    <x v="1"/>
    <x v="1"/>
  </r>
  <r>
    <x v="0"/>
    <x v="1"/>
    <x v="1"/>
    <x v="4"/>
    <n v="7154901"/>
    <n v="9010164635"/>
    <x v="0"/>
    <x v="1"/>
    <s v="CONJUNTO RESIDENCIAL PARQUES DE BOGOTA CEDRO  PROPIEDAD HORI"/>
    <x v="1"/>
    <x v="1"/>
  </r>
  <r>
    <x v="0"/>
    <x v="1"/>
    <x v="1"/>
    <x v="4"/>
    <n v="7154989"/>
    <n v="8002113983"/>
    <x v="0"/>
    <x v="3"/>
    <s v="CONJUNTO RESIDENCIAL MIRADOR DE SAN IGNACIO IV ETAPA"/>
    <x v="4"/>
    <x v="4"/>
  </r>
  <r>
    <x v="0"/>
    <x v="1"/>
    <x v="1"/>
    <x v="1"/>
    <n v="7154974"/>
    <n v="8000236279"/>
    <x v="0"/>
    <x v="1"/>
    <s v="CONJUNTO RESIDENCIAL COOPROFESORES"/>
    <x v="2"/>
    <x v="2"/>
  </r>
  <r>
    <x v="0"/>
    <x v="1"/>
    <x v="1"/>
    <x v="4"/>
    <n v="7155000"/>
    <n v="9001650271"/>
    <x v="0"/>
    <x v="0"/>
    <s v="CONJUNTO CERRADO ALAMEDA DE SAN LUIS PROPIEDAD HORIZONTA"/>
    <x v="6"/>
    <x v="6"/>
  </r>
  <r>
    <x v="0"/>
    <x v="1"/>
    <x v="1"/>
    <x v="4"/>
    <n v="7154993"/>
    <n v="8002113983"/>
    <x v="0"/>
    <x v="4"/>
    <s v="CONJUNTO RESIDENCIAL MIRADOR DE SAN IGNACIO IV ETAPA"/>
    <x v="4"/>
    <x v="4"/>
  </r>
  <r>
    <x v="0"/>
    <x v="1"/>
    <x v="1"/>
    <x v="4"/>
    <n v="7155017"/>
    <n v="9013284587"/>
    <x v="0"/>
    <x v="1"/>
    <s v="EDIFICIO GINA"/>
    <x v="0"/>
    <x v="0"/>
  </r>
  <r>
    <x v="0"/>
    <x v="1"/>
    <x v="1"/>
    <x v="4"/>
    <n v="7155023"/>
    <n v="9002310020"/>
    <x v="0"/>
    <x v="4"/>
    <s v="CONJUNTO RESIDENCIAL SABANA DE TIERRA BUENA I"/>
    <x v="1"/>
    <x v="1"/>
  </r>
  <r>
    <x v="0"/>
    <x v="1"/>
    <x v="1"/>
    <x v="4"/>
    <n v="7155223"/>
    <n v="8300022963"/>
    <x v="0"/>
    <x v="1"/>
    <s v="EDIFICIO TAMINANGO PROPIEDAD HORIZONTAL"/>
    <x v="1"/>
    <x v="1"/>
  </r>
  <r>
    <x v="0"/>
    <x v="1"/>
    <x v="1"/>
    <x v="4"/>
    <n v="7155239"/>
    <n v="8301423148"/>
    <x v="0"/>
    <x v="1"/>
    <s v="CONJUNTO RESIDENCIAL PORTAL DE MODELIA III"/>
    <x v="1"/>
    <x v="1"/>
  </r>
  <r>
    <x v="0"/>
    <x v="1"/>
    <x v="1"/>
    <x v="4"/>
    <n v="7155263"/>
    <n v="8050090707"/>
    <x v="0"/>
    <x v="1"/>
    <s v="CONDOMINIO GIBRALTAR"/>
    <x v="0"/>
    <x v="0"/>
  </r>
  <r>
    <x v="0"/>
    <x v="1"/>
    <x v="1"/>
    <x v="4"/>
    <n v="7155301"/>
    <n v="9008533776"/>
    <x v="0"/>
    <x v="2"/>
    <s v="CONJUNTO RESIDENCIAL LABRANTI RESERVADO ETAPA 2"/>
    <x v="43"/>
    <x v="4"/>
  </r>
  <r>
    <x v="0"/>
    <x v="1"/>
    <x v="1"/>
    <x v="4"/>
    <n v="7155366"/>
    <n v="8100010920"/>
    <x v="0"/>
    <x v="2"/>
    <s v="EDIFICIO VILLA PILAR 2 BLOQUE 1 PROPIEDAD HORIZONTAL"/>
    <x v="6"/>
    <x v="6"/>
  </r>
  <r>
    <x v="0"/>
    <x v="1"/>
    <x v="1"/>
    <x v="5"/>
    <n v="7155371"/>
    <n v="39753238"/>
    <x v="0"/>
    <x v="1"/>
    <s v="GAVILANES PRADA MARTHA ELENA"/>
    <x v="1"/>
    <x v="1"/>
  </r>
  <r>
    <x v="0"/>
    <x v="1"/>
    <x v="1"/>
    <x v="4"/>
    <n v="7155619"/>
    <n v="8908046207"/>
    <x v="0"/>
    <x v="7"/>
    <s v="PROPIEDAD HORIZONTAL EDIFICIO LA ARBOLEDA"/>
    <x v="6"/>
    <x v="6"/>
  </r>
  <r>
    <x v="0"/>
    <x v="1"/>
    <x v="1"/>
    <x v="5"/>
    <n v="7155646"/>
    <n v="2583727"/>
    <x v="0"/>
    <x v="0"/>
    <s v="ROJAS GARCIA LAUREANO"/>
    <x v="0"/>
    <x v="0"/>
  </r>
  <r>
    <x v="0"/>
    <x v="1"/>
    <x v="1"/>
    <x v="4"/>
    <n v="7155650"/>
    <n v="8160041236"/>
    <x v="0"/>
    <x v="3"/>
    <s v="CONJUNTO RESIDENCIAL EDIFICIO 10 A LOS CEDROS"/>
    <x v="11"/>
    <x v="9"/>
  </r>
  <r>
    <x v="0"/>
    <x v="1"/>
    <x v="1"/>
    <x v="4"/>
    <n v="7155669"/>
    <n v="9006189500"/>
    <x v="0"/>
    <x v="2"/>
    <s v="CONJUNTO RESIDENCIAL BALCONES DE SAN JUAN"/>
    <x v="9"/>
    <x v="8"/>
  </r>
  <r>
    <x v="0"/>
    <x v="1"/>
    <x v="1"/>
    <x v="4"/>
    <n v="7155693"/>
    <n v="9006325885"/>
    <x v="0"/>
    <x v="1"/>
    <s v="CONJUNTO CERRADO LOMBARDIA"/>
    <x v="20"/>
    <x v="11"/>
  </r>
  <r>
    <x v="0"/>
    <x v="1"/>
    <x v="1"/>
    <x v="4"/>
    <n v="7156275"/>
    <n v="9000606000"/>
    <x v="0"/>
    <x v="3"/>
    <s v="CONJUNTO RESIDENCIAL CIUDAD TINTAL SUPERMANZANA 5 SUPERLOTE"/>
    <x v="1"/>
    <x v="1"/>
  </r>
  <r>
    <x v="0"/>
    <x v="1"/>
    <x v="1"/>
    <x v="5"/>
    <n v="7156340"/>
    <n v="7534240"/>
    <x v="0"/>
    <x v="1"/>
    <s v="ARIAS TORRES GUSTAVO ALBERTO"/>
    <x v="7"/>
    <x v="7"/>
  </r>
  <r>
    <x v="0"/>
    <x v="1"/>
    <x v="1"/>
    <x v="4"/>
    <n v="7156383"/>
    <n v="8300092997"/>
    <x v="0"/>
    <x v="4"/>
    <s v="CONJUNTO RESIDENCIAL SANTA MARIA ALCAZAR"/>
    <x v="1"/>
    <x v="1"/>
  </r>
  <r>
    <x v="0"/>
    <x v="1"/>
    <x v="1"/>
    <x v="4"/>
    <n v="7156388"/>
    <n v="8300645648"/>
    <x v="0"/>
    <x v="3"/>
    <s v="EDIFICIO LA ALAHAMBRA III PROPIEDAD HORIZON"/>
    <x v="1"/>
    <x v="1"/>
  </r>
  <r>
    <x v="0"/>
    <x v="1"/>
    <x v="1"/>
    <x v="4"/>
    <n v="7156424"/>
    <n v="9003107342"/>
    <x v="0"/>
    <x v="1"/>
    <s v="CONJUNTO RESIDENCIAL CERRADO LA TOSCANA PRIMERA ETAPA BL"/>
    <x v="6"/>
    <x v="6"/>
  </r>
  <r>
    <x v="0"/>
    <x v="1"/>
    <x v="1"/>
    <x v="4"/>
    <n v="7156433"/>
    <n v="8300649364"/>
    <x v="0"/>
    <x v="1"/>
    <s v="CONJUNTO RESIDENCIAL FLORES LOTE 3"/>
    <x v="1"/>
    <x v="1"/>
  </r>
  <r>
    <x v="0"/>
    <x v="1"/>
    <x v="1"/>
    <x v="4"/>
    <n v="7156478"/>
    <n v="9001408824"/>
    <x v="0"/>
    <x v="1"/>
    <s v="CONJUNTO RESIDENCIAL MONTICELO-PROPIEDAD HORIZONTAL"/>
    <x v="6"/>
    <x v="6"/>
  </r>
  <r>
    <x v="0"/>
    <x v="1"/>
    <x v="1"/>
    <x v="4"/>
    <n v="7156550"/>
    <n v="9000663501"/>
    <x v="0"/>
    <x v="1"/>
    <s v="CONJUNTO RESIDENCIAL BALCONES DE SAN MARTIN"/>
    <x v="1"/>
    <x v="1"/>
  </r>
  <r>
    <x v="0"/>
    <x v="1"/>
    <x v="1"/>
    <x v="4"/>
    <n v="7156546"/>
    <n v="9003266788"/>
    <x v="0"/>
    <x v="1"/>
    <s v="CONJUNTO CERRADO MIRADOR DE PIAMONTE- PROPIEDAD HORIZONT"/>
    <x v="6"/>
    <x v="6"/>
  </r>
  <r>
    <x v="0"/>
    <x v="1"/>
    <x v="1"/>
    <x v="4"/>
    <n v="7156559"/>
    <n v="9004206006"/>
    <x v="0"/>
    <x v="1"/>
    <s v="EDIFICIO MALUA  PROPIEDAD HORIZONTAL"/>
    <x v="6"/>
    <x v="6"/>
  </r>
  <r>
    <x v="0"/>
    <x v="1"/>
    <x v="1"/>
    <x v="4"/>
    <n v="7156644"/>
    <n v="8001212925"/>
    <x v="0"/>
    <x v="0"/>
    <s v="CONJUNTO RESIDENCIAL ALTAMIRA III ETAPA"/>
    <x v="17"/>
    <x v="2"/>
  </r>
  <r>
    <x v="0"/>
    <x v="1"/>
    <x v="1"/>
    <x v="4"/>
    <n v="7156687"/>
    <n v="9003185801"/>
    <x v="0"/>
    <x v="1"/>
    <s v="CONDOMINIO TIZIANO RESORT"/>
    <x v="15"/>
    <x v="4"/>
  </r>
  <r>
    <x v="0"/>
    <x v="1"/>
    <x v="1"/>
    <x v="4"/>
    <n v="7156693"/>
    <n v="9006443977"/>
    <x v="0"/>
    <x v="4"/>
    <s v="EDIFICIO 10-12 CIRCUNVALAR PH"/>
    <x v="11"/>
    <x v="9"/>
  </r>
  <r>
    <x v="0"/>
    <x v="1"/>
    <x v="1"/>
    <x v="4"/>
    <n v="7156696"/>
    <n v="8000706967"/>
    <x v="0"/>
    <x v="0"/>
    <s v="PROPIEDAD HORIZONTAL EDIFICIO EL TUNAL"/>
    <x v="6"/>
    <x v="6"/>
  </r>
  <r>
    <x v="0"/>
    <x v="1"/>
    <x v="1"/>
    <x v="4"/>
    <n v="7156721"/>
    <n v="9006909728"/>
    <x v="0"/>
    <x v="0"/>
    <s v="CONJUNTO RESIDENCIAL TERRA APARTAMENTOS ETAPA UNO Y ETAPA DO"/>
    <x v="7"/>
    <x v="7"/>
  </r>
  <r>
    <x v="0"/>
    <x v="1"/>
    <x v="1"/>
    <x v="4"/>
    <n v="7156732"/>
    <n v="8300591337"/>
    <x v="0"/>
    <x v="1"/>
    <s v="AGRUPACION BOSQUE DE MODELIA ETAPA II LOTE 6"/>
    <x v="1"/>
    <x v="1"/>
  </r>
  <r>
    <x v="0"/>
    <x v="1"/>
    <x v="1"/>
    <x v="4"/>
    <n v="7156737"/>
    <n v="8000222099"/>
    <x v="0"/>
    <x v="3"/>
    <s v="CONJUNTO RESIDENCIAL BORINQUEN PH"/>
    <x v="14"/>
    <x v="5"/>
  </r>
  <r>
    <x v="0"/>
    <x v="1"/>
    <x v="1"/>
    <x v="4"/>
    <n v="7156747"/>
    <n v="8001065927"/>
    <x v="0"/>
    <x v="3"/>
    <s v="CONJUNTO RESIDENCIAL PINAR DE SUBA I AGRUPACION C SECTOR 2"/>
    <x v="1"/>
    <x v="1"/>
  </r>
  <r>
    <x v="0"/>
    <x v="1"/>
    <x v="1"/>
    <x v="4"/>
    <n v="7156757"/>
    <n v="9008053155"/>
    <x v="0"/>
    <x v="1"/>
    <s v="CONJUNTO RESIDENCIAL BARLOVENTO PH"/>
    <x v="21"/>
    <x v="5"/>
  </r>
  <r>
    <x v="0"/>
    <x v="1"/>
    <x v="1"/>
    <x v="4"/>
    <n v="7156793"/>
    <n v="9009659547"/>
    <x v="0"/>
    <x v="3"/>
    <s v="EDIFICIO PALMAZUL - PROPIEDAD HORIZONTAL"/>
    <x v="6"/>
    <x v="6"/>
  </r>
  <r>
    <x v="0"/>
    <x v="1"/>
    <x v="1"/>
    <x v="4"/>
    <n v="7156838"/>
    <n v="9008973474"/>
    <x v="0"/>
    <x v="1"/>
    <s v="EDIFICIO TORRE ZERO"/>
    <x v="2"/>
    <x v="2"/>
  </r>
  <r>
    <x v="0"/>
    <x v="1"/>
    <x v="1"/>
    <x v="4"/>
    <n v="7156853"/>
    <n v="8110255341"/>
    <x v="0"/>
    <x v="1"/>
    <s v="CONJUNTO RESIDENCIAL JARDINES DE SANTA MONICA"/>
    <x v="14"/>
    <x v="5"/>
  </r>
  <r>
    <x v="0"/>
    <x v="1"/>
    <x v="1"/>
    <x v="4"/>
    <n v="7156861"/>
    <n v="8110109689"/>
    <x v="0"/>
    <x v="1"/>
    <s v="EDIFICIO ALTOS DE LAS VEGAS PH"/>
    <x v="14"/>
    <x v="5"/>
  </r>
  <r>
    <x v="0"/>
    <x v="1"/>
    <x v="1"/>
    <x v="4"/>
    <n v="7156897"/>
    <n v="8002444034"/>
    <x v="0"/>
    <x v="1"/>
    <s v="CONJUNTO HABITACIONAL EL CAMPIN PH"/>
    <x v="11"/>
    <x v="9"/>
  </r>
  <r>
    <x v="0"/>
    <x v="1"/>
    <x v="1"/>
    <x v="4"/>
    <n v="7156912"/>
    <n v="8301337751"/>
    <x v="0"/>
    <x v="1"/>
    <s v="EDIFICIO REALES DEL CERRO PROPIEDAD HORIZONTA"/>
    <x v="1"/>
    <x v="1"/>
  </r>
  <r>
    <x v="0"/>
    <x v="1"/>
    <x v="1"/>
    <x v="4"/>
    <n v="7156923"/>
    <n v="8902066985"/>
    <x v="0"/>
    <x v="1"/>
    <s v="CONJUNTO RESIDENCIAL ANDALUCIA"/>
    <x v="2"/>
    <x v="2"/>
  </r>
  <r>
    <x v="0"/>
    <x v="1"/>
    <x v="1"/>
    <x v="4"/>
    <n v="7156936"/>
    <n v="9002396603"/>
    <x v="0"/>
    <x v="1"/>
    <s v="EDIFICIO TERRA DA MATA PH"/>
    <x v="14"/>
    <x v="5"/>
  </r>
  <r>
    <x v="0"/>
    <x v="1"/>
    <x v="1"/>
    <x v="4"/>
    <n v="7156939"/>
    <n v="9006828797"/>
    <x v="0"/>
    <x v="3"/>
    <s v="EDIFICIO DAPRE FONDO DE PROMOCION DE LA CULTURA"/>
    <x v="1"/>
    <x v="1"/>
  </r>
  <r>
    <x v="0"/>
    <x v="1"/>
    <x v="1"/>
    <x v="4"/>
    <n v="7156949"/>
    <n v="9001602616"/>
    <x v="0"/>
    <x v="1"/>
    <s v="CONJUNTO RESIDENCIAL SAN FERMIN"/>
    <x v="2"/>
    <x v="2"/>
  </r>
  <r>
    <x v="0"/>
    <x v="1"/>
    <x v="1"/>
    <x v="4"/>
    <n v="7156967"/>
    <n v="9002591170"/>
    <x v="0"/>
    <x v="4"/>
    <s v="EDIFICIO SAN MIGUEL - PROPIEDAD HORIZONTAL-"/>
    <x v="6"/>
    <x v="6"/>
  </r>
  <r>
    <x v="0"/>
    <x v="1"/>
    <x v="1"/>
    <x v="4"/>
    <n v="7157000"/>
    <n v="8001966819"/>
    <x v="0"/>
    <x v="1"/>
    <s v="CONJUNTO MULTIFAMILIAR YULIMA ETAPA II UNIDAD F"/>
    <x v="7"/>
    <x v="7"/>
  </r>
  <r>
    <x v="0"/>
    <x v="1"/>
    <x v="1"/>
    <x v="4"/>
    <n v="7157018"/>
    <n v="8000221021"/>
    <x v="0"/>
    <x v="3"/>
    <s v="MULTIFAMILIARES META CIUDAD TUNAL II"/>
    <x v="1"/>
    <x v="1"/>
  </r>
  <r>
    <x v="0"/>
    <x v="1"/>
    <x v="1"/>
    <x v="4"/>
    <n v="7157055"/>
    <n v="8050202184"/>
    <x v="0"/>
    <x v="1"/>
    <s v="MULTIFAMILIARES EL PARAISO DE COMFANDI-CONJUNTO A"/>
    <x v="0"/>
    <x v="0"/>
  </r>
  <r>
    <x v="0"/>
    <x v="1"/>
    <x v="1"/>
    <x v="4"/>
    <n v="7157075"/>
    <n v="9006894875"/>
    <x v="0"/>
    <x v="2"/>
    <s v="CONDOMINIO ALTAS TORRES NUMERO 6"/>
    <x v="18"/>
    <x v="10"/>
  </r>
  <r>
    <x v="0"/>
    <x v="1"/>
    <x v="1"/>
    <x v="4"/>
    <n v="7157097"/>
    <n v="9003319926"/>
    <x v="0"/>
    <x v="1"/>
    <s v="EDIFICIO SURGIMEDICA PROPIEDAD HORIZONTAL"/>
    <x v="3"/>
    <x v="3"/>
  </r>
  <r>
    <x v="0"/>
    <x v="1"/>
    <x v="1"/>
    <x v="4"/>
    <n v="7157116"/>
    <n v="8002444034"/>
    <x v="0"/>
    <x v="1"/>
    <s v="CONJUNTO HABITACIONAL EL CAMPIN PH"/>
    <x v="11"/>
    <x v="9"/>
  </r>
  <r>
    <x v="0"/>
    <x v="1"/>
    <x v="1"/>
    <x v="4"/>
    <n v="7157137"/>
    <n v="9011118025"/>
    <x v="0"/>
    <x v="1"/>
    <s v="CONJUNTO RESIDENCIAL CERRADO URBANIZACION VILLA ADELA"/>
    <x v="12"/>
    <x v="2"/>
  </r>
  <r>
    <x v="0"/>
    <x v="1"/>
    <x v="1"/>
    <x v="4"/>
    <n v="7157130"/>
    <n v="9003923175"/>
    <x v="0"/>
    <x v="0"/>
    <s v="CONJUNTO RESIDENCIAL CAMINOS DEL PORVENIR 1 - PROPIEDAD HORI"/>
    <x v="1"/>
    <x v="1"/>
  </r>
  <r>
    <x v="0"/>
    <x v="1"/>
    <x v="1"/>
    <x v="4"/>
    <n v="7157138"/>
    <n v="8002369531"/>
    <x v="0"/>
    <x v="1"/>
    <s v="EDIFICIO ALCAZAR PROPIEDAD HORIZONTAL"/>
    <x v="1"/>
    <x v="1"/>
  </r>
  <r>
    <x v="0"/>
    <x v="1"/>
    <x v="1"/>
    <x v="4"/>
    <n v="7157159"/>
    <n v="9000128881"/>
    <x v="0"/>
    <x v="1"/>
    <s v="CONJUNTO RESIDENCIAL VILLAS DE TOSCANA"/>
    <x v="1"/>
    <x v="1"/>
  </r>
  <r>
    <x v="0"/>
    <x v="1"/>
    <x v="1"/>
    <x v="4"/>
    <n v="7157148"/>
    <n v="8300575459"/>
    <x v="0"/>
    <x v="1"/>
    <s v="CONJUNTO RESIDENCIAL LA ALEJANDRIA II PH"/>
    <x v="1"/>
    <x v="1"/>
  </r>
  <r>
    <x v="0"/>
    <x v="1"/>
    <x v="1"/>
    <x v="4"/>
    <n v="7157189"/>
    <n v="9000184379"/>
    <x v="0"/>
    <x v="1"/>
    <s v="CONJUNTO RESIDENCIAL TORRES DE SEVILLA"/>
    <x v="1"/>
    <x v="1"/>
  </r>
  <r>
    <x v="0"/>
    <x v="1"/>
    <x v="1"/>
    <x v="4"/>
    <n v="7157243"/>
    <n v="8100024018"/>
    <x v="0"/>
    <x v="3"/>
    <s v="CONJUNTO CERRADO URBANIZACION PIAMONTE - PROPIEDAD HORIZONTA"/>
    <x v="6"/>
    <x v="6"/>
  </r>
  <r>
    <x v="0"/>
    <x v="1"/>
    <x v="1"/>
    <x v="4"/>
    <n v="7157294"/>
    <n v="8000112948"/>
    <x v="0"/>
    <x v="1"/>
    <s v="EDIFICIO NUEVE MIL ONCE"/>
    <x v="1"/>
    <x v="1"/>
  </r>
  <r>
    <x v="0"/>
    <x v="1"/>
    <x v="1"/>
    <x v="4"/>
    <n v="7157377"/>
    <n v="8002198325"/>
    <x v="0"/>
    <x v="3"/>
    <s v="MULTIFAMILIAR CAQUETA"/>
    <x v="1"/>
    <x v="1"/>
  </r>
  <r>
    <x v="0"/>
    <x v="1"/>
    <x v="1"/>
    <x v="4"/>
    <n v="7157374"/>
    <n v="8300588687"/>
    <x v="0"/>
    <x v="4"/>
    <s v="EDIFICIO VANGOGH"/>
    <x v="1"/>
    <x v="1"/>
  </r>
  <r>
    <x v="0"/>
    <x v="1"/>
    <x v="1"/>
    <x v="4"/>
    <n v="7157385"/>
    <n v="9002490931"/>
    <x v="0"/>
    <x v="3"/>
    <s v="CONJUNTO RESIDENCIAL PORVENIR RESERVADO 4"/>
    <x v="1"/>
    <x v="1"/>
  </r>
  <r>
    <x v="0"/>
    <x v="1"/>
    <x v="1"/>
    <x v="4"/>
    <n v="7157398"/>
    <n v="8300605632"/>
    <x v="0"/>
    <x v="1"/>
    <s v="CONJUNTO RESIDENCIAL PARQUES DE MILENTA"/>
    <x v="1"/>
    <x v="1"/>
  </r>
  <r>
    <x v="0"/>
    <x v="1"/>
    <x v="1"/>
    <x v="4"/>
    <n v="7157484"/>
    <n v="9005894916"/>
    <x v="0"/>
    <x v="1"/>
    <s v="EDIFICIO MATIZZ - PROPIEDAD HORIZONTAL"/>
    <x v="6"/>
    <x v="6"/>
  </r>
  <r>
    <x v="0"/>
    <x v="1"/>
    <x v="1"/>
    <x v="4"/>
    <n v="7157530"/>
    <n v="9001669380"/>
    <x v="0"/>
    <x v="3"/>
    <s v="UNIDAD INMOBILIARIA CERRADA LA GRANJITA BOSA"/>
    <x v="1"/>
    <x v="1"/>
  </r>
  <r>
    <x v="0"/>
    <x v="1"/>
    <x v="1"/>
    <x v="4"/>
    <n v="7157591"/>
    <n v="8002094305"/>
    <x v="0"/>
    <x v="1"/>
    <s v="EDIFICIO AVENIDA 161 PH"/>
    <x v="1"/>
    <x v="1"/>
  </r>
  <r>
    <x v="0"/>
    <x v="1"/>
    <x v="1"/>
    <x v="4"/>
    <n v="7157594"/>
    <n v="8002094305"/>
    <x v="0"/>
    <x v="1"/>
    <s v="EDIFICIO AVENIDA 161 PH"/>
    <x v="1"/>
    <x v="1"/>
  </r>
  <r>
    <x v="0"/>
    <x v="1"/>
    <x v="1"/>
    <x v="4"/>
    <n v="7157597"/>
    <n v="8002094305"/>
    <x v="0"/>
    <x v="1"/>
    <s v="EDIFICIO AVENIDA 161 PH"/>
    <x v="1"/>
    <x v="1"/>
  </r>
  <r>
    <x v="0"/>
    <x v="1"/>
    <x v="1"/>
    <x v="1"/>
    <n v="7157640"/>
    <n v="8300276086"/>
    <x v="0"/>
    <x v="1"/>
    <s v="CONJUNTO RESIDENCIAL BOLIVIA XIV PH"/>
    <x v="1"/>
    <x v="1"/>
  </r>
  <r>
    <x v="0"/>
    <x v="1"/>
    <x v="1"/>
    <x v="4"/>
    <n v="7157667"/>
    <n v="8090051837"/>
    <x v="0"/>
    <x v="1"/>
    <s v="EDIFICIO TORRELADERA"/>
    <x v="3"/>
    <x v="3"/>
  </r>
  <r>
    <x v="0"/>
    <x v="1"/>
    <x v="1"/>
    <x v="4"/>
    <n v="7157684"/>
    <n v="8600498330"/>
    <x v="0"/>
    <x v="1"/>
    <s v="CONJUNTO RESIDENCIAL SANTA BARBARA NORTE MANZANA J"/>
    <x v="1"/>
    <x v="1"/>
  </r>
  <r>
    <x v="0"/>
    <x v="1"/>
    <x v="1"/>
    <x v="4"/>
    <n v="7157697"/>
    <n v="9003495961"/>
    <x v="0"/>
    <x v="1"/>
    <s v="CONJUNTO DE USO MIXTO URBANIZACION JARDIN DE COLORES PH"/>
    <x v="14"/>
    <x v="5"/>
  </r>
  <r>
    <x v="0"/>
    <x v="1"/>
    <x v="1"/>
    <x v="4"/>
    <n v="7157827"/>
    <n v="9010026671"/>
    <x v="0"/>
    <x v="1"/>
    <s v="CONJUNTO CERRADO MONTEVERDE"/>
    <x v="29"/>
    <x v="14"/>
  </r>
  <r>
    <x v="0"/>
    <x v="1"/>
    <x v="1"/>
    <x v="4"/>
    <n v="7157837"/>
    <n v="9003548973"/>
    <x v="0"/>
    <x v="1"/>
    <s v="TREBOLIS CAPELLANIA CENTRO COMERCIAL PH"/>
    <x v="1"/>
    <x v="1"/>
  </r>
  <r>
    <x v="0"/>
    <x v="1"/>
    <x v="1"/>
    <x v="4"/>
    <n v="7157842"/>
    <n v="9000477069"/>
    <x v="0"/>
    <x v="4"/>
    <s v="CONJUNTO RESIDENCIAL SANTA MONICA"/>
    <x v="31"/>
    <x v="3"/>
  </r>
  <r>
    <x v="0"/>
    <x v="1"/>
    <x v="1"/>
    <x v="4"/>
    <n v="7157857"/>
    <n v="9003344255"/>
    <x v="0"/>
    <x v="1"/>
    <s v="CONJUNTO RESIDENCIAL BOSQUELADERA PH"/>
    <x v="1"/>
    <x v="1"/>
  </r>
  <r>
    <x v="0"/>
    <x v="1"/>
    <x v="1"/>
    <x v="4"/>
    <n v="7157854"/>
    <n v="9000477069"/>
    <x v="0"/>
    <x v="4"/>
    <s v="CONJUNTO RESIDENCIAL SANTA MONICA"/>
    <x v="31"/>
    <x v="3"/>
  </r>
  <r>
    <x v="0"/>
    <x v="1"/>
    <x v="1"/>
    <x v="2"/>
    <n v="7157894"/>
    <n v="42069940"/>
    <x v="0"/>
    <x v="0"/>
    <s v="VASQUEZ  MARIN MARLENY"/>
    <x v="13"/>
    <x v="9"/>
  </r>
  <r>
    <x v="0"/>
    <x v="1"/>
    <x v="1"/>
    <x v="4"/>
    <n v="7157912"/>
    <n v="8909330035"/>
    <x v="0"/>
    <x v="1"/>
    <s v="CONJUNTO RESIDENCIAL VILLA FONTANA PH"/>
    <x v="10"/>
    <x v="5"/>
  </r>
  <r>
    <x v="0"/>
    <x v="1"/>
    <x v="1"/>
    <x v="4"/>
    <n v="7157948"/>
    <n v="9000013011"/>
    <x v="0"/>
    <x v="1"/>
    <s v="CONJUNTO CERRADO PORTAL DE SAN LUIS"/>
    <x v="6"/>
    <x v="6"/>
  </r>
  <r>
    <x v="0"/>
    <x v="1"/>
    <x v="1"/>
    <x v="4"/>
    <n v="7157939"/>
    <n v="8001065927"/>
    <x v="0"/>
    <x v="3"/>
    <s v="CONJUNTO RESIDENCIAL PINAR DE SUBA I AGRUPACION C SECTOR 2"/>
    <x v="1"/>
    <x v="1"/>
  </r>
  <r>
    <x v="0"/>
    <x v="1"/>
    <x v="1"/>
    <x v="4"/>
    <n v="7157940"/>
    <n v="8001065927"/>
    <x v="0"/>
    <x v="3"/>
    <s v="CONJUNTO RESIDENCIAL PINAR DE SUBA I AGRUPACION C SECTOR 2"/>
    <x v="1"/>
    <x v="1"/>
  </r>
  <r>
    <x v="0"/>
    <x v="1"/>
    <x v="1"/>
    <x v="4"/>
    <n v="7157966"/>
    <n v="8002368144"/>
    <x v="0"/>
    <x v="1"/>
    <s v="EDIFICIO TORRES DE ALTAMIRA"/>
    <x v="7"/>
    <x v="7"/>
  </r>
  <r>
    <x v="0"/>
    <x v="1"/>
    <x v="1"/>
    <x v="4"/>
    <n v="7157973"/>
    <n v="8001417312"/>
    <x v="0"/>
    <x v="1"/>
    <s v="C.R. LA MAGDALENA"/>
    <x v="29"/>
    <x v="14"/>
  </r>
  <r>
    <x v="0"/>
    <x v="1"/>
    <x v="1"/>
    <x v="4"/>
    <n v="7158008"/>
    <n v="8110174482"/>
    <x v="0"/>
    <x v="1"/>
    <s v="URBANIZACION VELEROS PH"/>
    <x v="14"/>
    <x v="5"/>
  </r>
  <r>
    <x v="0"/>
    <x v="1"/>
    <x v="1"/>
    <x v="4"/>
    <n v="7158042"/>
    <n v="9004649980"/>
    <x v="0"/>
    <x v="4"/>
    <s v="CONJUNTO CALLE 139 RESERVADO PH"/>
    <x v="1"/>
    <x v="1"/>
  </r>
  <r>
    <x v="0"/>
    <x v="1"/>
    <x v="1"/>
    <x v="4"/>
    <n v="7158062"/>
    <n v="8300070621"/>
    <x v="0"/>
    <x v="1"/>
    <s v="CONJUNTO RESIDENCIAL EL BOSQUE DE SUBA AGRUPACION 4"/>
    <x v="1"/>
    <x v="1"/>
  </r>
  <r>
    <x v="0"/>
    <x v="1"/>
    <x v="1"/>
    <x v="4"/>
    <n v="7158073"/>
    <n v="9003185801"/>
    <x v="0"/>
    <x v="1"/>
    <s v="CONDOMINIO TIZIANO RESORT"/>
    <x v="15"/>
    <x v="4"/>
  </r>
  <r>
    <x v="0"/>
    <x v="1"/>
    <x v="1"/>
    <x v="4"/>
    <n v="7158082"/>
    <n v="8909359504"/>
    <x v="0"/>
    <x v="1"/>
    <s v="CONJUNTO RESIDENCIAL PALMA DE MALLORCA ETAPAS"/>
    <x v="10"/>
    <x v="5"/>
  </r>
  <r>
    <x v="0"/>
    <x v="1"/>
    <x v="1"/>
    <x v="4"/>
    <n v="7158112"/>
    <n v="8001936062"/>
    <x v="0"/>
    <x v="1"/>
    <s v="CONJUNTO RESIDENCIAL LOS ELISEOS ETAPAS I Y II PH"/>
    <x v="1"/>
    <x v="1"/>
  </r>
  <r>
    <x v="0"/>
    <x v="1"/>
    <x v="1"/>
    <x v="4"/>
    <n v="7158140"/>
    <n v="8001835093"/>
    <x v="0"/>
    <x v="0"/>
    <s v="ASOCIACION COPROPIETARIOS CONJUNTO UNIFAMILIAR ARCOS DEL"/>
    <x v="17"/>
    <x v="2"/>
  </r>
  <r>
    <x v="0"/>
    <x v="1"/>
    <x v="1"/>
    <x v="4"/>
    <n v="7158150"/>
    <n v="8001835093"/>
    <x v="0"/>
    <x v="1"/>
    <s v="ASOCIACION COPROPIETARIOS CONJUNTO UNIFAMILIAR ARCOS DEL"/>
    <x v="17"/>
    <x v="2"/>
  </r>
  <r>
    <x v="0"/>
    <x v="1"/>
    <x v="1"/>
    <x v="4"/>
    <n v="7158179"/>
    <n v="9003734276"/>
    <x v="0"/>
    <x v="0"/>
    <s v="CONJUNTO RESIDENCIAL URBANIZACION ALEGRIAS DE LA VILLA PH"/>
    <x v="11"/>
    <x v="9"/>
  </r>
  <r>
    <x v="0"/>
    <x v="1"/>
    <x v="1"/>
    <x v="4"/>
    <n v="7158182"/>
    <n v="9011242015"/>
    <x v="0"/>
    <x v="1"/>
    <s v="EDIFICIO EL VIRREY-PROPIEDAD HORIZONTAL"/>
    <x v="6"/>
    <x v="6"/>
  </r>
  <r>
    <x v="0"/>
    <x v="1"/>
    <x v="1"/>
    <x v="5"/>
    <n v="7158211"/>
    <n v="8301233724"/>
    <x v="0"/>
    <x v="3"/>
    <s v="INVERSIONES  GONZALEZ CYJ S  EN CS"/>
    <x v="1"/>
    <x v="1"/>
  </r>
  <r>
    <x v="0"/>
    <x v="1"/>
    <x v="1"/>
    <x v="4"/>
    <n v="7158270"/>
    <n v="8160004771"/>
    <x v="0"/>
    <x v="1"/>
    <s v="CONJUNTO MULTIFAMILIAR PASADENA PH"/>
    <x v="13"/>
    <x v="9"/>
  </r>
  <r>
    <x v="0"/>
    <x v="1"/>
    <x v="1"/>
    <x v="4"/>
    <n v="7158276"/>
    <n v="9010602628"/>
    <x v="0"/>
    <x v="1"/>
    <s v="SANTA MÓNICA CONDOMINIO PROPIEDAD HORIZONTAL"/>
    <x v="9"/>
    <x v="8"/>
  </r>
  <r>
    <x v="0"/>
    <x v="1"/>
    <x v="1"/>
    <x v="4"/>
    <n v="7158289"/>
    <n v="8002503009"/>
    <x v="0"/>
    <x v="1"/>
    <s v="EDIFICIO FUENTE FRESCA PH"/>
    <x v="14"/>
    <x v="5"/>
  </r>
  <r>
    <x v="0"/>
    <x v="1"/>
    <x v="1"/>
    <x v="4"/>
    <n v="7158367"/>
    <n v="9013130840"/>
    <x v="0"/>
    <x v="2"/>
    <s v="LA ARMONIA CONJUNTO RESIDENCIAL PH"/>
    <x v="4"/>
    <x v="4"/>
  </r>
  <r>
    <x v="0"/>
    <x v="1"/>
    <x v="1"/>
    <x v="4"/>
    <n v="7158408"/>
    <n v="8600498330"/>
    <x v="0"/>
    <x v="1"/>
    <s v="CONJUNTO RESIDENCIAL SANTA BARBARA NORTE MANZANA J"/>
    <x v="1"/>
    <x v="1"/>
  </r>
  <r>
    <x v="0"/>
    <x v="1"/>
    <x v="1"/>
    <x v="4"/>
    <n v="7158495"/>
    <n v="8300605632"/>
    <x v="0"/>
    <x v="1"/>
    <s v="CONJUNTO RESIDENCIAL PARQUES DE MILENTA"/>
    <x v="1"/>
    <x v="1"/>
  </r>
  <r>
    <x v="0"/>
    <x v="1"/>
    <x v="1"/>
    <x v="4"/>
    <n v="7158506"/>
    <n v="9008807702"/>
    <x v="0"/>
    <x v="1"/>
    <s v="CONJUNTO RESIDENCIAL CENTRAL PARK PH"/>
    <x v="34"/>
    <x v="5"/>
  </r>
  <r>
    <x v="0"/>
    <x v="1"/>
    <x v="1"/>
    <x v="4"/>
    <n v="7158510"/>
    <n v="9001669380"/>
    <x v="0"/>
    <x v="3"/>
    <s v="UNIDAD INMOBILIARIA CERRADA LA GRANJITA BOSA"/>
    <x v="1"/>
    <x v="1"/>
  </r>
  <r>
    <x v="0"/>
    <x v="1"/>
    <x v="1"/>
    <x v="4"/>
    <n v="7158511"/>
    <n v="9001669380"/>
    <x v="0"/>
    <x v="3"/>
    <s v="UNIDAD INMOBILIARIA CERRADA LA GRANJITA BOSA"/>
    <x v="1"/>
    <x v="1"/>
  </r>
  <r>
    <x v="0"/>
    <x v="1"/>
    <x v="1"/>
    <x v="4"/>
    <n v="7158512"/>
    <n v="9001669380"/>
    <x v="0"/>
    <x v="3"/>
    <s v="UNIDAD INMOBILIARIA CERRADA LA GRANJITA BOSA"/>
    <x v="1"/>
    <x v="1"/>
  </r>
  <r>
    <x v="0"/>
    <x v="1"/>
    <x v="1"/>
    <x v="1"/>
    <n v="7158600"/>
    <n v="8300192982"/>
    <x v="0"/>
    <x v="3"/>
    <s v="AGRUPACION RESIDENCIAL NUEVA TIBABUYES SECTOR A"/>
    <x v="1"/>
    <x v="1"/>
  </r>
  <r>
    <x v="0"/>
    <x v="1"/>
    <x v="1"/>
    <x v="5"/>
    <n v="7158607"/>
    <n v="7527184"/>
    <x v="0"/>
    <x v="9"/>
    <s v="GARCIA QUINTERO FELIX ANTONIO"/>
    <x v="7"/>
    <x v="7"/>
  </r>
  <r>
    <x v="0"/>
    <x v="1"/>
    <x v="1"/>
    <x v="5"/>
    <n v="7158657"/>
    <n v="24317603"/>
    <x v="0"/>
    <x v="2"/>
    <s v="SAFFON DE SALAZAR MARIA CLEMENCIA"/>
    <x v="11"/>
    <x v="9"/>
  </r>
  <r>
    <x v="0"/>
    <x v="1"/>
    <x v="1"/>
    <x v="4"/>
    <n v="7158697"/>
    <n v="9009644598"/>
    <x v="0"/>
    <x v="1"/>
    <s v="EDIFICIO CORALILLO PH"/>
    <x v="34"/>
    <x v="5"/>
  </r>
  <r>
    <x v="0"/>
    <x v="1"/>
    <x v="1"/>
    <x v="4"/>
    <n v="7158743"/>
    <n v="9001465422"/>
    <x v="0"/>
    <x v="2"/>
    <s v="CONJUNTO RESIDENCIAL PARQUES DE SAN RAFAEL PROP HORIZ"/>
    <x v="1"/>
    <x v="1"/>
  </r>
  <r>
    <x v="0"/>
    <x v="1"/>
    <x v="1"/>
    <x v="4"/>
    <n v="7158755"/>
    <n v="8300830157"/>
    <x v="0"/>
    <x v="3"/>
    <s v="CONJUNTO RESIDENCIAL USATAMA MANZANA M"/>
    <x v="1"/>
    <x v="1"/>
  </r>
  <r>
    <x v="0"/>
    <x v="1"/>
    <x v="1"/>
    <x v="4"/>
    <n v="7158899"/>
    <n v="8002414331"/>
    <x v="0"/>
    <x v="1"/>
    <s v="EDIFICIO TORRES DE PINARES"/>
    <x v="11"/>
    <x v="9"/>
  </r>
  <r>
    <x v="0"/>
    <x v="1"/>
    <x v="1"/>
    <x v="4"/>
    <n v="7159137"/>
    <n v="8300497111"/>
    <x v="0"/>
    <x v="1"/>
    <s v="EDIFICIO TORRE 57 PROPIEDAD HORIZONTAL"/>
    <x v="1"/>
    <x v="1"/>
  </r>
  <r>
    <x v="0"/>
    <x v="1"/>
    <x v="1"/>
    <x v="4"/>
    <n v="7159162"/>
    <n v="8160009701"/>
    <x v="0"/>
    <x v="2"/>
    <s v="UNIDAD RESIDENCIAL VILLAS DE LA MADRID PROPIEDAD HORIZONTAL"/>
    <x v="11"/>
    <x v="9"/>
  </r>
  <r>
    <x v="0"/>
    <x v="1"/>
    <x v="1"/>
    <x v="4"/>
    <n v="7159214"/>
    <n v="8301169677"/>
    <x v="0"/>
    <x v="1"/>
    <s v="EDIFICIO MIRADOR DEL CERRO PROPIEDAD HORIZONT"/>
    <x v="1"/>
    <x v="1"/>
  </r>
  <r>
    <x v="0"/>
    <x v="1"/>
    <x v="1"/>
    <x v="4"/>
    <n v="7159249"/>
    <n v="8010001193"/>
    <x v="0"/>
    <x v="1"/>
    <s v="CONJUNTO RESIDENCIAL LA HACIENDA"/>
    <x v="7"/>
    <x v="7"/>
  </r>
  <r>
    <x v="0"/>
    <x v="1"/>
    <x v="1"/>
    <x v="4"/>
    <n v="7159273"/>
    <n v="8300268830"/>
    <x v="0"/>
    <x v="1"/>
    <s v="CONJUNTO RESIDENCIALTORRES DE SANTA BARBARA ALTA FASE III"/>
    <x v="1"/>
    <x v="1"/>
  </r>
  <r>
    <x v="0"/>
    <x v="1"/>
    <x v="1"/>
    <x v="4"/>
    <n v="7159271"/>
    <n v="9006189500"/>
    <x v="0"/>
    <x v="2"/>
    <s v="CONJUNTO RESIDENCIAL BALCONES DE SAN JUAN"/>
    <x v="9"/>
    <x v="8"/>
  </r>
  <r>
    <x v="0"/>
    <x v="1"/>
    <x v="1"/>
    <x v="1"/>
    <n v="7159285"/>
    <n v="9001669380"/>
    <x v="0"/>
    <x v="5"/>
    <s v="UNIDAD INMOBILIARIA CERRADA LA GRANJITA BOSA"/>
    <x v="1"/>
    <x v="1"/>
  </r>
  <r>
    <x v="0"/>
    <x v="1"/>
    <x v="1"/>
    <x v="4"/>
    <n v="7159300"/>
    <n v="8190001475"/>
    <x v="0"/>
    <x v="1"/>
    <s v="EDIFICIO BALCONES DE ANDALUCIA"/>
    <x v="57"/>
    <x v="19"/>
  </r>
  <r>
    <x v="0"/>
    <x v="1"/>
    <x v="1"/>
    <x v="4"/>
    <n v="7159308"/>
    <n v="9002332294"/>
    <x v="0"/>
    <x v="4"/>
    <s v="CONJUNTO HABITACIONAL EL CAMPIN III ETAPA PH"/>
    <x v="11"/>
    <x v="9"/>
  </r>
  <r>
    <x v="0"/>
    <x v="1"/>
    <x v="1"/>
    <x v="4"/>
    <n v="7159355"/>
    <n v="8002062383"/>
    <x v="0"/>
    <x v="3"/>
    <s v="EDIFICIO VILLAPILAR II BLOQUE 6 PROPIEDAD HORIZONTAL"/>
    <x v="6"/>
    <x v="6"/>
  </r>
  <r>
    <x v="0"/>
    <x v="1"/>
    <x v="1"/>
    <x v="4"/>
    <n v="7159359"/>
    <n v="8001379241"/>
    <x v="0"/>
    <x v="3"/>
    <s v="UNIDAD RESIDENCIAL CAMINO DE ALAMOS PH"/>
    <x v="11"/>
    <x v="9"/>
  </r>
  <r>
    <x v="0"/>
    <x v="1"/>
    <x v="1"/>
    <x v="4"/>
    <n v="7159368"/>
    <n v="9004474229"/>
    <x v="0"/>
    <x v="1"/>
    <s v="CONJUNTO CERRADO MONTEMADERO DEL VERGEL PROPIEDAD HORIZONTAL"/>
    <x v="3"/>
    <x v="3"/>
  </r>
  <r>
    <x v="0"/>
    <x v="1"/>
    <x v="1"/>
    <x v="4"/>
    <n v="7159379"/>
    <n v="8001728986"/>
    <x v="0"/>
    <x v="1"/>
    <s v="EDIFICIO PIJAO NORTE PH"/>
    <x v="1"/>
    <x v="1"/>
  </r>
  <r>
    <x v="0"/>
    <x v="1"/>
    <x v="1"/>
    <x v="4"/>
    <n v="7159408"/>
    <n v="9007790331"/>
    <x v="0"/>
    <x v="1"/>
    <s v="CONJUNTO RESINDENCIAL ATALAYA SAN JORGE"/>
    <x v="10"/>
    <x v="5"/>
  </r>
  <r>
    <x v="0"/>
    <x v="1"/>
    <x v="1"/>
    <x v="4"/>
    <n v="7159416"/>
    <n v="8000843583"/>
    <x v="0"/>
    <x v="1"/>
    <s v="CONJUNTO RESIDENCIAL VILLA DEL PINAR PH"/>
    <x v="11"/>
    <x v="9"/>
  </r>
  <r>
    <x v="0"/>
    <x v="1"/>
    <x v="1"/>
    <x v="4"/>
    <n v="7159458"/>
    <n v="9011418159"/>
    <x v="0"/>
    <x v="1"/>
    <s v="CONJUNTO DE USO MIXTO LUNA VERDE PROPIEDAD HO"/>
    <x v="104"/>
    <x v="5"/>
  </r>
  <r>
    <x v="0"/>
    <x v="1"/>
    <x v="1"/>
    <x v="4"/>
    <n v="7159486"/>
    <n v="9006893354"/>
    <x v="0"/>
    <x v="1"/>
    <s v="CONDOMINIO PRADOS DE ZUÑIGA  PH"/>
    <x v="10"/>
    <x v="5"/>
  </r>
  <r>
    <x v="0"/>
    <x v="1"/>
    <x v="1"/>
    <x v="4"/>
    <n v="7159500"/>
    <n v="8300974333"/>
    <x v="0"/>
    <x v="1"/>
    <s v="EDIFICIO PRIMAVERA PH"/>
    <x v="1"/>
    <x v="1"/>
  </r>
  <r>
    <x v="0"/>
    <x v="1"/>
    <x v="1"/>
    <x v="4"/>
    <n v="7159523"/>
    <n v="9008999204"/>
    <x v="0"/>
    <x v="1"/>
    <s v="CONJUNTO RESIDENCIAL ALTOS DE TATIKA TATIKA PH"/>
    <x v="17"/>
    <x v="2"/>
  </r>
  <r>
    <x v="0"/>
    <x v="1"/>
    <x v="1"/>
    <x v="1"/>
    <n v="7159535"/>
    <n v="9013846882"/>
    <x v="0"/>
    <x v="1"/>
    <s v="CONJUNTO RESIDENCIAL PORTAL DE GAMMA I PROPIE"/>
    <x v="11"/>
    <x v="9"/>
  </r>
  <r>
    <x v="0"/>
    <x v="1"/>
    <x v="1"/>
    <x v="4"/>
    <n v="7159560"/>
    <n v="9003266409"/>
    <x v="0"/>
    <x v="0"/>
    <s v="ALTAVISTA CENTRO COMERCIAL"/>
    <x v="7"/>
    <x v="7"/>
  </r>
  <r>
    <x v="0"/>
    <x v="1"/>
    <x v="1"/>
    <x v="4"/>
    <n v="7159580"/>
    <n v="9007048708"/>
    <x v="0"/>
    <x v="1"/>
    <s v="EDIFICIO MONTICELLO APARTAMENTOS PROPIEDAD HORIZONTAL"/>
    <x v="3"/>
    <x v="3"/>
  </r>
  <r>
    <x v="0"/>
    <x v="1"/>
    <x v="1"/>
    <x v="4"/>
    <n v="7159634"/>
    <n v="8909327909"/>
    <x v="0"/>
    <x v="1"/>
    <s v="CONJUNTO RESIDENCIAL SORRENTO 1 PH"/>
    <x v="14"/>
    <x v="5"/>
  </r>
  <r>
    <x v="0"/>
    <x v="1"/>
    <x v="1"/>
    <x v="1"/>
    <n v="7159647"/>
    <n v="9001669380"/>
    <x v="0"/>
    <x v="5"/>
    <s v="UNIDAD INMOBILIARIA CERRADA LA GRANJITA BOSA"/>
    <x v="1"/>
    <x v="1"/>
  </r>
  <r>
    <x v="0"/>
    <x v="1"/>
    <x v="1"/>
    <x v="4"/>
    <n v="7159672"/>
    <n v="9003344255"/>
    <x v="0"/>
    <x v="1"/>
    <s v="CONJUNTO RESIDENCIAL BOSQUELADERA PH"/>
    <x v="1"/>
    <x v="1"/>
  </r>
  <r>
    <x v="0"/>
    <x v="1"/>
    <x v="1"/>
    <x v="4"/>
    <n v="7159682"/>
    <n v="8001972770"/>
    <x v="0"/>
    <x v="1"/>
    <s v="UNIDAD RESIDENCIAL SAUSALITO"/>
    <x v="11"/>
    <x v="9"/>
  </r>
  <r>
    <x v="0"/>
    <x v="1"/>
    <x v="1"/>
    <x v="4"/>
    <n v="7159703"/>
    <n v="9000003174"/>
    <x v="0"/>
    <x v="1"/>
    <s v="CONJUNTO RESIDENCIAL BALCONES DE SAN ESTEBAN"/>
    <x v="1"/>
    <x v="1"/>
  </r>
  <r>
    <x v="0"/>
    <x v="1"/>
    <x v="1"/>
    <x v="4"/>
    <n v="7159707"/>
    <n v="8001972770"/>
    <x v="0"/>
    <x v="2"/>
    <s v="UNIDAD RESIDENCIAL SAUSALITO"/>
    <x v="11"/>
    <x v="9"/>
  </r>
  <r>
    <x v="0"/>
    <x v="1"/>
    <x v="1"/>
    <x v="4"/>
    <n v="7159710"/>
    <n v="9003150031"/>
    <x v="0"/>
    <x v="1"/>
    <s v="EDIFICIO PALMAR DE ZU?IGA PH"/>
    <x v="10"/>
    <x v="5"/>
  </r>
  <r>
    <x v="0"/>
    <x v="1"/>
    <x v="1"/>
    <x v="4"/>
    <n v="7159731"/>
    <n v="9008416059"/>
    <x v="0"/>
    <x v="1"/>
    <s v="CONJUNTO RESIDENCIAL MULTIFAMILIAR PORTAL DE LAS ARAUCARIAS"/>
    <x v="56"/>
    <x v="9"/>
  </r>
  <r>
    <x v="0"/>
    <x v="1"/>
    <x v="1"/>
    <x v="4"/>
    <n v="7159823"/>
    <n v="8001688531"/>
    <x v="0"/>
    <x v="0"/>
    <s v="UNIDAD RESIDENCIAL COBLENZA PRIMERA ETAPA PH"/>
    <x v="14"/>
    <x v="5"/>
  </r>
  <r>
    <x v="0"/>
    <x v="1"/>
    <x v="1"/>
    <x v="4"/>
    <n v="7159872"/>
    <n v="9001714191"/>
    <x v="0"/>
    <x v="1"/>
    <s v="PARQUE RESIDENCIAL LA ARBOLEDA - PROPIEDAD HORIZONTAL"/>
    <x v="3"/>
    <x v="3"/>
  </r>
  <r>
    <x v="0"/>
    <x v="1"/>
    <x v="1"/>
    <x v="4"/>
    <n v="7159901"/>
    <n v="8110451455"/>
    <x v="0"/>
    <x v="1"/>
    <s v="EDIFICIO BARILOCHE PH"/>
    <x v="14"/>
    <x v="5"/>
  </r>
  <r>
    <x v="0"/>
    <x v="1"/>
    <x v="1"/>
    <x v="4"/>
    <n v="7159899"/>
    <n v="8002113983"/>
    <x v="0"/>
    <x v="4"/>
    <s v="CONJUNTO RESIDENCIAL MIRADOR DE SAN IGNACIO IV ETAPA"/>
    <x v="4"/>
    <x v="4"/>
  </r>
  <r>
    <x v="0"/>
    <x v="1"/>
    <x v="1"/>
    <x v="1"/>
    <n v="7159928"/>
    <n v="8301018025"/>
    <x v="0"/>
    <x v="1"/>
    <s v="CONJUNTO RESIDENCIAL EL PORTAL DEL MORTIÑO PROPIEDAD HORIZON"/>
    <x v="1"/>
    <x v="1"/>
  </r>
  <r>
    <x v="0"/>
    <x v="1"/>
    <x v="1"/>
    <x v="4"/>
    <n v="7159938"/>
    <n v="9002332294"/>
    <x v="0"/>
    <x v="3"/>
    <s v="CONJUNTO HABITACIONAL EL CAMPIN III ETAPA PH"/>
    <x v="11"/>
    <x v="9"/>
  </r>
  <r>
    <x v="0"/>
    <x v="1"/>
    <x v="1"/>
    <x v="4"/>
    <n v="7159960"/>
    <n v="9013130840"/>
    <x v="0"/>
    <x v="1"/>
    <s v="LA ARMONIA CONJUNTO RESIDENCIAL PH"/>
    <x v="4"/>
    <x v="4"/>
  </r>
  <r>
    <x v="0"/>
    <x v="1"/>
    <x v="1"/>
    <x v="4"/>
    <n v="7159982"/>
    <n v="8050121562"/>
    <x v="0"/>
    <x v="1"/>
    <s v="CONJUNTO RESIDENCIAL LOS ALMENDROS DE SAN FELIPE"/>
    <x v="0"/>
    <x v="0"/>
  </r>
  <r>
    <x v="0"/>
    <x v="1"/>
    <x v="1"/>
    <x v="4"/>
    <n v="7160012"/>
    <n v="8130118177"/>
    <x v="0"/>
    <x v="4"/>
    <s v="EDIFICIO FONTANAR PROPIEDAD HORIZONTAL"/>
    <x v="95"/>
    <x v="14"/>
  </r>
  <r>
    <x v="0"/>
    <x v="1"/>
    <x v="1"/>
    <x v="4"/>
    <n v="7160031"/>
    <n v="9014239695"/>
    <x v="0"/>
    <x v="1"/>
    <s v="PARQUE RESIDENCIAL INTER PLAZA SUR BLOQUE B - PROPIEDAD HORI"/>
    <x v="7"/>
    <x v="7"/>
  </r>
  <r>
    <x v="0"/>
    <x v="1"/>
    <x v="1"/>
    <x v="4"/>
    <n v="7160045"/>
    <n v="8000536641"/>
    <x v="0"/>
    <x v="1"/>
    <s v="CONJUNTO RESIDENCIAL BARRIO OLIMPICO DE PEREIRA II ETAPA PH"/>
    <x v="11"/>
    <x v="9"/>
  </r>
  <r>
    <x v="0"/>
    <x v="1"/>
    <x v="1"/>
    <x v="4"/>
    <n v="7160111"/>
    <n v="8040067991"/>
    <x v="0"/>
    <x v="2"/>
    <s v="CONDOMINIO LA ZAFRA"/>
    <x v="17"/>
    <x v="2"/>
  </r>
  <r>
    <x v="0"/>
    <x v="1"/>
    <x v="1"/>
    <x v="4"/>
    <n v="7160115"/>
    <n v="8010047033"/>
    <x v="0"/>
    <x v="4"/>
    <s v="EDIFICIO SANTA HELENA"/>
    <x v="7"/>
    <x v="7"/>
  </r>
  <r>
    <x v="0"/>
    <x v="1"/>
    <x v="1"/>
    <x v="4"/>
    <n v="7160125"/>
    <n v="9006208611"/>
    <x v="0"/>
    <x v="3"/>
    <s v="CONJUNTO RESIDENCIAL PORTAL DE SAN BASILIO"/>
    <x v="1"/>
    <x v="1"/>
  </r>
  <r>
    <x v="0"/>
    <x v="1"/>
    <x v="1"/>
    <x v="4"/>
    <n v="7160132"/>
    <n v="9006208611"/>
    <x v="0"/>
    <x v="3"/>
    <s v="CONJUNTO RESIDENCIAL PORTAL DE SAN BASILIO"/>
    <x v="1"/>
    <x v="1"/>
  </r>
  <r>
    <x v="0"/>
    <x v="1"/>
    <x v="1"/>
    <x v="4"/>
    <n v="7160142"/>
    <n v="9006208611"/>
    <x v="0"/>
    <x v="3"/>
    <s v="CONJUNTO RESIDENCIAL PORTAL DE SAN BASILIO"/>
    <x v="1"/>
    <x v="1"/>
  </r>
  <r>
    <x v="0"/>
    <x v="1"/>
    <x v="1"/>
    <x v="4"/>
    <n v="7160157"/>
    <n v="9006208611"/>
    <x v="0"/>
    <x v="3"/>
    <s v="CONJUNTO RESIDENCIAL PORTAL DE SAN BASILIO"/>
    <x v="1"/>
    <x v="1"/>
  </r>
  <r>
    <x v="0"/>
    <x v="1"/>
    <x v="1"/>
    <x v="4"/>
    <n v="7160171"/>
    <n v="8110019611"/>
    <x v="0"/>
    <x v="1"/>
    <s v="EDIFICIO ALTOS DE ALEJANDRIA PH"/>
    <x v="14"/>
    <x v="5"/>
  </r>
  <r>
    <x v="0"/>
    <x v="1"/>
    <x v="1"/>
    <x v="4"/>
    <n v="7160184"/>
    <n v="8100010920"/>
    <x v="0"/>
    <x v="3"/>
    <s v="EDIFICIO VILLA PILAR 2 BLOQUE 1 PROPIEDAD HORIZONTAL"/>
    <x v="6"/>
    <x v="6"/>
  </r>
  <r>
    <x v="0"/>
    <x v="1"/>
    <x v="1"/>
    <x v="4"/>
    <n v="7160201"/>
    <n v="8301335540"/>
    <x v="0"/>
    <x v="1"/>
    <s v="AGRUPACION RESIDENCIAL PRIMAVERA DEL TINTAL III- TERCERA ETA"/>
    <x v="1"/>
    <x v="1"/>
  </r>
  <r>
    <x v="0"/>
    <x v="1"/>
    <x v="1"/>
    <x v="1"/>
    <n v="7160214"/>
    <n v="9011042145"/>
    <x v="0"/>
    <x v="1"/>
    <s v="EDIFICIO TORRES DEL MOLINO PH"/>
    <x v="1"/>
    <x v="1"/>
  </r>
  <r>
    <x v="0"/>
    <x v="1"/>
    <x v="1"/>
    <x v="4"/>
    <n v="7160238"/>
    <n v="9001534233"/>
    <x v="0"/>
    <x v="3"/>
    <s v="CONJUNTO RESIDENCIAL RECREO RESERVADO I - PR"/>
    <x v="1"/>
    <x v="1"/>
  </r>
  <r>
    <x v="0"/>
    <x v="1"/>
    <x v="1"/>
    <x v="4"/>
    <n v="7160498"/>
    <n v="9003547461"/>
    <x v="0"/>
    <x v="1"/>
    <s v="URBANIZACION CAMPI?A DE SAN LUCAS PROPIEDAD HORIZONTAL"/>
    <x v="14"/>
    <x v="5"/>
  </r>
  <r>
    <x v="0"/>
    <x v="1"/>
    <x v="1"/>
    <x v="5"/>
    <n v="7160514"/>
    <n v="12222517"/>
    <x v="0"/>
    <x v="5"/>
    <s v="CALDERON MURCIA JUAN WENDY"/>
    <x v="3"/>
    <x v="3"/>
  </r>
  <r>
    <x v="0"/>
    <x v="1"/>
    <x v="1"/>
    <x v="4"/>
    <n v="7160519"/>
    <n v="9013173345"/>
    <x v="0"/>
    <x v="3"/>
    <s v="CONJUNTO CERRADO CIPRES DE BELLA SUIZA PROPIEDAD HORIZONTAL"/>
    <x v="6"/>
    <x v="6"/>
  </r>
  <r>
    <x v="0"/>
    <x v="1"/>
    <x v="1"/>
    <x v="4"/>
    <n v="7160530"/>
    <n v="9004206006"/>
    <x v="0"/>
    <x v="1"/>
    <s v="EDIFICIO MALUA  PROPIEDAD HORIZONTAL"/>
    <x v="6"/>
    <x v="6"/>
  </r>
  <r>
    <x v="0"/>
    <x v="1"/>
    <x v="1"/>
    <x v="4"/>
    <n v="7160569"/>
    <n v="9008639359"/>
    <x v="0"/>
    <x v="1"/>
    <s v="MULTIFAMILIAR NOGAL DE MARAYA PH"/>
    <x v="11"/>
    <x v="9"/>
  </r>
  <r>
    <x v="0"/>
    <x v="1"/>
    <x v="1"/>
    <x v="5"/>
    <n v="7160609"/>
    <n v="7497717"/>
    <x v="0"/>
    <x v="1"/>
    <s v="MARTINEZ VARGAS OSCAR DE JESUS"/>
    <x v="7"/>
    <x v="7"/>
  </r>
  <r>
    <x v="0"/>
    <x v="1"/>
    <x v="1"/>
    <x v="4"/>
    <n v="7160615"/>
    <n v="9008953894"/>
    <x v="0"/>
    <x v="1"/>
    <s v="CONJUNTO RESIDENCIAL RESERVAS DE MADRID PALMA"/>
    <x v="36"/>
    <x v="4"/>
  </r>
  <r>
    <x v="0"/>
    <x v="1"/>
    <x v="1"/>
    <x v="4"/>
    <n v="7160683"/>
    <n v="9013702841"/>
    <x v="0"/>
    <x v="7"/>
    <s v="CONJUNTO RESIDENCIAL RINCON DE LA PRADERA PH"/>
    <x v="13"/>
    <x v="9"/>
  </r>
  <r>
    <x v="0"/>
    <x v="1"/>
    <x v="1"/>
    <x v="4"/>
    <n v="7160705"/>
    <n v="9005134515"/>
    <x v="0"/>
    <x v="1"/>
    <s v="ALONDRA CONJUNTO RESIDENCIAL PH"/>
    <x v="1"/>
    <x v="1"/>
  </r>
  <r>
    <x v="0"/>
    <x v="1"/>
    <x v="1"/>
    <x v="4"/>
    <n v="7160770"/>
    <n v="8914127499"/>
    <x v="0"/>
    <x v="0"/>
    <s v="EDIFICIO FAVI PH"/>
    <x v="11"/>
    <x v="9"/>
  </r>
  <r>
    <x v="0"/>
    <x v="1"/>
    <x v="1"/>
    <x v="4"/>
    <n v="7161058"/>
    <n v="9001408824"/>
    <x v="0"/>
    <x v="1"/>
    <s v="CONJUNTO RESIDENCIAL MONTICELO-PROPIEDAD HORIZONTAL"/>
    <x v="6"/>
    <x v="6"/>
  </r>
  <r>
    <x v="0"/>
    <x v="1"/>
    <x v="1"/>
    <x v="5"/>
    <n v="7161208"/>
    <n v="10105501"/>
    <x v="0"/>
    <x v="1"/>
    <s v="CARDENAS GONGORA LUIS FERNANDO"/>
    <x v="13"/>
    <x v="9"/>
  </r>
  <r>
    <x v="0"/>
    <x v="1"/>
    <x v="1"/>
    <x v="4"/>
    <n v="7161189"/>
    <n v="9008533776"/>
    <x v="0"/>
    <x v="1"/>
    <s v="CONJUNTO RESIDENCIAL LABRANTI RESERVADO ETAPA 2"/>
    <x v="43"/>
    <x v="4"/>
  </r>
  <r>
    <x v="0"/>
    <x v="1"/>
    <x v="1"/>
    <x v="4"/>
    <n v="7161360"/>
    <n v="8300071065"/>
    <x v="0"/>
    <x v="1"/>
    <s v="CONJUNTO RESIDENCIAL CUMBRES DEL SALITRE II PH"/>
    <x v="1"/>
    <x v="1"/>
  </r>
  <r>
    <x v="0"/>
    <x v="1"/>
    <x v="1"/>
    <x v="4"/>
    <n v="7161471"/>
    <n v="8300431068"/>
    <x v="0"/>
    <x v="0"/>
    <s v="EDIFICIO BOSQUES DE LA CAÑADA INTERIORES 1 Y 2 PROPIEDAD HOR"/>
    <x v="1"/>
    <x v="1"/>
  </r>
  <r>
    <x v="0"/>
    <x v="1"/>
    <x v="1"/>
    <x v="4"/>
    <n v="7161512"/>
    <n v="9001501654"/>
    <x v="0"/>
    <x v="1"/>
    <s v="AGRUPACION TORRES NUEVA CASTILLA I"/>
    <x v="1"/>
    <x v="1"/>
  </r>
  <r>
    <x v="0"/>
    <x v="1"/>
    <x v="1"/>
    <x v="4"/>
    <n v="7161733"/>
    <n v="9001335838"/>
    <x v="0"/>
    <x v="0"/>
    <s v="AGRUPACION DE VIVIENDA MIRADOR DE VILLAPILAR- PROPIEDAD"/>
    <x v="6"/>
    <x v="6"/>
  </r>
  <r>
    <x v="0"/>
    <x v="1"/>
    <x v="1"/>
    <x v="5"/>
    <n v="7161936"/>
    <n v="41906718"/>
    <x v="0"/>
    <x v="0"/>
    <s v="BEDOYA ARIAS MARTHA LUCIA"/>
    <x v="11"/>
    <x v="9"/>
  </r>
  <r>
    <x v="0"/>
    <x v="1"/>
    <x v="1"/>
    <x v="4"/>
    <n v="7161987"/>
    <n v="9009201326"/>
    <x v="0"/>
    <x v="1"/>
    <s v="CONJUNTO RESIDENCIAL CALATAY PARQUE RESIDENCIAL - PROPIEDAD"/>
    <x v="3"/>
    <x v="3"/>
  </r>
  <r>
    <x v="0"/>
    <x v="1"/>
    <x v="1"/>
    <x v="5"/>
    <n v="7162015"/>
    <n v="41906718"/>
    <x v="0"/>
    <x v="0"/>
    <s v="BEDOYA ARIAS MARTHA LUCIA"/>
    <x v="7"/>
    <x v="7"/>
  </r>
  <r>
    <x v="0"/>
    <x v="1"/>
    <x v="1"/>
    <x v="4"/>
    <n v="7162326"/>
    <n v="9002235200"/>
    <x v="0"/>
    <x v="1"/>
    <s v="CONJUNTO RESIDENCIAL BRISAS DE GIRARDOT V ETAPA"/>
    <x v="38"/>
    <x v="4"/>
  </r>
  <r>
    <x v="0"/>
    <x v="1"/>
    <x v="1"/>
    <x v="4"/>
    <n v="7162341"/>
    <n v="9012159890"/>
    <x v="0"/>
    <x v="3"/>
    <s v="CERRITOS DEL MAR ESTACION DE COMERCIO PH"/>
    <x v="11"/>
    <x v="9"/>
  </r>
  <r>
    <x v="0"/>
    <x v="1"/>
    <x v="1"/>
    <x v="4"/>
    <n v="7162404"/>
    <n v="9001724700"/>
    <x v="0"/>
    <x v="1"/>
    <s v="CONDOMINIO MANANTIAL"/>
    <x v="10"/>
    <x v="5"/>
  </r>
  <r>
    <x v="0"/>
    <x v="1"/>
    <x v="1"/>
    <x v="4"/>
    <n v="7162414"/>
    <n v="9004300902"/>
    <x v="0"/>
    <x v="1"/>
    <s v="EDIFICIO MARAT PH"/>
    <x v="34"/>
    <x v="5"/>
  </r>
  <r>
    <x v="0"/>
    <x v="1"/>
    <x v="1"/>
    <x v="4"/>
    <n v="7162664"/>
    <n v="8090087055"/>
    <x v="0"/>
    <x v="1"/>
    <s v="CLUB RESIDENCIAL ALAMEDA"/>
    <x v="3"/>
    <x v="3"/>
  </r>
  <r>
    <x v="0"/>
    <x v="1"/>
    <x v="1"/>
    <x v="4"/>
    <n v="7162815"/>
    <n v="8002006151"/>
    <x v="0"/>
    <x v="1"/>
    <s v="CONJUNTO MULTIFAMILIAR VILLAS DEL MEDITERRANEO MANZANA 14"/>
    <x v="1"/>
    <x v="1"/>
  </r>
  <r>
    <x v="0"/>
    <x v="1"/>
    <x v="1"/>
    <x v="4"/>
    <n v="7163049"/>
    <n v="9000948003"/>
    <x v="0"/>
    <x v="1"/>
    <s v="EDIFICIO RINCON DEL PARQUE PROPIEDAD HORIZONTAL"/>
    <x v="1"/>
    <x v="1"/>
  </r>
  <r>
    <x v="0"/>
    <x v="1"/>
    <x v="1"/>
    <x v="4"/>
    <n v="7163085"/>
    <n v="9001669380"/>
    <x v="0"/>
    <x v="3"/>
    <s v="UNIDAD INMOBILIARIA CERRADA LA GRANJITA BOSA"/>
    <x v="1"/>
    <x v="1"/>
  </r>
  <r>
    <x v="0"/>
    <x v="1"/>
    <x v="1"/>
    <x v="4"/>
    <n v="7163170"/>
    <n v="8001933179"/>
    <x v="0"/>
    <x v="1"/>
    <s v="AGRUPACION DE VIVIENDA 4A LOS GUALANDAYES"/>
    <x v="1"/>
    <x v="1"/>
  </r>
  <r>
    <x v="0"/>
    <x v="1"/>
    <x v="1"/>
    <x v="4"/>
    <n v="7163402"/>
    <n v="9002068314"/>
    <x v="0"/>
    <x v="1"/>
    <s v="EDIFICIO MIRADOR DE GUAYACANES - PROPIEDAD HORIZONTAL"/>
    <x v="6"/>
    <x v="6"/>
  </r>
  <r>
    <x v="0"/>
    <x v="1"/>
    <x v="1"/>
    <x v="4"/>
    <n v="7163478"/>
    <n v="8110144038"/>
    <x v="0"/>
    <x v="1"/>
    <s v="EDIFICIO BONAPARTE PH"/>
    <x v="14"/>
    <x v="5"/>
  </r>
  <r>
    <x v="0"/>
    <x v="1"/>
    <x v="1"/>
    <x v="4"/>
    <n v="7163713"/>
    <n v="9005052404"/>
    <x v="0"/>
    <x v="0"/>
    <s v="EDIFICIO DONATELO PROPIEDAD HORIZONTAL"/>
    <x v="6"/>
    <x v="6"/>
  </r>
  <r>
    <x v="0"/>
    <x v="1"/>
    <x v="1"/>
    <x v="4"/>
    <n v="7163926"/>
    <n v="8908056036"/>
    <x v="0"/>
    <x v="1"/>
    <s v="MULTICENTRO ESTRELLA - PROPIEDAD HORIZONTAL"/>
    <x v="6"/>
    <x v="6"/>
  </r>
  <r>
    <x v="0"/>
    <x v="1"/>
    <x v="1"/>
    <x v="4"/>
    <n v="7164215"/>
    <n v="8002336327"/>
    <x v="0"/>
    <x v="0"/>
    <s v="CONJUNTO RESIDENCIAL POLO REAL"/>
    <x v="1"/>
    <x v="1"/>
  </r>
  <r>
    <x v="0"/>
    <x v="1"/>
    <x v="1"/>
    <x v="4"/>
    <n v="7164288"/>
    <n v="8908044368"/>
    <x v="0"/>
    <x v="1"/>
    <s v="EDIFICIO LOS ANDES"/>
    <x v="6"/>
    <x v="6"/>
  </r>
  <r>
    <x v="0"/>
    <x v="1"/>
    <x v="1"/>
    <x v="4"/>
    <n v="7164413"/>
    <n v="9000889189"/>
    <x v="0"/>
    <x v="4"/>
    <s v="AGRUPACION DE VIVIENDA FONTIBON RESERVADO - PROPIEDAD HORIZO"/>
    <x v="1"/>
    <x v="1"/>
  </r>
  <r>
    <x v="0"/>
    <x v="1"/>
    <x v="1"/>
    <x v="2"/>
    <n v="7164432"/>
    <n v="10281748"/>
    <x v="0"/>
    <x v="1"/>
    <s v="RODRIGUEZ GOMEZ FERNANDO"/>
    <x v="6"/>
    <x v="6"/>
  </r>
  <r>
    <x v="0"/>
    <x v="1"/>
    <x v="1"/>
    <x v="4"/>
    <n v="7164446"/>
    <n v="8002517686"/>
    <x v="0"/>
    <x v="1"/>
    <s v="EDIFICIO SANTORINI PH"/>
    <x v="11"/>
    <x v="9"/>
  </r>
  <r>
    <x v="0"/>
    <x v="1"/>
    <x v="1"/>
    <x v="4"/>
    <n v="7164558"/>
    <n v="9012196561"/>
    <x v="0"/>
    <x v="1"/>
    <s v="CONJUNTO RESIDENCIAL PARQUES DE BOGOTA - CAOBA - PROPIEDAD H"/>
    <x v="1"/>
    <x v="1"/>
  </r>
  <r>
    <x v="0"/>
    <x v="1"/>
    <x v="1"/>
    <x v="4"/>
    <n v="7164590"/>
    <n v="8002270728"/>
    <x v="0"/>
    <x v="1"/>
    <s v="ANA DIAZ adm"/>
    <x v="1"/>
    <x v="1"/>
  </r>
  <r>
    <x v="0"/>
    <x v="1"/>
    <x v="1"/>
    <x v="4"/>
    <n v="7164577"/>
    <n v="9008388022"/>
    <x v="0"/>
    <x v="1"/>
    <s v="EDIFICIO PRIMERAVENIDA"/>
    <x v="29"/>
    <x v="14"/>
  </r>
  <r>
    <x v="0"/>
    <x v="1"/>
    <x v="1"/>
    <x v="4"/>
    <n v="7164585"/>
    <n v="8050036977"/>
    <x v="0"/>
    <x v="1"/>
    <s v="UNIDAD RESIDENCIAL PARAISO II"/>
    <x v="0"/>
    <x v="0"/>
  </r>
  <r>
    <x v="0"/>
    <x v="1"/>
    <x v="1"/>
    <x v="5"/>
    <n v="7164592"/>
    <n v="89004057"/>
    <x v="0"/>
    <x v="0"/>
    <s v="VELASQUEZ FRANCO MARIO"/>
    <x v="7"/>
    <x v="7"/>
  </r>
  <r>
    <x v="0"/>
    <x v="1"/>
    <x v="1"/>
    <x v="4"/>
    <n v="7164614"/>
    <n v="9001724700"/>
    <x v="0"/>
    <x v="7"/>
    <s v="CONDOMINIO MANANTIAL"/>
    <x v="10"/>
    <x v="5"/>
  </r>
  <r>
    <x v="0"/>
    <x v="1"/>
    <x v="1"/>
    <x v="4"/>
    <n v="7164622"/>
    <n v="8110253503"/>
    <x v="0"/>
    <x v="1"/>
    <s v="URBANIZACION SANTA MARIA DEL CAMPO PH"/>
    <x v="5"/>
    <x v="5"/>
  </r>
  <r>
    <x v="0"/>
    <x v="1"/>
    <x v="1"/>
    <x v="4"/>
    <n v="7164662"/>
    <n v="9008611354"/>
    <x v="0"/>
    <x v="1"/>
    <s v="CONJUNTO CERRADO SANTO DOMINGO PROPIEDAD HORIZONTAL"/>
    <x v="3"/>
    <x v="3"/>
  </r>
  <r>
    <x v="0"/>
    <x v="1"/>
    <x v="1"/>
    <x v="4"/>
    <n v="7164691"/>
    <n v="9010018134"/>
    <x v="0"/>
    <x v="1"/>
    <s v="PARQUE RESIDENCIAL NITEROI"/>
    <x v="7"/>
    <x v="7"/>
  </r>
  <r>
    <x v="0"/>
    <x v="1"/>
    <x v="1"/>
    <x v="4"/>
    <n v="7164700"/>
    <n v="9008562298"/>
    <x v="0"/>
    <x v="2"/>
    <s v="TORRES MEDITERRANEO PROPIEDAD HORIZONTAL"/>
    <x v="6"/>
    <x v="6"/>
  </r>
  <r>
    <x v="0"/>
    <x v="1"/>
    <x v="1"/>
    <x v="4"/>
    <n v="7164705"/>
    <n v="8300472182"/>
    <x v="0"/>
    <x v="2"/>
    <s v="EDIFICIO CANOVA PROPIEDAD HORIZONTAL"/>
    <x v="1"/>
    <x v="1"/>
  </r>
  <r>
    <x v="0"/>
    <x v="1"/>
    <x v="1"/>
    <x v="4"/>
    <n v="7164721"/>
    <n v="8001368912"/>
    <x v="0"/>
    <x v="1"/>
    <s v="CONJUNTO RESIDENCIAL BOLIVIA XIII"/>
    <x v="1"/>
    <x v="1"/>
  </r>
  <r>
    <x v="0"/>
    <x v="1"/>
    <x v="1"/>
    <x v="4"/>
    <n v="7164722"/>
    <n v="8301237236"/>
    <x v="0"/>
    <x v="1"/>
    <s v="CONJUNTO RESIDENCIAL PASEO DE SAN DIEGO PROPIEDAD HORIZONTAL"/>
    <x v="1"/>
    <x v="1"/>
  </r>
  <r>
    <x v="0"/>
    <x v="1"/>
    <x v="1"/>
    <x v="4"/>
    <n v="7164769"/>
    <n v="9008071860"/>
    <x v="0"/>
    <x v="1"/>
    <s v="CONJUNTO RESIDENCIAL BELVERDE II PH"/>
    <x v="43"/>
    <x v="4"/>
  </r>
  <r>
    <x v="0"/>
    <x v="1"/>
    <x v="1"/>
    <x v="4"/>
    <n v="7164779"/>
    <n v="8110365062"/>
    <x v="0"/>
    <x v="4"/>
    <s v="TORRES DE VICUÑA PH"/>
    <x v="14"/>
    <x v="5"/>
  </r>
  <r>
    <x v="0"/>
    <x v="1"/>
    <x v="1"/>
    <x v="4"/>
    <n v="7164792"/>
    <n v="8160044445"/>
    <x v="0"/>
    <x v="1"/>
    <s v="CONJUNTO RESIDENCIAL COODELMAR III PH"/>
    <x v="11"/>
    <x v="9"/>
  </r>
  <r>
    <x v="0"/>
    <x v="1"/>
    <x v="1"/>
    <x v="4"/>
    <n v="7164793"/>
    <n v="9002599176"/>
    <x v="1"/>
    <x v="6"/>
    <s v="CONJUNTO RESIDENCIAL CAMINOS DE SAN DIEGO 6"/>
    <x v="1"/>
    <x v="1"/>
  </r>
  <r>
    <x v="0"/>
    <x v="1"/>
    <x v="1"/>
    <x v="4"/>
    <n v="7164824"/>
    <n v="8914123321"/>
    <x v="0"/>
    <x v="0"/>
    <s v="CENTRO COMERCIAL Y CULTURAL DE PEREIRA FIDUCENTRO Y TEATRO M"/>
    <x v="11"/>
    <x v="9"/>
  </r>
  <r>
    <x v="0"/>
    <x v="1"/>
    <x v="1"/>
    <x v="4"/>
    <n v="7164883"/>
    <n v="8090052953"/>
    <x v="0"/>
    <x v="1"/>
    <s v="EDIFICIO CAMINO DORADO PROPIEDAD  HORIZONTAL"/>
    <x v="3"/>
    <x v="3"/>
  </r>
  <r>
    <x v="0"/>
    <x v="1"/>
    <x v="1"/>
    <x v="4"/>
    <n v="7164894"/>
    <n v="8001849947"/>
    <x v="0"/>
    <x v="1"/>
    <s v="ASOCIACION DE COPROPIETARIOS DEL EDIFICIO CARTAGENA PRINCESS"/>
    <x v="52"/>
    <x v="18"/>
  </r>
  <r>
    <x v="0"/>
    <x v="1"/>
    <x v="1"/>
    <x v="4"/>
    <n v="7164911"/>
    <n v="9002010860"/>
    <x v="0"/>
    <x v="1"/>
    <s v="CONDOMINIO PARQUES DE PAKISTAN IV ETAPA"/>
    <x v="31"/>
    <x v="3"/>
  </r>
  <r>
    <x v="0"/>
    <x v="1"/>
    <x v="1"/>
    <x v="4"/>
    <n v="7164944"/>
    <n v="9003982253"/>
    <x v="0"/>
    <x v="1"/>
    <s v="CONJUNTO RESIDENCIAL EL ARRAYAN PH"/>
    <x v="1"/>
    <x v="1"/>
  </r>
  <r>
    <x v="0"/>
    <x v="1"/>
    <x v="1"/>
    <x v="4"/>
    <n v="7164997"/>
    <n v="8000931363"/>
    <x v="0"/>
    <x v="0"/>
    <s v="CONJUNTO RESIDENCIAL PORTAL DE LAS AMERICAS E"/>
    <x v="1"/>
    <x v="1"/>
  </r>
  <r>
    <x v="0"/>
    <x v="1"/>
    <x v="1"/>
    <x v="4"/>
    <n v="7165028"/>
    <n v="9008770768"/>
    <x v="0"/>
    <x v="1"/>
    <s v="CONJUNTO RESIDENCIAL CHAPINERO ALTO"/>
    <x v="68"/>
    <x v="11"/>
  </r>
  <r>
    <x v="0"/>
    <x v="1"/>
    <x v="1"/>
    <x v="4"/>
    <n v="7165032"/>
    <n v="8001905759"/>
    <x v="0"/>
    <x v="1"/>
    <s v="EDIFICIO MEDICENTRO 93 - PROPIEDAD HORIZONTAL"/>
    <x v="1"/>
    <x v="1"/>
  </r>
  <r>
    <x v="0"/>
    <x v="1"/>
    <x v="1"/>
    <x v="4"/>
    <n v="7165074"/>
    <n v="8914123321"/>
    <x v="0"/>
    <x v="3"/>
    <s v="CENTRO COMERCIAL Y CULTURAL DE PEREIRA FIDUCENTRO Y TEATRO M"/>
    <x v="11"/>
    <x v="9"/>
  </r>
  <r>
    <x v="0"/>
    <x v="1"/>
    <x v="1"/>
    <x v="4"/>
    <n v="7165098"/>
    <n v="9000846756"/>
    <x v="0"/>
    <x v="3"/>
    <s v="COMPARTIR EL RECREO SUPERMANZANA SM6 LOTE SM6"/>
    <x v="1"/>
    <x v="1"/>
  </r>
  <r>
    <x v="0"/>
    <x v="1"/>
    <x v="1"/>
    <x v="4"/>
    <n v="7165097"/>
    <n v="8110451455"/>
    <x v="0"/>
    <x v="1"/>
    <s v="EDIFICIO BARILOCHE PH"/>
    <x v="14"/>
    <x v="5"/>
  </r>
  <r>
    <x v="0"/>
    <x v="1"/>
    <x v="1"/>
    <x v="4"/>
    <n v="7165129"/>
    <n v="9000846756"/>
    <x v="0"/>
    <x v="3"/>
    <s v="COMPARTIR EL RECREO SUPERMANZANA SM6 LOTE SM6"/>
    <x v="1"/>
    <x v="1"/>
  </r>
  <r>
    <x v="0"/>
    <x v="1"/>
    <x v="1"/>
    <x v="4"/>
    <n v="7165146"/>
    <n v="9000846756"/>
    <x v="0"/>
    <x v="3"/>
    <s v="COMPARTIR EL RECREO SUPERMANZANA SM6 LOTE SM6"/>
    <x v="1"/>
    <x v="1"/>
  </r>
  <r>
    <x v="0"/>
    <x v="1"/>
    <x v="1"/>
    <x v="4"/>
    <n v="7165182"/>
    <n v="8001647605"/>
    <x v="0"/>
    <x v="3"/>
    <s v="CONJUNTO RESIDENCIAL LAS TERRAZAS"/>
    <x v="1"/>
    <x v="1"/>
  </r>
  <r>
    <x v="0"/>
    <x v="1"/>
    <x v="1"/>
    <x v="4"/>
    <n v="7165171"/>
    <n v="9000846756"/>
    <x v="0"/>
    <x v="3"/>
    <s v="COMPARTIR EL RECREO SUPERMANZANA SM6 LOTE SM6"/>
    <x v="1"/>
    <x v="1"/>
  </r>
  <r>
    <x v="0"/>
    <x v="1"/>
    <x v="1"/>
    <x v="4"/>
    <n v="7165189"/>
    <n v="9000846756"/>
    <x v="0"/>
    <x v="3"/>
    <s v="COMPARTIR EL RECREO SUPERMANZANA SM6 LOTE SM6"/>
    <x v="1"/>
    <x v="1"/>
  </r>
  <r>
    <x v="0"/>
    <x v="1"/>
    <x v="1"/>
    <x v="2"/>
    <n v="7165222"/>
    <n v="14230285"/>
    <x v="0"/>
    <x v="3"/>
    <s v="CARDONA ARENAS ORLANDO"/>
    <x v="3"/>
    <x v="3"/>
  </r>
  <r>
    <x v="0"/>
    <x v="1"/>
    <x v="1"/>
    <x v="5"/>
    <n v="7165263"/>
    <n v="10108014"/>
    <x v="0"/>
    <x v="1"/>
    <s v="GONZALEZ TRUJILLO GUILLERMO"/>
    <x v="11"/>
    <x v="9"/>
  </r>
  <r>
    <x v="0"/>
    <x v="1"/>
    <x v="1"/>
    <x v="4"/>
    <n v="7165310"/>
    <n v="8301254398"/>
    <x v="0"/>
    <x v="2"/>
    <s v="AGRUPACION URBANIZACION TECHO"/>
    <x v="1"/>
    <x v="1"/>
  </r>
  <r>
    <x v="0"/>
    <x v="1"/>
    <x v="1"/>
    <x v="4"/>
    <n v="7165314"/>
    <n v="8000380512"/>
    <x v="0"/>
    <x v="1"/>
    <s v="MULTIFAMILIARES BOYACA"/>
    <x v="1"/>
    <x v="1"/>
  </r>
  <r>
    <x v="0"/>
    <x v="1"/>
    <x v="1"/>
    <x v="4"/>
    <n v="7165380"/>
    <n v="9000128881"/>
    <x v="0"/>
    <x v="1"/>
    <s v="CONJUNTO RESIDENCIAL VILLAS DE TOSCANA"/>
    <x v="1"/>
    <x v="1"/>
  </r>
  <r>
    <x v="0"/>
    <x v="1"/>
    <x v="1"/>
    <x v="4"/>
    <n v="7165371"/>
    <n v="9001567374"/>
    <x v="0"/>
    <x v="1"/>
    <s v="AGRUPACION DE VIVIENDA URBANIZACION MAZUREN 15 - PROPIEDAD H"/>
    <x v="1"/>
    <x v="1"/>
  </r>
  <r>
    <x v="0"/>
    <x v="1"/>
    <x v="1"/>
    <x v="4"/>
    <n v="7165386"/>
    <n v="9001532742"/>
    <x v="0"/>
    <x v="4"/>
    <s v="CONJUNTO CERRADO LA FONTANA - PROPIEDAD HORIZONTAL"/>
    <x v="6"/>
    <x v="6"/>
  </r>
  <r>
    <x v="0"/>
    <x v="1"/>
    <x v="1"/>
    <x v="4"/>
    <n v="7165405"/>
    <n v="9000846756"/>
    <x v="0"/>
    <x v="3"/>
    <s v="COMPARTIR EL RECREO SUPERMANZANA SM6 LOTE SM6"/>
    <x v="1"/>
    <x v="1"/>
  </r>
  <r>
    <x v="0"/>
    <x v="1"/>
    <x v="1"/>
    <x v="4"/>
    <n v="7165418"/>
    <n v="8002263480"/>
    <x v="0"/>
    <x v="1"/>
    <s v="EDIFICIO BELALCAZAR P H"/>
    <x v="11"/>
    <x v="9"/>
  </r>
  <r>
    <x v="0"/>
    <x v="1"/>
    <x v="1"/>
    <x v="1"/>
    <n v="7165416"/>
    <n v="9001669380"/>
    <x v="0"/>
    <x v="3"/>
    <s v="UNIDAD INMOBILIARIA CERRADA LA GRANJITA BOSA"/>
    <x v="1"/>
    <x v="1"/>
  </r>
  <r>
    <x v="0"/>
    <x v="1"/>
    <x v="1"/>
    <x v="4"/>
    <n v="7165461"/>
    <n v="9000846756"/>
    <x v="0"/>
    <x v="3"/>
    <s v="COMPARTIR EL RECREO SUPERMANZANA SM6 LOTE SM6"/>
    <x v="1"/>
    <x v="1"/>
  </r>
  <r>
    <x v="0"/>
    <x v="1"/>
    <x v="1"/>
    <x v="4"/>
    <n v="7165469"/>
    <n v="8300649364"/>
    <x v="0"/>
    <x v="1"/>
    <s v="CONJUNTO RESIDENCIAL FLORES LOTE 3"/>
    <x v="1"/>
    <x v="1"/>
  </r>
  <r>
    <x v="0"/>
    <x v="1"/>
    <x v="1"/>
    <x v="4"/>
    <n v="7165491"/>
    <n v="8001013286"/>
    <x v="0"/>
    <x v="4"/>
    <s v="CONJUNTO RESIDENCIAL BOLIVIA ORIENTAL II ETAPA MANZANA H PH"/>
    <x v="1"/>
    <x v="1"/>
  </r>
  <r>
    <x v="0"/>
    <x v="1"/>
    <x v="1"/>
    <x v="4"/>
    <n v="7165489"/>
    <n v="9000846756"/>
    <x v="0"/>
    <x v="3"/>
    <s v="COMPARTIR EL RECREO SUPERMANZANA SM6 LOTE SM6"/>
    <x v="1"/>
    <x v="1"/>
  </r>
  <r>
    <x v="0"/>
    <x v="1"/>
    <x v="1"/>
    <x v="4"/>
    <n v="7165503"/>
    <n v="8002472823"/>
    <x v="0"/>
    <x v="1"/>
    <s v="EDIFICIO CONDOMINIO CASTELFUERTE PH"/>
    <x v="14"/>
    <x v="5"/>
  </r>
  <r>
    <x v="0"/>
    <x v="1"/>
    <x v="1"/>
    <x v="4"/>
    <n v="7165523"/>
    <n v="8080010890"/>
    <x v="0"/>
    <x v="2"/>
    <s v="CONJUNTO RESIDENCIAL PORTAL DE LA HACIENDA LOS CAUCHOS"/>
    <x v="38"/>
    <x v="4"/>
  </r>
  <r>
    <x v="0"/>
    <x v="1"/>
    <x v="1"/>
    <x v="4"/>
    <n v="7165562"/>
    <n v="8902066985"/>
    <x v="0"/>
    <x v="1"/>
    <s v="CONJUNTO RESIDENCIAL ANDALUCIA"/>
    <x v="17"/>
    <x v="2"/>
  </r>
  <r>
    <x v="0"/>
    <x v="1"/>
    <x v="1"/>
    <x v="4"/>
    <n v="7165613"/>
    <n v="8001087187"/>
    <x v="0"/>
    <x v="0"/>
    <s v="AGRUPACION DE VIVIENDA JARDINES DE ORIENTE I - PROPIEDAD HOR"/>
    <x v="1"/>
    <x v="1"/>
  </r>
  <r>
    <x v="0"/>
    <x v="1"/>
    <x v="1"/>
    <x v="4"/>
    <n v="7165664"/>
    <n v="9000081411"/>
    <x v="0"/>
    <x v="1"/>
    <s v="CONJUNTO RESIDENCIAL ALTAMIRA RESERVADO"/>
    <x v="3"/>
    <x v="3"/>
  </r>
  <r>
    <x v="0"/>
    <x v="1"/>
    <x v="1"/>
    <x v="4"/>
    <n v="7165688"/>
    <n v="8000477145"/>
    <x v="0"/>
    <x v="1"/>
    <s v="EDIFICIO ALICANTE PROPIEDAD HORIZONTAL"/>
    <x v="6"/>
    <x v="6"/>
  </r>
  <r>
    <x v="0"/>
    <x v="1"/>
    <x v="1"/>
    <x v="4"/>
    <n v="7165684"/>
    <n v="9002412194"/>
    <x v="0"/>
    <x v="1"/>
    <s v="URBANIZACION EL PORTAL DE LOS CORALES PROPIEDAD HORIZONTAL"/>
    <x v="11"/>
    <x v="9"/>
  </r>
  <r>
    <x v="0"/>
    <x v="1"/>
    <x v="1"/>
    <x v="5"/>
    <n v="7165704"/>
    <n v="66820743"/>
    <x v="4"/>
    <x v="16"/>
    <s v="VARGAS  FUENTES MARLENY"/>
    <x v="0"/>
    <x v="0"/>
  </r>
  <r>
    <x v="0"/>
    <x v="1"/>
    <x v="1"/>
    <x v="4"/>
    <n v="7165718"/>
    <n v="9002631294"/>
    <x v="0"/>
    <x v="3"/>
    <s v="CONJUNTO RESIDENCIAL TAYRONA MANZANA C"/>
    <x v="1"/>
    <x v="1"/>
  </r>
  <r>
    <x v="0"/>
    <x v="1"/>
    <x v="1"/>
    <x v="4"/>
    <n v="7165734"/>
    <n v="8001380719"/>
    <x v="0"/>
    <x v="0"/>
    <s v="UNIDAD RESIDENCIAL SERRANA PH"/>
    <x v="11"/>
    <x v="9"/>
  </r>
  <r>
    <x v="0"/>
    <x v="1"/>
    <x v="1"/>
    <x v="4"/>
    <n v="7165781"/>
    <n v="9000846756"/>
    <x v="0"/>
    <x v="3"/>
    <s v="COMPARTIR EL RECREO SUPERMANZANA SM6 LOTE SM6"/>
    <x v="1"/>
    <x v="1"/>
  </r>
  <r>
    <x v="0"/>
    <x v="1"/>
    <x v="1"/>
    <x v="4"/>
    <n v="7165795"/>
    <n v="9005870351"/>
    <x v="0"/>
    <x v="3"/>
    <s v="CONJUNTO RESIDENCIAL LAS BRISAS"/>
    <x v="1"/>
    <x v="1"/>
  </r>
  <r>
    <x v="0"/>
    <x v="1"/>
    <x v="1"/>
    <x v="4"/>
    <n v="7165827"/>
    <n v="8301042614"/>
    <x v="0"/>
    <x v="1"/>
    <s v="CONJUNTO RESIDENCIAL BULEVAR DE LAS VILLAS TORRES 1 - 6"/>
    <x v="1"/>
    <x v="1"/>
  </r>
  <r>
    <x v="0"/>
    <x v="1"/>
    <x v="1"/>
    <x v="4"/>
    <n v="7165858"/>
    <n v="8300749224"/>
    <x v="0"/>
    <x v="1"/>
    <s v="CONJUNTO RESIDENCIAL DE LA SUPERMANZANA 6 BOC"/>
    <x v="1"/>
    <x v="1"/>
  </r>
  <r>
    <x v="0"/>
    <x v="1"/>
    <x v="1"/>
    <x v="4"/>
    <n v="7165895"/>
    <n v="8090030886"/>
    <x v="0"/>
    <x v="1"/>
    <s v="CONJUNTO RESIDENCIAL ARAGON ETAPA I"/>
    <x v="31"/>
    <x v="3"/>
  </r>
  <r>
    <x v="0"/>
    <x v="1"/>
    <x v="1"/>
    <x v="4"/>
    <n v="7165922"/>
    <n v="8909400604"/>
    <x v="0"/>
    <x v="1"/>
    <s v="CONJUNTO RESIDENCIAL BOSQUES DE ALEJANDRIA PH"/>
    <x v="14"/>
    <x v="5"/>
  </r>
  <r>
    <x v="0"/>
    <x v="1"/>
    <x v="1"/>
    <x v="4"/>
    <n v="7166035"/>
    <n v="9004052863"/>
    <x v="0"/>
    <x v="3"/>
    <s v="CONJUNTO RESIDENCIAL EL SOL DE SAN CARLOS PROPIEDAD HORIZONT"/>
    <x v="1"/>
    <x v="1"/>
  </r>
  <r>
    <x v="0"/>
    <x v="1"/>
    <x v="1"/>
    <x v="4"/>
    <n v="7166083"/>
    <n v="8300543348"/>
    <x v="0"/>
    <x v="3"/>
    <s v="CONJUNTO MULTIFAMILIAR LOS PINOS PH"/>
    <x v="1"/>
    <x v="1"/>
  </r>
  <r>
    <x v="0"/>
    <x v="1"/>
    <x v="1"/>
    <x v="4"/>
    <n v="7166109"/>
    <n v="8605213490"/>
    <x v="0"/>
    <x v="1"/>
    <s v="CONJUNTO RESIDENCIAL PIJAO DE ORO"/>
    <x v="1"/>
    <x v="1"/>
  </r>
  <r>
    <x v="0"/>
    <x v="1"/>
    <x v="1"/>
    <x v="4"/>
    <n v="7166116"/>
    <n v="9002608076"/>
    <x v="0"/>
    <x v="1"/>
    <s v="CONJUNTO RESIDENCIAL ARBOLEDA DE SAN GABRIEL V"/>
    <x v="1"/>
    <x v="1"/>
  </r>
  <r>
    <x v="0"/>
    <x v="1"/>
    <x v="1"/>
    <x v="4"/>
    <n v="7166191"/>
    <n v="8160011859"/>
    <x v="0"/>
    <x v="4"/>
    <s v="CONDOMINIO VILLAS DE CORALES PH"/>
    <x v="11"/>
    <x v="9"/>
  </r>
  <r>
    <x v="0"/>
    <x v="1"/>
    <x v="1"/>
    <x v="4"/>
    <n v="7166201"/>
    <n v="8908034442"/>
    <x v="0"/>
    <x v="1"/>
    <s v="CENTRO COMERCIAL LOS ROSALES PH"/>
    <x v="6"/>
    <x v="6"/>
  </r>
  <r>
    <x v="0"/>
    <x v="1"/>
    <x v="1"/>
    <x v="4"/>
    <n v="7166213"/>
    <n v="8001828853"/>
    <x v="0"/>
    <x v="0"/>
    <s v="EDIFICIO FERRINI 81 PH"/>
    <x v="14"/>
    <x v="5"/>
  </r>
  <r>
    <x v="0"/>
    <x v="1"/>
    <x v="1"/>
    <x v="4"/>
    <n v="7166241"/>
    <n v="8090087981"/>
    <x v="0"/>
    <x v="3"/>
    <s v="EDIFICIO UNIVERSIDAD DEL TOLIMA SEDE CENTRO"/>
    <x v="3"/>
    <x v="3"/>
  </r>
  <r>
    <x v="0"/>
    <x v="1"/>
    <x v="1"/>
    <x v="4"/>
    <n v="7166257"/>
    <n v="8000089011"/>
    <x v="0"/>
    <x v="1"/>
    <s v="EDIFICIO IBIZA PROPIEDAD HORIZONTAL"/>
    <x v="0"/>
    <x v="0"/>
  </r>
  <r>
    <x v="0"/>
    <x v="1"/>
    <x v="1"/>
    <x v="4"/>
    <n v="7166274"/>
    <n v="8001755731"/>
    <x v="0"/>
    <x v="1"/>
    <s v="MULTIFAMILIARES LOS ALMENDROS"/>
    <x v="11"/>
    <x v="9"/>
  </r>
  <r>
    <x v="0"/>
    <x v="1"/>
    <x v="1"/>
    <x v="4"/>
    <n v="7166304"/>
    <n v="8110125922"/>
    <x v="0"/>
    <x v="3"/>
    <s v="CR POBLADO DE SANTA MONICA"/>
    <x v="14"/>
    <x v="5"/>
  </r>
  <r>
    <x v="0"/>
    <x v="1"/>
    <x v="1"/>
    <x v="4"/>
    <n v="7166318"/>
    <n v="9008111225"/>
    <x v="0"/>
    <x v="1"/>
    <s v="CAPELLANIA CENTRAL CONJUNTO RESIDENCIAL PROPI"/>
    <x v="1"/>
    <x v="1"/>
  </r>
  <r>
    <x v="0"/>
    <x v="1"/>
    <x v="1"/>
    <x v="4"/>
    <n v="7166315"/>
    <n v="9002927029"/>
    <x v="0"/>
    <x v="1"/>
    <s v="CONJUNTO RESIDENCIAL KYOTO TORRE 3 PH"/>
    <x v="1"/>
    <x v="1"/>
  </r>
  <r>
    <x v="0"/>
    <x v="1"/>
    <x v="1"/>
    <x v="4"/>
    <n v="7166371"/>
    <n v="8300575459"/>
    <x v="0"/>
    <x v="1"/>
    <s v="CONJUNTO RESIDENCIAL LA ALEJANDRIA II PH"/>
    <x v="1"/>
    <x v="1"/>
  </r>
  <r>
    <x v="0"/>
    <x v="1"/>
    <x v="1"/>
    <x v="4"/>
    <n v="7166456"/>
    <n v="8000267532"/>
    <x v="0"/>
    <x v="1"/>
    <s v="URBANIZACION TAYRONA I Y II  - PH"/>
    <x v="14"/>
    <x v="5"/>
  </r>
  <r>
    <x v="0"/>
    <x v="1"/>
    <x v="1"/>
    <x v="4"/>
    <n v="7166479"/>
    <n v="8050103290"/>
    <x v="0"/>
    <x v="1"/>
    <s v="C R TORRES DE COMFANDI III CONJUNTO N"/>
    <x v="0"/>
    <x v="0"/>
  </r>
  <r>
    <x v="0"/>
    <x v="1"/>
    <x v="1"/>
    <x v="4"/>
    <n v="7166548"/>
    <n v="8300268830"/>
    <x v="0"/>
    <x v="1"/>
    <s v="CONJUNTO RESIDENCIALTORRES DE SANTA BARBARA ALTA FASE III"/>
    <x v="1"/>
    <x v="1"/>
  </r>
  <r>
    <x v="0"/>
    <x v="1"/>
    <x v="1"/>
    <x v="4"/>
    <n v="7166549"/>
    <n v="8300268830"/>
    <x v="0"/>
    <x v="1"/>
    <s v="CONJUNTO RESIDENCIALTORRES DE SANTA BARBARA ALTA FASE III"/>
    <x v="1"/>
    <x v="1"/>
  </r>
  <r>
    <x v="0"/>
    <x v="1"/>
    <x v="1"/>
    <x v="4"/>
    <n v="7166559"/>
    <n v="8914099344"/>
    <x v="0"/>
    <x v="2"/>
    <s v="UNIDAD RESIDENCIAL MALLORCA PH"/>
    <x v="11"/>
    <x v="9"/>
  </r>
  <r>
    <x v="0"/>
    <x v="1"/>
    <x v="1"/>
    <x v="4"/>
    <n v="7166550"/>
    <n v="8300268830"/>
    <x v="0"/>
    <x v="1"/>
    <s v="CONJUNTO RESIDENCIALTORRES DE SANTA BARBARA ALTA FASE III"/>
    <x v="1"/>
    <x v="1"/>
  </r>
  <r>
    <x v="0"/>
    <x v="1"/>
    <x v="1"/>
    <x v="4"/>
    <n v="7166579"/>
    <n v="8160006579"/>
    <x v="0"/>
    <x v="3"/>
    <s v="EDIFICIO ROBLE CLARO"/>
    <x v="11"/>
    <x v="9"/>
  </r>
  <r>
    <x v="0"/>
    <x v="1"/>
    <x v="1"/>
    <x v="4"/>
    <n v="7166595"/>
    <n v="9006197279"/>
    <x v="0"/>
    <x v="4"/>
    <s v="CONDOMINIO ALTAGRACIA II ETAPA PROPIEDAD HORIZONTAL"/>
    <x v="31"/>
    <x v="3"/>
  </r>
  <r>
    <x v="0"/>
    <x v="1"/>
    <x v="1"/>
    <x v="4"/>
    <n v="7166610"/>
    <n v="8090045233"/>
    <x v="0"/>
    <x v="1"/>
    <s v="MULTIFAMILIAR TORREMOLINOS PROIPEDAD HORIZONT"/>
    <x v="3"/>
    <x v="3"/>
  </r>
  <r>
    <x v="0"/>
    <x v="1"/>
    <x v="1"/>
    <x v="4"/>
    <n v="7166643"/>
    <n v="8001553858"/>
    <x v="0"/>
    <x v="1"/>
    <s v="CONJUNTO MULTIFAMILIAR  MINUTO DE DIOS N1"/>
    <x v="1"/>
    <x v="1"/>
  </r>
  <r>
    <x v="0"/>
    <x v="1"/>
    <x v="1"/>
    <x v="5"/>
    <n v="7166748"/>
    <n v="91252557"/>
    <x v="0"/>
    <x v="1"/>
    <s v="RODRIGUEZ PINZON JUAN CARLOS"/>
    <x v="2"/>
    <x v="2"/>
  </r>
  <r>
    <x v="0"/>
    <x v="1"/>
    <x v="1"/>
    <x v="4"/>
    <n v="7166744"/>
    <n v="9003266788"/>
    <x v="0"/>
    <x v="1"/>
    <s v="CONJUNTO CERRADO MIRADOR DE PIAMONTE- PROPIEDAD HORIZONT"/>
    <x v="6"/>
    <x v="6"/>
  </r>
  <r>
    <x v="0"/>
    <x v="1"/>
    <x v="1"/>
    <x v="4"/>
    <n v="7166811"/>
    <n v="9010329809"/>
    <x v="0"/>
    <x v="1"/>
    <s v="EDIFICIO MULTIFAMILIAR VIVERDI 85"/>
    <x v="27"/>
    <x v="13"/>
  </r>
  <r>
    <x v="0"/>
    <x v="1"/>
    <x v="1"/>
    <x v="4"/>
    <n v="7166844"/>
    <n v="9002631294"/>
    <x v="0"/>
    <x v="1"/>
    <s v="CONJUNTO RESIDENCIAL TAYRONA MANZANA C"/>
    <x v="1"/>
    <x v="1"/>
  </r>
  <r>
    <x v="0"/>
    <x v="1"/>
    <x v="1"/>
    <x v="4"/>
    <n v="7166870"/>
    <n v="9002799014"/>
    <x v="0"/>
    <x v="1"/>
    <s v="URBANIZACION COLINA CAMPESTRE - PROPIEDAD HORIZONTAL"/>
    <x v="6"/>
    <x v="6"/>
  </r>
  <r>
    <x v="0"/>
    <x v="1"/>
    <x v="1"/>
    <x v="4"/>
    <n v="7166910"/>
    <n v="8110308536"/>
    <x v="0"/>
    <x v="0"/>
    <s v="CONJUNTO RESIDENCIAL ESTADIO DE LA PLAZA"/>
    <x v="14"/>
    <x v="5"/>
  </r>
  <r>
    <x v="0"/>
    <x v="1"/>
    <x v="1"/>
    <x v="4"/>
    <n v="7166896"/>
    <n v="8110342470"/>
    <x v="1"/>
    <x v="6"/>
    <s v="CONJUNTO RESIDENCIAL PROVIDENCIA DE CASTROPOLO PH"/>
    <x v="14"/>
    <x v="5"/>
  </r>
  <r>
    <x v="0"/>
    <x v="1"/>
    <x v="1"/>
    <x v="4"/>
    <n v="7166949"/>
    <n v="8000721972"/>
    <x v="0"/>
    <x v="1"/>
    <s v="EDIFICIO LOS CONQUISTADORES PROPIEDAD HORIZONTAL"/>
    <x v="6"/>
    <x v="6"/>
  </r>
  <r>
    <x v="0"/>
    <x v="1"/>
    <x v="1"/>
    <x v="4"/>
    <n v="7166981"/>
    <n v="9012729901"/>
    <x v="0"/>
    <x v="0"/>
    <s v="CONJUNTO MULTIFAMILIAR LIFE 200"/>
    <x v="17"/>
    <x v="2"/>
  </r>
  <r>
    <x v="0"/>
    <x v="1"/>
    <x v="1"/>
    <x v="4"/>
    <n v="7166994"/>
    <n v="9010139206"/>
    <x v="0"/>
    <x v="1"/>
    <s v="RESERVA DE CADIZ PROPIEDAD HORIZONTAL"/>
    <x v="3"/>
    <x v="3"/>
  </r>
  <r>
    <x v="0"/>
    <x v="1"/>
    <x v="1"/>
    <x v="4"/>
    <n v="7167031"/>
    <n v="8001647605"/>
    <x v="0"/>
    <x v="3"/>
    <s v="CONJUNTO RESIDENCIAL LAS TERRAZAS"/>
    <x v="1"/>
    <x v="1"/>
  </r>
  <r>
    <x v="0"/>
    <x v="1"/>
    <x v="1"/>
    <x v="4"/>
    <n v="7167044"/>
    <n v="8001647605"/>
    <x v="0"/>
    <x v="3"/>
    <s v="CONJUNTO RESIDENCIAL LAS TERRAZAS"/>
    <x v="1"/>
    <x v="1"/>
  </r>
  <r>
    <x v="0"/>
    <x v="1"/>
    <x v="1"/>
    <x v="4"/>
    <n v="7167082"/>
    <n v="9009658223"/>
    <x v="0"/>
    <x v="0"/>
    <s v="EDIFICIO DISTRITO 65 PH"/>
    <x v="14"/>
    <x v="5"/>
  </r>
  <r>
    <x v="0"/>
    <x v="1"/>
    <x v="1"/>
    <x v="4"/>
    <n v="7167115"/>
    <n v="9004052863"/>
    <x v="0"/>
    <x v="3"/>
    <s v="CONJUNTO RESIDENCIAL EL SOL DE SAN CARLOS PROPIEDAD HORIZONT"/>
    <x v="1"/>
    <x v="1"/>
  </r>
  <r>
    <x v="0"/>
    <x v="1"/>
    <x v="1"/>
    <x v="4"/>
    <n v="7167116"/>
    <n v="9004052863"/>
    <x v="0"/>
    <x v="3"/>
    <s v="CONJUNTO RESIDENCIAL EL SOL DE SAN CARLOS PROPIEDAD HORIZONT"/>
    <x v="1"/>
    <x v="1"/>
  </r>
  <r>
    <x v="0"/>
    <x v="1"/>
    <x v="1"/>
    <x v="4"/>
    <n v="7167119"/>
    <n v="8090045233"/>
    <x v="0"/>
    <x v="1"/>
    <s v="MULTIFAMILIAR TORREMOLINOS PROIPEDAD HORIZONT"/>
    <x v="3"/>
    <x v="3"/>
  </r>
  <r>
    <x v="0"/>
    <x v="1"/>
    <x v="1"/>
    <x v="4"/>
    <n v="7167256"/>
    <n v="9003700991"/>
    <x v="0"/>
    <x v="1"/>
    <s v="EDIFICIO GUACARI PROPIEDAD HORIZONTAL PH"/>
    <x v="14"/>
    <x v="5"/>
  </r>
  <r>
    <x v="0"/>
    <x v="1"/>
    <x v="1"/>
    <x v="4"/>
    <n v="7167272"/>
    <n v="8000238687"/>
    <x v="0"/>
    <x v="0"/>
    <s v="CONJUNTO RESIDENCIAL BADALONA PH"/>
    <x v="14"/>
    <x v="5"/>
  </r>
  <r>
    <x v="0"/>
    <x v="1"/>
    <x v="1"/>
    <x v="4"/>
    <n v="7167299"/>
    <n v="9010034836"/>
    <x v="0"/>
    <x v="2"/>
    <s v="FORTEZZA PARQUE RESIDENCIAL - PROPIEDAD HORIZONTAL"/>
    <x v="3"/>
    <x v="3"/>
  </r>
  <r>
    <x v="0"/>
    <x v="1"/>
    <x v="1"/>
    <x v="4"/>
    <n v="7167316"/>
    <n v="8000990427"/>
    <x v="0"/>
    <x v="0"/>
    <s v="EDIFICIO ALTOS DEL CEDRITO PROPIEDAD HORIZONTAL"/>
    <x v="1"/>
    <x v="1"/>
  </r>
  <r>
    <x v="0"/>
    <x v="1"/>
    <x v="1"/>
    <x v="4"/>
    <n v="7167413"/>
    <n v="8110266749"/>
    <x v="0"/>
    <x v="2"/>
    <s v="EDIFICIO TERRACOTA PH"/>
    <x v="14"/>
    <x v="5"/>
  </r>
  <r>
    <x v="0"/>
    <x v="1"/>
    <x v="1"/>
    <x v="4"/>
    <n v="7167525"/>
    <n v="9009928797"/>
    <x v="0"/>
    <x v="1"/>
    <s v="CONJUNTO RESIDENCIAL TORRES AMBAR APARTAMENTOS PH"/>
    <x v="13"/>
    <x v="9"/>
  </r>
  <r>
    <x v="0"/>
    <x v="1"/>
    <x v="1"/>
    <x v="1"/>
    <n v="7167754"/>
    <n v="9007083672"/>
    <x v="0"/>
    <x v="1"/>
    <s v="CONJUNTO RESIDENCIAL PALMAS DE LA FRONTERA ETAPA I PROPIEDAD"/>
    <x v="17"/>
    <x v="2"/>
  </r>
  <r>
    <x v="0"/>
    <x v="1"/>
    <x v="1"/>
    <x v="4"/>
    <n v="7167753"/>
    <n v="8300514381"/>
    <x v="0"/>
    <x v="1"/>
    <s v="EDIFICIO ARIES-PROPIEDAD HORIZONTAL"/>
    <x v="1"/>
    <x v="1"/>
  </r>
  <r>
    <x v="0"/>
    <x v="1"/>
    <x v="1"/>
    <x v="4"/>
    <n v="7167764"/>
    <n v="8908056036"/>
    <x v="0"/>
    <x v="1"/>
    <s v="MULTICENTRO ESTRELLA - PROPIEDAD HORIZONTAL"/>
    <x v="6"/>
    <x v="6"/>
  </r>
  <r>
    <x v="0"/>
    <x v="1"/>
    <x v="1"/>
    <x v="4"/>
    <n v="7167794"/>
    <n v="9006665756"/>
    <x v="0"/>
    <x v="1"/>
    <s v="EDIFICIO NOVECENTO PH"/>
    <x v="14"/>
    <x v="5"/>
  </r>
  <r>
    <x v="0"/>
    <x v="1"/>
    <x v="1"/>
    <x v="4"/>
    <n v="7167826"/>
    <n v="8605270257"/>
    <x v="0"/>
    <x v="1"/>
    <s v="URBANIZACION MAZUREN AGRUPACION 05 PROPIEDAD HORIZONTAL"/>
    <x v="1"/>
    <x v="1"/>
  </r>
  <r>
    <x v="0"/>
    <x v="1"/>
    <x v="1"/>
    <x v="4"/>
    <n v="7167885"/>
    <n v="9004267642"/>
    <x v="0"/>
    <x v="1"/>
    <s v="CONJUNTO RESIDENCIAL ALTOS DE LA LEYENDA"/>
    <x v="29"/>
    <x v="14"/>
  </r>
  <r>
    <x v="0"/>
    <x v="1"/>
    <x v="1"/>
    <x v="4"/>
    <n v="7167903"/>
    <n v="9004344326"/>
    <x v="0"/>
    <x v="1"/>
    <s v="EDIFICIO TORRES DE RIVAR"/>
    <x v="20"/>
    <x v="11"/>
  </r>
  <r>
    <x v="0"/>
    <x v="1"/>
    <x v="1"/>
    <x v="4"/>
    <n v="7167959"/>
    <n v="9008865371"/>
    <x v="0"/>
    <x v="1"/>
    <s v="PARQUE RESIDENCIAL INTER PLAZA SUR"/>
    <x v="7"/>
    <x v="7"/>
  </r>
  <r>
    <x v="0"/>
    <x v="1"/>
    <x v="1"/>
    <x v="4"/>
    <n v="7168059"/>
    <n v="8300410741"/>
    <x v="0"/>
    <x v="3"/>
    <s v="EDIFICIO SANTA CRUZ DE LOS MOLINOS"/>
    <x v="1"/>
    <x v="1"/>
  </r>
  <r>
    <x v="0"/>
    <x v="1"/>
    <x v="1"/>
    <x v="4"/>
    <n v="7168085"/>
    <n v="8050103290"/>
    <x v="0"/>
    <x v="1"/>
    <s v="C R TORRES DE COMFANDI III CONJUNTO N"/>
    <x v="0"/>
    <x v="0"/>
  </r>
  <r>
    <x v="0"/>
    <x v="1"/>
    <x v="1"/>
    <x v="4"/>
    <n v="7168224"/>
    <n v="8000706967"/>
    <x v="0"/>
    <x v="1"/>
    <s v="PROPIEDAD HORIZONTAL EDIFICIO EL TUNAL"/>
    <x v="6"/>
    <x v="6"/>
  </r>
  <r>
    <x v="0"/>
    <x v="1"/>
    <x v="1"/>
    <x v="4"/>
    <n v="7168251"/>
    <n v="8300276086"/>
    <x v="0"/>
    <x v="1"/>
    <s v="CONJUNTO RESIDENCIAL BOLIVIA XIV PH"/>
    <x v="1"/>
    <x v="1"/>
  </r>
  <r>
    <x v="0"/>
    <x v="1"/>
    <x v="1"/>
    <x v="4"/>
    <n v="7168261"/>
    <n v="8140008356"/>
    <x v="0"/>
    <x v="7"/>
    <s v="CONDOMINIO VALLE DE ATRIZ PROPIEDAD HORIZONTAL"/>
    <x v="9"/>
    <x v="8"/>
  </r>
  <r>
    <x v="0"/>
    <x v="1"/>
    <x v="1"/>
    <x v="4"/>
    <n v="7168264"/>
    <n v="8300319323"/>
    <x v="0"/>
    <x v="3"/>
    <s v="AGRUPACION MZ 17 LT B URBANIZACION BOCHICA MULTICENTRO III E"/>
    <x v="1"/>
    <x v="1"/>
  </r>
  <r>
    <x v="0"/>
    <x v="1"/>
    <x v="1"/>
    <x v="4"/>
    <n v="7168270"/>
    <n v="8001013286"/>
    <x v="0"/>
    <x v="4"/>
    <s v="CONJUNTO RESIDENCIAL BOLIVIA ORIENTAL II ETAPA MANZANA H PH"/>
    <x v="1"/>
    <x v="1"/>
  </r>
  <r>
    <x v="0"/>
    <x v="1"/>
    <x v="1"/>
    <x v="5"/>
    <n v="7168267"/>
    <n v="89003755"/>
    <x v="0"/>
    <x v="1"/>
    <s v="TORO TRUJILLO EDWIN FABIAN"/>
    <x v="7"/>
    <x v="7"/>
  </r>
  <r>
    <x v="0"/>
    <x v="1"/>
    <x v="1"/>
    <x v="4"/>
    <n v="7168382"/>
    <n v="8903296080"/>
    <x v="0"/>
    <x v="1"/>
    <s v="CONJUNTO RESIDENCIAL OASIS DE PASOANCHO L-2"/>
    <x v="0"/>
    <x v="0"/>
  </r>
  <r>
    <x v="0"/>
    <x v="1"/>
    <x v="1"/>
    <x v="4"/>
    <n v="7168421"/>
    <n v="8301254398"/>
    <x v="0"/>
    <x v="3"/>
    <s v="AGRUPACION URBANIZACION TECHO"/>
    <x v="1"/>
    <x v="1"/>
  </r>
  <r>
    <x v="0"/>
    <x v="1"/>
    <x v="1"/>
    <x v="4"/>
    <n v="7168435"/>
    <n v="8301254398"/>
    <x v="0"/>
    <x v="3"/>
    <s v="AGRUPACION URBANIZACION TECHO"/>
    <x v="1"/>
    <x v="1"/>
  </r>
  <r>
    <x v="0"/>
    <x v="1"/>
    <x v="1"/>
    <x v="4"/>
    <n v="7168499"/>
    <n v="8090030886"/>
    <x v="0"/>
    <x v="4"/>
    <s v="CONJUNTO RESIDENCIAL ARAGON ETAPA I"/>
    <x v="31"/>
    <x v="3"/>
  </r>
  <r>
    <x v="0"/>
    <x v="1"/>
    <x v="1"/>
    <x v="4"/>
    <n v="7168525"/>
    <n v="8300134856"/>
    <x v="0"/>
    <x v="3"/>
    <s v="AGRUPACION DE VIVIENDA CIUDADELA NUEVA TIBABUYES SC"/>
    <x v="1"/>
    <x v="1"/>
  </r>
  <r>
    <x v="0"/>
    <x v="1"/>
    <x v="1"/>
    <x v="4"/>
    <n v="7168570"/>
    <n v="8160011859"/>
    <x v="0"/>
    <x v="1"/>
    <s v="CONDOMINIO VILLAS DE CORALES PH"/>
    <x v="11"/>
    <x v="9"/>
  </r>
  <r>
    <x v="0"/>
    <x v="1"/>
    <x v="1"/>
    <x v="4"/>
    <n v="7168595"/>
    <n v="9012185956"/>
    <x v="0"/>
    <x v="1"/>
    <s v="EDIFICIO AL LADO DEL CENTRO PH"/>
    <x v="1"/>
    <x v="1"/>
  </r>
  <r>
    <x v="0"/>
    <x v="1"/>
    <x v="1"/>
    <x v="4"/>
    <n v="7168628"/>
    <n v="8909338940"/>
    <x v="0"/>
    <x v="1"/>
    <s v="CONJUNTO RESIDENCIAL LA ARBOLEDA SEGUNDA ETAPA"/>
    <x v="14"/>
    <x v="5"/>
  </r>
  <r>
    <x v="0"/>
    <x v="1"/>
    <x v="1"/>
    <x v="5"/>
    <n v="7168643"/>
    <n v="1094901049"/>
    <x v="0"/>
    <x v="1"/>
    <s v="GONZALEZ LOPEZ GILBERTO"/>
    <x v="7"/>
    <x v="7"/>
  </r>
  <r>
    <x v="0"/>
    <x v="1"/>
    <x v="1"/>
    <x v="4"/>
    <n v="7168639"/>
    <n v="9010139206"/>
    <x v="0"/>
    <x v="1"/>
    <s v="RESERVA DE CADIZ PROPIEDAD HORIZONTAL"/>
    <x v="3"/>
    <x v="3"/>
  </r>
  <r>
    <x v="0"/>
    <x v="1"/>
    <x v="1"/>
    <x v="4"/>
    <n v="7168696"/>
    <n v="8160009770"/>
    <x v="0"/>
    <x v="1"/>
    <s v="EDIFICIO MONTEBELLO PH"/>
    <x v="11"/>
    <x v="9"/>
  </r>
  <r>
    <x v="0"/>
    <x v="1"/>
    <x v="1"/>
    <x v="4"/>
    <n v="7168723"/>
    <n v="9001882111"/>
    <x v="0"/>
    <x v="1"/>
    <s v="UNIDAD RESIDENCIAL MULTIFAMILIAR OLIVAR DE LOS VIENTOS"/>
    <x v="11"/>
    <x v="9"/>
  </r>
  <r>
    <x v="0"/>
    <x v="1"/>
    <x v="1"/>
    <x v="1"/>
    <n v="7168722"/>
    <n v="8301155347"/>
    <x v="1"/>
    <x v="6"/>
    <s v="EDIFICIO SANTA MARIA DEL CHICO PH"/>
    <x v="1"/>
    <x v="1"/>
  </r>
  <r>
    <x v="0"/>
    <x v="1"/>
    <x v="1"/>
    <x v="4"/>
    <n v="7168732"/>
    <n v="8903313344"/>
    <x v="0"/>
    <x v="0"/>
    <s v="CONJUNTO RESIDENCIAL OASIS DE PASOANCHO L3"/>
    <x v="0"/>
    <x v="0"/>
  </r>
  <r>
    <x v="0"/>
    <x v="1"/>
    <x v="1"/>
    <x v="4"/>
    <n v="7168773"/>
    <n v="8090114882"/>
    <x v="0"/>
    <x v="4"/>
    <s v="CONDOMINIO PARQUES DE PAKISTAN I ETAPA"/>
    <x v="31"/>
    <x v="3"/>
  </r>
  <r>
    <x v="0"/>
    <x v="1"/>
    <x v="1"/>
    <x v="4"/>
    <n v="7168801"/>
    <n v="9008639359"/>
    <x v="0"/>
    <x v="2"/>
    <s v="MULTIFAMILIAR NOGAL DE MARAYA PH"/>
    <x v="11"/>
    <x v="9"/>
  </r>
  <r>
    <x v="0"/>
    <x v="1"/>
    <x v="1"/>
    <x v="4"/>
    <n v="7168810"/>
    <n v="9007450453"/>
    <x v="0"/>
    <x v="1"/>
    <s v="CONJUNTO CERRADO DE VIVIENDA MULTIFAMILIAR RESERVA DEL CERRO"/>
    <x v="6"/>
    <x v="6"/>
  </r>
  <r>
    <x v="0"/>
    <x v="1"/>
    <x v="1"/>
    <x v="4"/>
    <n v="7168822"/>
    <n v="8301206678"/>
    <x v="0"/>
    <x v="3"/>
    <s v="EDIFICIO RESIDENCIAL VIGIA 1 PROPIEDAD HORIZO"/>
    <x v="1"/>
    <x v="1"/>
  </r>
  <r>
    <x v="0"/>
    <x v="1"/>
    <x v="1"/>
    <x v="4"/>
    <n v="7168841"/>
    <n v="8300335147"/>
    <x v="0"/>
    <x v="0"/>
    <s v="CONJUNTO RESIDENCIAL ESQUINA DEL PARQUE II"/>
    <x v="1"/>
    <x v="1"/>
  </r>
  <r>
    <x v="0"/>
    <x v="1"/>
    <x v="1"/>
    <x v="4"/>
    <n v="7168840"/>
    <n v="8010030332"/>
    <x v="0"/>
    <x v="1"/>
    <s v="CONDOMINIO CERRADO VILLAS DE PALERMO"/>
    <x v="7"/>
    <x v="7"/>
  </r>
  <r>
    <x v="0"/>
    <x v="1"/>
    <x v="1"/>
    <x v="4"/>
    <n v="7168854"/>
    <n v="9000003174"/>
    <x v="0"/>
    <x v="1"/>
    <s v="CONJUNTO RESIDENCIAL BALCONES DE SAN ESTEBAN"/>
    <x v="1"/>
    <x v="1"/>
  </r>
  <r>
    <x v="0"/>
    <x v="1"/>
    <x v="1"/>
    <x v="1"/>
    <n v="7168865"/>
    <n v="8000158834"/>
    <x v="0"/>
    <x v="1"/>
    <s v="PROPIEDAD HORIZONTAL CEDROS DE VILLAPILAR"/>
    <x v="6"/>
    <x v="6"/>
  </r>
  <r>
    <x v="0"/>
    <x v="1"/>
    <x v="1"/>
    <x v="4"/>
    <n v="7168901"/>
    <n v="9007720361"/>
    <x v="0"/>
    <x v="1"/>
    <s v="CONJUNTO PORTAL DE LA MACARENA PH"/>
    <x v="13"/>
    <x v="9"/>
  </r>
  <r>
    <x v="0"/>
    <x v="1"/>
    <x v="1"/>
    <x v="4"/>
    <n v="7168922"/>
    <n v="9008807702"/>
    <x v="0"/>
    <x v="1"/>
    <s v="CONJUNTO RESIDENCIAL CENTRAL PARK PH"/>
    <x v="34"/>
    <x v="5"/>
  </r>
  <r>
    <x v="0"/>
    <x v="1"/>
    <x v="1"/>
    <x v="4"/>
    <n v="7168938"/>
    <n v="9006985603"/>
    <x v="0"/>
    <x v="1"/>
    <s v="EDIFICIO PALMANOVA PROPIEDAD HORIZONTAL"/>
    <x v="6"/>
    <x v="6"/>
  </r>
  <r>
    <x v="0"/>
    <x v="1"/>
    <x v="1"/>
    <x v="4"/>
    <n v="7168963"/>
    <n v="9000003357"/>
    <x v="0"/>
    <x v="1"/>
    <s v="EDIFICIO RECREO DE SANTA PAULA PROPIEDAD HORI"/>
    <x v="1"/>
    <x v="1"/>
  </r>
  <r>
    <x v="0"/>
    <x v="1"/>
    <x v="1"/>
    <x v="4"/>
    <n v="7169082"/>
    <n v="8002025910"/>
    <x v="0"/>
    <x v="1"/>
    <s v="MULTIFAMILIAR CUNDINAMARCA PROPIEDAD HORIZONTAL"/>
    <x v="1"/>
    <x v="1"/>
  </r>
  <r>
    <x v="0"/>
    <x v="1"/>
    <x v="1"/>
    <x v="4"/>
    <n v="7169122"/>
    <n v="8301254398"/>
    <x v="0"/>
    <x v="4"/>
    <s v="AGRUPACION URBANIZACION TECHO"/>
    <x v="1"/>
    <x v="1"/>
  </r>
  <r>
    <x v="0"/>
    <x v="1"/>
    <x v="1"/>
    <x v="4"/>
    <n v="7169208"/>
    <n v="9007920066"/>
    <x v="0"/>
    <x v="1"/>
    <s v="EDIFICIO MULTIFAMILIAR LUJAN APARTAMENTOS PH"/>
    <x v="11"/>
    <x v="9"/>
  </r>
  <r>
    <x v="0"/>
    <x v="1"/>
    <x v="1"/>
    <x v="4"/>
    <n v="7169254"/>
    <n v="8001215541"/>
    <x v="0"/>
    <x v="4"/>
    <s v="PROPIEDAD HORIZONTAL EDIFICIO SANTANA"/>
    <x v="6"/>
    <x v="6"/>
  </r>
  <r>
    <x v="0"/>
    <x v="1"/>
    <x v="1"/>
    <x v="4"/>
    <n v="7169264"/>
    <n v="8001553858"/>
    <x v="0"/>
    <x v="1"/>
    <s v="CONJUNTO MULTIFAMILIAR  MINUTO DE DIOS N1"/>
    <x v="1"/>
    <x v="1"/>
  </r>
  <r>
    <x v="0"/>
    <x v="1"/>
    <x v="1"/>
    <x v="4"/>
    <n v="7169282"/>
    <n v="8000149838"/>
    <x v="0"/>
    <x v="7"/>
    <s v="EDIFICIO BALCONES DE MILAN - PROPIEDAD HORIZONTAL"/>
    <x v="6"/>
    <x v="6"/>
  </r>
  <r>
    <x v="0"/>
    <x v="1"/>
    <x v="1"/>
    <x v="4"/>
    <n v="7169320"/>
    <n v="9006999782"/>
    <x v="0"/>
    <x v="1"/>
    <s v="URBANIZACION EL ROSAL I ETAPA PH"/>
    <x v="14"/>
    <x v="5"/>
  </r>
  <r>
    <x v="0"/>
    <x v="1"/>
    <x v="1"/>
    <x v="4"/>
    <n v="7169327"/>
    <n v="8001855901"/>
    <x v="0"/>
    <x v="1"/>
    <s v="CONJUNTO RESIDENCIAL LANCASTRIA A P H"/>
    <x v="1"/>
    <x v="1"/>
  </r>
  <r>
    <x v="0"/>
    <x v="1"/>
    <x v="1"/>
    <x v="4"/>
    <n v="7169341"/>
    <n v="9000016395"/>
    <x v="0"/>
    <x v="3"/>
    <s v="conjunto urbanización bosque de soratama 1 etapa"/>
    <x v="1"/>
    <x v="1"/>
  </r>
  <r>
    <x v="0"/>
    <x v="1"/>
    <x v="1"/>
    <x v="4"/>
    <n v="7169383"/>
    <n v="9001709616"/>
    <x v="0"/>
    <x v="1"/>
    <s v="CONJUNTO RESIDENCIAL BALCONES DE SAN MATEO I"/>
    <x v="4"/>
    <x v="4"/>
  </r>
  <r>
    <x v="0"/>
    <x v="1"/>
    <x v="1"/>
    <x v="4"/>
    <n v="7169390"/>
    <n v="9008053155"/>
    <x v="0"/>
    <x v="1"/>
    <s v="CONJUNTO RESIDENCIAL BARLOVENTO PH"/>
    <x v="21"/>
    <x v="5"/>
  </r>
  <r>
    <x v="0"/>
    <x v="1"/>
    <x v="1"/>
    <x v="4"/>
    <n v="7169409"/>
    <n v="9000368575"/>
    <x v="0"/>
    <x v="0"/>
    <s v="EDIFICIO ARTEMISA PH"/>
    <x v="14"/>
    <x v="5"/>
  </r>
  <r>
    <x v="0"/>
    <x v="1"/>
    <x v="1"/>
    <x v="4"/>
    <n v="7169422"/>
    <n v="8001474347"/>
    <x v="0"/>
    <x v="3"/>
    <s v="EDIFICIO NUEVO ALCAZAR- PROPIEDAD HORIZONTAL"/>
    <x v="1"/>
    <x v="1"/>
  </r>
  <r>
    <x v="0"/>
    <x v="1"/>
    <x v="1"/>
    <x v="4"/>
    <n v="7169424"/>
    <n v="8140061166"/>
    <x v="0"/>
    <x v="3"/>
    <s v="CONJUNTO RESIDENCIAL TORRES DE PUBENZA - PROP HORIZONTA"/>
    <x v="9"/>
    <x v="8"/>
  </r>
  <r>
    <x v="0"/>
    <x v="1"/>
    <x v="1"/>
    <x v="4"/>
    <n v="7169432"/>
    <n v="8002120650"/>
    <x v="0"/>
    <x v="2"/>
    <s v="CONJUNTO RESIDENCIAL MONTEMAYOR PH"/>
    <x v="2"/>
    <x v="2"/>
  </r>
  <r>
    <x v="0"/>
    <x v="1"/>
    <x v="1"/>
    <x v="4"/>
    <n v="7169441"/>
    <n v="9011794801"/>
    <x v="0"/>
    <x v="1"/>
    <s v="HABITAT RESIDENCIAL ETAPA II"/>
    <x v="7"/>
    <x v="7"/>
  </r>
  <r>
    <x v="0"/>
    <x v="1"/>
    <x v="1"/>
    <x v="4"/>
    <n v="7169445"/>
    <n v="9008586157"/>
    <x v="0"/>
    <x v="1"/>
    <s v="EDIFICIO AGUALINDA PROPIEDAD HORIZONTAL"/>
    <x v="3"/>
    <x v="3"/>
  </r>
  <r>
    <x v="0"/>
    <x v="1"/>
    <x v="1"/>
    <x v="4"/>
    <n v="7169465"/>
    <n v="8001304098"/>
    <x v="0"/>
    <x v="1"/>
    <s v="URBANIZACION MIRANDELA 10 PH"/>
    <x v="1"/>
    <x v="1"/>
  </r>
  <r>
    <x v="0"/>
    <x v="1"/>
    <x v="1"/>
    <x v="5"/>
    <n v="7169492"/>
    <n v="41888320"/>
    <x v="0"/>
    <x v="1"/>
    <s v="RIOS RAMIREZ NUBIA MERCEDES"/>
    <x v="7"/>
    <x v="7"/>
  </r>
  <r>
    <x v="0"/>
    <x v="1"/>
    <x v="1"/>
    <x v="4"/>
    <n v="7169521"/>
    <n v="9000407834"/>
    <x v="0"/>
    <x v="3"/>
    <s v="CONJUNTO RESIDENCIAL OASIS DE SAN MATEO MODULO C PH"/>
    <x v="4"/>
    <x v="4"/>
  </r>
  <r>
    <x v="0"/>
    <x v="1"/>
    <x v="1"/>
    <x v="4"/>
    <n v="7169541"/>
    <n v="9004741806"/>
    <x v="0"/>
    <x v="1"/>
    <s v="CONJUNTO RESIDENCIAL AGAPANTO I PROPIEDAD HORIZONTAL"/>
    <x v="4"/>
    <x v="4"/>
  </r>
  <r>
    <x v="0"/>
    <x v="1"/>
    <x v="1"/>
    <x v="4"/>
    <n v="7169549"/>
    <n v="9002648178"/>
    <x v="0"/>
    <x v="1"/>
    <s v="EDIFICIO NOGALES DE NAVARRA PROPIEDAD HORIZON"/>
    <x v="1"/>
    <x v="1"/>
  </r>
  <r>
    <x v="0"/>
    <x v="1"/>
    <x v="1"/>
    <x v="4"/>
    <n v="7169560"/>
    <n v="8000901836"/>
    <x v="0"/>
    <x v="1"/>
    <s v="CONJUNTO RESIDENCIAL MULTIFAMILIARES LAGO TIMIZA II ETAPA"/>
    <x v="1"/>
    <x v="1"/>
  </r>
  <r>
    <x v="0"/>
    <x v="1"/>
    <x v="1"/>
    <x v="1"/>
    <n v="7169573"/>
    <n v="9003688942"/>
    <x v="0"/>
    <x v="1"/>
    <s v="CONJUNTO RESIDENCIAL Y COMERCIAL PORTAL DEL PARQUE - PH"/>
    <x v="13"/>
    <x v="9"/>
  </r>
  <r>
    <x v="0"/>
    <x v="1"/>
    <x v="1"/>
    <x v="4"/>
    <n v="7169601"/>
    <n v="8000339520"/>
    <x v="0"/>
    <x v="1"/>
    <s v="CONJUNTO RESIDENCIAL INTERLOMAS (ETAPAS 123 Y 4) -PH-"/>
    <x v="14"/>
    <x v="5"/>
  </r>
  <r>
    <x v="0"/>
    <x v="1"/>
    <x v="1"/>
    <x v="4"/>
    <n v="7169642"/>
    <n v="8002098838"/>
    <x v="0"/>
    <x v="3"/>
    <s v="CONJUNTO RESIDENCIAL PORTALES DEL NORTE III MANZANA 1 PH"/>
    <x v="1"/>
    <x v="1"/>
  </r>
  <r>
    <x v="0"/>
    <x v="1"/>
    <x v="1"/>
    <x v="4"/>
    <n v="7169712"/>
    <n v="8160009344"/>
    <x v="0"/>
    <x v="1"/>
    <s v="TORRES DE FEGOVE PH"/>
    <x v="11"/>
    <x v="9"/>
  </r>
  <r>
    <x v="0"/>
    <x v="1"/>
    <x v="1"/>
    <x v="4"/>
    <n v="7169716"/>
    <n v="8000901836"/>
    <x v="0"/>
    <x v="1"/>
    <s v="CONJUNTO RESIDENCIAL MULTIFAMILIARES LAGO TIMIZA II ETAPA"/>
    <x v="1"/>
    <x v="1"/>
  </r>
  <r>
    <x v="0"/>
    <x v="1"/>
    <x v="1"/>
    <x v="5"/>
    <n v="7169717"/>
    <n v="1094901049"/>
    <x v="0"/>
    <x v="1"/>
    <s v="GONZALEZ LOPEZ GILBERTO"/>
    <x v="7"/>
    <x v="7"/>
  </r>
  <r>
    <x v="0"/>
    <x v="1"/>
    <x v="1"/>
    <x v="4"/>
    <n v="7169765"/>
    <n v="9003700991"/>
    <x v="0"/>
    <x v="3"/>
    <s v="EDIFICIO GUACARI PROPIEDAD HORIZONTAL PH"/>
    <x v="14"/>
    <x v="5"/>
  </r>
  <r>
    <x v="0"/>
    <x v="1"/>
    <x v="1"/>
    <x v="4"/>
    <n v="7169787"/>
    <n v="8001883511"/>
    <x v="0"/>
    <x v="1"/>
    <s v="EDIFICIO ANDAGOYA"/>
    <x v="1"/>
    <x v="1"/>
  </r>
  <r>
    <x v="0"/>
    <x v="1"/>
    <x v="1"/>
    <x v="4"/>
    <n v="7169789"/>
    <n v="9007283037"/>
    <x v="0"/>
    <x v="3"/>
    <s v="CONJUNTO RESIDENCIAL Y COMERCIAL CIBELES"/>
    <x v="7"/>
    <x v="7"/>
  </r>
  <r>
    <x v="0"/>
    <x v="1"/>
    <x v="1"/>
    <x v="4"/>
    <n v="7169822"/>
    <n v="9000138393"/>
    <x v="0"/>
    <x v="1"/>
    <s v="EDIFICIO EL DIAMANTE - PROPIEDAD HORIZONTAL"/>
    <x v="1"/>
    <x v="1"/>
  </r>
  <r>
    <x v="0"/>
    <x v="1"/>
    <x v="1"/>
    <x v="4"/>
    <n v="7169840"/>
    <n v="9007283037"/>
    <x v="0"/>
    <x v="3"/>
    <s v="CONJUNTO RESIDENCIAL Y COMERCIAL CIBELES"/>
    <x v="7"/>
    <x v="7"/>
  </r>
  <r>
    <x v="0"/>
    <x v="1"/>
    <x v="1"/>
    <x v="4"/>
    <n v="7169854"/>
    <n v="8010047477"/>
    <x v="0"/>
    <x v="3"/>
    <s v="EDIFICIO CONDOMINIO VILLA REAL"/>
    <x v="7"/>
    <x v="7"/>
  </r>
  <r>
    <x v="0"/>
    <x v="1"/>
    <x v="1"/>
    <x v="4"/>
    <n v="7169842"/>
    <n v="9006985603"/>
    <x v="0"/>
    <x v="7"/>
    <s v="EDIFICIO PALMANOVA PROPIEDAD HORIZONTAL"/>
    <x v="6"/>
    <x v="6"/>
  </r>
  <r>
    <x v="0"/>
    <x v="1"/>
    <x v="1"/>
    <x v="4"/>
    <n v="7169863"/>
    <n v="9011989263"/>
    <x v="0"/>
    <x v="1"/>
    <s v="MULTIFAMILIAR PRESTIGIO PROPIE"/>
    <x v="1"/>
    <x v="1"/>
  </r>
  <r>
    <x v="0"/>
    <x v="1"/>
    <x v="1"/>
    <x v="4"/>
    <n v="7169867"/>
    <n v="9011989263"/>
    <x v="0"/>
    <x v="1"/>
    <s v="MULTIFAMILIAR PRESTIGIO PROPIE"/>
    <x v="1"/>
    <x v="1"/>
  </r>
  <r>
    <x v="0"/>
    <x v="1"/>
    <x v="1"/>
    <x v="4"/>
    <n v="7170040"/>
    <n v="8301254398"/>
    <x v="0"/>
    <x v="1"/>
    <s v="AGRUPACION URBANIZACION TECHO"/>
    <x v="1"/>
    <x v="1"/>
  </r>
  <r>
    <x v="0"/>
    <x v="1"/>
    <x v="1"/>
    <x v="4"/>
    <n v="7170064"/>
    <n v="8100009611"/>
    <x v="0"/>
    <x v="1"/>
    <s v="EDIFICIO VILLAPILAR 2 BLOQUE 2 - PROPIEDAD HORIZONTAL"/>
    <x v="6"/>
    <x v="6"/>
  </r>
  <r>
    <x v="0"/>
    <x v="1"/>
    <x v="1"/>
    <x v="4"/>
    <n v="7170090"/>
    <n v="8000457938"/>
    <x v="0"/>
    <x v="3"/>
    <s v="CONDOMINIO LA ALDEA"/>
    <x v="7"/>
    <x v="7"/>
  </r>
  <r>
    <x v="0"/>
    <x v="1"/>
    <x v="1"/>
    <x v="4"/>
    <n v="7170137"/>
    <n v="9002001121"/>
    <x v="0"/>
    <x v="4"/>
    <s v="UNIDAD INMOBILIARIA  CERRADA MONTE VERDE - PROPIEDAD HOR"/>
    <x v="6"/>
    <x v="6"/>
  </r>
  <r>
    <x v="0"/>
    <x v="1"/>
    <x v="1"/>
    <x v="4"/>
    <n v="7170169"/>
    <n v="8100003690"/>
    <x v="0"/>
    <x v="1"/>
    <s v="EDIFICIO BALKARES PROPIEDAD HORIZONTAL"/>
    <x v="6"/>
    <x v="6"/>
  </r>
  <r>
    <x v="0"/>
    <x v="1"/>
    <x v="1"/>
    <x v="4"/>
    <n v="7170227"/>
    <n v="9009146759"/>
    <x v="0"/>
    <x v="3"/>
    <s v="CONJUNTO RESIDENCIAL PARQUES DE BOLIVAR ARMENIA N° 1 VIP"/>
    <x v="7"/>
    <x v="7"/>
  </r>
  <r>
    <x v="0"/>
    <x v="1"/>
    <x v="1"/>
    <x v="4"/>
    <n v="7170288"/>
    <n v="8001087187"/>
    <x v="0"/>
    <x v="2"/>
    <s v="AGRUPACION DE VIVIENDA JARDINES DE ORIENTE I - PROPIEDAD HOR"/>
    <x v="1"/>
    <x v="1"/>
  </r>
  <r>
    <x v="0"/>
    <x v="1"/>
    <x v="1"/>
    <x v="4"/>
    <n v="7170399"/>
    <n v="9001709616"/>
    <x v="0"/>
    <x v="1"/>
    <s v="CONJUNTO RESIDENCIAL BALCONES DE SAN MATEO I"/>
    <x v="4"/>
    <x v="4"/>
  </r>
  <r>
    <x v="0"/>
    <x v="1"/>
    <x v="1"/>
    <x v="4"/>
    <n v="7170478"/>
    <n v="9000006337"/>
    <x v="0"/>
    <x v="0"/>
    <s v="AGRUPACION TONOLI III LOTE RC -2 CELULA  D  URBANIZACION TIM"/>
    <x v="1"/>
    <x v="1"/>
  </r>
  <r>
    <x v="0"/>
    <x v="1"/>
    <x v="1"/>
    <x v="4"/>
    <n v="7170548"/>
    <n v="8907046421"/>
    <x v="0"/>
    <x v="0"/>
    <s v="JUNTA DE COPROPIETARIOS DEL EDIFICIO ARKALUNA"/>
    <x v="3"/>
    <x v="3"/>
  </r>
  <r>
    <x v="0"/>
    <x v="1"/>
    <x v="1"/>
    <x v="4"/>
    <n v="7170673"/>
    <n v="8100028501"/>
    <x v="0"/>
    <x v="1"/>
    <s v="EDIFICIO CERROS DEL CAMPIN BLOQUE FRONTINO PROPIEDAD HORIZON"/>
    <x v="6"/>
    <x v="6"/>
  </r>
  <r>
    <x v="0"/>
    <x v="1"/>
    <x v="1"/>
    <x v="4"/>
    <n v="7170812"/>
    <n v="8300819334"/>
    <x v="0"/>
    <x v="3"/>
    <s v="EDIFICIO SALVADOR DEL VIENTO"/>
    <x v="1"/>
    <x v="1"/>
  </r>
  <r>
    <x v="0"/>
    <x v="1"/>
    <x v="1"/>
    <x v="4"/>
    <n v="7170870"/>
    <n v="9003034958"/>
    <x v="0"/>
    <x v="1"/>
    <s v="SAN JUANITO PROPIEDAD HORIZONTAL"/>
    <x v="9"/>
    <x v="8"/>
  </r>
  <r>
    <x v="0"/>
    <x v="1"/>
    <x v="1"/>
    <x v="4"/>
    <n v="7170882"/>
    <n v="9003034958"/>
    <x v="0"/>
    <x v="4"/>
    <s v="SAN JUANITO PROPIEDAD HORIZONTAL"/>
    <x v="9"/>
    <x v="8"/>
  </r>
  <r>
    <x v="0"/>
    <x v="1"/>
    <x v="1"/>
    <x v="1"/>
    <n v="7170895"/>
    <n v="9000407834"/>
    <x v="0"/>
    <x v="3"/>
    <s v="CONJUNTO RESIDENCIAL OASIS DE SAN MATEO MODULO C PH"/>
    <x v="4"/>
    <x v="4"/>
  </r>
  <r>
    <x v="0"/>
    <x v="1"/>
    <x v="1"/>
    <x v="1"/>
    <n v="7170899"/>
    <n v="9000407834"/>
    <x v="0"/>
    <x v="3"/>
    <s v="CONJUNTO RESIDENCIAL OASIS DE SAN MATEO MODULO C PH"/>
    <x v="4"/>
    <x v="4"/>
  </r>
  <r>
    <x v="0"/>
    <x v="1"/>
    <x v="1"/>
    <x v="4"/>
    <n v="7170982"/>
    <n v="8000712335"/>
    <x v="0"/>
    <x v="3"/>
    <s v="CONJUNTO RESIDENCIAL BOLIVIA XII PH"/>
    <x v="1"/>
    <x v="1"/>
  </r>
  <r>
    <x v="0"/>
    <x v="1"/>
    <x v="1"/>
    <x v="4"/>
    <n v="7171020"/>
    <n v="9007678041"/>
    <x v="0"/>
    <x v="1"/>
    <s v="CONJUNTO DE VIVIENDA MULTIFAMILIAR MIRADOR DE BETANIA - PROP"/>
    <x v="6"/>
    <x v="6"/>
  </r>
  <r>
    <x v="0"/>
    <x v="1"/>
    <x v="1"/>
    <x v="4"/>
    <n v="7171072"/>
    <n v="8320016002"/>
    <x v="0"/>
    <x v="3"/>
    <s v="CONJUNTO RESIDENCIAL PALOS VERDES PROPIEDAD HORIZONTAL"/>
    <x v="8"/>
    <x v="4"/>
  </r>
  <r>
    <x v="0"/>
    <x v="1"/>
    <x v="1"/>
    <x v="4"/>
    <n v="7171076"/>
    <n v="9010111978"/>
    <x v="0"/>
    <x v="1"/>
    <s v="PARQUE RESIDENCIAL ORO NEGRO AMANECER"/>
    <x v="7"/>
    <x v="7"/>
  </r>
  <r>
    <x v="0"/>
    <x v="1"/>
    <x v="1"/>
    <x v="4"/>
    <n v="7171140"/>
    <n v="9005389981"/>
    <x v="0"/>
    <x v="1"/>
    <s v="CONJUNTO ALTAVISTA PROPIEDAD HORIZONTAL"/>
    <x v="18"/>
    <x v="10"/>
  </r>
  <r>
    <x v="0"/>
    <x v="1"/>
    <x v="1"/>
    <x v="4"/>
    <n v="7171209"/>
    <n v="8160008339"/>
    <x v="0"/>
    <x v="1"/>
    <s v="EDIFICIO SANTIAGO DE COMPOSTELA PH"/>
    <x v="11"/>
    <x v="9"/>
  </r>
  <r>
    <x v="0"/>
    <x v="1"/>
    <x v="1"/>
    <x v="4"/>
    <n v="7171206"/>
    <n v="8002021237"/>
    <x v="0"/>
    <x v="3"/>
    <s v="CONJUNTO RESIDENCIAL BOLIVIA XVI PH"/>
    <x v="1"/>
    <x v="1"/>
  </r>
  <r>
    <x v="0"/>
    <x v="1"/>
    <x v="1"/>
    <x v="4"/>
    <n v="7171220"/>
    <n v="9002935310"/>
    <x v="0"/>
    <x v="1"/>
    <s v="CONJUNTO RESIDENCIAL PUNTO 52 PH"/>
    <x v="1"/>
    <x v="1"/>
  </r>
  <r>
    <x v="0"/>
    <x v="1"/>
    <x v="1"/>
    <x v="4"/>
    <n v="7171269"/>
    <n v="9002046738"/>
    <x v="0"/>
    <x v="1"/>
    <s v="EDIFICIO TORRES DE SIENA - PROPIEDAD HORIZONTAL"/>
    <x v="6"/>
    <x v="6"/>
  </r>
  <r>
    <x v="0"/>
    <x v="1"/>
    <x v="1"/>
    <x v="5"/>
    <n v="7171266"/>
    <n v="1094893274"/>
    <x v="0"/>
    <x v="7"/>
    <s v="NOREÑA GIRALDO ALEJANDRO"/>
    <x v="7"/>
    <x v="7"/>
  </r>
  <r>
    <x v="0"/>
    <x v="1"/>
    <x v="1"/>
    <x v="4"/>
    <n v="7171367"/>
    <n v="8914117874"/>
    <x v="0"/>
    <x v="1"/>
    <s v="URBANIZACION MULTIFAMILIARES LOS CEDROS BLOQUE 9A"/>
    <x v="11"/>
    <x v="9"/>
  </r>
  <r>
    <x v="0"/>
    <x v="1"/>
    <x v="1"/>
    <x v="4"/>
    <n v="7171356"/>
    <n v="8130112336"/>
    <x v="0"/>
    <x v="1"/>
    <s v="EDIFICIO TORRELADERA"/>
    <x v="29"/>
    <x v="14"/>
  </r>
  <r>
    <x v="0"/>
    <x v="1"/>
    <x v="1"/>
    <x v="4"/>
    <n v="7171386"/>
    <n v="8300592328"/>
    <x v="0"/>
    <x v="1"/>
    <s v="CONJUNTO RESIDENCIAL SERRANILLA PROPIEDAD HOR"/>
    <x v="1"/>
    <x v="1"/>
  </r>
  <r>
    <x v="0"/>
    <x v="1"/>
    <x v="1"/>
    <x v="4"/>
    <n v="7171419"/>
    <n v="8070024633"/>
    <x v="0"/>
    <x v="1"/>
    <s v="CONJUNTO RESIDENCIAL GRATAMIRA"/>
    <x v="18"/>
    <x v="10"/>
  </r>
  <r>
    <x v="0"/>
    <x v="1"/>
    <x v="1"/>
    <x v="4"/>
    <n v="7171440"/>
    <n v="9007920066"/>
    <x v="0"/>
    <x v="1"/>
    <s v="EDIFICIO MULTIFAMILIAR LUJAN APARTAMENTOS PH"/>
    <x v="11"/>
    <x v="9"/>
  </r>
  <r>
    <x v="0"/>
    <x v="1"/>
    <x v="1"/>
    <x v="4"/>
    <n v="7171451"/>
    <n v="9007920066"/>
    <x v="0"/>
    <x v="1"/>
    <s v="EDIFICIO MULTIFAMILIAR LUJAN APARTAMENTOS PH"/>
    <x v="11"/>
    <x v="9"/>
  </r>
  <r>
    <x v="0"/>
    <x v="1"/>
    <x v="1"/>
    <x v="4"/>
    <n v="7171482"/>
    <n v="9002412194"/>
    <x v="0"/>
    <x v="1"/>
    <s v="URBANIZACION EL PORTAL DE LOS CORALES PROPIEDAD HORIZONTAL"/>
    <x v="11"/>
    <x v="9"/>
  </r>
  <r>
    <x v="0"/>
    <x v="1"/>
    <x v="1"/>
    <x v="4"/>
    <n v="7171488"/>
    <n v="8110041831"/>
    <x v="0"/>
    <x v="1"/>
    <s v="CONJUNTO RESIDENCIAL CEIBAS DEL POBLADO"/>
    <x v="14"/>
    <x v="5"/>
  </r>
  <r>
    <x v="0"/>
    <x v="1"/>
    <x v="1"/>
    <x v="4"/>
    <n v="7171511"/>
    <n v="8000788343"/>
    <x v="0"/>
    <x v="1"/>
    <s v="CENTRO MEDICO DE LA SABANA P H"/>
    <x v="1"/>
    <x v="1"/>
  </r>
  <r>
    <x v="0"/>
    <x v="1"/>
    <x v="1"/>
    <x v="4"/>
    <n v="7171524"/>
    <n v="9012851214"/>
    <x v="0"/>
    <x v="1"/>
    <s v="CONJUNTO CERRADO TEKA PH"/>
    <x v="13"/>
    <x v="9"/>
  </r>
  <r>
    <x v="0"/>
    <x v="1"/>
    <x v="1"/>
    <x v="4"/>
    <n v="7171545"/>
    <n v="9000036165"/>
    <x v="0"/>
    <x v="3"/>
    <s v="CONJUNTO RESIDENCIAL VERSALLES REAL III PROPIEDAD HORIZONTA"/>
    <x v="1"/>
    <x v="1"/>
  </r>
  <r>
    <x v="0"/>
    <x v="1"/>
    <x v="1"/>
    <x v="4"/>
    <n v="7171541"/>
    <n v="9001838401"/>
    <x v="0"/>
    <x v="2"/>
    <s v="CONJUNTO RESIDENCIAL SANTA MONICA II"/>
    <x v="31"/>
    <x v="3"/>
  </r>
  <r>
    <x v="0"/>
    <x v="1"/>
    <x v="1"/>
    <x v="4"/>
    <n v="7171594"/>
    <n v="8000937996"/>
    <x v="0"/>
    <x v="3"/>
    <s v="AGRUPACION DE VIVIENDA ALCALA CONJUNTO BPROPIEDAD HORIZONTA"/>
    <x v="1"/>
    <x v="1"/>
  </r>
  <r>
    <x v="0"/>
    <x v="1"/>
    <x v="1"/>
    <x v="5"/>
    <n v="7171652"/>
    <n v="38221807"/>
    <x v="0"/>
    <x v="1"/>
    <s v="PRADA GONZALEZ MARGARITA"/>
    <x v="48"/>
    <x v="3"/>
  </r>
  <r>
    <x v="0"/>
    <x v="1"/>
    <x v="1"/>
    <x v="4"/>
    <n v="7171661"/>
    <n v="9006893354"/>
    <x v="0"/>
    <x v="1"/>
    <s v="CONDOMINIO PRADOS DE ZUÑIGA  PH"/>
    <x v="10"/>
    <x v="5"/>
  </r>
  <r>
    <x v="0"/>
    <x v="1"/>
    <x v="1"/>
    <x v="4"/>
    <n v="7171663"/>
    <n v="9005538581"/>
    <x v="0"/>
    <x v="1"/>
    <s v="EDIFICIO CLARO OSCURO"/>
    <x v="14"/>
    <x v="5"/>
  </r>
  <r>
    <x v="0"/>
    <x v="1"/>
    <x v="1"/>
    <x v="4"/>
    <n v="7171786"/>
    <n v="9002332294"/>
    <x v="0"/>
    <x v="1"/>
    <s v="CONJUNTO HABITACIONAL EL CAMPIN III ETAPA PH"/>
    <x v="11"/>
    <x v="9"/>
  </r>
  <r>
    <x v="0"/>
    <x v="1"/>
    <x v="1"/>
    <x v="4"/>
    <n v="7171856"/>
    <n v="8300588687"/>
    <x v="0"/>
    <x v="3"/>
    <s v="EDIFICIO VANGOGH"/>
    <x v="1"/>
    <x v="1"/>
  </r>
  <r>
    <x v="0"/>
    <x v="1"/>
    <x v="1"/>
    <x v="4"/>
    <n v="7171891"/>
    <n v="8002339489"/>
    <x v="0"/>
    <x v="0"/>
    <s v="CONJUNTO RESIDENCIAL CUMBRES DEL SALITRE"/>
    <x v="1"/>
    <x v="1"/>
  </r>
  <r>
    <x v="0"/>
    <x v="1"/>
    <x v="1"/>
    <x v="4"/>
    <n v="7171914"/>
    <n v="8001304098"/>
    <x v="0"/>
    <x v="3"/>
    <s v="URBANIZACION MIRANDELA 10 PH"/>
    <x v="1"/>
    <x v="1"/>
  </r>
  <r>
    <x v="0"/>
    <x v="1"/>
    <x v="1"/>
    <x v="4"/>
    <n v="7171966"/>
    <n v="8160013561"/>
    <x v="0"/>
    <x v="1"/>
    <s v="EDIFICIO SHALOM PH"/>
    <x v="11"/>
    <x v="9"/>
  </r>
  <r>
    <x v="0"/>
    <x v="1"/>
    <x v="1"/>
    <x v="4"/>
    <n v="7172018"/>
    <n v="9007789821"/>
    <x v="0"/>
    <x v="1"/>
    <s v="EDIFICIO SIERRA DEL ESTE PROPIEDAD HORIZONTAL"/>
    <x v="6"/>
    <x v="6"/>
  </r>
  <r>
    <x v="0"/>
    <x v="1"/>
    <x v="1"/>
    <x v="4"/>
    <n v="7172019"/>
    <n v="9006612458"/>
    <x v="0"/>
    <x v="1"/>
    <s v="EDIFICIO BARICHARA - PROPIEDAD HORIZONTAL"/>
    <x v="6"/>
    <x v="6"/>
  </r>
  <r>
    <x v="0"/>
    <x v="1"/>
    <x v="1"/>
    <x v="4"/>
    <n v="7172031"/>
    <n v="8301459172"/>
    <x v="0"/>
    <x v="0"/>
    <s v="CONJUNTO RESIDENCIAL REDIL DE CASTILLA III PH"/>
    <x v="1"/>
    <x v="1"/>
  </r>
  <r>
    <x v="0"/>
    <x v="1"/>
    <x v="1"/>
    <x v="4"/>
    <n v="7172036"/>
    <n v="8301459172"/>
    <x v="0"/>
    <x v="1"/>
    <s v="CONJUNTO RESIDENCIAL REDIL DE CASTILLA III PH"/>
    <x v="1"/>
    <x v="1"/>
  </r>
  <r>
    <x v="0"/>
    <x v="1"/>
    <x v="1"/>
    <x v="4"/>
    <n v="7172053"/>
    <n v="8001829622"/>
    <x v="0"/>
    <x v="2"/>
    <s v="EDIFICIO ALTOS DE LA POLA PH"/>
    <x v="3"/>
    <x v="3"/>
  </r>
  <r>
    <x v="0"/>
    <x v="1"/>
    <x v="1"/>
    <x v="4"/>
    <n v="7172072"/>
    <n v="9007698019"/>
    <x v="0"/>
    <x v="1"/>
    <s v="CONDOMINIO RESIDENCIAL SAN LUCAS DOWNTOWN PH"/>
    <x v="2"/>
    <x v="2"/>
  </r>
  <r>
    <x v="0"/>
    <x v="1"/>
    <x v="1"/>
    <x v="5"/>
    <n v="7172078"/>
    <n v="52820461"/>
    <x v="0"/>
    <x v="1"/>
    <s v="ROMERO AGUILERA PAOLA"/>
    <x v="39"/>
    <x v="4"/>
  </r>
  <r>
    <x v="0"/>
    <x v="1"/>
    <x v="1"/>
    <x v="4"/>
    <n v="7172094"/>
    <n v="8300070621"/>
    <x v="0"/>
    <x v="1"/>
    <s v="CONJUNTO RESIDENCIAL EL BOSQUE DE SUBA AGRUPACION 4"/>
    <x v="1"/>
    <x v="1"/>
  </r>
  <r>
    <x v="0"/>
    <x v="1"/>
    <x v="1"/>
    <x v="4"/>
    <n v="7172153"/>
    <n v="8000706967"/>
    <x v="0"/>
    <x v="1"/>
    <s v="PROPIEDAD HORIZONTAL EDIFICIO EL TUNAL"/>
    <x v="6"/>
    <x v="6"/>
  </r>
  <r>
    <x v="0"/>
    <x v="1"/>
    <x v="1"/>
    <x v="4"/>
    <n v="7172204"/>
    <n v="9008889167"/>
    <x v="0"/>
    <x v="1"/>
    <s v="EDIFICIO AD65 PROPIEDAD HORIZONTAL"/>
    <x v="3"/>
    <x v="3"/>
  </r>
  <r>
    <x v="0"/>
    <x v="1"/>
    <x v="1"/>
    <x v="4"/>
    <n v="7172219"/>
    <n v="9009146759"/>
    <x v="0"/>
    <x v="3"/>
    <s v="CONJUNTO RESIDENCIAL PARQUES DE BOLIVAR ARMENIA N° 1 VIP"/>
    <x v="7"/>
    <x v="7"/>
  </r>
  <r>
    <x v="0"/>
    <x v="1"/>
    <x v="1"/>
    <x v="4"/>
    <n v="7172235"/>
    <n v="9004651087"/>
    <x v="0"/>
    <x v="1"/>
    <s v="EDIFICIO TORRES DE LA 68"/>
    <x v="1"/>
    <x v="1"/>
  </r>
  <r>
    <x v="0"/>
    <x v="1"/>
    <x v="1"/>
    <x v="4"/>
    <n v="7172239"/>
    <n v="8002472823"/>
    <x v="0"/>
    <x v="1"/>
    <s v="EDIFICIO CONDOMINIO CASTELFUERTE PH"/>
    <x v="14"/>
    <x v="5"/>
  </r>
  <r>
    <x v="0"/>
    <x v="1"/>
    <x v="1"/>
    <x v="4"/>
    <n v="7172245"/>
    <n v="9009146759"/>
    <x v="0"/>
    <x v="3"/>
    <s v="CONJUNTO RESIDENCIAL PARQUES DE BOLIVAR ARMENIA N° 1 VIP"/>
    <x v="7"/>
    <x v="7"/>
  </r>
  <r>
    <x v="0"/>
    <x v="1"/>
    <x v="1"/>
    <x v="4"/>
    <n v="7172277"/>
    <n v="9009928797"/>
    <x v="0"/>
    <x v="1"/>
    <s v="CONJUNTO RESIDENCIAL TORRES AMBAR APARTAMENTOS PH"/>
    <x v="13"/>
    <x v="9"/>
  </r>
  <r>
    <x v="0"/>
    <x v="1"/>
    <x v="1"/>
    <x v="4"/>
    <n v="7172329"/>
    <n v="9007459471"/>
    <x v="0"/>
    <x v="1"/>
    <s v="AGRUPACION DE VIVIENDA PARQUE RESID NUEVO SUBA ETAPA I - PH"/>
    <x v="1"/>
    <x v="1"/>
  </r>
  <r>
    <x v="0"/>
    <x v="1"/>
    <x v="1"/>
    <x v="4"/>
    <n v="7172338"/>
    <n v="8301042653"/>
    <x v="0"/>
    <x v="1"/>
    <s v="EDIFICIO CALLEJON DEL PARQUE"/>
    <x v="1"/>
    <x v="1"/>
  </r>
  <r>
    <x v="0"/>
    <x v="1"/>
    <x v="1"/>
    <x v="4"/>
    <n v="7172359"/>
    <n v="9008670321"/>
    <x v="0"/>
    <x v="1"/>
    <s v="EDIFICIO DE USO MIXTO TORRE BICENTENARIO PH"/>
    <x v="14"/>
    <x v="5"/>
  </r>
  <r>
    <x v="0"/>
    <x v="1"/>
    <x v="1"/>
    <x v="4"/>
    <n v="7172357"/>
    <n v="9008572260"/>
    <x v="0"/>
    <x v="1"/>
    <s v="EDIFICIO MARIA JOSE PH"/>
    <x v="1"/>
    <x v="1"/>
  </r>
  <r>
    <x v="0"/>
    <x v="1"/>
    <x v="1"/>
    <x v="4"/>
    <n v="7172420"/>
    <n v="8100012110"/>
    <x v="0"/>
    <x v="3"/>
    <s v="CONDOMINIO EL FARO I ETAPA"/>
    <x v="62"/>
    <x v="6"/>
  </r>
  <r>
    <x v="0"/>
    <x v="1"/>
    <x v="1"/>
    <x v="4"/>
    <n v="7172460"/>
    <n v="9003213164"/>
    <x v="0"/>
    <x v="1"/>
    <s v="CONJUNTO RESIDENCIAL NUEVO HORIZONTE I PH"/>
    <x v="4"/>
    <x v="4"/>
  </r>
  <r>
    <x v="0"/>
    <x v="1"/>
    <x v="1"/>
    <x v="4"/>
    <n v="7172473"/>
    <n v="8300472784"/>
    <x v="0"/>
    <x v="1"/>
    <s v="CONJUNTO RESIDENCIAL SANTA CATALINA"/>
    <x v="1"/>
    <x v="1"/>
  </r>
  <r>
    <x v="0"/>
    <x v="1"/>
    <x v="1"/>
    <x v="4"/>
    <n v="7172489"/>
    <n v="9008994020"/>
    <x v="0"/>
    <x v="1"/>
    <s v="EDIFICIO BALCONES DE VIZCAYA"/>
    <x v="2"/>
    <x v="2"/>
  </r>
  <r>
    <x v="0"/>
    <x v="1"/>
    <x v="1"/>
    <x v="4"/>
    <n v="7172482"/>
    <n v="8090052430"/>
    <x v="0"/>
    <x v="1"/>
    <s v="CONJUNTO CERRADO  BOSQUE NATIVO - PARQUE RESIDENCIAL I E"/>
    <x v="3"/>
    <x v="3"/>
  </r>
  <r>
    <x v="0"/>
    <x v="1"/>
    <x v="1"/>
    <x v="4"/>
    <n v="7172496"/>
    <n v="9007789821"/>
    <x v="0"/>
    <x v="1"/>
    <s v="EDIFICIO SIERRA DEL ESTE PROPIEDAD HORIZONTAL"/>
    <x v="6"/>
    <x v="6"/>
  </r>
  <r>
    <x v="0"/>
    <x v="1"/>
    <x v="1"/>
    <x v="4"/>
    <n v="7172518"/>
    <n v="8001635976"/>
    <x v="0"/>
    <x v="3"/>
    <s v="CONDOMINIOS LA ESMERALDA"/>
    <x v="62"/>
    <x v="6"/>
  </r>
  <r>
    <x v="0"/>
    <x v="1"/>
    <x v="1"/>
    <x v="4"/>
    <n v="7172521"/>
    <n v="9004025760"/>
    <x v="0"/>
    <x v="4"/>
    <s v="CONJUNTO RESIDENCIAL VILLA CANDELARIA SUPER L"/>
    <x v="1"/>
    <x v="1"/>
  </r>
  <r>
    <x v="0"/>
    <x v="1"/>
    <x v="1"/>
    <x v="4"/>
    <n v="7172534"/>
    <n v="8001188077"/>
    <x v="0"/>
    <x v="1"/>
    <s v="EDIFICIO ALCATRAZ- PROPIEDAD HORIZONTAL"/>
    <x v="6"/>
    <x v="6"/>
  </r>
  <r>
    <x v="0"/>
    <x v="1"/>
    <x v="1"/>
    <x v="4"/>
    <n v="7172535"/>
    <n v="8000535381"/>
    <x v="0"/>
    <x v="1"/>
    <s v="UNIDAD RESIDENCIAL LAGUITOS PROPIEDAD HORIZONTAL"/>
    <x v="11"/>
    <x v="9"/>
  </r>
  <r>
    <x v="0"/>
    <x v="1"/>
    <x v="1"/>
    <x v="4"/>
    <n v="7172558"/>
    <n v="9005719362"/>
    <x v="0"/>
    <x v="1"/>
    <s v="EDIFICIO MULTIFAMILIAR ALAMOS DE LA RIOJA PH"/>
    <x v="11"/>
    <x v="9"/>
  </r>
  <r>
    <x v="0"/>
    <x v="1"/>
    <x v="1"/>
    <x v="4"/>
    <n v="7172636"/>
    <n v="9005389981"/>
    <x v="0"/>
    <x v="1"/>
    <s v="CONJUNTO ALTAVISTA PROPIEDAD HORIZONTAL"/>
    <x v="18"/>
    <x v="10"/>
  </r>
  <r>
    <x v="0"/>
    <x v="1"/>
    <x v="1"/>
    <x v="1"/>
    <n v="7172835"/>
    <n v="8301251164"/>
    <x v="0"/>
    <x v="1"/>
    <s v="AGRUPACION DE VIVIENDA TORREMOLINOS SUPERMANZANA II PH"/>
    <x v="1"/>
    <x v="1"/>
  </r>
  <r>
    <x v="0"/>
    <x v="1"/>
    <x v="1"/>
    <x v="4"/>
    <n v="7172876"/>
    <n v="8001668182"/>
    <x v="0"/>
    <x v="1"/>
    <s v="CONJUNTO RESIDENCIAL VILLA JULIA PH"/>
    <x v="1"/>
    <x v="1"/>
  </r>
  <r>
    <x v="0"/>
    <x v="1"/>
    <x v="1"/>
    <x v="4"/>
    <n v="7172928"/>
    <n v="9008721448"/>
    <x v="0"/>
    <x v="1"/>
    <s v="EDIFICIO CHAPELET PH"/>
    <x v="14"/>
    <x v="5"/>
  </r>
  <r>
    <x v="0"/>
    <x v="1"/>
    <x v="1"/>
    <x v="4"/>
    <n v="7172947"/>
    <n v="9010284906"/>
    <x v="0"/>
    <x v="3"/>
    <s v="CONJUNTO MIXTO USATAMA RESERVADO PROPIEDAD HO"/>
    <x v="1"/>
    <x v="1"/>
  </r>
  <r>
    <x v="0"/>
    <x v="1"/>
    <x v="1"/>
    <x v="4"/>
    <n v="7173070"/>
    <n v="9004647431"/>
    <x v="0"/>
    <x v="1"/>
    <s v="PROPIEDAD HORIZONTAL MIRADOR DEL BOSQUE BLOQUES 1 2 3 Y 4"/>
    <x v="23"/>
    <x v="6"/>
  </r>
  <r>
    <x v="0"/>
    <x v="1"/>
    <x v="1"/>
    <x v="4"/>
    <n v="7173078"/>
    <n v="9000013011"/>
    <x v="0"/>
    <x v="3"/>
    <s v="CONJUNTO CERRADO PORTAL DE SAN LUIS"/>
    <x v="6"/>
    <x v="6"/>
  </r>
  <r>
    <x v="0"/>
    <x v="1"/>
    <x v="1"/>
    <x v="4"/>
    <n v="7173094"/>
    <n v="9000889465"/>
    <x v="0"/>
    <x v="1"/>
    <s v="EDIFICIO ALTOS BELLA SUIZA - PROPIEDAD HORIZONTAL"/>
    <x v="1"/>
    <x v="1"/>
  </r>
  <r>
    <x v="0"/>
    <x v="1"/>
    <x v="1"/>
    <x v="4"/>
    <n v="7173189"/>
    <n v="9007459471"/>
    <x v="0"/>
    <x v="1"/>
    <s v="AGRUPACION DE VIVIENDA PARQUE RESID NUEVO SUBA ETAPA I - PH"/>
    <x v="1"/>
    <x v="1"/>
  </r>
  <r>
    <x v="0"/>
    <x v="1"/>
    <x v="1"/>
    <x v="4"/>
    <n v="7173223"/>
    <n v="9010018134"/>
    <x v="0"/>
    <x v="1"/>
    <s v="PARQUE RESIDENCIAL NITEROI"/>
    <x v="7"/>
    <x v="7"/>
  </r>
  <r>
    <x v="0"/>
    <x v="1"/>
    <x v="1"/>
    <x v="4"/>
    <n v="7173250"/>
    <n v="9010881431"/>
    <x v="0"/>
    <x v="1"/>
    <s v="EDIFICIO TORRE PRADO DE QUEBEC - PROPIEDAD HORIZONTAL"/>
    <x v="2"/>
    <x v="2"/>
  </r>
  <r>
    <x v="0"/>
    <x v="1"/>
    <x v="1"/>
    <x v="4"/>
    <n v="7173266"/>
    <n v="8300884342"/>
    <x v="0"/>
    <x v="3"/>
    <s v="CONJUNTO RESIDENCIAL SABANAGRANDE SUPERLOTE 2 PH"/>
    <x v="1"/>
    <x v="1"/>
  </r>
  <r>
    <x v="0"/>
    <x v="1"/>
    <x v="1"/>
    <x v="4"/>
    <n v="7173408"/>
    <n v="9003266788"/>
    <x v="0"/>
    <x v="0"/>
    <s v="CONJUNTO CERRADO MIRADOR DE PIAMONTE- PROPIEDAD HORIZONT"/>
    <x v="6"/>
    <x v="6"/>
  </r>
  <r>
    <x v="0"/>
    <x v="1"/>
    <x v="1"/>
    <x v="4"/>
    <n v="7173421"/>
    <n v="9009658223"/>
    <x v="0"/>
    <x v="0"/>
    <s v="EDIFICIO DISTRITO 65 PH"/>
    <x v="14"/>
    <x v="5"/>
  </r>
  <r>
    <x v="0"/>
    <x v="1"/>
    <x v="1"/>
    <x v="4"/>
    <n v="7173466"/>
    <n v="9001536870"/>
    <x v="0"/>
    <x v="0"/>
    <s v="CAMPOVERDE PH"/>
    <x v="14"/>
    <x v="5"/>
  </r>
  <r>
    <x v="0"/>
    <x v="1"/>
    <x v="1"/>
    <x v="4"/>
    <n v="7173473"/>
    <n v="9003560336"/>
    <x v="0"/>
    <x v="0"/>
    <s v="EDIFICIO FUENTE CLARA PROPIEDAD HORIZONTAL"/>
    <x v="14"/>
    <x v="5"/>
  </r>
  <r>
    <x v="0"/>
    <x v="1"/>
    <x v="1"/>
    <x v="4"/>
    <n v="7173636"/>
    <n v="9008987781"/>
    <x v="0"/>
    <x v="1"/>
    <s v="EDIFICIO PORTOMADERO PH"/>
    <x v="1"/>
    <x v="1"/>
  </r>
  <r>
    <x v="0"/>
    <x v="1"/>
    <x v="1"/>
    <x v="4"/>
    <n v="7173896"/>
    <n v="9000059818"/>
    <x v="0"/>
    <x v="1"/>
    <s v="MULTIFAMILIAR GUADALIX PROPIEDAD HORIZONTAL"/>
    <x v="1"/>
    <x v="1"/>
  </r>
  <r>
    <x v="0"/>
    <x v="1"/>
    <x v="1"/>
    <x v="4"/>
    <n v="7173907"/>
    <n v="8914123321"/>
    <x v="0"/>
    <x v="1"/>
    <s v="CENTRO COMERCIAL Y CULTURAL DE PEREIRA FIDUCENTRO Y TEATRO M"/>
    <x v="11"/>
    <x v="9"/>
  </r>
  <r>
    <x v="0"/>
    <x v="1"/>
    <x v="1"/>
    <x v="4"/>
    <n v="7173910"/>
    <n v="8300444898"/>
    <x v="0"/>
    <x v="1"/>
    <s v="AGRUPACION DE VIVIENDA BOSQUE DE MODELIA II L"/>
    <x v="1"/>
    <x v="1"/>
  </r>
  <r>
    <x v="0"/>
    <x v="1"/>
    <x v="1"/>
    <x v="4"/>
    <n v="7173919"/>
    <n v="8914123321"/>
    <x v="0"/>
    <x v="3"/>
    <s v="CENTRO COMERCIAL Y CULTURAL DE PEREIRA FIDUCENTRO Y TEATRO M"/>
    <x v="11"/>
    <x v="9"/>
  </r>
  <r>
    <x v="0"/>
    <x v="1"/>
    <x v="1"/>
    <x v="4"/>
    <n v="7173925"/>
    <n v="8300300443"/>
    <x v="0"/>
    <x v="1"/>
    <s v="CR PINAR DE SUBA II ETAPA AGRUPACION B PH"/>
    <x v="1"/>
    <x v="1"/>
  </r>
  <r>
    <x v="0"/>
    <x v="1"/>
    <x v="1"/>
    <x v="4"/>
    <n v="7173928"/>
    <n v="8110213988"/>
    <x v="1"/>
    <x v="6"/>
    <s v="CONJUNTO RESIDENCIAL VILLA NUEVA DE LA AYURA"/>
    <x v="10"/>
    <x v="5"/>
  </r>
  <r>
    <x v="0"/>
    <x v="1"/>
    <x v="1"/>
    <x v="4"/>
    <n v="7173933"/>
    <n v="9011945484"/>
    <x v="0"/>
    <x v="1"/>
    <s v="EDIFICIO MUNZI"/>
    <x v="1"/>
    <x v="1"/>
  </r>
  <r>
    <x v="0"/>
    <x v="1"/>
    <x v="1"/>
    <x v="4"/>
    <n v="7173962"/>
    <n v="9002279416"/>
    <x v="0"/>
    <x v="1"/>
    <s v="EDIFICIO MARQUEZ II PROPIEDAD HORIZONTAL"/>
    <x v="1"/>
    <x v="1"/>
  </r>
  <r>
    <x v="0"/>
    <x v="1"/>
    <x v="1"/>
    <x v="4"/>
    <n v="7173967"/>
    <n v="8002296923"/>
    <x v="0"/>
    <x v="1"/>
    <s v="EDIFICIO FUMINAYA"/>
    <x v="1"/>
    <x v="1"/>
  </r>
  <r>
    <x v="0"/>
    <x v="1"/>
    <x v="1"/>
    <x v="4"/>
    <n v="7173993"/>
    <n v="8160010718"/>
    <x v="0"/>
    <x v="1"/>
    <s v="EDIFICIO INVERTOBON"/>
    <x v="11"/>
    <x v="9"/>
  </r>
  <r>
    <x v="0"/>
    <x v="1"/>
    <x v="1"/>
    <x v="4"/>
    <n v="7173987"/>
    <n v="9002001040"/>
    <x v="0"/>
    <x v="0"/>
    <s v="CONJUNTO CERRADO HORIZONTES - PROPIEDAD HORIZ"/>
    <x v="6"/>
    <x v="6"/>
  </r>
  <r>
    <x v="0"/>
    <x v="1"/>
    <x v="1"/>
    <x v="4"/>
    <n v="7174012"/>
    <n v="9011587954"/>
    <x v="0"/>
    <x v="2"/>
    <s v="EDIFICIO RESTREPO ANGEL PH"/>
    <x v="11"/>
    <x v="9"/>
  </r>
  <r>
    <x v="0"/>
    <x v="1"/>
    <x v="1"/>
    <x v="5"/>
    <n v="7174030"/>
    <n v="41935198"/>
    <x v="0"/>
    <x v="4"/>
    <s v="RAMIREZ ORTEGA SANDRA MILENA"/>
    <x v="7"/>
    <x v="7"/>
  </r>
  <r>
    <x v="0"/>
    <x v="1"/>
    <x v="1"/>
    <x v="4"/>
    <n v="7174033"/>
    <n v="8300714394"/>
    <x v="0"/>
    <x v="1"/>
    <s v="CONJUNTO RESIDENCIAL EL PATIO DE SAN DIEGO"/>
    <x v="1"/>
    <x v="1"/>
  </r>
  <r>
    <x v="0"/>
    <x v="1"/>
    <x v="1"/>
    <x v="4"/>
    <n v="7174040"/>
    <n v="9000013011"/>
    <x v="0"/>
    <x v="4"/>
    <s v="CONJUNTO CERRADO PORTAL DE SAN LUIS"/>
    <x v="6"/>
    <x v="6"/>
  </r>
  <r>
    <x v="0"/>
    <x v="1"/>
    <x v="1"/>
    <x v="4"/>
    <n v="7174091"/>
    <n v="8001078435"/>
    <x v="0"/>
    <x v="2"/>
    <s v="CIUDADELA RESIDENCIAL LOS OCOBOS QUINTA ETAPA"/>
    <x v="3"/>
    <x v="3"/>
  </r>
  <r>
    <x v="0"/>
    <x v="1"/>
    <x v="1"/>
    <x v="4"/>
    <n v="7174098"/>
    <n v="9002534866"/>
    <x v="0"/>
    <x v="1"/>
    <s v="CONJUNTO CERRADO BOSQUES DE LOS ALAMOS PH"/>
    <x v="11"/>
    <x v="9"/>
  </r>
  <r>
    <x v="0"/>
    <x v="1"/>
    <x v="1"/>
    <x v="1"/>
    <n v="7174136"/>
    <n v="9006399041"/>
    <x v="0"/>
    <x v="3"/>
    <s v="CONJUNTO RESIDENCIAL PINARES CAMPESTRE ETAPA I PH"/>
    <x v="11"/>
    <x v="9"/>
  </r>
  <r>
    <x v="0"/>
    <x v="1"/>
    <x v="1"/>
    <x v="4"/>
    <n v="7174177"/>
    <n v="8000799805"/>
    <x v="0"/>
    <x v="3"/>
    <s v="CONDOMINIO LA PLAZUELA II Y III PH"/>
    <x v="1"/>
    <x v="1"/>
  </r>
  <r>
    <x v="0"/>
    <x v="1"/>
    <x v="1"/>
    <x v="4"/>
    <n v="7174227"/>
    <n v="8914097941"/>
    <x v="0"/>
    <x v="1"/>
    <s v="CONJUNTO RESIDENCIAL NIZA UNO UIC PH"/>
    <x v="11"/>
    <x v="9"/>
  </r>
  <r>
    <x v="0"/>
    <x v="1"/>
    <x v="1"/>
    <x v="4"/>
    <n v="7174214"/>
    <n v="8002555735"/>
    <x v="0"/>
    <x v="1"/>
    <s v="EDIFICIO APARTAESTUDIOS LA CORUÑA   PH"/>
    <x v="6"/>
    <x v="6"/>
  </r>
  <r>
    <x v="0"/>
    <x v="1"/>
    <x v="1"/>
    <x v="4"/>
    <n v="7174233"/>
    <n v="9003440294"/>
    <x v="0"/>
    <x v="1"/>
    <s v="CONJUNTO RESIDENCIAL Y COMERCIAL PASEO DE LA CASTELLANA PH"/>
    <x v="11"/>
    <x v="9"/>
  </r>
  <r>
    <x v="0"/>
    <x v="1"/>
    <x v="1"/>
    <x v="4"/>
    <n v="7174247"/>
    <n v="8301072435"/>
    <x v="0"/>
    <x v="3"/>
    <s v="ASOC DE PROPIETARIOS URB BALEARES PRIMER SECTOR ETAPA IBIZA"/>
    <x v="1"/>
    <x v="1"/>
  </r>
  <r>
    <x v="0"/>
    <x v="1"/>
    <x v="1"/>
    <x v="4"/>
    <n v="7174265"/>
    <n v="8160006214"/>
    <x v="0"/>
    <x v="4"/>
    <s v="EL PALMAR CONJUNTO CERRADO N 3 PH"/>
    <x v="11"/>
    <x v="9"/>
  </r>
  <r>
    <x v="0"/>
    <x v="1"/>
    <x v="1"/>
    <x v="4"/>
    <n v="7174267"/>
    <n v="8909272495"/>
    <x v="0"/>
    <x v="7"/>
    <s v="CONDOMINIO TORRES VERDES PH"/>
    <x v="14"/>
    <x v="5"/>
  </r>
  <r>
    <x v="0"/>
    <x v="1"/>
    <x v="1"/>
    <x v="4"/>
    <n v="7174263"/>
    <n v="9001567374"/>
    <x v="0"/>
    <x v="2"/>
    <s v="AGRUPACION DE VIVIENDA URBANIZACION MAZUREN 15 - PROPIEDAD H"/>
    <x v="1"/>
    <x v="1"/>
  </r>
  <r>
    <x v="0"/>
    <x v="1"/>
    <x v="1"/>
    <x v="4"/>
    <n v="7174282"/>
    <n v="9003821832"/>
    <x v="0"/>
    <x v="1"/>
    <s v="CONJUNTO RESIDENCIAL MIRADOR DEL PINAR PH"/>
    <x v="1"/>
    <x v="1"/>
  </r>
  <r>
    <x v="0"/>
    <x v="1"/>
    <x v="1"/>
    <x v="4"/>
    <n v="7174314"/>
    <n v="8110407421"/>
    <x v="0"/>
    <x v="3"/>
    <s v="URBANIZACION CONQUISTADORES SUR PH"/>
    <x v="14"/>
    <x v="5"/>
  </r>
  <r>
    <x v="0"/>
    <x v="1"/>
    <x v="1"/>
    <x v="4"/>
    <n v="7174341"/>
    <n v="8090079208"/>
    <x v="0"/>
    <x v="3"/>
    <s v="CONJUNTO CERRADO PORTAL DEL CAMPESTRE PROPIEDAD HORIZONTAL"/>
    <x v="3"/>
    <x v="3"/>
  </r>
  <r>
    <x v="0"/>
    <x v="1"/>
    <x v="1"/>
    <x v="4"/>
    <n v="7174347"/>
    <n v="9002001040"/>
    <x v="0"/>
    <x v="0"/>
    <s v="CONJUNTO CERRADO HORIZONTES - PROPIEDAD HORIZ"/>
    <x v="6"/>
    <x v="6"/>
  </r>
  <r>
    <x v="0"/>
    <x v="1"/>
    <x v="1"/>
    <x v="4"/>
    <n v="7174356"/>
    <n v="8300058672"/>
    <x v="0"/>
    <x v="1"/>
    <s v="EDIFICIO GUADAL COUNTRY"/>
    <x v="1"/>
    <x v="1"/>
  </r>
  <r>
    <x v="0"/>
    <x v="1"/>
    <x v="1"/>
    <x v="4"/>
    <n v="7174361"/>
    <n v="8002067227"/>
    <x v="0"/>
    <x v="1"/>
    <s v="EDIFICIO AGORA CUARENTA SEIS 46 PROPIEDAD H"/>
    <x v="1"/>
    <x v="1"/>
  </r>
  <r>
    <x v="0"/>
    <x v="1"/>
    <x v="1"/>
    <x v="4"/>
    <n v="7174385"/>
    <n v="8300414278"/>
    <x v="1"/>
    <x v="6"/>
    <s v="EDIFICIO BIZERTA PROPIEDAD HORIZONTAL"/>
    <x v="1"/>
    <x v="1"/>
  </r>
  <r>
    <x v="0"/>
    <x v="1"/>
    <x v="1"/>
    <x v="4"/>
    <n v="7174425"/>
    <n v="8001454932"/>
    <x v="0"/>
    <x v="1"/>
    <s v="URBANIZACION MIRANDELA AGRUPACION 11 PROPIEDAD HORIZONTAL"/>
    <x v="1"/>
    <x v="1"/>
  </r>
  <r>
    <x v="0"/>
    <x v="1"/>
    <x v="1"/>
    <x v="4"/>
    <n v="7174440"/>
    <n v="8301316374"/>
    <x v="0"/>
    <x v="0"/>
    <s v="EDIFICIO ARCOS DE PUENTE LARGO PH"/>
    <x v="1"/>
    <x v="1"/>
  </r>
  <r>
    <x v="0"/>
    <x v="1"/>
    <x v="1"/>
    <x v="4"/>
    <n v="7174451"/>
    <n v="8301316374"/>
    <x v="0"/>
    <x v="1"/>
    <s v="EDIFICIO ARCOS DE PUENTE LARGO PH"/>
    <x v="1"/>
    <x v="1"/>
  </r>
  <r>
    <x v="0"/>
    <x v="1"/>
    <x v="1"/>
    <x v="4"/>
    <n v="7174461"/>
    <n v="8002296923"/>
    <x v="0"/>
    <x v="1"/>
    <s v="EDIFICIO FUMINAYA"/>
    <x v="1"/>
    <x v="1"/>
  </r>
  <r>
    <x v="0"/>
    <x v="1"/>
    <x v="1"/>
    <x v="4"/>
    <n v="7174468"/>
    <n v="8002296923"/>
    <x v="0"/>
    <x v="1"/>
    <s v="EDIFICIO FUMINAYA"/>
    <x v="1"/>
    <x v="1"/>
  </r>
  <r>
    <x v="0"/>
    <x v="1"/>
    <x v="1"/>
    <x v="4"/>
    <n v="7174473"/>
    <n v="8002296923"/>
    <x v="0"/>
    <x v="1"/>
    <s v="EDIFICIO FUMINAYA"/>
    <x v="1"/>
    <x v="1"/>
  </r>
  <r>
    <x v="0"/>
    <x v="1"/>
    <x v="1"/>
    <x v="4"/>
    <n v="7174519"/>
    <n v="9005356261"/>
    <x v="0"/>
    <x v="1"/>
    <s v="EDIFICIO TORRE ALTAMIRANO - PROPIEDAD HORIZONTAL"/>
    <x v="6"/>
    <x v="6"/>
  </r>
  <r>
    <x v="0"/>
    <x v="1"/>
    <x v="1"/>
    <x v="4"/>
    <n v="7174582"/>
    <n v="9004289521"/>
    <x v="0"/>
    <x v="1"/>
    <s v="CONJUNTO RESIDENCIAL SANTA BARBARA CENTRAL II PROPIEDAD HORI"/>
    <x v="1"/>
    <x v="1"/>
  </r>
  <r>
    <x v="0"/>
    <x v="1"/>
    <x v="1"/>
    <x v="5"/>
    <n v="7174573"/>
    <n v="49733028"/>
    <x v="0"/>
    <x v="5"/>
    <s v="ROMERO MONTOYA LISDEY"/>
    <x v="7"/>
    <x v="7"/>
  </r>
  <r>
    <x v="0"/>
    <x v="1"/>
    <x v="1"/>
    <x v="4"/>
    <n v="7174574"/>
    <n v="9013130840"/>
    <x v="0"/>
    <x v="2"/>
    <s v="LA ARMONIA CONJUNTO RESIDENCIAL PH"/>
    <x v="4"/>
    <x v="4"/>
  </r>
  <r>
    <x v="0"/>
    <x v="1"/>
    <x v="1"/>
    <x v="4"/>
    <n v="7174623"/>
    <n v="9001709616"/>
    <x v="0"/>
    <x v="1"/>
    <s v="CONJUNTO RESIDENCIAL BALCONES DE SAN MATEO I"/>
    <x v="1"/>
    <x v="1"/>
  </r>
  <r>
    <x v="0"/>
    <x v="1"/>
    <x v="1"/>
    <x v="4"/>
    <n v="7174625"/>
    <n v="9001709616"/>
    <x v="0"/>
    <x v="1"/>
    <s v="CONJUNTO RESIDENCIAL BALCONES DE SAN MATEO I"/>
    <x v="1"/>
    <x v="1"/>
  </r>
  <r>
    <x v="0"/>
    <x v="1"/>
    <x v="1"/>
    <x v="4"/>
    <n v="7174661"/>
    <n v="8002060466"/>
    <x v="0"/>
    <x v="0"/>
    <s v="CONJUNTO RESIDENCIAL BOLIVIA ORIENTAL II ETAPA MANZANA F PH"/>
    <x v="1"/>
    <x v="1"/>
  </r>
  <r>
    <x v="0"/>
    <x v="1"/>
    <x v="1"/>
    <x v="4"/>
    <n v="7174676"/>
    <n v="9002654646"/>
    <x v="0"/>
    <x v="7"/>
    <s v="UNIDAD RESIDENCIAL OLIVAR DE LOS VIENTOS II ETAPA"/>
    <x v="11"/>
    <x v="9"/>
  </r>
  <r>
    <x v="0"/>
    <x v="1"/>
    <x v="1"/>
    <x v="4"/>
    <n v="7174678"/>
    <n v="9003538116"/>
    <x v="0"/>
    <x v="4"/>
    <s v="CONJUNTO MULTIFAMILIAR JARDINES DE LA PALMA-PROPIEDAD HO"/>
    <x v="6"/>
    <x v="6"/>
  </r>
  <r>
    <x v="0"/>
    <x v="1"/>
    <x v="1"/>
    <x v="4"/>
    <n v="7174719"/>
    <n v="8903299798"/>
    <x v="0"/>
    <x v="1"/>
    <s v="UNIDAD RESIDENCIAL SANTIAGO DE CALI II ETAPA"/>
    <x v="0"/>
    <x v="0"/>
  </r>
  <r>
    <x v="0"/>
    <x v="1"/>
    <x v="1"/>
    <x v="4"/>
    <n v="7174740"/>
    <n v="9001709616"/>
    <x v="0"/>
    <x v="4"/>
    <s v="CONJUNTO RESIDENCIAL BALCONES DE SAN MATEO I"/>
    <x v="4"/>
    <x v="4"/>
  </r>
  <r>
    <x v="0"/>
    <x v="1"/>
    <x v="1"/>
    <x v="4"/>
    <n v="7174782"/>
    <n v="8000222099"/>
    <x v="0"/>
    <x v="1"/>
    <s v="CONJUNTO RESIDENCIAL BORINQUEN PH"/>
    <x v="14"/>
    <x v="5"/>
  </r>
  <r>
    <x v="0"/>
    <x v="1"/>
    <x v="1"/>
    <x v="4"/>
    <n v="7174799"/>
    <n v="9010311712"/>
    <x v="0"/>
    <x v="1"/>
    <s v="PARQUE RESIDENCIAL MODELIA"/>
    <x v="13"/>
    <x v="9"/>
  </r>
  <r>
    <x v="0"/>
    <x v="1"/>
    <x v="1"/>
    <x v="4"/>
    <n v="7174857"/>
    <n v="8160010510"/>
    <x v="0"/>
    <x v="4"/>
    <s v="LOS NOGALES CONJUNTO NO 4 PROPIEDAD HORIZONTAL"/>
    <x v="11"/>
    <x v="9"/>
  </r>
  <r>
    <x v="0"/>
    <x v="1"/>
    <x v="1"/>
    <x v="4"/>
    <n v="7174854"/>
    <n v="8050093504"/>
    <x v="0"/>
    <x v="1"/>
    <s v="UNIDAD RESIDENCIAL MARCO FIDEL SUAREZ"/>
    <x v="0"/>
    <x v="0"/>
  </r>
  <r>
    <x v="0"/>
    <x v="1"/>
    <x v="1"/>
    <x v="4"/>
    <n v="7174864"/>
    <n v="8000053973"/>
    <x v="0"/>
    <x v="1"/>
    <s v="AGRUPACION DE VIVIENDA CAMPANELLA III-PROPIEDAD HORIZONTAL"/>
    <x v="1"/>
    <x v="1"/>
  </r>
  <r>
    <x v="0"/>
    <x v="1"/>
    <x v="1"/>
    <x v="4"/>
    <n v="7174899"/>
    <n v="9003760854"/>
    <x v="0"/>
    <x v="1"/>
    <s v="EDIFICIO PARK WAY AVENIDA II"/>
    <x v="1"/>
    <x v="1"/>
  </r>
  <r>
    <x v="0"/>
    <x v="1"/>
    <x v="1"/>
    <x v="4"/>
    <n v="7174904"/>
    <n v="9000475521"/>
    <x v="0"/>
    <x v="1"/>
    <s v="CONJUNTO VICENZA PARQUE RESIDENCIAL SALITRE PH"/>
    <x v="1"/>
    <x v="1"/>
  </r>
  <r>
    <x v="0"/>
    <x v="1"/>
    <x v="1"/>
    <x v="4"/>
    <n v="7174934"/>
    <n v="9008770768"/>
    <x v="0"/>
    <x v="1"/>
    <s v="CONJUNTO RESIDENCIAL CHAPINERO ALTO"/>
    <x v="68"/>
    <x v="11"/>
  </r>
  <r>
    <x v="0"/>
    <x v="1"/>
    <x v="1"/>
    <x v="4"/>
    <n v="7174944"/>
    <n v="9001408548"/>
    <x v="0"/>
    <x v="1"/>
    <s v="EDIFICIO TORRES DE ANDORRA - PROPIEDAD HORIZONTAL"/>
    <x v="6"/>
    <x v="6"/>
  </r>
  <r>
    <x v="0"/>
    <x v="1"/>
    <x v="1"/>
    <x v="4"/>
    <n v="7174946"/>
    <n v="8301399977"/>
    <x v="0"/>
    <x v="3"/>
    <s v="CONJUNTO RESIDENCIAL LAGOS DE TIMIZA ET 2 MZ 3"/>
    <x v="1"/>
    <x v="1"/>
  </r>
  <r>
    <x v="0"/>
    <x v="1"/>
    <x v="1"/>
    <x v="4"/>
    <n v="7174961"/>
    <n v="8301399977"/>
    <x v="0"/>
    <x v="3"/>
    <s v="CONJUNTO RESIDENCIAL LAGOS DE TIMIZA ET 2 MZ 3"/>
    <x v="1"/>
    <x v="1"/>
  </r>
  <r>
    <x v="0"/>
    <x v="1"/>
    <x v="1"/>
    <x v="4"/>
    <n v="7174972"/>
    <n v="8301399977"/>
    <x v="0"/>
    <x v="0"/>
    <s v="CONJUNTO RESIDENCIAL LAGOS DE TIMIZA ET 2 MZ 3"/>
    <x v="1"/>
    <x v="1"/>
  </r>
  <r>
    <x v="0"/>
    <x v="1"/>
    <x v="1"/>
    <x v="4"/>
    <n v="7174996"/>
    <n v="9013702841"/>
    <x v="0"/>
    <x v="7"/>
    <s v="CONJUNTO RESIDENCIAL RINCON DE LA PRADERA PH"/>
    <x v="13"/>
    <x v="9"/>
  </r>
  <r>
    <x v="0"/>
    <x v="1"/>
    <x v="1"/>
    <x v="4"/>
    <n v="7175024"/>
    <n v="8002378267"/>
    <x v="0"/>
    <x v="3"/>
    <s v="CONJUNTO RESIDENCIAL PORTALES DEL COUNTRY"/>
    <x v="1"/>
    <x v="1"/>
  </r>
  <r>
    <x v="0"/>
    <x v="1"/>
    <x v="1"/>
    <x v="4"/>
    <n v="7175073"/>
    <n v="8002025910"/>
    <x v="0"/>
    <x v="1"/>
    <s v="MULTIFAMILIAR CUNDINAMARCA PROPIEDAD HORIZONTAL"/>
    <x v="1"/>
    <x v="1"/>
  </r>
  <r>
    <x v="0"/>
    <x v="1"/>
    <x v="1"/>
    <x v="4"/>
    <n v="7175090"/>
    <n v="8604023261"/>
    <x v="0"/>
    <x v="1"/>
    <s v="CONJUNTO PARQUE RESIDENCIAL EL GRECO ETAPA I"/>
    <x v="1"/>
    <x v="1"/>
  </r>
  <r>
    <x v="0"/>
    <x v="1"/>
    <x v="1"/>
    <x v="4"/>
    <n v="7175136"/>
    <n v="8000053973"/>
    <x v="0"/>
    <x v="1"/>
    <s v="AGRUPACION DE VIVIENDA CAMPANELLA III-PROPIEDAD HORIZONTAL"/>
    <x v="1"/>
    <x v="1"/>
  </r>
  <r>
    <x v="0"/>
    <x v="1"/>
    <x v="1"/>
    <x v="4"/>
    <n v="7175144"/>
    <n v="8301459172"/>
    <x v="0"/>
    <x v="1"/>
    <s v="CONJUNTO RESIDENCIAL REDIL DE CASTILLA III PH"/>
    <x v="1"/>
    <x v="1"/>
  </r>
  <r>
    <x v="0"/>
    <x v="1"/>
    <x v="1"/>
    <x v="4"/>
    <n v="7175145"/>
    <n v="9009201326"/>
    <x v="0"/>
    <x v="1"/>
    <s v="CONJUNTO RESIDENCIAL CALATAY PARQUE RESIDENCIAL - PROPIEDAD"/>
    <x v="3"/>
    <x v="3"/>
  </r>
  <r>
    <x v="0"/>
    <x v="1"/>
    <x v="1"/>
    <x v="4"/>
    <n v="7175175"/>
    <n v="8002397806"/>
    <x v="0"/>
    <x v="2"/>
    <s v="CONJUNTO RESIDENCIAL PLAZUELA DE IBERIA II"/>
    <x v="1"/>
    <x v="1"/>
  </r>
  <r>
    <x v="0"/>
    <x v="1"/>
    <x v="1"/>
    <x v="4"/>
    <n v="7175193"/>
    <n v="9000925547"/>
    <x v="0"/>
    <x v="3"/>
    <s v="AGRUPACION RESIDENCIAL ALAMEDA SANTA MONICA ETAPA UNO PH"/>
    <x v="1"/>
    <x v="1"/>
  </r>
  <r>
    <x v="0"/>
    <x v="1"/>
    <x v="1"/>
    <x v="4"/>
    <n v="7175226"/>
    <n v="8010012465"/>
    <x v="0"/>
    <x v="4"/>
    <s v="CONJUNTO CERRADO ALEJANDRIA"/>
    <x v="7"/>
    <x v="7"/>
  </r>
  <r>
    <x v="0"/>
    <x v="1"/>
    <x v="1"/>
    <x v="4"/>
    <n v="7175243"/>
    <n v="9001669380"/>
    <x v="0"/>
    <x v="0"/>
    <s v="UNIDAD INMOBILIARIA CERRADA LA GRANJITA BOSA"/>
    <x v="1"/>
    <x v="1"/>
  </r>
  <r>
    <x v="0"/>
    <x v="1"/>
    <x v="1"/>
    <x v="4"/>
    <n v="7175257"/>
    <n v="9007906288"/>
    <x v="0"/>
    <x v="0"/>
    <s v="EDIFICIO TORRE PORTO"/>
    <x v="2"/>
    <x v="2"/>
  </r>
  <r>
    <x v="0"/>
    <x v="1"/>
    <x v="1"/>
    <x v="4"/>
    <n v="7175260"/>
    <n v="9000987526"/>
    <x v="0"/>
    <x v="3"/>
    <s v="CONJUNTO RESIDENCIAL TERRAZAS DE CASTILLA PH"/>
    <x v="1"/>
    <x v="1"/>
  </r>
  <r>
    <x v="0"/>
    <x v="1"/>
    <x v="1"/>
    <x v="4"/>
    <n v="7175396"/>
    <n v="8908058895"/>
    <x v="0"/>
    <x v="3"/>
    <s v="CONDOMINIO LOS CEREZOS PROPIEDAD HORIZONTAL"/>
    <x v="6"/>
    <x v="6"/>
  </r>
  <r>
    <x v="0"/>
    <x v="1"/>
    <x v="1"/>
    <x v="4"/>
    <n v="7175464"/>
    <n v="9003538116"/>
    <x v="0"/>
    <x v="7"/>
    <s v="CONJUNTO MULTIFAMILIAR JARDINES DE LA PALMA-PROPIEDAD HO"/>
    <x v="6"/>
    <x v="6"/>
  </r>
  <r>
    <x v="0"/>
    <x v="1"/>
    <x v="1"/>
    <x v="4"/>
    <n v="7175484"/>
    <n v="8001870947"/>
    <x v="0"/>
    <x v="1"/>
    <s v="EDIFICIO ALTO PRADO PH"/>
    <x v="14"/>
    <x v="5"/>
  </r>
  <r>
    <x v="0"/>
    <x v="1"/>
    <x v="1"/>
    <x v="4"/>
    <n v="7175488"/>
    <n v="9008705735"/>
    <x v="0"/>
    <x v="0"/>
    <s v="EDIFICIO SEPPHIA PROPIEDAD HORIZONTAL"/>
    <x v="6"/>
    <x v="6"/>
  </r>
  <r>
    <x v="0"/>
    <x v="1"/>
    <x v="1"/>
    <x v="4"/>
    <n v="7175548"/>
    <n v="9006083910"/>
    <x v="0"/>
    <x v="2"/>
    <s v="EDIFICIO CERROS DE LA JUANA PROPIEDAD HORIZONTAL"/>
    <x v="6"/>
    <x v="6"/>
  </r>
  <r>
    <x v="0"/>
    <x v="1"/>
    <x v="1"/>
    <x v="5"/>
    <n v="7175554"/>
    <n v="38259277"/>
    <x v="0"/>
    <x v="9"/>
    <s v="BASTO SALAZAR CARMENZA"/>
    <x v="3"/>
    <x v="3"/>
  </r>
  <r>
    <x v="0"/>
    <x v="1"/>
    <x v="1"/>
    <x v="4"/>
    <n v="7175553"/>
    <n v="8000098618"/>
    <x v="0"/>
    <x v="1"/>
    <s v="PASEO COMERCIAL S ARKACENTRO"/>
    <x v="3"/>
    <x v="3"/>
  </r>
  <r>
    <x v="0"/>
    <x v="1"/>
    <x v="1"/>
    <x v="4"/>
    <n v="7175563"/>
    <n v="9004025760"/>
    <x v="0"/>
    <x v="1"/>
    <s v="CONJUNTO RESIDENCIAL VILLA CANDELARIA SUPER L"/>
    <x v="1"/>
    <x v="1"/>
  </r>
  <r>
    <x v="0"/>
    <x v="1"/>
    <x v="1"/>
    <x v="4"/>
    <n v="7175598"/>
    <n v="8050202184"/>
    <x v="0"/>
    <x v="7"/>
    <s v="MULTIFAMILIARES EL PARAISO DE COMFANDI-CONJUNTO A"/>
    <x v="0"/>
    <x v="0"/>
  </r>
  <r>
    <x v="0"/>
    <x v="1"/>
    <x v="1"/>
    <x v="4"/>
    <n v="7175628"/>
    <n v="9010662016"/>
    <x v="0"/>
    <x v="3"/>
    <s v="CONJUNTO RESIDENCIAL PARQUE MACARENA III"/>
    <x v="1"/>
    <x v="1"/>
  </r>
  <r>
    <x v="0"/>
    <x v="1"/>
    <x v="1"/>
    <x v="4"/>
    <n v="7175707"/>
    <n v="8908046207"/>
    <x v="0"/>
    <x v="2"/>
    <s v="PROPIEDAD HORIZONTAL EDIFICIO LA ARBOLEDA"/>
    <x v="6"/>
    <x v="6"/>
  </r>
  <r>
    <x v="0"/>
    <x v="1"/>
    <x v="1"/>
    <x v="4"/>
    <n v="7175720"/>
    <n v="9001709616"/>
    <x v="0"/>
    <x v="4"/>
    <s v="CONJUNTO RESIDENCIAL BALCONES DE SAN MATEO I"/>
    <x v="1"/>
    <x v="1"/>
  </r>
  <r>
    <x v="0"/>
    <x v="1"/>
    <x v="1"/>
    <x v="4"/>
    <n v="7175757"/>
    <n v="9001709616"/>
    <x v="0"/>
    <x v="4"/>
    <s v="CONJUNTO RESIDENCIAL BALCONES DE SAN MATEO I"/>
    <x v="4"/>
    <x v="4"/>
  </r>
  <r>
    <x v="0"/>
    <x v="1"/>
    <x v="1"/>
    <x v="4"/>
    <n v="7175758"/>
    <n v="8100012110"/>
    <x v="0"/>
    <x v="3"/>
    <s v="CONDOMINIO EL FARO I ETAPA"/>
    <x v="62"/>
    <x v="6"/>
  </r>
  <r>
    <x v="0"/>
    <x v="1"/>
    <x v="1"/>
    <x v="4"/>
    <n v="7175769"/>
    <n v="8100012110"/>
    <x v="0"/>
    <x v="3"/>
    <s v="CONDOMINIO EL FARO I ETAPA"/>
    <x v="62"/>
    <x v="6"/>
  </r>
  <r>
    <x v="0"/>
    <x v="1"/>
    <x v="1"/>
    <x v="4"/>
    <n v="7175783"/>
    <n v="8900025998"/>
    <x v="0"/>
    <x v="3"/>
    <s v="URBANIZACION MARIA CRISTINA ETAPA I"/>
    <x v="7"/>
    <x v="7"/>
  </r>
  <r>
    <x v="0"/>
    <x v="1"/>
    <x v="1"/>
    <x v="4"/>
    <n v="7175780"/>
    <n v="8100012110"/>
    <x v="0"/>
    <x v="3"/>
    <s v="CONDOMINIO EL FARO I ETAPA"/>
    <x v="62"/>
    <x v="6"/>
  </r>
  <r>
    <x v="0"/>
    <x v="1"/>
    <x v="1"/>
    <x v="4"/>
    <n v="7175789"/>
    <n v="8900025998"/>
    <x v="0"/>
    <x v="1"/>
    <s v="URBANIZACION MARIA CRISTINA ETAPA I"/>
    <x v="7"/>
    <x v="7"/>
  </r>
  <r>
    <x v="0"/>
    <x v="1"/>
    <x v="1"/>
    <x v="4"/>
    <n v="7175793"/>
    <n v="8100012110"/>
    <x v="0"/>
    <x v="3"/>
    <s v="CONDOMINIO EL FARO I ETAPA"/>
    <x v="62"/>
    <x v="6"/>
  </r>
  <r>
    <x v="0"/>
    <x v="1"/>
    <x v="1"/>
    <x v="4"/>
    <n v="7175816"/>
    <n v="8000053973"/>
    <x v="0"/>
    <x v="1"/>
    <s v="AGRUPACION DE VIVIENDA CAMPANELLA III-PROPIEDAD HORIZONTAL"/>
    <x v="1"/>
    <x v="1"/>
  </r>
  <r>
    <x v="0"/>
    <x v="1"/>
    <x v="1"/>
    <x v="4"/>
    <n v="7175833"/>
    <n v="9008053155"/>
    <x v="0"/>
    <x v="1"/>
    <s v="CONJUNTO RESIDENCIAL BARLOVENTO PH"/>
    <x v="21"/>
    <x v="5"/>
  </r>
  <r>
    <x v="0"/>
    <x v="1"/>
    <x v="1"/>
    <x v="4"/>
    <n v="7175928"/>
    <n v="9006189500"/>
    <x v="0"/>
    <x v="2"/>
    <s v="CONJUNTO RESIDENCIAL BALCONES DE SAN JUAN"/>
    <x v="9"/>
    <x v="8"/>
  </r>
  <r>
    <x v="0"/>
    <x v="1"/>
    <x v="1"/>
    <x v="4"/>
    <n v="7175987"/>
    <n v="9012787721"/>
    <x v="0"/>
    <x v="0"/>
    <s v="EDIFICIO Z3NTRI PROPIEDAD HORIZONTAL"/>
    <x v="2"/>
    <x v="2"/>
  </r>
  <r>
    <x v="0"/>
    <x v="1"/>
    <x v="1"/>
    <x v="4"/>
    <n v="7176010"/>
    <n v="8001454932"/>
    <x v="0"/>
    <x v="3"/>
    <s v="URBANIZACION MIRANDELA AGRUPACION 11 PROPIEDAD HORIZONTAL"/>
    <x v="1"/>
    <x v="1"/>
  </r>
  <r>
    <x v="0"/>
    <x v="1"/>
    <x v="1"/>
    <x v="4"/>
    <n v="7176013"/>
    <n v="8002099700"/>
    <x v="0"/>
    <x v="7"/>
    <s v="UNIDAD RESIDENCIAL COLISEO PROPIEDAD HORIZONTAL"/>
    <x v="0"/>
    <x v="0"/>
  </r>
  <r>
    <x v="0"/>
    <x v="1"/>
    <x v="1"/>
    <x v="4"/>
    <n v="7176034"/>
    <n v="8300283197"/>
    <x v="0"/>
    <x v="1"/>
    <s v="CONJUNTO RESIDENCIAL BOCHICA 4 MANZANA 17 A"/>
    <x v="1"/>
    <x v="1"/>
  </r>
  <r>
    <x v="0"/>
    <x v="1"/>
    <x v="1"/>
    <x v="4"/>
    <n v="7176037"/>
    <n v="9003319926"/>
    <x v="0"/>
    <x v="1"/>
    <s v="EDIFICIO SURGIMEDICA PROPIEDAD HORIZONTAL"/>
    <x v="3"/>
    <x v="3"/>
  </r>
  <r>
    <x v="0"/>
    <x v="1"/>
    <x v="1"/>
    <x v="4"/>
    <n v="7176273"/>
    <n v="8001618695"/>
    <x v="0"/>
    <x v="3"/>
    <s v="EDIFICIO EL CEDRAL 6"/>
    <x v="1"/>
    <x v="1"/>
  </r>
  <r>
    <x v="0"/>
    <x v="1"/>
    <x v="1"/>
    <x v="4"/>
    <n v="7176292"/>
    <n v="8002143765"/>
    <x v="0"/>
    <x v="2"/>
    <s v="EDIFICIO LETONIA PH"/>
    <x v="14"/>
    <x v="5"/>
  </r>
  <r>
    <x v="0"/>
    <x v="1"/>
    <x v="1"/>
    <x v="4"/>
    <n v="7176349"/>
    <n v="8002341741"/>
    <x v="0"/>
    <x v="1"/>
    <s v="EDIFICIO DON MARCOS PH"/>
    <x v="11"/>
    <x v="9"/>
  </r>
  <r>
    <x v="0"/>
    <x v="1"/>
    <x v="1"/>
    <x v="4"/>
    <n v="7176379"/>
    <n v="9007698019"/>
    <x v="0"/>
    <x v="1"/>
    <s v="CONDOMINIO RESIDENCIAL SAN LUCAS DOWNTOWN PH"/>
    <x v="2"/>
    <x v="2"/>
  </r>
  <r>
    <x v="0"/>
    <x v="1"/>
    <x v="1"/>
    <x v="4"/>
    <n v="7176397"/>
    <n v="8900025998"/>
    <x v="0"/>
    <x v="3"/>
    <s v="URBANIZACION MARIA CRISTINA ETAPA I"/>
    <x v="7"/>
    <x v="7"/>
  </r>
  <r>
    <x v="0"/>
    <x v="1"/>
    <x v="1"/>
    <x v="4"/>
    <n v="7176653"/>
    <n v="8001666573"/>
    <x v="0"/>
    <x v="1"/>
    <s v="CONJUNTO RESIDENCIAL CINCO ESTRELLAS"/>
    <x v="1"/>
    <x v="1"/>
  </r>
  <r>
    <x v="0"/>
    <x v="1"/>
    <x v="1"/>
    <x v="4"/>
    <n v="7176944"/>
    <n v="9005320221"/>
    <x v="0"/>
    <x v="3"/>
    <s v="UNIPLEX CIRCUNVALAR PH"/>
    <x v="11"/>
    <x v="9"/>
  </r>
  <r>
    <x v="0"/>
    <x v="1"/>
    <x v="1"/>
    <x v="1"/>
    <n v="7176942"/>
    <n v="8603514750"/>
    <x v="0"/>
    <x v="3"/>
    <s v="AGRUPACION RESIDENCIAL ALCALA CONJUNTO 1 PRIMERA ETAPA PH"/>
    <x v="1"/>
    <x v="1"/>
  </r>
  <r>
    <x v="0"/>
    <x v="1"/>
    <x v="1"/>
    <x v="4"/>
    <n v="7176965"/>
    <n v="8300092997"/>
    <x v="0"/>
    <x v="0"/>
    <s v="CONJUNTO RESIDENCIAL SANTA MARIA ALCAZAR"/>
    <x v="1"/>
    <x v="1"/>
  </r>
  <r>
    <x v="0"/>
    <x v="1"/>
    <x v="1"/>
    <x v="4"/>
    <n v="7177002"/>
    <n v="8300400106"/>
    <x v="0"/>
    <x v="1"/>
    <s v="EDIFICIO BELLOHORIZONTE PROPIEDAD HORIZONTAL"/>
    <x v="1"/>
    <x v="1"/>
  </r>
  <r>
    <x v="0"/>
    <x v="1"/>
    <x v="1"/>
    <x v="4"/>
    <n v="7177033"/>
    <n v="9002001121"/>
    <x v="0"/>
    <x v="4"/>
    <s v="UNIDAD INMOBILIARIA  CERRADA MONTE VERDE - PROPIEDAD HOR"/>
    <x v="6"/>
    <x v="6"/>
  </r>
  <r>
    <x v="0"/>
    <x v="1"/>
    <x v="1"/>
    <x v="4"/>
    <n v="7177049"/>
    <n v="9003876273"/>
    <x v="0"/>
    <x v="3"/>
    <s v="CONJUNTO RESIDENCIAL ALAMEDA DEL PORVENIR SEGUNDA ETAPA PH"/>
    <x v="1"/>
    <x v="1"/>
  </r>
  <r>
    <x v="0"/>
    <x v="1"/>
    <x v="1"/>
    <x v="4"/>
    <n v="7177055"/>
    <n v="9006766123"/>
    <x v="0"/>
    <x v="1"/>
    <s v="EDIFICIO MULTIFAMILIAR ACARIGUA"/>
    <x v="20"/>
    <x v="11"/>
  </r>
  <r>
    <x v="0"/>
    <x v="1"/>
    <x v="1"/>
    <x v="4"/>
    <n v="7177080"/>
    <n v="8001983569"/>
    <x v="0"/>
    <x v="1"/>
    <s v="EDIFICIO PARQUE 79"/>
    <x v="1"/>
    <x v="1"/>
  </r>
  <r>
    <x v="0"/>
    <x v="1"/>
    <x v="1"/>
    <x v="4"/>
    <n v="7177207"/>
    <n v="8090015071"/>
    <x v="0"/>
    <x v="3"/>
    <s v="EDIFICIO JOTACE PROPIEDAD HORIZONTAL"/>
    <x v="3"/>
    <x v="3"/>
  </r>
  <r>
    <x v="0"/>
    <x v="1"/>
    <x v="1"/>
    <x v="4"/>
    <n v="7177216"/>
    <n v="9007416153"/>
    <x v="0"/>
    <x v="1"/>
    <s v="EDIFICIO TORRE SAN CARLOS"/>
    <x v="18"/>
    <x v="10"/>
  </r>
  <r>
    <x v="0"/>
    <x v="1"/>
    <x v="1"/>
    <x v="4"/>
    <n v="7177232"/>
    <n v="8100033949"/>
    <x v="0"/>
    <x v="1"/>
    <s v="CONJUNTO CERRADO BELLA MONTANA"/>
    <x v="6"/>
    <x v="6"/>
  </r>
  <r>
    <x v="0"/>
    <x v="1"/>
    <x v="1"/>
    <x v="4"/>
    <n v="7177242"/>
    <n v="9000003174"/>
    <x v="0"/>
    <x v="1"/>
    <s v="CONJUNTO RESIDENCIAL BALCONES DE SAN ESTEBAN"/>
    <x v="1"/>
    <x v="1"/>
  </r>
  <r>
    <x v="0"/>
    <x v="1"/>
    <x v="1"/>
    <x v="4"/>
    <n v="7177265"/>
    <n v="8002517686"/>
    <x v="0"/>
    <x v="1"/>
    <s v="EDIFICIO SANTORINI PH"/>
    <x v="11"/>
    <x v="9"/>
  </r>
  <r>
    <x v="0"/>
    <x v="1"/>
    <x v="1"/>
    <x v="4"/>
    <n v="7177279"/>
    <n v="8010019724"/>
    <x v="0"/>
    <x v="1"/>
    <s v="CONDOMINIO RESIDENCIAL LA CORUÑA"/>
    <x v="7"/>
    <x v="7"/>
  </r>
  <r>
    <x v="0"/>
    <x v="1"/>
    <x v="1"/>
    <x v="4"/>
    <n v="7177298"/>
    <n v="9005827499"/>
    <x v="0"/>
    <x v="1"/>
    <s v="MULTIFAMILIAR BALCONES DE PROVENZA - PROPIEDAD HORIZONTAL"/>
    <x v="3"/>
    <x v="3"/>
  </r>
  <r>
    <x v="0"/>
    <x v="1"/>
    <x v="1"/>
    <x v="4"/>
    <n v="7177294"/>
    <n v="9011123115"/>
    <x v="0"/>
    <x v="0"/>
    <s v="CONJUNTO RESIDENCIAL PARQUES DE BOGOTA PINO PROPIEDAD HORIZO"/>
    <x v="1"/>
    <x v="1"/>
  </r>
  <r>
    <x v="0"/>
    <x v="1"/>
    <x v="1"/>
    <x v="4"/>
    <n v="7177335"/>
    <n v="8001269584"/>
    <x v="0"/>
    <x v="1"/>
    <s v="CONJUNTO RESIDENCIAL MONTELAR PH"/>
    <x v="14"/>
    <x v="5"/>
  </r>
  <r>
    <x v="0"/>
    <x v="1"/>
    <x v="1"/>
    <x v="4"/>
    <n v="7177376"/>
    <n v="8300514381"/>
    <x v="0"/>
    <x v="1"/>
    <s v="EDIFICIO ARIES-PROPIEDAD HORIZONTAL"/>
    <x v="1"/>
    <x v="1"/>
  </r>
  <r>
    <x v="0"/>
    <x v="1"/>
    <x v="1"/>
    <x v="4"/>
    <n v="7177435"/>
    <n v="9005521438"/>
    <x v="0"/>
    <x v="1"/>
    <s v="EDIFICIO VILLA CARMENZA X1 BLOQUE 1 PROPIEDAD HORIZONTAL"/>
    <x v="6"/>
    <x v="6"/>
  </r>
  <r>
    <x v="0"/>
    <x v="1"/>
    <x v="1"/>
    <x v="4"/>
    <n v="7177460"/>
    <n v="9005809948"/>
    <x v="0"/>
    <x v="1"/>
    <s v="EDIFICIO ATENEA PROPIEDAD HORIZONTAL"/>
    <x v="6"/>
    <x v="6"/>
  </r>
  <r>
    <x v="0"/>
    <x v="1"/>
    <x v="1"/>
    <x v="4"/>
    <n v="7177465"/>
    <n v="8300309920"/>
    <x v="0"/>
    <x v="1"/>
    <s v="CONJUNTO RESIDENCIAL  EL SALITRE MONSERRATE"/>
    <x v="1"/>
    <x v="1"/>
  </r>
  <r>
    <x v="0"/>
    <x v="1"/>
    <x v="1"/>
    <x v="4"/>
    <n v="7177474"/>
    <n v="8000222099"/>
    <x v="0"/>
    <x v="3"/>
    <s v="CONJUNTO RESIDENCIAL BORINQUEN PH"/>
    <x v="14"/>
    <x v="5"/>
  </r>
  <r>
    <x v="0"/>
    <x v="1"/>
    <x v="1"/>
    <x v="4"/>
    <n v="7177496"/>
    <n v="9001536870"/>
    <x v="0"/>
    <x v="1"/>
    <s v="CAMPOVERDE PH"/>
    <x v="14"/>
    <x v="5"/>
  </r>
  <r>
    <x v="0"/>
    <x v="1"/>
    <x v="1"/>
    <x v="4"/>
    <n v="7177504"/>
    <n v="8001870947"/>
    <x v="0"/>
    <x v="1"/>
    <s v="EDIFICIO ALTO PRADO PH"/>
    <x v="14"/>
    <x v="5"/>
  </r>
  <r>
    <x v="0"/>
    <x v="1"/>
    <x v="1"/>
    <x v="4"/>
    <n v="7177508"/>
    <n v="9009092369"/>
    <x v="0"/>
    <x v="1"/>
    <s v="CONJUNTO RESIDENCIAL TORRES PORTAL DEL PARQUE PH"/>
    <x v="17"/>
    <x v="2"/>
  </r>
  <r>
    <x v="0"/>
    <x v="1"/>
    <x v="1"/>
    <x v="4"/>
    <n v="7177507"/>
    <n v="9001536870"/>
    <x v="0"/>
    <x v="1"/>
    <s v="CAMPOVERDE PH"/>
    <x v="14"/>
    <x v="5"/>
  </r>
  <r>
    <x v="0"/>
    <x v="1"/>
    <x v="1"/>
    <x v="4"/>
    <n v="7177518"/>
    <n v="9001536870"/>
    <x v="0"/>
    <x v="1"/>
    <s v="CAMPOVERDE PH"/>
    <x v="14"/>
    <x v="5"/>
  </r>
  <r>
    <x v="0"/>
    <x v="1"/>
    <x v="1"/>
    <x v="4"/>
    <n v="7177525"/>
    <n v="8300599830"/>
    <x v="0"/>
    <x v="1"/>
    <s v="EDIFICIO CASONA DEL PARQUE PROPIEDAD HORIZONT"/>
    <x v="1"/>
    <x v="1"/>
  </r>
  <r>
    <x v="0"/>
    <x v="1"/>
    <x v="1"/>
    <x v="4"/>
    <n v="7177531"/>
    <n v="8301018025"/>
    <x v="0"/>
    <x v="3"/>
    <s v="CONJUNTO RESIDENCIAL EL PORTAL DEL MORTIÑO PROPIEDAD HORIZON"/>
    <x v="1"/>
    <x v="1"/>
  </r>
  <r>
    <x v="0"/>
    <x v="1"/>
    <x v="1"/>
    <x v="4"/>
    <n v="7177534"/>
    <n v="8002394826"/>
    <x v="0"/>
    <x v="1"/>
    <s v="EDIFICIO PORTAL DE ALCALA ETAPAS I Y II - PROPIEDAD HORIZONT"/>
    <x v="1"/>
    <x v="1"/>
  </r>
  <r>
    <x v="0"/>
    <x v="1"/>
    <x v="1"/>
    <x v="4"/>
    <n v="7177538"/>
    <n v="9011242197"/>
    <x v="0"/>
    <x v="1"/>
    <s v="CONJUNTO CERRADO ARBOLEDA DEL PARQUE - PROPIEDAD HORIZONTAL"/>
    <x v="6"/>
    <x v="6"/>
  </r>
  <r>
    <x v="0"/>
    <x v="1"/>
    <x v="1"/>
    <x v="4"/>
    <n v="7177573"/>
    <n v="9005780772"/>
    <x v="0"/>
    <x v="1"/>
    <s v="EDIFICIO COLINA IMPERIAL"/>
    <x v="2"/>
    <x v="2"/>
  </r>
  <r>
    <x v="0"/>
    <x v="1"/>
    <x v="1"/>
    <x v="4"/>
    <n v="7177600"/>
    <n v="9002138345"/>
    <x v="0"/>
    <x v="1"/>
    <s v="CONJUNTO 3 CONDOMINIO LA PRADERA"/>
    <x v="40"/>
    <x v="0"/>
  </r>
  <r>
    <x v="0"/>
    <x v="1"/>
    <x v="1"/>
    <x v="4"/>
    <n v="7177604"/>
    <n v="8110304422"/>
    <x v="0"/>
    <x v="1"/>
    <s v="UNIDAD RESIDENCIAL MANANTIALES DE ROBLEDO PH"/>
    <x v="14"/>
    <x v="5"/>
  </r>
  <r>
    <x v="0"/>
    <x v="1"/>
    <x v="1"/>
    <x v="4"/>
    <n v="7177658"/>
    <n v="9012082790"/>
    <x v="0"/>
    <x v="0"/>
    <s v="CONJUNTO RESIDENCIAL MIRADOR DE LOS ANDES"/>
    <x v="3"/>
    <x v="3"/>
  </r>
  <r>
    <x v="0"/>
    <x v="1"/>
    <x v="1"/>
    <x v="4"/>
    <n v="7177682"/>
    <n v="8300070621"/>
    <x v="0"/>
    <x v="3"/>
    <s v="CONJUNTO RESIDENCIAL EL BOSQUE DE SUBA AGRUPACION 4"/>
    <x v="1"/>
    <x v="1"/>
  </r>
  <r>
    <x v="0"/>
    <x v="1"/>
    <x v="1"/>
    <x v="4"/>
    <n v="7177685"/>
    <n v="8908047591"/>
    <x v="0"/>
    <x v="0"/>
    <s v="PROPIEDAD HORIZONTAL EDIFICIO EL CARRETERO"/>
    <x v="6"/>
    <x v="6"/>
  </r>
  <r>
    <x v="0"/>
    <x v="1"/>
    <x v="1"/>
    <x v="4"/>
    <n v="7177705"/>
    <n v="8600498330"/>
    <x v="0"/>
    <x v="3"/>
    <s v="CONJUNTO RESIDENCIAL SANTA BARBARA NORTE MANZANA J"/>
    <x v="1"/>
    <x v="1"/>
  </r>
  <r>
    <x v="0"/>
    <x v="1"/>
    <x v="1"/>
    <x v="4"/>
    <n v="7177738"/>
    <n v="9010297872"/>
    <x v="0"/>
    <x v="2"/>
    <s v="CONJUNTO CERRADO BAMBU PH"/>
    <x v="13"/>
    <x v="9"/>
  </r>
  <r>
    <x v="0"/>
    <x v="1"/>
    <x v="1"/>
    <x v="4"/>
    <n v="7177805"/>
    <n v="8301330145"/>
    <x v="0"/>
    <x v="1"/>
    <s v="AGRUPACION RINCON DEL PARQUE"/>
    <x v="1"/>
    <x v="1"/>
  </r>
  <r>
    <x v="0"/>
    <x v="1"/>
    <x v="1"/>
    <x v="4"/>
    <n v="7177818"/>
    <n v="8300543348"/>
    <x v="0"/>
    <x v="3"/>
    <s v="CONJUNTO MULTIFAMILIAR LOS PINOS PH"/>
    <x v="1"/>
    <x v="1"/>
  </r>
  <r>
    <x v="0"/>
    <x v="1"/>
    <x v="1"/>
    <x v="4"/>
    <n v="7177897"/>
    <n v="8300319323"/>
    <x v="0"/>
    <x v="3"/>
    <s v="AGRUPACION MZ 17 LT B URBANIZACION BOCHICA MULTICENTRO III E"/>
    <x v="1"/>
    <x v="1"/>
  </r>
  <r>
    <x v="0"/>
    <x v="1"/>
    <x v="1"/>
    <x v="4"/>
    <n v="7177944"/>
    <n v="9005521438"/>
    <x v="0"/>
    <x v="1"/>
    <s v="EDIFICIO VILLA CARMENZA X1 BLOQUE 1 PROPIEDAD HORIZONTAL"/>
    <x v="6"/>
    <x v="6"/>
  </r>
  <r>
    <x v="0"/>
    <x v="1"/>
    <x v="1"/>
    <x v="4"/>
    <n v="7177959"/>
    <n v="9003732366"/>
    <x v="0"/>
    <x v="1"/>
    <s v="CONJUNTO RESIDENCIAL GRANADA CLUB ETAPA 2 - PROPIEDAD HORIZO"/>
    <x v="1"/>
    <x v="1"/>
  </r>
  <r>
    <x v="0"/>
    <x v="1"/>
    <x v="1"/>
    <x v="4"/>
    <n v="7177994"/>
    <n v="8301196827"/>
    <x v="0"/>
    <x v="1"/>
    <s v="EDIFICIO CRIS PH"/>
    <x v="1"/>
    <x v="1"/>
  </r>
  <r>
    <x v="0"/>
    <x v="1"/>
    <x v="1"/>
    <x v="4"/>
    <n v="7178003"/>
    <n v="8001812899"/>
    <x v="0"/>
    <x v="1"/>
    <s v="EDIFICIO CAMINO DE LA SALLE PH"/>
    <x v="1"/>
    <x v="1"/>
  </r>
  <r>
    <x v="0"/>
    <x v="1"/>
    <x v="1"/>
    <x v="4"/>
    <n v="7178008"/>
    <n v="9011123115"/>
    <x v="0"/>
    <x v="0"/>
    <s v="CONJUNTO RESIDENCIAL PARQUES DE BOGOTA PINO PROPIEDAD HORIZO"/>
    <x v="1"/>
    <x v="1"/>
  </r>
  <r>
    <x v="0"/>
    <x v="1"/>
    <x v="1"/>
    <x v="4"/>
    <n v="7178021"/>
    <n v="9011123115"/>
    <x v="0"/>
    <x v="0"/>
    <s v="CONJUNTO RESIDENCIAL PARQUES DE BOGOTA PINO PROPIEDAD HORIZO"/>
    <x v="1"/>
    <x v="1"/>
  </r>
  <r>
    <x v="0"/>
    <x v="1"/>
    <x v="1"/>
    <x v="4"/>
    <n v="7178033"/>
    <n v="8002041211"/>
    <x v="0"/>
    <x v="3"/>
    <s v="AGRUPACION DE VIVIENDA LOS MIRTOS PH"/>
    <x v="1"/>
    <x v="1"/>
  </r>
  <r>
    <x v="0"/>
    <x v="1"/>
    <x v="1"/>
    <x v="4"/>
    <n v="7178036"/>
    <n v="9011123115"/>
    <x v="0"/>
    <x v="0"/>
    <s v="CONJUNTO RESIDENCIAL PARQUES DE BOGOTA PINO PROPIEDAD HORIZO"/>
    <x v="1"/>
    <x v="1"/>
  </r>
  <r>
    <x v="0"/>
    <x v="1"/>
    <x v="1"/>
    <x v="4"/>
    <n v="7178045"/>
    <n v="9011123115"/>
    <x v="0"/>
    <x v="0"/>
    <s v="CONJUNTO RESIDENCIAL PARQUES DE BOGOTA PINO PROPIEDAD HORIZO"/>
    <x v="1"/>
    <x v="1"/>
  </r>
  <r>
    <x v="0"/>
    <x v="1"/>
    <x v="1"/>
    <x v="4"/>
    <n v="7178117"/>
    <n v="8110395201"/>
    <x v="0"/>
    <x v="1"/>
    <s v="CONJUNTO RESIDENCIAL MIRADOR DE GUADALCANAL PH"/>
    <x v="10"/>
    <x v="5"/>
  </r>
  <r>
    <x v="0"/>
    <x v="1"/>
    <x v="1"/>
    <x v="4"/>
    <n v="7178141"/>
    <n v="8002378267"/>
    <x v="0"/>
    <x v="2"/>
    <s v="CONJUNTO RESIDENCIAL PORTALES DEL COUNTRY"/>
    <x v="1"/>
    <x v="1"/>
  </r>
  <r>
    <x v="0"/>
    <x v="1"/>
    <x v="1"/>
    <x v="4"/>
    <n v="7178185"/>
    <n v="8001768160"/>
    <x v="0"/>
    <x v="0"/>
    <s v="CIUDADELA SORRENTO PROPIEDAD HORIZONTAL"/>
    <x v="7"/>
    <x v="7"/>
  </r>
  <r>
    <x v="0"/>
    <x v="1"/>
    <x v="1"/>
    <x v="4"/>
    <n v="7178222"/>
    <n v="8050271203"/>
    <x v="0"/>
    <x v="1"/>
    <s v="CONJUNTO RESIDENCIAL OASIS DEL SUR- PROPIEDAD HORIZONTAL"/>
    <x v="0"/>
    <x v="0"/>
  </r>
  <r>
    <x v="0"/>
    <x v="1"/>
    <x v="1"/>
    <x v="4"/>
    <n v="7178236"/>
    <n v="8100012554"/>
    <x v="0"/>
    <x v="1"/>
    <s v="EDIFICIO ISABEL MONTOYA DE ESCOBAR - PROPIEDAD HORIZONTAL"/>
    <x v="6"/>
    <x v="6"/>
  </r>
  <r>
    <x v="0"/>
    <x v="1"/>
    <x v="1"/>
    <x v="4"/>
    <n v="7178252"/>
    <n v="9000374688"/>
    <x v="0"/>
    <x v="1"/>
    <s v="UNIDAD RESIDENCIAL BALCON DE LA RAZA PH"/>
    <x v="10"/>
    <x v="5"/>
  </r>
  <r>
    <x v="0"/>
    <x v="1"/>
    <x v="1"/>
    <x v="4"/>
    <n v="7178256"/>
    <n v="8300543996"/>
    <x v="0"/>
    <x v="1"/>
    <s v="EDIFICIO TORRE DE SAN MARCOS PROPIEDAD HORIZONTAL"/>
    <x v="1"/>
    <x v="1"/>
  </r>
  <r>
    <x v="0"/>
    <x v="1"/>
    <x v="1"/>
    <x v="4"/>
    <n v="7178336"/>
    <n v="8000409901"/>
    <x v="0"/>
    <x v="1"/>
    <s v="EDIFICIO TORRES DE PUNTACANA - PROPIEDAD HORIZONTAL"/>
    <x v="1"/>
    <x v="1"/>
  </r>
  <r>
    <x v="0"/>
    <x v="1"/>
    <x v="1"/>
    <x v="4"/>
    <n v="7178353"/>
    <n v="8090127068"/>
    <x v="0"/>
    <x v="2"/>
    <s v="MULTIFAMILIARES IRAZU SEGUNDA ETAPA"/>
    <x v="3"/>
    <x v="3"/>
  </r>
  <r>
    <x v="0"/>
    <x v="1"/>
    <x v="1"/>
    <x v="4"/>
    <n v="7178378"/>
    <n v="9010462762"/>
    <x v="0"/>
    <x v="0"/>
    <s v="CONJUNTO CERRADO BRISAS DEL BOSQUE"/>
    <x v="7"/>
    <x v="7"/>
  </r>
  <r>
    <x v="0"/>
    <x v="1"/>
    <x v="1"/>
    <x v="4"/>
    <n v="7178427"/>
    <n v="8301254398"/>
    <x v="0"/>
    <x v="0"/>
    <s v="AGRUPACION URBANIZACION TECHO"/>
    <x v="1"/>
    <x v="1"/>
  </r>
  <r>
    <x v="0"/>
    <x v="1"/>
    <x v="1"/>
    <x v="4"/>
    <n v="7178475"/>
    <n v="8300764587"/>
    <x v="0"/>
    <x v="1"/>
    <s v="CONJUNTO RESIDENCIAL CUMBRES DEL SALITRE III"/>
    <x v="1"/>
    <x v="1"/>
  </r>
  <r>
    <x v="0"/>
    <x v="1"/>
    <x v="1"/>
    <x v="4"/>
    <n v="7178551"/>
    <n v="9010467914"/>
    <x v="0"/>
    <x v="1"/>
    <s v="CONJUNTO RESIDENCIAL AVELLANA PH"/>
    <x v="4"/>
    <x v="4"/>
  </r>
  <r>
    <x v="0"/>
    <x v="1"/>
    <x v="1"/>
    <x v="4"/>
    <n v="7178613"/>
    <n v="8110416092"/>
    <x v="0"/>
    <x v="1"/>
    <s v="EDIFICIO CONDOMINIO ORION TORRE 1"/>
    <x v="14"/>
    <x v="5"/>
  </r>
  <r>
    <x v="0"/>
    <x v="1"/>
    <x v="1"/>
    <x v="4"/>
    <n v="7178681"/>
    <n v="8000724794"/>
    <x v="0"/>
    <x v="1"/>
    <s v="CONJUNTO RESIDENCIAL BORNEO II ETAPA"/>
    <x v="1"/>
    <x v="1"/>
  </r>
  <r>
    <x v="0"/>
    <x v="1"/>
    <x v="1"/>
    <x v="4"/>
    <n v="7178732"/>
    <n v="8160006214"/>
    <x v="0"/>
    <x v="1"/>
    <s v="EL PALMAR CONJUNTO CERRADO N 3 PH"/>
    <x v="11"/>
    <x v="9"/>
  </r>
  <r>
    <x v="0"/>
    <x v="1"/>
    <x v="1"/>
    <x v="4"/>
    <n v="7178733"/>
    <n v="8605096441"/>
    <x v="0"/>
    <x v="1"/>
    <s v="CONJUNTO RESIDENCIAL SANTA BARBARA NORTE"/>
    <x v="1"/>
    <x v="1"/>
  </r>
  <r>
    <x v="0"/>
    <x v="1"/>
    <x v="1"/>
    <x v="4"/>
    <n v="7178818"/>
    <n v="9007459471"/>
    <x v="0"/>
    <x v="1"/>
    <s v="AGRUPACION DE VIVIENDA PARQUE RESID NUEVO SUBA ETAPA I - PH"/>
    <x v="1"/>
    <x v="1"/>
  </r>
  <r>
    <x v="0"/>
    <x v="1"/>
    <x v="1"/>
    <x v="4"/>
    <n v="7178943"/>
    <n v="9001724700"/>
    <x v="0"/>
    <x v="2"/>
    <s v="CONDOMINIO MANANTIAL"/>
    <x v="10"/>
    <x v="5"/>
  </r>
  <r>
    <x v="0"/>
    <x v="1"/>
    <x v="1"/>
    <x v="4"/>
    <n v="7178988"/>
    <n v="9006999782"/>
    <x v="0"/>
    <x v="1"/>
    <s v="URBANIZACION EL ROSAL I ETAPA PH"/>
    <x v="14"/>
    <x v="5"/>
  </r>
  <r>
    <x v="0"/>
    <x v="1"/>
    <x v="1"/>
    <x v="4"/>
    <n v="7179152"/>
    <n v="8914091600"/>
    <x v="0"/>
    <x v="0"/>
    <s v="UNIDAD RESIDENCIAL PINARES DE SAN MARTIN"/>
    <x v="11"/>
    <x v="9"/>
  </r>
  <r>
    <x v="0"/>
    <x v="1"/>
    <x v="1"/>
    <x v="4"/>
    <n v="7179224"/>
    <n v="8301295506"/>
    <x v="0"/>
    <x v="1"/>
    <s v="AGRUPACION DE VIVIENDA QUINTAS DE SANTA MARIA I Y II"/>
    <x v="1"/>
    <x v="1"/>
  </r>
  <r>
    <x v="0"/>
    <x v="1"/>
    <x v="1"/>
    <x v="4"/>
    <n v="7179244"/>
    <n v="9000219600"/>
    <x v="0"/>
    <x v="1"/>
    <s v="CONJUNTO RESIDENCIAL SAN JOSE PLAZA"/>
    <x v="1"/>
    <x v="1"/>
  </r>
  <r>
    <x v="0"/>
    <x v="1"/>
    <x v="1"/>
    <x v="4"/>
    <n v="7179499"/>
    <n v="8001972770"/>
    <x v="0"/>
    <x v="0"/>
    <s v="UNIDAD RESIDENCIAL SAUSALITO"/>
    <x v="11"/>
    <x v="9"/>
  </r>
  <r>
    <x v="0"/>
    <x v="1"/>
    <x v="1"/>
    <x v="4"/>
    <n v="7179883"/>
    <n v="9002751961"/>
    <x v="0"/>
    <x v="1"/>
    <s v="AGRUPACION DE VIVIENDA NUEVA CIUDAD ETAPA 4 SM2- 2A - SM2- 2"/>
    <x v="1"/>
    <x v="1"/>
  </r>
  <r>
    <x v="0"/>
    <x v="1"/>
    <x v="1"/>
    <x v="4"/>
    <n v="7179995"/>
    <n v="9006026649"/>
    <x v="0"/>
    <x v="0"/>
    <s v="PROPIEDAD HORIZONTAL BALCONES DE LA VILLA II ETAPA BLOQUES 1"/>
    <x v="23"/>
    <x v="6"/>
  </r>
  <r>
    <x v="0"/>
    <x v="1"/>
    <x v="1"/>
    <x v="4"/>
    <n v="7180031"/>
    <n v="8090052430"/>
    <x v="0"/>
    <x v="3"/>
    <s v="CONJUNTO CERRADO  BOSQUE NATIVO - PARQUE RESIDENCIAL I E"/>
    <x v="3"/>
    <x v="3"/>
  </r>
  <r>
    <x v="0"/>
    <x v="1"/>
    <x v="1"/>
    <x v="4"/>
    <n v="7180081"/>
    <n v="8000498941"/>
    <x v="0"/>
    <x v="3"/>
    <s v="CONJUNTO LAGOS DE CORDOBA PRIMERA ETAPA"/>
    <x v="1"/>
    <x v="1"/>
  </r>
  <r>
    <x v="0"/>
    <x v="1"/>
    <x v="1"/>
    <x v="4"/>
    <n v="7180094"/>
    <n v="9004870868"/>
    <x v="0"/>
    <x v="0"/>
    <s v="EDIFICIO PALERMO PH"/>
    <x v="14"/>
    <x v="5"/>
  </r>
  <r>
    <x v="0"/>
    <x v="1"/>
    <x v="1"/>
    <x v="4"/>
    <n v="7180119"/>
    <n v="8300159041"/>
    <x v="0"/>
    <x v="1"/>
    <s v="CONJUNTO RESIDENCIAL ALAMEDA TORRE 1 PRIMERA"/>
    <x v="1"/>
    <x v="1"/>
  </r>
  <r>
    <x v="0"/>
    <x v="1"/>
    <x v="1"/>
    <x v="4"/>
    <n v="7180149"/>
    <n v="9002547937"/>
    <x v="0"/>
    <x v="1"/>
    <s v="CONJUNTO RESIDENCIAL BOSQUES DEL PINAR PH"/>
    <x v="1"/>
    <x v="1"/>
  </r>
  <r>
    <x v="0"/>
    <x v="1"/>
    <x v="1"/>
    <x v="4"/>
    <n v="7180160"/>
    <n v="8300214770"/>
    <x v="0"/>
    <x v="1"/>
    <s v="EDIFICIO CALLE 103 PH"/>
    <x v="1"/>
    <x v="1"/>
  </r>
  <r>
    <x v="0"/>
    <x v="1"/>
    <x v="1"/>
    <x v="4"/>
    <n v="7180181"/>
    <n v="8300063114"/>
    <x v="0"/>
    <x v="3"/>
    <s v="EDIFICIO SAN JUAN DE GIRON"/>
    <x v="1"/>
    <x v="1"/>
  </r>
  <r>
    <x v="0"/>
    <x v="1"/>
    <x v="1"/>
    <x v="4"/>
    <n v="7180186"/>
    <n v="8002431920"/>
    <x v="0"/>
    <x v="1"/>
    <s v="EDIFICIO SAN PETESBURGO PH"/>
    <x v="14"/>
    <x v="5"/>
  </r>
  <r>
    <x v="0"/>
    <x v="1"/>
    <x v="1"/>
    <x v="4"/>
    <n v="7180198"/>
    <n v="8001739710"/>
    <x v="0"/>
    <x v="1"/>
    <s v="EDIFICIO BOLIVIA PH"/>
    <x v="14"/>
    <x v="5"/>
  </r>
  <r>
    <x v="0"/>
    <x v="1"/>
    <x v="1"/>
    <x v="4"/>
    <n v="7180225"/>
    <n v="8301254398"/>
    <x v="0"/>
    <x v="1"/>
    <s v="AGRUPACION URBANIZACION TECHO"/>
    <x v="1"/>
    <x v="1"/>
  </r>
  <r>
    <x v="0"/>
    <x v="1"/>
    <x v="1"/>
    <x v="4"/>
    <n v="7180254"/>
    <n v="9004542522"/>
    <x v="0"/>
    <x v="1"/>
    <s v="EDIFICIO CANTAGIRONE CU4TRO PH"/>
    <x v="14"/>
    <x v="5"/>
  </r>
  <r>
    <x v="0"/>
    <x v="1"/>
    <x v="1"/>
    <x v="4"/>
    <n v="7180268"/>
    <n v="9001669380"/>
    <x v="0"/>
    <x v="1"/>
    <s v="UNIDAD INMOBILIARIA CERRADA LA GRANJITA BOSA"/>
    <x v="1"/>
    <x v="1"/>
  </r>
  <r>
    <x v="0"/>
    <x v="1"/>
    <x v="1"/>
    <x v="4"/>
    <n v="7180313"/>
    <n v="9008416059"/>
    <x v="0"/>
    <x v="2"/>
    <s v="CONJUNTO RESIDENCIAL MULTIFAMILIAR PORTAL DE LAS ARAUCARIAS"/>
    <x v="56"/>
    <x v="9"/>
  </r>
  <r>
    <x v="0"/>
    <x v="1"/>
    <x v="1"/>
    <x v="4"/>
    <n v="7180326"/>
    <n v="8160004873"/>
    <x v="0"/>
    <x v="3"/>
    <s v="AGRUPACION RESIDENCIAL GAMMA III BLOQUE 29 32 Y 34 PH"/>
    <x v="11"/>
    <x v="9"/>
  </r>
  <r>
    <x v="0"/>
    <x v="1"/>
    <x v="1"/>
    <x v="4"/>
    <n v="7180369"/>
    <n v="8300283197"/>
    <x v="0"/>
    <x v="1"/>
    <s v="CONJUNTO RESIDENCIAL BOCHICA 4 MANZANA 17 A"/>
    <x v="1"/>
    <x v="1"/>
  </r>
  <r>
    <x v="0"/>
    <x v="1"/>
    <x v="1"/>
    <x v="4"/>
    <n v="7180393"/>
    <n v="9000595817"/>
    <x v="0"/>
    <x v="4"/>
    <s v="CONJUNTO CERRADO RESERVA DE LOS ALAMOS PH"/>
    <x v="11"/>
    <x v="9"/>
  </r>
  <r>
    <x v="0"/>
    <x v="1"/>
    <x v="1"/>
    <x v="4"/>
    <n v="7180406"/>
    <n v="8160006579"/>
    <x v="0"/>
    <x v="1"/>
    <s v="EDIFICIO ROBLE CLARO"/>
    <x v="11"/>
    <x v="9"/>
  </r>
  <r>
    <x v="0"/>
    <x v="1"/>
    <x v="1"/>
    <x v="4"/>
    <n v="7180410"/>
    <n v="9004261439"/>
    <x v="0"/>
    <x v="1"/>
    <s v="CONJUNTO GRANADA CLUB RESIDENCIAL ETAPA III"/>
    <x v="1"/>
    <x v="1"/>
  </r>
  <r>
    <x v="0"/>
    <x v="1"/>
    <x v="1"/>
    <x v="4"/>
    <n v="7180418"/>
    <n v="9005282349"/>
    <x v="0"/>
    <x v="1"/>
    <s v="COCORA PARQUE RESIDENCIAL"/>
    <x v="7"/>
    <x v="7"/>
  </r>
  <r>
    <x v="0"/>
    <x v="1"/>
    <x v="1"/>
    <x v="4"/>
    <n v="7180460"/>
    <n v="9008721448"/>
    <x v="0"/>
    <x v="1"/>
    <s v="EDIFICIO CHAPELET PH"/>
    <x v="14"/>
    <x v="5"/>
  </r>
  <r>
    <x v="0"/>
    <x v="1"/>
    <x v="1"/>
    <x v="4"/>
    <n v="7180550"/>
    <n v="8300283197"/>
    <x v="0"/>
    <x v="1"/>
    <s v="CONJUNTO RESIDENCIAL BOCHICA 4 MANZANA 17 A"/>
    <x v="1"/>
    <x v="1"/>
  </r>
  <r>
    <x v="0"/>
    <x v="1"/>
    <x v="1"/>
    <x v="4"/>
    <n v="7180561"/>
    <n v="8300283197"/>
    <x v="0"/>
    <x v="1"/>
    <s v="CONJUNTO RESIDENCIAL BOCHICA 4 MANZANA 17 A"/>
    <x v="1"/>
    <x v="1"/>
  </r>
  <r>
    <x v="0"/>
    <x v="1"/>
    <x v="1"/>
    <x v="4"/>
    <n v="7180583"/>
    <n v="9007450453"/>
    <x v="0"/>
    <x v="1"/>
    <s v="CONJUNTO CERRADO DE VIVIENDA MULTIFAMILIAR RESERVA DEL CERRO"/>
    <x v="6"/>
    <x v="6"/>
  </r>
  <r>
    <x v="0"/>
    <x v="1"/>
    <x v="1"/>
    <x v="4"/>
    <n v="7180588"/>
    <n v="9004429607"/>
    <x v="0"/>
    <x v="1"/>
    <s v="EDIFICIO ROSARIO PROPIEDAD HORIZONTAL"/>
    <x v="6"/>
    <x v="6"/>
  </r>
  <r>
    <x v="0"/>
    <x v="1"/>
    <x v="1"/>
    <x v="4"/>
    <n v="7180599"/>
    <n v="8909272401"/>
    <x v="0"/>
    <x v="1"/>
    <s v="EDIFICIO EL MANANTIAL PH"/>
    <x v="14"/>
    <x v="5"/>
  </r>
  <r>
    <x v="0"/>
    <x v="1"/>
    <x v="1"/>
    <x v="4"/>
    <n v="7180695"/>
    <n v="9010034836"/>
    <x v="0"/>
    <x v="2"/>
    <s v="FORTEZZA PARQUE RESIDENCIAL - PROPIEDAD HORIZONTAL"/>
    <x v="3"/>
    <x v="3"/>
  </r>
  <r>
    <x v="0"/>
    <x v="1"/>
    <x v="1"/>
    <x v="4"/>
    <n v="7180657"/>
    <n v="9006651007"/>
    <x v="0"/>
    <x v="1"/>
    <s v="CONJUNTO RESIDENCIAL BELLOMONTE"/>
    <x v="71"/>
    <x v="10"/>
  </r>
  <r>
    <x v="0"/>
    <x v="1"/>
    <x v="1"/>
    <x v="4"/>
    <n v="7180675"/>
    <n v="8301185143"/>
    <x v="0"/>
    <x v="1"/>
    <s v="CONJUNTO RESIDENCIAL TARBES DE SAN JOSE I Y II ETAPA"/>
    <x v="1"/>
    <x v="1"/>
  </r>
  <r>
    <x v="0"/>
    <x v="1"/>
    <x v="1"/>
    <x v="4"/>
    <n v="7180719"/>
    <n v="9001501654"/>
    <x v="0"/>
    <x v="3"/>
    <s v="AGRUPACION TORRES NUEVA CASTILLA I"/>
    <x v="1"/>
    <x v="1"/>
  </r>
  <r>
    <x v="0"/>
    <x v="1"/>
    <x v="1"/>
    <x v="4"/>
    <n v="7180846"/>
    <n v="8000339520"/>
    <x v="0"/>
    <x v="1"/>
    <s v="CONJUNTO RESIDENCIAL INTERLOMAS (ETAPAS 123 Y 4) -PH-"/>
    <x v="14"/>
    <x v="5"/>
  </r>
  <r>
    <x v="0"/>
    <x v="1"/>
    <x v="1"/>
    <x v="4"/>
    <n v="7180906"/>
    <n v="8000608226"/>
    <x v="0"/>
    <x v="1"/>
    <s v="UNIDAD RESIDENCIAL PORTOALEGRE I PH"/>
    <x v="14"/>
    <x v="5"/>
  </r>
  <r>
    <x v="0"/>
    <x v="1"/>
    <x v="1"/>
    <x v="4"/>
    <n v="7180964"/>
    <n v="9006283631"/>
    <x v="0"/>
    <x v="1"/>
    <s v="EDIFICIO LAURELES DEL RIO I ETAPA PH"/>
    <x v="6"/>
    <x v="6"/>
  </r>
  <r>
    <x v="0"/>
    <x v="1"/>
    <x v="1"/>
    <x v="4"/>
    <n v="7180969"/>
    <n v="8300235674"/>
    <x v="0"/>
    <x v="1"/>
    <s v="CONJUNTO RESIDENCIAL SANTILLANA II ETAPA"/>
    <x v="1"/>
    <x v="1"/>
  </r>
  <r>
    <x v="0"/>
    <x v="1"/>
    <x v="1"/>
    <x v="4"/>
    <n v="7181013"/>
    <n v="9003107342"/>
    <x v="0"/>
    <x v="4"/>
    <s v="CONJUNTO RESIDENCIAL CERRADO LA TOSCANA PRIMERA ETAPA BL"/>
    <x v="6"/>
    <x v="6"/>
  </r>
  <r>
    <x v="0"/>
    <x v="1"/>
    <x v="1"/>
    <x v="4"/>
    <n v="7181044"/>
    <n v="8600403353"/>
    <x v="0"/>
    <x v="0"/>
    <s v="CONJUNTO RESIDENCIAL BOSQUES DE KENNEDY PH"/>
    <x v="1"/>
    <x v="1"/>
  </r>
  <r>
    <x v="0"/>
    <x v="1"/>
    <x v="1"/>
    <x v="4"/>
    <n v="7181150"/>
    <n v="9001922305"/>
    <x v="0"/>
    <x v="1"/>
    <s v="CONJUNTO RESIDENCIAL KANATA PH"/>
    <x v="11"/>
    <x v="9"/>
  </r>
  <r>
    <x v="0"/>
    <x v="1"/>
    <x v="1"/>
    <x v="4"/>
    <n v="7181191"/>
    <n v="8300491610"/>
    <x v="0"/>
    <x v="1"/>
    <s v="CONJUNTO RESIDENCIAL BOSQUES DEL PORTAL"/>
    <x v="1"/>
    <x v="1"/>
  </r>
  <r>
    <x v="0"/>
    <x v="1"/>
    <x v="1"/>
    <x v="4"/>
    <n v="7181211"/>
    <n v="9010034836"/>
    <x v="0"/>
    <x v="0"/>
    <s v="FORTEZZA PARQUE RESIDENCIAL - PROPIEDAD HORIZONTAL"/>
    <x v="3"/>
    <x v="3"/>
  </r>
  <r>
    <x v="0"/>
    <x v="1"/>
    <x v="1"/>
    <x v="4"/>
    <n v="7181259"/>
    <n v="8110395201"/>
    <x v="0"/>
    <x v="1"/>
    <s v="CONJUNTO RESIDENCIAL MIRADOR DE GUADALCANAL PH"/>
    <x v="10"/>
    <x v="5"/>
  </r>
  <r>
    <x v="0"/>
    <x v="1"/>
    <x v="1"/>
    <x v="4"/>
    <n v="7181288"/>
    <n v="8909359504"/>
    <x v="0"/>
    <x v="2"/>
    <s v="CONJUNTO RESIDENCIAL PALMA DE MALLORCA ETAPAS"/>
    <x v="10"/>
    <x v="5"/>
  </r>
  <r>
    <x v="0"/>
    <x v="1"/>
    <x v="1"/>
    <x v="4"/>
    <n v="7181346"/>
    <n v="8300240211"/>
    <x v="0"/>
    <x v="3"/>
    <s v="AGRUPACION DE VIVIENDA 7 - LA ARBOLEDA DE LA URBANIZACION NU"/>
    <x v="1"/>
    <x v="1"/>
  </r>
  <r>
    <x v="0"/>
    <x v="1"/>
    <x v="1"/>
    <x v="1"/>
    <n v="7181413"/>
    <n v="9011894081"/>
    <x v="0"/>
    <x v="3"/>
    <s v="EDIFICIO INTEGRA CENTRO DE NEGOCIOS PH"/>
    <x v="11"/>
    <x v="9"/>
  </r>
  <r>
    <x v="0"/>
    <x v="1"/>
    <x v="1"/>
    <x v="4"/>
    <n v="7181566"/>
    <n v="8914127499"/>
    <x v="0"/>
    <x v="1"/>
    <s v="EDIFICIO FAVI PH"/>
    <x v="11"/>
    <x v="9"/>
  </r>
  <r>
    <x v="0"/>
    <x v="1"/>
    <x v="1"/>
    <x v="4"/>
    <n v="7181662"/>
    <n v="8300435924"/>
    <x v="0"/>
    <x v="1"/>
    <s v="EDIFICIO VILLA VENETTO PROPIEDAD HORIZONTAL"/>
    <x v="1"/>
    <x v="1"/>
  </r>
  <r>
    <x v="0"/>
    <x v="1"/>
    <x v="1"/>
    <x v="4"/>
    <n v="7181784"/>
    <n v="9005948578"/>
    <x v="0"/>
    <x v="0"/>
    <s v="EDIFICIO BOSTON PARK 2"/>
    <x v="14"/>
    <x v="5"/>
  </r>
  <r>
    <x v="0"/>
    <x v="1"/>
    <x v="1"/>
    <x v="4"/>
    <n v="7182187"/>
    <n v="8090114882"/>
    <x v="0"/>
    <x v="4"/>
    <s v="CONDOMINIO PARQUES DE PAKISTAN I ETAPA"/>
    <x v="31"/>
    <x v="3"/>
  </r>
  <r>
    <x v="0"/>
    <x v="1"/>
    <x v="1"/>
    <x v="4"/>
    <n v="7182263"/>
    <n v="8000864179"/>
    <x v="0"/>
    <x v="1"/>
    <s v="EDIFICIO VALDEPEÑAS P H"/>
    <x v="14"/>
    <x v="5"/>
  </r>
  <r>
    <x v="0"/>
    <x v="1"/>
    <x v="1"/>
    <x v="4"/>
    <n v="7182559"/>
    <n v="8110304422"/>
    <x v="0"/>
    <x v="1"/>
    <s v="UNIDAD RESIDENCIAL MANANTIALES DE ROBLEDO PH"/>
    <x v="14"/>
    <x v="5"/>
  </r>
  <r>
    <x v="0"/>
    <x v="1"/>
    <x v="1"/>
    <x v="4"/>
    <n v="7182802"/>
    <n v="9002010860"/>
    <x v="0"/>
    <x v="3"/>
    <s v="CONDOMINIO PARQUES DE PAKISTAN IV ETAPA"/>
    <x v="31"/>
    <x v="3"/>
  </r>
  <r>
    <x v="0"/>
    <x v="1"/>
    <x v="1"/>
    <x v="4"/>
    <n v="7182803"/>
    <n v="9002010860"/>
    <x v="0"/>
    <x v="1"/>
    <s v="CONDOMINIO PARQUES DE PAKISTAN IV ETAPA"/>
    <x v="31"/>
    <x v="3"/>
  </r>
  <r>
    <x v="0"/>
    <x v="1"/>
    <x v="1"/>
    <x v="4"/>
    <n v="7182949"/>
    <n v="9014241773"/>
    <x v="0"/>
    <x v="1"/>
    <s v="TORRE AVENIDA BOLIVAR PROPIEDAD HORIZONTAL"/>
    <x v="7"/>
    <x v="7"/>
  </r>
  <r>
    <x v="0"/>
    <x v="1"/>
    <x v="1"/>
    <x v="4"/>
    <n v="7182952"/>
    <n v="8001739710"/>
    <x v="0"/>
    <x v="1"/>
    <s v="EDIFICIO BOLIVIA PH"/>
    <x v="14"/>
    <x v="5"/>
  </r>
  <r>
    <x v="0"/>
    <x v="1"/>
    <x v="1"/>
    <x v="5"/>
    <n v="7182993"/>
    <n v="24465241"/>
    <x v="0"/>
    <x v="4"/>
    <s v="MEJIA ZULETA LUCILA"/>
    <x v="7"/>
    <x v="7"/>
  </r>
  <r>
    <x v="0"/>
    <x v="1"/>
    <x v="1"/>
    <x v="4"/>
    <n v="7183040"/>
    <n v="9007416153"/>
    <x v="0"/>
    <x v="1"/>
    <s v="EDIFICIO TORRE SAN CARLOS"/>
    <x v="18"/>
    <x v="10"/>
  </r>
  <r>
    <x v="0"/>
    <x v="1"/>
    <x v="1"/>
    <x v="4"/>
    <n v="7183053"/>
    <n v="9006559482"/>
    <x v="0"/>
    <x v="4"/>
    <s v="EDIFICIO VULCANO"/>
    <x v="7"/>
    <x v="7"/>
  </r>
  <r>
    <x v="0"/>
    <x v="1"/>
    <x v="1"/>
    <x v="4"/>
    <n v="7183121"/>
    <n v="8040014390"/>
    <x v="0"/>
    <x v="3"/>
    <s v="CONJUNTO RESIDENCIAL VILLA FIRENZE"/>
    <x v="17"/>
    <x v="2"/>
  </r>
  <r>
    <x v="0"/>
    <x v="1"/>
    <x v="1"/>
    <x v="4"/>
    <n v="7183128"/>
    <n v="8300134856"/>
    <x v="0"/>
    <x v="1"/>
    <s v="AGRUPACION DE VIVIENDA CIUDADELA NUEVA TIBABUYES SC"/>
    <x v="1"/>
    <x v="1"/>
  </r>
  <r>
    <x v="0"/>
    <x v="1"/>
    <x v="1"/>
    <x v="4"/>
    <n v="7183142"/>
    <n v="9001602616"/>
    <x v="0"/>
    <x v="1"/>
    <s v="CONJUNTO RESIDENCIAL SAN FERMIN"/>
    <x v="2"/>
    <x v="2"/>
  </r>
  <r>
    <x v="0"/>
    <x v="1"/>
    <x v="1"/>
    <x v="4"/>
    <n v="7183147"/>
    <n v="8300168053"/>
    <x v="0"/>
    <x v="1"/>
    <s v="CONJUNTO RESIDENCIAL PARQUE LOS SAUCES PH"/>
    <x v="1"/>
    <x v="1"/>
  </r>
  <r>
    <x v="0"/>
    <x v="1"/>
    <x v="1"/>
    <x v="4"/>
    <n v="7183151"/>
    <n v="9008486645"/>
    <x v="0"/>
    <x v="7"/>
    <s v="CONJUNTO VILLA LUCIANA PROPIEDAD HORIZONTAL"/>
    <x v="9"/>
    <x v="8"/>
  </r>
  <r>
    <x v="0"/>
    <x v="1"/>
    <x v="1"/>
    <x v="4"/>
    <n v="7183409"/>
    <n v="9002010860"/>
    <x v="0"/>
    <x v="1"/>
    <s v="CONDOMINIO PARQUES DE PAKISTAN IV ETAPA"/>
    <x v="31"/>
    <x v="3"/>
  </r>
  <r>
    <x v="0"/>
    <x v="1"/>
    <x v="1"/>
    <x v="4"/>
    <n v="7183538"/>
    <n v="9012611471"/>
    <x v="0"/>
    <x v="1"/>
    <s v="URBANICACION DEL CONJUNTO RESIDENCIAL AIRES DEL BOSQUE ETAPA"/>
    <x v="34"/>
    <x v="5"/>
  </r>
  <r>
    <x v="0"/>
    <x v="1"/>
    <x v="1"/>
    <x v="4"/>
    <n v="7183628"/>
    <n v="8605285585"/>
    <x v="0"/>
    <x v="3"/>
    <s v="AGRUPACION DE VIVIENDA EL BALCON DE LINDARAJA UNIDAD 2 PH"/>
    <x v="1"/>
    <x v="1"/>
  </r>
  <r>
    <x v="0"/>
    <x v="1"/>
    <x v="1"/>
    <x v="4"/>
    <n v="7183905"/>
    <n v="9005165413"/>
    <x v="0"/>
    <x v="4"/>
    <s v="EDIFICIO LA TOSCANA"/>
    <x v="0"/>
    <x v="0"/>
  </r>
  <r>
    <x v="0"/>
    <x v="1"/>
    <x v="1"/>
    <x v="1"/>
    <n v="7183926"/>
    <n v="8000893468"/>
    <x v="0"/>
    <x v="1"/>
    <s v="EDIFICIO LUZ ANGELA  PROPIEDAD HORIZONTAL"/>
    <x v="0"/>
    <x v="0"/>
  </r>
  <r>
    <x v="0"/>
    <x v="1"/>
    <x v="1"/>
    <x v="4"/>
    <n v="7183958"/>
    <n v="9002976016"/>
    <x v="0"/>
    <x v="2"/>
    <s v="CONJUNTO RESIDENCIAL OASIS DE CRISTALES"/>
    <x v="0"/>
    <x v="0"/>
  </r>
  <r>
    <x v="0"/>
    <x v="1"/>
    <x v="1"/>
    <x v="4"/>
    <n v="7183957"/>
    <n v="8300867688"/>
    <x v="0"/>
    <x v="1"/>
    <s v="EDIFICIO MARIA MAZUREN - PROPIEDAD HORIZONTAL"/>
    <x v="1"/>
    <x v="1"/>
  </r>
  <r>
    <x v="0"/>
    <x v="1"/>
    <x v="1"/>
    <x v="4"/>
    <n v="7184118"/>
    <n v="9007993198"/>
    <x v="0"/>
    <x v="0"/>
    <s v="URBANIZACION INDIGO PH"/>
    <x v="34"/>
    <x v="5"/>
  </r>
  <r>
    <x v="0"/>
    <x v="1"/>
    <x v="1"/>
    <x v="4"/>
    <n v="7184496"/>
    <n v="8002268261"/>
    <x v="0"/>
    <x v="1"/>
    <s v="CONJUNTO RESIDENCIAL CEDRITOS VILLA SOL PROPIEDAD HORIZONTAL"/>
    <x v="1"/>
    <x v="1"/>
  </r>
  <r>
    <x v="0"/>
    <x v="1"/>
    <x v="1"/>
    <x v="4"/>
    <n v="7184677"/>
    <n v="9006578856"/>
    <x v="0"/>
    <x v="1"/>
    <s v="EDIFICIO MULTIFAMILIAR TORRE LUNA"/>
    <x v="6"/>
    <x v="6"/>
  </r>
  <r>
    <x v="0"/>
    <x v="1"/>
    <x v="1"/>
    <x v="4"/>
    <n v="7184734"/>
    <n v="8040014390"/>
    <x v="0"/>
    <x v="1"/>
    <s v="CONJUNTO RESIDENCIAL VILLA FIRENZE"/>
    <x v="17"/>
    <x v="2"/>
  </r>
  <r>
    <x v="0"/>
    <x v="1"/>
    <x v="1"/>
    <x v="4"/>
    <n v="7184827"/>
    <n v="8001849947"/>
    <x v="0"/>
    <x v="1"/>
    <s v="ASOCIACION DE COPROPIETARIOS DEL EDIFICIO CARTAGENA PRINCESS"/>
    <x v="52"/>
    <x v="18"/>
  </r>
  <r>
    <x v="0"/>
    <x v="1"/>
    <x v="1"/>
    <x v="4"/>
    <n v="7184854"/>
    <n v="8160004873"/>
    <x v="0"/>
    <x v="3"/>
    <s v="AGRUPACION RESIDENCIAL GAMMA III BLOQUE 29 32 Y 34 PH"/>
    <x v="11"/>
    <x v="9"/>
  </r>
  <r>
    <x v="0"/>
    <x v="1"/>
    <x v="1"/>
    <x v="4"/>
    <n v="7184877"/>
    <n v="8902110551"/>
    <x v="0"/>
    <x v="1"/>
    <s v="EDIFICIO BANCO MERCANTIL"/>
    <x v="2"/>
    <x v="2"/>
  </r>
  <r>
    <x v="0"/>
    <x v="1"/>
    <x v="1"/>
    <x v="4"/>
    <n v="7184906"/>
    <n v="9003204555"/>
    <x v="0"/>
    <x v="1"/>
    <s v="EDIFICIO LOMBARDIA"/>
    <x v="20"/>
    <x v="11"/>
  </r>
  <r>
    <x v="0"/>
    <x v="1"/>
    <x v="1"/>
    <x v="4"/>
    <n v="7184913"/>
    <n v="8110317897"/>
    <x v="0"/>
    <x v="1"/>
    <s v="URBANIZACION FLORES Y COLORES PH"/>
    <x v="14"/>
    <x v="5"/>
  </r>
  <r>
    <x v="0"/>
    <x v="1"/>
    <x v="1"/>
    <x v="4"/>
    <n v="7184916"/>
    <n v="9003081963"/>
    <x v="0"/>
    <x v="1"/>
    <s v="CONJUNTO RESIDENCIAL JARDINES DE TANAMBI P H"/>
    <x v="11"/>
    <x v="9"/>
  </r>
  <r>
    <x v="0"/>
    <x v="1"/>
    <x v="1"/>
    <x v="4"/>
    <n v="7184955"/>
    <n v="8010040946"/>
    <x v="0"/>
    <x v="1"/>
    <s v="CONJUNTO RESIDENCIAL HACIENDA PALMA CERA"/>
    <x v="7"/>
    <x v="7"/>
  </r>
  <r>
    <x v="0"/>
    <x v="1"/>
    <x v="1"/>
    <x v="6"/>
    <n v="7184982"/>
    <n v="8914009241"/>
    <x v="0"/>
    <x v="1"/>
    <s v="BERNARDO ANGEL M Y CIA SAS"/>
    <x v="11"/>
    <x v="9"/>
  </r>
  <r>
    <x v="0"/>
    <x v="1"/>
    <x v="1"/>
    <x v="4"/>
    <n v="7184994"/>
    <n v="8160024439"/>
    <x v="0"/>
    <x v="1"/>
    <s v="EDIFICIO PINARES DE LOS ANDES PH"/>
    <x v="11"/>
    <x v="9"/>
  </r>
  <r>
    <x v="0"/>
    <x v="1"/>
    <x v="1"/>
    <x v="4"/>
    <n v="7184999"/>
    <n v="8301254398"/>
    <x v="0"/>
    <x v="0"/>
    <s v="AGRUPACION URBANIZACION TECHO"/>
    <x v="1"/>
    <x v="1"/>
  </r>
  <r>
    <x v="0"/>
    <x v="1"/>
    <x v="1"/>
    <x v="4"/>
    <n v="7185023"/>
    <n v="8001755731"/>
    <x v="0"/>
    <x v="1"/>
    <s v="MULTIFAMILIARES LOS ALMENDROS"/>
    <x v="11"/>
    <x v="9"/>
  </r>
  <r>
    <x v="0"/>
    <x v="1"/>
    <x v="1"/>
    <x v="4"/>
    <n v="7185080"/>
    <n v="8000673361"/>
    <x v="0"/>
    <x v="1"/>
    <s v="CONJUNTO RESIDENCIAL Y COMERCIAL AZAFRANES MZ 64"/>
    <x v="1"/>
    <x v="1"/>
  </r>
  <r>
    <x v="0"/>
    <x v="1"/>
    <x v="1"/>
    <x v="4"/>
    <n v="7185115"/>
    <n v="9003106258"/>
    <x v="0"/>
    <x v="1"/>
    <s v="EDIFICIO KARIBE"/>
    <x v="2"/>
    <x v="2"/>
  </r>
  <r>
    <x v="0"/>
    <x v="1"/>
    <x v="1"/>
    <x v="4"/>
    <n v="7185127"/>
    <n v="8002414331"/>
    <x v="0"/>
    <x v="1"/>
    <s v="EDIFICIO TORRES DE PINARES"/>
    <x v="11"/>
    <x v="9"/>
  </r>
  <r>
    <x v="0"/>
    <x v="1"/>
    <x v="1"/>
    <x v="4"/>
    <n v="7185143"/>
    <n v="9000650921"/>
    <x v="0"/>
    <x v="1"/>
    <s v="EDIFICIO PORTAL DE LOS NOGALES PROPIEDAD HORIZONTAL"/>
    <x v="6"/>
    <x v="6"/>
  </r>
  <r>
    <x v="0"/>
    <x v="1"/>
    <x v="1"/>
    <x v="4"/>
    <n v="7185157"/>
    <n v="9003993636"/>
    <x v="0"/>
    <x v="1"/>
    <s v="EDIFICIO VALLARTA II"/>
    <x v="2"/>
    <x v="2"/>
  </r>
  <r>
    <x v="0"/>
    <x v="1"/>
    <x v="1"/>
    <x v="4"/>
    <n v="7185172"/>
    <n v="9005762003"/>
    <x v="0"/>
    <x v="1"/>
    <s v="TERRAZINO CLUB RESIDENCIAL PH"/>
    <x v="13"/>
    <x v="9"/>
  </r>
  <r>
    <x v="0"/>
    <x v="1"/>
    <x v="1"/>
    <x v="4"/>
    <n v="7185203"/>
    <n v="9003004320"/>
    <x v="0"/>
    <x v="1"/>
    <s v="UNIDAD RESIDENCIAL TORRES DE BARCELONA"/>
    <x v="5"/>
    <x v="5"/>
  </r>
  <r>
    <x v="0"/>
    <x v="1"/>
    <x v="1"/>
    <x v="4"/>
    <n v="7185246"/>
    <n v="8110464296"/>
    <x v="0"/>
    <x v="1"/>
    <s v="CONDOMINIO BOSNIA PH"/>
    <x v="14"/>
    <x v="5"/>
  </r>
  <r>
    <x v="0"/>
    <x v="1"/>
    <x v="1"/>
    <x v="4"/>
    <n v="7185297"/>
    <n v="9004468551"/>
    <x v="0"/>
    <x v="1"/>
    <s v="MULTIFAMILIARES VILLA DEL PRADO PH"/>
    <x v="11"/>
    <x v="9"/>
  </r>
  <r>
    <x v="0"/>
    <x v="1"/>
    <x v="1"/>
    <x v="5"/>
    <n v="7185339"/>
    <n v="18415812"/>
    <x v="0"/>
    <x v="1"/>
    <s v="LOAIZA PELAEZ JOSE FERNANDO"/>
    <x v="7"/>
    <x v="7"/>
  </r>
  <r>
    <x v="0"/>
    <x v="1"/>
    <x v="1"/>
    <x v="4"/>
    <n v="7185355"/>
    <n v="9003410221"/>
    <x v="0"/>
    <x v="1"/>
    <s v="EDIFICIO VERSALLES IMPERIAL"/>
    <x v="2"/>
    <x v="2"/>
  </r>
  <r>
    <x v="0"/>
    <x v="1"/>
    <x v="1"/>
    <x v="4"/>
    <n v="7185363"/>
    <n v="9006558588"/>
    <x v="0"/>
    <x v="2"/>
    <s v="PARQUE RESIDENCIAL EL MIRADOR DEL COLIBRI I ET ANDALUCIA P H"/>
    <x v="13"/>
    <x v="9"/>
  </r>
  <r>
    <x v="0"/>
    <x v="1"/>
    <x v="1"/>
    <x v="4"/>
    <n v="7185441"/>
    <n v="9003077667"/>
    <x v="0"/>
    <x v="1"/>
    <s v="EDIFICIO BETA DELTA 3 PROPIEDAD HORIZONTAL"/>
    <x v="1"/>
    <x v="1"/>
  </r>
  <r>
    <x v="0"/>
    <x v="1"/>
    <x v="1"/>
    <x v="4"/>
    <n v="7185488"/>
    <n v="9003922041"/>
    <x v="1"/>
    <x v="6"/>
    <s v="CENTRO COMERCIAL REAL PLAZA"/>
    <x v="1"/>
    <x v="1"/>
  </r>
  <r>
    <x v="0"/>
    <x v="1"/>
    <x v="1"/>
    <x v="4"/>
    <n v="7185456"/>
    <n v="9001724700"/>
    <x v="0"/>
    <x v="0"/>
    <s v="CONDOMINIO MANANTIAL"/>
    <x v="10"/>
    <x v="5"/>
  </r>
  <r>
    <x v="0"/>
    <x v="1"/>
    <x v="1"/>
    <x v="4"/>
    <n v="7185465"/>
    <n v="9008670321"/>
    <x v="0"/>
    <x v="1"/>
    <s v="EDIFICIO DE USO MIXTO TORRE BICENTENARIO PH"/>
    <x v="14"/>
    <x v="5"/>
  </r>
  <r>
    <x v="0"/>
    <x v="1"/>
    <x v="1"/>
    <x v="4"/>
    <n v="7185496"/>
    <n v="9012611471"/>
    <x v="0"/>
    <x v="2"/>
    <s v="URBANICACION DEL CONJUNTO RESIDENCIAL AIRES DEL BOSQUE ETAPA"/>
    <x v="34"/>
    <x v="5"/>
  </r>
  <r>
    <x v="0"/>
    <x v="1"/>
    <x v="1"/>
    <x v="4"/>
    <n v="7185524"/>
    <n v="8909302971"/>
    <x v="0"/>
    <x v="3"/>
    <s v="CONJUNTO RESIDENCIAL BOSQUES DE LA CONCHA PH"/>
    <x v="14"/>
    <x v="5"/>
  </r>
  <r>
    <x v="0"/>
    <x v="1"/>
    <x v="1"/>
    <x v="4"/>
    <n v="7185587"/>
    <n v="9013299170"/>
    <x v="0"/>
    <x v="7"/>
    <s v="AMARU APARTAMENTOS PROPIEDAD HORIZONTAL"/>
    <x v="11"/>
    <x v="9"/>
  </r>
  <r>
    <x v="0"/>
    <x v="1"/>
    <x v="1"/>
    <x v="4"/>
    <n v="7185591"/>
    <n v="8160006214"/>
    <x v="0"/>
    <x v="1"/>
    <s v="EL PALMAR CONJUNTO CERRADO N 3 PH"/>
    <x v="11"/>
    <x v="9"/>
  </r>
  <r>
    <x v="0"/>
    <x v="1"/>
    <x v="1"/>
    <x v="4"/>
    <n v="7185611"/>
    <n v="8300309920"/>
    <x v="0"/>
    <x v="1"/>
    <s v="CONJUNTO RESIDENCIAL  EL SALITRE MONSERRATE"/>
    <x v="1"/>
    <x v="1"/>
  </r>
  <r>
    <x v="0"/>
    <x v="1"/>
    <x v="1"/>
    <x v="4"/>
    <n v="7185632"/>
    <n v="8301254398"/>
    <x v="0"/>
    <x v="4"/>
    <s v="AGRUPACION URBANIZACION TECHO"/>
    <x v="1"/>
    <x v="1"/>
  </r>
  <r>
    <x v="0"/>
    <x v="1"/>
    <x v="1"/>
    <x v="4"/>
    <n v="7185655"/>
    <n v="8001153026"/>
    <x v="0"/>
    <x v="1"/>
    <s v="CONJUNTO RESIDENCIAL PONTEVEDRA PROPIEDAD HORIZONTAL"/>
    <x v="1"/>
    <x v="1"/>
  </r>
  <r>
    <x v="0"/>
    <x v="1"/>
    <x v="1"/>
    <x v="4"/>
    <n v="7185679"/>
    <n v="8001424770"/>
    <x v="0"/>
    <x v="1"/>
    <s v="PARQUE RESIDENCIAL LA ALQUERIA SAN ISIDRO PH"/>
    <x v="10"/>
    <x v="5"/>
  </r>
  <r>
    <x v="0"/>
    <x v="1"/>
    <x v="1"/>
    <x v="4"/>
    <n v="7185692"/>
    <n v="8300183155"/>
    <x v="0"/>
    <x v="1"/>
    <s v="UNIDAD RESIDENCIAL EL PORTAL Y SANTA MARIA DE LOS ANGELES"/>
    <x v="1"/>
    <x v="1"/>
  </r>
  <r>
    <x v="0"/>
    <x v="1"/>
    <x v="1"/>
    <x v="4"/>
    <n v="7185704"/>
    <n v="8300412873"/>
    <x v="0"/>
    <x v="3"/>
    <s v="EDIFICIO GRANADA ETAPAS I Y II"/>
    <x v="1"/>
    <x v="1"/>
  </r>
  <r>
    <x v="0"/>
    <x v="1"/>
    <x v="1"/>
    <x v="4"/>
    <n v="7185712"/>
    <n v="8300557273"/>
    <x v="0"/>
    <x v="1"/>
    <s v="CONJUNTO RESIDENCIAL CERRO ARACURY PH"/>
    <x v="1"/>
    <x v="1"/>
  </r>
  <r>
    <x v="0"/>
    <x v="1"/>
    <x v="1"/>
    <x v="4"/>
    <n v="7185721"/>
    <n v="9004681761"/>
    <x v="0"/>
    <x v="1"/>
    <s v="TORRE PORTAL DE BOMBONA PROPIEDAD HORIZONTAL"/>
    <x v="14"/>
    <x v="5"/>
  </r>
  <r>
    <x v="0"/>
    <x v="1"/>
    <x v="1"/>
    <x v="4"/>
    <n v="7185761"/>
    <n v="9000147880"/>
    <x v="0"/>
    <x v="0"/>
    <s v="CONDOMINIO CAMPESTRE QUINTAS DE USATAMA - PH"/>
    <x v="82"/>
    <x v="4"/>
  </r>
  <r>
    <x v="0"/>
    <x v="1"/>
    <x v="1"/>
    <x v="4"/>
    <n v="7185785"/>
    <n v="8909344634"/>
    <x v="0"/>
    <x v="1"/>
    <s v="CONJUNTO RESIDENCIAL SORRENTO 2 PH"/>
    <x v="14"/>
    <x v="5"/>
  </r>
  <r>
    <x v="0"/>
    <x v="1"/>
    <x v="1"/>
    <x v="4"/>
    <n v="7185790"/>
    <n v="9001669380"/>
    <x v="0"/>
    <x v="3"/>
    <s v="UNIDAD INMOBILIARIA CERRADA LA GRANJITA BOSA"/>
    <x v="1"/>
    <x v="1"/>
  </r>
  <r>
    <x v="0"/>
    <x v="1"/>
    <x v="1"/>
    <x v="4"/>
    <n v="7185868"/>
    <n v="8300605632"/>
    <x v="0"/>
    <x v="1"/>
    <s v="CONJUNTO RESIDENCIAL PARQUES DE MILENTA"/>
    <x v="1"/>
    <x v="1"/>
  </r>
  <r>
    <x v="0"/>
    <x v="1"/>
    <x v="1"/>
    <x v="4"/>
    <n v="7185900"/>
    <n v="8002394826"/>
    <x v="0"/>
    <x v="1"/>
    <s v="EDIFICIO PORTAL DE ALCALA ETAPAS I Y II - PROPIEDAD HORIZONT"/>
    <x v="1"/>
    <x v="1"/>
  </r>
  <r>
    <x v="0"/>
    <x v="1"/>
    <x v="1"/>
    <x v="4"/>
    <n v="7185935"/>
    <n v="8160032483"/>
    <x v="0"/>
    <x v="4"/>
    <s v="CONDOMINIO RINCON DE SAN NICOLAS"/>
    <x v="11"/>
    <x v="9"/>
  </r>
  <r>
    <x v="0"/>
    <x v="1"/>
    <x v="1"/>
    <x v="4"/>
    <n v="7185937"/>
    <n v="8001454932"/>
    <x v="0"/>
    <x v="7"/>
    <s v="URBANIZACION MIRANDELA AGRUPACION 11 PROPIEDAD HORIZONTAL"/>
    <x v="1"/>
    <x v="1"/>
  </r>
  <r>
    <x v="0"/>
    <x v="1"/>
    <x v="1"/>
    <x v="4"/>
    <n v="7185974"/>
    <n v="8605290819"/>
    <x v="0"/>
    <x v="3"/>
    <s v="CONJUNTO RESIDENCIAL RECODO DEL COUNTRY III E"/>
    <x v="1"/>
    <x v="1"/>
  </r>
  <r>
    <x v="0"/>
    <x v="1"/>
    <x v="1"/>
    <x v="4"/>
    <n v="7186000"/>
    <n v="8605096441"/>
    <x v="0"/>
    <x v="1"/>
    <s v="CONJUNTO RESIDENCIAL SANTA BARBARA NORTE"/>
    <x v="1"/>
    <x v="1"/>
  </r>
  <r>
    <x v="0"/>
    <x v="1"/>
    <x v="1"/>
    <x v="4"/>
    <n v="7186023"/>
    <n v="9005894916"/>
    <x v="0"/>
    <x v="1"/>
    <s v="EDIFICIO MATIZZ - PROPIEDAD HORIZONTAL"/>
    <x v="6"/>
    <x v="6"/>
  </r>
  <r>
    <x v="0"/>
    <x v="1"/>
    <x v="1"/>
    <x v="4"/>
    <n v="7186105"/>
    <n v="8300143687"/>
    <x v="0"/>
    <x v="1"/>
    <s v="AGRUPACION DE VIVIENDA CASTILLA REAL II SECTOR ETAPA B PH"/>
    <x v="1"/>
    <x v="1"/>
  </r>
  <r>
    <x v="0"/>
    <x v="1"/>
    <x v="1"/>
    <x v="4"/>
    <n v="7186109"/>
    <n v="9002927455"/>
    <x v="0"/>
    <x v="0"/>
    <s v="EDIFICO PALOS VERDES - PROPIEDAD HORIZONTAL"/>
    <x v="6"/>
    <x v="6"/>
  </r>
  <r>
    <x v="0"/>
    <x v="1"/>
    <x v="1"/>
    <x v="4"/>
    <n v="7186184"/>
    <n v="9003266788"/>
    <x v="0"/>
    <x v="2"/>
    <s v="CONJUNTO CERRADO MIRADOR DE PIAMONTE- PROPIEDAD HORIZONT"/>
    <x v="6"/>
    <x v="6"/>
  </r>
  <r>
    <x v="0"/>
    <x v="1"/>
    <x v="1"/>
    <x v="2"/>
    <n v="7186256"/>
    <n v="10281748"/>
    <x v="0"/>
    <x v="1"/>
    <s v="RODRIGUEZ GOMEZ FERNANDO"/>
    <x v="6"/>
    <x v="6"/>
  </r>
  <r>
    <x v="0"/>
    <x v="1"/>
    <x v="1"/>
    <x v="4"/>
    <n v="7186301"/>
    <n v="9008975194"/>
    <x v="0"/>
    <x v="3"/>
    <s v="TORRES DE SANTA MONICA PH"/>
    <x v="13"/>
    <x v="9"/>
  </r>
  <r>
    <x v="0"/>
    <x v="1"/>
    <x v="1"/>
    <x v="4"/>
    <n v="7186380"/>
    <n v="9007165070"/>
    <x v="0"/>
    <x v="0"/>
    <s v="CONJUNTO RESIDENCIAL BELVERDE I"/>
    <x v="43"/>
    <x v="4"/>
  </r>
  <r>
    <x v="0"/>
    <x v="1"/>
    <x v="1"/>
    <x v="4"/>
    <n v="7186418"/>
    <n v="9003185801"/>
    <x v="0"/>
    <x v="1"/>
    <s v="CONDOMINIO TIZIANO RESORT"/>
    <x v="15"/>
    <x v="4"/>
  </r>
  <r>
    <x v="0"/>
    <x v="1"/>
    <x v="1"/>
    <x v="4"/>
    <n v="7186426"/>
    <n v="8002099700"/>
    <x v="0"/>
    <x v="7"/>
    <s v="UNIDAD RESIDENCIAL COLISEO PROPIEDAD HORIZONTAL"/>
    <x v="0"/>
    <x v="0"/>
  </r>
  <r>
    <x v="0"/>
    <x v="1"/>
    <x v="1"/>
    <x v="4"/>
    <n v="7186438"/>
    <n v="8160017881"/>
    <x v="0"/>
    <x v="3"/>
    <s v="CONJUNTO RESIDENCIAL COODELMAR II ETAPA PH"/>
    <x v="11"/>
    <x v="9"/>
  </r>
  <r>
    <x v="0"/>
    <x v="1"/>
    <x v="1"/>
    <x v="4"/>
    <n v="7186497"/>
    <n v="8001269584"/>
    <x v="0"/>
    <x v="1"/>
    <s v="CONJUNTO RESIDENCIAL MONTELAR PH"/>
    <x v="14"/>
    <x v="5"/>
  </r>
  <r>
    <x v="0"/>
    <x v="1"/>
    <x v="1"/>
    <x v="4"/>
    <n v="7186505"/>
    <n v="8000089011"/>
    <x v="0"/>
    <x v="1"/>
    <s v="EDIFICIO IBIZA PROPIEDAD HORIZONTAL"/>
    <x v="0"/>
    <x v="0"/>
  </r>
  <r>
    <x v="0"/>
    <x v="1"/>
    <x v="1"/>
    <x v="4"/>
    <n v="7186515"/>
    <n v="8110365062"/>
    <x v="0"/>
    <x v="1"/>
    <s v="TORRES DE VICUÑA PH"/>
    <x v="14"/>
    <x v="5"/>
  </r>
  <r>
    <x v="0"/>
    <x v="1"/>
    <x v="1"/>
    <x v="4"/>
    <n v="7186529"/>
    <n v="9000757867"/>
    <x v="0"/>
    <x v="7"/>
    <s v="EDIFICIO MARRUECOS PROPIEDAD HORIZONTAL"/>
    <x v="6"/>
    <x v="6"/>
  </r>
  <r>
    <x v="0"/>
    <x v="1"/>
    <x v="1"/>
    <x v="4"/>
    <n v="7186542"/>
    <n v="8300472182"/>
    <x v="0"/>
    <x v="1"/>
    <s v="EDIFICIO CANOVA PROPIEDAD HORIZONTAL"/>
    <x v="1"/>
    <x v="1"/>
  </r>
  <r>
    <x v="0"/>
    <x v="1"/>
    <x v="1"/>
    <x v="4"/>
    <n v="7186609"/>
    <n v="9003062955"/>
    <x v="0"/>
    <x v="1"/>
    <s v="VIGIA DEL PARQUE 2 PROPIEDAD HORIZONTAL"/>
    <x v="1"/>
    <x v="1"/>
  </r>
  <r>
    <x v="0"/>
    <x v="1"/>
    <x v="1"/>
    <x v="4"/>
    <n v="7186669"/>
    <n v="8000158834"/>
    <x v="0"/>
    <x v="0"/>
    <s v="PROPIEDAD HORIZONTAL CEDROS DE VILLAPILAR"/>
    <x v="6"/>
    <x v="6"/>
  </r>
  <r>
    <x v="0"/>
    <x v="1"/>
    <x v="1"/>
    <x v="4"/>
    <n v="7186657"/>
    <n v="8605173732"/>
    <x v="0"/>
    <x v="1"/>
    <s v="AGRUPACION DE VIVIENDA PARQUE RESIDENCIAL EL GRECO II ETAPA"/>
    <x v="1"/>
    <x v="1"/>
  </r>
  <r>
    <x v="0"/>
    <x v="1"/>
    <x v="1"/>
    <x v="4"/>
    <n v="7186682"/>
    <n v="9012173400"/>
    <x v="0"/>
    <x v="1"/>
    <s v="CONJUNTO RESIDENCIAL SAN SILVESTRE ETAPA 1 PH"/>
    <x v="11"/>
    <x v="9"/>
  </r>
  <r>
    <x v="0"/>
    <x v="1"/>
    <x v="1"/>
    <x v="4"/>
    <n v="7186696"/>
    <n v="8001793765"/>
    <x v="0"/>
    <x v="1"/>
    <s v="EDIFICIO BARU  I PH"/>
    <x v="1"/>
    <x v="1"/>
  </r>
  <r>
    <x v="0"/>
    <x v="1"/>
    <x v="1"/>
    <x v="4"/>
    <n v="7186704"/>
    <n v="8300755992"/>
    <x v="0"/>
    <x v="2"/>
    <s v="PORTON DE GRATAMIRA PH"/>
    <x v="1"/>
    <x v="1"/>
  </r>
  <r>
    <x v="0"/>
    <x v="1"/>
    <x v="1"/>
    <x v="4"/>
    <n v="7186708"/>
    <n v="8002286800"/>
    <x v="0"/>
    <x v="1"/>
    <s v="AGRUPACION DE VIVIENDA VILLA CALASANZ I ETAPA"/>
    <x v="1"/>
    <x v="1"/>
  </r>
  <r>
    <x v="0"/>
    <x v="1"/>
    <x v="1"/>
    <x v="4"/>
    <n v="7186735"/>
    <n v="9002332294"/>
    <x v="0"/>
    <x v="4"/>
    <s v="CONJUNTO HABITACIONAL EL CAMPIN III ETAPA PH"/>
    <x v="11"/>
    <x v="9"/>
  </r>
  <r>
    <x v="0"/>
    <x v="1"/>
    <x v="1"/>
    <x v="5"/>
    <n v="7186752"/>
    <n v="51569395"/>
    <x v="0"/>
    <x v="1"/>
    <s v="CHIA  SAAVEDRA NEFAIDA"/>
    <x v="1"/>
    <x v="1"/>
  </r>
  <r>
    <x v="0"/>
    <x v="1"/>
    <x v="1"/>
    <x v="4"/>
    <n v="7186787"/>
    <n v="8090052953"/>
    <x v="0"/>
    <x v="1"/>
    <s v="EDIFICIO CAMINO DORADO PROPIEDAD  HORIZONTAL"/>
    <x v="3"/>
    <x v="3"/>
  </r>
  <r>
    <x v="0"/>
    <x v="1"/>
    <x v="1"/>
    <x v="4"/>
    <n v="7186814"/>
    <n v="9008123978"/>
    <x v="0"/>
    <x v="0"/>
    <s v="URBANIZACION GIRASOLES APARTAMENTOS PH"/>
    <x v="14"/>
    <x v="5"/>
  </r>
  <r>
    <x v="0"/>
    <x v="1"/>
    <x v="1"/>
    <x v="4"/>
    <n v="7186951"/>
    <n v="8914117638"/>
    <x v="0"/>
    <x v="1"/>
    <s v="UNIDAD RESIDENCIAL LOS PROFESIONALES P H"/>
    <x v="11"/>
    <x v="9"/>
  </r>
  <r>
    <x v="0"/>
    <x v="1"/>
    <x v="1"/>
    <x v="4"/>
    <n v="7186953"/>
    <n v="9005320221"/>
    <x v="0"/>
    <x v="3"/>
    <s v="UNIPLEX CIRCUNVALAR PH"/>
    <x v="11"/>
    <x v="9"/>
  </r>
  <r>
    <x v="0"/>
    <x v="1"/>
    <x v="1"/>
    <x v="4"/>
    <n v="7186975"/>
    <n v="9012049704"/>
    <x v="0"/>
    <x v="5"/>
    <s v="TORRE OLAYA PLAZA - PROPIDAD HORIZONTAL"/>
    <x v="1"/>
    <x v="1"/>
  </r>
  <r>
    <x v="0"/>
    <x v="1"/>
    <x v="1"/>
    <x v="4"/>
    <n v="7186973"/>
    <n v="8090073628"/>
    <x v="0"/>
    <x v="1"/>
    <s v="CONJUNTO RESIDENCIAL LAS PALMERAS AGRUPACION A"/>
    <x v="3"/>
    <x v="3"/>
  </r>
  <r>
    <x v="0"/>
    <x v="1"/>
    <x v="1"/>
    <x v="4"/>
    <n v="7187034"/>
    <n v="8100011255"/>
    <x v="0"/>
    <x v="2"/>
    <s v="EDIFICIO VILLAPILAR 2 BLOQUE 3 PROPIEDAD HORIZONTAL"/>
    <x v="6"/>
    <x v="6"/>
  </r>
  <r>
    <x v="0"/>
    <x v="1"/>
    <x v="1"/>
    <x v="4"/>
    <n v="7187058"/>
    <n v="8909289426"/>
    <x v="0"/>
    <x v="3"/>
    <s v="NUCLEO DE VIVIENDA N°2 CIUDAD SAN DIEGO"/>
    <x v="14"/>
    <x v="5"/>
  </r>
  <r>
    <x v="0"/>
    <x v="1"/>
    <x v="1"/>
    <x v="4"/>
    <n v="7187145"/>
    <n v="8000799805"/>
    <x v="0"/>
    <x v="3"/>
    <s v="CONDOMINIO LA PLAZUELA II Y III PH"/>
    <x v="1"/>
    <x v="1"/>
  </r>
  <r>
    <x v="0"/>
    <x v="1"/>
    <x v="1"/>
    <x v="4"/>
    <n v="7187156"/>
    <n v="8000799805"/>
    <x v="0"/>
    <x v="3"/>
    <s v="CONDOMINIO LA PLAZUELA II Y III - PROPIEDAD HORIZONTAL"/>
    <x v="1"/>
    <x v="1"/>
  </r>
  <r>
    <x v="0"/>
    <x v="1"/>
    <x v="1"/>
    <x v="4"/>
    <n v="7187167"/>
    <n v="8000799805"/>
    <x v="0"/>
    <x v="3"/>
    <s v="CONDOMINIO LA PLAZUELA II Y III - PROPIEDAD HORIZONTAL"/>
    <x v="1"/>
    <x v="1"/>
  </r>
  <r>
    <x v="0"/>
    <x v="1"/>
    <x v="1"/>
    <x v="4"/>
    <n v="7187220"/>
    <n v="8090051837"/>
    <x v="0"/>
    <x v="1"/>
    <s v="EDIFICIO TORRELADERA"/>
    <x v="3"/>
    <x v="3"/>
  </r>
  <r>
    <x v="0"/>
    <x v="1"/>
    <x v="1"/>
    <x v="4"/>
    <n v="7187242"/>
    <n v="8605096441"/>
    <x v="0"/>
    <x v="0"/>
    <s v="CONJUNTO RESIDENCIAL SANTA BARBARA NORTE"/>
    <x v="1"/>
    <x v="1"/>
  </r>
  <r>
    <x v="0"/>
    <x v="1"/>
    <x v="1"/>
    <x v="4"/>
    <n v="7187248"/>
    <n v="8605173732"/>
    <x v="0"/>
    <x v="1"/>
    <s v="AGRUPACION DE VIVIENDA PARQUE RESIDENCIAL EL GRECO II ETAPA"/>
    <x v="1"/>
    <x v="1"/>
  </r>
  <r>
    <x v="0"/>
    <x v="1"/>
    <x v="1"/>
    <x v="4"/>
    <n v="7187270"/>
    <n v="8100057546"/>
    <x v="0"/>
    <x v="1"/>
    <s v="CONJUNTO RESIDENCIAL PARQUE DE CASTILLA - PROPIEDAD HORIZONT"/>
    <x v="6"/>
    <x v="6"/>
  </r>
  <r>
    <x v="0"/>
    <x v="1"/>
    <x v="1"/>
    <x v="4"/>
    <n v="7187323"/>
    <n v="8000158834"/>
    <x v="0"/>
    <x v="5"/>
    <s v="PROPIEDAD HORIZONTAL CEDROS DE VILLAPILAR"/>
    <x v="6"/>
    <x v="6"/>
  </r>
  <r>
    <x v="0"/>
    <x v="1"/>
    <x v="1"/>
    <x v="4"/>
    <n v="7187462"/>
    <n v="8160009344"/>
    <x v="0"/>
    <x v="1"/>
    <s v="TORRES DE FEGOVE PH"/>
    <x v="11"/>
    <x v="9"/>
  </r>
  <r>
    <x v="0"/>
    <x v="1"/>
    <x v="1"/>
    <x v="4"/>
    <n v="7187494"/>
    <n v="9005450050"/>
    <x v="0"/>
    <x v="3"/>
    <s v="CONJ OKAPI II"/>
    <x v="1"/>
    <x v="1"/>
  </r>
  <r>
    <x v="0"/>
    <x v="1"/>
    <x v="1"/>
    <x v="4"/>
    <n v="7187546"/>
    <n v="8001480055"/>
    <x v="0"/>
    <x v="0"/>
    <s v="URBANIZACION LA VILLA"/>
    <x v="7"/>
    <x v="7"/>
  </r>
  <r>
    <x v="0"/>
    <x v="1"/>
    <x v="1"/>
    <x v="4"/>
    <n v="7187559"/>
    <n v="8000799805"/>
    <x v="0"/>
    <x v="2"/>
    <s v="CONDOMINIO LA PLAZUELA II Y III PH"/>
    <x v="1"/>
    <x v="1"/>
  </r>
  <r>
    <x v="0"/>
    <x v="1"/>
    <x v="1"/>
    <x v="4"/>
    <n v="7187586"/>
    <n v="9005660534"/>
    <x v="0"/>
    <x v="1"/>
    <s v="CONJUNTO RESIDENCIAL EL NOGAL DE SUBA PROPIEDAD HORIZONTAL"/>
    <x v="1"/>
    <x v="1"/>
  </r>
  <r>
    <x v="0"/>
    <x v="1"/>
    <x v="1"/>
    <x v="4"/>
    <n v="7187619"/>
    <n v="8605096441"/>
    <x v="0"/>
    <x v="1"/>
    <s v="CONJUNTO RESIDENCIAL SANTA BARBARA NORTE"/>
    <x v="1"/>
    <x v="1"/>
  </r>
  <r>
    <x v="0"/>
    <x v="1"/>
    <x v="1"/>
    <x v="4"/>
    <n v="7187632"/>
    <n v="9006434085"/>
    <x v="0"/>
    <x v="2"/>
    <s v="EDIFICIO BELL 134 A PROPIEDAD HORIZONTAL"/>
    <x v="1"/>
    <x v="1"/>
  </r>
  <r>
    <x v="0"/>
    <x v="1"/>
    <x v="1"/>
    <x v="4"/>
    <n v="7187753"/>
    <n v="8001728986"/>
    <x v="0"/>
    <x v="1"/>
    <s v="EDIFICIO PIJAO NORTE PH"/>
    <x v="1"/>
    <x v="1"/>
  </r>
  <r>
    <x v="0"/>
    <x v="1"/>
    <x v="1"/>
    <x v="4"/>
    <n v="7187829"/>
    <n v="9005434649"/>
    <x v="0"/>
    <x v="1"/>
    <s v="AMATISTA PH"/>
    <x v="11"/>
    <x v="9"/>
  </r>
  <r>
    <x v="0"/>
    <x v="1"/>
    <x v="1"/>
    <x v="4"/>
    <n v="7187868"/>
    <n v="9002532583"/>
    <x v="0"/>
    <x v="0"/>
    <s v="CONJUNTO SIEMPRE VERDE - PROPIEDAD HORIZONTAL"/>
    <x v="14"/>
    <x v="5"/>
  </r>
  <r>
    <x v="0"/>
    <x v="1"/>
    <x v="1"/>
    <x v="4"/>
    <n v="7187901"/>
    <n v="8301305619"/>
    <x v="0"/>
    <x v="3"/>
    <s v="CONJUNTO MULTIFAMILIAR COOVIMAC"/>
    <x v="1"/>
    <x v="1"/>
  </r>
  <r>
    <x v="0"/>
    <x v="1"/>
    <x v="1"/>
    <x v="4"/>
    <n v="7187935"/>
    <n v="9002564806"/>
    <x v="0"/>
    <x v="3"/>
    <s v="PORVENIR RESERVADO 1 PH"/>
    <x v="1"/>
    <x v="1"/>
  </r>
  <r>
    <x v="0"/>
    <x v="1"/>
    <x v="1"/>
    <x v="4"/>
    <n v="7187957"/>
    <n v="8110365062"/>
    <x v="0"/>
    <x v="1"/>
    <s v="TORRES DE VICUÑA PH"/>
    <x v="14"/>
    <x v="5"/>
  </r>
  <r>
    <x v="0"/>
    <x v="1"/>
    <x v="1"/>
    <x v="4"/>
    <n v="7187995"/>
    <n v="9010098811"/>
    <x v="0"/>
    <x v="1"/>
    <s v="CONJUNTO RESIDENCIAL ARBOLEDA CAMPESTRE - CAMBULO PROPIEDAD"/>
    <x v="3"/>
    <x v="3"/>
  </r>
  <r>
    <x v="0"/>
    <x v="1"/>
    <x v="1"/>
    <x v="4"/>
    <n v="7188042"/>
    <n v="9002534866"/>
    <x v="0"/>
    <x v="1"/>
    <s v="CONJUNTO CERRADO BOSQUES DE LOS ALAMOS PH"/>
    <x v="11"/>
    <x v="9"/>
  </r>
  <r>
    <x v="0"/>
    <x v="1"/>
    <x v="1"/>
    <x v="4"/>
    <n v="7188052"/>
    <n v="8914123321"/>
    <x v="0"/>
    <x v="3"/>
    <s v="CENTRO COMERCIAL Y CULTURAL DE PEREIRA FIDUCENTRO Y TEATRO M"/>
    <x v="11"/>
    <x v="9"/>
  </r>
  <r>
    <x v="0"/>
    <x v="1"/>
    <x v="1"/>
    <x v="4"/>
    <n v="7188147"/>
    <n v="8110342470"/>
    <x v="0"/>
    <x v="1"/>
    <s v="CONJUNTO RESIDENCIAL PROVIDENCIA DE CASTROPOLO PH"/>
    <x v="14"/>
    <x v="5"/>
  </r>
  <r>
    <x v="0"/>
    <x v="1"/>
    <x v="1"/>
    <x v="4"/>
    <n v="7188155"/>
    <n v="8909367756"/>
    <x v="0"/>
    <x v="1"/>
    <s v="URBANIZACIÓN MULTIFAMILIAR CONDOMINIO CAMPESTRE ROSEDAL PH"/>
    <x v="14"/>
    <x v="5"/>
  </r>
  <r>
    <x v="0"/>
    <x v="1"/>
    <x v="1"/>
    <x v="4"/>
    <n v="7188192"/>
    <n v="8908044368"/>
    <x v="0"/>
    <x v="1"/>
    <s v="EDIFICIO LOS ANDES"/>
    <x v="6"/>
    <x v="6"/>
  </r>
  <r>
    <x v="0"/>
    <x v="1"/>
    <x v="1"/>
    <x v="4"/>
    <n v="7188222"/>
    <n v="9002163989"/>
    <x v="0"/>
    <x v="1"/>
    <s v="CONJUNTO HABITACIONAL TORRES DE NIZA PROPIEDAD HORIZONTAL"/>
    <x v="6"/>
    <x v="6"/>
  </r>
  <r>
    <x v="0"/>
    <x v="1"/>
    <x v="1"/>
    <x v="4"/>
    <n v="7188216"/>
    <n v="8080010890"/>
    <x v="0"/>
    <x v="1"/>
    <s v="CONJUNTO RESIDENCIAL PORTAL DE LA HACIENDA LOS CAUCHOS"/>
    <x v="38"/>
    <x v="4"/>
  </r>
  <r>
    <x v="0"/>
    <x v="1"/>
    <x v="1"/>
    <x v="4"/>
    <n v="7188238"/>
    <n v="8050103290"/>
    <x v="0"/>
    <x v="1"/>
    <s v="C R TORRES DE COMFANDI III CONJUNTO N"/>
    <x v="0"/>
    <x v="0"/>
  </r>
  <r>
    <x v="0"/>
    <x v="1"/>
    <x v="1"/>
    <x v="4"/>
    <n v="7188250"/>
    <n v="9009845957"/>
    <x v="0"/>
    <x v="3"/>
    <s v="EDIFICIO DE VIVIENDA MULTIFAMI"/>
    <x v="1"/>
    <x v="1"/>
  </r>
  <r>
    <x v="0"/>
    <x v="1"/>
    <x v="1"/>
    <x v="4"/>
    <n v="7188282"/>
    <n v="9010492497"/>
    <x v="0"/>
    <x v="1"/>
    <s v="CONJUNTO CAMPOVERDE P H"/>
    <x v="83"/>
    <x v="4"/>
  </r>
  <r>
    <x v="0"/>
    <x v="1"/>
    <x v="1"/>
    <x v="4"/>
    <n v="7188301"/>
    <n v="8160017881"/>
    <x v="0"/>
    <x v="1"/>
    <s v="CONJUNTO RESIDENCIAL COODELMAR II ETAPA PH"/>
    <x v="11"/>
    <x v="9"/>
  </r>
  <r>
    <x v="0"/>
    <x v="1"/>
    <x v="1"/>
    <x v="4"/>
    <n v="7188302"/>
    <n v="9001838401"/>
    <x v="0"/>
    <x v="4"/>
    <s v="CONJUNTO RESIDENCIAL SANTA MONICA II"/>
    <x v="31"/>
    <x v="3"/>
  </r>
  <r>
    <x v="0"/>
    <x v="1"/>
    <x v="1"/>
    <x v="4"/>
    <n v="7188318"/>
    <n v="8001739710"/>
    <x v="0"/>
    <x v="7"/>
    <s v="EDIFICIO BOLIVIA PH"/>
    <x v="14"/>
    <x v="5"/>
  </r>
  <r>
    <x v="0"/>
    <x v="1"/>
    <x v="1"/>
    <x v="4"/>
    <n v="7188341"/>
    <n v="9009796117"/>
    <x v="0"/>
    <x v="3"/>
    <s v="GALATEA PARQUE RESIDENCIAL PH"/>
    <x v="13"/>
    <x v="9"/>
  </r>
  <r>
    <x v="0"/>
    <x v="1"/>
    <x v="1"/>
    <x v="4"/>
    <n v="7188412"/>
    <n v="8902066985"/>
    <x v="0"/>
    <x v="1"/>
    <s v="CONJUNTO RESIDENCIAL ANDALUCIA"/>
    <x v="17"/>
    <x v="2"/>
  </r>
  <r>
    <x v="0"/>
    <x v="1"/>
    <x v="1"/>
    <x v="4"/>
    <n v="7188419"/>
    <n v="9001714191"/>
    <x v="0"/>
    <x v="1"/>
    <s v="PARQUE RESIDENCIAL LA ARBOLEDA - PROPIEDAD HORIZONTAL"/>
    <x v="3"/>
    <x v="3"/>
  </r>
  <r>
    <x v="0"/>
    <x v="1"/>
    <x v="1"/>
    <x v="4"/>
    <n v="7188430"/>
    <n v="9001274921"/>
    <x v="0"/>
    <x v="1"/>
    <s v="CONJUNTO RESIDENCIAL CARACOLI"/>
    <x v="18"/>
    <x v="10"/>
  </r>
  <r>
    <x v="0"/>
    <x v="1"/>
    <x v="1"/>
    <x v="4"/>
    <n v="7188450"/>
    <n v="9005441316"/>
    <x v="0"/>
    <x v="1"/>
    <s v="CONJUNTO RESIDENCIAL NO 3 DE LA URBANIZACION VILLA ALMENDROS"/>
    <x v="0"/>
    <x v="0"/>
  </r>
  <r>
    <x v="0"/>
    <x v="1"/>
    <x v="1"/>
    <x v="4"/>
    <n v="7188463"/>
    <n v="9005441316"/>
    <x v="0"/>
    <x v="1"/>
    <s v="CONJUNTO RESIDENCIAL NO 3 DE LA URBANIZACION VILLA ALMENDROS"/>
    <x v="0"/>
    <x v="0"/>
  </r>
  <r>
    <x v="0"/>
    <x v="1"/>
    <x v="1"/>
    <x v="4"/>
    <n v="7188489"/>
    <n v="8001647605"/>
    <x v="0"/>
    <x v="3"/>
    <s v="CONJUNTO RESIDENCIAL LAS TERRAZAS"/>
    <x v="1"/>
    <x v="1"/>
  </r>
  <r>
    <x v="0"/>
    <x v="1"/>
    <x v="1"/>
    <x v="4"/>
    <n v="7188518"/>
    <n v="8160044445"/>
    <x v="0"/>
    <x v="1"/>
    <s v="CONJUNTO RESIDENCIAL COODELMAR III PH"/>
    <x v="11"/>
    <x v="9"/>
  </r>
  <r>
    <x v="0"/>
    <x v="1"/>
    <x v="1"/>
    <x v="4"/>
    <n v="7188525"/>
    <n v="8300079465"/>
    <x v="0"/>
    <x v="1"/>
    <s v="CONJUNTO RESIDENCIAL SAN BERNARDO PH"/>
    <x v="1"/>
    <x v="1"/>
  </r>
  <r>
    <x v="0"/>
    <x v="1"/>
    <x v="1"/>
    <x v="4"/>
    <n v="7188529"/>
    <n v="8903308381"/>
    <x v="0"/>
    <x v="1"/>
    <s v="CONJUNTO RESIDENCIAL SANTA ANITA"/>
    <x v="0"/>
    <x v="0"/>
  </r>
  <r>
    <x v="0"/>
    <x v="1"/>
    <x v="1"/>
    <x v="4"/>
    <n v="7188548"/>
    <n v="8908056036"/>
    <x v="0"/>
    <x v="1"/>
    <s v="MULTICENTRO ESTRELLA - PROPIEDAD HORIZONTAL"/>
    <x v="6"/>
    <x v="6"/>
  </r>
  <r>
    <x v="0"/>
    <x v="1"/>
    <x v="1"/>
    <x v="4"/>
    <n v="7188559"/>
    <n v="9008529233"/>
    <x v="0"/>
    <x v="1"/>
    <s v="EDIFICIO LOS CEDROS PROPIEDAD HORIZONTAL"/>
    <x v="6"/>
    <x v="6"/>
  </r>
  <r>
    <x v="0"/>
    <x v="1"/>
    <x v="1"/>
    <x v="4"/>
    <n v="7188563"/>
    <n v="8010040946"/>
    <x v="0"/>
    <x v="1"/>
    <s v="CONJUNTO RESIDENCIAL HACIENDA PALMA CERA"/>
    <x v="7"/>
    <x v="7"/>
  </r>
  <r>
    <x v="0"/>
    <x v="1"/>
    <x v="1"/>
    <x v="4"/>
    <n v="7188577"/>
    <n v="9001838401"/>
    <x v="0"/>
    <x v="1"/>
    <s v="CONJUNTO RESIDENCIAL SANTA MONICA II"/>
    <x v="31"/>
    <x v="3"/>
  </r>
  <r>
    <x v="0"/>
    <x v="1"/>
    <x v="1"/>
    <x v="4"/>
    <n v="7188608"/>
    <n v="9007048708"/>
    <x v="0"/>
    <x v="1"/>
    <s v="EDIFICIO MONTICELLO APARTAMENTOS PROPIEDAD HORIZONTAL"/>
    <x v="3"/>
    <x v="3"/>
  </r>
  <r>
    <x v="0"/>
    <x v="1"/>
    <x v="1"/>
    <x v="4"/>
    <n v="7188609"/>
    <n v="8090041230"/>
    <x v="0"/>
    <x v="1"/>
    <s v="CONJUNTO RESIDENCIAL ARAGON II ET"/>
    <x v="31"/>
    <x v="3"/>
  </r>
  <r>
    <x v="0"/>
    <x v="1"/>
    <x v="1"/>
    <x v="4"/>
    <n v="7188646"/>
    <n v="8090114882"/>
    <x v="0"/>
    <x v="4"/>
    <s v="CONDOMINIO PARQUES DE PAKISTAN I ETAPA"/>
    <x v="31"/>
    <x v="3"/>
  </r>
  <r>
    <x v="0"/>
    <x v="1"/>
    <x v="1"/>
    <x v="4"/>
    <n v="7188648"/>
    <n v="8090073438"/>
    <x v="0"/>
    <x v="1"/>
    <s v="CONDOMINIO TIERRA LINDA PROPIEDAD HORIZONTAL"/>
    <x v="3"/>
    <x v="3"/>
  </r>
  <r>
    <x v="0"/>
    <x v="1"/>
    <x v="1"/>
    <x v="4"/>
    <n v="7188661"/>
    <n v="9003560336"/>
    <x v="0"/>
    <x v="3"/>
    <s v="EDIFICIO FUENTE CLARA PROPIEDAD HORIZONTAL"/>
    <x v="14"/>
    <x v="5"/>
  </r>
  <r>
    <x v="0"/>
    <x v="1"/>
    <x v="1"/>
    <x v="4"/>
    <n v="7188669"/>
    <n v="8002005019"/>
    <x v="0"/>
    <x v="4"/>
    <s v="PARQUE RESIDENCIAL PALMAS DE SORRENTO"/>
    <x v="7"/>
    <x v="7"/>
  </r>
  <r>
    <x v="0"/>
    <x v="1"/>
    <x v="1"/>
    <x v="4"/>
    <n v="7188686"/>
    <n v="8001529441"/>
    <x v="0"/>
    <x v="3"/>
    <s v="EDIFICIO VIGOVAL 30 PH"/>
    <x v="1"/>
    <x v="1"/>
  </r>
  <r>
    <x v="0"/>
    <x v="1"/>
    <x v="1"/>
    <x v="4"/>
    <n v="7188718"/>
    <n v="8040074223"/>
    <x v="0"/>
    <x v="1"/>
    <s v="EDIFICIO SORRENTO"/>
    <x v="2"/>
    <x v="2"/>
  </r>
  <r>
    <x v="0"/>
    <x v="1"/>
    <x v="1"/>
    <x v="4"/>
    <n v="7188734"/>
    <n v="9006197279"/>
    <x v="0"/>
    <x v="4"/>
    <s v="CONDOMINIO ALTAGRACIA II ETAPA PROPIEDAD HORIZONTAL"/>
    <x v="31"/>
    <x v="3"/>
  </r>
  <r>
    <x v="0"/>
    <x v="1"/>
    <x v="1"/>
    <x v="4"/>
    <n v="7188740"/>
    <n v="8300397624"/>
    <x v="0"/>
    <x v="1"/>
    <s v="CONJUNTO RESIDENCIAL CERROS DE SOTILEZA"/>
    <x v="1"/>
    <x v="1"/>
  </r>
  <r>
    <x v="0"/>
    <x v="1"/>
    <x v="1"/>
    <x v="4"/>
    <n v="7188742"/>
    <n v="8002378267"/>
    <x v="0"/>
    <x v="3"/>
    <s v="CONJUNTO RESIDENCIAL PORTALES DEL COUNTRY"/>
    <x v="1"/>
    <x v="1"/>
  </r>
  <r>
    <x v="0"/>
    <x v="1"/>
    <x v="1"/>
    <x v="4"/>
    <n v="7188767"/>
    <n v="8001087187"/>
    <x v="0"/>
    <x v="1"/>
    <s v="AGRUPACION DE VIVIENDA JARDINES DE ORIENTE I - PROPIEDAD HOR"/>
    <x v="1"/>
    <x v="1"/>
  </r>
  <r>
    <x v="0"/>
    <x v="1"/>
    <x v="1"/>
    <x v="4"/>
    <n v="7188768"/>
    <n v="9008196666"/>
    <x v="0"/>
    <x v="1"/>
    <s v="EDIFICIO MULTIFAMILIAR BAHIA MORENA"/>
    <x v="57"/>
    <x v="19"/>
  </r>
  <r>
    <x v="0"/>
    <x v="1"/>
    <x v="1"/>
    <x v="4"/>
    <n v="7188787"/>
    <n v="9000446676"/>
    <x v="0"/>
    <x v="1"/>
    <s v="CONJUNTO RESIDENCIAL LA ALEJANDRA III"/>
    <x v="1"/>
    <x v="1"/>
  </r>
  <r>
    <x v="0"/>
    <x v="1"/>
    <x v="1"/>
    <x v="4"/>
    <n v="7188797"/>
    <n v="8300317327"/>
    <x v="0"/>
    <x v="1"/>
    <s v="EDIFICIO MALOCA PROPIEDAD HORIZONTAL"/>
    <x v="1"/>
    <x v="1"/>
  </r>
  <r>
    <x v="0"/>
    <x v="1"/>
    <x v="1"/>
    <x v="4"/>
    <n v="7188840"/>
    <n v="8100023761"/>
    <x v="0"/>
    <x v="3"/>
    <s v="CONDOMINIO VILLA DEL RIO II ETAPA"/>
    <x v="62"/>
    <x v="6"/>
  </r>
  <r>
    <x v="0"/>
    <x v="1"/>
    <x v="1"/>
    <x v="4"/>
    <n v="7188841"/>
    <n v="9005441316"/>
    <x v="0"/>
    <x v="1"/>
    <s v="CONJUNTO RESIDENCIAL NO 3 DE LA URBANIZACION VILLA ALMENDROS"/>
    <x v="0"/>
    <x v="0"/>
  </r>
  <r>
    <x v="0"/>
    <x v="1"/>
    <x v="1"/>
    <x v="4"/>
    <n v="7188844"/>
    <n v="9010034836"/>
    <x v="0"/>
    <x v="2"/>
    <s v="FORTEZZA PARQUE RESIDENCIAL - PROPIEDAD HORIZONTAL"/>
    <x v="3"/>
    <x v="3"/>
  </r>
  <r>
    <x v="0"/>
    <x v="1"/>
    <x v="1"/>
    <x v="4"/>
    <n v="7188858"/>
    <n v="8100030937"/>
    <x v="0"/>
    <x v="1"/>
    <s v="EDIFICIO TORRE MEDITERRANEA PROPIEDAD HORIZONTAL"/>
    <x v="6"/>
    <x v="6"/>
  </r>
  <r>
    <x v="0"/>
    <x v="1"/>
    <x v="1"/>
    <x v="4"/>
    <n v="7188859"/>
    <n v="8000089011"/>
    <x v="0"/>
    <x v="1"/>
    <s v="EDIFICIO IBIZA PROPIEDAD HORIZONTAL"/>
    <x v="0"/>
    <x v="0"/>
  </r>
  <r>
    <x v="0"/>
    <x v="1"/>
    <x v="1"/>
    <x v="4"/>
    <n v="7188915"/>
    <n v="9002927029"/>
    <x v="0"/>
    <x v="1"/>
    <s v="CONJUNTO RESIDENCIAL KYOTO TORRE 3 PH"/>
    <x v="1"/>
    <x v="1"/>
  </r>
  <r>
    <x v="0"/>
    <x v="1"/>
    <x v="1"/>
    <x v="4"/>
    <n v="7188925"/>
    <n v="9004261439"/>
    <x v="0"/>
    <x v="1"/>
    <s v="CONJUNTO GRANADA CLUB RESIDENCIAL ETAPA III"/>
    <x v="1"/>
    <x v="1"/>
  </r>
  <r>
    <x v="0"/>
    <x v="1"/>
    <x v="1"/>
    <x v="4"/>
    <n v="7188941"/>
    <n v="9007521823"/>
    <x v="0"/>
    <x v="3"/>
    <s v="EDIFICIO DISTRITO SESENTA (60) PROPIEDAD HORIZONTAL"/>
    <x v="3"/>
    <x v="3"/>
  </r>
  <r>
    <x v="0"/>
    <x v="1"/>
    <x v="1"/>
    <x v="4"/>
    <n v="7188942"/>
    <n v="8100056999"/>
    <x v="0"/>
    <x v="1"/>
    <s v="CONJUNTO HABITACIONAL PINARES DEL RIO II"/>
    <x v="23"/>
    <x v="6"/>
  </r>
  <r>
    <x v="0"/>
    <x v="1"/>
    <x v="1"/>
    <x v="4"/>
    <n v="7188952"/>
    <n v="8100056999"/>
    <x v="0"/>
    <x v="3"/>
    <s v="CONJUNTO HABITACIONAL PINARES DEL RIO II"/>
    <x v="23"/>
    <x v="6"/>
  </r>
  <r>
    <x v="0"/>
    <x v="1"/>
    <x v="1"/>
    <x v="4"/>
    <n v="7188970"/>
    <n v="8000686430"/>
    <x v="0"/>
    <x v="1"/>
    <s v="URBANIZACION VILLA FLORIDA ETAPA 1 PH"/>
    <x v="14"/>
    <x v="5"/>
  </r>
  <r>
    <x v="0"/>
    <x v="1"/>
    <x v="1"/>
    <x v="4"/>
    <n v="7188976"/>
    <n v="8301370928"/>
    <x v="0"/>
    <x v="3"/>
    <s v="CONJUNTO RESIDENCIAL TOSCANA 2 PROPIEDAD HORIZONTAL"/>
    <x v="1"/>
    <x v="1"/>
  </r>
  <r>
    <x v="0"/>
    <x v="1"/>
    <x v="1"/>
    <x v="4"/>
    <n v="7188977"/>
    <n v="8002207422"/>
    <x v="0"/>
    <x v="1"/>
    <s v="EDIFICIO MANILA PROPIEDAD HORIZONTAL"/>
    <x v="6"/>
    <x v="6"/>
  </r>
  <r>
    <x v="0"/>
    <x v="1"/>
    <x v="1"/>
    <x v="5"/>
    <n v="7188997"/>
    <n v="23144237"/>
    <x v="0"/>
    <x v="1"/>
    <s v="PIÑERES  MEJIA YENNYS DEL CARMEN"/>
    <x v="52"/>
    <x v="18"/>
  </r>
  <r>
    <x v="0"/>
    <x v="1"/>
    <x v="1"/>
    <x v="4"/>
    <n v="7189013"/>
    <n v="8002542791"/>
    <x v="0"/>
    <x v="1"/>
    <s v="UNIDAD RESIDENCIAL EL PARQUECITO PH"/>
    <x v="11"/>
    <x v="9"/>
  </r>
  <r>
    <x v="0"/>
    <x v="1"/>
    <x v="1"/>
    <x v="4"/>
    <n v="7189024"/>
    <n v="8605213490"/>
    <x v="0"/>
    <x v="3"/>
    <s v="CONJUNTO RESIDENCIAL PIJAO DE ORO"/>
    <x v="1"/>
    <x v="1"/>
  </r>
  <r>
    <x v="0"/>
    <x v="1"/>
    <x v="1"/>
    <x v="4"/>
    <n v="7189048"/>
    <n v="9001485532"/>
    <x v="0"/>
    <x v="1"/>
    <s v="CONJUNTO RESIDENCIAL ARBOLEDA DE SAN GABRIEL"/>
    <x v="1"/>
    <x v="1"/>
  </r>
  <r>
    <x v="0"/>
    <x v="1"/>
    <x v="1"/>
    <x v="4"/>
    <n v="7189093"/>
    <n v="9002648178"/>
    <x v="0"/>
    <x v="3"/>
    <s v="EDIFICIO NOGALES DE NAVARRA PROPIEDAD HORIZON"/>
    <x v="1"/>
    <x v="1"/>
  </r>
  <r>
    <x v="0"/>
    <x v="1"/>
    <x v="1"/>
    <x v="4"/>
    <n v="7189270"/>
    <n v="9001501654"/>
    <x v="0"/>
    <x v="1"/>
    <s v="AGRUPACION TORRES NUEVA CASTILLA I"/>
    <x v="1"/>
    <x v="1"/>
  </r>
  <r>
    <x v="0"/>
    <x v="1"/>
    <x v="1"/>
    <x v="4"/>
    <n v="7189271"/>
    <n v="8001949355"/>
    <x v="0"/>
    <x v="1"/>
    <s v="EDIFICIO VILLAPILAR 2 BLOQUE 4  PROPIEDAD HORIZONTAL"/>
    <x v="6"/>
    <x v="6"/>
  </r>
  <r>
    <x v="0"/>
    <x v="1"/>
    <x v="1"/>
    <x v="4"/>
    <n v="7189304"/>
    <n v="8914123321"/>
    <x v="0"/>
    <x v="3"/>
    <s v="CENTRO COMERCIAL Y CULTURAL DE PEREIRA FIDUCENTRO Y TEATRO M"/>
    <x v="11"/>
    <x v="9"/>
  </r>
  <r>
    <x v="0"/>
    <x v="1"/>
    <x v="1"/>
    <x v="4"/>
    <n v="7189307"/>
    <n v="8160011690"/>
    <x v="0"/>
    <x v="3"/>
    <s v="EL PORTAL DE TERRANOVA PH"/>
    <x v="11"/>
    <x v="9"/>
  </r>
  <r>
    <x v="0"/>
    <x v="1"/>
    <x v="1"/>
    <x v="4"/>
    <n v="7189305"/>
    <n v="8914123321"/>
    <x v="0"/>
    <x v="3"/>
    <s v="CENTRO COMERCIAL Y CULTURAL DE PEREIRA FIDUCENTRO Y TEATRO M"/>
    <x v="11"/>
    <x v="9"/>
  </r>
  <r>
    <x v="0"/>
    <x v="1"/>
    <x v="1"/>
    <x v="4"/>
    <n v="7189324"/>
    <n v="8300747061"/>
    <x v="0"/>
    <x v="1"/>
    <s v="EDIFICIO SUITE CROWN BUILDING"/>
    <x v="1"/>
    <x v="1"/>
  </r>
  <r>
    <x v="0"/>
    <x v="1"/>
    <x v="1"/>
    <x v="4"/>
    <n v="7189381"/>
    <n v="8300466791"/>
    <x v="0"/>
    <x v="3"/>
    <s v="COJUNTO RESIDENCIAL PUERTO MADERO PH"/>
    <x v="1"/>
    <x v="1"/>
  </r>
  <r>
    <x v="0"/>
    <x v="1"/>
    <x v="1"/>
    <x v="4"/>
    <n v="7189403"/>
    <n v="8301018025"/>
    <x v="0"/>
    <x v="1"/>
    <s v="CONJUNTO RESIDENCIAL EL PORTAL DEL MORTIÑO PROPIEDAD HORIZON"/>
    <x v="1"/>
    <x v="1"/>
  </r>
  <r>
    <x v="0"/>
    <x v="1"/>
    <x v="1"/>
    <x v="4"/>
    <n v="7189445"/>
    <n v="9001414731"/>
    <x v="0"/>
    <x v="1"/>
    <s v="PORTAL DEL VERGEL CLUB HOUSE Y CONDOMINIO"/>
    <x v="3"/>
    <x v="3"/>
  </r>
  <r>
    <x v="0"/>
    <x v="1"/>
    <x v="1"/>
    <x v="4"/>
    <n v="7189496"/>
    <n v="9000179311"/>
    <x v="0"/>
    <x v="1"/>
    <s v="CONJUNTO RESIDENCIAL SAUCES DE LA CONCHA"/>
    <x v="10"/>
    <x v="5"/>
  </r>
  <r>
    <x v="0"/>
    <x v="1"/>
    <x v="1"/>
    <x v="4"/>
    <n v="7189513"/>
    <n v="8300309920"/>
    <x v="0"/>
    <x v="1"/>
    <s v="CONJUNTO RESIDENCIAL  EL SALITRE MONSERRATE"/>
    <x v="1"/>
    <x v="1"/>
  </r>
  <r>
    <x v="0"/>
    <x v="1"/>
    <x v="1"/>
    <x v="4"/>
    <n v="7189530"/>
    <n v="9012611471"/>
    <x v="0"/>
    <x v="1"/>
    <s v="URBANICACION DEL CONJUNTO RESIDENCIAL AIRES DEL BOSQUE ETAPA"/>
    <x v="34"/>
    <x v="5"/>
  </r>
  <r>
    <x v="0"/>
    <x v="1"/>
    <x v="1"/>
    <x v="4"/>
    <n v="7189542"/>
    <n v="9012611471"/>
    <x v="0"/>
    <x v="3"/>
    <s v="URBANICACION DEL CONJUNTO RESIDENCIAL AIRES DEL BOSQUE ETAPA"/>
    <x v="34"/>
    <x v="5"/>
  </r>
  <r>
    <x v="0"/>
    <x v="1"/>
    <x v="1"/>
    <x v="4"/>
    <n v="7189579"/>
    <n v="8301189368"/>
    <x v="0"/>
    <x v="1"/>
    <s v="EDIFICIO XOCHILT"/>
    <x v="1"/>
    <x v="1"/>
  </r>
  <r>
    <x v="0"/>
    <x v="1"/>
    <x v="1"/>
    <x v="4"/>
    <n v="7189624"/>
    <n v="8110125922"/>
    <x v="0"/>
    <x v="2"/>
    <s v="CR POBLADO DE SANTA MONICA"/>
    <x v="14"/>
    <x v="5"/>
  </r>
  <r>
    <x v="0"/>
    <x v="1"/>
    <x v="1"/>
    <x v="4"/>
    <n v="7189710"/>
    <n v="9005861221"/>
    <x v="0"/>
    <x v="0"/>
    <s v="CONJUNTO MULTIFAMILIAR BELLE VILLE"/>
    <x v="20"/>
    <x v="11"/>
  </r>
  <r>
    <x v="0"/>
    <x v="1"/>
    <x v="1"/>
    <x v="4"/>
    <n v="7189712"/>
    <n v="8002542791"/>
    <x v="0"/>
    <x v="4"/>
    <s v="UNIDAD RESIDENCIAL EL PARQUECITO PH"/>
    <x v="11"/>
    <x v="9"/>
  </r>
  <r>
    <x v="0"/>
    <x v="1"/>
    <x v="1"/>
    <x v="4"/>
    <n v="7189723"/>
    <n v="9004846981"/>
    <x v="0"/>
    <x v="1"/>
    <s v="UNIDAD RESIDENCIAL LOS PINOS PROPIEDAD HORIZONTAL"/>
    <x v="9"/>
    <x v="8"/>
  </r>
  <r>
    <x v="0"/>
    <x v="1"/>
    <x v="1"/>
    <x v="4"/>
    <n v="7189762"/>
    <n v="8300223279"/>
    <x v="0"/>
    <x v="3"/>
    <s v="EDIFICIO PALOS VERDES - PROPIEDAD HORIZONTAL"/>
    <x v="1"/>
    <x v="1"/>
  </r>
  <r>
    <x v="0"/>
    <x v="1"/>
    <x v="1"/>
    <x v="4"/>
    <n v="7189768"/>
    <n v="9000744771"/>
    <x v="0"/>
    <x v="1"/>
    <s v="AGRUPACION DE VIVIENDA COMPARTIR LA MARGARITA ETAPA 8 P-H"/>
    <x v="1"/>
    <x v="1"/>
  </r>
  <r>
    <x v="0"/>
    <x v="1"/>
    <x v="1"/>
    <x v="4"/>
    <n v="7189805"/>
    <n v="8040028968"/>
    <x v="0"/>
    <x v="1"/>
    <s v="CONJUNTO RESIDENCIAL CARPATOS"/>
    <x v="2"/>
    <x v="2"/>
  </r>
  <r>
    <x v="0"/>
    <x v="1"/>
    <x v="1"/>
    <x v="4"/>
    <n v="7189820"/>
    <n v="8000231744"/>
    <x v="0"/>
    <x v="2"/>
    <s v="UNIDAD RESIDENCIAL SAN JOSE"/>
    <x v="21"/>
    <x v="5"/>
  </r>
  <r>
    <x v="0"/>
    <x v="1"/>
    <x v="1"/>
    <x v="4"/>
    <n v="7189837"/>
    <n v="9003580106"/>
    <x v="0"/>
    <x v="1"/>
    <s v="SAUCES DE SUBA PROPIEDAD HORIZONTAL"/>
    <x v="1"/>
    <x v="1"/>
  </r>
  <r>
    <x v="0"/>
    <x v="1"/>
    <x v="1"/>
    <x v="4"/>
    <n v="7189855"/>
    <n v="8100016059"/>
    <x v="0"/>
    <x v="1"/>
    <s v="CONJUNTO CERRADO LA MONTA?A - PROPIEDAD HORIZ"/>
    <x v="6"/>
    <x v="6"/>
  </r>
  <r>
    <x v="0"/>
    <x v="1"/>
    <x v="1"/>
    <x v="4"/>
    <n v="7189852"/>
    <n v="9007698019"/>
    <x v="0"/>
    <x v="1"/>
    <s v="CONDOMINIO RESIDENCIAL SAN LUCAS DOWNTOWN PH"/>
    <x v="2"/>
    <x v="2"/>
  </r>
  <r>
    <x v="0"/>
    <x v="1"/>
    <x v="1"/>
    <x v="4"/>
    <n v="7189924"/>
    <n v="9007720361"/>
    <x v="0"/>
    <x v="1"/>
    <s v="CONJUNTO PORTAL DE LA MACARENA PH"/>
    <x v="13"/>
    <x v="9"/>
  </r>
  <r>
    <x v="0"/>
    <x v="1"/>
    <x v="1"/>
    <x v="4"/>
    <n v="7189920"/>
    <n v="9005719362"/>
    <x v="0"/>
    <x v="1"/>
    <s v="EDIFICIO MULTIFAMILIAR ALAMOS DE LA RIOJA PH"/>
    <x v="11"/>
    <x v="9"/>
  </r>
  <r>
    <x v="0"/>
    <x v="1"/>
    <x v="1"/>
    <x v="4"/>
    <n v="7190012"/>
    <n v="8000089011"/>
    <x v="0"/>
    <x v="1"/>
    <s v="EDIFICIO IBIZA PROPIEDAD HORIZONTAL"/>
    <x v="0"/>
    <x v="0"/>
  </r>
  <r>
    <x v="0"/>
    <x v="1"/>
    <x v="1"/>
    <x v="4"/>
    <n v="7190037"/>
    <n v="9002631294"/>
    <x v="0"/>
    <x v="3"/>
    <s v="CONJUNTO RESIDENCIAL TAYRONA MANZANA C"/>
    <x v="1"/>
    <x v="1"/>
  </r>
  <r>
    <x v="0"/>
    <x v="1"/>
    <x v="1"/>
    <x v="4"/>
    <n v="7190128"/>
    <n v="8300399383"/>
    <x v="0"/>
    <x v="3"/>
    <s v="CONJUNTO RESIDENCIAL BALCONES DE SEVILLA"/>
    <x v="1"/>
    <x v="1"/>
  </r>
  <r>
    <x v="0"/>
    <x v="1"/>
    <x v="1"/>
    <x v="4"/>
    <n v="7190132"/>
    <n v="8002037169"/>
    <x v="0"/>
    <x v="3"/>
    <s v="AGRUPACION DE VIVIENDA NUEVA TIBABUYES SECTOR B PROPIEDAD HO"/>
    <x v="1"/>
    <x v="1"/>
  </r>
  <r>
    <x v="0"/>
    <x v="1"/>
    <x v="1"/>
    <x v="4"/>
    <n v="7190139"/>
    <n v="8002099700"/>
    <x v="0"/>
    <x v="0"/>
    <s v="UNIDAD RESIDENCIAL COLISEO PROPIEDAD HORIZONTAL"/>
    <x v="0"/>
    <x v="0"/>
  </r>
  <r>
    <x v="0"/>
    <x v="1"/>
    <x v="1"/>
    <x v="4"/>
    <n v="7190254"/>
    <n v="9001335838"/>
    <x v="0"/>
    <x v="1"/>
    <s v="AGRUPACION DE VIVIENDA MIRADOR DE VILLAPILAR- PROPIEDAD"/>
    <x v="6"/>
    <x v="6"/>
  </r>
  <r>
    <x v="0"/>
    <x v="1"/>
    <x v="1"/>
    <x v="4"/>
    <n v="7190316"/>
    <n v="8001057968"/>
    <x v="0"/>
    <x v="1"/>
    <s v="CONJUNTO RESIDENCIAL LA MONEDA"/>
    <x v="1"/>
    <x v="1"/>
  </r>
  <r>
    <x v="0"/>
    <x v="1"/>
    <x v="1"/>
    <x v="4"/>
    <n v="7190322"/>
    <n v="8110413969"/>
    <x v="0"/>
    <x v="0"/>
    <s v="URB TIERRA BLANCA PH"/>
    <x v="10"/>
    <x v="5"/>
  </r>
  <r>
    <x v="0"/>
    <x v="1"/>
    <x v="1"/>
    <x v="4"/>
    <n v="7190329"/>
    <n v="9004824384"/>
    <x v="0"/>
    <x v="7"/>
    <s v="CONJUNTO CERRADO VERSALLES PROPIEDAD HORIZONTAL"/>
    <x v="18"/>
    <x v="10"/>
  </r>
  <r>
    <x v="0"/>
    <x v="1"/>
    <x v="1"/>
    <x v="4"/>
    <n v="7190420"/>
    <n v="9011446812"/>
    <x v="0"/>
    <x v="1"/>
    <s v="CONJUNTO RESIDENCIAL MIRADOR DE VILLA VERDE PH"/>
    <x v="11"/>
    <x v="9"/>
  </r>
  <r>
    <x v="0"/>
    <x v="1"/>
    <x v="1"/>
    <x v="4"/>
    <n v="7190463"/>
    <n v="9007789821"/>
    <x v="0"/>
    <x v="1"/>
    <s v="EDIFICIO SIERRA DEL ESTE PROPIEDAD HORIZONTAL"/>
    <x v="6"/>
    <x v="6"/>
  </r>
  <r>
    <x v="0"/>
    <x v="1"/>
    <x v="1"/>
    <x v="4"/>
    <n v="7190461"/>
    <n v="8605213490"/>
    <x v="0"/>
    <x v="3"/>
    <s v="CONJUNTO RESIDENCIAL PIJAO DE ORO"/>
    <x v="1"/>
    <x v="1"/>
  </r>
  <r>
    <x v="0"/>
    <x v="1"/>
    <x v="1"/>
    <x v="4"/>
    <n v="7190508"/>
    <n v="9001536870"/>
    <x v="0"/>
    <x v="1"/>
    <s v="CAMPOVERDE PH"/>
    <x v="14"/>
    <x v="5"/>
  </r>
  <r>
    <x v="0"/>
    <x v="1"/>
    <x v="1"/>
    <x v="4"/>
    <n v="7190684"/>
    <n v="8010012537"/>
    <x v="0"/>
    <x v="1"/>
    <s v="CONDOMINIO CAMPESTRE GUADUALES DEL EDEN"/>
    <x v="7"/>
    <x v="7"/>
  </r>
  <r>
    <x v="0"/>
    <x v="1"/>
    <x v="1"/>
    <x v="4"/>
    <n v="7190759"/>
    <n v="8001849947"/>
    <x v="0"/>
    <x v="7"/>
    <s v="ASOCIACION DE COPROPIETARIOS DEL EDIFICIO CARTAGENA PRINCESS"/>
    <x v="52"/>
    <x v="18"/>
  </r>
  <r>
    <x v="0"/>
    <x v="1"/>
    <x v="1"/>
    <x v="4"/>
    <n v="7190782"/>
    <n v="8001197270"/>
    <x v="0"/>
    <x v="1"/>
    <s v="EDIFICIO STEVEN I"/>
    <x v="1"/>
    <x v="1"/>
  </r>
  <r>
    <x v="0"/>
    <x v="1"/>
    <x v="1"/>
    <x v="4"/>
    <n v="7190784"/>
    <n v="9012064361"/>
    <x v="0"/>
    <x v="0"/>
    <s v="EDIFICIO ARA CONDOMINIO CLUB PROPIEDAD HORIZONTAL"/>
    <x v="2"/>
    <x v="2"/>
  </r>
  <r>
    <x v="0"/>
    <x v="1"/>
    <x v="1"/>
    <x v="4"/>
    <n v="7190792"/>
    <n v="8050077103"/>
    <x v="0"/>
    <x v="3"/>
    <s v="CONJUNTO RESIDENCIAL EL RINCON DEL LAGO"/>
    <x v="0"/>
    <x v="0"/>
  </r>
  <r>
    <x v="0"/>
    <x v="1"/>
    <x v="1"/>
    <x v="4"/>
    <n v="7190802"/>
    <n v="8160017881"/>
    <x v="0"/>
    <x v="1"/>
    <s v="CONJUNTO RESIDENCIAL COODELMAR II ETAPA PH"/>
    <x v="11"/>
    <x v="9"/>
  </r>
  <r>
    <x v="0"/>
    <x v="1"/>
    <x v="1"/>
    <x v="4"/>
    <n v="7190864"/>
    <n v="9002412194"/>
    <x v="0"/>
    <x v="1"/>
    <s v="URBANIZACION EL PORTAL DE LOS CORALES PROPIEDAD HORIZONTAL"/>
    <x v="11"/>
    <x v="9"/>
  </r>
  <r>
    <x v="0"/>
    <x v="1"/>
    <x v="1"/>
    <x v="4"/>
    <n v="7190866"/>
    <n v="8050035037"/>
    <x v="0"/>
    <x v="1"/>
    <s v="CONJUNTO RESIDENCIAL GIRASOLES DE LA FLORA II"/>
    <x v="0"/>
    <x v="0"/>
  </r>
  <r>
    <x v="0"/>
    <x v="1"/>
    <x v="1"/>
    <x v="4"/>
    <n v="7190871"/>
    <n v="9002826605"/>
    <x v="0"/>
    <x v="1"/>
    <s v="EDIFICIO METROPOLITAN LOFT - PROPIEDAD HORIZO"/>
    <x v="6"/>
    <x v="6"/>
  </r>
  <r>
    <x v="0"/>
    <x v="1"/>
    <x v="1"/>
    <x v="4"/>
    <n v="7190957"/>
    <n v="8002037169"/>
    <x v="0"/>
    <x v="3"/>
    <s v="AGRUPACION DE VIVIENDA NUEVA TIBABUYES SECTOR B PROPIEDAD HO"/>
    <x v="1"/>
    <x v="1"/>
  </r>
  <r>
    <x v="0"/>
    <x v="1"/>
    <x v="1"/>
    <x v="4"/>
    <n v="7191007"/>
    <n v="9002001040"/>
    <x v="0"/>
    <x v="2"/>
    <s v="CONJUNTO CERRADO HORIZONTES - PROPIEDAD HORIZ"/>
    <x v="6"/>
    <x v="6"/>
  </r>
  <r>
    <x v="0"/>
    <x v="1"/>
    <x v="1"/>
    <x v="4"/>
    <n v="7191027"/>
    <n v="8110470510"/>
    <x v="0"/>
    <x v="1"/>
    <s v="CONJUNTO RESIDENCIAL CERCANIAS DE LA MOTA PH"/>
    <x v="14"/>
    <x v="5"/>
  </r>
  <r>
    <x v="0"/>
    <x v="1"/>
    <x v="1"/>
    <x v="4"/>
    <n v="7191043"/>
    <n v="9005134515"/>
    <x v="0"/>
    <x v="1"/>
    <s v="ALONDRA CONJUNTO RESIDENCIAL PH"/>
    <x v="1"/>
    <x v="1"/>
  </r>
  <r>
    <x v="0"/>
    <x v="1"/>
    <x v="1"/>
    <x v="4"/>
    <n v="7191042"/>
    <n v="8001529441"/>
    <x v="0"/>
    <x v="3"/>
    <s v="EDIFICIO VIGOVAL 30 PH"/>
    <x v="1"/>
    <x v="1"/>
  </r>
  <r>
    <x v="0"/>
    <x v="1"/>
    <x v="1"/>
    <x v="4"/>
    <n v="7191094"/>
    <n v="8300309920"/>
    <x v="0"/>
    <x v="1"/>
    <s v="CONJUNTO RESIDENCIAL  EL SALITRE MONSERRATE"/>
    <x v="1"/>
    <x v="1"/>
  </r>
  <r>
    <x v="0"/>
    <x v="1"/>
    <x v="1"/>
    <x v="4"/>
    <n v="7191111"/>
    <n v="8000380512"/>
    <x v="0"/>
    <x v="0"/>
    <s v="MULTIFAMILIARES BOYACA"/>
    <x v="1"/>
    <x v="1"/>
  </r>
  <r>
    <x v="0"/>
    <x v="1"/>
    <x v="1"/>
    <x v="4"/>
    <n v="7191167"/>
    <n v="9008621065"/>
    <x v="0"/>
    <x v="1"/>
    <s v="PARQUE RESIDENCIAL PORTAL DE ALAMEDA"/>
    <x v="7"/>
    <x v="7"/>
  </r>
  <r>
    <x v="0"/>
    <x v="1"/>
    <x v="1"/>
    <x v="5"/>
    <n v="7191175"/>
    <n v="25169408"/>
    <x v="0"/>
    <x v="1"/>
    <s v="PAVAS DE CASTAÑO LUZ MARINA"/>
    <x v="11"/>
    <x v="9"/>
  </r>
  <r>
    <x v="0"/>
    <x v="1"/>
    <x v="1"/>
    <x v="4"/>
    <n v="7191184"/>
    <n v="9000883165"/>
    <x v="0"/>
    <x v="3"/>
    <s v="EDIFICIO ALTAVISTA PH"/>
    <x v="1"/>
    <x v="1"/>
  </r>
  <r>
    <x v="0"/>
    <x v="1"/>
    <x v="1"/>
    <x v="4"/>
    <n v="7191190"/>
    <n v="8001379241"/>
    <x v="0"/>
    <x v="1"/>
    <s v="UNIDAD RESIDENCIAL CAMINO DE ALAMOS PH"/>
    <x v="11"/>
    <x v="9"/>
  </r>
  <r>
    <x v="0"/>
    <x v="1"/>
    <x v="1"/>
    <x v="4"/>
    <n v="7191192"/>
    <n v="9002062963"/>
    <x v="0"/>
    <x v="1"/>
    <s v="EDIFICIO FONTAINEBLEAU"/>
    <x v="3"/>
    <x v="3"/>
  </r>
  <r>
    <x v="0"/>
    <x v="1"/>
    <x v="1"/>
    <x v="4"/>
    <n v="7191213"/>
    <n v="8301381676"/>
    <x v="0"/>
    <x v="1"/>
    <s v="CONJUNTO RESIDENCIAL MAZUREN AGRUPACION 06 ETAPAS A B Y C P"/>
    <x v="1"/>
    <x v="1"/>
  </r>
  <r>
    <x v="0"/>
    <x v="1"/>
    <x v="1"/>
    <x v="4"/>
    <n v="7191225"/>
    <n v="9005827499"/>
    <x v="0"/>
    <x v="1"/>
    <s v="MULTIFAMILIAR BALCONES DE PROVENZA - PROPIEDAD HORIZONTAL"/>
    <x v="3"/>
    <x v="3"/>
  </r>
  <r>
    <x v="0"/>
    <x v="1"/>
    <x v="1"/>
    <x v="4"/>
    <n v="7191233"/>
    <n v="8001694262"/>
    <x v="0"/>
    <x v="1"/>
    <s v="CONJUNTO RESIDENCIAL SEBASTIAN DE BELALCAZAR"/>
    <x v="0"/>
    <x v="0"/>
  </r>
  <r>
    <x v="0"/>
    <x v="1"/>
    <x v="1"/>
    <x v="4"/>
    <n v="7191237"/>
    <n v="8300446911"/>
    <x v="0"/>
    <x v="3"/>
    <s v="AGRUP MULTIFAMILIAR CIUDADELA CAFAM V ETAPA P H"/>
    <x v="1"/>
    <x v="1"/>
  </r>
  <r>
    <x v="0"/>
    <x v="1"/>
    <x v="1"/>
    <x v="4"/>
    <n v="7191273"/>
    <n v="8001974951"/>
    <x v="0"/>
    <x v="3"/>
    <s v="CONJUNTO RESIDENCIAL LA FRATERNIDAD-PROPIEDAD HORIZONTAL"/>
    <x v="1"/>
    <x v="1"/>
  </r>
  <r>
    <x v="0"/>
    <x v="1"/>
    <x v="1"/>
    <x v="4"/>
    <n v="7191271"/>
    <n v="9004261439"/>
    <x v="0"/>
    <x v="1"/>
    <s v="CONJUNTO GRANADA CLUB RESIDENCIAL ETAPA III"/>
    <x v="1"/>
    <x v="1"/>
  </r>
  <r>
    <x v="0"/>
    <x v="1"/>
    <x v="1"/>
    <x v="4"/>
    <n v="7191281"/>
    <n v="8301254398"/>
    <x v="0"/>
    <x v="3"/>
    <s v="AGRUPACION URBANIZACION TECHO"/>
    <x v="1"/>
    <x v="1"/>
  </r>
  <r>
    <x v="0"/>
    <x v="1"/>
    <x v="1"/>
    <x v="4"/>
    <n v="7191284"/>
    <n v="8301254398"/>
    <x v="0"/>
    <x v="4"/>
    <s v="AGRUPACION URBANIZACION TECHO"/>
    <x v="1"/>
    <x v="1"/>
  </r>
  <r>
    <x v="0"/>
    <x v="1"/>
    <x v="1"/>
    <x v="4"/>
    <n v="7191298"/>
    <n v="8909291006"/>
    <x v="0"/>
    <x v="1"/>
    <s v="EDIFICIO PALMARES PH"/>
    <x v="14"/>
    <x v="5"/>
  </r>
  <r>
    <x v="0"/>
    <x v="1"/>
    <x v="1"/>
    <x v="4"/>
    <n v="7191302"/>
    <n v="9012064361"/>
    <x v="0"/>
    <x v="0"/>
    <s v="EDIFICIO ARA CONDOMINIO CLUB PROPIEDAD HORIZONTAL"/>
    <x v="2"/>
    <x v="2"/>
  </r>
  <r>
    <x v="0"/>
    <x v="1"/>
    <x v="1"/>
    <x v="4"/>
    <n v="7191307"/>
    <n v="9009796117"/>
    <x v="0"/>
    <x v="3"/>
    <s v="GALATEA PARQUE RESIDENCIAL PH"/>
    <x v="13"/>
    <x v="9"/>
  </r>
  <r>
    <x v="0"/>
    <x v="1"/>
    <x v="1"/>
    <x v="4"/>
    <n v="7191308"/>
    <n v="9012064361"/>
    <x v="0"/>
    <x v="0"/>
    <s v="EDIFICIO ARA CONDOMINIO CLUB PROPIEDAD HORIZONTAL"/>
    <x v="2"/>
    <x v="2"/>
  </r>
  <r>
    <x v="0"/>
    <x v="1"/>
    <x v="1"/>
    <x v="4"/>
    <n v="7191315"/>
    <n v="8110342171"/>
    <x v="0"/>
    <x v="0"/>
    <s v="EDIFICIO TESORO REAL PH"/>
    <x v="14"/>
    <x v="5"/>
  </r>
  <r>
    <x v="0"/>
    <x v="1"/>
    <x v="1"/>
    <x v="4"/>
    <n v="7191330"/>
    <n v="8001755731"/>
    <x v="0"/>
    <x v="1"/>
    <s v="MULTIFAMILIARES LOS ALMENDROS"/>
    <x v="11"/>
    <x v="9"/>
  </r>
  <r>
    <x v="0"/>
    <x v="1"/>
    <x v="1"/>
    <x v="4"/>
    <n v="7191378"/>
    <n v="8001380719"/>
    <x v="0"/>
    <x v="1"/>
    <s v="UNIDAD RESIDENCIAL SERRANA PH"/>
    <x v="11"/>
    <x v="9"/>
  </r>
  <r>
    <x v="0"/>
    <x v="1"/>
    <x v="1"/>
    <x v="4"/>
    <n v="7191381"/>
    <n v="8300575918"/>
    <x v="0"/>
    <x v="1"/>
    <s v="CONJUNTO RESIDENCIAL EL REDIL DE GALICIA"/>
    <x v="1"/>
    <x v="1"/>
  </r>
  <r>
    <x v="0"/>
    <x v="1"/>
    <x v="1"/>
    <x v="4"/>
    <n v="7191423"/>
    <n v="8300392995"/>
    <x v="0"/>
    <x v="1"/>
    <s v="CONJUNTO MULTIFAMILIAR COMPARTIR BOCHICA LOTE 2 ETAPA I"/>
    <x v="1"/>
    <x v="1"/>
  </r>
  <r>
    <x v="0"/>
    <x v="1"/>
    <x v="1"/>
    <x v="4"/>
    <n v="7191474"/>
    <n v="8090061215"/>
    <x v="0"/>
    <x v="3"/>
    <s v="CONJUNTO CERRADO TORRES DEL BOSQUE-PROPIEDAD HORIZONTAL"/>
    <x v="3"/>
    <x v="3"/>
  </r>
  <r>
    <x v="0"/>
    <x v="1"/>
    <x v="1"/>
    <x v="4"/>
    <n v="7191577"/>
    <n v="8130006893"/>
    <x v="0"/>
    <x v="1"/>
    <s v="CONJUNTO RESIDENCIAL MEDIA LUNA"/>
    <x v="29"/>
    <x v="14"/>
  </r>
  <r>
    <x v="0"/>
    <x v="1"/>
    <x v="1"/>
    <x v="4"/>
    <n v="7191611"/>
    <n v="9000477069"/>
    <x v="0"/>
    <x v="1"/>
    <s v="CONJUNTO RESIDENCIAL SANTA MONICA"/>
    <x v="31"/>
    <x v="3"/>
  </r>
  <r>
    <x v="0"/>
    <x v="1"/>
    <x v="1"/>
    <x v="4"/>
    <n v="7191630"/>
    <n v="8090030886"/>
    <x v="0"/>
    <x v="1"/>
    <s v="CONJUNTO RESIDENCIAL ARAGON ETAPA I"/>
    <x v="31"/>
    <x v="3"/>
  </r>
  <r>
    <x v="0"/>
    <x v="1"/>
    <x v="1"/>
    <x v="4"/>
    <n v="7191730"/>
    <n v="8130054202"/>
    <x v="0"/>
    <x v="3"/>
    <s v="EDIFICIO CALLE REAL"/>
    <x v="29"/>
    <x v="14"/>
  </r>
  <r>
    <x v="0"/>
    <x v="1"/>
    <x v="1"/>
    <x v="4"/>
    <n v="7191759"/>
    <n v="8300786307"/>
    <x v="0"/>
    <x v="0"/>
    <s v="CONJUNTO RESIDENCIAL LOS SAUCES PH"/>
    <x v="1"/>
    <x v="1"/>
  </r>
  <r>
    <x v="0"/>
    <x v="1"/>
    <x v="1"/>
    <x v="4"/>
    <n v="7191753"/>
    <n v="8002414331"/>
    <x v="0"/>
    <x v="1"/>
    <s v="EDIFICIO TORRES DE PINARES"/>
    <x v="11"/>
    <x v="9"/>
  </r>
  <r>
    <x v="0"/>
    <x v="1"/>
    <x v="1"/>
    <x v="4"/>
    <n v="7191756"/>
    <n v="8902086408"/>
    <x v="0"/>
    <x v="1"/>
    <s v="UNIDAD RESIDENCIAL COLON"/>
    <x v="17"/>
    <x v="2"/>
  </r>
  <r>
    <x v="0"/>
    <x v="1"/>
    <x v="1"/>
    <x v="4"/>
    <n v="7191766"/>
    <n v="8090087055"/>
    <x v="0"/>
    <x v="1"/>
    <s v="CLUB RESIDENCIAL ALAMEDA"/>
    <x v="3"/>
    <x v="3"/>
  </r>
  <r>
    <x v="0"/>
    <x v="1"/>
    <x v="1"/>
    <x v="4"/>
    <n v="7191762"/>
    <n v="8903308381"/>
    <x v="0"/>
    <x v="1"/>
    <s v="CONJUNTO RESIDENCIAL SANTA ANITA"/>
    <x v="0"/>
    <x v="0"/>
  </r>
  <r>
    <x v="0"/>
    <x v="1"/>
    <x v="1"/>
    <x v="4"/>
    <n v="7191767"/>
    <n v="8908058895"/>
    <x v="0"/>
    <x v="3"/>
    <s v="CONDOMINIO LOS CEREZOS PROPIEDAD HORIZONTAL"/>
    <x v="6"/>
    <x v="6"/>
  </r>
  <r>
    <x v="0"/>
    <x v="1"/>
    <x v="1"/>
    <x v="4"/>
    <n v="7191770"/>
    <n v="8001096760"/>
    <x v="0"/>
    <x v="3"/>
    <s v="CONJUNTO RESIDENCIAL SANTA BARBARA NORTE MANZANA B"/>
    <x v="1"/>
    <x v="1"/>
  </r>
  <r>
    <x v="0"/>
    <x v="1"/>
    <x v="1"/>
    <x v="4"/>
    <n v="7191789"/>
    <n v="8300786307"/>
    <x v="0"/>
    <x v="3"/>
    <s v="CONJUNTO RESIDENCIAL LOS SAUCES PH"/>
    <x v="1"/>
    <x v="1"/>
  </r>
  <r>
    <x v="0"/>
    <x v="1"/>
    <x v="1"/>
    <x v="4"/>
    <n v="7191825"/>
    <n v="9001095149"/>
    <x v="0"/>
    <x v="1"/>
    <s v="AGRUPACIÓN DE VIVIENDA TABATINGA PRIMERA ETAPA - PROPIEDAD H"/>
    <x v="1"/>
    <x v="1"/>
  </r>
  <r>
    <x v="0"/>
    <x v="1"/>
    <x v="1"/>
    <x v="4"/>
    <n v="7191853"/>
    <n v="8301018025"/>
    <x v="0"/>
    <x v="1"/>
    <s v="CONJUNTO RESIDENCIAL EL PORTAL DEL MORTIÑO PROPIEDAD HORIZON"/>
    <x v="1"/>
    <x v="1"/>
  </r>
  <r>
    <x v="0"/>
    <x v="1"/>
    <x v="1"/>
    <x v="4"/>
    <n v="7191863"/>
    <n v="9001536870"/>
    <x v="0"/>
    <x v="1"/>
    <s v="CAMPOVERDE PH"/>
    <x v="14"/>
    <x v="5"/>
  </r>
  <r>
    <x v="0"/>
    <x v="1"/>
    <x v="1"/>
    <x v="4"/>
    <n v="7191869"/>
    <n v="9000052677"/>
    <x v="0"/>
    <x v="1"/>
    <s v="UNIDAD RESIDENCIAL ESTADIO NORTE PH"/>
    <x v="14"/>
    <x v="5"/>
  </r>
  <r>
    <x v="0"/>
    <x v="1"/>
    <x v="1"/>
    <x v="4"/>
    <n v="7191978"/>
    <n v="8002382311"/>
    <x v="0"/>
    <x v="1"/>
    <s v="CENTRO COMERCIAL Y PROFESIONAL ORBICENTRO PRO"/>
    <x v="1"/>
    <x v="1"/>
  </r>
  <r>
    <x v="0"/>
    <x v="1"/>
    <x v="1"/>
    <x v="4"/>
    <n v="7192033"/>
    <n v="9000446676"/>
    <x v="0"/>
    <x v="3"/>
    <s v="CONJUNTO RESIDENCIAL LA ALEJANDRA III"/>
    <x v="1"/>
    <x v="1"/>
  </r>
  <r>
    <x v="0"/>
    <x v="1"/>
    <x v="1"/>
    <x v="4"/>
    <n v="7192038"/>
    <n v="9002631294"/>
    <x v="0"/>
    <x v="3"/>
    <s v="CONJUNTO RESIDENCIAL TAYRONA MANZANA C"/>
    <x v="1"/>
    <x v="1"/>
  </r>
  <r>
    <x v="0"/>
    <x v="1"/>
    <x v="1"/>
    <x v="4"/>
    <n v="7192077"/>
    <n v="9009981726"/>
    <x v="0"/>
    <x v="3"/>
    <s v="SANTA JUANA APARTMENTOS PH"/>
    <x v="11"/>
    <x v="9"/>
  </r>
  <r>
    <x v="0"/>
    <x v="1"/>
    <x v="1"/>
    <x v="4"/>
    <n v="7192079"/>
    <n v="9005827499"/>
    <x v="0"/>
    <x v="1"/>
    <s v="MULTIFAMILIAR BALCONES DE PROVENZA - PROPIEDAD HORIZONTAL"/>
    <x v="3"/>
    <x v="3"/>
  </r>
  <r>
    <x v="0"/>
    <x v="1"/>
    <x v="1"/>
    <x v="4"/>
    <n v="7192107"/>
    <n v="8002394826"/>
    <x v="0"/>
    <x v="1"/>
    <s v="EDIFICIO PORTAL DE ALCALA ETAPAS I Y II - PROPIEDAD HORIZONT"/>
    <x v="1"/>
    <x v="1"/>
  </r>
  <r>
    <x v="0"/>
    <x v="1"/>
    <x v="1"/>
    <x v="4"/>
    <n v="7192112"/>
    <n v="9003928778"/>
    <x v="0"/>
    <x v="1"/>
    <s v="EDIFICIO MAZAL PH"/>
    <x v="1"/>
    <x v="1"/>
  </r>
  <r>
    <x v="0"/>
    <x v="1"/>
    <x v="1"/>
    <x v="4"/>
    <n v="7192113"/>
    <n v="9002826605"/>
    <x v="0"/>
    <x v="0"/>
    <s v="EDIFICIO METROPOLITAN LOFT - PROPIEDAD HORIZO"/>
    <x v="6"/>
    <x v="6"/>
  </r>
  <r>
    <x v="0"/>
    <x v="1"/>
    <x v="1"/>
    <x v="4"/>
    <n v="7192180"/>
    <n v="8300283197"/>
    <x v="0"/>
    <x v="1"/>
    <s v="CONJUNTO RESIDENCIAL BOCHICA 4 MANZANA 17 A"/>
    <x v="1"/>
    <x v="1"/>
  </r>
  <r>
    <x v="0"/>
    <x v="1"/>
    <x v="1"/>
    <x v="4"/>
    <n v="7192210"/>
    <n v="8002524471"/>
    <x v="0"/>
    <x v="7"/>
    <s v="PROPIEDAD HORIZONTAL EDIFICIO DA VINCI"/>
    <x v="6"/>
    <x v="6"/>
  </r>
  <r>
    <x v="0"/>
    <x v="1"/>
    <x v="1"/>
    <x v="4"/>
    <n v="7192252"/>
    <n v="8002309113"/>
    <x v="0"/>
    <x v="1"/>
    <s v="EDIFICIO LAS ARAUCARIAS"/>
    <x v="49"/>
    <x v="0"/>
  </r>
  <r>
    <x v="0"/>
    <x v="1"/>
    <x v="1"/>
    <x v="4"/>
    <n v="7192251"/>
    <n v="9004681761"/>
    <x v="0"/>
    <x v="1"/>
    <s v="TORRE PORTAL DE BOMBONA PROPIEDAD HORIZONTAL"/>
    <x v="14"/>
    <x v="5"/>
  </r>
  <r>
    <x v="0"/>
    <x v="1"/>
    <x v="1"/>
    <x v="4"/>
    <n v="7192257"/>
    <n v="8002309113"/>
    <x v="0"/>
    <x v="1"/>
    <s v="EDIFICIO LAS ARAUCARIAS"/>
    <x v="49"/>
    <x v="0"/>
  </r>
  <r>
    <x v="0"/>
    <x v="1"/>
    <x v="1"/>
    <x v="4"/>
    <n v="7192268"/>
    <n v="9001534233"/>
    <x v="0"/>
    <x v="3"/>
    <s v="CONJUNTO RESIDENCIAL RECREO RESERVADO I - PR"/>
    <x v="1"/>
    <x v="1"/>
  </r>
  <r>
    <x v="0"/>
    <x v="1"/>
    <x v="1"/>
    <x v="4"/>
    <n v="7192274"/>
    <n v="9001534233"/>
    <x v="0"/>
    <x v="3"/>
    <s v="CONJUNTO RESIDENCIAL RECREO RESERVADO I - PR"/>
    <x v="1"/>
    <x v="1"/>
  </r>
  <r>
    <x v="0"/>
    <x v="1"/>
    <x v="1"/>
    <x v="4"/>
    <n v="7192280"/>
    <n v="9001534233"/>
    <x v="0"/>
    <x v="3"/>
    <s v="CONJUNTO RESIDENCIAL RECREO RESERVADO I - PR"/>
    <x v="1"/>
    <x v="1"/>
  </r>
  <r>
    <x v="0"/>
    <x v="1"/>
    <x v="1"/>
    <x v="4"/>
    <n v="7192282"/>
    <n v="9001534233"/>
    <x v="0"/>
    <x v="3"/>
    <s v="CONJUNTO RESIDENCIAL RECREO RESERVADO I - PR"/>
    <x v="1"/>
    <x v="1"/>
  </r>
  <r>
    <x v="0"/>
    <x v="1"/>
    <x v="1"/>
    <x v="4"/>
    <n v="7192296"/>
    <n v="8010043467"/>
    <x v="0"/>
    <x v="0"/>
    <s v="EDIFICIO PALMERAS"/>
    <x v="7"/>
    <x v="7"/>
  </r>
  <r>
    <x v="0"/>
    <x v="1"/>
    <x v="1"/>
    <x v="4"/>
    <n v="7192310"/>
    <n v="9003732366"/>
    <x v="0"/>
    <x v="1"/>
    <s v="CONJUNTO RESIDENCIAL GRANADA CLUB ETAPA 2 - PROPIEDAD HORIZO"/>
    <x v="1"/>
    <x v="1"/>
  </r>
  <r>
    <x v="0"/>
    <x v="1"/>
    <x v="1"/>
    <x v="4"/>
    <n v="7192308"/>
    <n v="9000883165"/>
    <x v="0"/>
    <x v="3"/>
    <s v="EDIFICIO ALTAVISTA PH"/>
    <x v="1"/>
    <x v="1"/>
  </r>
  <r>
    <x v="0"/>
    <x v="1"/>
    <x v="1"/>
    <x v="4"/>
    <n v="7192313"/>
    <n v="9001534233"/>
    <x v="0"/>
    <x v="3"/>
    <s v="CONJUNTO RESIDENCIAL RECREO RESERVADO I - PR"/>
    <x v="1"/>
    <x v="1"/>
  </r>
  <r>
    <x v="0"/>
    <x v="1"/>
    <x v="1"/>
    <x v="4"/>
    <n v="7192323"/>
    <n v="9001534233"/>
    <x v="0"/>
    <x v="3"/>
    <s v="CONJUNTO RESIDENCIAL RECREO RESERVADO I - PR"/>
    <x v="1"/>
    <x v="1"/>
  </r>
  <r>
    <x v="0"/>
    <x v="1"/>
    <x v="1"/>
    <x v="4"/>
    <n v="7192348"/>
    <n v="8300132265"/>
    <x v="0"/>
    <x v="1"/>
    <s v="CONJUNTO RESIDENCIAL TORRES DE SAN CARLOS"/>
    <x v="1"/>
    <x v="1"/>
  </r>
  <r>
    <x v="0"/>
    <x v="1"/>
    <x v="1"/>
    <x v="4"/>
    <n v="7192351"/>
    <n v="9001534233"/>
    <x v="0"/>
    <x v="3"/>
    <s v="CONJUNTO RESIDENCIAL RECREO RESERVADO I - PR"/>
    <x v="1"/>
    <x v="1"/>
  </r>
  <r>
    <x v="0"/>
    <x v="1"/>
    <x v="1"/>
    <x v="4"/>
    <n v="7192353"/>
    <n v="8300132265"/>
    <x v="0"/>
    <x v="3"/>
    <s v="CONJUNTO RESIDENCIAL TORRES DE SAN CARLOS"/>
    <x v="1"/>
    <x v="1"/>
  </r>
  <r>
    <x v="0"/>
    <x v="1"/>
    <x v="1"/>
    <x v="4"/>
    <n v="7192409"/>
    <n v="9001342963"/>
    <x v="0"/>
    <x v="1"/>
    <s v="COLORES DE LA VILLA PH"/>
    <x v="11"/>
    <x v="9"/>
  </r>
  <r>
    <x v="0"/>
    <x v="1"/>
    <x v="1"/>
    <x v="4"/>
    <n v="7192410"/>
    <n v="9004474229"/>
    <x v="0"/>
    <x v="1"/>
    <s v="CONJUNTO CERRADO MONTEMADERO DEL VERGEL PROPIEDAD HORIZONTAL"/>
    <x v="3"/>
    <x v="3"/>
  </r>
  <r>
    <x v="0"/>
    <x v="1"/>
    <x v="1"/>
    <x v="4"/>
    <n v="7192428"/>
    <n v="8001196494"/>
    <x v="0"/>
    <x v="3"/>
    <s v="CENTRO COMERCIAL LOS ANDES"/>
    <x v="9"/>
    <x v="8"/>
  </r>
  <r>
    <x v="0"/>
    <x v="1"/>
    <x v="1"/>
    <x v="4"/>
    <n v="7192424"/>
    <n v="9001534233"/>
    <x v="0"/>
    <x v="3"/>
    <s v="CONJUNTO RESIDENCIAL RECREO RESERVADO I - PR"/>
    <x v="1"/>
    <x v="1"/>
  </r>
  <r>
    <x v="0"/>
    <x v="1"/>
    <x v="1"/>
    <x v="4"/>
    <n v="7192431"/>
    <n v="9001534233"/>
    <x v="0"/>
    <x v="3"/>
    <s v="CONJUNTO RESIDENCIAL RECREO RESERVADO I - PR"/>
    <x v="1"/>
    <x v="1"/>
  </r>
  <r>
    <x v="0"/>
    <x v="1"/>
    <x v="1"/>
    <x v="4"/>
    <n v="7192435"/>
    <n v="9008572260"/>
    <x v="0"/>
    <x v="1"/>
    <s v="EDIFICIO MARIA JOSE PH"/>
    <x v="1"/>
    <x v="1"/>
  </r>
  <r>
    <x v="0"/>
    <x v="1"/>
    <x v="1"/>
    <x v="4"/>
    <n v="7192470"/>
    <n v="8001933179"/>
    <x v="0"/>
    <x v="0"/>
    <s v="AGRUPACION DE VIVIENDA 4A LOS GUALANDAYES"/>
    <x v="1"/>
    <x v="1"/>
  </r>
  <r>
    <x v="0"/>
    <x v="1"/>
    <x v="1"/>
    <x v="4"/>
    <n v="7192516"/>
    <n v="9001534233"/>
    <x v="0"/>
    <x v="3"/>
    <s v="CONJUNTO RESIDENCIAL RECREO RESERVADO I - PR"/>
    <x v="1"/>
    <x v="1"/>
  </r>
  <r>
    <x v="0"/>
    <x v="1"/>
    <x v="1"/>
    <x v="4"/>
    <n v="7192535"/>
    <n v="9012018901"/>
    <x v="0"/>
    <x v="7"/>
    <s v="EDIFICIO PORTAL DE SAN MIGUEL"/>
    <x v="9"/>
    <x v="8"/>
  </r>
  <r>
    <x v="0"/>
    <x v="1"/>
    <x v="1"/>
    <x v="4"/>
    <n v="7192534"/>
    <n v="8300982671"/>
    <x v="0"/>
    <x v="3"/>
    <s v="AGRUPACIÓN DE VIVIENDA MODELIA MANZANA 46"/>
    <x v="1"/>
    <x v="1"/>
  </r>
  <r>
    <x v="0"/>
    <x v="1"/>
    <x v="1"/>
    <x v="4"/>
    <n v="7192561"/>
    <n v="8300481481"/>
    <x v="0"/>
    <x v="3"/>
    <s v="CONJUNTO RESIDENCIAL SAN ANDRES AFIDRO MANZANA 3 ETAPA - PRO"/>
    <x v="1"/>
    <x v="1"/>
  </r>
  <r>
    <x v="0"/>
    <x v="1"/>
    <x v="1"/>
    <x v="4"/>
    <n v="7192571"/>
    <n v="9001534233"/>
    <x v="0"/>
    <x v="3"/>
    <s v="CONJUNTO RESIDENCIAL RECREO RESERVADO I - PR"/>
    <x v="1"/>
    <x v="1"/>
  </r>
  <r>
    <x v="0"/>
    <x v="1"/>
    <x v="1"/>
    <x v="4"/>
    <n v="7192586"/>
    <n v="8130021956"/>
    <x v="0"/>
    <x v="3"/>
    <s v="EDIFICIO ANTARES"/>
    <x v="29"/>
    <x v="14"/>
  </r>
  <r>
    <x v="0"/>
    <x v="1"/>
    <x v="1"/>
    <x v="4"/>
    <n v="7192591"/>
    <n v="9002109737"/>
    <x v="0"/>
    <x v="1"/>
    <s v="EDIFICIO VIA 120 PROPIEDAD HORINZONTAL"/>
    <x v="1"/>
    <x v="1"/>
  </r>
  <r>
    <x v="0"/>
    <x v="1"/>
    <x v="1"/>
    <x v="4"/>
    <n v="7192597"/>
    <n v="8002517686"/>
    <x v="0"/>
    <x v="1"/>
    <s v="EDIFICIO SANTORINI PH"/>
    <x v="11"/>
    <x v="9"/>
  </r>
  <r>
    <x v="0"/>
    <x v="1"/>
    <x v="1"/>
    <x v="4"/>
    <n v="7192617"/>
    <n v="8001624357"/>
    <x v="0"/>
    <x v="3"/>
    <s v="EL BOSQUE DE SUBA DOS-PROPIEDAD HORIZONTAL"/>
    <x v="1"/>
    <x v="1"/>
  </r>
  <r>
    <x v="0"/>
    <x v="1"/>
    <x v="1"/>
    <x v="4"/>
    <n v="7192649"/>
    <n v="9001534233"/>
    <x v="0"/>
    <x v="3"/>
    <s v="CONJUNTO RESIDENCIAL RECREO RESERVADO I - PR"/>
    <x v="1"/>
    <x v="1"/>
  </r>
  <r>
    <x v="0"/>
    <x v="1"/>
    <x v="1"/>
    <x v="4"/>
    <n v="7192656"/>
    <n v="9007678041"/>
    <x v="0"/>
    <x v="4"/>
    <s v="CONJUNTO DE VIVIENDA MULTIFAMILIAR MIRADOR DE BETANIA - PROP"/>
    <x v="6"/>
    <x v="6"/>
  </r>
  <r>
    <x v="0"/>
    <x v="1"/>
    <x v="1"/>
    <x v="4"/>
    <n v="7192675"/>
    <n v="9012611471"/>
    <x v="0"/>
    <x v="0"/>
    <s v="URBANICACION DEL CONJUNTO RESIDENCIAL AIRES DEL BOSQUE ETAPA"/>
    <x v="34"/>
    <x v="5"/>
  </r>
  <r>
    <x v="0"/>
    <x v="1"/>
    <x v="1"/>
    <x v="4"/>
    <n v="7192685"/>
    <n v="9008140560"/>
    <x v="0"/>
    <x v="1"/>
    <s v="CONJUNTO RESIDENCIAL AURA PROPIEDAD HORIZONTAL"/>
    <x v="14"/>
    <x v="5"/>
  </r>
  <r>
    <x v="0"/>
    <x v="1"/>
    <x v="1"/>
    <x v="4"/>
    <n v="7192727"/>
    <n v="9006399041"/>
    <x v="0"/>
    <x v="3"/>
    <s v="CONJUNTO RESIDENCIAL PINARES CAMPESTRE ETAPA I PH"/>
    <x v="11"/>
    <x v="9"/>
  </r>
  <r>
    <x v="0"/>
    <x v="1"/>
    <x v="1"/>
    <x v="4"/>
    <n v="7192726"/>
    <n v="9001534233"/>
    <x v="0"/>
    <x v="3"/>
    <s v="CONJUNTO RESIDENCIAL RECREO RESERVADO I - PR"/>
    <x v="1"/>
    <x v="1"/>
  </r>
  <r>
    <x v="0"/>
    <x v="1"/>
    <x v="1"/>
    <x v="4"/>
    <n v="7192730"/>
    <n v="9001534233"/>
    <x v="0"/>
    <x v="3"/>
    <s v="CONJUNTO RESIDENCIAL RECREO RESERVADO I - PR"/>
    <x v="1"/>
    <x v="1"/>
  </r>
  <r>
    <x v="0"/>
    <x v="1"/>
    <x v="1"/>
    <x v="4"/>
    <n v="7192762"/>
    <n v="8110413969"/>
    <x v="0"/>
    <x v="0"/>
    <s v="URB TIERRA BLANCA PH"/>
    <x v="10"/>
    <x v="5"/>
  </r>
  <r>
    <x v="0"/>
    <x v="1"/>
    <x v="1"/>
    <x v="4"/>
    <n v="7192801"/>
    <n v="9009928797"/>
    <x v="0"/>
    <x v="1"/>
    <s v="CONJUNTO RESIDENCIAL TORRES AMBAR APARTAMENTOS PH"/>
    <x v="13"/>
    <x v="9"/>
  </r>
  <r>
    <x v="0"/>
    <x v="1"/>
    <x v="1"/>
    <x v="4"/>
    <n v="7192819"/>
    <n v="9000374688"/>
    <x v="0"/>
    <x v="1"/>
    <s v="UNIDAD RESIDENCIAL BALCON DE LA RAZA PH"/>
    <x v="10"/>
    <x v="5"/>
  </r>
  <r>
    <x v="0"/>
    <x v="1"/>
    <x v="1"/>
    <x v="4"/>
    <n v="7192849"/>
    <n v="8000608226"/>
    <x v="0"/>
    <x v="1"/>
    <s v="UNIDAD RESIDENCIAL PORTOALEGRE I PH"/>
    <x v="14"/>
    <x v="5"/>
  </r>
  <r>
    <x v="0"/>
    <x v="1"/>
    <x v="1"/>
    <x v="4"/>
    <n v="7192910"/>
    <n v="8001949355"/>
    <x v="0"/>
    <x v="2"/>
    <s v="EDIFICIO VILLAPILAR 2 BLOQUE 4  PROPIEDAD HORIZONTAL"/>
    <x v="6"/>
    <x v="6"/>
  </r>
  <r>
    <x v="0"/>
    <x v="1"/>
    <x v="1"/>
    <x v="4"/>
    <n v="7192984"/>
    <n v="8002524471"/>
    <x v="0"/>
    <x v="1"/>
    <s v="PROPIEDAD HORIZONTAL EDIFICIO DA VINCI"/>
    <x v="6"/>
    <x v="6"/>
  </r>
  <r>
    <x v="0"/>
    <x v="1"/>
    <x v="1"/>
    <x v="4"/>
    <n v="7192994"/>
    <n v="8300713816"/>
    <x v="0"/>
    <x v="1"/>
    <s v="CONJUNTO RESIDENCIAL LOS NOGALES PROPIEDAD HORIZONTAL"/>
    <x v="1"/>
    <x v="1"/>
  </r>
  <r>
    <x v="0"/>
    <x v="1"/>
    <x v="1"/>
    <x v="4"/>
    <n v="7192997"/>
    <n v="8001949355"/>
    <x v="0"/>
    <x v="2"/>
    <s v="EDIFICIO VILLAPILAR 2 BLOQUE 4  PROPIEDAD HORIZONTAL"/>
    <x v="6"/>
    <x v="6"/>
  </r>
  <r>
    <x v="0"/>
    <x v="1"/>
    <x v="1"/>
    <x v="4"/>
    <n v="7193111"/>
    <n v="8300192982"/>
    <x v="0"/>
    <x v="0"/>
    <s v="AGRUPACION RESIDENCIAL NUEVA TIBABUYES SECTOR A"/>
    <x v="1"/>
    <x v="1"/>
  </r>
  <r>
    <x v="0"/>
    <x v="1"/>
    <x v="1"/>
    <x v="4"/>
    <n v="7193303"/>
    <n v="9007753069"/>
    <x v="0"/>
    <x v="2"/>
    <s v="EDIFICIO  TORRES DEL  CAMINO   PROPIEDAD HORIZONTAL"/>
    <x v="0"/>
    <x v="0"/>
  </r>
  <r>
    <x v="0"/>
    <x v="1"/>
    <x v="2"/>
    <x v="4"/>
    <n v="7193450"/>
    <n v="9004438398"/>
    <x v="0"/>
    <x v="0"/>
    <s v="UNIDAD RESIDENCIAL MONTE VERDE TORRE TRES PH"/>
    <x v="10"/>
    <x v="5"/>
  </r>
  <r>
    <x v="0"/>
    <x v="1"/>
    <x v="2"/>
    <x v="4"/>
    <n v="7193522"/>
    <n v="9009180582"/>
    <x v="0"/>
    <x v="1"/>
    <s v="CONJUNTO RESIDENCIAL CAMINO DE SAN LUIS PROPIEDAD HORIZONTAL"/>
    <x v="1"/>
    <x v="1"/>
  </r>
  <r>
    <x v="0"/>
    <x v="1"/>
    <x v="2"/>
    <x v="4"/>
    <n v="7193585"/>
    <n v="9010297872"/>
    <x v="0"/>
    <x v="2"/>
    <s v="CONJUNTO CERRADO BAMBU PH"/>
    <x v="13"/>
    <x v="9"/>
  </r>
  <r>
    <x v="0"/>
    <x v="1"/>
    <x v="2"/>
    <x v="4"/>
    <n v="7193594"/>
    <n v="9008140560"/>
    <x v="0"/>
    <x v="0"/>
    <s v="CONJUNTO RESIDENCIAL AURA PROPIEDAD HORIZONTAL"/>
    <x v="14"/>
    <x v="5"/>
  </r>
  <r>
    <x v="0"/>
    <x v="1"/>
    <x v="2"/>
    <x v="4"/>
    <n v="7193777"/>
    <n v="9009366311"/>
    <x v="0"/>
    <x v="1"/>
    <s v="EDIFICIO TORRE 100"/>
    <x v="7"/>
    <x v="7"/>
  </r>
  <r>
    <x v="0"/>
    <x v="1"/>
    <x v="2"/>
    <x v="4"/>
    <n v="7193780"/>
    <n v="8300481481"/>
    <x v="0"/>
    <x v="2"/>
    <s v="CONJUNTO RESIDENCIAL SAN ANDRES AFIDRO MANZANA 3 ETAPA - PRO"/>
    <x v="1"/>
    <x v="1"/>
  </r>
  <r>
    <x v="0"/>
    <x v="1"/>
    <x v="2"/>
    <x v="4"/>
    <n v="7193812"/>
    <n v="9001669380"/>
    <x v="0"/>
    <x v="2"/>
    <s v="UNIDAD INMOBILIARIA CERRADA LA GRANJITA BOSA"/>
    <x v="1"/>
    <x v="1"/>
  </r>
  <r>
    <x v="0"/>
    <x v="1"/>
    <x v="2"/>
    <x v="4"/>
    <n v="7193869"/>
    <n v="8301254398"/>
    <x v="0"/>
    <x v="0"/>
    <s v="AGRUPACION URBANIZACION TECHO"/>
    <x v="1"/>
    <x v="1"/>
  </r>
  <r>
    <x v="0"/>
    <x v="1"/>
    <x v="2"/>
    <x v="4"/>
    <n v="7193910"/>
    <n v="9004430496"/>
    <x v="0"/>
    <x v="1"/>
    <s v="CONJUNTO RESIDENCIAL SOTOMAYOR"/>
    <x v="2"/>
    <x v="2"/>
  </r>
  <r>
    <x v="0"/>
    <x v="1"/>
    <x v="2"/>
    <x v="4"/>
    <n v="7193907"/>
    <n v="9003004320"/>
    <x v="0"/>
    <x v="1"/>
    <s v="UNIDAD RESIDENCIAL TORRES DE BARCELONA"/>
    <x v="5"/>
    <x v="5"/>
  </r>
  <r>
    <x v="0"/>
    <x v="1"/>
    <x v="2"/>
    <x v="4"/>
    <n v="7193963"/>
    <n v="8100069941"/>
    <x v="0"/>
    <x v="0"/>
    <s v="EDIFICIO MULTIFAMILIAR SILVANIA PROPIEDAD HORIZONTAL"/>
    <x v="6"/>
    <x v="6"/>
  </r>
  <r>
    <x v="0"/>
    <x v="1"/>
    <x v="2"/>
    <x v="4"/>
    <n v="7193998"/>
    <n v="9009146759"/>
    <x v="0"/>
    <x v="1"/>
    <s v="CONJUNTO RESIDENCIAL PARQUES DE BOLIVAR ARMENIA N° 1 VIP"/>
    <x v="7"/>
    <x v="7"/>
  </r>
  <r>
    <x v="0"/>
    <x v="1"/>
    <x v="2"/>
    <x v="4"/>
    <n v="7194068"/>
    <n v="8001266961"/>
    <x v="0"/>
    <x v="3"/>
    <s v="PROPIEDAD HORIZONTAL CONJUNTO CERRADO LA ITALIA"/>
    <x v="6"/>
    <x v="6"/>
  </r>
  <r>
    <x v="0"/>
    <x v="1"/>
    <x v="2"/>
    <x v="4"/>
    <n v="7194096"/>
    <n v="9004885018"/>
    <x v="0"/>
    <x v="1"/>
    <s v="EDIFICIO BASILEA"/>
    <x v="14"/>
    <x v="5"/>
  </r>
  <r>
    <x v="0"/>
    <x v="1"/>
    <x v="2"/>
    <x v="4"/>
    <n v="7194150"/>
    <n v="8000222099"/>
    <x v="0"/>
    <x v="1"/>
    <s v="CONJUNTO RESIDENCIAL BORINQUEN PH"/>
    <x v="14"/>
    <x v="5"/>
  </r>
  <r>
    <x v="0"/>
    <x v="1"/>
    <x v="2"/>
    <x v="4"/>
    <n v="7194152"/>
    <n v="9005327384"/>
    <x v="0"/>
    <x v="1"/>
    <s v="EDIFICIO BALCONES DE SEVILLA"/>
    <x v="1"/>
    <x v="1"/>
  </r>
  <r>
    <x v="0"/>
    <x v="1"/>
    <x v="2"/>
    <x v="4"/>
    <n v="7194158"/>
    <n v="8002239501"/>
    <x v="0"/>
    <x v="1"/>
    <s v="PH EDIFICIO DOS ALAMOS"/>
    <x v="6"/>
    <x v="6"/>
  </r>
  <r>
    <x v="0"/>
    <x v="1"/>
    <x v="2"/>
    <x v="4"/>
    <n v="7194177"/>
    <n v="8090079208"/>
    <x v="0"/>
    <x v="3"/>
    <s v="CONJUNTO CERRADO PORTAL DEL CAMPESTRE PROPIEDAD HORIZONTAL"/>
    <x v="3"/>
    <x v="3"/>
  </r>
  <r>
    <x v="0"/>
    <x v="1"/>
    <x v="2"/>
    <x v="4"/>
    <n v="7194249"/>
    <n v="9008263535"/>
    <x v="0"/>
    <x v="1"/>
    <s v="EDIFICIO OMEGA 134 PROPIEDAD H"/>
    <x v="1"/>
    <x v="1"/>
  </r>
  <r>
    <x v="0"/>
    <x v="1"/>
    <x v="2"/>
    <x v="4"/>
    <n v="7194253"/>
    <n v="9005827499"/>
    <x v="0"/>
    <x v="1"/>
    <s v="MULTIFAMILIAR BALCONES DE PROVENZA - PROPIEDAD HORIZONTAL"/>
    <x v="3"/>
    <x v="3"/>
  </r>
  <r>
    <x v="0"/>
    <x v="1"/>
    <x v="2"/>
    <x v="4"/>
    <n v="7194266"/>
    <n v="9002275081"/>
    <x v="0"/>
    <x v="1"/>
    <s v="EDIFICIO TORRE PLAZA DE LA 70 - PROPIEDAD HOR"/>
    <x v="6"/>
    <x v="6"/>
  </r>
  <r>
    <x v="0"/>
    <x v="1"/>
    <x v="2"/>
    <x v="5"/>
    <n v="7194333"/>
    <n v="41890886"/>
    <x v="0"/>
    <x v="1"/>
    <s v="FRANCO NARANJO LILIANA DE JESUS"/>
    <x v="7"/>
    <x v="7"/>
  </r>
  <r>
    <x v="0"/>
    <x v="1"/>
    <x v="2"/>
    <x v="4"/>
    <n v="7194347"/>
    <n v="9013312692"/>
    <x v="0"/>
    <x v="1"/>
    <s v="PARQUE RESIDENCIAL SAN JOSE"/>
    <x v="7"/>
    <x v="7"/>
  </r>
  <r>
    <x v="0"/>
    <x v="1"/>
    <x v="2"/>
    <x v="4"/>
    <n v="7194376"/>
    <n v="8300533651"/>
    <x v="0"/>
    <x v="3"/>
    <s v="EDIFICIO EL PORTAL DEL CASTILLO - PROPIEDAD HORIZONTAL"/>
    <x v="1"/>
    <x v="1"/>
  </r>
  <r>
    <x v="0"/>
    <x v="1"/>
    <x v="2"/>
    <x v="4"/>
    <n v="7194416"/>
    <n v="9000671477"/>
    <x v="0"/>
    <x v="0"/>
    <s v="CONJUNTO CERRADO TORRES DE BUENA VISTA PROPIEDAD HORIZONTAL"/>
    <x v="6"/>
    <x v="6"/>
  </r>
  <r>
    <x v="0"/>
    <x v="1"/>
    <x v="2"/>
    <x v="4"/>
    <n v="7194446"/>
    <n v="9002826605"/>
    <x v="0"/>
    <x v="1"/>
    <s v="EDIFICIO METROPOLITAN LOFT - PROPIEDAD HORIZO"/>
    <x v="6"/>
    <x v="6"/>
  </r>
  <r>
    <x v="0"/>
    <x v="1"/>
    <x v="2"/>
    <x v="4"/>
    <n v="7194447"/>
    <n v="9010297872"/>
    <x v="0"/>
    <x v="0"/>
    <s v="CONJUNTO CERRADO BAMBU PH"/>
    <x v="13"/>
    <x v="9"/>
  </r>
  <r>
    <x v="0"/>
    <x v="1"/>
    <x v="2"/>
    <x v="4"/>
    <n v="7194462"/>
    <n v="9010973278"/>
    <x v="0"/>
    <x v="1"/>
    <s v="GIRARDOT 628 - PROPIEDAD HORIZONTAL"/>
    <x v="2"/>
    <x v="2"/>
  </r>
  <r>
    <x v="0"/>
    <x v="1"/>
    <x v="2"/>
    <x v="4"/>
    <n v="7194514"/>
    <n v="8605096441"/>
    <x v="0"/>
    <x v="3"/>
    <s v="CONJUNTO RESIDENCIAL SANTA BARBARA NORTE"/>
    <x v="1"/>
    <x v="1"/>
  </r>
  <r>
    <x v="0"/>
    <x v="1"/>
    <x v="2"/>
    <x v="4"/>
    <n v="7194527"/>
    <n v="8000909286"/>
    <x v="0"/>
    <x v="1"/>
    <s v="CONJUNTO RESIDENCIAL SANTA HELENA DE BAVIERA ETAPA 1"/>
    <x v="1"/>
    <x v="1"/>
  </r>
  <r>
    <x v="0"/>
    <x v="1"/>
    <x v="2"/>
    <x v="4"/>
    <n v="7194531"/>
    <n v="8300775644"/>
    <x v="0"/>
    <x v="3"/>
    <s v="EDIFICIO BOULEVARD DE SAN JOSE PROPIEDAD HORIZONTAL"/>
    <x v="1"/>
    <x v="1"/>
  </r>
  <r>
    <x v="0"/>
    <x v="1"/>
    <x v="2"/>
    <x v="4"/>
    <n v="7194552"/>
    <n v="9005450050"/>
    <x v="0"/>
    <x v="3"/>
    <s v="CONJ OKAPI II"/>
    <x v="1"/>
    <x v="1"/>
  </r>
  <r>
    <x v="0"/>
    <x v="1"/>
    <x v="2"/>
    <x v="4"/>
    <n v="7194578"/>
    <n v="8300600031"/>
    <x v="0"/>
    <x v="1"/>
    <s v="EDIFICIO PENTHOUSE DEL BOSQUE- PROPIEDAD HORI"/>
    <x v="1"/>
    <x v="1"/>
  </r>
  <r>
    <x v="0"/>
    <x v="1"/>
    <x v="2"/>
    <x v="4"/>
    <n v="7194586"/>
    <n v="8100011255"/>
    <x v="0"/>
    <x v="0"/>
    <s v="EDIFICIO VILLAPILAR 2 BLOQUE 3 PROPIEDAD HORIZONTAL"/>
    <x v="6"/>
    <x v="6"/>
  </r>
  <r>
    <x v="0"/>
    <x v="1"/>
    <x v="2"/>
    <x v="4"/>
    <n v="7194606"/>
    <n v="9002001040"/>
    <x v="0"/>
    <x v="0"/>
    <s v="CONJUNTO CERRADO HORIZONTES - PROPIEDAD HORIZ"/>
    <x v="6"/>
    <x v="6"/>
  </r>
  <r>
    <x v="0"/>
    <x v="1"/>
    <x v="2"/>
    <x v="4"/>
    <n v="7194649"/>
    <n v="8914123321"/>
    <x v="0"/>
    <x v="0"/>
    <s v="CENTRO COMERCIAL Y CULTURAL DE PEREIRA FIDUCENTRO Y TEATRO M"/>
    <x v="11"/>
    <x v="9"/>
  </r>
  <r>
    <x v="0"/>
    <x v="1"/>
    <x v="2"/>
    <x v="4"/>
    <n v="7194668"/>
    <n v="8300214770"/>
    <x v="0"/>
    <x v="1"/>
    <s v="EDIFICIO CALLE 103 PH"/>
    <x v="1"/>
    <x v="1"/>
  </r>
  <r>
    <x v="0"/>
    <x v="1"/>
    <x v="2"/>
    <x v="4"/>
    <n v="7194691"/>
    <n v="8300522935"/>
    <x v="0"/>
    <x v="1"/>
    <s v="EDIFICIO ANSES III"/>
    <x v="1"/>
    <x v="1"/>
  </r>
  <r>
    <x v="0"/>
    <x v="1"/>
    <x v="2"/>
    <x v="4"/>
    <n v="7194718"/>
    <n v="8300399383"/>
    <x v="0"/>
    <x v="1"/>
    <s v="CONJUNTO RESIDENCIAL BALCONES DE SEVILLA"/>
    <x v="1"/>
    <x v="1"/>
  </r>
  <r>
    <x v="0"/>
    <x v="1"/>
    <x v="2"/>
    <x v="4"/>
    <n v="7194848"/>
    <n v="9005894916"/>
    <x v="0"/>
    <x v="1"/>
    <s v="EDIFICIO MATIZZ - PROPIEDAD HORIZONTAL"/>
    <x v="6"/>
    <x v="6"/>
  </r>
  <r>
    <x v="0"/>
    <x v="1"/>
    <x v="2"/>
    <x v="5"/>
    <n v="7194920"/>
    <n v="79939923"/>
    <x v="0"/>
    <x v="1"/>
    <s v="CARRIZOSA DE LA TORRE JOSE EDUARDO"/>
    <x v="1"/>
    <x v="1"/>
  </r>
  <r>
    <x v="0"/>
    <x v="1"/>
    <x v="2"/>
    <x v="4"/>
    <n v="7194917"/>
    <n v="8605096441"/>
    <x v="0"/>
    <x v="3"/>
    <s v="CONJUNTO RESIDENCIAL SANTA BARBARA NORTE"/>
    <x v="1"/>
    <x v="1"/>
  </r>
  <r>
    <x v="0"/>
    <x v="1"/>
    <x v="2"/>
    <x v="4"/>
    <n v="7194962"/>
    <n v="9001669380"/>
    <x v="0"/>
    <x v="2"/>
    <s v="UNIDAD INMOBILIARIA CERRADA LA GRANJITA BOSA"/>
    <x v="1"/>
    <x v="1"/>
  </r>
  <r>
    <x v="0"/>
    <x v="1"/>
    <x v="2"/>
    <x v="4"/>
    <n v="7194968"/>
    <n v="8301145643"/>
    <x v="0"/>
    <x v="1"/>
    <s v="CONJUNTO RESIDENCIAL PORTAL DE LOS PARQUES ETAPA I"/>
    <x v="1"/>
    <x v="1"/>
  </r>
  <r>
    <x v="0"/>
    <x v="1"/>
    <x v="2"/>
    <x v="4"/>
    <n v="7195020"/>
    <n v="8903099760"/>
    <x v="0"/>
    <x v="1"/>
    <s v="EDIFICIO PRADOS DEL NORTE - PROPIEDAD HORIZONTAL"/>
    <x v="0"/>
    <x v="0"/>
  </r>
  <r>
    <x v="0"/>
    <x v="1"/>
    <x v="2"/>
    <x v="4"/>
    <n v="7195048"/>
    <n v="8160016201"/>
    <x v="0"/>
    <x v="1"/>
    <s v="UNIDAD RESIDENCIAL LOS ALMENDROS"/>
    <x v="11"/>
    <x v="9"/>
  </r>
  <r>
    <x v="0"/>
    <x v="1"/>
    <x v="2"/>
    <x v="4"/>
    <n v="7195049"/>
    <n v="8604505137"/>
    <x v="0"/>
    <x v="1"/>
    <s v="EDIFICIO ALHAMBRA IV-PROPIEDAD HORIZONTAL"/>
    <x v="1"/>
    <x v="1"/>
  </r>
  <r>
    <x v="0"/>
    <x v="1"/>
    <x v="2"/>
    <x v="4"/>
    <n v="7195052"/>
    <n v="8300630033"/>
    <x v="0"/>
    <x v="1"/>
    <s v="EDIFICIO AGRUPACION MAIBA"/>
    <x v="1"/>
    <x v="1"/>
  </r>
  <r>
    <x v="0"/>
    <x v="1"/>
    <x v="2"/>
    <x v="4"/>
    <n v="7195067"/>
    <n v="9013173345"/>
    <x v="0"/>
    <x v="1"/>
    <s v="CONJUNTO CERRADO CIPRES DE BELLA SUIZA PROPIEDAD HORIZONTAL"/>
    <x v="6"/>
    <x v="6"/>
  </r>
  <r>
    <x v="0"/>
    <x v="1"/>
    <x v="2"/>
    <x v="4"/>
    <n v="7195096"/>
    <n v="8100010296"/>
    <x v="0"/>
    <x v="1"/>
    <s v="EDIFICIO LA CALLEJA PROPIEDAD HORIZONTAL"/>
    <x v="6"/>
    <x v="6"/>
  </r>
  <r>
    <x v="0"/>
    <x v="1"/>
    <x v="2"/>
    <x v="4"/>
    <n v="7195101"/>
    <n v="9007275838"/>
    <x v="0"/>
    <x v="1"/>
    <s v="EDIFICIO CENTENARIO  PROPIEDAD HORIZONTAL"/>
    <x v="6"/>
    <x v="6"/>
  </r>
  <r>
    <x v="0"/>
    <x v="1"/>
    <x v="2"/>
    <x v="4"/>
    <n v="7195122"/>
    <n v="8160030448"/>
    <x v="0"/>
    <x v="1"/>
    <s v="BALCONES CONDOMINIO PH"/>
    <x v="11"/>
    <x v="9"/>
  </r>
  <r>
    <x v="0"/>
    <x v="1"/>
    <x v="2"/>
    <x v="4"/>
    <n v="7195137"/>
    <n v="8160030448"/>
    <x v="0"/>
    <x v="2"/>
    <s v="BALCONES CONDOMINIO PH"/>
    <x v="11"/>
    <x v="9"/>
  </r>
  <r>
    <x v="0"/>
    <x v="1"/>
    <x v="2"/>
    <x v="4"/>
    <n v="7195146"/>
    <n v="9002412194"/>
    <x v="0"/>
    <x v="0"/>
    <s v="URBANIZACION EL PORTAL DE LOS CORALES PROPIEDAD HORIZONTAL"/>
    <x v="11"/>
    <x v="9"/>
  </r>
  <r>
    <x v="0"/>
    <x v="1"/>
    <x v="2"/>
    <x v="4"/>
    <n v="7195202"/>
    <n v="9001536870"/>
    <x v="0"/>
    <x v="1"/>
    <s v="CAMPOVERDE PH"/>
    <x v="14"/>
    <x v="5"/>
  </r>
  <r>
    <x v="0"/>
    <x v="1"/>
    <x v="2"/>
    <x v="4"/>
    <n v="7195217"/>
    <n v="9005870351"/>
    <x v="0"/>
    <x v="2"/>
    <s v="CONJUNTO RESIDENCIAL LAS BRISAS"/>
    <x v="1"/>
    <x v="1"/>
  </r>
  <r>
    <x v="0"/>
    <x v="1"/>
    <x v="2"/>
    <x v="4"/>
    <n v="7195255"/>
    <n v="8001659580"/>
    <x v="0"/>
    <x v="1"/>
    <s v="UNIDAD RESIDENCIAL TORRES DE AMERICA PH"/>
    <x v="14"/>
    <x v="5"/>
  </r>
  <r>
    <x v="0"/>
    <x v="1"/>
    <x v="2"/>
    <x v="4"/>
    <n v="7195262"/>
    <n v="9000018947"/>
    <x v="0"/>
    <x v="3"/>
    <s v="CONJUNTO RESIDENCIAL LA CEIBA II"/>
    <x v="3"/>
    <x v="3"/>
  </r>
  <r>
    <x v="0"/>
    <x v="1"/>
    <x v="2"/>
    <x v="4"/>
    <n v="7195276"/>
    <n v="8300446871"/>
    <x v="0"/>
    <x v="1"/>
    <s v="EDIFICIO ALCABALAS PROPIEDAD HORIZONTAL"/>
    <x v="1"/>
    <x v="1"/>
  </r>
  <r>
    <x v="0"/>
    <x v="1"/>
    <x v="2"/>
    <x v="5"/>
    <n v="7195298"/>
    <n v="41890886"/>
    <x v="0"/>
    <x v="1"/>
    <s v="FRANCO NARANJO LILIANA DE JESUS"/>
    <x v="7"/>
    <x v="7"/>
  </r>
  <r>
    <x v="0"/>
    <x v="1"/>
    <x v="2"/>
    <x v="4"/>
    <n v="7195311"/>
    <n v="8010002557"/>
    <x v="0"/>
    <x v="3"/>
    <s v="CONJUNTO RESIDENCIAL TORRES DEL RIO"/>
    <x v="7"/>
    <x v="7"/>
  </r>
  <r>
    <x v="0"/>
    <x v="1"/>
    <x v="2"/>
    <x v="4"/>
    <n v="7195416"/>
    <n v="8090052430"/>
    <x v="0"/>
    <x v="1"/>
    <s v="CONJUNTO CERRADO  BOSQUE NATIVO - PARQUE RESIDENCIAL I E"/>
    <x v="3"/>
    <x v="3"/>
  </r>
  <r>
    <x v="0"/>
    <x v="1"/>
    <x v="2"/>
    <x v="4"/>
    <n v="7195433"/>
    <n v="8300775644"/>
    <x v="0"/>
    <x v="3"/>
    <s v="EDIFICIO BOULEVARD DE SAN JOSE PROPIEDAD HORIZONTAL"/>
    <x v="1"/>
    <x v="1"/>
  </r>
  <r>
    <x v="0"/>
    <x v="1"/>
    <x v="2"/>
    <x v="4"/>
    <n v="7195517"/>
    <n v="8220075692"/>
    <x v="0"/>
    <x v="0"/>
    <s v="CONDOMINIO RESIDENCIAL BALCONES DE SAN SOUCCI"/>
    <x v="37"/>
    <x v="16"/>
  </r>
  <r>
    <x v="0"/>
    <x v="1"/>
    <x v="2"/>
    <x v="4"/>
    <n v="7195532"/>
    <n v="8001339671"/>
    <x v="0"/>
    <x v="1"/>
    <s v="CONJUNTO MULTIFAMILIAR EL VERGEL DEL COUNTRY"/>
    <x v="1"/>
    <x v="1"/>
  </r>
  <r>
    <x v="0"/>
    <x v="1"/>
    <x v="2"/>
    <x v="4"/>
    <n v="7195545"/>
    <n v="9010297872"/>
    <x v="0"/>
    <x v="1"/>
    <s v="CONJUNTO CERRADO BAMBU PH"/>
    <x v="13"/>
    <x v="9"/>
  </r>
  <r>
    <x v="0"/>
    <x v="1"/>
    <x v="2"/>
    <x v="4"/>
    <n v="7195547"/>
    <n v="8001735954"/>
    <x v="0"/>
    <x v="1"/>
    <s v="EDIFICIO PEPE SIERRA"/>
    <x v="1"/>
    <x v="1"/>
  </r>
  <r>
    <x v="0"/>
    <x v="1"/>
    <x v="2"/>
    <x v="4"/>
    <n v="7195578"/>
    <n v="9008621065"/>
    <x v="0"/>
    <x v="1"/>
    <s v="PARQUE RESIDENCIAL PORTAL DE ALAMEDA"/>
    <x v="7"/>
    <x v="7"/>
  </r>
  <r>
    <x v="0"/>
    <x v="1"/>
    <x v="2"/>
    <x v="4"/>
    <n v="7195615"/>
    <n v="8301423148"/>
    <x v="0"/>
    <x v="1"/>
    <s v="CONJUNTO RESIDENCIAL PORTAL DE MODELIA III"/>
    <x v="1"/>
    <x v="1"/>
  </r>
  <r>
    <x v="0"/>
    <x v="1"/>
    <x v="2"/>
    <x v="4"/>
    <n v="7195674"/>
    <n v="9001146828"/>
    <x v="0"/>
    <x v="1"/>
    <s v="AGRUPACIÓN DE VIVIENDA CIUDADELA FLORIDA DE LA SABANA ETAPA"/>
    <x v="1"/>
    <x v="1"/>
  </r>
  <r>
    <x v="0"/>
    <x v="1"/>
    <x v="2"/>
    <x v="4"/>
    <n v="7195712"/>
    <n v="8100041424"/>
    <x v="0"/>
    <x v="4"/>
    <s v="EDIFICIO MULTIFAMILIAR CONDADO DE LA CRUZ PROPIEDAD HORIZONT"/>
    <x v="6"/>
    <x v="6"/>
  </r>
  <r>
    <x v="0"/>
    <x v="1"/>
    <x v="2"/>
    <x v="4"/>
    <n v="7195817"/>
    <n v="9003095455"/>
    <x v="0"/>
    <x v="2"/>
    <s v="CONJUNTO RESIDENCIAL SENDEROS DE UNICENTRO PROPIEDAD HOR"/>
    <x v="11"/>
    <x v="9"/>
  </r>
  <r>
    <x v="0"/>
    <x v="1"/>
    <x v="2"/>
    <x v="4"/>
    <n v="7195846"/>
    <n v="8040034391"/>
    <x v="0"/>
    <x v="1"/>
    <s v="CONJUNTO RESIDENCIAL BELVEDERE"/>
    <x v="2"/>
    <x v="2"/>
  </r>
  <r>
    <x v="0"/>
    <x v="1"/>
    <x v="2"/>
    <x v="4"/>
    <n v="7195919"/>
    <n v="9001465422"/>
    <x v="0"/>
    <x v="2"/>
    <s v="CONJUNTO RESIDENCIAL PARQUES DE SAN RAFAEL PROP HORIZ"/>
    <x v="1"/>
    <x v="1"/>
  </r>
  <r>
    <x v="0"/>
    <x v="1"/>
    <x v="2"/>
    <x v="4"/>
    <n v="7195929"/>
    <n v="9000339720"/>
    <x v="0"/>
    <x v="1"/>
    <s v="CONJUNTO RESIDENCIAL LA FLORIDA - PROPIEDAD HORIZONTAL"/>
    <x v="3"/>
    <x v="3"/>
  </r>
  <r>
    <x v="0"/>
    <x v="1"/>
    <x v="2"/>
    <x v="4"/>
    <n v="7195941"/>
    <n v="9005762003"/>
    <x v="0"/>
    <x v="1"/>
    <s v="TERRAZINO CLUB RESIDENCIAL PH"/>
    <x v="13"/>
    <x v="9"/>
  </r>
  <r>
    <x v="0"/>
    <x v="1"/>
    <x v="2"/>
    <x v="4"/>
    <n v="7195982"/>
    <n v="9001342963"/>
    <x v="0"/>
    <x v="1"/>
    <s v="COLORES DE LA VILLA PH"/>
    <x v="11"/>
    <x v="9"/>
  </r>
  <r>
    <x v="0"/>
    <x v="1"/>
    <x v="2"/>
    <x v="4"/>
    <n v="7195990"/>
    <n v="8050108127"/>
    <x v="0"/>
    <x v="2"/>
    <s v="CONJUNTO RESIDENCIAL TORRES DE COMFANDI IV ETAPA CONJUNTO S"/>
    <x v="0"/>
    <x v="0"/>
  </r>
  <r>
    <x v="0"/>
    <x v="1"/>
    <x v="2"/>
    <x v="4"/>
    <n v="7196016"/>
    <n v="9012611471"/>
    <x v="0"/>
    <x v="2"/>
    <s v="URBANICACION DEL CONJUNTO RESIDENCIAL AIRES DEL BOSQUE ETAPA"/>
    <x v="34"/>
    <x v="5"/>
  </r>
  <r>
    <x v="0"/>
    <x v="1"/>
    <x v="2"/>
    <x v="4"/>
    <n v="7196113"/>
    <n v="9009360541"/>
    <x v="0"/>
    <x v="1"/>
    <s v="YUMA CIUDADELA RESIDENCIAL"/>
    <x v="29"/>
    <x v="14"/>
  </r>
  <r>
    <x v="0"/>
    <x v="1"/>
    <x v="2"/>
    <x v="4"/>
    <n v="7196160"/>
    <n v="9008953894"/>
    <x v="0"/>
    <x v="3"/>
    <s v="CONJUNTO RESIDENCIAL RESERVAS DE MADRID PALMA"/>
    <x v="36"/>
    <x v="4"/>
  </r>
  <r>
    <x v="0"/>
    <x v="1"/>
    <x v="2"/>
    <x v="4"/>
    <n v="7196184"/>
    <n v="9001536870"/>
    <x v="0"/>
    <x v="1"/>
    <s v="CAMPOVERDE PH"/>
    <x v="14"/>
    <x v="5"/>
  </r>
  <r>
    <x v="0"/>
    <x v="1"/>
    <x v="2"/>
    <x v="4"/>
    <n v="7196196"/>
    <n v="9000936303"/>
    <x v="0"/>
    <x v="1"/>
    <s v="EDIFICIO GLORIETA DE SAN RAFAEL-PROPIEDAD HORIZONTAL"/>
    <x v="6"/>
    <x v="6"/>
  </r>
  <r>
    <x v="0"/>
    <x v="1"/>
    <x v="2"/>
    <x v="4"/>
    <n v="7196346"/>
    <n v="9012391770"/>
    <x v="0"/>
    <x v="0"/>
    <s v="EDIFICIO ARCOBALENO PROPIEDAD HORIZONTAL"/>
    <x v="6"/>
    <x v="6"/>
  </r>
  <r>
    <x v="0"/>
    <x v="1"/>
    <x v="2"/>
    <x v="4"/>
    <n v="7196465"/>
    <n v="9012729901"/>
    <x v="0"/>
    <x v="1"/>
    <s v="CONJUNTO MULTIFAMILIAR LIFE 200"/>
    <x v="17"/>
    <x v="2"/>
  </r>
  <r>
    <x v="0"/>
    <x v="1"/>
    <x v="2"/>
    <x v="4"/>
    <n v="7196538"/>
    <n v="8300397624"/>
    <x v="0"/>
    <x v="1"/>
    <s v="CONJUNTO RESIDENCIAL CERROS DE SOTILEZA"/>
    <x v="1"/>
    <x v="1"/>
  </r>
  <r>
    <x v="0"/>
    <x v="1"/>
    <x v="2"/>
    <x v="4"/>
    <n v="7196606"/>
    <n v="9009718281"/>
    <x v="0"/>
    <x v="1"/>
    <s v="EDIFICIO TORRE 20 PH"/>
    <x v="108"/>
    <x v="5"/>
  </r>
  <r>
    <x v="0"/>
    <x v="1"/>
    <x v="2"/>
    <x v="4"/>
    <n v="7196660"/>
    <n v="8100008390"/>
    <x v="0"/>
    <x v="4"/>
    <s v="EDIFICIO TORRES DE BELEN II PROPIEDAD HORIZONTAL"/>
    <x v="6"/>
    <x v="6"/>
  </r>
  <r>
    <x v="0"/>
    <x v="1"/>
    <x v="2"/>
    <x v="4"/>
    <n v="7196659"/>
    <n v="9011405364"/>
    <x v="0"/>
    <x v="1"/>
    <s v="TORRE MAKANA CONJUNTO RESIDENCIAL - PROPIEDAD HORIZONTAL"/>
    <x v="7"/>
    <x v="7"/>
  </r>
  <r>
    <x v="0"/>
    <x v="1"/>
    <x v="2"/>
    <x v="4"/>
    <n v="7196707"/>
    <n v="8000222099"/>
    <x v="0"/>
    <x v="1"/>
    <s v="CONJUNTO RESIDENCIAL BORINQUEN PH"/>
    <x v="14"/>
    <x v="5"/>
  </r>
  <r>
    <x v="0"/>
    <x v="1"/>
    <x v="2"/>
    <x v="4"/>
    <n v="7196696"/>
    <n v="8000764445"/>
    <x v="0"/>
    <x v="4"/>
    <s v="CONJUNTO HABITACIONAL EL RINCON DE LAS QUINTAS PH"/>
    <x v="11"/>
    <x v="9"/>
  </r>
  <r>
    <x v="0"/>
    <x v="1"/>
    <x v="2"/>
    <x v="4"/>
    <n v="7196730"/>
    <n v="9001445874"/>
    <x v="0"/>
    <x v="3"/>
    <s v="CONJUNTO RESIDENCIAL VILLA DE HATO CHICO PH"/>
    <x v="1"/>
    <x v="1"/>
  </r>
  <r>
    <x v="0"/>
    <x v="1"/>
    <x v="2"/>
    <x v="4"/>
    <n v="7196758"/>
    <n v="9012525104"/>
    <x v="0"/>
    <x v="0"/>
    <s v="EDIFICIO MULTIFAMILIAR G39 PROPIEDAD HORIZONTAL"/>
    <x v="6"/>
    <x v="6"/>
  </r>
  <r>
    <x v="0"/>
    <x v="1"/>
    <x v="2"/>
    <x v="4"/>
    <n v="7196817"/>
    <n v="9011279291"/>
    <x v="0"/>
    <x v="0"/>
    <s v="EDIFICIO ARBORETTO DE SAN LUIS PROPIEDAD HORIZONTAL"/>
    <x v="6"/>
    <x v="6"/>
  </r>
  <r>
    <x v="0"/>
    <x v="1"/>
    <x v="2"/>
    <x v="4"/>
    <n v="7196822"/>
    <n v="9000270897"/>
    <x v="0"/>
    <x v="3"/>
    <s v="UNIDAD INMOBILIARIA CERRADA BOSQUES DE LA SIERRA"/>
    <x v="6"/>
    <x v="6"/>
  </r>
  <r>
    <x v="0"/>
    <x v="1"/>
    <x v="2"/>
    <x v="4"/>
    <n v="7196849"/>
    <n v="8001154769"/>
    <x v="0"/>
    <x v="2"/>
    <s v="MULTIFAMILIAR VILLAS DEL MEDITERRANEO MZ 19"/>
    <x v="1"/>
    <x v="1"/>
  </r>
  <r>
    <x v="0"/>
    <x v="1"/>
    <x v="2"/>
    <x v="4"/>
    <n v="7196859"/>
    <n v="9011385716"/>
    <x v="0"/>
    <x v="1"/>
    <s v="EDIFICIO ALTAGRACIA P H"/>
    <x v="1"/>
    <x v="1"/>
  </r>
  <r>
    <x v="0"/>
    <x v="1"/>
    <x v="2"/>
    <x v="4"/>
    <n v="7196932"/>
    <n v="9006537960"/>
    <x v="0"/>
    <x v="3"/>
    <s v="CONJUNTO RESIDENCIAL BALCONES DE GRANADA III"/>
    <x v="1"/>
    <x v="1"/>
  </r>
  <r>
    <x v="0"/>
    <x v="1"/>
    <x v="2"/>
    <x v="4"/>
    <n v="7196954"/>
    <n v="8002471721"/>
    <x v="0"/>
    <x v="0"/>
    <s v="CONDOMINIO LAGOS DEL PEÑON"/>
    <x v="38"/>
    <x v="4"/>
  </r>
  <r>
    <x v="0"/>
    <x v="1"/>
    <x v="2"/>
    <x v="4"/>
    <n v="7196975"/>
    <n v="9002927029"/>
    <x v="0"/>
    <x v="1"/>
    <s v="CONJUNTO RESIDENCIAL KYOTO TORRE 3 PH"/>
    <x v="1"/>
    <x v="1"/>
  </r>
  <r>
    <x v="0"/>
    <x v="1"/>
    <x v="2"/>
    <x v="4"/>
    <n v="7197022"/>
    <n v="8300882772"/>
    <x v="0"/>
    <x v="2"/>
    <s v="EDIFICIO TERRAMONTE - PROPIEDAD HORIZONTAL"/>
    <x v="1"/>
    <x v="1"/>
  </r>
  <r>
    <x v="0"/>
    <x v="1"/>
    <x v="2"/>
    <x v="4"/>
    <n v="7197091"/>
    <n v="8300058672"/>
    <x v="0"/>
    <x v="1"/>
    <s v="EDIFICIO GUADAL COUNTRY"/>
    <x v="1"/>
    <x v="1"/>
  </r>
  <r>
    <x v="0"/>
    <x v="1"/>
    <x v="2"/>
    <x v="4"/>
    <n v="7197095"/>
    <n v="9010034836"/>
    <x v="0"/>
    <x v="3"/>
    <s v="FORTEZZA PARQUE RESIDENCIAL - PROPIEDAD HORIZONTAL"/>
    <x v="3"/>
    <x v="3"/>
  </r>
  <r>
    <x v="0"/>
    <x v="1"/>
    <x v="2"/>
    <x v="5"/>
    <n v="7197126"/>
    <n v="18608108"/>
    <x v="0"/>
    <x v="5"/>
    <s v="ORTIZ MONCADA HERNEY DE JESUS"/>
    <x v="11"/>
    <x v="9"/>
  </r>
  <r>
    <x v="0"/>
    <x v="1"/>
    <x v="2"/>
    <x v="4"/>
    <n v="7197131"/>
    <n v="9001669380"/>
    <x v="0"/>
    <x v="3"/>
    <s v="UNIDAD INMOBILIARIA CERRADA LA GRANJITA BOSA"/>
    <x v="1"/>
    <x v="1"/>
  </r>
  <r>
    <x v="0"/>
    <x v="1"/>
    <x v="2"/>
    <x v="4"/>
    <n v="7197129"/>
    <n v="9004836156"/>
    <x v="0"/>
    <x v="1"/>
    <s v="EDIFICIO NEPTUNO PH"/>
    <x v="11"/>
    <x v="9"/>
  </r>
  <r>
    <x v="0"/>
    <x v="1"/>
    <x v="2"/>
    <x v="4"/>
    <n v="7197150"/>
    <n v="9008865371"/>
    <x v="0"/>
    <x v="1"/>
    <s v="PARQUE RESIDENCIAL INTER PLAZA SUR"/>
    <x v="7"/>
    <x v="7"/>
  </r>
  <r>
    <x v="0"/>
    <x v="1"/>
    <x v="2"/>
    <x v="4"/>
    <n v="7197258"/>
    <n v="8090126251"/>
    <x v="0"/>
    <x v="4"/>
    <s v="CONJUNTO  RESIDENCIAL   PRADOS  DE  SAN  REMO"/>
    <x v="31"/>
    <x v="3"/>
  </r>
  <r>
    <x v="0"/>
    <x v="1"/>
    <x v="2"/>
    <x v="4"/>
    <n v="7197260"/>
    <n v="9003215621"/>
    <x v="0"/>
    <x v="1"/>
    <s v="CONJUNTO RESIDENCIAL JARDIN DEL ATRIZ"/>
    <x v="9"/>
    <x v="8"/>
  </r>
  <r>
    <x v="0"/>
    <x v="1"/>
    <x v="2"/>
    <x v="4"/>
    <n v="7197269"/>
    <n v="8300516403"/>
    <x v="0"/>
    <x v="1"/>
    <s v="EDIFICIO CONTRY DE LA HERRERIA PROPIEDAD HORI"/>
    <x v="1"/>
    <x v="1"/>
  </r>
  <r>
    <x v="0"/>
    <x v="1"/>
    <x v="2"/>
    <x v="4"/>
    <n v="7197277"/>
    <n v="9000279869"/>
    <x v="0"/>
    <x v="0"/>
    <s v="EDIFICIO GINEBRA PROPIEDAD HORIZONTAL"/>
    <x v="6"/>
    <x v="6"/>
  </r>
  <r>
    <x v="0"/>
    <x v="1"/>
    <x v="2"/>
    <x v="4"/>
    <n v="7197296"/>
    <n v="9003151948"/>
    <x v="0"/>
    <x v="1"/>
    <s v="CONJUNTO HABITACIONAL ALTOS DE CIPRES PROPIEDAD HORIZONTAL"/>
    <x v="6"/>
    <x v="6"/>
  </r>
  <r>
    <x v="0"/>
    <x v="1"/>
    <x v="2"/>
    <x v="4"/>
    <n v="7197314"/>
    <n v="9003215621"/>
    <x v="0"/>
    <x v="7"/>
    <s v="CONJUNTO RESIDENCIAL JARDIN DEL ATRIZ"/>
    <x v="9"/>
    <x v="8"/>
  </r>
  <r>
    <x v="0"/>
    <x v="1"/>
    <x v="2"/>
    <x v="4"/>
    <n v="7197395"/>
    <n v="9008865371"/>
    <x v="1"/>
    <x v="6"/>
    <s v="PARQUE RESIDENCIAL INTER PLAZA SUR"/>
    <x v="7"/>
    <x v="7"/>
  </r>
  <r>
    <x v="0"/>
    <x v="1"/>
    <x v="2"/>
    <x v="4"/>
    <n v="7197439"/>
    <n v="9000003357"/>
    <x v="0"/>
    <x v="1"/>
    <s v="EDIFICIO RECREO DE SANTA PAULA PROPIEDAD HORI"/>
    <x v="1"/>
    <x v="1"/>
  </r>
  <r>
    <x v="0"/>
    <x v="1"/>
    <x v="2"/>
    <x v="4"/>
    <n v="7197477"/>
    <n v="9005277361"/>
    <x v="0"/>
    <x v="1"/>
    <s v="EDIFICIO MIRADOR DE LA SUIZA PROPIEDAD HORIZONTAL"/>
    <x v="6"/>
    <x v="6"/>
  </r>
  <r>
    <x v="0"/>
    <x v="1"/>
    <x v="2"/>
    <x v="4"/>
    <n v="7197482"/>
    <n v="9010800326"/>
    <x v="0"/>
    <x v="1"/>
    <s v="CONJUNTO RESIDENCIAL CIUDAD CENTRAL PH"/>
    <x v="1"/>
    <x v="1"/>
  </r>
  <r>
    <x v="0"/>
    <x v="1"/>
    <x v="2"/>
    <x v="4"/>
    <n v="7197494"/>
    <n v="9012082790"/>
    <x v="0"/>
    <x v="0"/>
    <s v="CONJUNTO RESIDENCIAL MIRADOR DE LOS ANDES"/>
    <x v="3"/>
    <x v="3"/>
  </r>
  <r>
    <x v="0"/>
    <x v="1"/>
    <x v="2"/>
    <x v="4"/>
    <n v="7197496"/>
    <n v="8300070621"/>
    <x v="0"/>
    <x v="1"/>
    <s v="CONJUNTO RESIDENCIAL EL BOSQUE DE SUBA AGRUPACION 4"/>
    <x v="1"/>
    <x v="1"/>
  </r>
  <r>
    <x v="0"/>
    <x v="1"/>
    <x v="2"/>
    <x v="4"/>
    <n v="7197502"/>
    <n v="9008975194"/>
    <x v="0"/>
    <x v="3"/>
    <s v="TORRES DE SANTA MONICA PH"/>
    <x v="13"/>
    <x v="9"/>
  </r>
  <r>
    <x v="0"/>
    <x v="1"/>
    <x v="2"/>
    <x v="4"/>
    <n v="7197515"/>
    <n v="9000092557"/>
    <x v="0"/>
    <x v="3"/>
    <s v="EDIFICIO EPICENTRO PH"/>
    <x v="3"/>
    <x v="3"/>
  </r>
  <r>
    <x v="0"/>
    <x v="1"/>
    <x v="2"/>
    <x v="4"/>
    <n v="7197521"/>
    <n v="8300070621"/>
    <x v="0"/>
    <x v="3"/>
    <s v="CONJUNTO RESIDENCIAL EL BOSQUE DE SUBA AGRUPACION 4"/>
    <x v="1"/>
    <x v="1"/>
  </r>
  <r>
    <x v="0"/>
    <x v="1"/>
    <x v="2"/>
    <x v="4"/>
    <n v="7197535"/>
    <n v="8300373441"/>
    <x v="0"/>
    <x v="3"/>
    <s v="CONJUNTO RESIDENCIAL VENTURA PROPIEDAD HORIZONTAL"/>
    <x v="1"/>
    <x v="1"/>
  </r>
  <r>
    <x v="0"/>
    <x v="1"/>
    <x v="2"/>
    <x v="4"/>
    <n v="7197554"/>
    <n v="8900037365"/>
    <x v="0"/>
    <x v="1"/>
    <s v="URBANIZACION LOS CRISTALES"/>
    <x v="7"/>
    <x v="7"/>
  </r>
  <r>
    <x v="0"/>
    <x v="1"/>
    <x v="2"/>
    <x v="4"/>
    <n v="7197558"/>
    <n v="9001475158"/>
    <x v="0"/>
    <x v="1"/>
    <s v="EDIFICIO NUEVA ANDALUCIA - PROPIEDAD HORIZONTAL"/>
    <x v="6"/>
    <x v="6"/>
  </r>
  <r>
    <x v="0"/>
    <x v="1"/>
    <x v="2"/>
    <x v="4"/>
    <n v="7197592"/>
    <n v="9002332294"/>
    <x v="0"/>
    <x v="4"/>
    <s v="CONJUNTO HABITACIONAL EL CAMPIN III ETAPA PH"/>
    <x v="11"/>
    <x v="9"/>
  </r>
  <r>
    <x v="0"/>
    <x v="1"/>
    <x v="2"/>
    <x v="4"/>
    <n v="7197610"/>
    <n v="9010646460"/>
    <x v="0"/>
    <x v="1"/>
    <s v="UNIDAD RESIDENCIAL EDIFICIO CHARLOTTE PH"/>
    <x v="10"/>
    <x v="5"/>
  </r>
  <r>
    <x v="0"/>
    <x v="1"/>
    <x v="2"/>
    <x v="4"/>
    <n v="7197628"/>
    <n v="9000339720"/>
    <x v="0"/>
    <x v="1"/>
    <s v="CONJUNTO RESIDENCIAL LA FLORIDA - PROPIEDAD HORIZONTAL"/>
    <x v="3"/>
    <x v="3"/>
  </r>
  <r>
    <x v="0"/>
    <x v="1"/>
    <x v="2"/>
    <x v="4"/>
    <n v="7197733"/>
    <n v="8300500456"/>
    <x v="0"/>
    <x v="1"/>
    <s v="CONJUNTO RESIDENCIAL COLINA DE LOS VIENTOS I ETAPA PH"/>
    <x v="1"/>
    <x v="1"/>
  </r>
  <r>
    <x v="0"/>
    <x v="1"/>
    <x v="2"/>
    <x v="4"/>
    <n v="7197746"/>
    <n v="9006208611"/>
    <x v="0"/>
    <x v="3"/>
    <s v="CONJUNTO RESIDENCIAL PORTAL DE SAN BASILIO"/>
    <x v="1"/>
    <x v="1"/>
  </r>
  <r>
    <x v="0"/>
    <x v="1"/>
    <x v="2"/>
    <x v="4"/>
    <n v="7197788"/>
    <n v="8300472182"/>
    <x v="0"/>
    <x v="1"/>
    <s v="EDIFICIO CANOVA PROPIEDAD HORIZONTAL"/>
    <x v="1"/>
    <x v="1"/>
  </r>
  <r>
    <x v="0"/>
    <x v="1"/>
    <x v="2"/>
    <x v="4"/>
    <n v="7197789"/>
    <n v="8301355478"/>
    <x v="0"/>
    <x v="3"/>
    <s v="CONJUNTO RESIDENCIAL CAMINOS DE VERACRUZ P H"/>
    <x v="1"/>
    <x v="1"/>
  </r>
  <r>
    <x v="0"/>
    <x v="1"/>
    <x v="2"/>
    <x v="4"/>
    <n v="7197829"/>
    <n v="9001714191"/>
    <x v="0"/>
    <x v="1"/>
    <s v="PARQUE RESIDENCIAL LA ARBOLEDA - PROPIEDAD HORIZONTAL"/>
    <x v="3"/>
    <x v="3"/>
  </r>
  <r>
    <x v="0"/>
    <x v="1"/>
    <x v="2"/>
    <x v="4"/>
    <n v="7197854"/>
    <n v="8301297788"/>
    <x v="0"/>
    <x v="1"/>
    <s v="EDIFICIO MULTIFAMILIAR TORRES DE POZO AZUL PR"/>
    <x v="1"/>
    <x v="1"/>
  </r>
  <r>
    <x v="0"/>
    <x v="1"/>
    <x v="2"/>
    <x v="5"/>
    <n v="7197852"/>
    <n v="7530124"/>
    <x v="0"/>
    <x v="1"/>
    <s v="BETANCOURT ERAZO JORGE ALBERTO"/>
    <x v="7"/>
    <x v="7"/>
  </r>
  <r>
    <x v="0"/>
    <x v="1"/>
    <x v="2"/>
    <x v="4"/>
    <n v="7197887"/>
    <n v="9002267952"/>
    <x v="0"/>
    <x v="0"/>
    <s v="EDIFICIO ALTAMAR PH"/>
    <x v="14"/>
    <x v="5"/>
  </r>
  <r>
    <x v="0"/>
    <x v="1"/>
    <x v="2"/>
    <x v="4"/>
    <n v="7197926"/>
    <n v="8001170418"/>
    <x v="0"/>
    <x v="3"/>
    <s v="CONJUNTO RESIDENCIAL LAS TORRES DE VIZCAYA PH"/>
    <x v="1"/>
    <x v="1"/>
  </r>
  <r>
    <x v="0"/>
    <x v="1"/>
    <x v="2"/>
    <x v="4"/>
    <n v="7197992"/>
    <n v="9001724700"/>
    <x v="0"/>
    <x v="1"/>
    <s v="CONDOMINIO MANANTIAL"/>
    <x v="10"/>
    <x v="5"/>
  </r>
  <r>
    <x v="0"/>
    <x v="1"/>
    <x v="2"/>
    <x v="4"/>
    <n v="7198071"/>
    <n v="8300306428"/>
    <x v="0"/>
    <x v="3"/>
    <s v="CONJUNTO HABITACIONAL SAN ANTONIO NORTE"/>
    <x v="1"/>
    <x v="1"/>
  </r>
  <r>
    <x v="0"/>
    <x v="1"/>
    <x v="2"/>
    <x v="4"/>
    <n v="7198088"/>
    <n v="8160041189"/>
    <x v="0"/>
    <x v="1"/>
    <s v="CONJUNTO RESIDENCIAL TORRES DE ALCANTARA"/>
    <x v="11"/>
    <x v="9"/>
  </r>
  <r>
    <x v="0"/>
    <x v="1"/>
    <x v="2"/>
    <x v="5"/>
    <n v="7198096"/>
    <n v="41920163"/>
    <x v="0"/>
    <x v="1"/>
    <s v="OLAYA CARDOSO ZULMA JINETH"/>
    <x v="7"/>
    <x v="7"/>
  </r>
  <r>
    <x v="0"/>
    <x v="1"/>
    <x v="2"/>
    <x v="4"/>
    <n v="7198109"/>
    <n v="9001536870"/>
    <x v="0"/>
    <x v="1"/>
    <s v="CAMPOVERDE PH"/>
    <x v="14"/>
    <x v="5"/>
  </r>
  <r>
    <x v="0"/>
    <x v="1"/>
    <x v="2"/>
    <x v="1"/>
    <n v="7198145"/>
    <n v="9012502569"/>
    <x v="0"/>
    <x v="3"/>
    <s v="EDIFICIO TORRES DE MOREH - PROPIEDAD HORIZONTAL"/>
    <x v="1"/>
    <x v="1"/>
  </r>
  <r>
    <x v="0"/>
    <x v="1"/>
    <x v="2"/>
    <x v="4"/>
    <n v="7198154"/>
    <n v="8300152146"/>
    <x v="0"/>
    <x v="4"/>
    <s v="CONJUNTO MULTIFAMILIAR RINCON DE TECHO II ETAPA"/>
    <x v="1"/>
    <x v="1"/>
  </r>
  <r>
    <x v="0"/>
    <x v="1"/>
    <x v="2"/>
    <x v="4"/>
    <n v="7198169"/>
    <n v="9008133410"/>
    <x v="0"/>
    <x v="1"/>
    <s v="BIRIKAIRA CONJUNTO HABITACIONAL PROPIEDAD HORIZONTAL NULL NULL"/>
    <x v="11"/>
    <x v="9"/>
  </r>
  <r>
    <x v="0"/>
    <x v="1"/>
    <x v="2"/>
    <x v="4"/>
    <n v="7198167"/>
    <n v="9006184019"/>
    <x v="0"/>
    <x v="3"/>
    <s v="GRUPO HABITACIONAL EDIFICIO BLUE TOWER Y ADMINISTRADOR"/>
    <x v="45"/>
    <x v="10"/>
  </r>
  <r>
    <x v="0"/>
    <x v="1"/>
    <x v="2"/>
    <x v="4"/>
    <n v="7198221"/>
    <n v="9002523025"/>
    <x v="0"/>
    <x v="3"/>
    <s v="CONJUNTO RESIDENCIAL TERRAGRANDE II ETAPA 2"/>
    <x v="4"/>
    <x v="4"/>
  </r>
  <r>
    <x v="0"/>
    <x v="1"/>
    <x v="2"/>
    <x v="4"/>
    <n v="7198222"/>
    <n v="8001888574"/>
    <x v="0"/>
    <x v="1"/>
    <s v="EDIFICIO SALVATIERRA"/>
    <x v="1"/>
    <x v="1"/>
  </r>
  <r>
    <x v="0"/>
    <x v="1"/>
    <x v="2"/>
    <x v="4"/>
    <n v="7198258"/>
    <n v="8002532953"/>
    <x v="0"/>
    <x v="1"/>
    <s v="EDIFICIO BELLA SUIZA 2000"/>
    <x v="1"/>
    <x v="1"/>
  </r>
  <r>
    <x v="0"/>
    <x v="1"/>
    <x v="2"/>
    <x v="4"/>
    <n v="7198263"/>
    <n v="8300481481"/>
    <x v="0"/>
    <x v="1"/>
    <s v="CONJUNTO RESIDENCIAL SAN ANDRES AFIDRO MANZANA 3 ETAPA - PRO"/>
    <x v="1"/>
    <x v="1"/>
  </r>
  <r>
    <x v="0"/>
    <x v="1"/>
    <x v="2"/>
    <x v="4"/>
    <n v="7198338"/>
    <n v="9001195261"/>
    <x v="0"/>
    <x v="1"/>
    <s v="CONJUNTO RESIDENCIAL PARQUE ARAGON PRIMERA ETAPA PH"/>
    <x v="1"/>
    <x v="1"/>
  </r>
  <r>
    <x v="0"/>
    <x v="1"/>
    <x v="2"/>
    <x v="4"/>
    <n v="7198352"/>
    <n v="8160030448"/>
    <x v="0"/>
    <x v="1"/>
    <s v="BALCONES CONDOMINIO PH"/>
    <x v="11"/>
    <x v="9"/>
  </r>
  <r>
    <x v="0"/>
    <x v="1"/>
    <x v="2"/>
    <x v="4"/>
    <n v="7198359"/>
    <n v="8000053973"/>
    <x v="0"/>
    <x v="1"/>
    <s v="A DE V CAMPANELLA III"/>
    <x v="1"/>
    <x v="1"/>
  </r>
  <r>
    <x v="0"/>
    <x v="1"/>
    <x v="2"/>
    <x v="4"/>
    <n v="7198414"/>
    <n v="8605096441"/>
    <x v="0"/>
    <x v="0"/>
    <s v="CONJUNTO RESIDENCIAL SANTA BARBARA NORTE"/>
    <x v="1"/>
    <x v="1"/>
  </r>
  <r>
    <x v="0"/>
    <x v="1"/>
    <x v="2"/>
    <x v="5"/>
    <n v="7198486"/>
    <n v="24486950"/>
    <x v="0"/>
    <x v="4"/>
    <s v="ARIAS WALTEROS MARIA ENOC"/>
    <x v="7"/>
    <x v="7"/>
  </r>
  <r>
    <x v="0"/>
    <x v="1"/>
    <x v="2"/>
    <x v="4"/>
    <n v="7198529"/>
    <n v="8000909286"/>
    <x v="0"/>
    <x v="1"/>
    <s v="CONJUNTO RESIDENCIAL SANTA HELENA DE BAVIERA ETAPA 1"/>
    <x v="1"/>
    <x v="1"/>
  </r>
  <r>
    <x v="0"/>
    <x v="1"/>
    <x v="2"/>
    <x v="4"/>
    <n v="7198540"/>
    <n v="8000712557"/>
    <x v="0"/>
    <x v="0"/>
    <s v="EDIFICIO TORRES DEL DANUBIO NRO 1"/>
    <x v="14"/>
    <x v="5"/>
  </r>
  <r>
    <x v="0"/>
    <x v="1"/>
    <x v="2"/>
    <x v="4"/>
    <n v="7198564"/>
    <n v="9002010860"/>
    <x v="0"/>
    <x v="3"/>
    <s v="CONDOMINIO PARQUES DE PAKISTAN IV ETAPA"/>
    <x v="31"/>
    <x v="3"/>
  </r>
  <r>
    <x v="0"/>
    <x v="1"/>
    <x v="2"/>
    <x v="4"/>
    <n v="7198615"/>
    <n v="9002523025"/>
    <x v="0"/>
    <x v="3"/>
    <s v="CONJUNTO RESIDENCIAL TERRAGRANDE II ETAPA 2"/>
    <x v="4"/>
    <x v="4"/>
  </r>
  <r>
    <x v="0"/>
    <x v="1"/>
    <x v="2"/>
    <x v="4"/>
    <n v="7198618"/>
    <n v="9010297872"/>
    <x v="0"/>
    <x v="0"/>
    <s v="CONJUNTO CERRADO BAMBU PH"/>
    <x v="13"/>
    <x v="9"/>
  </r>
  <r>
    <x v="0"/>
    <x v="1"/>
    <x v="2"/>
    <x v="4"/>
    <n v="7198624"/>
    <n v="8002060466"/>
    <x v="0"/>
    <x v="1"/>
    <s v="CONJUNTO RESIDENCIAL BOLIVIA ORIENTAL"/>
    <x v="1"/>
    <x v="1"/>
  </r>
  <r>
    <x v="0"/>
    <x v="1"/>
    <x v="2"/>
    <x v="4"/>
    <n v="7198720"/>
    <n v="8002198325"/>
    <x v="0"/>
    <x v="3"/>
    <s v="MULTIFAMILIAR CAQUETA"/>
    <x v="1"/>
    <x v="1"/>
  </r>
  <r>
    <x v="0"/>
    <x v="1"/>
    <x v="2"/>
    <x v="4"/>
    <n v="7198689"/>
    <n v="8903099760"/>
    <x v="0"/>
    <x v="5"/>
    <s v="EDIFICIO PRADOS DEL NORTE - PROPIEDAD HORIZONTAL"/>
    <x v="0"/>
    <x v="0"/>
  </r>
  <r>
    <x v="0"/>
    <x v="1"/>
    <x v="2"/>
    <x v="4"/>
    <n v="7198694"/>
    <n v="9000392032"/>
    <x v="0"/>
    <x v="1"/>
    <s v="CONJUNTO RESIDENCIAL ALTOS DE TANAMBI PH"/>
    <x v="11"/>
    <x v="9"/>
  </r>
  <r>
    <x v="0"/>
    <x v="1"/>
    <x v="2"/>
    <x v="4"/>
    <n v="7198746"/>
    <n v="8909858033"/>
    <x v="0"/>
    <x v="1"/>
    <s v="CONJUNTO RESIDENCIAL PINAR DEL RIO 2 PH"/>
    <x v="14"/>
    <x v="5"/>
  </r>
  <r>
    <x v="0"/>
    <x v="1"/>
    <x v="2"/>
    <x v="4"/>
    <n v="7198781"/>
    <n v="9000697207"/>
    <x v="0"/>
    <x v="2"/>
    <s v="CONJUNTO RESIDENCIAL SENDEROS DEL SALITRE"/>
    <x v="1"/>
    <x v="1"/>
  </r>
  <r>
    <x v="0"/>
    <x v="1"/>
    <x v="2"/>
    <x v="4"/>
    <n v="7198778"/>
    <n v="9000774245"/>
    <x v="0"/>
    <x v="1"/>
    <s v="EDIFICIO COSMOPOLIS - PROPIEDAD HORIZONTAL"/>
    <x v="6"/>
    <x v="6"/>
  </r>
  <r>
    <x v="0"/>
    <x v="1"/>
    <x v="2"/>
    <x v="4"/>
    <n v="7198796"/>
    <n v="8100009217"/>
    <x v="0"/>
    <x v="0"/>
    <s v="PROPIEDAD HORIZONTAL PORTAL DE LAURELES"/>
    <x v="6"/>
    <x v="6"/>
  </r>
  <r>
    <x v="0"/>
    <x v="1"/>
    <x v="2"/>
    <x v="4"/>
    <n v="7198810"/>
    <n v="8002021237"/>
    <x v="0"/>
    <x v="2"/>
    <s v="CONJUNTO RESIDENCIAL BOLIVIA XVI PH"/>
    <x v="1"/>
    <x v="1"/>
  </r>
  <r>
    <x v="0"/>
    <x v="1"/>
    <x v="2"/>
    <x v="4"/>
    <n v="7198845"/>
    <n v="9004597716"/>
    <x v="0"/>
    <x v="1"/>
    <s v="EDIFICIO MERIDIANO PROPIEDAD HORIZONTAL"/>
    <x v="6"/>
    <x v="6"/>
  </r>
  <r>
    <x v="0"/>
    <x v="1"/>
    <x v="2"/>
    <x v="4"/>
    <n v="7198880"/>
    <n v="8300306428"/>
    <x v="0"/>
    <x v="3"/>
    <s v="CONJUNTO HABITACIONAL SAN ANTONIO NORTE"/>
    <x v="1"/>
    <x v="1"/>
  </r>
  <r>
    <x v="0"/>
    <x v="1"/>
    <x v="2"/>
    <x v="4"/>
    <n v="7198898"/>
    <n v="8900037365"/>
    <x v="0"/>
    <x v="1"/>
    <s v="URBANIZACION LOS CRISTALES"/>
    <x v="7"/>
    <x v="7"/>
  </r>
  <r>
    <x v="0"/>
    <x v="1"/>
    <x v="2"/>
    <x v="4"/>
    <n v="7199416"/>
    <n v="9001512539"/>
    <x v="0"/>
    <x v="1"/>
    <s v="CONDOMINIO CAMPESTRE JAMAICA PH"/>
    <x v="11"/>
    <x v="9"/>
  </r>
  <r>
    <x v="0"/>
    <x v="1"/>
    <x v="2"/>
    <x v="4"/>
    <n v="7199483"/>
    <n v="8914107404"/>
    <x v="0"/>
    <x v="1"/>
    <s v="EDIFICIO BANCO GANADERO"/>
    <x v="11"/>
    <x v="9"/>
  </r>
  <r>
    <x v="0"/>
    <x v="1"/>
    <x v="2"/>
    <x v="4"/>
    <n v="7199585"/>
    <n v="8160006404"/>
    <x v="0"/>
    <x v="0"/>
    <s v="EDIFICIO TORRES LOS ALPES PROPIEDAD HORIZONTAL"/>
    <x v="11"/>
    <x v="9"/>
  </r>
  <r>
    <x v="0"/>
    <x v="1"/>
    <x v="2"/>
    <x v="4"/>
    <n v="7199614"/>
    <n v="8300071065"/>
    <x v="0"/>
    <x v="1"/>
    <s v="CONJUNTO RESIDENCIAL CUMBRES DEL SALITRE II PH"/>
    <x v="1"/>
    <x v="1"/>
  </r>
  <r>
    <x v="0"/>
    <x v="1"/>
    <x v="2"/>
    <x v="4"/>
    <n v="7199700"/>
    <n v="9000620713"/>
    <x v="0"/>
    <x v="1"/>
    <s v="CONJUNTO RESIDENCIAL VILLAS DEL JARDIN III ETAPA PH"/>
    <x v="11"/>
    <x v="9"/>
  </r>
  <r>
    <x v="0"/>
    <x v="1"/>
    <x v="2"/>
    <x v="4"/>
    <n v="7199908"/>
    <n v="9007048708"/>
    <x v="0"/>
    <x v="1"/>
    <s v="EDIFICIO MONTICELLO APARTAMENTOS PROPIEDAD HORIZONTAL"/>
    <x v="3"/>
    <x v="3"/>
  </r>
  <r>
    <x v="0"/>
    <x v="1"/>
    <x v="2"/>
    <x v="4"/>
    <n v="7199916"/>
    <n v="9006909728"/>
    <x v="0"/>
    <x v="1"/>
    <s v="CONJUNTO RESIDENCIAL TERRA APARTAMENTOS ETAPA UNO Y ETAPA DO"/>
    <x v="7"/>
    <x v="7"/>
  </r>
  <r>
    <x v="0"/>
    <x v="1"/>
    <x v="2"/>
    <x v="4"/>
    <n v="7199960"/>
    <n v="9005260067"/>
    <x v="0"/>
    <x v="1"/>
    <s v="URBANIZACION ARBOLEDA DEL RODEO PH"/>
    <x v="14"/>
    <x v="5"/>
  </r>
  <r>
    <x v="0"/>
    <x v="1"/>
    <x v="2"/>
    <x v="4"/>
    <n v="7199990"/>
    <n v="8001154769"/>
    <x v="0"/>
    <x v="2"/>
    <s v="MULTIFAMILIAR VILLAS DEL MEDITERRANEO"/>
    <x v="1"/>
    <x v="1"/>
  </r>
  <r>
    <x v="0"/>
    <x v="1"/>
    <x v="2"/>
    <x v="4"/>
    <n v="7200065"/>
    <n v="8002021237"/>
    <x v="0"/>
    <x v="3"/>
    <s v="CONJUNTO RESIDENCIAL BOLIVIA XVI PH"/>
    <x v="1"/>
    <x v="1"/>
  </r>
  <r>
    <x v="0"/>
    <x v="1"/>
    <x v="2"/>
    <x v="4"/>
    <n v="7200087"/>
    <n v="9003004320"/>
    <x v="0"/>
    <x v="1"/>
    <s v="UNIDAD RESIDENCIAL TORRES DE BARCELONA"/>
    <x v="5"/>
    <x v="5"/>
  </r>
  <r>
    <x v="0"/>
    <x v="1"/>
    <x v="2"/>
    <x v="4"/>
    <n v="7200110"/>
    <n v="8001553858"/>
    <x v="0"/>
    <x v="2"/>
    <s v="CONJUNTO MULTIFAMILIAR  MINUTO DE DIOS N1"/>
    <x v="1"/>
    <x v="1"/>
  </r>
  <r>
    <x v="0"/>
    <x v="1"/>
    <x v="2"/>
    <x v="4"/>
    <n v="7200116"/>
    <n v="8914109781"/>
    <x v="0"/>
    <x v="3"/>
    <s v="UNIDAD RESIDENCIAL PRIMERO DE FEBRERO PH"/>
    <x v="11"/>
    <x v="9"/>
  </r>
  <r>
    <x v="0"/>
    <x v="1"/>
    <x v="2"/>
    <x v="4"/>
    <n v="7200126"/>
    <n v="8001553858"/>
    <x v="0"/>
    <x v="1"/>
    <s v="CONJUNTO MULTIFAMILIAR  MINUTO DE DIOS N1"/>
    <x v="1"/>
    <x v="1"/>
  </r>
  <r>
    <x v="0"/>
    <x v="1"/>
    <x v="2"/>
    <x v="4"/>
    <n v="7200175"/>
    <n v="9006909728"/>
    <x v="0"/>
    <x v="1"/>
    <s v="CONJUNTO RESIDENCIAL TERRA APARTAMENTOS ETAPA UNO Y ETAPA DO"/>
    <x v="7"/>
    <x v="7"/>
  </r>
  <r>
    <x v="0"/>
    <x v="1"/>
    <x v="2"/>
    <x v="4"/>
    <n v="7200251"/>
    <n v="8300749224"/>
    <x v="0"/>
    <x v="1"/>
    <s v="CONJUNTO RESIDENCIAL DE LA SUPERMANZANA 6 BOC"/>
    <x v="1"/>
    <x v="1"/>
  </r>
  <r>
    <x v="0"/>
    <x v="1"/>
    <x v="2"/>
    <x v="4"/>
    <n v="7200313"/>
    <n v="9013173345"/>
    <x v="0"/>
    <x v="7"/>
    <s v="CONJUNTO CERRADO CIPRES DE BELLA SUIZA PROPIEDAD HORIZONTAL"/>
    <x v="6"/>
    <x v="6"/>
  </r>
  <r>
    <x v="0"/>
    <x v="1"/>
    <x v="2"/>
    <x v="4"/>
    <n v="7200417"/>
    <n v="8100057750"/>
    <x v="0"/>
    <x v="0"/>
    <s v="CONJUNTO CERRADO LOTE A BOSQUES DE LA LIVONIA PROPIEDAD"/>
    <x v="6"/>
    <x v="6"/>
  </r>
  <r>
    <x v="0"/>
    <x v="1"/>
    <x v="2"/>
    <x v="4"/>
    <n v="7200502"/>
    <n v="9001335838"/>
    <x v="0"/>
    <x v="1"/>
    <s v="AGRUPACION DE VIVIENDA MIRADOR DE VILLAPILAR- PROPIEDAD"/>
    <x v="6"/>
    <x v="6"/>
  </r>
  <r>
    <x v="0"/>
    <x v="1"/>
    <x v="2"/>
    <x v="4"/>
    <n v="7200520"/>
    <n v="9012470436"/>
    <x v="0"/>
    <x v="7"/>
    <s v="CONJUNTO HABITACIONAL BOSQUES DE VILLA CAFE PROPIEDAD HORIZO"/>
    <x v="6"/>
    <x v="6"/>
  </r>
  <r>
    <x v="0"/>
    <x v="1"/>
    <x v="2"/>
    <x v="4"/>
    <n v="7200530"/>
    <n v="9001885368"/>
    <x v="0"/>
    <x v="3"/>
    <s v="CONJUNTO RESIDENCIAL HACIENDA LA TRANQUERA"/>
    <x v="1"/>
    <x v="1"/>
  </r>
  <r>
    <x v="0"/>
    <x v="1"/>
    <x v="2"/>
    <x v="4"/>
    <n v="7200546"/>
    <n v="9003876273"/>
    <x v="0"/>
    <x v="1"/>
    <s v="CONJUNTO RESIDENCIAL ALAMEDA DEL PORVENIR SEGUNDA ETAPA PH"/>
    <x v="1"/>
    <x v="1"/>
  </r>
  <r>
    <x v="0"/>
    <x v="1"/>
    <x v="2"/>
    <x v="4"/>
    <n v="7200560"/>
    <n v="8300121327"/>
    <x v="0"/>
    <x v="3"/>
    <s v="CONJUNTO MULTIFAMILIAR PLAZUELAS DEL HIPODROM"/>
    <x v="1"/>
    <x v="1"/>
  </r>
  <r>
    <x v="0"/>
    <x v="1"/>
    <x v="2"/>
    <x v="4"/>
    <n v="7200594"/>
    <n v="9008471729"/>
    <x v="0"/>
    <x v="1"/>
    <s v="EDIFICIO PALMARU PROPIEDAD HORIZONTAL"/>
    <x v="6"/>
    <x v="6"/>
  </r>
  <r>
    <x v="0"/>
    <x v="1"/>
    <x v="2"/>
    <x v="4"/>
    <n v="7200664"/>
    <n v="8100004531"/>
    <x v="0"/>
    <x v="1"/>
    <s v="CONJUNTO CERRADO HABITACIONAL NORMANDIA PROPIEDAD HORIZONTAL"/>
    <x v="6"/>
    <x v="6"/>
  </r>
  <r>
    <x v="0"/>
    <x v="1"/>
    <x v="2"/>
    <x v="4"/>
    <n v="7200670"/>
    <n v="8100004531"/>
    <x v="0"/>
    <x v="1"/>
    <s v="CONJUNTO CERRADO HABITACIONAL NORMANDIA PROPIEDAD HORIZONTAL"/>
    <x v="6"/>
    <x v="6"/>
  </r>
  <r>
    <x v="0"/>
    <x v="1"/>
    <x v="2"/>
    <x v="4"/>
    <n v="7200689"/>
    <n v="8110125922"/>
    <x v="0"/>
    <x v="0"/>
    <s v="CR POBLADO DE SANTA MONICA"/>
    <x v="14"/>
    <x v="5"/>
  </r>
  <r>
    <x v="0"/>
    <x v="1"/>
    <x v="2"/>
    <x v="4"/>
    <n v="7200719"/>
    <n v="8110184351"/>
    <x v="0"/>
    <x v="3"/>
    <s v="UNIDAD RESIDENCIAL BOSQUES DE SAN BERNARDO PH"/>
    <x v="14"/>
    <x v="5"/>
  </r>
  <r>
    <x v="0"/>
    <x v="1"/>
    <x v="2"/>
    <x v="1"/>
    <n v="7200785"/>
    <n v="9000142589"/>
    <x v="0"/>
    <x v="1"/>
    <s v="CONJUNTO RESIDENCIAL CERRONORTE PH"/>
    <x v="14"/>
    <x v="5"/>
  </r>
  <r>
    <x v="0"/>
    <x v="1"/>
    <x v="2"/>
    <x v="4"/>
    <n v="7200791"/>
    <n v="9004589463"/>
    <x v="0"/>
    <x v="3"/>
    <s v="URBANIZACION TURIN PROPIEDAD HORIZONTAL"/>
    <x v="14"/>
    <x v="5"/>
  </r>
  <r>
    <x v="0"/>
    <x v="1"/>
    <x v="2"/>
    <x v="4"/>
    <n v="7200806"/>
    <n v="8909367677"/>
    <x v="0"/>
    <x v="1"/>
    <s v="CONJUNTO RESIDENCIAL LA MOTA NUCLEO 3 (PORTAL"/>
    <x v="14"/>
    <x v="5"/>
  </r>
  <r>
    <x v="0"/>
    <x v="1"/>
    <x v="2"/>
    <x v="4"/>
    <n v="7200847"/>
    <n v="8301243632"/>
    <x v="0"/>
    <x v="3"/>
    <s v="CONJUNTO RESIDENCIAL CONDADO DE TABORA PROPIE"/>
    <x v="1"/>
    <x v="1"/>
  </r>
  <r>
    <x v="0"/>
    <x v="1"/>
    <x v="2"/>
    <x v="4"/>
    <n v="7200936"/>
    <n v="9003876273"/>
    <x v="0"/>
    <x v="1"/>
    <s v="CONJUNTO RESIDENCIAL ALAMEDA DEL PORVENIR SEGUNDA ETAPA PH"/>
    <x v="1"/>
    <x v="1"/>
  </r>
  <r>
    <x v="0"/>
    <x v="1"/>
    <x v="2"/>
    <x v="4"/>
    <n v="7200948"/>
    <n v="8001733016"/>
    <x v="0"/>
    <x v="0"/>
    <s v="CONJUNTO RESIDENCIAL SANTA BARBARA NORTE MANZA I"/>
    <x v="1"/>
    <x v="1"/>
  </r>
  <r>
    <x v="0"/>
    <x v="1"/>
    <x v="2"/>
    <x v="4"/>
    <n v="7200964"/>
    <n v="9001838401"/>
    <x v="0"/>
    <x v="4"/>
    <s v="CONJUNTO RESIDENCIAL SANTA MONICA II"/>
    <x v="31"/>
    <x v="3"/>
  </r>
  <r>
    <x v="0"/>
    <x v="1"/>
    <x v="2"/>
    <x v="4"/>
    <n v="7201005"/>
    <n v="9004430496"/>
    <x v="0"/>
    <x v="1"/>
    <s v="CONJUNTO RESIDENCIAL SOTOMAYOR"/>
    <x v="2"/>
    <x v="2"/>
  </r>
  <r>
    <x v="0"/>
    <x v="1"/>
    <x v="2"/>
    <x v="4"/>
    <n v="7201061"/>
    <n v="9001335838"/>
    <x v="0"/>
    <x v="1"/>
    <s v="AGRUPACION DE VIVIENDA MIRADOR DE VILLAPILAR- PROPIEDAD"/>
    <x v="6"/>
    <x v="6"/>
  </r>
  <r>
    <x v="0"/>
    <x v="1"/>
    <x v="2"/>
    <x v="5"/>
    <n v="7201167"/>
    <n v="79590496"/>
    <x v="0"/>
    <x v="1"/>
    <s v="MEDINA BUENDIA OSCAR JAVIER"/>
    <x v="29"/>
    <x v="14"/>
  </r>
  <r>
    <x v="0"/>
    <x v="1"/>
    <x v="2"/>
    <x v="5"/>
    <n v="7201174"/>
    <n v="79590496"/>
    <x v="0"/>
    <x v="0"/>
    <s v="MEDINA BUENDIA OSCAR JAVIER"/>
    <x v="29"/>
    <x v="14"/>
  </r>
  <r>
    <x v="0"/>
    <x v="1"/>
    <x v="2"/>
    <x v="4"/>
    <n v="7201244"/>
    <n v="8100027361"/>
    <x v="0"/>
    <x v="1"/>
    <s v="CONJUNTO CERRADO RINCON DE ATALAYA PROPIEDAD HORIZONTAL"/>
    <x v="6"/>
    <x v="6"/>
  </r>
  <r>
    <x v="0"/>
    <x v="1"/>
    <x v="2"/>
    <x v="4"/>
    <n v="7201268"/>
    <n v="9010368783"/>
    <x v="0"/>
    <x v="4"/>
    <s v="CONDOMINIO ALTAGRACIA III"/>
    <x v="31"/>
    <x v="3"/>
  </r>
  <r>
    <x v="0"/>
    <x v="1"/>
    <x v="2"/>
    <x v="4"/>
    <n v="7201358"/>
    <n v="8000608226"/>
    <x v="0"/>
    <x v="1"/>
    <s v="UNIDAD RESIDENCIAL PORTOALEGRE I PH"/>
    <x v="14"/>
    <x v="5"/>
  </r>
  <r>
    <x v="0"/>
    <x v="1"/>
    <x v="2"/>
    <x v="4"/>
    <n v="7201448"/>
    <n v="9000137641"/>
    <x v="0"/>
    <x v="1"/>
    <s v="EDIFICIO SURATA - PROPIEDAD HORIZONTAL"/>
    <x v="1"/>
    <x v="1"/>
  </r>
  <r>
    <x v="0"/>
    <x v="1"/>
    <x v="2"/>
    <x v="4"/>
    <n v="7201481"/>
    <n v="9009718281"/>
    <x v="0"/>
    <x v="1"/>
    <s v="EDIFICIO TORRE 20 PH"/>
    <x v="108"/>
    <x v="5"/>
  </r>
  <r>
    <x v="0"/>
    <x v="1"/>
    <x v="2"/>
    <x v="4"/>
    <n v="7201535"/>
    <n v="8001849947"/>
    <x v="0"/>
    <x v="1"/>
    <s v="ASOCIACION DE COPROPIETARIOS DEL EDIFICIO CARTAGENA PRINCESS"/>
    <x v="52"/>
    <x v="18"/>
  </r>
  <r>
    <x v="0"/>
    <x v="1"/>
    <x v="2"/>
    <x v="4"/>
    <n v="7201634"/>
    <n v="9009664723"/>
    <x v="0"/>
    <x v="2"/>
    <s v="EDIFICIO SPIRELLO PROPIEDAD HORIZONTAL"/>
    <x v="6"/>
    <x v="6"/>
  </r>
  <r>
    <x v="0"/>
    <x v="1"/>
    <x v="2"/>
    <x v="4"/>
    <n v="7201825"/>
    <n v="9007388822"/>
    <x v="0"/>
    <x v="0"/>
    <s v="EDIFICIO MULTIFAMILIAR LA CORUÑA 2"/>
    <x v="7"/>
    <x v="7"/>
  </r>
  <r>
    <x v="0"/>
    <x v="1"/>
    <x v="2"/>
    <x v="4"/>
    <n v="7201906"/>
    <n v="8100014837"/>
    <x v="0"/>
    <x v="1"/>
    <s v="EDIFICIO LOS CORALES PROPIEDAD HORIZONTAL"/>
    <x v="6"/>
    <x v="6"/>
  </r>
  <r>
    <x v="0"/>
    <x v="1"/>
    <x v="2"/>
    <x v="4"/>
    <n v="7202020"/>
    <n v="9011348855"/>
    <x v="0"/>
    <x v="0"/>
    <s v="EL EDIFICIO TORRE 21 PROPIEDAD HORIZONTAL"/>
    <x v="11"/>
    <x v="9"/>
  </r>
  <r>
    <x v="0"/>
    <x v="1"/>
    <x v="2"/>
    <x v="4"/>
    <n v="7202405"/>
    <n v="9001195261"/>
    <x v="0"/>
    <x v="1"/>
    <s v="CONJUNTO RESIDENCIAL PARQUE ARAGON PRIMERA ETAPA PH"/>
    <x v="1"/>
    <x v="1"/>
  </r>
  <r>
    <x v="0"/>
    <x v="1"/>
    <x v="2"/>
    <x v="4"/>
    <n v="7202612"/>
    <n v="9004888685"/>
    <x v="0"/>
    <x v="1"/>
    <s v="EDIFICIIO PALOS BLANCOS PH"/>
    <x v="1"/>
    <x v="1"/>
  </r>
  <r>
    <x v="0"/>
    <x v="1"/>
    <x v="2"/>
    <x v="4"/>
    <n v="7202621"/>
    <n v="8301254398"/>
    <x v="0"/>
    <x v="2"/>
    <s v="AGRUPACION URBANIZACION TECHO"/>
    <x v="1"/>
    <x v="1"/>
  </r>
  <r>
    <x v="0"/>
    <x v="1"/>
    <x v="2"/>
    <x v="4"/>
    <n v="7202971"/>
    <n v="9002041737"/>
    <x v="0"/>
    <x v="1"/>
    <s v="COJUNTO RESIDENCIAL CAMINO DE ARRAYANES MANZANA SEIS (6) PRO"/>
    <x v="1"/>
    <x v="1"/>
  </r>
  <r>
    <x v="0"/>
    <x v="1"/>
    <x v="2"/>
    <x v="4"/>
    <n v="7203004"/>
    <n v="9000477069"/>
    <x v="0"/>
    <x v="3"/>
    <s v="CONJUNTO RESIDENCIAL SANTA MONICA"/>
    <x v="31"/>
    <x v="3"/>
  </r>
  <r>
    <x v="0"/>
    <x v="1"/>
    <x v="2"/>
    <x v="4"/>
    <n v="7203007"/>
    <n v="8300313808"/>
    <x v="0"/>
    <x v="2"/>
    <s v="CONJUNTO RESIDENCIAL VILANOVA II SUPERMANZANA 3 Y 4 PH"/>
    <x v="1"/>
    <x v="1"/>
  </r>
  <r>
    <x v="0"/>
    <x v="1"/>
    <x v="2"/>
    <x v="4"/>
    <n v="7203059"/>
    <n v="8000420381"/>
    <x v="0"/>
    <x v="2"/>
    <s v="CONJUNTO RESIDENCIAL SANTA LUCIA PACARA III ETAPA"/>
    <x v="0"/>
    <x v="0"/>
  </r>
  <r>
    <x v="0"/>
    <x v="1"/>
    <x v="2"/>
    <x v="4"/>
    <n v="7203103"/>
    <n v="9009691270"/>
    <x v="0"/>
    <x v="1"/>
    <s v="EDIFICIO FUENTES DE SAN ANTONIO PROPIEDAD HORIZONTAL"/>
    <x v="14"/>
    <x v="5"/>
  </r>
  <r>
    <x v="0"/>
    <x v="1"/>
    <x v="2"/>
    <x v="4"/>
    <n v="7203110"/>
    <n v="8090114882"/>
    <x v="0"/>
    <x v="4"/>
    <s v="CONDOMINIO PARQUES DE PAKISTAN I ETAPA"/>
    <x v="31"/>
    <x v="3"/>
  </r>
  <r>
    <x v="0"/>
    <x v="1"/>
    <x v="2"/>
    <x v="4"/>
    <n v="7203263"/>
    <n v="9010067486"/>
    <x v="0"/>
    <x v="0"/>
    <s v="EDIFICIO VITRA BUSINESS &amp; HOME PH"/>
    <x v="11"/>
    <x v="9"/>
  </r>
  <r>
    <x v="0"/>
    <x v="1"/>
    <x v="2"/>
    <x v="4"/>
    <n v="7203335"/>
    <n v="9010311712"/>
    <x v="0"/>
    <x v="1"/>
    <s v="PARQUE RESIDENCIAL MODELIA"/>
    <x v="13"/>
    <x v="9"/>
  </r>
  <r>
    <x v="0"/>
    <x v="1"/>
    <x v="2"/>
    <x v="4"/>
    <n v="7203399"/>
    <n v="9007851896"/>
    <x v="0"/>
    <x v="1"/>
    <s v="EDIFICIO NOVA TORRE 189 PH"/>
    <x v="1"/>
    <x v="1"/>
  </r>
  <r>
    <x v="0"/>
    <x v="1"/>
    <x v="2"/>
    <x v="4"/>
    <n v="7203409"/>
    <n v="9003538116"/>
    <x v="0"/>
    <x v="1"/>
    <s v="CONJUNTO MULTIFAMILIAR JARDINES DE LA PALMA-PROPIEDAD HO"/>
    <x v="6"/>
    <x v="6"/>
  </r>
  <r>
    <x v="0"/>
    <x v="1"/>
    <x v="2"/>
    <x v="4"/>
    <n v="7203482"/>
    <n v="8050081811"/>
    <x v="0"/>
    <x v="0"/>
    <s v="CONJUNTO RESIDENCIAL TORRES DE COMFANDI I ETAPA"/>
    <x v="0"/>
    <x v="0"/>
  </r>
  <r>
    <x v="0"/>
    <x v="1"/>
    <x v="2"/>
    <x v="4"/>
    <n v="7203507"/>
    <n v="8110012762"/>
    <x v="0"/>
    <x v="3"/>
    <s v="URBANIZACION VILLA FLORIDA ETAPA 2 PROPIEDAD HORIZONTAL"/>
    <x v="14"/>
    <x v="5"/>
  </r>
  <r>
    <x v="0"/>
    <x v="1"/>
    <x v="2"/>
    <x v="4"/>
    <n v="7203711"/>
    <n v="9009489434"/>
    <x v="0"/>
    <x v="1"/>
    <s v="EDIFICIO  TORRE EPIC"/>
    <x v="7"/>
    <x v="7"/>
  </r>
  <r>
    <x v="0"/>
    <x v="1"/>
    <x v="2"/>
    <x v="4"/>
    <n v="7203738"/>
    <n v="9001670399"/>
    <x v="0"/>
    <x v="1"/>
    <s v="CONJUNTO TIERRAGRATA 2 AGRUPACION 3 ETAPA 1 Y 2 PH"/>
    <x v="1"/>
    <x v="1"/>
  </r>
  <r>
    <x v="0"/>
    <x v="1"/>
    <x v="2"/>
    <x v="4"/>
    <n v="7203755"/>
    <n v="9011348855"/>
    <x v="0"/>
    <x v="0"/>
    <s v="EL EDIFICIO TORRE 21 PROPIEDAD HORIZONTAL"/>
    <x v="11"/>
    <x v="9"/>
  </r>
  <r>
    <x v="0"/>
    <x v="1"/>
    <x v="2"/>
    <x v="4"/>
    <n v="7203761"/>
    <n v="9001809522"/>
    <x v="0"/>
    <x v="1"/>
    <s v="CONJUNTO RESIDENCIAL CALENDULA"/>
    <x v="1"/>
    <x v="1"/>
  </r>
  <r>
    <x v="0"/>
    <x v="1"/>
    <x v="2"/>
    <x v="4"/>
    <n v="7203799"/>
    <n v="8301262300"/>
    <x v="0"/>
    <x v="0"/>
    <s v="CONJUNTO RESIDENCIAL LA PALMA PROPIEDAD HORIZONTAL"/>
    <x v="1"/>
    <x v="1"/>
  </r>
  <r>
    <x v="0"/>
    <x v="1"/>
    <x v="2"/>
    <x v="4"/>
    <n v="7203985"/>
    <n v="9003602187"/>
    <x v="0"/>
    <x v="0"/>
    <s v="CONJUNTO RESIDENCIAL BOSQUE DE PINOS ETAPA I Y II"/>
    <x v="2"/>
    <x v="2"/>
  </r>
  <r>
    <x v="0"/>
    <x v="1"/>
    <x v="2"/>
    <x v="4"/>
    <n v="7204082"/>
    <n v="9008469491"/>
    <x v="0"/>
    <x v="1"/>
    <s v="CONJUNTO CERRADO MANET"/>
    <x v="45"/>
    <x v="10"/>
  </r>
  <r>
    <x v="0"/>
    <x v="1"/>
    <x v="2"/>
    <x v="4"/>
    <n v="7204138"/>
    <n v="9001408824"/>
    <x v="0"/>
    <x v="7"/>
    <s v="CONJUNTO RESIDENCIAL MONTICELO-PROPIEDAD HORIZONTAL"/>
    <x v="6"/>
    <x v="6"/>
  </r>
  <r>
    <x v="0"/>
    <x v="1"/>
    <x v="2"/>
    <x v="4"/>
    <n v="7204168"/>
    <n v="9011645003"/>
    <x v="0"/>
    <x v="2"/>
    <s v="EDIFICIO ALTA VISTA - PROPIEDAD HORIZONTAL"/>
    <x v="6"/>
    <x v="6"/>
  </r>
  <r>
    <x v="0"/>
    <x v="1"/>
    <x v="2"/>
    <x v="4"/>
    <n v="7204253"/>
    <n v="8110127327"/>
    <x v="0"/>
    <x v="0"/>
    <s v="URBANIZACION FAROLES PH"/>
    <x v="14"/>
    <x v="5"/>
  </r>
  <r>
    <x v="0"/>
    <x v="1"/>
    <x v="2"/>
    <x v="4"/>
    <n v="7204282"/>
    <n v="8100007679"/>
    <x v="0"/>
    <x v="0"/>
    <s v="EDIFICIO PIEDEMONTE - PROPIEDAD HORIZONTAL"/>
    <x v="6"/>
    <x v="6"/>
  </r>
  <r>
    <x v="0"/>
    <x v="1"/>
    <x v="2"/>
    <x v="4"/>
    <n v="7204327"/>
    <n v="8002378267"/>
    <x v="0"/>
    <x v="1"/>
    <s v="CONJUNTO RESIDENCIAL PORTALES DEL COUNTRY"/>
    <x v="1"/>
    <x v="1"/>
  </r>
  <r>
    <x v="0"/>
    <x v="1"/>
    <x v="2"/>
    <x v="4"/>
    <n v="7204518"/>
    <n v="8100007851"/>
    <x v="0"/>
    <x v="0"/>
    <s v="EDIFICIO PORTAL DE LA FRANCIA PROPIEDAD HORIZONTAL"/>
    <x v="6"/>
    <x v="6"/>
  </r>
  <r>
    <x v="0"/>
    <x v="1"/>
    <x v="2"/>
    <x v="4"/>
    <n v="7204561"/>
    <n v="9004025445"/>
    <x v="0"/>
    <x v="1"/>
    <s v="EDIFICIO RESERVA DEL ALAMO - PROPIEDAD HORIZONTAL"/>
    <x v="1"/>
    <x v="1"/>
  </r>
  <r>
    <x v="0"/>
    <x v="1"/>
    <x v="2"/>
    <x v="4"/>
    <n v="7204671"/>
    <n v="8301262300"/>
    <x v="0"/>
    <x v="0"/>
    <s v="CONJUNTO RESIDENCIAL LA PALMA PROPIEDAD HORIZONTAL"/>
    <x v="1"/>
    <x v="1"/>
  </r>
  <r>
    <x v="0"/>
    <x v="1"/>
    <x v="2"/>
    <x v="4"/>
    <n v="7204808"/>
    <n v="8908034442"/>
    <x v="0"/>
    <x v="3"/>
    <s v="CENTRO COMERCIAL LOS ROSALES PH"/>
    <x v="6"/>
    <x v="6"/>
  </r>
  <r>
    <x v="0"/>
    <x v="1"/>
    <x v="2"/>
    <x v="4"/>
    <n v="7204826"/>
    <n v="9000128881"/>
    <x v="0"/>
    <x v="1"/>
    <s v="CONJUNTO RESIDENCIAL VILLAS DE TOSCANA"/>
    <x v="1"/>
    <x v="1"/>
  </r>
  <r>
    <x v="0"/>
    <x v="1"/>
    <x v="2"/>
    <x v="4"/>
    <n v="7204831"/>
    <n v="8100003690"/>
    <x v="0"/>
    <x v="1"/>
    <s v="EDIFICIO BALKARES PROPIEDAD HORIZONTAL"/>
    <x v="6"/>
    <x v="6"/>
  </r>
  <r>
    <x v="0"/>
    <x v="1"/>
    <x v="2"/>
    <x v="4"/>
    <n v="7204834"/>
    <n v="8000194403"/>
    <x v="0"/>
    <x v="1"/>
    <s v="CONJUNTO RESIDENCIAL YULIMA II ETAPA UNIDA G Y H"/>
    <x v="7"/>
    <x v="7"/>
  </r>
  <r>
    <x v="0"/>
    <x v="1"/>
    <x v="2"/>
    <x v="5"/>
    <n v="7204844"/>
    <n v="41683446"/>
    <x v="0"/>
    <x v="1"/>
    <s v="CABRERA DIAZ ESPERANZA DEL NIÑO JES"/>
    <x v="0"/>
    <x v="0"/>
  </r>
  <r>
    <x v="0"/>
    <x v="1"/>
    <x v="2"/>
    <x v="5"/>
    <n v="7204847"/>
    <n v="42121230"/>
    <x v="0"/>
    <x v="0"/>
    <s v="IZQUIERDO POMPEYO LOLA ESPERANZA"/>
    <x v="56"/>
    <x v="9"/>
  </r>
  <r>
    <x v="0"/>
    <x v="1"/>
    <x v="2"/>
    <x v="4"/>
    <n v="7204859"/>
    <n v="9008529233"/>
    <x v="0"/>
    <x v="1"/>
    <s v="EDIFICIO LOS CEDROS PROPIEDAD HORIZONTAL"/>
    <x v="6"/>
    <x v="6"/>
  </r>
  <r>
    <x v="0"/>
    <x v="1"/>
    <x v="2"/>
    <x v="4"/>
    <n v="7204906"/>
    <n v="8002009487"/>
    <x v="0"/>
    <x v="1"/>
    <s v="EDIFICIO GRAN MEDITERRANEO PH"/>
    <x v="14"/>
    <x v="5"/>
  </r>
  <r>
    <x v="0"/>
    <x v="1"/>
    <x v="2"/>
    <x v="4"/>
    <n v="7204934"/>
    <n v="8160010692"/>
    <x v="0"/>
    <x v="0"/>
    <s v="CONJUNTO RESIDENCIAL BOSQUES DE LA SALLE PH"/>
    <x v="11"/>
    <x v="9"/>
  </r>
  <r>
    <x v="0"/>
    <x v="1"/>
    <x v="2"/>
    <x v="4"/>
    <n v="7204941"/>
    <n v="9006616959"/>
    <x v="0"/>
    <x v="1"/>
    <s v="CON MIRADOR DE LOS LAGOS VIA A LA TEBAIDA"/>
    <x v="7"/>
    <x v="7"/>
  </r>
  <r>
    <x v="0"/>
    <x v="1"/>
    <x v="2"/>
    <x v="4"/>
    <n v="7205033"/>
    <n v="8001045381"/>
    <x v="0"/>
    <x v="1"/>
    <s v="CONJUNTO RESIDENCIAL ONTARIO"/>
    <x v="1"/>
    <x v="1"/>
  </r>
  <r>
    <x v="0"/>
    <x v="1"/>
    <x v="2"/>
    <x v="4"/>
    <n v="7205065"/>
    <n v="8300596653"/>
    <x v="0"/>
    <x v="1"/>
    <s v="EDIFICIO ALMERIA  95 PH"/>
    <x v="1"/>
    <x v="1"/>
  </r>
  <r>
    <x v="0"/>
    <x v="1"/>
    <x v="2"/>
    <x v="4"/>
    <n v="7205069"/>
    <n v="8914099344"/>
    <x v="0"/>
    <x v="1"/>
    <s v="UNIDAD RESIDENCIAL MALLORCA PH"/>
    <x v="11"/>
    <x v="9"/>
  </r>
  <r>
    <x v="0"/>
    <x v="1"/>
    <x v="2"/>
    <x v="4"/>
    <n v="7205353"/>
    <n v="8909333545"/>
    <x v="0"/>
    <x v="1"/>
    <s v="CONJUNTO RESIDENCIAL NUEVA ANDALUCIA AGRUPACIONES 6-7 PH"/>
    <x v="14"/>
    <x v="5"/>
  </r>
  <r>
    <x v="0"/>
    <x v="1"/>
    <x v="2"/>
    <x v="4"/>
    <n v="7205362"/>
    <n v="8002006151"/>
    <x v="0"/>
    <x v="0"/>
    <s v="CONJUNTO MULTIFAMILIAR VILLAS DEL MEDITERRANEO MANZANA 14"/>
    <x v="1"/>
    <x v="1"/>
  </r>
  <r>
    <x v="0"/>
    <x v="1"/>
    <x v="2"/>
    <x v="4"/>
    <n v="7205411"/>
    <n v="8605315024"/>
    <x v="0"/>
    <x v="1"/>
    <s v="AGRUPACION ANTIGUA HELVETIA"/>
    <x v="1"/>
    <x v="1"/>
  </r>
  <r>
    <x v="0"/>
    <x v="1"/>
    <x v="2"/>
    <x v="4"/>
    <n v="7205495"/>
    <n v="9006103609"/>
    <x v="0"/>
    <x v="4"/>
    <s v="CONDOMINIO SIGLO XI"/>
    <x v="9"/>
    <x v="8"/>
  </r>
  <r>
    <x v="0"/>
    <x v="1"/>
    <x v="2"/>
    <x v="4"/>
    <n v="7205555"/>
    <n v="8300071065"/>
    <x v="0"/>
    <x v="1"/>
    <s v="CONJUNTO RESIDENCIAL CUMBRES DEL SALITRE II PH"/>
    <x v="1"/>
    <x v="1"/>
  </r>
  <r>
    <x v="0"/>
    <x v="1"/>
    <x v="2"/>
    <x v="4"/>
    <n v="7205809"/>
    <n v="8909333545"/>
    <x v="0"/>
    <x v="1"/>
    <s v="CONJUNTO RESIDENCIAL NUEVA ANDALUCIA AGRUPACIONES 6-7 PH"/>
    <x v="14"/>
    <x v="5"/>
  </r>
  <r>
    <x v="0"/>
    <x v="1"/>
    <x v="2"/>
    <x v="4"/>
    <n v="7205853"/>
    <n v="9009928797"/>
    <x v="0"/>
    <x v="1"/>
    <s v="CONJUNTO RESIDENCIAL TORRES AMBAR APARTAMENTOS PH"/>
    <x v="13"/>
    <x v="9"/>
  </r>
  <r>
    <x v="0"/>
    <x v="1"/>
    <x v="2"/>
    <x v="4"/>
    <n v="7206120"/>
    <n v="9006443977"/>
    <x v="0"/>
    <x v="4"/>
    <s v="EDIFICIO 10-12 CIRCUNVALAR PH"/>
    <x v="11"/>
    <x v="9"/>
  </r>
  <r>
    <x v="0"/>
    <x v="1"/>
    <x v="2"/>
    <x v="4"/>
    <n v="7206244"/>
    <n v="8300471682"/>
    <x v="0"/>
    <x v="1"/>
    <s v="CONDOMINIO ALTILLOS DE LOMBARDIA - PROPIEDAD"/>
    <x v="1"/>
    <x v="1"/>
  </r>
  <r>
    <x v="0"/>
    <x v="1"/>
    <x v="2"/>
    <x v="4"/>
    <n v="7206263"/>
    <n v="9003107342"/>
    <x v="0"/>
    <x v="0"/>
    <s v="CONJUNTO RESIDENCIAL CERRADO LA TOSCANA PRIMERA ETAPA BL"/>
    <x v="6"/>
    <x v="6"/>
  </r>
  <r>
    <x v="0"/>
    <x v="1"/>
    <x v="2"/>
    <x v="4"/>
    <n v="7206583"/>
    <n v="9007760202"/>
    <x v="0"/>
    <x v="1"/>
    <s v="EDIFICIO SOTO 52"/>
    <x v="2"/>
    <x v="2"/>
  </r>
  <r>
    <x v="0"/>
    <x v="1"/>
    <x v="2"/>
    <x v="4"/>
    <n v="7206673"/>
    <n v="9009992775"/>
    <x v="0"/>
    <x v="1"/>
    <s v="CONJUNTO RESIDENCIAL CR 3 BLOQUE O EDIFICIO G PROPIEDAD HORI"/>
    <x v="6"/>
    <x v="6"/>
  </r>
  <r>
    <x v="0"/>
    <x v="1"/>
    <x v="2"/>
    <x v="4"/>
    <n v="7206788"/>
    <n v="8010016934"/>
    <x v="0"/>
    <x v="3"/>
    <s v="CONJUNTO RESIDENCIAL BOSQUES DE PALERMO"/>
    <x v="7"/>
    <x v="7"/>
  </r>
  <r>
    <x v="0"/>
    <x v="1"/>
    <x v="2"/>
    <x v="4"/>
    <n v="7206977"/>
    <n v="9008519364"/>
    <x v="0"/>
    <x v="1"/>
    <s v="EDIFICIO BALMORAL 70 PROPIEDAD HORIZONTAL"/>
    <x v="6"/>
    <x v="6"/>
  </r>
  <r>
    <x v="0"/>
    <x v="1"/>
    <x v="2"/>
    <x v="4"/>
    <n v="7206992"/>
    <n v="8300268769"/>
    <x v="0"/>
    <x v="1"/>
    <s v="EDIFICIO CALLE 100"/>
    <x v="1"/>
    <x v="1"/>
  </r>
  <r>
    <x v="0"/>
    <x v="1"/>
    <x v="2"/>
    <x v="4"/>
    <n v="7207055"/>
    <n v="8301254398"/>
    <x v="0"/>
    <x v="3"/>
    <s v="AGRUPACION URBANIZACION TECHO"/>
    <x v="1"/>
    <x v="1"/>
  </r>
  <r>
    <x v="0"/>
    <x v="1"/>
    <x v="2"/>
    <x v="4"/>
    <n v="7207072"/>
    <n v="8603523456"/>
    <x v="0"/>
    <x v="1"/>
    <s v="CONJUNTO MULTIFAMILIAR EL POLO"/>
    <x v="1"/>
    <x v="1"/>
  </r>
  <r>
    <x v="0"/>
    <x v="1"/>
    <x v="2"/>
    <x v="4"/>
    <n v="7207238"/>
    <n v="8050136156"/>
    <x v="0"/>
    <x v="1"/>
    <s v="EDIFICIO CRISTAL  PH"/>
    <x v="0"/>
    <x v="0"/>
  </r>
  <r>
    <x v="0"/>
    <x v="1"/>
    <x v="2"/>
    <x v="4"/>
    <n v="7207288"/>
    <n v="8300168053"/>
    <x v="0"/>
    <x v="1"/>
    <s v="CONJUNTO RESIDENCIAL PARQUE LOS SAUCES PH"/>
    <x v="1"/>
    <x v="1"/>
  </r>
  <r>
    <x v="0"/>
    <x v="1"/>
    <x v="2"/>
    <x v="4"/>
    <n v="7207392"/>
    <n v="8605315024"/>
    <x v="0"/>
    <x v="1"/>
    <s v="AGRUPACION ANTIGUA HELVETIA"/>
    <x v="1"/>
    <x v="1"/>
  </r>
  <r>
    <x v="0"/>
    <x v="1"/>
    <x v="2"/>
    <x v="4"/>
    <n v="7207407"/>
    <n v="9001501876"/>
    <x v="0"/>
    <x v="3"/>
    <s v="CONJUNTO RESIDENCIAL CAMINO VERDE DEL CIRUELO AGRUPACION 1"/>
    <x v="1"/>
    <x v="1"/>
  </r>
  <r>
    <x v="0"/>
    <x v="1"/>
    <x v="2"/>
    <x v="4"/>
    <n v="7207427"/>
    <n v="8902115844"/>
    <x v="0"/>
    <x v="1"/>
    <s v="UNIDAD RESIDENCIAL ALTOS CAÑAVERAL I ETAPA"/>
    <x v="17"/>
    <x v="2"/>
  </r>
  <r>
    <x v="0"/>
    <x v="1"/>
    <x v="2"/>
    <x v="4"/>
    <n v="7207449"/>
    <n v="8300283197"/>
    <x v="0"/>
    <x v="1"/>
    <s v="CONJUNTO RESIDENCIAL BOCHICA 4 MANZANA 17 A"/>
    <x v="1"/>
    <x v="1"/>
  </r>
  <r>
    <x v="0"/>
    <x v="1"/>
    <x v="2"/>
    <x v="4"/>
    <n v="7207470"/>
    <n v="9003215621"/>
    <x v="0"/>
    <x v="1"/>
    <s v="CONJUNTO RESIDENCIAL JARDIN DEL ATRIZ"/>
    <x v="9"/>
    <x v="8"/>
  </r>
  <r>
    <x v="0"/>
    <x v="1"/>
    <x v="2"/>
    <x v="4"/>
    <n v="7207525"/>
    <n v="9003398243"/>
    <x v="0"/>
    <x v="1"/>
    <s v="CONJUNTO INNOVA CONQUISTADORES"/>
    <x v="14"/>
    <x v="5"/>
  </r>
  <r>
    <x v="0"/>
    <x v="1"/>
    <x v="2"/>
    <x v="4"/>
    <n v="7207534"/>
    <n v="8300132265"/>
    <x v="0"/>
    <x v="1"/>
    <s v="CONJUNTO RESIDENCIAL TORRES DE SAN CARLOS"/>
    <x v="1"/>
    <x v="1"/>
  </r>
  <r>
    <x v="0"/>
    <x v="1"/>
    <x v="2"/>
    <x v="4"/>
    <n v="7207536"/>
    <n v="8300967974"/>
    <x v="0"/>
    <x v="0"/>
    <s v="EDIFICIO TIME SQUARE PROPIEDAD HORIZONTAL"/>
    <x v="1"/>
    <x v="1"/>
  </r>
  <r>
    <x v="0"/>
    <x v="1"/>
    <x v="2"/>
    <x v="4"/>
    <n v="7207562"/>
    <n v="8110041831"/>
    <x v="0"/>
    <x v="0"/>
    <s v="CONJUNTO RESIDENCIAL CEIBAS DEL POBLADO"/>
    <x v="14"/>
    <x v="5"/>
  </r>
  <r>
    <x v="0"/>
    <x v="1"/>
    <x v="2"/>
    <x v="4"/>
    <n v="7207621"/>
    <n v="9010469738"/>
    <x v="0"/>
    <x v="1"/>
    <s v="EDIFICIO KEA PRIOPIEDAD HORIZONTAL"/>
    <x v="3"/>
    <x v="3"/>
  </r>
  <r>
    <x v="0"/>
    <x v="1"/>
    <x v="2"/>
    <x v="4"/>
    <n v="7207760"/>
    <n v="8603537399"/>
    <x v="0"/>
    <x v="1"/>
    <s v="CONJUNTO NIZA VIII 44 PH"/>
    <x v="1"/>
    <x v="1"/>
  </r>
  <r>
    <x v="0"/>
    <x v="1"/>
    <x v="2"/>
    <x v="4"/>
    <n v="7207843"/>
    <n v="9010629473"/>
    <x v="0"/>
    <x v="3"/>
    <s v="URBANIZACION  SAN JOAQUIN BLOQUE 1 PH"/>
    <x v="11"/>
    <x v="9"/>
  </r>
  <r>
    <x v="0"/>
    <x v="1"/>
    <x v="2"/>
    <x v="4"/>
    <n v="7207851"/>
    <n v="9010629473"/>
    <x v="0"/>
    <x v="0"/>
    <s v="URBANIZACION  SAN JOAQUIN BLOQUE 1 PH"/>
    <x v="11"/>
    <x v="9"/>
  </r>
  <r>
    <x v="0"/>
    <x v="1"/>
    <x v="2"/>
    <x v="4"/>
    <n v="7207866"/>
    <n v="9010758117"/>
    <x v="0"/>
    <x v="1"/>
    <s v="CONJUNTO CERRADO LA MORADA DEL VERGEL TORRE 1 - PROPIEDAD HO"/>
    <x v="3"/>
    <x v="3"/>
  </r>
  <r>
    <x v="0"/>
    <x v="1"/>
    <x v="2"/>
    <x v="1"/>
    <n v="7207923"/>
    <n v="9005099456"/>
    <x v="0"/>
    <x v="1"/>
    <s v="EDIFICIO CANCUN CLUB"/>
    <x v="18"/>
    <x v="10"/>
  </r>
  <r>
    <x v="0"/>
    <x v="1"/>
    <x v="2"/>
    <x v="4"/>
    <n v="7207974"/>
    <n v="8907046421"/>
    <x v="0"/>
    <x v="1"/>
    <s v="JUNTA DE COPROPIETARIOS DEL EDIFICIO ARKALUNA"/>
    <x v="3"/>
    <x v="3"/>
  </r>
  <r>
    <x v="0"/>
    <x v="1"/>
    <x v="2"/>
    <x v="4"/>
    <n v="7208006"/>
    <n v="8301254398"/>
    <x v="0"/>
    <x v="4"/>
    <s v="AGRUPACION URBANIZACION TECHO"/>
    <x v="1"/>
    <x v="1"/>
  </r>
  <r>
    <x v="0"/>
    <x v="1"/>
    <x v="2"/>
    <x v="4"/>
    <n v="7208003"/>
    <n v="8300312168"/>
    <x v="0"/>
    <x v="0"/>
    <s v="CONJUNTO RESIDENCIAL ASTURIAS PRIMERA ETAPA"/>
    <x v="1"/>
    <x v="1"/>
  </r>
  <r>
    <x v="0"/>
    <x v="1"/>
    <x v="2"/>
    <x v="4"/>
    <n v="7208011"/>
    <n v="8002404390"/>
    <x v="0"/>
    <x v="1"/>
    <s v="CONJUNTO RESIDENCIAL BALCONES DEL SALITRE PROP HORIZ"/>
    <x v="1"/>
    <x v="1"/>
  </r>
  <r>
    <x v="0"/>
    <x v="1"/>
    <x v="2"/>
    <x v="4"/>
    <n v="7208068"/>
    <n v="8914099344"/>
    <x v="0"/>
    <x v="1"/>
    <s v="UNIDAD RESIDENCIAL MALLORCA PH"/>
    <x v="11"/>
    <x v="9"/>
  </r>
  <r>
    <x v="0"/>
    <x v="1"/>
    <x v="2"/>
    <x v="4"/>
    <n v="7208153"/>
    <n v="9010772471"/>
    <x v="0"/>
    <x v="2"/>
    <s v="CONJUNTO RESIDENCIAL Y COMERCIAL ATLANTIS"/>
    <x v="7"/>
    <x v="7"/>
  </r>
  <r>
    <x v="0"/>
    <x v="1"/>
    <x v="2"/>
    <x v="4"/>
    <n v="7208175"/>
    <n v="8000306450"/>
    <x v="0"/>
    <x v="1"/>
    <s v="UNIDAD RESIDENCIAL CASTAÑARES PH"/>
    <x v="11"/>
    <x v="9"/>
  </r>
  <r>
    <x v="0"/>
    <x v="1"/>
    <x v="2"/>
    <x v="4"/>
    <n v="7208179"/>
    <n v="8300134856"/>
    <x v="0"/>
    <x v="1"/>
    <s v="AGRUPACION DE VIVIENDA CIUDADELA NUEVA TIBABUYES SC"/>
    <x v="1"/>
    <x v="1"/>
  </r>
  <r>
    <x v="0"/>
    <x v="1"/>
    <x v="2"/>
    <x v="4"/>
    <n v="7208230"/>
    <n v="9002109737"/>
    <x v="0"/>
    <x v="1"/>
    <s v="EDIFICIO VIA 120 PROPIEDAD HORINZONTAL"/>
    <x v="1"/>
    <x v="1"/>
  </r>
  <r>
    <x v="0"/>
    <x v="1"/>
    <x v="2"/>
    <x v="4"/>
    <n v="7208278"/>
    <n v="8605270257"/>
    <x v="0"/>
    <x v="1"/>
    <s v="URBANIZACION MAZUREN AGRUPACION 05 PROPIEDAD HORIZONTAL"/>
    <x v="1"/>
    <x v="1"/>
  </r>
  <r>
    <x v="0"/>
    <x v="1"/>
    <x v="2"/>
    <x v="4"/>
    <n v="7208341"/>
    <n v="8301185951"/>
    <x v="0"/>
    <x v="3"/>
    <s v="CONJUNTO RESIDENCIAL MOLINOS DE VIENTO  I ETAPA - PROPIE"/>
    <x v="1"/>
    <x v="1"/>
  </r>
  <r>
    <x v="0"/>
    <x v="1"/>
    <x v="2"/>
    <x v="4"/>
    <n v="7208353"/>
    <n v="9012172601"/>
    <x v="0"/>
    <x v="0"/>
    <s v="JUAN PABLO II P H TORRE 8"/>
    <x v="25"/>
    <x v="5"/>
  </r>
  <r>
    <x v="0"/>
    <x v="1"/>
    <x v="2"/>
    <x v="4"/>
    <n v="7208388"/>
    <n v="9002631294"/>
    <x v="0"/>
    <x v="1"/>
    <s v="CONJUNTO RESIDENCIAL TAYRONA MANZANA C"/>
    <x v="1"/>
    <x v="1"/>
  </r>
  <r>
    <x v="0"/>
    <x v="1"/>
    <x v="2"/>
    <x v="4"/>
    <n v="7208383"/>
    <n v="8100010920"/>
    <x v="0"/>
    <x v="4"/>
    <s v="EDIFICIO VILLA PILAR 2 BLOQUE 1 PROPIEDAD HORIZONTAL"/>
    <x v="6"/>
    <x v="6"/>
  </r>
  <r>
    <x v="0"/>
    <x v="1"/>
    <x v="2"/>
    <x v="4"/>
    <n v="7208416"/>
    <n v="9001838401"/>
    <x v="0"/>
    <x v="4"/>
    <s v="CONJUNTO RESIDENCIAL SANTA MONICA II"/>
    <x v="31"/>
    <x v="3"/>
  </r>
  <r>
    <x v="0"/>
    <x v="1"/>
    <x v="2"/>
    <x v="5"/>
    <n v="7208417"/>
    <n v="91252557"/>
    <x v="0"/>
    <x v="0"/>
    <s v="RODRIGUEZ PINZON JUAN CARLOS"/>
    <x v="2"/>
    <x v="2"/>
  </r>
  <r>
    <x v="0"/>
    <x v="1"/>
    <x v="2"/>
    <x v="4"/>
    <n v="7208440"/>
    <n v="9001724700"/>
    <x v="0"/>
    <x v="1"/>
    <s v="CONDOMINIO MANANTIAL"/>
    <x v="10"/>
    <x v="5"/>
  </r>
  <r>
    <x v="0"/>
    <x v="1"/>
    <x v="2"/>
    <x v="4"/>
    <n v="7208457"/>
    <n v="9002565922"/>
    <x v="0"/>
    <x v="0"/>
    <s v="MURANO DE VENETO PROPIEDAD HORIZONTAL"/>
    <x v="6"/>
    <x v="6"/>
  </r>
  <r>
    <x v="0"/>
    <x v="1"/>
    <x v="2"/>
    <x v="4"/>
    <n v="7208461"/>
    <n v="8301163470"/>
    <x v="1"/>
    <x v="6"/>
    <s v="EDIFICIO GUERRERO 8"/>
    <x v="1"/>
    <x v="1"/>
  </r>
  <r>
    <x v="0"/>
    <x v="1"/>
    <x v="2"/>
    <x v="4"/>
    <n v="7208634"/>
    <n v="9011690187"/>
    <x v="0"/>
    <x v="3"/>
    <s v="PARQUE RESIDENCIAL ORO NEGRO ATARDECER"/>
    <x v="7"/>
    <x v="7"/>
  </r>
  <r>
    <x v="0"/>
    <x v="1"/>
    <x v="2"/>
    <x v="4"/>
    <n v="7208644"/>
    <n v="8140008356"/>
    <x v="0"/>
    <x v="3"/>
    <s v="CONDOMINIO VALLE DE ATRIZ PROPIEDAD HORIZONTAL"/>
    <x v="9"/>
    <x v="8"/>
  </r>
  <r>
    <x v="0"/>
    <x v="1"/>
    <x v="2"/>
    <x v="4"/>
    <n v="7208661"/>
    <n v="9010602628"/>
    <x v="0"/>
    <x v="3"/>
    <s v="SANTA MÓNICA CONDOMINIO PROPIEDAD HORIZONTAL"/>
    <x v="9"/>
    <x v="8"/>
  </r>
  <r>
    <x v="0"/>
    <x v="1"/>
    <x v="2"/>
    <x v="4"/>
    <n v="7208669"/>
    <n v="8090030886"/>
    <x v="0"/>
    <x v="1"/>
    <s v="CONJUNTO RESIDENCIAL ARAGON ETAPA I"/>
    <x v="31"/>
    <x v="3"/>
  </r>
  <r>
    <x v="0"/>
    <x v="1"/>
    <x v="2"/>
    <x v="4"/>
    <n v="7208680"/>
    <n v="9013130840"/>
    <x v="0"/>
    <x v="1"/>
    <s v="LA ARMONIA CONJUNTO RESIDENCIAL PH"/>
    <x v="4"/>
    <x v="4"/>
  </r>
  <r>
    <x v="0"/>
    <x v="1"/>
    <x v="2"/>
    <x v="4"/>
    <n v="7208681"/>
    <n v="8090056196"/>
    <x v="0"/>
    <x v="4"/>
    <s v="CONDOMINIO PAKISTAN I ETAPA"/>
    <x v="31"/>
    <x v="3"/>
  </r>
  <r>
    <x v="0"/>
    <x v="1"/>
    <x v="2"/>
    <x v="4"/>
    <n v="7208747"/>
    <n v="9006893354"/>
    <x v="0"/>
    <x v="1"/>
    <s v="CONDOMINIO PRADOS DE ZUÑIGA  PH"/>
    <x v="10"/>
    <x v="5"/>
  </r>
  <r>
    <x v="0"/>
    <x v="1"/>
    <x v="2"/>
    <x v="4"/>
    <n v="7208721"/>
    <n v="8002503009"/>
    <x v="0"/>
    <x v="1"/>
    <s v="EDIFICIO FUENTE FRESCA PH"/>
    <x v="14"/>
    <x v="5"/>
  </r>
  <r>
    <x v="0"/>
    <x v="1"/>
    <x v="2"/>
    <x v="4"/>
    <n v="7208739"/>
    <n v="8002503009"/>
    <x v="0"/>
    <x v="7"/>
    <s v="EDIFICIO FUENTE FRESCA PH"/>
    <x v="14"/>
    <x v="5"/>
  </r>
  <r>
    <x v="0"/>
    <x v="1"/>
    <x v="2"/>
    <x v="4"/>
    <n v="7208749"/>
    <n v="9000883165"/>
    <x v="0"/>
    <x v="1"/>
    <s v="EDIFICIO ALTAVISTA PH"/>
    <x v="1"/>
    <x v="1"/>
  </r>
  <r>
    <x v="0"/>
    <x v="1"/>
    <x v="2"/>
    <x v="4"/>
    <n v="7208765"/>
    <n v="8002168131"/>
    <x v="0"/>
    <x v="3"/>
    <s v="EDIFICIO SAN AGUSTIN PROPIEDAD HORIZONTAL"/>
    <x v="14"/>
    <x v="5"/>
  </r>
  <r>
    <x v="0"/>
    <x v="1"/>
    <x v="2"/>
    <x v="4"/>
    <n v="7208766"/>
    <n v="8090087981"/>
    <x v="0"/>
    <x v="3"/>
    <s v="EDIFICIO UNIVERSIDAD DEL TOLIMA SEDE CENTRO"/>
    <x v="3"/>
    <x v="3"/>
  </r>
  <r>
    <x v="0"/>
    <x v="1"/>
    <x v="2"/>
    <x v="4"/>
    <n v="7208786"/>
    <n v="9001501876"/>
    <x v="0"/>
    <x v="3"/>
    <s v="CONJUNTO RESIDENCIAL CAMINO VERDE DEL CIRUELO AGRUPACION 1"/>
    <x v="1"/>
    <x v="1"/>
  </r>
  <r>
    <x v="0"/>
    <x v="1"/>
    <x v="2"/>
    <x v="4"/>
    <n v="7208794"/>
    <n v="9001501876"/>
    <x v="0"/>
    <x v="3"/>
    <s v="CONJUNTO RESIDENCIAL CAMINO VERDE DEL CIRUELO AGRUPACION 1"/>
    <x v="1"/>
    <x v="1"/>
  </r>
  <r>
    <x v="0"/>
    <x v="1"/>
    <x v="2"/>
    <x v="4"/>
    <n v="7208800"/>
    <n v="9001501876"/>
    <x v="0"/>
    <x v="3"/>
    <s v="CONJUNTO RESIDENCIAL CAMINO VERDE DEL CIRUELO AGRUPACION 1"/>
    <x v="1"/>
    <x v="1"/>
  </r>
  <r>
    <x v="0"/>
    <x v="1"/>
    <x v="2"/>
    <x v="4"/>
    <n v="7208815"/>
    <n v="9001501876"/>
    <x v="0"/>
    <x v="3"/>
    <s v="CONJUNTO RESIDENCIAL CAMINO VERDE DEL CIRUELO AGRUPACION 1"/>
    <x v="1"/>
    <x v="1"/>
  </r>
  <r>
    <x v="0"/>
    <x v="1"/>
    <x v="2"/>
    <x v="4"/>
    <n v="7208817"/>
    <n v="9009992933"/>
    <x v="0"/>
    <x v="0"/>
    <s v="CONJUNTO RESIDENCIAL CR 3 BLOQUE O EDIFICIO J PROPIEDAD HORI"/>
    <x v="6"/>
    <x v="6"/>
  </r>
  <r>
    <x v="0"/>
    <x v="1"/>
    <x v="2"/>
    <x v="4"/>
    <n v="7208826"/>
    <n v="9006766123"/>
    <x v="0"/>
    <x v="1"/>
    <s v="EDIFICIO MULTIFAMILIAR ACARIGUA"/>
    <x v="20"/>
    <x v="11"/>
  </r>
  <r>
    <x v="0"/>
    <x v="1"/>
    <x v="2"/>
    <x v="4"/>
    <n v="7208846"/>
    <n v="9014467903"/>
    <x v="0"/>
    <x v="3"/>
    <s v="LA GRATITUD CONJUNTO RESIDENCIAL PH"/>
    <x v="4"/>
    <x v="4"/>
  </r>
  <r>
    <x v="0"/>
    <x v="1"/>
    <x v="2"/>
    <x v="4"/>
    <n v="7208896"/>
    <n v="9008975194"/>
    <x v="0"/>
    <x v="3"/>
    <s v="TORRES DE SANTA MONICA PH"/>
    <x v="11"/>
    <x v="9"/>
  </r>
  <r>
    <x v="0"/>
    <x v="1"/>
    <x v="2"/>
    <x v="4"/>
    <n v="7208944"/>
    <n v="8002309113"/>
    <x v="0"/>
    <x v="1"/>
    <s v="EDIFICIO LAS ARAUCARIAS"/>
    <x v="49"/>
    <x v="0"/>
  </r>
  <r>
    <x v="0"/>
    <x v="1"/>
    <x v="2"/>
    <x v="4"/>
    <n v="7208955"/>
    <n v="9002565931"/>
    <x v="0"/>
    <x v="2"/>
    <s v="CONJUNTO RESIDENCIAL HAYUELOS RESERVADO"/>
    <x v="1"/>
    <x v="1"/>
  </r>
  <r>
    <x v="0"/>
    <x v="1"/>
    <x v="2"/>
    <x v="4"/>
    <n v="7209009"/>
    <n v="9011945484"/>
    <x v="0"/>
    <x v="1"/>
    <s v="EDIFICIO MUNZI"/>
    <x v="1"/>
    <x v="1"/>
  </r>
  <r>
    <x v="0"/>
    <x v="1"/>
    <x v="2"/>
    <x v="4"/>
    <n v="7209025"/>
    <n v="9000960053"/>
    <x v="0"/>
    <x v="0"/>
    <s v="PROYECTO MIRO APARTAMENTOS ETAPA II TORRE 2PH"/>
    <x v="14"/>
    <x v="5"/>
  </r>
  <r>
    <x v="0"/>
    <x v="1"/>
    <x v="2"/>
    <x v="4"/>
    <n v="7209031"/>
    <n v="9001838401"/>
    <x v="0"/>
    <x v="3"/>
    <s v="CONJUNTO RESIDENCIAL SANTA MONICA II"/>
    <x v="31"/>
    <x v="3"/>
  </r>
  <r>
    <x v="0"/>
    <x v="1"/>
    <x v="2"/>
    <x v="4"/>
    <n v="7209043"/>
    <n v="8001933179"/>
    <x v="0"/>
    <x v="0"/>
    <s v="AGRUPACION DE VIVIENDA 4A LOS GUALANDAYES"/>
    <x v="1"/>
    <x v="1"/>
  </r>
  <r>
    <x v="0"/>
    <x v="1"/>
    <x v="2"/>
    <x v="4"/>
    <n v="7209128"/>
    <n v="8160034609"/>
    <x v="0"/>
    <x v="3"/>
    <s v="CONJUNTO RESIDENCIAL ZAGUAN DE LAS VILLAS PH"/>
    <x v="13"/>
    <x v="9"/>
  </r>
  <r>
    <x v="0"/>
    <x v="1"/>
    <x v="2"/>
    <x v="4"/>
    <n v="7209157"/>
    <n v="9004135180"/>
    <x v="0"/>
    <x v="1"/>
    <s v="CONDOMINIO CAMPESTRE VALLARTA PROPIEDAD HORIZONTAL"/>
    <x v="11"/>
    <x v="9"/>
  </r>
  <r>
    <x v="0"/>
    <x v="1"/>
    <x v="2"/>
    <x v="4"/>
    <n v="7209168"/>
    <n v="9003547461"/>
    <x v="0"/>
    <x v="1"/>
    <s v="URBANIZACION CAMPI?A DE SAN LUCAS PROPIEDAD HORIZONTAL"/>
    <x v="14"/>
    <x v="5"/>
  </r>
  <r>
    <x v="0"/>
    <x v="1"/>
    <x v="2"/>
    <x v="4"/>
    <n v="7209219"/>
    <n v="8002088786"/>
    <x v="0"/>
    <x v="2"/>
    <s v="CONJUNTO RESIDENCIAL PASEO REAL SECTOR II"/>
    <x v="2"/>
    <x v="2"/>
  </r>
  <r>
    <x v="0"/>
    <x v="1"/>
    <x v="2"/>
    <x v="4"/>
    <n v="7209221"/>
    <n v="8090034183"/>
    <x v="0"/>
    <x v="4"/>
    <s v="EDIFICIO CUPOCREDITO - PROPIEDAD HORIZONTAL"/>
    <x v="3"/>
    <x v="3"/>
  </r>
  <r>
    <x v="0"/>
    <x v="1"/>
    <x v="2"/>
    <x v="4"/>
    <n v="7209229"/>
    <n v="8300184028"/>
    <x v="0"/>
    <x v="1"/>
    <s v="EDIFICIO LA ALBUFERA PH"/>
    <x v="1"/>
    <x v="1"/>
  </r>
  <r>
    <x v="0"/>
    <x v="1"/>
    <x v="2"/>
    <x v="4"/>
    <n v="7209312"/>
    <n v="9004261439"/>
    <x v="0"/>
    <x v="1"/>
    <s v="CONJUNTO GRANADA CLUB RESIDENCIAL ETAPA III"/>
    <x v="1"/>
    <x v="1"/>
  </r>
  <r>
    <x v="0"/>
    <x v="1"/>
    <x v="2"/>
    <x v="4"/>
    <n v="7209307"/>
    <n v="9002150062"/>
    <x v="0"/>
    <x v="3"/>
    <s v="CONJUNTO RESIDENCIAL YAITI PROPIEDAD HORIZON"/>
    <x v="1"/>
    <x v="1"/>
  </r>
  <r>
    <x v="0"/>
    <x v="1"/>
    <x v="2"/>
    <x v="4"/>
    <n v="7209321"/>
    <n v="9002346641"/>
    <x v="0"/>
    <x v="4"/>
    <s v="CONJUNTO CERRADO ACUARELA DE CAMPOHERMOSO PROPIEDAD HORIZONT"/>
    <x v="6"/>
    <x v="6"/>
  </r>
  <r>
    <x v="0"/>
    <x v="1"/>
    <x v="2"/>
    <x v="4"/>
    <n v="7209331"/>
    <n v="9006208611"/>
    <x v="0"/>
    <x v="4"/>
    <s v="CONJUNTO RESIDENCIAL PORTAL DE SAN BASILIO"/>
    <x v="1"/>
    <x v="1"/>
  </r>
  <r>
    <x v="0"/>
    <x v="1"/>
    <x v="2"/>
    <x v="4"/>
    <n v="7209375"/>
    <n v="8100003690"/>
    <x v="0"/>
    <x v="1"/>
    <s v="EDIFICIO BALKARES PROPIEDAD HORIZONTAL"/>
    <x v="6"/>
    <x v="6"/>
  </r>
  <r>
    <x v="0"/>
    <x v="1"/>
    <x v="2"/>
    <x v="4"/>
    <n v="7209414"/>
    <n v="9003004320"/>
    <x v="0"/>
    <x v="1"/>
    <s v="UNIDAD RESIDENCIAL TORRES DE BARCELONA"/>
    <x v="5"/>
    <x v="5"/>
  </r>
  <r>
    <x v="0"/>
    <x v="1"/>
    <x v="2"/>
    <x v="4"/>
    <n v="7209492"/>
    <n v="8000864179"/>
    <x v="0"/>
    <x v="7"/>
    <s v="EDIFICIO VALDEPEÑAS P H"/>
    <x v="14"/>
    <x v="5"/>
  </r>
  <r>
    <x v="0"/>
    <x v="1"/>
    <x v="2"/>
    <x v="4"/>
    <n v="7209518"/>
    <n v="8002494908"/>
    <x v="0"/>
    <x v="3"/>
    <s v="AGRUPACION DE VIVIENDA LOS PINOS PH"/>
    <x v="1"/>
    <x v="1"/>
  </r>
  <r>
    <x v="0"/>
    <x v="1"/>
    <x v="2"/>
    <x v="4"/>
    <n v="7209524"/>
    <n v="8090079208"/>
    <x v="0"/>
    <x v="0"/>
    <s v="CONJUNTO CERRADO PORTAL DEL CAMPESTRE PROPIEDAD HORIZONTAL"/>
    <x v="3"/>
    <x v="3"/>
  </r>
  <r>
    <x v="0"/>
    <x v="1"/>
    <x v="2"/>
    <x v="4"/>
    <n v="7209556"/>
    <n v="8300413001"/>
    <x v="0"/>
    <x v="3"/>
    <s v="PARQUES DE LA COLINA ETAPA 1 Y 2 PH"/>
    <x v="1"/>
    <x v="1"/>
  </r>
  <r>
    <x v="0"/>
    <x v="1"/>
    <x v="2"/>
    <x v="4"/>
    <n v="7209570"/>
    <n v="8300413001"/>
    <x v="0"/>
    <x v="1"/>
    <s v="PARQUES DE LA COLINA ETAPA 1 Y 2 PH"/>
    <x v="1"/>
    <x v="1"/>
  </r>
  <r>
    <x v="0"/>
    <x v="1"/>
    <x v="2"/>
    <x v="4"/>
    <n v="7209610"/>
    <n v="8001916934"/>
    <x v="0"/>
    <x v="1"/>
    <s v="AGRUPACIÓN RESIDENCIAL DURANGO PH"/>
    <x v="1"/>
    <x v="1"/>
  </r>
  <r>
    <x v="0"/>
    <x v="1"/>
    <x v="2"/>
    <x v="4"/>
    <n v="7209672"/>
    <n v="8110371405"/>
    <x v="0"/>
    <x v="1"/>
    <s v="URBANIZACIN LA COLINA DE ASIS"/>
    <x v="5"/>
    <x v="5"/>
  </r>
  <r>
    <x v="0"/>
    <x v="1"/>
    <x v="2"/>
    <x v="4"/>
    <n v="7209675"/>
    <n v="8001739710"/>
    <x v="0"/>
    <x v="7"/>
    <s v="EDIFICIO BOLIVIA PH"/>
    <x v="14"/>
    <x v="5"/>
  </r>
  <r>
    <x v="0"/>
    <x v="1"/>
    <x v="2"/>
    <x v="4"/>
    <n v="7209725"/>
    <n v="8002346195"/>
    <x v="0"/>
    <x v="0"/>
    <s v="EDIFICIO SANTA AURORA PH"/>
    <x v="11"/>
    <x v="9"/>
  </r>
  <r>
    <x v="0"/>
    <x v="1"/>
    <x v="2"/>
    <x v="4"/>
    <n v="7209754"/>
    <n v="9007366153"/>
    <x v="0"/>
    <x v="1"/>
    <s v="URBANIZACION FINITO PH"/>
    <x v="14"/>
    <x v="5"/>
  </r>
  <r>
    <x v="0"/>
    <x v="1"/>
    <x v="2"/>
    <x v="4"/>
    <n v="7209801"/>
    <n v="9002346641"/>
    <x v="0"/>
    <x v="1"/>
    <s v="CONJUNTO CERRADO ACUARELA DE CAMPOHERMOSO PROPIEDAD HORIZONT"/>
    <x v="6"/>
    <x v="6"/>
  </r>
  <r>
    <x v="0"/>
    <x v="1"/>
    <x v="2"/>
    <x v="4"/>
    <n v="7209993"/>
    <n v="8190035045"/>
    <x v="0"/>
    <x v="1"/>
    <s v="CENTRO COMERCIAL REX"/>
    <x v="57"/>
    <x v="19"/>
  </r>
  <r>
    <x v="0"/>
    <x v="1"/>
    <x v="2"/>
    <x v="4"/>
    <n v="7210013"/>
    <n v="9004597716"/>
    <x v="0"/>
    <x v="1"/>
    <s v="EDIFICIO MERIDIANO PROPIEDAD HORIZONTAL"/>
    <x v="6"/>
    <x v="6"/>
  </r>
  <r>
    <x v="0"/>
    <x v="1"/>
    <x v="2"/>
    <x v="4"/>
    <n v="7210303"/>
    <n v="8001322449"/>
    <x v="0"/>
    <x v="1"/>
    <s v="EDIFICIO DE USO RESIDENCIAL CARIARI PROPIEDAD"/>
    <x v="1"/>
    <x v="1"/>
  </r>
  <r>
    <x v="0"/>
    <x v="1"/>
    <x v="2"/>
    <x v="4"/>
    <n v="7210333"/>
    <n v="8000811924"/>
    <x v="0"/>
    <x v="1"/>
    <s v="AGRUPACION DE VIVIENDA ATARDECERES SUBA ETAPA I"/>
    <x v="1"/>
    <x v="1"/>
  </r>
  <r>
    <x v="0"/>
    <x v="1"/>
    <x v="2"/>
    <x v="4"/>
    <n v="7210340"/>
    <n v="8160017881"/>
    <x v="0"/>
    <x v="3"/>
    <s v="CONJUNTO RESIDENCIAL COODELMAR II ETAPA PH"/>
    <x v="11"/>
    <x v="9"/>
  </r>
  <r>
    <x v="0"/>
    <x v="1"/>
    <x v="2"/>
    <x v="4"/>
    <n v="7210367"/>
    <n v="9003688942"/>
    <x v="0"/>
    <x v="1"/>
    <s v="CONJUNTO RESIDENCIAL PORTAL DEL PARQUE"/>
    <x v="13"/>
    <x v="9"/>
  </r>
  <r>
    <x v="0"/>
    <x v="1"/>
    <x v="2"/>
    <x v="4"/>
    <n v="7210377"/>
    <n v="8050236560"/>
    <x v="0"/>
    <x v="1"/>
    <s v="UNIDAD RESIDENCIAL SANTIAGO DE CALI ETAPA III CONJUNTO 1"/>
    <x v="0"/>
    <x v="0"/>
  </r>
  <r>
    <x v="0"/>
    <x v="1"/>
    <x v="2"/>
    <x v="4"/>
    <n v="7210403"/>
    <n v="8100008390"/>
    <x v="0"/>
    <x v="7"/>
    <s v="EDIFICIO TORRES DE BELEN II PROPIEDAD HORIZONTAL"/>
    <x v="6"/>
    <x v="6"/>
  </r>
  <r>
    <x v="0"/>
    <x v="1"/>
    <x v="2"/>
    <x v="4"/>
    <n v="7210405"/>
    <n v="8902086408"/>
    <x v="0"/>
    <x v="1"/>
    <s v="UNIDAD RESIDENCIAL COLON"/>
    <x v="17"/>
    <x v="2"/>
  </r>
  <r>
    <x v="0"/>
    <x v="1"/>
    <x v="2"/>
    <x v="4"/>
    <n v="7210419"/>
    <n v="8040014390"/>
    <x v="0"/>
    <x v="1"/>
    <s v="CONJUNTO RESIDENCIAL VILLA FIRENZE"/>
    <x v="17"/>
    <x v="2"/>
  </r>
  <r>
    <x v="0"/>
    <x v="1"/>
    <x v="2"/>
    <x v="4"/>
    <n v="7210464"/>
    <n v="8050093740"/>
    <x v="0"/>
    <x v="1"/>
    <s v="CONJUNTO RESIDENCIAL LA ALQUERIA AGRUPACION B"/>
    <x v="0"/>
    <x v="0"/>
  </r>
  <r>
    <x v="0"/>
    <x v="1"/>
    <x v="2"/>
    <x v="4"/>
    <n v="7210496"/>
    <n v="8000343074"/>
    <x v="0"/>
    <x v="3"/>
    <s v="CONJUNTO RESIDENCIAL NIZA VIII FRENTE 6"/>
    <x v="1"/>
    <x v="1"/>
  </r>
  <r>
    <x v="0"/>
    <x v="1"/>
    <x v="2"/>
    <x v="4"/>
    <n v="7210595"/>
    <n v="9010772471"/>
    <x v="0"/>
    <x v="3"/>
    <s v="CONJUNTO RESIDENCIAL Y COMERCIAL ATLANTIS"/>
    <x v="7"/>
    <x v="7"/>
  </r>
  <r>
    <x v="0"/>
    <x v="1"/>
    <x v="2"/>
    <x v="4"/>
    <n v="7210600"/>
    <n v="8909858033"/>
    <x v="0"/>
    <x v="7"/>
    <s v="CONJUNTO RESIDENCIAL PINAR DEL RIO 2 PH"/>
    <x v="14"/>
    <x v="5"/>
  </r>
  <r>
    <x v="0"/>
    <x v="1"/>
    <x v="2"/>
    <x v="4"/>
    <n v="7210620"/>
    <n v="8160008124"/>
    <x v="0"/>
    <x v="1"/>
    <s v="EDIFICIO OCEANIA PH"/>
    <x v="11"/>
    <x v="9"/>
  </r>
  <r>
    <x v="0"/>
    <x v="1"/>
    <x v="2"/>
    <x v="4"/>
    <n v="7210629"/>
    <n v="9000638175"/>
    <x v="0"/>
    <x v="1"/>
    <s v="URBANIZACION RESIDENCIAL ZAGUAN DE LAS VILLAS II ETAPA PH"/>
    <x v="13"/>
    <x v="9"/>
  </r>
  <r>
    <x v="0"/>
    <x v="1"/>
    <x v="2"/>
    <x v="4"/>
    <n v="7210636"/>
    <n v="8100048691"/>
    <x v="0"/>
    <x v="7"/>
    <s v="EDIFICIO MARIA LUISA PROPIEDAD HORIZONTAL"/>
    <x v="6"/>
    <x v="6"/>
  </r>
  <r>
    <x v="0"/>
    <x v="1"/>
    <x v="2"/>
    <x v="4"/>
    <n v="7210654"/>
    <n v="8603530338"/>
    <x v="0"/>
    <x v="1"/>
    <s v="CONJUNTO RESIDENCIAL BOLIVIA 8 PH"/>
    <x v="1"/>
    <x v="1"/>
  </r>
  <r>
    <x v="0"/>
    <x v="1"/>
    <x v="2"/>
    <x v="4"/>
    <n v="7210705"/>
    <n v="8000646392"/>
    <x v="0"/>
    <x v="3"/>
    <s v="PROPIEDAD HORIZONTAL EDIFICIO LAS GARZAS"/>
    <x v="6"/>
    <x v="6"/>
  </r>
  <r>
    <x v="0"/>
    <x v="1"/>
    <x v="2"/>
    <x v="5"/>
    <n v="7210728"/>
    <n v="38994511"/>
    <x v="0"/>
    <x v="1"/>
    <s v="MENDEZ CRUZ MARIA ORFILIA"/>
    <x v="0"/>
    <x v="0"/>
  </r>
  <r>
    <x v="0"/>
    <x v="1"/>
    <x v="2"/>
    <x v="4"/>
    <n v="7210741"/>
    <n v="9007760148"/>
    <x v="0"/>
    <x v="1"/>
    <s v="EDIFICIO MULTIFAMILIAR VILLA CAMILA"/>
    <x v="2"/>
    <x v="2"/>
  </r>
  <r>
    <x v="0"/>
    <x v="1"/>
    <x v="2"/>
    <x v="5"/>
    <n v="7210740"/>
    <n v="10129442"/>
    <x v="0"/>
    <x v="1"/>
    <s v="ACEVEDO DIEZ OSCAR"/>
    <x v="13"/>
    <x v="9"/>
  </r>
  <r>
    <x v="0"/>
    <x v="1"/>
    <x v="2"/>
    <x v="4"/>
    <n v="7210751"/>
    <n v="9007678041"/>
    <x v="0"/>
    <x v="1"/>
    <s v="CONJUNTO DE VIVIENDA MULTIFAMILIAR MIRADOR DE BETANIA - PROP"/>
    <x v="6"/>
    <x v="6"/>
  </r>
  <r>
    <x v="0"/>
    <x v="1"/>
    <x v="2"/>
    <x v="4"/>
    <n v="7210753"/>
    <n v="9006766123"/>
    <x v="0"/>
    <x v="1"/>
    <s v="EDIFICIO MULTIFAMILIAR ACARIGUA"/>
    <x v="20"/>
    <x v="11"/>
  </r>
  <r>
    <x v="0"/>
    <x v="1"/>
    <x v="2"/>
    <x v="4"/>
    <n v="7210814"/>
    <n v="9004888685"/>
    <x v="0"/>
    <x v="1"/>
    <s v="EDIFICIIO PALOS BLANCOS PH"/>
    <x v="1"/>
    <x v="1"/>
  </r>
  <r>
    <x v="0"/>
    <x v="1"/>
    <x v="2"/>
    <x v="4"/>
    <n v="7210826"/>
    <n v="9003004320"/>
    <x v="0"/>
    <x v="1"/>
    <s v="UNIDAD RESIDENCIAL TORRES DE BARCELONA"/>
    <x v="5"/>
    <x v="5"/>
  </r>
  <r>
    <x v="0"/>
    <x v="1"/>
    <x v="2"/>
    <x v="4"/>
    <n v="7210859"/>
    <n v="8040104113"/>
    <x v="0"/>
    <x v="1"/>
    <s v="EDIFICIO SAN ALONSO SEÑORIAL"/>
    <x v="2"/>
    <x v="2"/>
  </r>
  <r>
    <x v="0"/>
    <x v="1"/>
    <x v="2"/>
    <x v="4"/>
    <n v="7210892"/>
    <n v="8001454932"/>
    <x v="0"/>
    <x v="3"/>
    <s v="URBANIZACION MIRANDELA AGRUPACION 11 PROPIEDAD HORIZONTAL"/>
    <x v="1"/>
    <x v="1"/>
  </r>
  <r>
    <x v="0"/>
    <x v="1"/>
    <x v="2"/>
    <x v="4"/>
    <n v="7210899"/>
    <n v="8001454932"/>
    <x v="0"/>
    <x v="3"/>
    <s v="URBANIZACION MIRANDELA AGRUPACION 11 PROPIEDAD HORIZONTAL"/>
    <x v="1"/>
    <x v="1"/>
  </r>
  <r>
    <x v="0"/>
    <x v="1"/>
    <x v="2"/>
    <x v="4"/>
    <n v="7210922"/>
    <n v="9003495961"/>
    <x v="0"/>
    <x v="1"/>
    <s v="CONJUNTO DE USO MIXTO URBANIZACION JARDIN DE COLORES PH"/>
    <x v="14"/>
    <x v="5"/>
  </r>
  <r>
    <x v="0"/>
    <x v="1"/>
    <x v="2"/>
    <x v="4"/>
    <n v="7210936"/>
    <n v="9002523025"/>
    <x v="0"/>
    <x v="3"/>
    <s v="CONJUNTO RESIDENCIAL TERRAGRANDE II ETAPA 2"/>
    <x v="4"/>
    <x v="4"/>
  </r>
  <r>
    <x v="0"/>
    <x v="1"/>
    <x v="2"/>
    <x v="4"/>
    <n v="7210949"/>
    <n v="9007720361"/>
    <x v="0"/>
    <x v="2"/>
    <s v="CONJUNTO PORTAL DE LA MACARENA PH"/>
    <x v="13"/>
    <x v="9"/>
  </r>
  <r>
    <x v="0"/>
    <x v="1"/>
    <x v="2"/>
    <x v="4"/>
    <n v="7210992"/>
    <n v="9008994020"/>
    <x v="0"/>
    <x v="1"/>
    <s v="EDIFICIO BALCONES DE VIZCAYA"/>
    <x v="2"/>
    <x v="2"/>
  </r>
  <r>
    <x v="0"/>
    <x v="1"/>
    <x v="2"/>
    <x v="4"/>
    <n v="7211050"/>
    <n v="9002502605"/>
    <x v="0"/>
    <x v="1"/>
    <s v="CONDOMINIO CAMPESTRE HATO GRANDE PROPIEDAD HORIZONTAL"/>
    <x v="83"/>
    <x v="4"/>
  </r>
  <r>
    <x v="0"/>
    <x v="1"/>
    <x v="2"/>
    <x v="4"/>
    <n v="7211046"/>
    <n v="8300959041"/>
    <x v="0"/>
    <x v="1"/>
    <s v="CONJUNTO RESIDENCIAL PUERTA DE HIERRO I Y II  PROPIEDAD HOR"/>
    <x v="1"/>
    <x v="1"/>
  </r>
  <r>
    <x v="0"/>
    <x v="1"/>
    <x v="2"/>
    <x v="4"/>
    <n v="7211079"/>
    <n v="8909291006"/>
    <x v="0"/>
    <x v="1"/>
    <s v="EDIFICIO PALMARES PH"/>
    <x v="14"/>
    <x v="5"/>
  </r>
  <r>
    <x v="0"/>
    <x v="1"/>
    <x v="2"/>
    <x v="4"/>
    <n v="7211099"/>
    <n v="8002206542"/>
    <x v="0"/>
    <x v="1"/>
    <s v="CENTRO COMERCIAL SUPER RAPIDO DEL SUR PROPIEDAD HORIZONTAL"/>
    <x v="0"/>
    <x v="0"/>
  </r>
  <r>
    <x v="0"/>
    <x v="1"/>
    <x v="2"/>
    <x v="4"/>
    <n v="7211137"/>
    <n v="9000376953"/>
    <x v="0"/>
    <x v="1"/>
    <s v="EDIFICIO BRISAS DEL INGENIO - PROPIEDAD HORIZONTAL"/>
    <x v="0"/>
    <x v="0"/>
  </r>
  <r>
    <x v="0"/>
    <x v="1"/>
    <x v="2"/>
    <x v="4"/>
    <n v="7211153"/>
    <n v="9001335838"/>
    <x v="0"/>
    <x v="1"/>
    <s v="AGRUPACION DE VIVIENDA MIRADOR DE VILLAPILAR- PROPIEDAD"/>
    <x v="6"/>
    <x v="6"/>
  </r>
  <r>
    <x v="0"/>
    <x v="1"/>
    <x v="2"/>
    <x v="4"/>
    <n v="7211198"/>
    <n v="8301018025"/>
    <x v="0"/>
    <x v="0"/>
    <s v="CONJUNTO RESIDENCIAL EL PORTAL DEL MORTIÑO PROPIEDAD HORIZON"/>
    <x v="1"/>
    <x v="1"/>
  </r>
  <r>
    <x v="0"/>
    <x v="1"/>
    <x v="2"/>
    <x v="4"/>
    <n v="7211200"/>
    <n v="8100002535"/>
    <x v="0"/>
    <x v="3"/>
    <s v="PROPIEDAD HORIZONTAL CERROS DEL CARRETERO"/>
    <x v="6"/>
    <x v="6"/>
  </r>
  <r>
    <x v="0"/>
    <x v="1"/>
    <x v="2"/>
    <x v="4"/>
    <n v="7211221"/>
    <n v="8040050095"/>
    <x v="0"/>
    <x v="1"/>
    <s v="EDIFICIO MULTIFAMILIAR BOSTON PLAZA"/>
    <x v="2"/>
    <x v="2"/>
  </r>
  <r>
    <x v="0"/>
    <x v="1"/>
    <x v="2"/>
    <x v="1"/>
    <n v="7211229"/>
    <n v="8002341915"/>
    <x v="0"/>
    <x v="1"/>
    <s v="EDIFICIO FINLANDIA 80"/>
    <x v="14"/>
    <x v="5"/>
  </r>
  <r>
    <x v="0"/>
    <x v="1"/>
    <x v="2"/>
    <x v="4"/>
    <n v="7211240"/>
    <n v="8605213490"/>
    <x v="0"/>
    <x v="1"/>
    <s v="CONJUNTO RESIDENCIAL PIJAO DE ORO"/>
    <x v="1"/>
    <x v="1"/>
  </r>
  <r>
    <x v="0"/>
    <x v="1"/>
    <x v="2"/>
    <x v="4"/>
    <n v="7211242"/>
    <n v="8000970111"/>
    <x v="0"/>
    <x v="1"/>
    <s v="EDIFICIO LOS FLAMINGOS PROPIEDAD HORIZONTAL"/>
    <x v="1"/>
    <x v="1"/>
  </r>
  <r>
    <x v="0"/>
    <x v="1"/>
    <x v="2"/>
    <x v="4"/>
    <n v="7211262"/>
    <n v="9011450760"/>
    <x v="0"/>
    <x v="1"/>
    <s v="CONJUNTO RESIDENCIAL EL RETIRO PROPIEDAD HORIZONTAL"/>
    <x v="11"/>
    <x v="9"/>
  </r>
  <r>
    <x v="0"/>
    <x v="1"/>
    <x v="2"/>
    <x v="4"/>
    <n v="7211274"/>
    <n v="8301254398"/>
    <x v="0"/>
    <x v="0"/>
    <s v="AGRUPACION URBANIZACION TECHO"/>
    <x v="1"/>
    <x v="1"/>
  </r>
  <r>
    <x v="0"/>
    <x v="1"/>
    <x v="2"/>
    <x v="4"/>
    <n v="7211309"/>
    <n v="8160006135"/>
    <x v="0"/>
    <x v="1"/>
    <s v="EDIFICIO ALTOS DE LA PLAZUELA PH"/>
    <x v="11"/>
    <x v="9"/>
  </r>
  <r>
    <x v="0"/>
    <x v="1"/>
    <x v="2"/>
    <x v="4"/>
    <n v="7211314"/>
    <n v="9003212886"/>
    <x v="0"/>
    <x v="1"/>
    <s v="EDIFICIO ARRECIFES PH"/>
    <x v="14"/>
    <x v="5"/>
  </r>
  <r>
    <x v="0"/>
    <x v="1"/>
    <x v="2"/>
    <x v="4"/>
    <n v="7211320"/>
    <n v="9005809948"/>
    <x v="0"/>
    <x v="1"/>
    <s v="EDIFICIO ATENEA PROPIEDAD HORIZONTAL"/>
    <x v="6"/>
    <x v="6"/>
  </r>
  <r>
    <x v="0"/>
    <x v="1"/>
    <x v="2"/>
    <x v="4"/>
    <n v="7211322"/>
    <n v="8301384283"/>
    <x v="0"/>
    <x v="0"/>
    <s v="EDIFICIO SANTA BARBARA 118 P H"/>
    <x v="1"/>
    <x v="1"/>
  </r>
  <r>
    <x v="0"/>
    <x v="1"/>
    <x v="2"/>
    <x v="4"/>
    <n v="7211333"/>
    <n v="9012159890"/>
    <x v="0"/>
    <x v="3"/>
    <s v="CERRITOS DEL MAR ESTACION DE COMERCIO PH"/>
    <x v="11"/>
    <x v="9"/>
  </r>
  <r>
    <x v="0"/>
    <x v="1"/>
    <x v="2"/>
    <x v="4"/>
    <n v="7211342"/>
    <n v="8000222099"/>
    <x v="0"/>
    <x v="1"/>
    <s v="CONJUNTO RESIDENCIAL BORINQUEN PH"/>
    <x v="14"/>
    <x v="5"/>
  </r>
  <r>
    <x v="0"/>
    <x v="1"/>
    <x v="2"/>
    <x v="4"/>
    <n v="7211357"/>
    <n v="9002527755"/>
    <x v="0"/>
    <x v="4"/>
    <s v="CONJUNTO COMERCIAL CARMEN DEL PINAR"/>
    <x v="7"/>
    <x v="7"/>
  </r>
  <r>
    <x v="0"/>
    <x v="1"/>
    <x v="2"/>
    <x v="4"/>
    <n v="7211363"/>
    <n v="8090041230"/>
    <x v="0"/>
    <x v="1"/>
    <s v="CONJUNTO RESIDENCIAL ARAGON II ET"/>
    <x v="31"/>
    <x v="3"/>
  </r>
  <r>
    <x v="0"/>
    <x v="1"/>
    <x v="2"/>
    <x v="4"/>
    <n v="7211394"/>
    <n v="8300367842"/>
    <x v="0"/>
    <x v="1"/>
    <s v="EDIFICIO RIVIERA NORTE 4"/>
    <x v="1"/>
    <x v="1"/>
  </r>
  <r>
    <x v="0"/>
    <x v="1"/>
    <x v="2"/>
    <x v="4"/>
    <n v="7211401"/>
    <n v="8000267532"/>
    <x v="0"/>
    <x v="1"/>
    <s v="URBANIZACION TAYRONA I Y II  - PH"/>
    <x v="14"/>
    <x v="5"/>
  </r>
  <r>
    <x v="0"/>
    <x v="1"/>
    <x v="2"/>
    <x v="4"/>
    <n v="7211396"/>
    <n v="8001553858"/>
    <x v="0"/>
    <x v="1"/>
    <s v="CONJUNTO MULTIFAMILIAR  MINUTO DE DIOS N1"/>
    <x v="1"/>
    <x v="1"/>
  </r>
  <r>
    <x v="0"/>
    <x v="1"/>
    <x v="2"/>
    <x v="4"/>
    <n v="7211433"/>
    <n v="8040146877"/>
    <x v="0"/>
    <x v="1"/>
    <s v="CONJUNTO RESIDENCIAL ARTEMIS I"/>
    <x v="2"/>
    <x v="2"/>
  </r>
  <r>
    <x v="0"/>
    <x v="1"/>
    <x v="2"/>
    <x v="4"/>
    <n v="7211436"/>
    <n v="8050093504"/>
    <x v="0"/>
    <x v="1"/>
    <s v="UNIDAD RESIDENCIAL MARCO FIDEL SUAREZ"/>
    <x v="0"/>
    <x v="0"/>
  </r>
  <r>
    <x v="0"/>
    <x v="1"/>
    <x v="2"/>
    <x v="4"/>
    <n v="7211517"/>
    <n v="9003266788"/>
    <x v="0"/>
    <x v="2"/>
    <s v="CONJUNTO CERRADO MIRADOR DE PIAMONTE- PROPIEDAD HORIZONT"/>
    <x v="6"/>
    <x v="6"/>
  </r>
  <r>
    <x v="0"/>
    <x v="1"/>
    <x v="2"/>
    <x v="5"/>
    <n v="7211568"/>
    <n v="41913792"/>
    <x v="0"/>
    <x v="1"/>
    <s v="VALENCIA ARISTIZABAL DIANA LUCIA"/>
    <x v="7"/>
    <x v="7"/>
  </r>
  <r>
    <x v="0"/>
    <x v="1"/>
    <x v="2"/>
    <x v="4"/>
    <n v="7211574"/>
    <n v="9000142589"/>
    <x v="0"/>
    <x v="0"/>
    <s v="CONJUNTO RESIDENCIAL CERRONORTE PH"/>
    <x v="14"/>
    <x v="5"/>
  </r>
  <r>
    <x v="0"/>
    <x v="1"/>
    <x v="2"/>
    <x v="4"/>
    <n v="7211604"/>
    <n v="9009643425"/>
    <x v="0"/>
    <x v="2"/>
    <s v="CONJUNTO CERROS DE SOTILEZA PROPIEDAD HORIZONTAL"/>
    <x v="1"/>
    <x v="1"/>
  </r>
  <r>
    <x v="0"/>
    <x v="1"/>
    <x v="2"/>
    <x v="4"/>
    <n v="7211626"/>
    <n v="9010018134"/>
    <x v="0"/>
    <x v="1"/>
    <s v="PARQUE RESIDENCIAL NITEROI"/>
    <x v="7"/>
    <x v="7"/>
  </r>
  <r>
    <x v="0"/>
    <x v="1"/>
    <x v="2"/>
    <x v="4"/>
    <n v="7211650"/>
    <n v="9001146828"/>
    <x v="0"/>
    <x v="4"/>
    <s v="AGRUPACIÓN DE VIVIENDA CIUDADELA FLORIDA DE LA SABANA ETAPA"/>
    <x v="1"/>
    <x v="1"/>
  </r>
  <r>
    <x v="0"/>
    <x v="1"/>
    <x v="2"/>
    <x v="4"/>
    <n v="7211696"/>
    <n v="8605096441"/>
    <x v="0"/>
    <x v="3"/>
    <s v="CONJUNTO RESIDENCIAL SANTA BARBARA NORTE"/>
    <x v="1"/>
    <x v="1"/>
  </r>
  <r>
    <x v="0"/>
    <x v="1"/>
    <x v="2"/>
    <x v="4"/>
    <n v="7211700"/>
    <n v="8300298107"/>
    <x v="0"/>
    <x v="1"/>
    <s v="CONJUNTO RESIDENCIAL ICATA I PROPIEDAD HORIZONTAL"/>
    <x v="1"/>
    <x v="1"/>
  </r>
  <r>
    <x v="0"/>
    <x v="1"/>
    <x v="2"/>
    <x v="4"/>
    <n v="7211747"/>
    <n v="9006985603"/>
    <x v="0"/>
    <x v="1"/>
    <s v="EDIFICIO PALMANOVA PROPIEDAD HORIZONTAL"/>
    <x v="6"/>
    <x v="6"/>
  </r>
  <r>
    <x v="0"/>
    <x v="1"/>
    <x v="2"/>
    <x v="4"/>
    <n v="7211750"/>
    <n v="9006578856"/>
    <x v="0"/>
    <x v="1"/>
    <s v="EDIFICIO MULTIFAMILIAR TORRE LUNA"/>
    <x v="6"/>
    <x v="6"/>
  </r>
  <r>
    <x v="0"/>
    <x v="1"/>
    <x v="2"/>
    <x v="4"/>
    <n v="7211759"/>
    <n v="8010011134"/>
    <x v="0"/>
    <x v="1"/>
    <s v="URBANIZACION BOSQUES DE PINARES"/>
    <x v="7"/>
    <x v="7"/>
  </r>
  <r>
    <x v="0"/>
    <x v="1"/>
    <x v="2"/>
    <x v="4"/>
    <n v="7211774"/>
    <n v="9001558020"/>
    <x v="1"/>
    <x v="6"/>
    <s v="CONJUNTO RESIDENCIAL ALSACIA REAL - PROPIEDAD"/>
    <x v="1"/>
    <x v="1"/>
  </r>
  <r>
    <x v="0"/>
    <x v="1"/>
    <x v="2"/>
    <x v="4"/>
    <n v="7211768"/>
    <n v="8301254398"/>
    <x v="0"/>
    <x v="0"/>
    <s v="AGRUPACION URBANIZACION TECHO"/>
    <x v="1"/>
    <x v="1"/>
  </r>
  <r>
    <x v="0"/>
    <x v="1"/>
    <x v="2"/>
    <x v="5"/>
    <n v="7211784"/>
    <n v="14735243"/>
    <x v="0"/>
    <x v="0"/>
    <s v="GUZMAN POSSO LUIS FERNANDO"/>
    <x v="7"/>
    <x v="7"/>
  </r>
  <r>
    <x v="0"/>
    <x v="1"/>
    <x v="2"/>
    <x v="4"/>
    <n v="7211792"/>
    <n v="8000897328"/>
    <x v="0"/>
    <x v="1"/>
    <s v="EDIFICIO PROPIEDAD HORIZONTAL CELULA 3 NUCLEO 1 DE LA URBANI"/>
    <x v="6"/>
    <x v="6"/>
  </r>
  <r>
    <x v="0"/>
    <x v="1"/>
    <x v="2"/>
    <x v="4"/>
    <n v="7211907"/>
    <n v="9005827499"/>
    <x v="0"/>
    <x v="1"/>
    <s v="MULTIFAMILIAR BALCONES DE PROVENZA - PROPIEDAD HORIZONTAL"/>
    <x v="3"/>
    <x v="3"/>
  </r>
  <r>
    <x v="0"/>
    <x v="1"/>
    <x v="2"/>
    <x v="4"/>
    <n v="7211915"/>
    <n v="8110470510"/>
    <x v="0"/>
    <x v="1"/>
    <s v="CONJUNTO RESIDENCIAL CERCANIAS DE LA MOTA PH"/>
    <x v="14"/>
    <x v="5"/>
  </r>
  <r>
    <x v="0"/>
    <x v="1"/>
    <x v="2"/>
    <x v="5"/>
    <n v="7211950"/>
    <n v="1094893274"/>
    <x v="0"/>
    <x v="1"/>
    <s v="NOREÑA GIRALDO ALEJANDRO"/>
    <x v="7"/>
    <x v="7"/>
  </r>
  <r>
    <x v="0"/>
    <x v="1"/>
    <x v="2"/>
    <x v="4"/>
    <n v="7211988"/>
    <n v="9009200715"/>
    <x v="0"/>
    <x v="1"/>
    <s v="EDIFICIO COMPOSTELA PROPIEDAD HORIZONTAL"/>
    <x v="6"/>
    <x v="6"/>
  </r>
  <r>
    <x v="0"/>
    <x v="1"/>
    <x v="2"/>
    <x v="4"/>
    <n v="7211990"/>
    <n v="8050093740"/>
    <x v="0"/>
    <x v="1"/>
    <s v="CONJUNTO RESIDENCIAL LA ALQUERIA AGRUPACION B"/>
    <x v="0"/>
    <x v="0"/>
  </r>
  <r>
    <x v="0"/>
    <x v="1"/>
    <x v="2"/>
    <x v="4"/>
    <n v="7211999"/>
    <n v="8000314411"/>
    <x v="0"/>
    <x v="3"/>
    <s v="MULTIFAMILIAR NORTE DE SANTANDER"/>
    <x v="1"/>
    <x v="1"/>
  </r>
  <r>
    <x v="0"/>
    <x v="1"/>
    <x v="2"/>
    <x v="4"/>
    <n v="7212025"/>
    <n v="8002207422"/>
    <x v="1"/>
    <x v="6"/>
    <s v="EDIFICIO MANILA PROPIEDAD HORIZONTAL"/>
    <x v="6"/>
    <x v="6"/>
  </r>
  <r>
    <x v="0"/>
    <x v="1"/>
    <x v="2"/>
    <x v="4"/>
    <n v="7212024"/>
    <n v="9002502605"/>
    <x v="0"/>
    <x v="1"/>
    <s v="CONDOMINIO CAMPESTRE HATO GRANDE PROPIEDAD HORIZONTAL"/>
    <x v="83"/>
    <x v="4"/>
  </r>
  <r>
    <x v="0"/>
    <x v="1"/>
    <x v="2"/>
    <x v="4"/>
    <n v="7212044"/>
    <n v="8002286800"/>
    <x v="0"/>
    <x v="1"/>
    <s v="AGRUPACION DE VIVIENDA VILLA CALASANZ I ETAPA"/>
    <x v="1"/>
    <x v="1"/>
  </r>
  <r>
    <x v="0"/>
    <x v="1"/>
    <x v="2"/>
    <x v="4"/>
    <n v="7212101"/>
    <n v="9008964041"/>
    <x v="0"/>
    <x v="1"/>
    <s v="EDIFICIO MULTIFAMILIAR ALTOS DE SANTA CECILIA"/>
    <x v="3"/>
    <x v="3"/>
  </r>
  <r>
    <x v="0"/>
    <x v="1"/>
    <x v="2"/>
    <x v="4"/>
    <n v="7212102"/>
    <n v="8110150631"/>
    <x v="0"/>
    <x v="1"/>
    <s v="EDIFICIO TORRES DE LA IGLESIA PH"/>
    <x v="14"/>
    <x v="5"/>
  </r>
  <r>
    <x v="0"/>
    <x v="1"/>
    <x v="2"/>
    <x v="4"/>
    <n v="7212105"/>
    <n v="8300548403"/>
    <x v="0"/>
    <x v="4"/>
    <s v="EDIFICIO ARCOS DEL CEDRO PROPIEDAD HORIZONTAL"/>
    <x v="1"/>
    <x v="1"/>
  </r>
  <r>
    <x v="0"/>
    <x v="1"/>
    <x v="2"/>
    <x v="4"/>
    <n v="7212129"/>
    <n v="9001984751"/>
    <x v="0"/>
    <x v="1"/>
    <s v="URBANIZACIÓN CAMPO DE VERANO PH"/>
    <x v="14"/>
    <x v="5"/>
  </r>
  <r>
    <x v="0"/>
    <x v="1"/>
    <x v="2"/>
    <x v="4"/>
    <n v="7212141"/>
    <n v="9006317862"/>
    <x v="0"/>
    <x v="1"/>
    <s v="EDIFICIO IZABAL TORRE RESIDENCIAL PH"/>
    <x v="1"/>
    <x v="1"/>
  </r>
  <r>
    <x v="0"/>
    <x v="1"/>
    <x v="2"/>
    <x v="4"/>
    <n v="7212164"/>
    <n v="8100025388"/>
    <x v="0"/>
    <x v="1"/>
    <s v="CONJUNTO CERRADO MIRADOR DE LA SIERRA PROPIEDAD HORIZONTAL"/>
    <x v="6"/>
    <x v="6"/>
  </r>
  <r>
    <x v="0"/>
    <x v="1"/>
    <x v="2"/>
    <x v="4"/>
    <n v="7212189"/>
    <n v="8001716559"/>
    <x v="0"/>
    <x v="0"/>
    <s v="CONJUNTO RESIDENCIAL ALTAMIRA II ETAPA"/>
    <x v="17"/>
    <x v="2"/>
  </r>
  <r>
    <x v="0"/>
    <x v="1"/>
    <x v="2"/>
    <x v="4"/>
    <n v="7212204"/>
    <n v="8300306428"/>
    <x v="0"/>
    <x v="3"/>
    <s v="CONJUNTO HABITACIONAL SAN ANTONIO NORTE"/>
    <x v="1"/>
    <x v="1"/>
  </r>
  <r>
    <x v="0"/>
    <x v="1"/>
    <x v="2"/>
    <x v="4"/>
    <n v="7212215"/>
    <n v="9005445293"/>
    <x v="0"/>
    <x v="1"/>
    <s v="CONJUNTO CERRADO CERROS DE NIZA PROPIEDAD HORIZONTAL"/>
    <x v="6"/>
    <x v="6"/>
  </r>
  <r>
    <x v="0"/>
    <x v="1"/>
    <x v="2"/>
    <x v="4"/>
    <n v="7212226"/>
    <n v="8090052953"/>
    <x v="0"/>
    <x v="1"/>
    <s v="EDIFICIO CAMINO DORADO PROPIEDAD  HORIZONTAL"/>
    <x v="3"/>
    <x v="3"/>
  </r>
  <r>
    <x v="0"/>
    <x v="1"/>
    <x v="2"/>
    <x v="4"/>
    <n v="7212244"/>
    <n v="8001480055"/>
    <x v="0"/>
    <x v="1"/>
    <s v="URBANIZACION LA VILLA"/>
    <x v="7"/>
    <x v="7"/>
  </r>
  <r>
    <x v="0"/>
    <x v="1"/>
    <x v="2"/>
    <x v="4"/>
    <n v="7212302"/>
    <n v="9001197653"/>
    <x v="0"/>
    <x v="0"/>
    <s v="CONJUNTO RESIDENCIAL Y COMERCIAL PINARES DE ARAGON PH"/>
    <x v="11"/>
    <x v="9"/>
  </r>
  <r>
    <x v="0"/>
    <x v="1"/>
    <x v="2"/>
    <x v="4"/>
    <n v="7212311"/>
    <n v="8160010692"/>
    <x v="0"/>
    <x v="0"/>
    <s v="CONJUNTO RESIDENCIAL BOSQUES DE LA SALLE PH"/>
    <x v="11"/>
    <x v="9"/>
  </r>
  <r>
    <x v="0"/>
    <x v="1"/>
    <x v="2"/>
    <x v="4"/>
    <n v="7212331"/>
    <n v="9003266788"/>
    <x v="0"/>
    <x v="4"/>
    <s v="CONJUNTO CERRADO MIRADOR DE PIAMONTE- PROPIEDAD HORIZONT"/>
    <x v="6"/>
    <x v="6"/>
  </r>
  <r>
    <x v="0"/>
    <x v="1"/>
    <x v="2"/>
    <x v="4"/>
    <n v="7212359"/>
    <n v="8300456344"/>
    <x v="0"/>
    <x v="1"/>
    <s v="EDIFICIO MIRABELL PH"/>
    <x v="1"/>
    <x v="1"/>
  </r>
  <r>
    <x v="0"/>
    <x v="1"/>
    <x v="2"/>
    <x v="4"/>
    <n v="7212368"/>
    <n v="9013589056"/>
    <x v="0"/>
    <x v="3"/>
    <s v="CERRITOS  RESERVADO  PARQUE  RESIDENCIAL  PH"/>
    <x v="11"/>
    <x v="9"/>
  </r>
  <r>
    <x v="0"/>
    <x v="1"/>
    <x v="2"/>
    <x v="4"/>
    <n v="7212466"/>
    <n v="8301141214"/>
    <x v="0"/>
    <x v="1"/>
    <s v="CONJUNTO RESIDENCIAL ACUARELA P H"/>
    <x v="1"/>
    <x v="1"/>
  </r>
  <r>
    <x v="0"/>
    <x v="1"/>
    <x v="2"/>
    <x v="4"/>
    <n v="7212497"/>
    <n v="8001057968"/>
    <x v="0"/>
    <x v="1"/>
    <s v="CONJUNTO RESIDENCIAL LA MONEDA"/>
    <x v="1"/>
    <x v="1"/>
  </r>
  <r>
    <x v="0"/>
    <x v="1"/>
    <x v="2"/>
    <x v="4"/>
    <n v="7212517"/>
    <n v="8100010920"/>
    <x v="0"/>
    <x v="0"/>
    <s v="EDIFICIO VILLA PILAR 2 BLOQUE 1 PROPIEDAD HORIZONTAL"/>
    <x v="6"/>
    <x v="6"/>
  </r>
  <r>
    <x v="0"/>
    <x v="1"/>
    <x v="2"/>
    <x v="4"/>
    <n v="7212553"/>
    <n v="9009992507"/>
    <x v="0"/>
    <x v="0"/>
    <s v="CONJUNTO RESIDENCIAL CR 3 BLOQUE O EDIFICIO B PROPIEDAD HORI"/>
    <x v="6"/>
    <x v="6"/>
  </r>
  <r>
    <x v="0"/>
    <x v="1"/>
    <x v="2"/>
    <x v="4"/>
    <n v="7212577"/>
    <n v="8160018634"/>
    <x v="0"/>
    <x v="1"/>
    <s v="EDIFICIO SANTA MARIA DE LOS ALPES PH"/>
    <x v="11"/>
    <x v="9"/>
  </r>
  <r>
    <x v="0"/>
    <x v="1"/>
    <x v="2"/>
    <x v="4"/>
    <n v="7212601"/>
    <n v="9009928797"/>
    <x v="0"/>
    <x v="1"/>
    <s v="CONJUNTO RESIDENCIAL TORRES AMBAR APARTAMENTOS PH"/>
    <x v="13"/>
    <x v="9"/>
  </r>
  <r>
    <x v="0"/>
    <x v="1"/>
    <x v="2"/>
    <x v="5"/>
    <n v="7212617"/>
    <n v="1094907544"/>
    <x v="0"/>
    <x v="1"/>
    <s v="GONZALEZ RESTREPO MAURICIO"/>
    <x v="7"/>
    <x v="7"/>
  </r>
  <r>
    <x v="0"/>
    <x v="1"/>
    <x v="2"/>
    <x v="4"/>
    <n v="7212684"/>
    <n v="8110127327"/>
    <x v="0"/>
    <x v="1"/>
    <s v="URBANIZACION FAROLES PH"/>
    <x v="14"/>
    <x v="5"/>
  </r>
  <r>
    <x v="0"/>
    <x v="1"/>
    <x v="2"/>
    <x v="4"/>
    <n v="7212928"/>
    <n v="8090056196"/>
    <x v="0"/>
    <x v="4"/>
    <s v="CONDOMINIO PAKISTAN I ETAPA"/>
    <x v="31"/>
    <x v="3"/>
  </r>
  <r>
    <x v="0"/>
    <x v="1"/>
    <x v="2"/>
    <x v="4"/>
    <n v="7213255"/>
    <n v="8002484340"/>
    <x v="0"/>
    <x v="1"/>
    <s v="URBANIZACION EL TULCAN II ETAPA"/>
    <x v="11"/>
    <x v="9"/>
  </r>
  <r>
    <x v="0"/>
    <x v="1"/>
    <x v="2"/>
    <x v="4"/>
    <n v="7213294"/>
    <n v="9004681761"/>
    <x v="0"/>
    <x v="1"/>
    <s v="TORRE PORTAL DE BOMBONA PROPIEDAD HORIZONTAL"/>
    <x v="14"/>
    <x v="5"/>
  </r>
  <r>
    <x v="0"/>
    <x v="1"/>
    <x v="2"/>
    <x v="4"/>
    <n v="7213303"/>
    <n v="8300143687"/>
    <x v="0"/>
    <x v="2"/>
    <s v="AGRUPACION DE VIVIENDA CASTILLA REAL II SECTOR ETAPA B PH"/>
    <x v="1"/>
    <x v="1"/>
  </r>
  <r>
    <x v="0"/>
    <x v="1"/>
    <x v="2"/>
    <x v="4"/>
    <n v="7213307"/>
    <n v="9012064361"/>
    <x v="0"/>
    <x v="0"/>
    <s v="EDIFICIO ARA CONDOMINIO CLUB PROPIEDAD HORIZONTAL"/>
    <x v="2"/>
    <x v="2"/>
  </r>
  <r>
    <x v="0"/>
    <x v="1"/>
    <x v="2"/>
    <x v="4"/>
    <n v="7213362"/>
    <n v="9011279291"/>
    <x v="0"/>
    <x v="0"/>
    <s v="EDIFICIO ARBORETTO DE SAN LUIS PROPIEDAD HORIZONTAL"/>
    <x v="6"/>
    <x v="6"/>
  </r>
  <r>
    <x v="0"/>
    <x v="1"/>
    <x v="2"/>
    <x v="1"/>
    <n v="7213403"/>
    <n v="9001362693"/>
    <x v="0"/>
    <x v="1"/>
    <s v="EDIFICIO SIERRA HORIZONTE  PH"/>
    <x v="1"/>
    <x v="1"/>
  </r>
  <r>
    <x v="0"/>
    <x v="1"/>
    <x v="2"/>
    <x v="4"/>
    <n v="7213437"/>
    <n v="9005861221"/>
    <x v="0"/>
    <x v="0"/>
    <s v="CONJUNTO MULTIFAMILIAR BELLE VILLE"/>
    <x v="20"/>
    <x v="11"/>
  </r>
  <r>
    <x v="0"/>
    <x v="1"/>
    <x v="2"/>
    <x v="4"/>
    <n v="7213454"/>
    <n v="9005861221"/>
    <x v="0"/>
    <x v="0"/>
    <s v="CONJUNTO MULTIFAMILIAR BELLE VILLE"/>
    <x v="20"/>
    <x v="11"/>
  </r>
  <r>
    <x v="0"/>
    <x v="1"/>
    <x v="2"/>
    <x v="4"/>
    <n v="7213480"/>
    <n v="9005861221"/>
    <x v="0"/>
    <x v="2"/>
    <s v="CONJUNTO MULTIFAMILIAR BELLE VILLE"/>
    <x v="20"/>
    <x v="11"/>
  </r>
  <r>
    <x v="0"/>
    <x v="1"/>
    <x v="2"/>
    <x v="4"/>
    <n v="7213532"/>
    <n v="9011499010"/>
    <x v="0"/>
    <x v="0"/>
    <s v="EDIFICIO EL TREBOL - PH"/>
    <x v="14"/>
    <x v="5"/>
  </r>
  <r>
    <x v="0"/>
    <x v="1"/>
    <x v="2"/>
    <x v="4"/>
    <n v="7213709"/>
    <n v="9011242015"/>
    <x v="0"/>
    <x v="1"/>
    <s v="EDIFICIO EL VIRREY-PROPIEDAD HORIZONTAL"/>
    <x v="6"/>
    <x v="6"/>
  </r>
  <r>
    <x v="0"/>
    <x v="1"/>
    <x v="2"/>
    <x v="4"/>
    <n v="7213736"/>
    <n v="9013589056"/>
    <x v="0"/>
    <x v="3"/>
    <s v="CERRITOS  RESERVADO  PARQUE  RESIDENCIAL  PH"/>
    <x v="11"/>
    <x v="9"/>
  </r>
  <r>
    <x v="0"/>
    <x v="1"/>
    <x v="2"/>
    <x v="4"/>
    <n v="7213746"/>
    <n v="9001913971"/>
    <x v="0"/>
    <x v="1"/>
    <s v="EDIFICIO EL TRIANGULO PH"/>
    <x v="1"/>
    <x v="1"/>
  </r>
  <r>
    <x v="0"/>
    <x v="1"/>
    <x v="2"/>
    <x v="4"/>
    <n v="7213773"/>
    <n v="8301262300"/>
    <x v="0"/>
    <x v="3"/>
    <s v="CONJUNTO RESIDENCIAL LA PALMA PROPIEDAD HORIZONTAL"/>
    <x v="1"/>
    <x v="1"/>
  </r>
  <r>
    <x v="0"/>
    <x v="1"/>
    <x v="2"/>
    <x v="4"/>
    <n v="7213771"/>
    <n v="9003212886"/>
    <x v="0"/>
    <x v="1"/>
    <s v="EDIFICIO ARRECIFES PH"/>
    <x v="14"/>
    <x v="5"/>
  </r>
  <r>
    <x v="0"/>
    <x v="1"/>
    <x v="2"/>
    <x v="4"/>
    <n v="7213797"/>
    <n v="8300392995"/>
    <x v="0"/>
    <x v="2"/>
    <s v="CONJUNTO MULTIFAMILIAR COMPARTIR BOCHICA LOTE 2 ETAPA I"/>
    <x v="1"/>
    <x v="1"/>
  </r>
  <r>
    <x v="0"/>
    <x v="1"/>
    <x v="2"/>
    <x v="4"/>
    <n v="7213808"/>
    <n v="9004468551"/>
    <x v="0"/>
    <x v="2"/>
    <s v="MULTIFAMILIARES VILLA DEL PRADO PH"/>
    <x v="11"/>
    <x v="9"/>
  </r>
  <r>
    <x v="0"/>
    <x v="1"/>
    <x v="2"/>
    <x v="4"/>
    <n v="7213810"/>
    <n v="9004300902"/>
    <x v="0"/>
    <x v="1"/>
    <s v="EDIFICIO MARAT PH"/>
    <x v="34"/>
    <x v="5"/>
  </r>
  <r>
    <x v="0"/>
    <x v="1"/>
    <x v="2"/>
    <x v="4"/>
    <n v="7213841"/>
    <n v="9006184019"/>
    <x v="0"/>
    <x v="1"/>
    <s v="GRUPO HABITACIONAL EDIFICIO BLUE TOWER Y ADMINISTRADOR"/>
    <x v="18"/>
    <x v="10"/>
  </r>
  <r>
    <x v="0"/>
    <x v="1"/>
    <x v="2"/>
    <x v="4"/>
    <n v="7213842"/>
    <n v="9007961743"/>
    <x v="0"/>
    <x v="1"/>
    <s v="EDIFICIO HOUSE CENTER"/>
    <x v="2"/>
    <x v="2"/>
  </r>
  <r>
    <x v="0"/>
    <x v="1"/>
    <x v="2"/>
    <x v="1"/>
    <n v="7213843"/>
    <n v="8914091600"/>
    <x v="0"/>
    <x v="0"/>
    <s v="UNIDAD RESIDENCIAL PINARES DE SAN MARTIN"/>
    <x v="11"/>
    <x v="9"/>
  </r>
  <r>
    <x v="0"/>
    <x v="1"/>
    <x v="2"/>
    <x v="4"/>
    <n v="7213855"/>
    <n v="9007218985"/>
    <x v="0"/>
    <x v="3"/>
    <s v="CONJUNTO RESIDENCIAL RESERVA DE ALEJANDRIA PH"/>
    <x v="73"/>
    <x v="4"/>
  </r>
  <r>
    <x v="0"/>
    <x v="1"/>
    <x v="2"/>
    <x v="4"/>
    <n v="7213860"/>
    <n v="8002062383"/>
    <x v="0"/>
    <x v="3"/>
    <s v="EDIFICIO VILLAPILAR II BLOQUE 6 PROPIEDAD HORIZONTAL"/>
    <x v="6"/>
    <x v="6"/>
  </r>
  <r>
    <x v="0"/>
    <x v="1"/>
    <x v="2"/>
    <x v="5"/>
    <n v="7213943"/>
    <n v="24312245"/>
    <x v="0"/>
    <x v="1"/>
    <s v="ARTEAGA HERRERA MARIA IRMA"/>
    <x v="6"/>
    <x v="6"/>
  </r>
  <r>
    <x v="0"/>
    <x v="1"/>
    <x v="2"/>
    <x v="4"/>
    <n v="7213962"/>
    <n v="8000053973"/>
    <x v="0"/>
    <x v="1"/>
    <s v="A DE V CAMPANELLA III"/>
    <x v="1"/>
    <x v="1"/>
  </r>
  <r>
    <x v="0"/>
    <x v="1"/>
    <x v="2"/>
    <x v="4"/>
    <n v="7213986"/>
    <n v="8002377323"/>
    <x v="0"/>
    <x v="1"/>
    <s v="CONJUNTO CERRADO LA ESTACION"/>
    <x v="6"/>
    <x v="6"/>
  </r>
  <r>
    <x v="0"/>
    <x v="1"/>
    <x v="2"/>
    <x v="4"/>
    <n v="7214032"/>
    <n v="8300322908"/>
    <x v="0"/>
    <x v="1"/>
    <s v="CONJUNTO RESIDENCIAL SERRANA PH"/>
    <x v="1"/>
    <x v="1"/>
  </r>
  <r>
    <x v="0"/>
    <x v="1"/>
    <x v="2"/>
    <x v="4"/>
    <n v="7214059"/>
    <n v="9000119321"/>
    <x v="0"/>
    <x v="1"/>
    <s v="CONJUNTO MULTIFAMILIAR CIUDADELA COMFENALCO"/>
    <x v="17"/>
    <x v="2"/>
  </r>
  <r>
    <x v="0"/>
    <x v="1"/>
    <x v="2"/>
    <x v="1"/>
    <n v="7214045"/>
    <n v="8000985011"/>
    <x v="0"/>
    <x v="1"/>
    <s v="EDIFICIO MADU PH"/>
    <x v="14"/>
    <x v="5"/>
  </r>
  <r>
    <x v="0"/>
    <x v="1"/>
    <x v="2"/>
    <x v="4"/>
    <n v="7214073"/>
    <n v="8300333355"/>
    <x v="0"/>
    <x v="3"/>
    <s v="EDIFICIO SANTA CRUZ DE LA ALAMEDA PROPIEDAD HORIZONTAL"/>
    <x v="1"/>
    <x v="1"/>
  </r>
  <r>
    <x v="0"/>
    <x v="1"/>
    <x v="2"/>
    <x v="4"/>
    <n v="7214124"/>
    <n v="9007916440"/>
    <x v="0"/>
    <x v="1"/>
    <s v="UNIDAD RESIDENCIAL SAN MARCOS CLUB"/>
    <x v="2"/>
    <x v="2"/>
  </r>
  <r>
    <x v="0"/>
    <x v="1"/>
    <x v="2"/>
    <x v="4"/>
    <n v="7214139"/>
    <n v="9007916440"/>
    <x v="0"/>
    <x v="1"/>
    <s v="UNIDAD RESIDENCIAL SAN MARCOS CLUB"/>
    <x v="2"/>
    <x v="2"/>
  </r>
  <r>
    <x v="0"/>
    <x v="1"/>
    <x v="2"/>
    <x v="4"/>
    <n v="7214145"/>
    <n v="8300024271"/>
    <x v="0"/>
    <x v="1"/>
    <s v="CONJUNTO RESIDENCIAL MIRADOR DEL PARQUE II - PH"/>
    <x v="1"/>
    <x v="1"/>
  </r>
  <r>
    <x v="0"/>
    <x v="1"/>
    <x v="2"/>
    <x v="4"/>
    <n v="7214161"/>
    <n v="8300543996"/>
    <x v="0"/>
    <x v="1"/>
    <s v="EDIFICIO TORRE DE SAN MARCOS PROPIEDAD HORIZONTAL"/>
    <x v="1"/>
    <x v="1"/>
  </r>
  <r>
    <x v="0"/>
    <x v="1"/>
    <x v="2"/>
    <x v="4"/>
    <n v="7214168"/>
    <n v="8110395201"/>
    <x v="0"/>
    <x v="1"/>
    <s v="CONJUNTO RESIDENCIAL MIRADOR DE GUADALCANAL PH"/>
    <x v="10"/>
    <x v="5"/>
  </r>
  <r>
    <x v="0"/>
    <x v="1"/>
    <x v="2"/>
    <x v="4"/>
    <n v="7214240"/>
    <n v="9000006337"/>
    <x v="0"/>
    <x v="1"/>
    <s v="AGRUPACION TONOLI III LOTE RC -2 CELULA  D  URBANIZACION TIM"/>
    <x v="1"/>
    <x v="1"/>
  </r>
  <r>
    <x v="0"/>
    <x v="1"/>
    <x v="2"/>
    <x v="4"/>
    <n v="7214268"/>
    <n v="8002480402"/>
    <x v="0"/>
    <x v="1"/>
    <s v="EDIFICIO SALAMANCA PROPIEDAD HORIZONTAL"/>
    <x v="6"/>
    <x v="6"/>
  </r>
  <r>
    <x v="0"/>
    <x v="1"/>
    <x v="2"/>
    <x v="4"/>
    <n v="7214286"/>
    <n v="8300214770"/>
    <x v="0"/>
    <x v="1"/>
    <s v="EDIFICIO CALLE 103 PH"/>
    <x v="1"/>
    <x v="1"/>
  </r>
  <r>
    <x v="0"/>
    <x v="1"/>
    <x v="2"/>
    <x v="4"/>
    <n v="7214303"/>
    <n v="8301267032"/>
    <x v="0"/>
    <x v="1"/>
    <s v="CONJUNTO RESIDENCIAL SALITRE PARK"/>
    <x v="1"/>
    <x v="1"/>
  </r>
  <r>
    <x v="0"/>
    <x v="1"/>
    <x v="2"/>
    <x v="4"/>
    <n v="7214346"/>
    <n v="9006375706"/>
    <x v="0"/>
    <x v="1"/>
    <s v="URBANIZACION NUEVO MILENIO PH PRIMERA ETAPA TORRE 2"/>
    <x v="21"/>
    <x v="5"/>
  </r>
  <r>
    <x v="0"/>
    <x v="1"/>
    <x v="2"/>
    <x v="4"/>
    <n v="7214351"/>
    <n v="8300306428"/>
    <x v="0"/>
    <x v="3"/>
    <s v="CONJUNTO HABITACIONAL SAN ANTONIO NORTE"/>
    <x v="1"/>
    <x v="1"/>
  </r>
  <r>
    <x v="0"/>
    <x v="1"/>
    <x v="2"/>
    <x v="4"/>
    <n v="7214357"/>
    <n v="8300306428"/>
    <x v="0"/>
    <x v="3"/>
    <s v="CONJUNTO HABITACIONAL SAN ANTONIO NORTE"/>
    <x v="1"/>
    <x v="1"/>
  </r>
  <r>
    <x v="0"/>
    <x v="1"/>
    <x v="2"/>
    <x v="4"/>
    <n v="7214378"/>
    <n v="9005129360"/>
    <x v="0"/>
    <x v="1"/>
    <s v="EDIFICIO MULTIFAMILIAR ALTOS DEL VERGEL PROPIEDAD HORIZONTAL"/>
    <x v="3"/>
    <x v="3"/>
  </r>
  <r>
    <x v="0"/>
    <x v="1"/>
    <x v="2"/>
    <x v="4"/>
    <n v="7214403"/>
    <n v="8090030886"/>
    <x v="0"/>
    <x v="1"/>
    <s v="CONJUNTO RESIDENCIAL ARAGON ETAPA I"/>
    <x v="31"/>
    <x v="3"/>
  </r>
  <r>
    <x v="0"/>
    <x v="1"/>
    <x v="2"/>
    <x v="4"/>
    <n v="7214423"/>
    <n v="9002799014"/>
    <x v="0"/>
    <x v="3"/>
    <s v="URBANIZACION COLINA CAMPESTRE - PROPIEDAD HORIZONTAL"/>
    <x v="6"/>
    <x v="6"/>
  </r>
  <r>
    <x v="0"/>
    <x v="1"/>
    <x v="2"/>
    <x v="4"/>
    <n v="7214448"/>
    <n v="8600498330"/>
    <x v="0"/>
    <x v="3"/>
    <s v="CONJUNTO RESIDENCIAL SANTA BARBARA NORTE MANZANA J"/>
    <x v="1"/>
    <x v="1"/>
  </r>
  <r>
    <x v="0"/>
    <x v="1"/>
    <x v="2"/>
    <x v="4"/>
    <n v="7214468"/>
    <n v="9002532583"/>
    <x v="0"/>
    <x v="1"/>
    <s v="CONJUNTO SIEMPRE VERDE - PROPIEDAD HORIZONTAL"/>
    <x v="14"/>
    <x v="5"/>
  </r>
  <r>
    <x v="0"/>
    <x v="1"/>
    <x v="2"/>
    <x v="4"/>
    <n v="7214472"/>
    <n v="9001660276"/>
    <x v="0"/>
    <x v="3"/>
    <s v="EDIFICIO PUBLISCAPE"/>
    <x v="1"/>
    <x v="1"/>
  </r>
  <r>
    <x v="0"/>
    <x v="1"/>
    <x v="2"/>
    <x v="4"/>
    <n v="7214497"/>
    <n v="8301262300"/>
    <x v="1"/>
    <x v="6"/>
    <s v="CONJUNTO RESIDENCIAL LA PALMA PROPIEDAD HORIZONTAL"/>
    <x v="1"/>
    <x v="1"/>
  </r>
  <r>
    <x v="0"/>
    <x v="1"/>
    <x v="2"/>
    <x v="4"/>
    <n v="7214515"/>
    <n v="8190001475"/>
    <x v="0"/>
    <x v="1"/>
    <s v="EDIFICIO BALCONES DE ANDALUCIA"/>
    <x v="57"/>
    <x v="19"/>
  </r>
  <r>
    <x v="0"/>
    <x v="1"/>
    <x v="2"/>
    <x v="4"/>
    <n v="7214562"/>
    <n v="8605226325"/>
    <x v="0"/>
    <x v="4"/>
    <s v="EDIFICIO ANDRES"/>
    <x v="1"/>
    <x v="1"/>
  </r>
  <r>
    <x v="0"/>
    <x v="1"/>
    <x v="2"/>
    <x v="4"/>
    <n v="7214597"/>
    <n v="8909272495"/>
    <x v="0"/>
    <x v="7"/>
    <s v="CONDOMINIO TORRES VERDES PH"/>
    <x v="14"/>
    <x v="5"/>
  </r>
  <r>
    <x v="0"/>
    <x v="1"/>
    <x v="2"/>
    <x v="4"/>
    <n v="7214634"/>
    <n v="9013130840"/>
    <x v="0"/>
    <x v="1"/>
    <s v="LA ARMONIA CONJUNTO RESIDENCIAL PH"/>
    <x v="4"/>
    <x v="4"/>
  </r>
  <r>
    <x v="0"/>
    <x v="1"/>
    <x v="2"/>
    <x v="4"/>
    <n v="7214755"/>
    <n v="8300575918"/>
    <x v="0"/>
    <x v="1"/>
    <s v="CONJUNTO RESIDENCIAL EL REDIL DE GALICIA"/>
    <x v="1"/>
    <x v="1"/>
  </r>
  <r>
    <x v="0"/>
    <x v="1"/>
    <x v="2"/>
    <x v="4"/>
    <n v="7214814"/>
    <n v="9012291864"/>
    <x v="0"/>
    <x v="0"/>
    <s v="CONJUNTO CERRADO GRAN VILLA- I ETAPA"/>
    <x v="23"/>
    <x v="6"/>
  </r>
  <r>
    <x v="0"/>
    <x v="1"/>
    <x v="2"/>
    <x v="4"/>
    <n v="7214830"/>
    <n v="9000596087"/>
    <x v="0"/>
    <x v="3"/>
    <s v="CONJUNTO RESIENCIAL SANTA BIBIANA DE CHIA PH"/>
    <x v="8"/>
    <x v="4"/>
  </r>
  <r>
    <x v="0"/>
    <x v="1"/>
    <x v="2"/>
    <x v="4"/>
    <n v="7214856"/>
    <n v="8908056036"/>
    <x v="0"/>
    <x v="1"/>
    <s v="MULTICENTRO ESTRELLA - PROPIEDAD HORIZONTAL"/>
    <x v="6"/>
    <x v="6"/>
  </r>
  <r>
    <x v="0"/>
    <x v="1"/>
    <x v="2"/>
    <x v="4"/>
    <n v="7214871"/>
    <n v="8000535381"/>
    <x v="0"/>
    <x v="1"/>
    <s v="UNIDAD RESIDENCIAL LAGUITOS PROPIEDAD HORIZONTAL"/>
    <x v="11"/>
    <x v="9"/>
  </r>
  <r>
    <x v="0"/>
    <x v="1"/>
    <x v="2"/>
    <x v="4"/>
    <n v="7214875"/>
    <n v="8301367311"/>
    <x v="0"/>
    <x v="3"/>
    <s v="AGRUPACION DE VIVIENDA QUINTAS DE TIMIZA II PH"/>
    <x v="1"/>
    <x v="1"/>
  </r>
  <r>
    <x v="0"/>
    <x v="1"/>
    <x v="2"/>
    <x v="4"/>
    <n v="7214936"/>
    <n v="9011499010"/>
    <x v="0"/>
    <x v="0"/>
    <s v="EDIFICIO EL TREBOL - PH"/>
    <x v="14"/>
    <x v="5"/>
  </r>
  <r>
    <x v="0"/>
    <x v="1"/>
    <x v="2"/>
    <x v="4"/>
    <n v="7214956"/>
    <n v="8002088786"/>
    <x v="0"/>
    <x v="2"/>
    <s v="CONJUNTO RESIDENCIAL PASEO REAL SECTOR II"/>
    <x v="2"/>
    <x v="2"/>
  </r>
  <r>
    <x v="0"/>
    <x v="1"/>
    <x v="2"/>
    <x v="4"/>
    <n v="7214993"/>
    <n v="8110371405"/>
    <x v="0"/>
    <x v="2"/>
    <s v="URBANIZACIN LA COLINA DE ASIS"/>
    <x v="5"/>
    <x v="5"/>
  </r>
  <r>
    <x v="0"/>
    <x v="1"/>
    <x v="2"/>
    <x v="4"/>
    <n v="7215018"/>
    <n v="8300306428"/>
    <x v="0"/>
    <x v="1"/>
    <s v="CONJUNTO HABITACIONAL SAN ANTONIO NORTE"/>
    <x v="1"/>
    <x v="1"/>
  </r>
  <r>
    <x v="0"/>
    <x v="1"/>
    <x v="2"/>
    <x v="4"/>
    <n v="7215056"/>
    <n v="9013130840"/>
    <x v="0"/>
    <x v="1"/>
    <s v="LA ARMONIA CONJUNTO RESIDENCIAL PH"/>
    <x v="4"/>
    <x v="4"/>
  </r>
  <r>
    <x v="0"/>
    <x v="1"/>
    <x v="2"/>
    <x v="4"/>
    <n v="7215059"/>
    <n v="9003982253"/>
    <x v="0"/>
    <x v="1"/>
    <s v="CONJUNTO RESIDENCIAL EL ARRAYAN PH"/>
    <x v="1"/>
    <x v="1"/>
  </r>
  <r>
    <x v="0"/>
    <x v="1"/>
    <x v="2"/>
    <x v="4"/>
    <n v="7215129"/>
    <n v="8090114076"/>
    <x v="0"/>
    <x v="3"/>
    <s v="MULTIFAMILIARES BALCONES DEL BOSQUE"/>
    <x v="3"/>
    <x v="3"/>
  </r>
  <r>
    <x v="0"/>
    <x v="1"/>
    <x v="2"/>
    <x v="5"/>
    <n v="7215136"/>
    <n v="38994511"/>
    <x v="0"/>
    <x v="1"/>
    <s v="MENDEZ CRUZ MARIA ORFILIA"/>
    <x v="0"/>
    <x v="0"/>
  </r>
  <r>
    <x v="0"/>
    <x v="1"/>
    <x v="2"/>
    <x v="4"/>
    <n v="7215157"/>
    <n v="9001939536"/>
    <x v="0"/>
    <x v="1"/>
    <s v="CONJUNTO MIRARRIOS"/>
    <x v="15"/>
    <x v="4"/>
  </r>
  <r>
    <x v="0"/>
    <x v="1"/>
    <x v="2"/>
    <x v="4"/>
    <n v="7215165"/>
    <n v="9001939536"/>
    <x v="0"/>
    <x v="3"/>
    <s v="CONJUNTO MIRARRIOS"/>
    <x v="15"/>
    <x v="4"/>
  </r>
  <r>
    <x v="0"/>
    <x v="1"/>
    <x v="2"/>
    <x v="4"/>
    <n v="7215219"/>
    <n v="8300285566"/>
    <x v="0"/>
    <x v="1"/>
    <s v="UNIDAD CINCO DEL CONJUNTO RESIDENCIAL ENTRE RIOS"/>
    <x v="1"/>
    <x v="1"/>
  </r>
  <r>
    <x v="0"/>
    <x v="1"/>
    <x v="2"/>
    <x v="4"/>
    <n v="7215236"/>
    <n v="9000671477"/>
    <x v="0"/>
    <x v="0"/>
    <s v="CONJUNTO CERRADO TORRES DE BUENA VISTA PROPIEDAD HORIZONTAL"/>
    <x v="6"/>
    <x v="6"/>
  </r>
  <r>
    <x v="0"/>
    <x v="1"/>
    <x v="2"/>
    <x v="4"/>
    <n v="7215308"/>
    <n v="8001668784"/>
    <x v="0"/>
    <x v="1"/>
    <s v="URBANIZACION MI FUTURO I ETAPA"/>
    <x v="38"/>
    <x v="4"/>
  </r>
  <r>
    <x v="0"/>
    <x v="1"/>
    <x v="2"/>
    <x v="4"/>
    <n v="7215361"/>
    <n v="9012611471"/>
    <x v="0"/>
    <x v="7"/>
    <s v="URBANICACION DEL CONJUNTO RESIDENCIAL AIRES DEL BOSQUE ETAPA"/>
    <x v="34"/>
    <x v="5"/>
  </r>
  <r>
    <x v="0"/>
    <x v="1"/>
    <x v="2"/>
    <x v="4"/>
    <n v="7215376"/>
    <n v="9000820006"/>
    <x v="0"/>
    <x v="0"/>
    <s v="EDIFICIO MARTINICA PROPIEDAD HORIZONTAL"/>
    <x v="11"/>
    <x v="9"/>
  </r>
  <r>
    <x v="0"/>
    <x v="1"/>
    <x v="2"/>
    <x v="4"/>
    <n v="7215369"/>
    <n v="9005013658"/>
    <x v="0"/>
    <x v="3"/>
    <s v="CONDOMINIO AGUA MARINA CLUB CAMPESTRE"/>
    <x v="31"/>
    <x v="3"/>
  </r>
  <r>
    <x v="0"/>
    <x v="1"/>
    <x v="2"/>
    <x v="4"/>
    <n v="7215432"/>
    <n v="9010161379"/>
    <x v="0"/>
    <x v="3"/>
    <s v="AGRUPACION DE VIVIENDA SHALOM IV"/>
    <x v="1"/>
    <x v="1"/>
  </r>
  <r>
    <x v="0"/>
    <x v="1"/>
    <x v="2"/>
    <x v="4"/>
    <n v="7215478"/>
    <n v="8301122284"/>
    <x v="0"/>
    <x v="0"/>
    <s v="PUERTA DE ALCALA PROPIEDAD HORIZONTAL"/>
    <x v="1"/>
    <x v="1"/>
  </r>
  <r>
    <x v="0"/>
    <x v="1"/>
    <x v="2"/>
    <x v="4"/>
    <n v="7215499"/>
    <n v="8000423551"/>
    <x v="0"/>
    <x v="1"/>
    <s v="AGRUPACION DE VIVIENDA EL RINCON DEL PUENTE I"/>
    <x v="1"/>
    <x v="1"/>
  </r>
  <r>
    <x v="0"/>
    <x v="1"/>
    <x v="2"/>
    <x v="4"/>
    <n v="7215515"/>
    <n v="9001197653"/>
    <x v="0"/>
    <x v="0"/>
    <s v="CONJUNTO RESIDENCIAL Y COMERCIAL PINARES DE ARAGON PH"/>
    <x v="11"/>
    <x v="9"/>
  </r>
  <r>
    <x v="0"/>
    <x v="1"/>
    <x v="2"/>
    <x v="4"/>
    <n v="7215551"/>
    <n v="8001855308"/>
    <x v="0"/>
    <x v="1"/>
    <s v="EDIFICIO PLAZUELA DE MILAN PROPIEDAD HORIZONTAL"/>
    <x v="6"/>
    <x v="6"/>
  </r>
  <r>
    <x v="0"/>
    <x v="1"/>
    <x v="2"/>
    <x v="4"/>
    <n v="7215594"/>
    <n v="9009981726"/>
    <x v="0"/>
    <x v="1"/>
    <s v="SANTA JUANA APARTMENTOS PH"/>
    <x v="11"/>
    <x v="9"/>
  </r>
  <r>
    <x v="0"/>
    <x v="1"/>
    <x v="2"/>
    <x v="4"/>
    <n v="7215626"/>
    <n v="8300283900"/>
    <x v="0"/>
    <x v="3"/>
    <s v="URBANIZACIÓN ATLANTA II ETAPA SEGUNDO SECTOR"/>
    <x v="1"/>
    <x v="1"/>
  </r>
  <r>
    <x v="0"/>
    <x v="1"/>
    <x v="2"/>
    <x v="4"/>
    <n v="7215642"/>
    <n v="8300575459"/>
    <x v="0"/>
    <x v="1"/>
    <s v="CONJUNTO RESIDENCIAL LA ALEJANDRIA II PH"/>
    <x v="1"/>
    <x v="1"/>
  </r>
  <r>
    <x v="0"/>
    <x v="1"/>
    <x v="2"/>
    <x v="4"/>
    <n v="7215705"/>
    <n v="8050274594"/>
    <x v="0"/>
    <x v="1"/>
    <s v="CONDOMINIO SAN DIEGO PROPIEDAD HORIZONTAL"/>
    <x v="0"/>
    <x v="0"/>
  </r>
  <r>
    <x v="0"/>
    <x v="1"/>
    <x v="2"/>
    <x v="4"/>
    <n v="7215889"/>
    <n v="9008469491"/>
    <x v="0"/>
    <x v="1"/>
    <s v="CONJUNTO CERRADO MANET"/>
    <x v="45"/>
    <x v="10"/>
  </r>
  <r>
    <x v="0"/>
    <x v="1"/>
    <x v="2"/>
    <x v="4"/>
    <n v="7215938"/>
    <n v="9010037790"/>
    <x v="0"/>
    <x v="0"/>
    <s v="CONJUNTO RESIDENCIAL EL CIELO"/>
    <x v="7"/>
    <x v="7"/>
  </r>
  <r>
    <x v="0"/>
    <x v="1"/>
    <x v="2"/>
    <x v="4"/>
    <n v="7216130"/>
    <n v="9003107342"/>
    <x v="0"/>
    <x v="3"/>
    <s v="CONJUNTO RESIDENCIAL CERRADO LA TOSCANA PRIMERA ETAPA BL"/>
    <x v="6"/>
    <x v="6"/>
  </r>
  <r>
    <x v="0"/>
    <x v="1"/>
    <x v="2"/>
    <x v="4"/>
    <n v="7216187"/>
    <n v="8160031969"/>
    <x v="0"/>
    <x v="3"/>
    <s v="UNIDAD RESIDENCIAL PINAR DEL ESTE PH"/>
    <x v="11"/>
    <x v="9"/>
  </r>
  <r>
    <x v="0"/>
    <x v="1"/>
    <x v="2"/>
    <x v="4"/>
    <n v="7216206"/>
    <n v="8902066985"/>
    <x v="0"/>
    <x v="2"/>
    <s v="CONJUNTO RESIDENCIAL ANDALUCIA"/>
    <x v="17"/>
    <x v="2"/>
  </r>
  <r>
    <x v="0"/>
    <x v="1"/>
    <x v="2"/>
    <x v="4"/>
    <n v="7216221"/>
    <n v="9010469738"/>
    <x v="0"/>
    <x v="1"/>
    <s v="EDIFICIO KEA PRIOPIEDAD HORIZONTAL"/>
    <x v="3"/>
    <x v="3"/>
  </r>
  <r>
    <x v="0"/>
    <x v="1"/>
    <x v="2"/>
    <x v="4"/>
    <n v="7216222"/>
    <n v="9010973278"/>
    <x v="0"/>
    <x v="1"/>
    <s v="GIRARDOT 628 - PROPIEDAD HORIZONTAL"/>
    <x v="2"/>
    <x v="2"/>
  </r>
  <r>
    <x v="0"/>
    <x v="1"/>
    <x v="2"/>
    <x v="4"/>
    <n v="7216227"/>
    <n v="8001966819"/>
    <x v="0"/>
    <x v="1"/>
    <s v="CONJUNTO MULTIFAMILIAR YULIMA ETAPA II UNIDAD F"/>
    <x v="7"/>
    <x v="7"/>
  </r>
  <r>
    <x v="0"/>
    <x v="1"/>
    <x v="2"/>
    <x v="4"/>
    <n v="7216256"/>
    <n v="8903299798"/>
    <x v="0"/>
    <x v="1"/>
    <s v="UNIDAD RESIDENCIAL SANTIAGO DE CALI II ETAPA"/>
    <x v="0"/>
    <x v="0"/>
  </r>
  <r>
    <x v="0"/>
    <x v="1"/>
    <x v="2"/>
    <x v="4"/>
    <n v="7216328"/>
    <n v="8000222099"/>
    <x v="0"/>
    <x v="1"/>
    <s v="CONJUNTO RESIDENCIAL BORINQUEN PH"/>
    <x v="14"/>
    <x v="5"/>
  </r>
  <r>
    <x v="0"/>
    <x v="1"/>
    <x v="2"/>
    <x v="4"/>
    <n v="7216322"/>
    <n v="8300548403"/>
    <x v="0"/>
    <x v="3"/>
    <s v="EDIFICIO ARCOS DEL CEDRO PROPIEDAD HORIZONTAL"/>
    <x v="1"/>
    <x v="1"/>
  </r>
  <r>
    <x v="0"/>
    <x v="1"/>
    <x v="2"/>
    <x v="4"/>
    <n v="7216347"/>
    <n v="8000498941"/>
    <x v="0"/>
    <x v="1"/>
    <s v="CONJUNTO LAGOS DE CORDOBA PRIMERA ETAPA"/>
    <x v="1"/>
    <x v="1"/>
  </r>
  <r>
    <x v="0"/>
    <x v="1"/>
    <x v="2"/>
    <x v="4"/>
    <n v="7216490"/>
    <n v="8000089011"/>
    <x v="0"/>
    <x v="1"/>
    <s v="EDIFICIO IBIZA PROPIEDAD HORIZONTAL"/>
    <x v="0"/>
    <x v="0"/>
  </r>
  <r>
    <x v="0"/>
    <x v="1"/>
    <x v="2"/>
    <x v="4"/>
    <n v="7216514"/>
    <n v="8001339671"/>
    <x v="0"/>
    <x v="3"/>
    <s v="CONJUNTO MULTIFAMILIAR EL VERGEL DEL COUNTRY"/>
    <x v="1"/>
    <x v="1"/>
  </r>
  <r>
    <x v="0"/>
    <x v="1"/>
    <x v="2"/>
    <x v="4"/>
    <n v="7216542"/>
    <n v="8902086408"/>
    <x v="0"/>
    <x v="1"/>
    <s v="UNIDAD RESIDENCIAL COLON"/>
    <x v="17"/>
    <x v="2"/>
  </r>
  <r>
    <x v="0"/>
    <x v="1"/>
    <x v="2"/>
    <x v="4"/>
    <n v="7216562"/>
    <n v="8002480402"/>
    <x v="0"/>
    <x v="1"/>
    <s v="EDIFICIO SALAMANCA PROPIEDAD HORIZONTAL"/>
    <x v="6"/>
    <x v="6"/>
  </r>
  <r>
    <x v="0"/>
    <x v="1"/>
    <x v="2"/>
    <x v="4"/>
    <n v="7216572"/>
    <n v="9002109737"/>
    <x v="0"/>
    <x v="1"/>
    <s v="EDIFICIO VIA 120 PROPIEDAD HORINZONTAL"/>
    <x v="1"/>
    <x v="1"/>
  </r>
  <r>
    <x v="0"/>
    <x v="1"/>
    <x v="2"/>
    <x v="4"/>
    <n v="7216579"/>
    <n v="9003266409"/>
    <x v="0"/>
    <x v="0"/>
    <s v="ALTAVISTA CENTRO COMERCIAL"/>
    <x v="7"/>
    <x v="7"/>
  </r>
  <r>
    <x v="0"/>
    <x v="1"/>
    <x v="2"/>
    <x v="4"/>
    <n v="7216591"/>
    <n v="8301029558"/>
    <x v="0"/>
    <x v="1"/>
    <s v="CONJUNTO RESIDENCIAL PRIMAVERAL PH"/>
    <x v="1"/>
    <x v="1"/>
  </r>
  <r>
    <x v="0"/>
    <x v="1"/>
    <x v="2"/>
    <x v="4"/>
    <n v="7216602"/>
    <n v="8301337751"/>
    <x v="0"/>
    <x v="2"/>
    <s v="EDIFICIO REALES DEL CERRO PROPIEDAD HORIZONTA"/>
    <x v="1"/>
    <x v="1"/>
  </r>
  <r>
    <x v="0"/>
    <x v="1"/>
    <x v="2"/>
    <x v="5"/>
    <n v="7216604"/>
    <n v="31878796"/>
    <x v="0"/>
    <x v="3"/>
    <s v="GUERRERO RODRIGUEZ MARTHA LUCIA"/>
    <x v="0"/>
    <x v="0"/>
  </r>
  <r>
    <x v="0"/>
    <x v="1"/>
    <x v="2"/>
    <x v="4"/>
    <n v="7216635"/>
    <n v="8001116601"/>
    <x v="0"/>
    <x v="1"/>
    <s v="EDIFICIO EL OBELISCO PH"/>
    <x v="11"/>
    <x v="9"/>
  </r>
  <r>
    <x v="0"/>
    <x v="1"/>
    <x v="2"/>
    <x v="4"/>
    <n v="7216638"/>
    <n v="8900037365"/>
    <x v="0"/>
    <x v="1"/>
    <s v="URBANIZACION LOS CRISTALES"/>
    <x v="7"/>
    <x v="7"/>
  </r>
  <r>
    <x v="0"/>
    <x v="1"/>
    <x v="2"/>
    <x v="4"/>
    <n v="7216708"/>
    <n v="9009495823"/>
    <x v="0"/>
    <x v="1"/>
    <s v="CONJUNTO RESIDENCIAL EL CIELO"/>
    <x v="2"/>
    <x v="2"/>
  </r>
  <r>
    <x v="0"/>
    <x v="1"/>
    <x v="2"/>
    <x v="4"/>
    <n v="7216717"/>
    <n v="8320109431"/>
    <x v="0"/>
    <x v="3"/>
    <s v="CONJUNTO RESIDENCIAL PARQUE CENTRAL AGORA III"/>
    <x v="8"/>
    <x v="4"/>
  </r>
  <r>
    <x v="0"/>
    <x v="1"/>
    <x v="2"/>
    <x v="4"/>
    <n v="7216714"/>
    <n v="9002673890"/>
    <x v="0"/>
    <x v="0"/>
    <s v="CONJUNTO RESIDENCIAL PALOS DE MOGUER"/>
    <x v="2"/>
    <x v="2"/>
  </r>
  <r>
    <x v="0"/>
    <x v="1"/>
    <x v="2"/>
    <x v="4"/>
    <n v="7216730"/>
    <n v="8000724794"/>
    <x v="0"/>
    <x v="1"/>
    <s v="CONJUNTO RESIDENCIAL BORNEO II ETAPA"/>
    <x v="1"/>
    <x v="1"/>
  </r>
  <r>
    <x v="0"/>
    <x v="1"/>
    <x v="2"/>
    <x v="4"/>
    <n v="7216755"/>
    <n v="8301419300"/>
    <x v="0"/>
    <x v="3"/>
    <s v="EDIFICIO OIKOS BELLA SUIZA PH"/>
    <x v="1"/>
    <x v="1"/>
  </r>
  <r>
    <x v="0"/>
    <x v="1"/>
    <x v="2"/>
    <x v="4"/>
    <n v="7216763"/>
    <n v="9005437145"/>
    <x v="0"/>
    <x v="3"/>
    <s v="CONJUNTO RESIDENCIAL PITAGORAS PH"/>
    <x v="1"/>
    <x v="1"/>
  </r>
  <r>
    <x v="0"/>
    <x v="1"/>
    <x v="2"/>
    <x v="4"/>
    <n v="7216776"/>
    <n v="9011206399"/>
    <x v="0"/>
    <x v="1"/>
    <s v="MULTIFAMILIAR IRAKA PROPIEDAD HORIZONTAL"/>
    <x v="1"/>
    <x v="1"/>
  </r>
  <r>
    <x v="0"/>
    <x v="1"/>
    <x v="2"/>
    <x v="4"/>
    <n v="7216788"/>
    <n v="9010666461"/>
    <x v="0"/>
    <x v="0"/>
    <s v="EDIFICIO CRZ - 2 PH"/>
    <x v="1"/>
    <x v="1"/>
  </r>
  <r>
    <x v="0"/>
    <x v="1"/>
    <x v="2"/>
    <x v="4"/>
    <n v="7216787"/>
    <n v="9004647431"/>
    <x v="0"/>
    <x v="1"/>
    <s v="PROPIEDAD HORIZONTAL MIRADOR DEL BOSQUE BLOQUES 1 2 3 Y 4"/>
    <x v="23"/>
    <x v="6"/>
  </r>
  <r>
    <x v="0"/>
    <x v="1"/>
    <x v="2"/>
    <x v="4"/>
    <n v="7216796"/>
    <n v="8605285585"/>
    <x v="0"/>
    <x v="1"/>
    <s v="AGRUPACION DE VIVIENDA EL BALCON DE LINDARAJA UNIDAD 2 PH"/>
    <x v="1"/>
    <x v="1"/>
  </r>
  <r>
    <x v="0"/>
    <x v="1"/>
    <x v="2"/>
    <x v="4"/>
    <n v="7216844"/>
    <n v="9008126238"/>
    <x v="0"/>
    <x v="1"/>
    <s v="EDIFICIO EL CAUCASO"/>
    <x v="2"/>
    <x v="2"/>
  </r>
  <r>
    <x v="0"/>
    <x v="1"/>
    <x v="2"/>
    <x v="4"/>
    <n v="7216871"/>
    <n v="8300283900"/>
    <x v="0"/>
    <x v="3"/>
    <s v="URBANIZACIÓN ATLANTA II ETAPA SEGUNDO SECTOR"/>
    <x v="1"/>
    <x v="1"/>
  </r>
  <r>
    <x v="0"/>
    <x v="1"/>
    <x v="2"/>
    <x v="4"/>
    <n v="7216876"/>
    <n v="8001116601"/>
    <x v="0"/>
    <x v="1"/>
    <s v="EDIFICIO EL OBELISCO PH"/>
    <x v="11"/>
    <x v="9"/>
  </r>
  <r>
    <x v="0"/>
    <x v="1"/>
    <x v="2"/>
    <x v="4"/>
    <n v="7216879"/>
    <n v="8300283900"/>
    <x v="0"/>
    <x v="3"/>
    <s v="URBANIZACIÓN ATLANTA II ETAPA SEGUNDO SECTOR"/>
    <x v="1"/>
    <x v="1"/>
  </r>
  <r>
    <x v="0"/>
    <x v="1"/>
    <x v="2"/>
    <x v="4"/>
    <n v="7216880"/>
    <n v="8300283900"/>
    <x v="0"/>
    <x v="3"/>
    <s v="URBANIZACIÓN ATLANTA II ETAPA SEGUNDO SECTOR"/>
    <x v="1"/>
    <x v="1"/>
  </r>
  <r>
    <x v="0"/>
    <x v="1"/>
    <x v="2"/>
    <x v="4"/>
    <n v="7216902"/>
    <n v="9006993672"/>
    <x v="0"/>
    <x v="3"/>
    <s v="CONJUNTO RESIDENCIAL PINARES DE ALAMEDA"/>
    <x v="11"/>
    <x v="9"/>
  </r>
  <r>
    <x v="0"/>
    <x v="1"/>
    <x v="2"/>
    <x v="4"/>
    <n v="7216921"/>
    <n v="8002021237"/>
    <x v="0"/>
    <x v="3"/>
    <s v="CONJUNTO RESIDENCIAL BOLIVIA XVI PH"/>
    <x v="1"/>
    <x v="1"/>
  </r>
  <r>
    <x v="0"/>
    <x v="1"/>
    <x v="2"/>
    <x v="4"/>
    <n v="7216929"/>
    <n v="9012671028"/>
    <x v="0"/>
    <x v="1"/>
    <s v="CONJUNTO RESIDENCIAL VERONA ETAPA I"/>
    <x v="29"/>
    <x v="14"/>
  </r>
  <r>
    <x v="0"/>
    <x v="1"/>
    <x v="2"/>
    <x v="4"/>
    <n v="7216967"/>
    <n v="8301252449"/>
    <x v="0"/>
    <x v="1"/>
    <s v="EDIFICIO PIMPINELA"/>
    <x v="1"/>
    <x v="1"/>
  </r>
  <r>
    <x v="0"/>
    <x v="1"/>
    <x v="2"/>
    <x v="4"/>
    <n v="7217026"/>
    <n v="8300276086"/>
    <x v="0"/>
    <x v="1"/>
    <s v="CONJUNTO RESIDENCIAL BOLIVIA XIV PH"/>
    <x v="1"/>
    <x v="1"/>
  </r>
  <r>
    <x v="0"/>
    <x v="1"/>
    <x v="2"/>
    <x v="4"/>
    <n v="7217055"/>
    <n v="8300303312"/>
    <x v="0"/>
    <x v="3"/>
    <s v="CONJUNTO RESIDENCIAL BUGANVILIA"/>
    <x v="1"/>
    <x v="1"/>
  </r>
  <r>
    <x v="0"/>
    <x v="1"/>
    <x v="2"/>
    <x v="4"/>
    <n v="7217065"/>
    <n v="9000155216"/>
    <x v="0"/>
    <x v="1"/>
    <s v="EDIFICIO PINARES DE COOPROCAL I"/>
    <x v="6"/>
    <x v="6"/>
  </r>
  <r>
    <x v="0"/>
    <x v="1"/>
    <x v="2"/>
    <x v="4"/>
    <n v="7217145"/>
    <n v="8300731485"/>
    <x v="0"/>
    <x v="1"/>
    <s v="EDIFICIO VIRACOCHA- PROPIEDAD HORIZONTAL"/>
    <x v="1"/>
    <x v="1"/>
  </r>
  <r>
    <x v="0"/>
    <x v="1"/>
    <x v="2"/>
    <x v="4"/>
    <n v="7217167"/>
    <n v="8100033949"/>
    <x v="0"/>
    <x v="1"/>
    <s v="CONJUNTO CERRADO BELLA MONTANA"/>
    <x v="6"/>
    <x v="6"/>
  </r>
  <r>
    <x v="0"/>
    <x v="1"/>
    <x v="2"/>
    <x v="4"/>
    <n v="7217171"/>
    <n v="8914093345"/>
    <x v="0"/>
    <x v="3"/>
    <s v="CONDOMINIO MULTIFAMILIARES LORENA ETAPA IV"/>
    <x v="11"/>
    <x v="9"/>
  </r>
  <r>
    <x v="0"/>
    <x v="1"/>
    <x v="2"/>
    <x v="5"/>
    <n v="7217210"/>
    <n v="41524229"/>
    <x v="0"/>
    <x v="2"/>
    <s v="GARZON DURAN MARIA CRISTINA"/>
    <x v="1"/>
    <x v="1"/>
  </r>
  <r>
    <x v="0"/>
    <x v="1"/>
    <x v="2"/>
    <x v="4"/>
    <n v="7217260"/>
    <n v="8000942832"/>
    <x v="0"/>
    <x v="1"/>
    <s v="CONJUNTO MULTIFAMILIAR BOSQUE DE CASIGUA"/>
    <x v="1"/>
    <x v="1"/>
  </r>
  <r>
    <x v="0"/>
    <x v="1"/>
    <x v="2"/>
    <x v="4"/>
    <n v="7217264"/>
    <n v="8000942832"/>
    <x v="0"/>
    <x v="1"/>
    <s v="CONJUNTO MULTIFAMILIAR BOSQUE DE CASIGUA"/>
    <x v="1"/>
    <x v="1"/>
  </r>
  <r>
    <x v="0"/>
    <x v="1"/>
    <x v="2"/>
    <x v="4"/>
    <n v="7217272"/>
    <n v="9010297872"/>
    <x v="0"/>
    <x v="0"/>
    <s v="CONJUNTO CERRADO BAMBU PH"/>
    <x v="13"/>
    <x v="9"/>
  </r>
  <r>
    <x v="0"/>
    <x v="1"/>
    <x v="2"/>
    <x v="4"/>
    <n v="7217295"/>
    <n v="9003835808"/>
    <x v="0"/>
    <x v="2"/>
    <s v="EDIFICIO BUSINESS POINT PH"/>
    <x v="1"/>
    <x v="1"/>
  </r>
  <r>
    <x v="0"/>
    <x v="1"/>
    <x v="2"/>
    <x v="4"/>
    <n v="7217300"/>
    <n v="8090052953"/>
    <x v="0"/>
    <x v="1"/>
    <s v="EDIFICIO CAMINO DORADO PROPIEDAD  HORIZONTAL"/>
    <x v="3"/>
    <x v="3"/>
  </r>
  <r>
    <x v="0"/>
    <x v="1"/>
    <x v="2"/>
    <x v="4"/>
    <n v="7217322"/>
    <n v="8002062383"/>
    <x v="0"/>
    <x v="0"/>
    <s v="EDIFICIO VILLAPILAR II BLOQUE 6 PROPIEDAD HORIZONTAL"/>
    <x v="6"/>
    <x v="6"/>
  </r>
  <r>
    <x v="0"/>
    <x v="1"/>
    <x v="2"/>
    <x v="4"/>
    <n v="7217375"/>
    <n v="8160018634"/>
    <x v="0"/>
    <x v="1"/>
    <s v="EDIFICIO SANTA MARIA DE LOS ALPES PH"/>
    <x v="11"/>
    <x v="9"/>
  </r>
  <r>
    <x v="0"/>
    <x v="1"/>
    <x v="2"/>
    <x v="4"/>
    <n v="7217386"/>
    <n v="9011279291"/>
    <x v="0"/>
    <x v="0"/>
    <s v="EDIFICIO ARBORETTO DE SAN LUIS PROPIEDAD HORIZONTAL"/>
    <x v="6"/>
    <x v="6"/>
  </r>
  <r>
    <x v="0"/>
    <x v="1"/>
    <x v="2"/>
    <x v="5"/>
    <n v="7217393"/>
    <n v="6238701"/>
    <x v="0"/>
    <x v="0"/>
    <s v="MARTINEZ SALAZAR JOSE LIBARDO"/>
    <x v="13"/>
    <x v="9"/>
  </r>
  <r>
    <x v="0"/>
    <x v="1"/>
    <x v="2"/>
    <x v="4"/>
    <n v="7217406"/>
    <n v="9000210599"/>
    <x v="0"/>
    <x v="1"/>
    <s v="CONJUNTO RESIDENCIAL MIRADOR DE LA CAMPIÑA 1 PH"/>
    <x v="1"/>
    <x v="1"/>
  </r>
  <r>
    <x v="0"/>
    <x v="1"/>
    <x v="2"/>
    <x v="4"/>
    <n v="7217409"/>
    <n v="8000231744"/>
    <x v="0"/>
    <x v="1"/>
    <s v="UNIDAD RESIDENCIAL SAN JOSE"/>
    <x v="21"/>
    <x v="5"/>
  </r>
  <r>
    <x v="0"/>
    <x v="1"/>
    <x v="2"/>
    <x v="4"/>
    <n v="7217413"/>
    <n v="8002060466"/>
    <x v="0"/>
    <x v="0"/>
    <s v="CONJUNTO RESIDENCIAL BOLIVIA ORIENTAL"/>
    <x v="1"/>
    <x v="1"/>
  </r>
  <r>
    <x v="0"/>
    <x v="1"/>
    <x v="2"/>
    <x v="4"/>
    <n v="7217422"/>
    <n v="8300183155"/>
    <x v="0"/>
    <x v="1"/>
    <s v="UNIDAD RESIDENCIAL EL PORTAL Y SANTA MARIA DE LOS ANGELES"/>
    <x v="1"/>
    <x v="1"/>
  </r>
  <r>
    <x v="0"/>
    <x v="1"/>
    <x v="2"/>
    <x v="4"/>
    <n v="7217421"/>
    <n v="8301169677"/>
    <x v="1"/>
    <x v="6"/>
    <s v="EDIFICIO MIRADOR DEL CERRO PROPIEDAD HORIZONT"/>
    <x v="1"/>
    <x v="1"/>
  </r>
  <r>
    <x v="0"/>
    <x v="1"/>
    <x v="2"/>
    <x v="4"/>
    <n v="7217454"/>
    <n v="8090007604"/>
    <x v="0"/>
    <x v="0"/>
    <s v="EDIFICIO MEDICADIZ PROPIEDAD HORIZONTAL"/>
    <x v="3"/>
    <x v="3"/>
  </r>
  <r>
    <x v="0"/>
    <x v="1"/>
    <x v="2"/>
    <x v="4"/>
    <n v="7217497"/>
    <n v="8090052953"/>
    <x v="0"/>
    <x v="1"/>
    <s v="EDIFICIO CAMINO DORADO PROPIEDAD  HORIZONTAL"/>
    <x v="3"/>
    <x v="3"/>
  </r>
  <r>
    <x v="0"/>
    <x v="1"/>
    <x v="2"/>
    <x v="4"/>
    <n v="7217524"/>
    <n v="9000529818"/>
    <x v="0"/>
    <x v="1"/>
    <s v="EDIFICIO TORCORMA PH"/>
    <x v="11"/>
    <x v="9"/>
  </r>
  <r>
    <x v="0"/>
    <x v="1"/>
    <x v="2"/>
    <x v="4"/>
    <n v="7217539"/>
    <n v="9011629766"/>
    <x v="1"/>
    <x v="6"/>
    <s v="EDIFICIO CASTELLON DE SANTA GEMA PH"/>
    <x v="14"/>
    <x v="5"/>
  </r>
  <r>
    <x v="0"/>
    <x v="1"/>
    <x v="2"/>
    <x v="4"/>
    <n v="7217586"/>
    <n v="8300653551"/>
    <x v="0"/>
    <x v="0"/>
    <s v="EDIFICIO TORRE DE OFICINAS EL NOGAL"/>
    <x v="1"/>
    <x v="1"/>
  </r>
  <r>
    <x v="0"/>
    <x v="1"/>
    <x v="2"/>
    <x v="4"/>
    <n v="7217612"/>
    <n v="8909389712"/>
    <x v="0"/>
    <x v="0"/>
    <s v="EDIFICIO CENTRO AYACUCHO PH"/>
    <x v="14"/>
    <x v="5"/>
  </r>
  <r>
    <x v="0"/>
    <x v="1"/>
    <x v="2"/>
    <x v="4"/>
    <n v="7217723"/>
    <n v="8090030886"/>
    <x v="0"/>
    <x v="1"/>
    <s v="CONJUNTO RESIDENCIAL ARAGON ETAPA I"/>
    <x v="31"/>
    <x v="3"/>
  </r>
  <r>
    <x v="0"/>
    <x v="1"/>
    <x v="2"/>
    <x v="4"/>
    <n v="7217834"/>
    <n v="8040179931"/>
    <x v="0"/>
    <x v="1"/>
    <s v="EDIFICIO PORTO REAL"/>
    <x v="2"/>
    <x v="2"/>
  </r>
  <r>
    <x v="0"/>
    <x v="1"/>
    <x v="2"/>
    <x v="4"/>
    <n v="7217914"/>
    <n v="9010098811"/>
    <x v="0"/>
    <x v="1"/>
    <s v="CONJUNTO RESIDENCIAL ARBOLEDA CAMPESTRE - CAMBULO PROPIEDAD"/>
    <x v="3"/>
    <x v="3"/>
  </r>
  <r>
    <x v="0"/>
    <x v="1"/>
    <x v="2"/>
    <x v="4"/>
    <n v="7217936"/>
    <n v="9002578233"/>
    <x v="0"/>
    <x v="0"/>
    <s v="URBANIZACIÓN VITENZA PH"/>
    <x v="14"/>
    <x v="5"/>
  </r>
  <r>
    <x v="0"/>
    <x v="1"/>
    <x v="2"/>
    <x v="4"/>
    <n v="7217951"/>
    <n v="9005450050"/>
    <x v="0"/>
    <x v="3"/>
    <s v="CONJ OKAPI II"/>
    <x v="1"/>
    <x v="1"/>
  </r>
  <r>
    <x v="0"/>
    <x v="1"/>
    <x v="2"/>
    <x v="5"/>
    <n v="7217974"/>
    <n v="21067131"/>
    <x v="0"/>
    <x v="1"/>
    <s v="DELGADO PEREA MARIA ISABEL"/>
    <x v="1"/>
    <x v="1"/>
  </r>
  <r>
    <x v="0"/>
    <x v="1"/>
    <x v="2"/>
    <x v="4"/>
    <n v="7218002"/>
    <n v="8300271007"/>
    <x v="0"/>
    <x v="3"/>
    <s v="CONJUNTO RESIDENCIAL PARQUES DE ALEJANDRIA"/>
    <x v="1"/>
    <x v="1"/>
  </r>
  <r>
    <x v="0"/>
    <x v="1"/>
    <x v="2"/>
    <x v="4"/>
    <n v="7218045"/>
    <n v="8001188077"/>
    <x v="0"/>
    <x v="1"/>
    <s v="EDIFICIO ALCATRAZ- PROPIEDAD HORIZONTAL"/>
    <x v="6"/>
    <x v="6"/>
  </r>
  <r>
    <x v="0"/>
    <x v="1"/>
    <x v="2"/>
    <x v="4"/>
    <n v="7218112"/>
    <n v="9003538116"/>
    <x v="0"/>
    <x v="1"/>
    <s v="CONJUNTO MULTIFAMILIAR JARDINES DE LA PALMA-PROPIEDAD HO"/>
    <x v="6"/>
    <x v="6"/>
  </r>
  <r>
    <x v="0"/>
    <x v="1"/>
    <x v="2"/>
    <x v="4"/>
    <n v="7218132"/>
    <n v="9002258282"/>
    <x v="0"/>
    <x v="1"/>
    <s v="MIRADOR DE LOS ALPES PH"/>
    <x v="11"/>
    <x v="9"/>
  </r>
  <r>
    <x v="0"/>
    <x v="1"/>
    <x v="2"/>
    <x v="4"/>
    <n v="7218135"/>
    <n v="8090114882"/>
    <x v="0"/>
    <x v="2"/>
    <s v="CONDOMINIO PARQUES DE PAKISTAN I ETAPA"/>
    <x v="31"/>
    <x v="3"/>
  </r>
  <r>
    <x v="0"/>
    <x v="1"/>
    <x v="2"/>
    <x v="4"/>
    <n v="7218149"/>
    <n v="9012082790"/>
    <x v="0"/>
    <x v="2"/>
    <s v="CONJUNTO RESIDENCIAL MIRADOR DE LOS ANDES"/>
    <x v="3"/>
    <x v="3"/>
  </r>
  <r>
    <x v="0"/>
    <x v="1"/>
    <x v="2"/>
    <x v="4"/>
    <n v="7218184"/>
    <n v="8604505137"/>
    <x v="0"/>
    <x v="0"/>
    <s v="EDIFICIO ALHAMBRA IV-PROPIEDAD HORIZONTAL"/>
    <x v="1"/>
    <x v="1"/>
  </r>
  <r>
    <x v="0"/>
    <x v="1"/>
    <x v="2"/>
    <x v="4"/>
    <n v="7218187"/>
    <n v="9008053155"/>
    <x v="0"/>
    <x v="1"/>
    <s v="CONJUNTO RESIDENCIAL BARLOVENTO PH"/>
    <x v="21"/>
    <x v="5"/>
  </r>
  <r>
    <x v="0"/>
    <x v="1"/>
    <x v="2"/>
    <x v="4"/>
    <n v="7218214"/>
    <n v="8160012311"/>
    <x v="0"/>
    <x v="1"/>
    <s v="EDIFICIO MIRADOR DEL OCASO PH"/>
    <x v="11"/>
    <x v="9"/>
  </r>
  <r>
    <x v="0"/>
    <x v="1"/>
    <x v="2"/>
    <x v="4"/>
    <n v="7218217"/>
    <n v="8110413969"/>
    <x v="0"/>
    <x v="0"/>
    <s v="URB TIERRA BLANCA PH"/>
    <x v="10"/>
    <x v="5"/>
  </r>
  <r>
    <x v="0"/>
    <x v="1"/>
    <x v="2"/>
    <x v="4"/>
    <n v="7218268"/>
    <n v="8300303312"/>
    <x v="0"/>
    <x v="3"/>
    <s v="CONJUNTO RESIDENCIAL BUGANVILIA"/>
    <x v="1"/>
    <x v="1"/>
  </r>
  <r>
    <x v="0"/>
    <x v="1"/>
    <x v="2"/>
    <x v="4"/>
    <n v="7218389"/>
    <n v="8001765546"/>
    <x v="0"/>
    <x v="3"/>
    <s v="AGRUPACION DE VIVIENDA METROPOLIS UNIDAD 33"/>
    <x v="1"/>
    <x v="1"/>
  </r>
  <r>
    <x v="0"/>
    <x v="1"/>
    <x v="2"/>
    <x v="4"/>
    <n v="7218405"/>
    <n v="8001828853"/>
    <x v="0"/>
    <x v="0"/>
    <s v="EDIFICIO FERRINI 81 PH"/>
    <x v="14"/>
    <x v="5"/>
  </r>
  <r>
    <x v="0"/>
    <x v="1"/>
    <x v="2"/>
    <x v="4"/>
    <n v="7218456"/>
    <n v="9011750783"/>
    <x v="0"/>
    <x v="1"/>
    <s v="CONJUNTO TORRES DE SANTA ALURA I ETAPA"/>
    <x v="20"/>
    <x v="11"/>
  </r>
  <r>
    <x v="0"/>
    <x v="1"/>
    <x v="2"/>
    <x v="4"/>
    <n v="7218559"/>
    <n v="8002480402"/>
    <x v="0"/>
    <x v="1"/>
    <s v="EDIFICIO SALAMANCA PROPIEDAD HORIZONTAL"/>
    <x v="6"/>
    <x v="6"/>
  </r>
  <r>
    <x v="0"/>
    <x v="1"/>
    <x v="2"/>
    <x v="4"/>
    <n v="7218589"/>
    <n v="8300306428"/>
    <x v="0"/>
    <x v="3"/>
    <s v="CONJUNTO HABITACIONAL SAN ANTONIO NORTE"/>
    <x v="1"/>
    <x v="1"/>
  </r>
  <r>
    <x v="0"/>
    <x v="1"/>
    <x v="2"/>
    <x v="4"/>
    <n v="7218598"/>
    <n v="9006751300"/>
    <x v="0"/>
    <x v="2"/>
    <s v="EDIFICIO TORRES DE BARCELONA PROPIEDAD HORIZONTAL"/>
    <x v="6"/>
    <x v="6"/>
  </r>
  <r>
    <x v="0"/>
    <x v="1"/>
    <x v="2"/>
    <x v="4"/>
    <n v="7218653"/>
    <n v="9002532583"/>
    <x v="0"/>
    <x v="1"/>
    <s v="CONJUNTO SIEMPRE VERDE - PROPIEDAD HORIZONTAL"/>
    <x v="14"/>
    <x v="5"/>
  </r>
  <r>
    <x v="0"/>
    <x v="1"/>
    <x v="2"/>
    <x v="4"/>
    <n v="7218690"/>
    <n v="8300392497"/>
    <x v="0"/>
    <x v="3"/>
    <s v="CONJUNTO RS PLAZUELA DE TOSCANA"/>
    <x v="1"/>
    <x v="1"/>
  </r>
  <r>
    <x v="0"/>
    <x v="1"/>
    <x v="2"/>
    <x v="4"/>
    <n v="7218774"/>
    <n v="8908044368"/>
    <x v="0"/>
    <x v="1"/>
    <s v="EDIFICIO LOS ANDES"/>
    <x v="6"/>
    <x v="6"/>
  </r>
  <r>
    <x v="0"/>
    <x v="1"/>
    <x v="2"/>
    <x v="4"/>
    <n v="7218896"/>
    <n v="8110149852"/>
    <x v="0"/>
    <x v="2"/>
    <s v="EDIFICIO PORTOFINO P H"/>
    <x v="14"/>
    <x v="5"/>
  </r>
  <r>
    <x v="0"/>
    <x v="1"/>
    <x v="2"/>
    <x v="4"/>
    <n v="7219263"/>
    <n v="9006893354"/>
    <x v="0"/>
    <x v="2"/>
    <s v="CONDOMINIO PRADOS DE ZUÑIGA  PH"/>
    <x v="10"/>
    <x v="5"/>
  </r>
  <r>
    <x v="0"/>
    <x v="1"/>
    <x v="2"/>
    <x v="4"/>
    <n v="7219267"/>
    <n v="8001238418"/>
    <x v="0"/>
    <x v="1"/>
    <s v="AGRUPACION DE VIVIENDA LA ESPERANZA PH"/>
    <x v="1"/>
    <x v="1"/>
  </r>
  <r>
    <x v="0"/>
    <x v="1"/>
    <x v="2"/>
    <x v="4"/>
    <n v="7219284"/>
    <n v="8605344678"/>
    <x v="0"/>
    <x v="0"/>
    <s v="MULTIFAMILIAR HUILA"/>
    <x v="1"/>
    <x v="1"/>
  </r>
  <r>
    <x v="0"/>
    <x v="1"/>
    <x v="2"/>
    <x v="4"/>
    <n v="7219333"/>
    <n v="9007851896"/>
    <x v="0"/>
    <x v="3"/>
    <s v="EDIFICIO NOVA TORRE 189 PH"/>
    <x v="1"/>
    <x v="1"/>
  </r>
  <r>
    <x v="0"/>
    <x v="1"/>
    <x v="2"/>
    <x v="4"/>
    <n v="7219428"/>
    <n v="8020123536"/>
    <x v="0"/>
    <x v="1"/>
    <s v="EDIFICIO ITATI"/>
    <x v="27"/>
    <x v="13"/>
  </r>
  <r>
    <x v="0"/>
    <x v="1"/>
    <x v="2"/>
    <x v="4"/>
    <n v="7219434"/>
    <n v="9001939536"/>
    <x v="0"/>
    <x v="1"/>
    <s v="CONJUNTO MIRARRIOS"/>
    <x v="15"/>
    <x v="4"/>
  </r>
  <r>
    <x v="0"/>
    <x v="1"/>
    <x v="2"/>
    <x v="4"/>
    <n v="7219498"/>
    <n v="9004180365"/>
    <x v="0"/>
    <x v="3"/>
    <s v="CONJUNTO RESIDENCIAL GOLF CLUB - PROPIEDAD HORIZONTAL"/>
    <x v="3"/>
    <x v="3"/>
  </r>
  <r>
    <x v="0"/>
    <x v="1"/>
    <x v="2"/>
    <x v="4"/>
    <n v="7219524"/>
    <n v="8002320283"/>
    <x v="0"/>
    <x v="1"/>
    <s v="CONJUNTO RESIDENCIAL CASTILLOS DEL MURAL PROPIEDAD HORIZONT"/>
    <x v="11"/>
    <x v="9"/>
  </r>
  <r>
    <x v="0"/>
    <x v="1"/>
    <x v="2"/>
    <x v="4"/>
    <n v="7219529"/>
    <n v="8002414331"/>
    <x v="0"/>
    <x v="1"/>
    <s v="EDIFICIO TORRES DE PINARES"/>
    <x v="11"/>
    <x v="9"/>
  </r>
  <r>
    <x v="0"/>
    <x v="1"/>
    <x v="2"/>
    <x v="4"/>
    <n v="7219533"/>
    <n v="8300597146"/>
    <x v="0"/>
    <x v="1"/>
    <s v="EDIFICIO TERRACOTA - PROPIEDAD HORIZONTAL"/>
    <x v="1"/>
    <x v="1"/>
  </r>
  <r>
    <x v="0"/>
    <x v="1"/>
    <x v="2"/>
    <x v="4"/>
    <n v="7219559"/>
    <n v="9010297872"/>
    <x v="0"/>
    <x v="2"/>
    <s v="CONJUNTO CERRADO BAMBU PH"/>
    <x v="13"/>
    <x v="9"/>
  </r>
  <r>
    <x v="0"/>
    <x v="1"/>
    <x v="2"/>
    <x v="4"/>
    <n v="7219611"/>
    <n v="9004681761"/>
    <x v="0"/>
    <x v="2"/>
    <s v="TORRE PORTAL DE BOMBONA PROPIEDAD HORIZONTAL"/>
    <x v="14"/>
    <x v="5"/>
  </r>
  <r>
    <x v="0"/>
    <x v="1"/>
    <x v="2"/>
    <x v="4"/>
    <n v="7219606"/>
    <n v="8001765546"/>
    <x v="0"/>
    <x v="3"/>
    <s v="AGRUPACION DE VIVIENDA METROPOLIS UNIDAD 33"/>
    <x v="1"/>
    <x v="1"/>
  </r>
  <r>
    <x v="0"/>
    <x v="1"/>
    <x v="2"/>
    <x v="4"/>
    <n v="7219628"/>
    <n v="9011750783"/>
    <x v="0"/>
    <x v="1"/>
    <s v="CONJUNTO TORRES DE SANTA ALURA I ETAPA"/>
    <x v="20"/>
    <x v="11"/>
  </r>
  <r>
    <x v="0"/>
    <x v="1"/>
    <x v="2"/>
    <x v="4"/>
    <n v="7219635"/>
    <n v="8300206923"/>
    <x v="0"/>
    <x v="3"/>
    <s v="UNIDAD RESIDENCIAL BLOQUES ME 54 MD 55 DE LA"/>
    <x v="1"/>
    <x v="1"/>
  </r>
  <r>
    <x v="0"/>
    <x v="1"/>
    <x v="2"/>
    <x v="4"/>
    <n v="7219645"/>
    <n v="8000609478"/>
    <x v="0"/>
    <x v="1"/>
    <s v="EDIFICIO TORRE BALSILLAS"/>
    <x v="14"/>
    <x v="5"/>
  </r>
  <r>
    <x v="0"/>
    <x v="1"/>
    <x v="2"/>
    <x v="4"/>
    <n v="7219651"/>
    <n v="9010475184"/>
    <x v="0"/>
    <x v="0"/>
    <s v="EDIFICIO PORTO LETICIA PH"/>
    <x v="21"/>
    <x v="5"/>
  </r>
  <r>
    <x v="0"/>
    <x v="1"/>
    <x v="2"/>
    <x v="4"/>
    <n v="7219668"/>
    <n v="8909372892"/>
    <x v="0"/>
    <x v="1"/>
    <s v="CONJUNTO RESIDENCIAL TORRES DEL CASTLLO 1 Y 2 PH"/>
    <x v="14"/>
    <x v="5"/>
  </r>
  <r>
    <x v="0"/>
    <x v="1"/>
    <x v="2"/>
    <x v="4"/>
    <n v="7219689"/>
    <n v="8000409901"/>
    <x v="0"/>
    <x v="3"/>
    <s v="EDIFICIO TORRES DE PUNTACANA - PROPIEDAD HORIZONTAL"/>
    <x v="1"/>
    <x v="1"/>
  </r>
  <r>
    <x v="0"/>
    <x v="1"/>
    <x v="2"/>
    <x v="4"/>
    <n v="7219749"/>
    <n v="9007366153"/>
    <x v="0"/>
    <x v="0"/>
    <s v="URBANIZACION FINITO PH"/>
    <x v="14"/>
    <x v="5"/>
  </r>
  <r>
    <x v="0"/>
    <x v="1"/>
    <x v="2"/>
    <x v="4"/>
    <n v="7219758"/>
    <n v="8300116670"/>
    <x v="0"/>
    <x v="1"/>
    <s v="QUINTAS DE GRATAMIRA CONJUNTO RESIDENCIAL"/>
    <x v="1"/>
    <x v="1"/>
  </r>
  <r>
    <x v="0"/>
    <x v="1"/>
    <x v="2"/>
    <x v="4"/>
    <n v="7219775"/>
    <n v="9005192175"/>
    <x v="0"/>
    <x v="1"/>
    <s v="EDIFICIO MADAGASCAR PROPIEDAD HORIZONTAL"/>
    <x v="14"/>
    <x v="5"/>
  </r>
  <r>
    <x v="0"/>
    <x v="1"/>
    <x v="2"/>
    <x v="4"/>
    <n v="7219790"/>
    <n v="8090041230"/>
    <x v="0"/>
    <x v="1"/>
    <s v="CONJUNTO RESIDENCIAL ARAGON II ET"/>
    <x v="31"/>
    <x v="3"/>
  </r>
  <r>
    <x v="0"/>
    <x v="1"/>
    <x v="2"/>
    <x v="4"/>
    <n v="7219846"/>
    <n v="8300309200"/>
    <x v="0"/>
    <x v="3"/>
    <s v="EDIFICIO PARQUE NAVARRA PH"/>
    <x v="1"/>
    <x v="1"/>
  </r>
  <r>
    <x v="0"/>
    <x v="1"/>
    <x v="2"/>
    <x v="4"/>
    <n v="7219914"/>
    <n v="9010297872"/>
    <x v="0"/>
    <x v="1"/>
    <s v="CONJUNTO CERRADO BAMBU PH"/>
    <x v="13"/>
    <x v="9"/>
  </r>
  <r>
    <x v="0"/>
    <x v="1"/>
    <x v="2"/>
    <x v="4"/>
    <n v="7219949"/>
    <n v="8090064012"/>
    <x v="0"/>
    <x v="1"/>
    <s v="EDIFICIO BALCONES DE BELEN - PROPIEDAD HORIZO"/>
    <x v="3"/>
    <x v="3"/>
  </r>
  <r>
    <x v="0"/>
    <x v="1"/>
    <x v="2"/>
    <x v="4"/>
    <n v="7219962"/>
    <n v="9008903157"/>
    <x v="0"/>
    <x v="3"/>
    <s v="AGRUPACION RESERVA DEL MAR"/>
    <x v="57"/>
    <x v="19"/>
  </r>
  <r>
    <x v="0"/>
    <x v="1"/>
    <x v="2"/>
    <x v="4"/>
    <n v="7219987"/>
    <n v="8605173732"/>
    <x v="0"/>
    <x v="1"/>
    <s v="PARQUE RESIDENCIAL EL GRECO II ETAPA"/>
    <x v="1"/>
    <x v="1"/>
  </r>
  <r>
    <x v="0"/>
    <x v="1"/>
    <x v="2"/>
    <x v="5"/>
    <n v="7219985"/>
    <n v="41905879"/>
    <x v="0"/>
    <x v="3"/>
    <s v="DIAZ RESTREPO AURA"/>
    <x v="30"/>
    <x v="7"/>
  </r>
  <r>
    <x v="0"/>
    <x v="1"/>
    <x v="2"/>
    <x v="4"/>
    <n v="7219998"/>
    <n v="9013206247"/>
    <x v="0"/>
    <x v="0"/>
    <s v="CONJUNTO HABITACIONAL Y COMERCIAL TORRE MAYA PROPIEDAD HORIZ"/>
    <x v="9"/>
    <x v="8"/>
  </r>
  <r>
    <x v="0"/>
    <x v="1"/>
    <x v="2"/>
    <x v="4"/>
    <n v="7220023"/>
    <n v="9002241083"/>
    <x v="0"/>
    <x v="1"/>
    <s v="CONDOMINIO TORRES DEL PRADO PROPIEDAD HORIZONTAL"/>
    <x v="9"/>
    <x v="8"/>
  </r>
  <r>
    <x v="0"/>
    <x v="1"/>
    <x v="2"/>
    <x v="4"/>
    <n v="7220015"/>
    <n v="8002286800"/>
    <x v="0"/>
    <x v="1"/>
    <s v="AGRUPACION DE VIVIENDA VILLA CALASANZ I ETAPA"/>
    <x v="1"/>
    <x v="1"/>
  </r>
  <r>
    <x v="0"/>
    <x v="1"/>
    <x v="2"/>
    <x v="4"/>
    <n v="7220038"/>
    <n v="8160006214"/>
    <x v="0"/>
    <x v="1"/>
    <s v="EL PALMAR CONJUNTO CERRADO N 3 PH"/>
    <x v="11"/>
    <x v="9"/>
  </r>
  <r>
    <x v="0"/>
    <x v="1"/>
    <x v="2"/>
    <x v="4"/>
    <n v="7220062"/>
    <n v="8605173732"/>
    <x v="0"/>
    <x v="7"/>
    <s v="PARQUE RESIDENCIAL EL GRECO II ETAPA"/>
    <x v="1"/>
    <x v="1"/>
  </r>
  <r>
    <x v="0"/>
    <x v="1"/>
    <x v="2"/>
    <x v="4"/>
    <n v="7220068"/>
    <n v="9000049322"/>
    <x v="0"/>
    <x v="3"/>
    <s v="CONJUNTO RESIDENCIAL ALAMEDA DE SAN JOSE III PH"/>
    <x v="1"/>
    <x v="1"/>
  </r>
  <r>
    <x v="0"/>
    <x v="1"/>
    <x v="2"/>
    <x v="4"/>
    <n v="7220076"/>
    <n v="8300040593"/>
    <x v="0"/>
    <x v="1"/>
    <s v="CONJUNTO PARQUE RESIDENCIAL CALLE 100 PROPIEDAD HORIZONTAL"/>
    <x v="1"/>
    <x v="1"/>
  </r>
  <r>
    <x v="0"/>
    <x v="1"/>
    <x v="2"/>
    <x v="4"/>
    <n v="7220092"/>
    <n v="8001765277"/>
    <x v="0"/>
    <x v="1"/>
    <s v="EDIFICIO DOÑA PASTORA PH"/>
    <x v="11"/>
    <x v="9"/>
  </r>
  <r>
    <x v="0"/>
    <x v="1"/>
    <x v="2"/>
    <x v="5"/>
    <n v="7220169"/>
    <n v="19462352"/>
    <x v="0"/>
    <x v="1"/>
    <s v="ROJAS ROMERO LUIS ORLANDO"/>
    <x v="1"/>
    <x v="1"/>
  </r>
  <r>
    <x v="0"/>
    <x v="1"/>
    <x v="2"/>
    <x v="4"/>
    <n v="7220235"/>
    <n v="9012159890"/>
    <x v="0"/>
    <x v="3"/>
    <s v="CERRITOS DEL MAR ESTACION DE COMERCIO PH"/>
    <x v="11"/>
    <x v="9"/>
  </r>
  <r>
    <x v="0"/>
    <x v="1"/>
    <x v="2"/>
    <x v="4"/>
    <n v="7220271"/>
    <n v="8300413001"/>
    <x v="0"/>
    <x v="1"/>
    <s v="PARQUES DE LA COLINA ETAPA 1 Y 2 PH"/>
    <x v="1"/>
    <x v="1"/>
  </r>
  <r>
    <x v="0"/>
    <x v="1"/>
    <x v="2"/>
    <x v="4"/>
    <n v="7220278"/>
    <n v="9000446676"/>
    <x v="0"/>
    <x v="1"/>
    <s v="CONJUNTO RESIDENCIAL LA ALEJANDRA III"/>
    <x v="1"/>
    <x v="1"/>
  </r>
  <r>
    <x v="0"/>
    <x v="1"/>
    <x v="2"/>
    <x v="4"/>
    <n v="7220358"/>
    <n v="9004886071"/>
    <x v="0"/>
    <x v="0"/>
    <s v="EDIFICIO SANTIAMEN ETAPA I Y II PH"/>
    <x v="14"/>
    <x v="5"/>
  </r>
  <r>
    <x v="0"/>
    <x v="1"/>
    <x v="2"/>
    <x v="4"/>
    <n v="7220469"/>
    <n v="9006189500"/>
    <x v="0"/>
    <x v="2"/>
    <s v="CONJUNTO RESIDENCIAL BALCONES DE SAN JUAN"/>
    <x v="9"/>
    <x v="8"/>
  </r>
  <r>
    <x v="0"/>
    <x v="1"/>
    <x v="2"/>
    <x v="4"/>
    <n v="7220530"/>
    <n v="8301385883"/>
    <x v="0"/>
    <x v="3"/>
    <s v="CONJUNTO RESIDENCIAL LA ALEJANDRA  VI"/>
    <x v="1"/>
    <x v="1"/>
  </r>
  <r>
    <x v="0"/>
    <x v="1"/>
    <x v="2"/>
    <x v="5"/>
    <n v="7220531"/>
    <n v="21067131"/>
    <x v="0"/>
    <x v="1"/>
    <s v="DELGADO PEREA MARIA ISABEL"/>
    <x v="1"/>
    <x v="1"/>
  </r>
  <r>
    <x v="0"/>
    <x v="1"/>
    <x v="2"/>
    <x v="5"/>
    <n v="7220534"/>
    <n v="79324105"/>
    <x v="0"/>
    <x v="0"/>
    <s v="ARIZA CRUZ HECTOR MANUEL"/>
    <x v="1"/>
    <x v="1"/>
  </r>
  <r>
    <x v="0"/>
    <x v="1"/>
    <x v="2"/>
    <x v="4"/>
    <n v="7220551"/>
    <n v="8301001641"/>
    <x v="0"/>
    <x v="3"/>
    <s v="CONJUNTO RESIDENCIAL PASEO DEL PARQUE PH"/>
    <x v="1"/>
    <x v="1"/>
  </r>
  <r>
    <x v="0"/>
    <x v="1"/>
    <x v="2"/>
    <x v="4"/>
    <n v="7220587"/>
    <n v="8001949355"/>
    <x v="0"/>
    <x v="0"/>
    <s v="EDIFICIO VILLAPILAR 2 BLOQUE 4  PROPIEDAD HORIZONTAL"/>
    <x v="6"/>
    <x v="6"/>
  </r>
  <r>
    <x v="0"/>
    <x v="1"/>
    <x v="2"/>
    <x v="4"/>
    <n v="7220656"/>
    <n v="8300306428"/>
    <x v="0"/>
    <x v="3"/>
    <s v="CONJUNTO HABITACIONAL SAN ANTONIO NORTE"/>
    <x v="1"/>
    <x v="1"/>
  </r>
  <r>
    <x v="0"/>
    <x v="1"/>
    <x v="2"/>
    <x v="4"/>
    <n v="7220659"/>
    <n v="8300306428"/>
    <x v="0"/>
    <x v="3"/>
    <s v="CONJUNTO HABITACIONAL SAN ANTONIO NORTE"/>
    <x v="1"/>
    <x v="1"/>
  </r>
  <r>
    <x v="0"/>
    <x v="1"/>
    <x v="2"/>
    <x v="4"/>
    <n v="7220724"/>
    <n v="9013120402"/>
    <x v="0"/>
    <x v="1"/>
    <s v="EDIFICIO PRADOS DE LA GRANJA"/>
    <x v="1"/>
    <x v="1"/>
  </r>
  <r>
    <x v="0"/>
    <x v="1"/>
    <x v="2"/>
    <x v="4"/>
    <n v="7220773"/>
    <n v="8002326465"/>
    <x v="0"/>
    <x v="3"/>
    <s v="EDIFICIO ATALAYA PROPIEDAD HORIZONTAL"/>
    <x v="6"/>
    <x v="6"/>
  </r>
  <r>
    <x v="0"/>
    <x v="1"/>
    <x v="2"/>
    <x v="4"/>
    <n v="7220844"/>
    <n v="8002517013"/>
    <x v="0"/>
    <x v="3"/>
    <s v="CONJUNTO RESIDENCIAL TOLEDO"/>
    <x v="38"/>
    <x v="4"/>
  </r>
  <r>
    <x v="0"/>
    <x v="1"/>
    <x v="2"/>
    <x v="4"/>
    <n v="7220909"/>
    <n v="9003538116"/>
    <x v="0"/>
    <x v="1"/>
    <s v="CONJUNTO MULTIFAMILIAR JARDINES DE LA PALMA-PROPIEDAD HO"/>
    <x v="6"/>
    <x v="6"/>
  </r>
  <r>
    <x v="0"/>
    <x v="1"/>
    <x v="2"/>
    <x v="4"/>
    <n v="7220967"/>
    <n v="8160004558"/>
    <x v="0"/>
    <x v="1"/>
    <s v="EDIFICIO BALCONES DE LA ALAMEDA"/>
    <x v="11"/>
    <x v="9"/>
  </r>
  <r>
    <x v="0"/>
    <x v="1"/>
    <x v="2"/>
    <x v="4"/>
    <n v="7220999"/>
    <n v="8605344678"/>
    <x v="0"/>
    <x v="3"/>
    <s v="MULTIFAMILIAR HUILA"/>
    <x v="1"/>
    <x v="1"/>
  </r>
  <r>
    <x v="0"/>
    <x v="1"/>
    <x v="2"/>
    <x v="4"/>
    <n v="7221036"/>
    <n v="8605173732"/>
    <x v="0"/>
    <x v="1"/>
    <s v="PARQUE RESIDENCIAL EL GRECO II ETAPA"/>
    <x v="1"/>
    <x v="1"/>
  </r>
  <r>
    <x v="0"/>
    <x v="1"/>
    <x v="2"/>
    <x v="4"/>
    <n v="7221110"/>
    <n v="9007916440"/>
    <x v="0"/>
    <x v="1"/>
    <s v="UNIDAD RESIDENCIAL SAN MARCOS CLUB"/>
    <x v="2"/>
    <x v="2"/>
  </r>
  <r>
    <x v="0"/>
    <x v="1"/>
    <x v="2"/>
    <x v="4"/>
    <n v="7221148"/>
    <n v="8050221382"/>
    <x v="0"/>
    <x v="0"/>
    <s v="CONJUNTO RESIDENCIAL SANTA ANA - PROPIEDAD HORIZONTAL DE"/>
    <x v="0"/>
    <x v="0"/>
  </r>
  <r>
    <x v="0"/>
    <x v="1"/>
    <x v="2"/>
    <x v="4"/>
    <n v="7221216"/>
    <n v="8110090961"/>
    <x v="0"/>
    <x v="0"/>
    <s v="CONJUNTO RESIDENCIAL RESGUARDO DE ROBLEDO"/>
    <x v="14"/>
    <x v="5"/>
  </r>
  <r>
    <x v="0"/>
    <x v="1"/>
    <x v="2"/>
    <x v="4"/>
    <n v="7221360"/>
    <n v="9004430496"/>
    <x v="0"/>
    <x v="1"/>
    <s v="CONJUNTO RESIDENCIAL SOTOMAYOR"/>
    <x v="2"/>
    <x v="2"/>
  </r>
  <r>
    <x v="0"/>
    <x v="1"/>
    <x v="2"/>
    <x v="4"/>
    <n v="7221835"/>
    <n v="8110127327"/>
    <x v="0"/>
    <x v="0"/>
    <s v="URBANIZACION FAROLES PH"/>
    <x v="14"/>
    <x v="5"/>
  </r>
  <r>
    <x v="0"/>
    <x v="1"/>
    <x v="2"/>
    <x v="4"/>
    <n v="7222137"/>
    <n v="8301347091"/>
    <x v="0"/>
    <x v="1"/>
    <s v="CONJUNTO RESIDENCIAL LA CABAÑA PROPIEDAD HORIZONTAL"/>
    <x v="1"/>
    <x v="1"/>
  </r>
  <r>
    <x v="0"/>
    <x v="1"/>
    <x v="2"/>
    <x v="4"/>
    <n v="7222142"/>
    <n v="8300658251"/>
    <x v="0"/>
    <x v="1"/>
    <s v="EDIFICIO LA ARBOLEDA PROPIEDAD HORIZONTAL"/>
    <x v="1"/>
    <x v="1"/>
  </r>
  <r>
    <x v="0"/>
    <x v="1"/>
    <x v="2"/>
    <x v="4"/>
    <n v="7222248"/>
    <n v="9005782761"/>
    <x v="0"/>
    <x v="1"/>
    <s v="CONJUNTO RESIDENCIAL MOLINO VERDE PROPIEDAD HORIZONTAL"/>
    <x v="1"/>
    <x v="1"/>
  </r>
  <r>
    <x v="0"/>
    <x v="1"/>
    <x v="2"/>
    <x v="4"/>
    <n v="7222280"/>
    <n v="8300967974"/>
    <x v="0"/>
    <x v="1"/>
    <s v="EDIFICIO TIME SQUARE PROPIEDAD HORIZONTAL"/>
    <x v="1"/>
    <x v="1"/>
  </r>
  <r>
    <x v="0"/>
    <x v="1"/>
    <x v="2"/>
    <x v="4"/>
    <n v="7222344"/>
    <n v="8000993335"/>
    <x v="0"/>
    <x v="1"/>
    <s v="CONJUNTO RESIDENCIAL EL TINAJERO PH"/>
    <x v="14"/>
    <x v="5"/>
  </r>
  <r>
    <x v="0"/>
    <x v="1"/>
    <x v="2"/>
    <x v="4"/>
    <n v="7222410"/>
    <n v="8300658251"/>
    <x v="0"/>
    <x v="1"/>
    <s v="EDIFICIO LA ARBOLEDA PROPIEDAD HORIZONTAL"/>
    <x v="1"/>
    <x v="1"/>
  </r>
  <r>
    <x v="0"/>
    <x v="1"/>
    <x v="2"/>
    <x v="4"/>
    <n v="7222467"/>
    <n v="8002338742"/>
    <x v="0"/>
    <x v="2"/>
    <s v="PROPIEDAD HORIZONTAL CERROS DE VERSALLES"/>
    <x v="6"/>
    <x v="6"/>
  </r>
  <r>
    <x v="0"/>
    <x v="1"/>
    <x v="2"/>
    <x v="4"/>
    <n v="7222526"/>
    <n v="8001557313"/>
    <x v="0"/>
    <x v="1"/>
    <s v="UNIDAD RESIDENCIAL COOMEVA"/>
    <x v="7"/>
    <x v="7"/>
  </r>
  <r>
    <x v="0"/>
    <x v="1"/>
    <x v="2"/>
    <x v="4"/>
    <n v="7222654"/>
    <n v="8605315024"/>
    <x v="0"/>
    <x v="1"/>
    <s v="AGRUPACION ANTIGUA HELVETIA"/>
    <x v="1"/>
    <x v="1"/>
  </r>
  <r>
    <x v="0"/>
    <x v="1"/>
    <x v="2"/>
    <x v="4"/>
    <n v="7222637"/>
    <n v="8001633654"/>
    <x v="0"/>
    <x v="0"/>
    <s v="EDIFICIO ANDALUCIA PROPIEDAD HORIZONTAL"/>
    <x v="6"/>
    <x v="6"/>
  </r>
  <r>
    <x v="0"/>
    <x v="1"/>
    <x v="2"/>
    <x v="4"/>
    <n v="7222765"/>
    <n v="9011450190"/>
    <x v="0"/>
    <x v="3"/>
    <s v="EDIFICIO CHICO 101- PROPIEDAD HORIZONTAL"/>
    <x v="1"/>
    <x v="1"/>
  </r>
  <r>
    <x v="0"/>
    <x v="1"/>
    <x v="2"/>
    <x v="4"/>
    <n v="7222785"/>
    <n v="8001585098"/>
    <x v="0"/>
    <x v="2"/>
    <s v="EDIFICIO BADAJOZ PH"/>
    <x v="11"/>
    <x v="9"/>
  </r>
  <r>
    <x v="0"/>
    <x v="1"/>
    <x v="2"/>
    <x v="4"/>
    <n v="7222880"/>
    <n v="9006283631"/>
    <x v="0"/>
    <x v="0"/>
    <s v="EDIFICIO LAURELES DEL RIO I ETAPA PH"/>
    <x v="6"/>
    <x v="6"/>
  </r>
  <r>
    <x v="0"/>
    <x v="1"/>
    <x v="2"/>
    <x v="4"/>
    <n v="7223039"/>
    <n v="9007366153"/>
    <x v="0"/>
    <x v="1"/>
    <s v="URBANIZACION FINITO PH"/>
    <x v="14"/>
    <x v="5"/>
  </r>
  <r>
    <x v="0"/>
    <x v="1"/>
    <x v="2"/>
    <x v="4"/>
    <n v="7223061"/>
    <n v="9007820790"/>
    <x v="0"/>
    <x v="1"/>
    <s v="EDIFICIO AREA CABLE"/>
    <x v="6"/>
    <x v="6"/>
  </r>
  <r>
    <x v="0"/>
    <x v="1"/>
    <x v="2"/>
    <x v="4"/>
    <n v="7223127"/>
    <n v="8110257158"/>
    <x v="0"/>
    <x v="3"/>
    <s v="EDIFICIO DOMOS PH"/>
    <x v="14"/>
    <x v="5"/>
  </r>
  <r>
    <x v="0"/>
    <x v="1"/>
    <x v="2"/>
    <x v="4"/>
    <n v="7223126"/>
    <n v="9005059282"/>
    <x v="0"/>
    <x v="4"/>
    <s v="CONJUNTO MULTIFAMILIAR EL CARMELO PROPIEDAD HORIZONTAL"/>
    <x v="6"/>
    <x v="6"/>
  </r>
  <r>
    <x v="0"/>
    <x v="1"/>
    <x v="2"/>
    <x v="4"/>
    <n v="7223152"/>
    <n v="8100006047"/>
    <x v="0"/>
    <x v="0"/>
    <s v="CONDCONJCERRADO ACROPOLIS ALTA SUIZA TUNO PH"/>
    <x v="6"/>
    <x v="6"/>
  </r>
  <r>
    <x v="0"/>
    <x v="1"/>
    <x v="2"/>
    <x v="4"/>
    <n v="7223216"/>
    <n v="8002094305"/>
    <x v="0"/>
    <x v="1"/>
    <s v="EDIFICIO AVENIDA 161 PH"/>
    <x v="1"/>
    <x v="1"/>
  </r>
  <r>
    <x v="0"/>
    <x v="1"/>
    <x v="2"/>
    <x v="4"/>
    <n v="7223250"/>
    <n v="8002338742"/>
    <x v="0"/>
    <x v="2"/>
    <s v="PROPIEDAD HORIZONTAL CERROS DE VERSALLES"/>
    <x v="6"/>
    <x v="6"/>
  </r>
  <r>
    <x v="0"/>
    <x v="1"/>
    <x v="2"/>
    <x v="4"/>
    <n v="7223334"/>
    <n v="9003602187"/>
    <x v="0"/>
    <x v="1"/>
    <s v="CONJUNTO RESIDENCIAL BOSQUE DE PINOS ETAPA I Y II"/>
    <x v="2"/>
    <x v="2"/>
  </r>
  <r>
    <x v="0"/>
    <x v="1"/>
    <x v="2"/>
    <x v="4"/>
    <n v="7223751"/>
    <n v="8040014390"/>
    <x v="0"/>
    <x v="1"/>
    <s v="CONJUNTO RESIDENCIAL VILLA FIRENZE"/>
    <x v="17"/>
    <x v="2"/>
  </r>
  <r>
    <x v="0"/>
    <x v="1"/>
    <x v="2"/>
    <x v="4"/>
    <n v="7223763"/>
    <n v="9008416059"/>
    <x v="0"/>
    <x v="1"/>
    <s v="CONJUNTO RESIDENCIAL MULTIFAMILIAR PORTAL DE LAS ARAUCARIAS"/>
    <x v="56"/>
    <x v="9"/>
  </r>
  <r>
    <x v="0"/>
    <x v="1"/>
    <x v="2"/>
    <x v="4"/>
    <n v="7223771"/>
    <n v="8300582821"/>
    <x v="0"/>
    <x v="1"/>
    <s v="EDIFICIO ABADIA 146 PROPIEDAD HORIZONTAL"/>
    <x v="1"/>
    <x v="1"/>
  </r>
  <r>
    <x v="0"/>
    <x v="1"/>
    <x v="2"/>
    <x v="4"/>
    <n v="7223765"/>
    <n v="9003095455"/>
    <x v="0"/>
    <x v="1"/>
    <s v="CONJUNTO RESIDENCIAL SENDEROS DE UNICENTRO PROPIEDAD HOR"/>
    <x v="11"/>
    <x v="9"/>
  </r>
  <r>
    <x v="0"/>
    <x v="1"/>
    <x v="2"/>
    <x v="4"/>
    <n v="7223805"/>
    <n v="8010011134"/>
    <x v="0"/>
    <x v="2"/>
    <s v="URBANIZACION BOSQUES DE PINARES"/>
    <x v="7"/>
    <x v="7"/>
  </r>
  <r>
    <x v="0"/>
    <x v="1"/>
    <x v="2"/>
    <x v="5"/>
    <n v="7223822"/>
    <n v="41637624"/>
    <x v="0"/>
    <x v="1"/>
    <s v="MEDELLIN OSTOS DEYANIRA"/>
    <x v="1"/>
    <x v="1"/>
  </r>
  <r>
    <x v="0"/>
    <x v="1"/>
    <x v="2"/>
    <x v="4"/>
    <n v="7223873"/>
    <n v="8110257158"/>
    <x v="0"/>
    <x v="3"/>
    <s v="EDIFICIO DOMOS PH"/>
    <x v="14"/>
    <x v="5"/>
  </r>
  <r>
    <x v="0"/>
    <x v="1"/>
    <x v="2"/>
    <x v="4"/>
    <n v="7223946"/>
    <n v="8100069941"/>
    <x v="0"/>
    <x v="2"/>
    <s v="EDIFICIO MULTIFAMILIAR SILVANIA PROPIEDAD HORIZONTAL"/>
    <x v="6"/>
    <x v="6"/>
  </r>
  <r>
    <x v="0"/>
    <x v="1"/>
    <x v="2"/>
    <x v="4"/>
    <n v="7223961"/>
    <n v="8902066985"/>
    <x v="0"/>
    <x v="2"/>
    <s v="CONJUNTO RESIDENCIAL ANDALUCIA"/>
    <x v="17"/>
    <x v="2"/>
  </r>
  <r>
    <x v="0"/>
    <x v="1"/>
    <x v="2"/>
    <x v="4"/>
    <n v="7223983"/>
    <n v="9003543395"/>
    <x v="0"/>
    <x v="1"/>
    <s v="CONJUNTO RESIDENCIAL SOL DE PLATA"/>
    <x v="1"/>
    <x v="1"/>
  </r>
  <r>
    <x v="0"/>
    <x v="1"/>
    <x v="2"/>
    <x v="4"/>
    <n v="7223996"/>
    <n v="8110012762"/>
    <x v="0"/>
    <x v="0"/>
    <s v="URBANIZACION VILLA FLORIDA ETAPA 2 PROPIEDAD HORIZONTAL"/>
    <x v="14"/>
    <x v="5"/>
  </r>
  <r>
    <x v="0"/>
    <x v="1"/>
    <x v="2"/>
    <x v="4"/>
    <n v="7224020"/>
    <n v="9005451500"/>
    <x v="0"/>
    <x v="3"/>
    <s v="CONJUNTO RESERVA DE LA FLORIDA"/>
    <x v="23"/>
    <x v="6"/>
  </r>
  <r>
    <x v="0"/>
    <x v="1"/>
    <x v="2"/>
    <x v="4"/>
    <n v="7224047"/>
    <n v="8300206923"/>
    <x v="0"/>
    <x v="3"/>
    <s v="UNIDAD RESIDENCIAL BLOQUES ME 54 MD 55 DE LA"/>
    <x v="1"/>
    <x v="1"/>
  </r>
  <r>
    <x v="0"/>
    <x v="1"/>
    <x v="2"/>
    <x v="4"/>
    <n v="7224057"/>
    <n v="8300206923"/>
    <x v="0"/>
    <x v="3"/>
    <s v="UNIDAD RESIDENCIAL BLOQUES ME 54 MD 55 DE LA"/>
    <x v="1"/>
    <x v="1"/>
  </r>
  <r>
    <x v="0"/>
    <x v="1"/>
    <x v="2"/>
    <x v="4"/>
    <n v="7224073"/>
    <n v="9011450190"/>
    <x v="0"/>
    <x v="3"/>
    <s v="EDIFICIO CHICO 1 1 PROPIEDAD HORIZONTAL"/>
    <x v="1"/>
    <x v="1"/>
  </r>
  <r>
    <x v="0"/>
    <x v="1"/>
    <x v="2"/>
    <x v="4"/>
    <n v="7224074"/>
    <n v="8300206923"/>
    <x v="0"/>
    <x v="3"/>
    <s v="UNIDAD RESIDENCIAL BLOQUES ME 54 MD 55 DE LA"/>
    <x v="1"/>
    <x v="1"/>
  </r>
  <r>
    <x v="0"/>
    <x v="1"/>
    <x v="2"/>
    <x v="4"/>
    <n v="7224080"/>
    <n v="9001768916"/>
    <x v="0"/>
    <x v="1"/>
    <s v="CONJUNTO RESIDENCIAL QUINTAS DEL TREBOL SUPER"/>
    <x v="43"/>
    <x v="4"/>
  </r>
  <r>
    <x v="0"/>
    <x v="1"/>
    <x v="2"/>
    <x v="4"/>
    <n v="7224092"/>
    <n v="8603537399"/>
    <x v="0"/>
    <x v="1"/>
    <s v="CONJUNTO NIZA VIII 44 PH"/>
    <x v="1"/>
    <x v="1"/>
  </r>
  <r>
    <x v="0"/>
    <x v="1"/>
    <x v="2"/>
    <x v="4"/>
    <n v="7224132"/>
    <n v="8001668784"/>
    <x v="0"/>
    <x v="1"/>
    <s v="URBANIZACION MI FUTURO I ETAPA"/>
    <x v="38"/>
    <x v="4"/>
  </r>
  <r>
    <x v="0"/>
    <x v="1"/>
    <x v="2"/>
    <x v="4"/>
    <n v="7224158"/>
    <n v="9013702841"/>
    <x v="0"/>
    <x v="1"/>
    <s v="CONJUNTO RESIDENCIAL RINCON DE LA PRADERA PH"/>
    <x v="13"/>
    <x v="9"/>
  </r>
  <r>
    <x v="0"/>
    <x v="1"/>
    <x v="2"/>
    <x v="4"/>
    <n v="7224175"/>
    <n v="9008865371"/>
    <x v="0"/>
    <x v="1"/>
    <s v="PARQUE RESIDENCIAL INTER PLAZA SUR"/>
    <x v="7"/>
    <x v="7"/>
  </r>
  <r>
    <x v="0"/>
    <x v="1"/>
    <x v="2"/>
    <x v="4"/>
    <n v="7224236"/>
    <n v="8300658496"/>
    <x v="0"/>
    <x v="1"/>
    <s v="CONJUNTO RESIDENCIAL AFIDRO V ETAPA CORAVELPI"/>
    <x v="1"/>
    <x v="1"/>
  </r>
  <r>
    <x v="0"/>
    <x v="1"/>
    <x v="2"/>
    <x v="4"/>
    <n v="7224288"/>
    <n v="9008140560"/>
    <x v="0"/>
    <x v="0"/>
    <s v="CONJUNTO RESIDENCIAL AURA PROPIEDAD HORIZONTAL"/>
    <x v="14"/>
    <x v="5"/>
  </r>
  <r>
    <x v="0"/>
    <x v="1"/>
    <x v="2"/>
    <x v="4"/>
    <n v="7224301"/>
    <n v="8300749224"/>
    <x v="0"/>
    <x v="1"/>
    <s v="CONJUNTO RESIDENCIAL DE LA SUPERMANZANA 6 BOC"/>
    <x v="1"/>
    <x v="1"/>
  </r>
  <r>
    <x v="0"/>
    <x v="1"/>
    <x v="2"/>
    <x v="4"/>
    <n v="7224317"/>
    <n v="9000631787"/>
    <x v="0"/>
    <x v="1"/>
    <s v="CONJUNTO CERRADO LA ESTANCIA DEL VERGEL PROP HORIZONTAL"/>
    <x v="3"/>
    <x v="3"/>
  </r>
  <r>
    <x v="0"/>
    <x v="1"/>
    <x v="2"/>
    <x v="4"/>
    <n v="7224341"/>
    <n v="9006993672"/>
    <x v="0"/>
    <x v="3"/>
    <s v="CONJUNTO RESIDENCIAL PINARES DE ALAMEDA"/>
    <x v="11"/>
    <x v="9"/>
  </r>
  <r>
    <x v="0"/>
    <x v="1"/>
    <x v="2"/>
    <x v="4"/>
    <n v="7224367"/>
    <n v="8100025388"/>
    <x v="0"/>
    <x v="1"/>
    <s v="CONJUNTO CERRADO MIRADOR DE LA SIERRA PROPIEDAD HORIZONTAL"/>
    <x v="6"/>
    <x v="6"/>
  </r>
  <r>
    <x v="0"/>
    <x v="1"/>
    <x v="2"/>
    <x v="4"/>
    <n v="7224383"/>
    <n v="8909291006"/>
    <x v="0"/>
    <x v="3"/>
    <s v="EDIFICIO PALMARES PH"/>
    <x v="14"/>
    <x v="5"/>
  </r>
  <r>
    <x v="0"/>
    <x v="1"/>
    <x v="2"/>
    <x v="4"/>
    <n v="7224389"/>
    <n v="9006993672"/>
    <x v="0"/>
    <x v="3"/>
    <s v="CONJUNTO RESIDENCIAL PINARES DE ALAMEDA"/>
    <x v="11"/>
    <x v="9"/>
  </r>
  <r>
    <x v="0"/>
    <x v="1"/>
    <x v="2"/>
    <x v="4"/>
    <n v="7224451"/>
    <n v="8300707079"/>
    <x v="0"/>
    <x v="1"/>
    <s v="EDIFICIO  PLAZA NAVARRA"/>
    <x v="1"/>
    <x v="1"/>
  </r>
  <r>
    <x v="0"/>
    <x v="1"/>
    <x v="2"/>
    <x v="5"/>
    <n v="7224474"/>
    <n v="42131399"/>
    <x v="0"/>
    <x v="2"/>
    <s v="TABORDA  OSORIO SANDRA MILENA"/>
    <x v="11"/>
    <x v="9"/>
  </r>
  <r>
    <x v="0"/>
    <x v="1"/>
    <x v="2"/>
    <x v="4"/>
    <n v="7224484"/>
    <n v="9005992557"/>
    <x v="0"/>
    <x v="0"/>
    <s v="EDIFICIO AREA 93 PROPIEDAD HORIZONTAL"/>
    <x v="1"/>
    <x v="1"/>
  </r>
  <r>
    <x v="0"/>
    <x v="1"/>
    <x v="2"/>
    <x v="4"/>
    <n v="7224499"/>
    <n v="9002272465"/>
    <x v="0"/>
    <x v="3"/>
    <s v="AGRUPACION VIGIA DEL PARQUE ETAPA 1 PH"/>
    <x v="1"/>
    <x v="1"/>
  </r>
  <r>
    <x v="0"/>
    <x v="1"/>
    <x v="2"/>
    <x v="4"/>
    <n v="7224527"/>
    <n v="8301460815"/>
    <x v="0"/>
    <x v="3"/>
    <s v="CONJUNTO RESIDENCIAL CASTILLA IV ETAPA PH"/>
    <x v="1"/>
    <x v="1"/>
  </r>
  <r>
    <x v="0"/>
    <x v="1"/>
    <x v="2"/>
    <x v="4"/>
    <n v="7224538"/>
    <n v="8300514249"/>
    <x v="0"/>
    <x v="1"/>
    <s v="CONJUNTO RESIDENCIAL PRADOS DE LA SABANA III ETAPA PH"/>
    <x v="1"/>
    <x v="1"/>
  </r>
  <r>
    <x v="0"/>
    <x v="1"/>
    <x v="2"/>
    <x v="4"/>
    <n v="7224553"/>
    <n v="9005059282"/>
    <x v="0"/>
    <x v="4"/>
    <s v="CONJUNTO MULTIFAMILIAR EL CARMELO PROPIEDAD HORIZONTAL"/>
    <x v="6"/>
    <x v="6"/>
  </r>
  <r>
    <x v="0"/>
    <x v="1"/>
    <x v="2"/>
    <x v="4"/>
    <n v="7224556"/>
    <n v="8100014812"/>
    <x v="0"/>
    <x v="1"/>
    <s v="PROPIEDAD HORIZONTAL TORRES DE ALTAMIRA"/>
    <x v="6"/>
    <x v="6"/>
  </r>
  <r>
    <x v="0"/>
    <x v="1"/>
    <x v="2"/>
    <x v="4"/>
    <n v="7224559"/>
    <n v="9002310020"/>
    <x v="0"/>
    <x v="4"/>
    <s v="CONJUNTO RESIDENCIAL SABANA DE TIERRA BUENA I"/>
    <x v="1"/>
    <x v="1"/>
  </r>
  <r>
    <x v="0"/>
    <x v="1"/>
    <x v="2"/>
    <x v="4"/>
    <n v="7224573"/>
    <n v="8902118041"/>
    <x v="0"/>
    <x v="2"/>
    <s v="CONJUNTO RESIDENCIAL TORRES DEL TEJAR"/>
    <x v="2"/>
    <x v="2"/>
  </r>
  <r>
    <x v="0"/>
    <x v="1"/>
    <x v="2"/>
    <x v="4"/>
    <n v="7224578"/>
    <n v="8300699525"/>
    <x v="0"/>
    <x v="1"/>
    <s v="CONJUNTO RESIDENCIAL EL PINAR DEL COUNTRY PH"/>
    <x v="1"/>
    <x v="1"/>
  </r>
  <r>
    <x v="0"/>
    <x v="1"/>
    <x v="2"/>
    <x v="4"/>
    <n v="7224597"/>
    <n v="9002310020"/>
    <x v="0"/>
    <x v="4"/>
    <s v="CONJUNTO RESIDENCIAL SABANA DE TIERRA BUENA I"/>
    <x v="1"/>
    <x v="1"/>
  </r>
  <r>
    <x v="0"/>
    <x v="1"/>
    <x v="2"/>
    <x v="4"/>
    <n v="7224605"/>
    <n v="9002310020"/>
    <x v="0"/>
    <x v="4"/>
    <s v="CONJUNTO RESIDENCIAL SABANA DE TIERRA BUENA I"/>
    <x v="1"/>
    <x v="1"/>
  </r>
  <r>
    <x v="0"/>
    <x v="1"/>
    <x v="2"/>
    <x v="4"/>
    <n v="7224616"/>
    <n v="9009366311"/>
    <x v="0"/>
    <x v="1"/>
    <s v="EDIFICIO TORRE 100"/>
    <x v="7"/>
    <x v="7"/>
  </r>
  <r>
    <x v="0"/>
    <x v="1"/>
    <x v="2"/>
    <x v="4"/>
    <n v="7224609"/>
    <n v="9002310020"/>
    <x v="0"/>
    <x v="4"/>
    <s v="CONJUNTO RESIDENCIAL SABANA DE TIERRA BUENA I"/>
    <x v="1"/>
    <x v="1"/>
  </r>
  <r>
    <x v="0"/>
    <x v="1"/>
    <x v="2"/>
    <x v="4"/>
    <n v="7224620"/>
    <n v="8040074223"/>
    <x v="0"/>
    <x v="1"/>
    <s v="EDIFICIO SORRENTO"/>
    <x v="2"/>
    <x v="2"/>
  </r>
  <r>
    <x v="0"/>
    <x v="1"/>
    <x v="2"/>
    <x v="4"/>
    <n v="7224632"/>
    <n v="8909057936"/>
    <x v="0"/>
    <x v="1"/>
    <s v="EDIFICIO LAURELES PH"/>
    <x v="14"/>
    <x v="5"/>
  </r>
  <r>
    <x v="0"/>
    <x v="1"/>
    <x v="2"/>
    <x v="4"/>
    <n v="7224714"/>
    <n v="9000374688"/>
    <x v="0"/>
    <x v="1"/>
    <s v="UNIDAD RESIDENCIAL BALCON DE LA RAZA PH"/>
    <x v="10"/>
    <x v="5"/>
  </r>
  <r>
    <x v="0"/>
    <x v="1"/>
    <x v="2"/>
    <x v="4"/>
    <n v="7224726"/>
    <n v="8100009611"/>
    <x v="0"/>
    <x v="3"/>
    <s v="EDIFICIO VILLAPILAR 2 BLOQUE 2 - PROPIEDAD HORIZONTAL"/>
    <x v="6"/>
    <x v="6"/>
  </r>
  <r>
    <x v="0"/>
    <x v="1"/>
    <x v="2"/>
    <x v="4"/>
    <n v="7224734"/>
    <n v="9012181108"/>
    <x v="0"/>
    <x v="1"/>
    <s v="CONJUNTO RESIDENCIAL BOSQUE SABANA PH"/>
    <x v="83"/>
    <x v="4"/>
  </r>
  <r>
    <x v="0"/>
    <x v="1"/>
    <x v="2"/>
    <x v="4"/>
    <n v="7224736"/>
    <n v="9002346641"/>
    <x v="0"/>
    <x v="0"/>
    <s v="CONJUNTO CERRADO ACUARELA DE CAMPOHERMOSO PROPIEDAD HORIZONT"/>
    <x v="6"/>
    <x v="6"/>
  </r>
  <r>
    <x v="0"/>
    <x v="1"/>
    <x v="2"/>
    <x v="4"/>
    <n v="7224762"/>
    <n v="8000498941"/>
    <x v="0"/>
    <x v="1"/>
    <s v="CONJUNTO LAGOS DE CORDOBA PRIMERA ETAPA"/>
    <x v="1"/>
    <x v="1"/>
  </r>
  <r>
    <x v="0"/>
    <x v="1"/>
    <x v="2"/>
    <x v="4"/>
    <n v="7224775"/>
    <n v="9012391770"/>
    <x v="0"/>
    <x v="1"/>
    <s v="EDIFICIO ARCOBALENO PROPIEDAD HORIZONTAL"/>
    <x v="6"/>
    <x v="6"/>
  </r>
  <r>
    <x v="0"/>
    <x v="1"/>
    <x v="2"/>
    <x v="4"/>
    <n v="7224808"/>
    <n v="9004267642"/>
    <x v="0"/>
    <x v="1"/>
    <s v="CONJUNTO RESIDENCIAL ALTOS DE LA LEYENDA"/>
    <x v="29"/>
    <x v="14"/>
  </r>
  <r>
    <x v="0"/>
    <x v="1"/>
    <x v="2"/>
    <x v="4"/>
    <n v="7224826"/>
    <n v="8001659580"/>
    <x v="0"/>
    <x v="1"/>
    <s v="UNIDAD RESIDENCIAL TORRES DE AMERICA PH"/>
    <x v="14"/>
    <x v="5"/>
  </r>
  <r>
    <x v="0"/>
    <x v="1"/>
    <x v="2"/>
    <x v="4"/>
    <n v="7224831"/>
    <n v="8001974951"/>
    <x v="0"/>
    <x v="3"/>
    <s v="CONJUNTO RESIDENCIAL LA FRATERNIDAD-PROPIEDAD HORIZONTAL"/>
    <x v="1"/>
    <x v="1"/>
  </r>
  <r>
    <x v="0"/>
    <x v="1"/>
    <x v="2"/>
    <x v="4"/>
    <n v="7224837"/>
    <n v="8001154769"/>
    <x v="0"/>
    <x v="0"/>
    <s v="MULTIFAMILIAR VILLAS DEL MEDITERRANEO"/>
    <x v="1"/>
    <x v="1"/>
  </r>
  <r>
    <x v="0"/>
    <x v="1"/>
    <x v="2"/>
    <x v="4"/>
    <n v="7224874"/>
    <n v="8100048691"/>
    <x v="0"/>
    <x v="1"/>
    <s v="EDIFICIO MARIA LUISA PROPIEDAD HORIZONTAL"/>
    <x v="6"/>
    <x v="6"/>
  </r>
  <r>
    <x v="0"/>
    <x v="1"/>
    <x v="2"/>
    <x v="4"/>
    <n v="7224876"/>
    <n v="8300192982"/>
    <x v="0"/>
    <x v="3"/>
    <s v="AGRUPACION RESIDENCIAL NUEVA TIBABUYES SECTOR A"/>
    <x v="1"/>
    <x v="1"/>
  </r>
  <r>
    <x v="0"/>
    <x v="1"/>
    <x v="2"/>
    <x v="2"/>
    <n v="7224888"/>
    <n v="52036266"/>
    <x v="0"/>
    <x v="1"/>
    <s v="VEGA SANDOVAL MAYERLI"/>
    <x v="1"/>
    <x v="1"/>
  </r>
  <r>
    <x v="0"/>
    <x v="1"/>
    <x v="2"/>
    <x v="4"/>
    <n v="7224897"/>
    <n v="9009373176"/>
    <x v="0"/>
    <x v="1"/>
    <s v="CONJUNTO RESIDENCIAL APOSENTOS"/>
    <x v="29"/>
    <x v="14"/>
  </r>
  <r>
    <x v="0"/>
    <x v="1"/>
    <x v="2"/>
    <x v="4"/>
    <n v="7224953"/>
    <n v="8010016934"/>
    <x v="0"/>
    <x v="0"/>
    <s v="CONJUNTO RESIDENCIAL BOSQUES DE PALERMO"/>
    <x v="7"/>
    <x v="7"/>
  </r>
  <r>
    <x v="0"/>
    <x v="1"/>
    <x v="2"/>
    <x v="4"/>
    <n v="7224962"/>
    <n v="8914099344"/>
    <x v="0"/>
    <x v="1"/>
    <s v="UNIDAD RESIDENCIAL MALLORCA PH"/>
    <x v="11"/>
    <x v="9"/>
  </r>
  <r>
    <x v="0"/>
    <x v="1"/>
    <x v="2"/>
    <x v="4"/>
    <n v="7225004"/>
    <n v="8914123321"/>
    <x v="0"/>
    <x v="0"/>
    <s v="CENTRO COMERCIAL Y CULTURAL DE PEREIRA FIDUCENTRO Y TEATRO M"/>
    <x v="11"/>
    <x v="9"/>
  </r>
  <r>
    <x v="0"/>
    <x v="1"/>
    <x v="2"/>
    <x v="4"/>
    <n v="7225023"/>
    <n v="8001553858"/>
    <x v="0"/>
    <x v="1"/>
    <s v="CONJUNTO MULTIFAMILIAR  MINUTO DE DIOS N1"/>
    <x v="1"/>
    <x v="1"/>
  </r>
  <r>
    <x v="0"/>
    <x v="1"/>
    <x v="2"/>
    <x v="4"/>
    <n v="7225030"/>
    <n v="9001768916"/>
    <x v="0"/>
    <x v="1"/>
    <s v="CONJUNTO RESIDENCIAL QUINTAS DEL TREBOL SUPER"/>
    <x v="43"/>
    <x v="4"/>
  </r>
  <r>
    <x v="0"/>
    <x v="1"/>
    <x v="2"/>
    <x v="4"/>
    <n v="7225038"/>
    <n v="9011450760"/>
    <x v="0"/>
    <x v="1"/>
    <s v="CONJUNTO RESIDENCIAL EL RETIRO PROPIEDAD HORIZONTAL"/>
    <x v="11"/>
    <x v="9"/>
  </r>
  <r>
    <x v="0"/>
    <x v="1"/>
    <x v="2"/>
    <x v="4"/>
    <n v="7225059"/>
    <n v="8130021956"/>
    <x v="0"/>
    <x v="3"/>
    <s v="EDIFICIO ANTARES"/>
    <x v="29"/>
    <x v="14"/>
  </r>
  <r>
    <x v="0"/>
    <x v="1"/>
    <x v="2"/>
    <x v="4"/>
    <n v="7225108"/>
    <n v="8300120051"/>
    <x v="0"/>
    <x v="1"/>
    <s v="CONJUNTO RESIDENCIAL TEJARES DEL NORTE V"/>
    <x v="1"/>
    <x v="1"/>
  </r>
  <r>
    <x v="0"/>
    <x v="1"/>
    <x v="2"/>
    <x v="4"/>
    <n v="7225106"/>
    <n v="8301001641"/>
    <x v="0"/>
    <x v="3"/>
    <s v="CONJUNTO RESIDENCIAL PASEO DEL PARQUE PH"/>
    <x v="1"/>
    <x v="1"/>
  </r>
  <r>
    <x v="0"/>
    <x v="1"/>
    <x v="2"/>
    <x v="4"/>
    <n v="7225117"/>
    <n v="9006656584"/>
    <x v="0"/>
    <x v="2"/>
    <s v="PROYECTO BELLO HORIZONTE"/>
    <x v="1"/>
    <x v="1"/>
  </r>
  <r>
    <x v="0"/>
    <x v="1"/>
    <x v="2"/>
    <x v="4"/>
    <n v="7225126"/>
    <n v="9006656584"/>
    <x v="0"/>
    <x v="0"/>
    <s v="PROYECTO BELLO HORIZONTE"/>
    <x v="1"/>
    <x v="1"/>
  </r>
  <r>
    <x v="0"/>
    <x v="1"/>
    <x v="2"/>
    <x v="5"/>
    <n v="7225164"/>
    <n v="6238701"/>
    <x v="0"/>
    <x v="0"/>
    <s v="MARTINEZ SALAZAR JOSE LIBARDO"/>
    <x v="13"/>
    <x v="9"/>
  </r>
  <r>
    <x v="0"/>
    <x v="1"/>
    <x v="2"/>
    <x v="4"/>
    <n v="7225305"/>
    <n v="9014528802"/>
    <x v="0"/>
    <x v="1"/>
    <s v="CONDOMINIO ABADIA BOUTIQUE PH"/>
    <x v="107"/>
    <x v="4"/>
  </r>
  <r>
    <x v="0"/>
    <x v="1"/>
    <x v="2"/>
    <x v="4"/>
    <n v="7225304"/>
    <n v="8300306428"/>
    <x v="0"/>
    <x v="3"/>
    <s v="CONJUNTO HABITACIONAL SAN ANTONIO NORTE"/>
    <x v="1"/>
    <x v="1"/>
  </r>
  <r>
    <x v="0"/>
    <x v="1"/>
    <x v="2"/>
    <x v="4"/>
    <n v="7225428"/>
    <n v="8902115844"/>
    <x v="0"/>
    <x v="1"/>
    <s v="UNIDAD RESIDENCIAL ALTOS CAÑAVERAL I ETAPA"/>
    <x v="17"/>
    <x v="2"/>
  </r>
  <r>
    <x v="0"/>
    <x v="1"/>
    <x v="2"/>
    <x v="4"/>
    <n v="7225430"/>
    <n v="8605173732"/>
    <x v="0"/>
    <x v="1"/>
    <s v="PARQUE RESIDENCIAL EL GRECO II ETAPA"/>
    <x v="1"/>
    <x v="1"/>
  </r>
  <r>
    <x v="0"/>
    <x v="1"/>
    <x v="2"/>
    <x v="4"/>
    <n v="7225435"/>
    <n v="8605173732"/>
    <x v="0"/>
    <x v="1"/>
    <s v="AGRUPACION DE VIVIENDA PARQUE RESIDENCIAL EL GRECO II ETAPA"/>
    <x v="1"/>
    <x v="1"/>
  </r>
  <r>
    <x v="0"/>
    <x v="1"/>
    <x v="2"/>
    <x v="4"/>
    <n v="7225507"/>
    <n v="9001396138"/>
    <x v="0"/>
    <x v="1"/>
    <s v="BARILOCHE II - PROPIEDAD HORIZONTAL"/>
    <x v="1"/>
    <x v="1"/>
  </r>
  <r>
    <x v="0"/>
    <x v="1"/>
    <x v="2"/>
    <x v="4"/>
    <n v="7225516"/>
    <n v="8002517686"/>
    <x v="0"/>
    <x v="0"/>
    <s v="EDIFICIO SANTORINI PH"/>
    <x v="11"/>
    <x v="9"/>
  </r>
  <r>
    <x v="0"/>
    <x v="1"/>
    <x v="2"/>
    <x v="1"/>
    <n v="7225532"/>
    <n v="8000598969"/>
    <x v="0"/>
    <x v="3"/>
    <s v="CONJUNTO RESIDENCIAL AGUAS CALIENTES PROPIEDAD HORIZONTAL"/>
    <x v="1"/>
    <x v="1"/>
  </r>
  <r>
    <x v="0"/>
    <x v="1"/>
    <x v="2"/>
    <x v="4"/>
    <n v="7225538"/>
    <n v="8000423551"/>
    <x v="0"/>
    <x v="1"/>
    <s v="AGRUPACION DE VIVIENDA EL RINCON DEL PUENTE I"/>
    <x v="1"/>
    <x v="1"/>
  </r>
  <r>
    <x v="0"/>
    <x v="1"/>
    <x v="2"/>
    <x v="4"/>
    <n v="7225548"/>
    <n v="9009657422"/>
    <x v="0"/>
    <x v="3"/>
    <s v="LAGOS DE IRAKA CASAS DE CAMPO PRIMERA Y SEGUNDA ETAPA - P H"/>
    <x v="7"/>
    <x v="7"/>
  </r>
  <r>
    <x v="0"/>
    <x v="1"/>
    <x v="2"/>
    <x v="5"/>
    <n v="7225579"/>
    <n v="41912878"/>
    <x v="0"/>
    <x v="1"/>
    <s v="TORRES SILVA ADIELA"/>
    <x v="7"/>
    <x v="7"/>
  </r>
  <r>
    <x v="0"/>
    <x v="1"/>
    <x v="2"/>
    <x v="4"/>
    <n v="7225582"/>
    <n v="9000731679"/>
    <x v="0"/>
    <x v="1"/>
    <s v="EDIFICIO PLAZA SANTO DOMINGO - PROPIEDAD HORIZONTAL -"/>
    <x v="6"/>
    <x v="6"/>
  </r>
  <r>
    <x v="0"/>
    <x v="1"/>
    <x v="2"/>
    <x v="4"/>
    <n v="7225589"/>
    <n v="9001248581"/>
    <x v="0"/>
    <x v="3"/>
    <s v="CONJUNTO ALTOS DE QUIMBAYA PH"/>
    <x v="11"/>
    <x v="9"/>
  </r>
  <r>
    <x v="0"/>
    <x v="1"/>
    <x v="2"/>
    <x v="4"/>
    <n v="7225625"/>
    <n v="8604023261"/>
    <x v="0"/>
    <x v="1"/>
    <s v="CONJUNTO PARQUE RESIDENCIAL EL GRECO ETAPA I"/>
    <x v="1"/>
    <x v="1"/>
  </r>
  <r>
    <x v="0"/>
    <x v="1"/>
    <x v="2"/>
    <x v="4"/>
    <n v="7225635"/>
    <n v="8000897328"/>
    <x v="0"/>
    <x v="1"/>
    <s v="EDIFICIO PROPIEDAD HORIZONTAL CELULA 3 NUCLEO 1 DE LA URBANI"/>
    <x v="6"/>
    <x v="6"/>
  </r>
  <r>
    <x v="0"/>
    <x v="1"/>
    <x v="2"/>
    <x v="4"/>
    <n v="7225749"/>
    <n v="8050093504"/>
    <x v="0"/>
    <x v="1"/>
    <s v="UNIDAD RESIDENCIAL MARCO FIDEL SUAREZ"/>
    <x v="0"/>
    <x v="0"/>
  </r>
  <r>
    <x v="0"/>
    <x v="1"/>
    <x v="2"/>
    <x v="4"/>
    <n v="7225751"/>
    <n v="8160006135"/>
    <x v="0"/>
    <x v="1"/>
    <s v="EDIFICIO ALTOS DE LA PLAZUELA PH"/>
    <x v="11"/>
    <x v="9"/>
  </r>
  <r>
    <x v="0"/>
    <x v="1"/>
    <x v="2"/>
    <x v="4"/>
    <n v="7225769"/>
    <n v="9012376013"/>
    <x v="0"/>
    <x v="1"/>
    <s v="VERDU PARQUE RESIDENCIAL PRO"/>
    <x v="7"/>
    <x v="7"/>
  </r>
  <r>
    <x v="0"/>
    <x v="1"/>
    <x v="2"/>
    <x v="4"/>
    <n v="7225765"/>
    <n v="8110255341"/>
    <x v="0"/>
    <x v="0"/>
    <s v="CONJUNTO RESIDENCIAL JARDINES DE SANTA MONICA"/>
    <x v="14"/>
    <x v="5"/>
  </r>
  <r>
    <x v="0"/>
    <x v="1"/>
    <x v="2"/>
    <x v="4"/>
    <n v="7225804"/>
    <n v="8301187671"/>
    <x v="0"/>
    <x v="1"/>
    <s v="EDIFICIO COLINA CAMPESTRE 18 III PH"/>
    <x v="1"/>
    <x v="1"/>
  </r>
  <r>
    <x v="0"/>
    <x v="1"/>
    <x v="2"/>
    <x v="4"/>
    <n v="7225832"/>
    <n v="9011123115"/>
    <x v="0"/>
    <x v="1"/>
    <s v="CONJUNTO RESIDENCIAL PARQUES DE BOGOTA PINO PROPIEDAD HORIZO"/>
    <x v="1"/>
    <x v="1"/>
  </r>
  <r>
    <x v="0"/>
    <x v="1"/>
    <x v="2"/>
    <x v="4"/>
    <n v="7225860"/>
    <n v="8000695451"/>
    <x v="0"/>
    <x v="1"/>
    <s v="CONJUNTO RESIDENCIALTAOKA II"/>
    <x v="1"/>
    <x v="1"/>
  </r>
  <r>
    <x v="0"/>
    <x v="1"/>
    <x v="2"/>
    <x v="4"/>
    <n v="7225862"/>
    <n v="8090052953"/>
    <x v="0"/>
    <x v="1"/>
    <s v="EDIFICIO CAMINO DORADO PROPIEDAD  HORIZONTAL"/>
    <x v="3"/>
    <x v="3"/>
  </r>
  <r>
    <x v="0"/>
    <x v="1"/>
    <x v="2"/>
    <x v="4"/>
    <n v="7225966"/>
    <n v="8300883240"/>
    <x v="0"/>
    <x v="1"/>
    <s v="EDIFICIO ANDREA PROPIEDAD HORIZONTAL"/>
    <x v="1"/>
    <x v="1"/>
  </r>
  <r>
    <x v="0"/>
    <x v="1"/>
    <x v="2"/>
    <x v="4"/>
    <n v="7225991"/>
    <n v="8100011255"/>
    <x v="0"/>
    <x v="1"/>
    <s v="EDIFICIO VILLAPILAR 2 BLOQUE 3 PROPIEDAD HORIZONTAL"/>
    <x v="6"/>
    <x v="6"/>
  </r>
  <r>
    <x v="0"/>
    <x v="1"/>
    <x v="2"/>
    <x v="4"/>
    <n v="7226002"/>
    <n v="9001558020"/>
    <x v="0"/>
    <x v="1"/>
    <s v="CONJUNTO RESIDENCIAL ALSACIA REAL - PROPIEDAD"/>
    <x v="1"/>
    <x v="1"/>
  </r>
  <r>
    <x v="0"/>
    <x v="1"/>
    <x v="2"/>
    <x v="5"/>
    <n v="7226024"/>
    <n v="41939176"/>
    <x v="0"/>
    <x v="1"/>
    <s v="CABRERA TAMAYO KARENT JACKELINE"/>
    <x v="7"/>
    <x v="7"/>
  </r>
  <r>
    <x v="0"/>
    <x v="1"/>
    <x v="2"/>
    <x v="4"/>
    <n v="7226063"/>
    <n v="9000011703"/>
    <x v="0"/>
    <x v="1"/>
    <s v="CONJUNTO RESIDENCIAL SIERRAS DEL MORAL MZ 4 ETAPA 5 TORRE 9"/>
    <x v="1"/>
    <x v="1"/>
  </r>
  <r>
    <x v="0"/>
    <x v="1"/>
    <x v="2"/>
    <x v="4"/>
    <n v="7226091"/>
    <n v="9000901323"/>
    <x v="0"/>
    <x v="0"/>
    <s v="EDIFICIO TORRELIMA II PH"/>
    <x v="14"/>
    <x v="5"/>
  </r>
  <r>
    <x v="0"/>
    <x v="1"/>
    <x v="2"/>
    <x v="4"/>
    <n v="7226121"/>
    <n v="9008519364"/>
    <x v="0"/>
    <x v="0"/>
    <s v="EDIFICIO BALMORAL 70 PROPIEDAD HORIZONTAL"/>
    <x v="6"/>
    <x v="6"/>
  </r>
  <r>
    <x v="0"/>
    <x v="1"/>
    <x v="2"/>
    <x v="1"/>
    <n v="7226136"/>
    <n v="9004663980"/>
    <x v="0"/>
    <x v="1"/>
    <s v="EDIFICIO PALMAS DEL RECREO"/>
    <x v="59"/>
    <x v="2"/>
  </r>
  <r>
    <x v="0"/>
    <x v="1"/>
    <x v="2"/>
    <x v="4"/>
    <n v="7226199"/>
    <n v="8000469226"/>
    <x v="0"/>
    <x v="3"/>
    <s v="EDIFICIO CENTRO PROFESIONAL Y COMERCIAL EL CENTENARIO I - PH"/>
    <x v="0"/>
    <x v="0"/>
  </r>
  <r>
    <x v="0"/>
    <x v="1"/>
    <x v="2"/>
    <x v="4"/>
    <n v="7226394"/>
    <n v="8100041424"/>
    <x v="0"/>
    <x v="0"/>
    <s v="EDIFICIO MULTIFAMILIAR CONDADO DE LA CRUZ PROPIEDAD HORIZONT"/>
    <x v="6"/>
    <x v="6"/>
  </r>
  <r>
    <x v="0"/>
    <x v="1"/>
    <x v="2"/>
    <x v="4"/>
    <n v="7226422"/>
    <n v="8300672876"/>
    <x v="0"/>
    <x v="2"/>
    <s v="EDIFICIO  MULTIFAMILIAR   CESAR"/>
    <x v="1"/>
    <x v="1"/>
  </r>
  <r>
    <x v="0"/>
    <x v="1"/>
    <x v="2"/>
    <x v="4"/>
    <n v="7226503"/>
    <n v="9011202024"/>
    <x v="0"/>
    <x v="1"/>
    <s v="CONJUNTO R PARQUES DE BOGOTA MANZANO PH"/>
    <x v="1"/>
    <x v="1"/>
  </r>
  <r>
    <x v="0"/>
    <x v="1"/>
    <x v="2"/>
    <x v="5"/>
    <n v="7226552"/>
    <n v="5822666"/>
    <x v="0"/>
    <x v="4"/>
    <s v="SOSA BAUTISTA JOHN FAYVER"/>
    <x v="11"/>
    <x v="9"/>
  </r>
  <r>
    <x v="0"/>
    <x v="1"/>
    <x v="2"/>
    <x v="4"/>
    <n v="7226597"/>
    <n v="9000453811"/>
    <x v="0"/>
    <x v="1"/>
    <s v="CONJUNTO CERRADO LADERA"/>
    <x v="3"/>
    <x v="3"/>
  </r>
  <r>
    <x v="0"/>
    <x v="1"/>
    <x v="2"/>
    <x v="4"/>
    <n v="7226632"/>
    <n v="9012391770"/>
    <x v="0"/>
    <x v="0"/>
    <s v="EDIFICIO ARCOBALENO PROPIEDAD HORIZONTAL"/>
    <x v="6"/>
    <x v="6"/>
  </r>
  <r>
    <x v="0"/>
    <x v="1"/>
    <x v="2"/>
    <x v="4"/>
    <n v="7226678"/>
    <n v="9010848075"/>
    <x v="0"/>
    <x v="0"/>
    <s v="JUAN PABLO II PH TORRE 10"/>
    <x v="25"/>
    <x v="5"/>
  </r>
  <r>
    <x v="0"/>
    <x v="1"/>
    <x v="2"/>
    <x v="4"/>
    <n v="7226710"/>
    <n v="8080012059"/>
    <x v="0"/>
    <x v="2"/>
    <s v="SANTA MONICA I ETAPA"/>
    <x v="15"/>
    <x v="4"/>
  </r>
  <r>
    <x v="0"/>
    <x v="1"/>
    <x v="2"/>
    <x v="4"/>
    <n v="7226781"/>
    <n v="8300524282"/>
    <x v="0"/>
    <x v="2"/>
    <s v="CONJUNTO RESIDENCIAL EL PORTAL DE LA COFRADIA PH"/>
    <x v="1"/>
    <x v="1"/>
  </r>
  <r>
    <x v="0"/>
    <x v="1"/>
    <x v="2"/>
    <x v="4"/>
    <n v="7226904"/>
    <n v="9011348855"/>
    <x v="0"/>
    <x v="3"/>
    <s v="EL EDIFICIO TORRE 21 PROPIEDAD HORIZONTAL"/>
    <x v="11"/>
    <x v="9"/>
  </r>
  <r>
    <x v="0"/>
    <x v="1"/>
    <x v="2"/>
    <x v="4"/>
    <n v="7226915"/>
    <n v="9010034836"/>
    <x v="0"/>
    <x v="1"/>
    <s v="FORTEZZA PARQUE RESIDENCIAL - PROPIEDAD HORIZONTAL"/>
    <x v="3"/>
    <x v="3"/>
  </r>
  <r>
    <x v="0"/>
    <x v="1"/>
    <x v="2"/>
    <x v="4"/>
    <n v="7226943"/>
    <n v="9010034836"/>
    <x v="0"/>
    <x v="1"/>
    <s v="FORTEZZA PARQUE RESIDENCIAL - PROPIEDAD HORIZONTAL"/>
    <x v="3"/>
    <x v="3"/>
  </r>
  <r>
    <x v="0"/>
    <x v="1"/>
    <x v="2"/>
    <x v="4"/>
    <n v="7226957"/>
    <n v="8090114882"/>
    <x v="0"/>
    <x v="1"/>
    <s v="CONDOMINIO PARQUES DE PAKISTAN I ETAPA"/>
    <x v="31"/>
    <x v="3"/>
  </r>
  <r>
    <x v="0"/>
    <x v="1"/>
    <x v="2"/>
    <x v="4"/>
    <n v="7227093"/>
    <n v="9011202024"/>
    <x v="0"/>
    <x v="1"/>
    <s v="CONJUNTO R PARQUES DE BOGOTA MANZANO PH"/>
    <x v="1"/>
    <x v="1"/>
  </r>
  <r>
    <x v="0"/>
    <x v="1"/>
    <x v="2"/>
    <x v="4"/>
    <n v="7227101"/>
    <n v="9011202024"/>
    <x v="0"/>
    <x v="1"/>
    <s v="CONJUNTO R PARQUES DE BOGOTA MANZANO PH"/>
    <x v="1"/>
    <x v="1"/>
  </r>
  <r>
    <x v="0"/>
    <x v="1"/>
    <x v="2"/>
    <x v="4"/>
    <n v="7227118"/>
    <n v="9000024877"/>
    <x v="0"/>
    <x v="3"/>
    <s v="EDIFICIO PORTAL DE PINARES PH"/>
    <x v="11"/>
    <x v="9"/>
  </r>
  <r>
    <x v="0"/>
    <x v="1"/>
    <x v="2"/>
    <x v="4"/>
    <n v="7227194"/>
    <n v="8110050993"/>
    <x v="0"/>
    <x v="3"/>
    <s v="EDIFICIO NUEVO POBLADO PH"/>
    <x v="14"/>
    <x v="5"/>
  </r>
  <r>
    <x v="0"/>
    <x v="1"/>
    <x v="2"/>
    <x v="4"/>
    <n v="7227211"/>
    <n v="9007790023"/>
    <x v="0"/>
    <x v="1"/>
    <s v="EDIFICIO LAURA PROPIEDAD HORIZONTAL"/>
    <x v="11"/>
    <x v="9"/>
  </r>
  <r>
    <x v="0"/>
    <x v="1"/>
    <x v="2"/>
    <x v="4"/>
    <n v="7227296"/>
    <n v="9007698019"/>
    <x v="0"/>
    <x v="1"/>
    <s v="CONDOMINIO RESIDENCIAL SAN LUCAS DOWNTOWN PH"/>
    <x v="2"/>
    <x v="2"/>
  </r>
  <r>
    <x v="0"/>
    <x v="1"/>
    <x v="2"/>
    <x v="4"/>
    <n v="7227342"/>
    <n v="9006504188"/>
    <x v="0"/>
    <x v="1"/>
    <s v="CONJUNTO RESIDENCIAL TEREKAY PROPIEDAD HORIZONTAL"/>
    <x v="3"/>
    <x v="3"/>
  </r>
  <r>
    <x v="0"/>
    <x v="1"/>
    <x v="2"/>
    <x v="4"/>
    <n v="7227356"/>
    <n v="8001034892"/>
    <x v="0"/>
    <x v="1"/>
    <s v="CONJUNTO MULTIFAMILIAR LAS GARZAS"/>
    <x v="11"/>
    <x v="9"/>
  </r>
  <r>
    <x v="0"/>
    <x v="1"/>
    <x v="2"/>
    <x v="4"/>
    <n v="7227370"/>
    <n v="9010896571"/>
    <x v="0"/>
    <x v="0"/>
    <s v="CONJUNTO CERRADO TORRES DE CASTILLA PROPIEDAD HORIZONTAL"/>
    <x v="6"/>
    <x v="6"/>
  </r>
  <r>
    <x v="0"/>
    <x v="1"/>
    <x v="2"/>
    <x v="4"/>
    <n v="7227389"/>
    <n v="8001013286"/>
    <x v="0"/>
    <x v="1"/>
    <s v="CONJUNTO RESIDENCIAL BOLIVIA ORIENTAL II ETAPA MANZANA H PH"/>
    <x v="1"/>
    <x v="1"/>
  </r>
  <r>
    <x v="0"/>
    <x v="1"/>
    <x v="2"/>
    <x v="4"/>
    <n v="7227391"/>
    <n v="8301029558"/>
    <x v="0"/>
    <x v="1"/>
    <s v="CONJUNTO RESIDENCIAL PRIMAVERAL PH"/>
    <x v="1"/>
    <x v="1"/>
  </r>
  <r>
    <x v="0"/>
    <x v="1"/>
    <x v="2"/>
    <x v="4"/>
    <n v="7227394"/>
    <n v="9005809948"/>
    <x v="0"/>
    <x v="1"/>
    <s v="EDIFICIO ATENEA PROPIEDAD HORIZONTAL"/>
    <x v="6"/>
    <x v="6"/>
  </r>
  <r>
    <x v="0"/>
    <x v="1"/>
    <x v="2"/>
    <x v="4"/>
    <n v="7227409"/>
    <n v="9013312692"/>
    <x v="0"/>
    <x v="1"/>
    <s v="PARQUE RESIDENCIAL SAN JOSE"/>
    <x v="7"/>
    <x v="7"/>
  </r>
  <r>
    <x v="0"/>
    <x v="1"/>
    <x v="2"/>
    <x v="4"/>
    <n v="7227404"/>
    <n v="8300192982"/>
    <x v="0"/>
    <x v="3"/>
    <s v="AGRUPACION RESIDENCIAL NUEVA TIBABUYES SECTOR A"/>
    <x v="1"/>
    <x v="1"/>
  </r>
  <r>
    <x v="0"/>
    <x v="1"/>
    <x v="2"/>
    <x v="4"/>
    <n v="7227407"/>
    <n v="8300557273"/>
    <x v="0"/>
    <x v="3"/>
    <s v="CONJUNTO RESIDENCIAL CERRO ARACURY PH"/>
    <x v="1"/>
    <x v="1"/>
  </r>
  <r>
    <x v="0"/>
    <x v="1"/>
    <x v="2"/>
    <x v="4"/>
    <n v="7227406"/>
    <n v="8907046421"/>
    <x v="0"/>
    <x v="1"/>
    <s v="JUNTA DE COPROPIETARIOS DEL EDIFICIO ARKALUNA"/>
    <x v="3"/>
    <x v="3"/>
  </r>
  <r>
    <x v="0"/>
    <x v="1"/>
    <x v="2"/>
    <x v="4"/>
    <n v="7227420"/>
    <n v="8002088786"/>
    <x v="0"/>
    <x v="2"/>
    <s v="CONJUNTO RESIDENCIAL PASEO REAL SECTOR II"/>
    <x v="2"/>
    <x v="2"/>
  </r>
  <r>
    <x v="0"/>
    <x v="1"/>
    <x v="2"/>
    <x v="4"/>
    <n v="7227428"/>
    <n v="8002444034"/>
    <x v="0"/>
    <x v="1"/>
    <s v="CONJUNTO HABITACIONAL EL CAMPIN PH"/>
    <x v="11"/>
    <x v="9"/>
  </r>
  <r>
    <x v="0"/>
    <x v="1"/>
    <x v="2"/>
    <x v="4"/>
    <n v="7227446"/>
    <n v="9006103609"/>
    <x v="0"/>
    <x v="1"/>
    <s v="CONDOMINIO SIGLO XI"/>
    <x v="9"/>
    <x v="8"/>
  </r>
  <r>
    <x v="0"/>
    <x v="1"/>
    <x v="2"/>
    <x v="4"/>
    <n v="7227436"/>
    <n v="9000561717"/>
    <x v="0"/>
    <x v="1"/>
    <s v="CONJUNTO MULTIFAMILIAR PARQUE MIRADOR DE LA C"/>
    <x v="1"/>
    <x v="1"/>
  </r>
  <r>
    <x v="0"/>
    <x v="1"/>
    <x v="2"/>
    <x v="4"/>
    <n v="7227443"/>
    <n v="8160018215"/>
    <x v="0"/>
    <x v="1"/>
    <s v="PARQUE RESIDENCIAL ALTOS DE CORALES PH"/>
    <x v="11"/>
    <x v="9"/>
  </r>
  <r>
    <x v="0"/>
    <x v="1"/>
    <x v="2"/>
    <x v="4"/>
    <n v="7227457"/>
    <n v="8301018025"/>
    <x v="0"/>
    <x v="1"/>
    <s v="CONJUNTO RESIDENCIAL EL PORTAL DEL MORTIÑO PROPIEDAD HORIZON"/>
    <x v="1"/>
    <x v="1"/>
  </r>
  <r>
    <x v="0"/>
    <x v="1"/>
    <x v="2"/>
    <x v="4"/>
    <n v="7227462"/>
    <n v="9000055111"/>
    <x v="0"/>
    <x v="1"/>
    <s v="EDIFICIO ALANDALUS PH"/>
    <x v="14"/>
    <x v="5"/>
  </r>
  <r>
    <x v="0"/>
    <x v="1"/>
    <x v="2"/>
    <x v="4"/>
    <n v="7227461"/>
    <n v="9000196649"/>
    <x v="0"/>
    <x v="1"/>
    <s v="EDIFICIO MITCHELL - PROPIEDAD HORIZONTAL"/>
    <x v="0"/>
    <x v="0"/>
  </r>
  <r>
    <x v="0"/>
    <x v="1"/>
    <x v="2"/>
    <x v="4"/>
    <n v="7227471"/>
    <n v="9002811538"/>
    <x v="0"/>
    <x v="1"/>
    <s v="CONJUNTO QUINTAS DE CAFELIA- PROPIEDAD HORIZONTAL"/>
    <x v="11"/>
    <x v="9"/>
  </r>
  <r>
    <x v="0"/>
    <x v="1"/>
    <x v="2"/>
    <x v="4"/>
    <n v="7227500"/>
    <n v="8605315024"/>
    <x v="0"/>
    <x v="1"/>
    <s v="AGRUPACION ANTIGUA HELVETIA"/>
    <x v="1"/>
    <x v="1"/>
  </r>
  <r>
    <x v="0"/>
    <x v="1"/>
    <x v="2"/>
    <x v="4"/>
    <n v="7227520"/>
    <n v="9012082790"/>
    <x v="0"/>
    <x v="0"/>
    <s v="CONJUNTO RESIDENCIAL MIRADOR DE LOS ANDES"/>
    <x v="3"/>
    <x v="3"/>
  </r>
  <r>
    <x v="0"/>
    <x v="1"/>
    <x v="2"/>
    <x v="4"/>
    <n v="7227561"/>
    <n v="8001812899"/>
    <x v="0"/>
    <x v="1"/>
    <s v="EDIFICIO CAMINO DE LA SALLE PH"/>
    <x v="1"/>
    <x v="1"/>
  </r>
  <r>
    <x v="0"/>
    <x v="1"/>
    <x v="2"/>
    <x v="4"/>
    <n v="7227569"/>
    <n v="8001187165"/>
    <x v="0"/>
    <x v="1"/>
    <s v="CONJUNTO RESIDENCIAL ALTAMIRA  I Y II ETAPA PH"/>
    <x v="1"/>
    <x v="1"/>
  </r>
  <r>
    <x v="0"/>
    <x v="1"/>
    <x v="2"/>
    <x v="4"/>
    <n v="7227568"/>
    <n v="8300714394"/>
    <x v="0"/>
    <x v="1"/>
    <s v="CONJUNTO RESIDENCIAL EL PATIO DE SAN DIEGO"/>
    <x v="1"/>
    <x v="1"/>
  </r>
  <r>
    <x v="0"/>
    <x v="1"/>
    <x v="2"/>
    <x v="4"/>
    <n v="7227590"/>
    <n v="9003962752"/>
    <x v="0"/>
    <x v="1"/>
    <s v="EDIFICIO EL TRIANGULO DEL LIMONAR"/>
    <x v="7"/>
    <x v="7"/>
  </r>
  <r>
    <x v="0"/>
    <x v="1"/>
    <x v="2"/>
    <x v="4"/>
    <n v="7227603"/>
    <n v="8300228151"/>
    <x v="0"/>
    <x v="0"/>
    <s v="EDIFICIO PROINVE V PH"/>
    <x v="1"/>
    <x v="1"/>
  </r>
  <r>
    <x v="0"/>
    <x v="1"/>
    <x v="2"/>
    <x v="4"/>
    <n v="7227612"/>
    <n v="9005129360"/>
    <x v="0"/>
    <x v="7"/>
    <s v="EDIFICIO MULTIFAMILIAR ALTOS DEL VERGEL PROPIEDAD HORIZONTAL"/>
    <x v="3"/>
    <x v="3"/>
  </r>
  <r>
    <x v="0"/>
    <x v="1"/>
    <x v="2"/>
    <x v="4"/>
    <n v="7227629"/>
    <n v="8300192982"/>
    <x v="0"/>
    <x v="3"/>
    <s v="AGRUPACION RESIDENCIAL NUEVA TIBABUYES SECTOR A"/>
    <x v="1"/>
    <x v="1"/>
  </r>
  <r>
    <x v="0"/>
    <x v="1"/>
    <x v="2"/>
    <x v="4"/>
    <n v="7227656"/>
    <n v="8160006221"/>
    <x v="0"/>
    <x v="1"/>
    <s v="EDIFICIO VALLADARES PROPIEDAD HORIZONTAL"/>
    <x v="11"/>
    <x v="9"/>
  </r>
  <r>
    <x v="0"/>
    <x v="1"/>
    <x v="2"/>
    <x v="4"/>
    <n v="7227692"/>
    <n v="8300500732"/>
    <x v="0"/>
    <x v="1"/>
    <s v="EDIFICIO ANA MARIA PROPIEDAD HORIZONTAL"/>
    <x v="1"/>
    <x v="1"/>
  </r>
  <r>
    <x v="0"/>
    <x v="1"/>
    <x v="2"/>
    <x v="4"/>
    <n v="7227761"/>
    <n v="9004366821"/>
    <x v="0"/>
    <x v="1"/>
    <s v="CONJUNTO RESIDENCIAL SEVILLANA DEL PARQUE I PH"/>
    <x v="1"/>
    <x v="1"/>
  </r>
  <r>
    <x v="0"/>
    <x v="1"/>
    <x v="2"/>
    <x v="4"/>
    <n v="7227789"/>
    <n v="8300192982"/>
    <x v="0"/>
    <x v="3"/>
    <s v="AGRUPACION RESIDENCIAL NUEVA TIBABUYES SECTOR A"/>
    <x v="1"/>
    <x v="1"/>
  </r>
  <r>
    <x v="0"/>
    <x v="1"/>
    <x v="2"/>
    <x v="4"/>
    <n v="7227803"/>
    <n v="9001335838"/>
    <x v="0"/>
    <x v="3"/>
    <s v="AGRUPACION DE VIVIENDA MIRADOR DE VILLAPILAR- PROPIEDAD"/>
    <x v="6"/>
    <x v="6"/>
  </r>
  <r>
    <x v="0"/>
    <x v="1"/>
    <x v="2"/>
    <x v="5"/>
    <n v="7227813"/>
    <n v="38259277"/>
    <x v="0"/>
    <x v="1"/>
    <s v="BASTO SALAZAR CARMENZA"/>
    <x v="3"/>
    <x v="3"/>
  </r>
  <r>
    <x v="0"/>
    <x v="1"/>
    <x v="2"/>
    <x v="4"/>
    <n v="7227808"/>
    <n v="8100033949"/>
    <x v="0"/>
    <x v="1"/>
    <s v="CONJUNTO CERRADO BELLA MONTANA"/>
    <x v="6"/>
    <x v="6"/>
  </r>
  <r>
    <x v="0"/>
    <x v="1"/>
    <x v="2"/>
    <x v="4"/>
    <n v="7227822"/>
    <n v="9000187746"/>
    <x v="0"/>
    <x v="1"/>
    <s v="EDIFICIO LOS QUINDOS - PROPIEDAD HORIZONTAL"/>
    <x v="6"/>
    <x v="6"/>
  </r>
  <r>
    <x v="0"/>
    <x v="1"/>
    <x v="2"/>
    <x v="4"/>
    <n v="7227838"/>
    <n v="8090073628"/>
    <x v="0"/>
    <x v="1"/>
    <s v="CONJUNTO RESIDENCIAL LAS PALMERAS AGRUPACION A"/>
    <x v="3"/>
    <x v="3"/>
  </r>
  <r>
    <x v="0"/>
    <x v="1"/>
    <x v="2"/>
    <x v="4"/>
    <n v="7227858"/>
    <n v="9003359472"/>
    <x v="0"/>
    <x v="7"/>
    <s v="CONJUNTO RESIDENCIAL MARDEL SOTOMAYOR"/>
    <x v="2"/>
    <x v="2"/>
  </r>
  <r>
    <x v="0"/>
    <x v="1"/>
    <x v="2"/>
    <x v="4"/>
    <n v="7227879"/>
    <n v="8001379241"/>
    <x v="0"/>
    <x v="1"/>
    <s v="UNIDAD RESIDENCIAL CAMINO DE ALAMOS PH"/>
    <x v="11"/>
    <x v="9"/>
  </r>
  <r>
    <x v="0"/>
    <x v="1"/>
    <x v="2"/>
    <x v="4"/>
    <n v="7227883"/>
    <n v="9010034836"/>
    <x v="0"/>
    <x v="0"/>
    <s v="FORTEZZA PARQUE RESIDENCIAL - PROPIEDAD HORIZONTAL"/>
    <x v="3"/>
    <x v="3"/>
  </r>
  <r>
    <x v="0"/>
    <x v="1"/>
    <x v="2"/>
    <x v="4"/>
    <n v="7227895"/>
    <n v="8160074384"/>
    <x v="0"/>
    <x v="1"/>
    <s v="EDIFICIO MEDITERRANEO PH"/>
    <x v="11"/>
    <x v="9"/>
  </r>
  <r>
    <x v="0"/>
    <x v="1"/>
    <x v="2"/>
    <x v="4"/>
    <n v="7227892"/>
    <n v="8002098838"/>
    <x v="0"/>
    <x v="3"/>
    <s v="CONJUNTO RESIDENCIAL PORTALES DEL NORTE III MANZANA 1 PH"/>
    <x v="1"/>
    <x v="1"/>
  </r>
  <r>
    <x v="0"/>
    <x v="1"/>
    <x v="2"/>
    <x v="4"/>
    <n v="7227970"/>
    <n v="9000401788"/>
    <x v="0"/>
    <x v="3"/>
    <s v="CONJUNTO RESIDENCIAL QUINTAS DE LA AUTOPISTA SUPERLOTE 2 PH"/>
    <x v="1"/>
    <x v="1"/>
  </r>
  <r>
    <x v="0"/>
    <x v="1"/>
    <x v="2"/>
    <x v="4"/>
    <n v="7227979"/>
    <n v="8909308431"/>
    <x v="0"/>
    <x v="1"/>
    <s v="CONJUNTO RESIDENCIAL EL ENCLAVE PH"/>
    <x v="14"/>
    <x v="5"/>
  </r>
  <r>
    <x v="0"/>
    <x v="1"/>
    <x v="2"/>
    <x v="4"/>
    <n v="7228011"/>
    <n v="9009658223"/>
    <x v="0"/>
    <x v="0"/>
    <s v="EDIFICIO DISTRITO 65 PH"/>
    <x v="14"/>
    <x v="5"/>
  </r>
  <r>
    <x v="0"/>
    <x v="1"/>
    <x v="2"/>
    <x v="4"/>
    <n v="7228013"/>
    <n v="8160008124"/>
    <x v="0"/>
    <x v="1"/>
    <s v="EDIFICIO OCEANIA PH"/>
    <x v="11"/>
    <x v="9"/>
  </r>
  <r>
    <x v="0"/>
    <x v="1"/>
    <x v="2"/>
    <x v="4"/>
    <n v="7228062"/>
    <n v="9000629258"/>
    <x v="0"/>
    <x v="1"/>
    <s v="AGRUPACION DE VIVIENDA BACATA RESERVADO PROPIEDAD HORIZONTAL"/>
    <x v="1"/>
    <x v="1"/>
  </r>
  <r>
    <x v="0"/>
    <x v="1"/>
    <x v="2"/>
    <x v="4"/>
    <n v="7228079"/>
    <n v="9002412194"/>
    <x v="0"/>
    <x v="1"/>
    <s v="URBANIZACION EL PORTAL DE LOS CORALES PROPIEDAD HORIZONTAL"/>
    <x v="11"/>
    <x v="9"/>
  </r>
  <r>
    <x v="0"/>
    <x v="1"/>
    <x v="2"/>
    <x v="4"/>
    <n v="7228085"/>
    <n v="8914113294"/>
    <x v="0"/>
    <x v="1"/>
    <s v="CONJUNTO MULTIFAMILIAR LA VILLA PH"/>
    <x v="11"/>
    <x v="9"/>
  </r>
  <r>
    <x v="0"/>
    <x v="1"/>
    <x v="2"/>
    <x v="4"/>
    <n v="7228128"/>
    <n v="9000883165"/>
    <x v="0"/>
    <x v="3"/>
    <s v="EDIFICIO ALTAVISTA PH"/>
    <x v="1"/>
    <x v="1"/>
  </r>
  <r>
    <x v="0"/>
    <x v="1"/>
    <x v="2"/>
    <x v="4"/>
    <n v="7228133"/>
    <n v="8300119650"/>
    <x v="0"/>
    <x v="2"/>
    <s v="EDIFICIO COLPATRIA ALHAMBRA 5 Y 6"/>
    <x v="1"/>
    <x v="1"/>
  </r>
  <r>
    <x v="0"/>
    <x v="1"/>
    <x v="2"/>
    <x v="4"/>
    <n v="7228136"/>
    <n v="8300434600"/>
    <x v="0"/>
    <x v="3"/>
    <s v="CONJUNTO RESIDENCIAL TORRES DE VALENCIA-PROPIEDAD HORIZONTAL"/>
    <x v="1"/>
    <x v="1"/>
  </r>
  <r>
    <x v="0"/>
    <x v="1"/>
    <x v="2"/>
    <x v="4"/>
    <n v="7228137"/>
    <n v="9012159890"/>
    <x v="0"/>
    <x v="3"/>
    <s v="CERRITOS DEL MAR ESTACION DE COMERCIO PH"/>
    <x v="11"/>
    <x v="9"/>
  </r>
  <r>
    <x v="0"/>
    <x v="1"/>
    <x v="2"/>
    <x v="4"/>
    <n v="7228147"/>
    <n v="8300351000"/>
    <x v="0"/>
    <x v="2"/>
    <s v="CONJUNTO RESIDENCIAL PARQUES DE LA COLINA III"/>
    <x v="1"/>
    <x v="1"/>
  </r>
  <r>
    <x v="0"/>
    <x v="1"/>
    <x v="2"/>
    <x v="4"/>
    <n v="7228163"/>
    <n v="8300092997"/>
    <x v="0"/>
    <x v="0"/>
    <s v="CONJUNTO RESIDENCIAL SANTA MARIA ALCAZAR"/>
    <x v="1"/>
    <x v="1"/>
  </r>
  <r>
    <x v="0"/>
    <x v="1"/>
    <x v="2"/>
    <x v="4"/>
    <n v="7228165"/>
    <n v="9013206247"/>
    <x v="0"/>
    <x v="0"/>
    <s v="CONJUNTO HABITACIONAL Y COMERCIAL TORRE MAYA PROPIEDAD HORIZ"/>
    <x v="9"/>
    <x v="8"/>
  </r>
  <r>
    <x v="0"/>
    <x v="1"/>
    <x v="2"/>
    <x v="5"/>
    <n v="7228227"/>
    <n v="18419628"/>
    <x v="0"/>
    <x v="0"/>
    <s v="ERAZO HURTADO JHON DARWIN"/>
    <x v="7"/>
    <x v="7"/>
  </r>
  <r>
    <x v="0"/>
    <x v="1"/>
    <x v="2"/>
    <x v="4"/>
    <n v="7228247"/>
    <n v="9008471729"/>
    <x v="0"/>
    <x v="1"/>
    <s v="EDIFICIO PALMARU PROPIEDAD HORIZONTAL"/>
    <x v="6"/>
    <x v="6"/>
  </r>
  <r>
    <x v="0"/>
    <x v="1"/>
    <x v="2"/>
    <x v="4"/>
    <n v="7228253"/>
    <n v="8090030886"/>
    <x v="0"/>
    <x v="1"/>
    <s v="CONJUNTO RESIDENCIAL ARAGON ETAPA I"/>
    <x v="31"/>
    <x v="3"/>
  </r>
  <r>
    <x v="0"/>
    <x v="1"/>
    <x v="2"/>
    <x v="4"/>
    <n v="7228264"/>
    <n v="8000186412"/>
    <x v="0"/>
    <x v="0"/>
    <s v="EDIFICIO VEGA DEL CAMPESTRE PH"/>
    <x v="10"/>
    <x v="5"/>
  </r>
  <r>
    <x v="0"/>
    <x v="1"/>
    <x v="2"/>
    <x v="4"/>
    <n v="7228284"/>
    <n v="8301254398"/>
    <x v="0"/>
    <x v="0"/>
    <s v="AGRUPACION URBANIZACION TECHO"/>
    <x v="1"/>
    <x v="1"/>
  </r>
  <r>
    <x v="0"/>
    <x v="1"/>
    <x v="2"/>
    <x v="4"/>
    <n v="7228315"/>
    <n v="9000368575"/>
    <x v="0"/>
    <x v="2"/>
    <s v="EDIFICIO ARTEMISA PH"/>
    <x v="14"/>
    <x v="5"/>
  </r>
  <r>
    <x v="0"/>
    <x v="1"/>
    <x v="2"/>
    <x v="4"/>
    <n v="7228395"/>
    <n v="9000401788"/>
    <x v="0"/>
    <x v="3"/>
    <s v="CONJUNTO RESIDENCIAL QUINTAS DE LA AUTOPISTA SUPERLOTE 2 PH"/>
    <x v="1"/>
    <x v="1"/>
  </r>
  <r>
    <x v="0"/>
    <x v="1"/>
    <x v="2"/>
    <x v="4"/>
    <n v="7228459"/>
    <n v="9010297872"/>
    <x v="0"/>
    <x v="1"/>
    <s v="CONJUNTO CERRADO BAMBU PH"/>
    <x v="13"/>
    <x v="9"/>
  </r>
  <r>
    <x v="0"/>
    <x v="1"/>
    <x v="2"/>
    <x v="4"/>
    <n v="7228484"/>
    <n v="8001870947"/>
    <x v="0"/>
    <x v="1"/>
    <s v="EDIFICIO ALTO PRADO PH"/>
    <x v="14"/>
    <x v="5"/>
  </r>
  <r>
    <x v="0"/>
    <x v="1"/>
    <x v="2"/>
    <x v="4"/>
    <n v="7228481"/>
    <n v="9008993751"/>
    <x v="0"/>
    <x v="3"/>
    <s v="EDIFICIO TRIPOLI BUSINESS CENTER PH"/>
    <x v="11"/>
    <x v="9"/>
  </r>
  <r>
    <x v="0"/>
    <x v="1"/>
    <x v="2"/>
    <x v="4"/>
    <n v="7228500"/>
    <n v="9007366153"/>
    <x v="0"/>
    <x v="7"/>
    <s v="URBANIZACION FINITO PH"/>
    <x v="14"/>
    <x v="5"/>
  </r>
  <r>
    <x v="0"/>
    <x v="1"/>
    <x v="2"/>
    <x v="4"/>
    <n v="7228509"/>
    <n v="9003876273"/>
    <x v="0"/>
    <x v="3"/>
    <s v="CONJUNTO RESIDENCIAL ALAMEDA DEL PORVENIR SEGUNDA ETAPA PH"/>
    <x v="1"/>
    <x v="1"/>
  </r>
  <r>
    <x v="0"/>
    <x v="1"/>
    <x v="2"/>
    <x v="4"/>
    <n v="7228529"/>
    <n v="9000374688"/>
    <x v="0"/>
    <x v="7"/>
    <s v="UNIDAD RESIDENCIAL BALCON DE LA RAZA PH"/>
    <x v="10"/>
    <x v="5"/>
  </r>
  <r>
    <x v="0"/>
    <x v="1"/>
    <x v="2"/>
    <x v="4"/>
    <n v="7228533"/>
    <n v="9007820790"/>
    <x v="0"/>
    <x v="0"/>
    <s v="EDIFICIO AREA CABLE"/>
    <x v="6"/>
    <x v="6"/>
  </r>
  <r>
    <x v="0"/>
    <x v="1"/>
    <x v="2"/>
    <x v="4"/>
    <n v="7228583"/>
    <n v="9000368575"/>
    <x v="0"/>
    <x v="1"/>
    <s v="EDIFICIO ARTEMISA PH"/>
    <x v="14"/>
    <x v="5"/>
  </r>
  <r>
    <x v="0"/>
    <x v="1"/>
    <x v="2"/>
    <x v="4"/>
    <n v="7228698"/>
    <n v="8100057879"/>
    <x v="0"/>
    <x v="4"/>
    <s v="UNIDAD INMOBILIARIA CERRADA COLINAS DEL VIENTO PROPIEDAD HOR"/>
    <x v="6"/>
    <x v="6"/>
  </r>
  <r>
    <x v="0"/>
    <x v="1"/>
    <x v="2"/>
    <x v="5"/>
    <n v="7228726"/>
    <n v="41939176"/>
    <x v="0"/>
    <x v="1"/>
    <s v="CABRERA TAMAYO KARENT JACKELINE"/>
    <x v="7"/>
    <x v="7"/>
  </r>
  <r>
    <x v="0"/>
    <x v="1"/>
    <x v="2"/>
    <x v="4"/>
    <n v="7228737"/>
    <n v="8914123321"/>
    <x v="0"/>
    <x v="0"/>
    <s v="CENTRO COMERCIAL Y CULTURAL DE PEREIRA FIDUCENTRO Y TEATRO M"/>
    <x v="11"/>
    <x v="9"/>
  </r>
  <r>
    <x v="0"/>
    <x v="1"/>
    <x v="2"/>
    <x v="4"/>
    <n v="7228753"/>
    <n v="8002093432"/>
    <x v="0"/>
    <x v="1"/>
    <s v="EDIFICIO PRADOS DE SANTA BARBARA"/>
    <x v="1"/>
    <x v="1"/>
  </r>
  <r>
    <x v="0"/>
    <x v="1"/>
    <x v="2"/>
    <x v="4"/>
    <n v="7228758"/>
    <n v="8100025689"/>
    <x v="0"/>
    <x v="3"/>
    <s v="EDIFICIO VILLAS DE SAN LUIS PROPIEDAD HORIZONTAL"/>
    <x v="6"/>
    <x v="6"/>
  </r>
  <r>
    <x v="0"/>
    <x v="1"/>
    <x v="2"/>
    <x v="4"/>
    <n v="7228874"/>
    <n v="9004888685"/>
    <x v="0"/>
    <x v="1"/>
    <s v="EDIFICIIO PALOS BLANCOS PH"/>
    <x v="1"/>
    <x v="1"/>
  </r>
  <r>
    <x v="0"/>
    <x v="1"/>
    <x v="2"/>
    <x v="4"/>
    <n v="7228947"/>
    <n v="8000053973"/>
    <x v="0"/>
    <x v="7"/>
    <s v="A DE V CAMPANELLA III"/>
    <x v="1"/>
    <x v="1"/>
  </r>
  <r>
    <x v="0"/>
    <x v="1"/>
    <x v="2"/>
    <x v="4"/>
    <n v="7228973"/>
    <n v="8300241612"/>
    <x v="0"/>
    <x v="0"/>
    <s v="EDIFICIO TERRAZAS DE LOS LAGARTOS SEGUNDA ETAPA"/>
    <x v="1"/>
    <x v="1"/>
  </r>
  <r>
    <x v="0"/>
    <x v="1"/>
    <x v="2"/>
    <x v="4"/>
    <n v="7228974"/>
    <n v="9010417366"/>
    <x v="0"/>
    <x v="1"/>
    <s v="CONJUNTO RESIDENCIAL HACIENDA PEÑALISA TAGUA"/>
    <x v="15"/>
    <x v="4"/>
  </r>
  <r>
    <x v="0"/>
    <x v="1"/>
    <x v="2"/>
    <x v="4"/>
    <n v="7229096"/>
    <n v="9010240761"/>
    <x v="0"/>
    <x v="1"/>
    <s v="EDIFICIO TORRE K 5-2 -PROPIEDAD HORIZONTAL"/>
    <x v="1"/>
    <x v="1"/>
  </r>
  <r>
    <x v="0"/>
    <x v="1"/>
    <x v="2"/>
    <x v="4"/>
    <n v="7229124"/>
    <n v="9004623588"/>
    <x v="0"/>
    <x v="3"/>
    <s v="CONJUNTO RESIDENCIAL CIUDAD TINTAL II ETAPA 5 MZ 3 LOTE B -"/>
    <x v="1"/>
    <x v="1"/>
  </r>
  <r>
    <x v="0"/>
    <x v="1"/>
    <x v="2"/>
    <x v="4"/>
    <n v="7229140"/>
    <n v="9006685977"/>
    <x v="0"/>
    <x v="3"/>
    <s v="PROYECTO PARQUE RESIDENCIAL NUEVO RECREO ETAPA 3 PH"/>
    <x v="1"/>
    <x v="1"/>
  </r>
  <r>
    <x v="0"/>
    <x v="1"/>
    <x v="2"/>
    <x v="4"/>
    <n v="7229142"/>
    <n v="8002259754"/>
    <x v="0"/>
    <x v="1"/>
    <s v="EDIFICIO BELVEDERE PH"/>
    <x v="11"/>
    <x v="9"/>
  </r>
  <r>
    <x v="0"/>
    <x v="1"/>
    <x v="2"/>
    <x v="4"/>
    <n v="7229159"/>
    <n v="9010772471"/>
    <x v="0"/>
    <x v="3"/>
    <s v="CONJUNTO RESIDENCIAL Y COMERCIAL ATLANTIS"/>
    <x v="7"/>
    <x v="7"/>
  </r>
  <r>
    <x v="0"/>
    <x v="1"/>
    <x v="2"/>
    <x v="5"/>
    <n v="7229170"/>
    <n v="41912878"/>
    <x v="0"/>
    <x v="1"/>
    <s v="TORRES SILVA ADIELA"/>
    <x v="7"/>
    <x v="7"/>
  </r>
  <r>
    <x v="0"/>
    <x v="1"/>
    <x v="2"/>
    <x v="4"/>
    <n v="7229333"/>
    <n v="9000477069"/>
    <x v="0"/>
    <x v="4"/>
    <s v="CONJUNTO RESIDENCIAL SANTA MONICA"/>
    <x v="31"/>
    <x v="3"/>
  </r>
  <r>
    <x v="0"/>
    <x v="1"/>
    <x v="2"/>
    <x v="4"/>
    <n v="7229359"/>
    <n v="9010164635"/>
    <x v="0"/>
    <x v="1"/>
    <s v="CONJUNTO RESIDENCIAL PARQUES DE BOGOTA CEDRO  PROPIEDAD HORI"/>
    <x v="1"/>
    <x v="1"/>
  </r>
  <r>
    <x v="0"/>
    <x v="1"/>
    <x v="2"/>
    <x v="4"/>
    <n v="7229420"/>
    <n v="9013426789"/>
    <x v="0"/>
    <x v="1"/>
    <s v="URBANIZACION SIERRA MORENA PH"/>
    <x v="77"/>
    <x v="5"/>
  </r>
  <r>
    <x v="0"/>
    <x v="1"/>
    <x v="2"/>
    <x v="4"/>
    <n v="7229485"/>
    <n v="9008865371"/>
    <x v="0"/>
    <x v="1"/>
    <s v="PARQUE RESIDENCIAL INTER PLAZA SUR"/>
    <x v="7"/>
    <x v="7"/>
  </r>
  <r>
    <x v="0"/>
    <x v="1"/>
    <x v="2"/>
    <x v="4"/>
    <n v="7229631"/>
    <n v="9009981726"/>
    <x v="0"/>
    <x v="1"/>
    <s v="SANTA JUANA APARTMENTOS PH"/>
    <x v="11"/>
    <x v="9"/>
  </r>
  <r>
    <x v="0"/>
    <x v="1"/>
    <x v="2"/>
    <x v="4"/>
    <n v="7229669"/>
    <n v="9004675469"/>
    <x v="0"/>
    <x v="0"/>
    <s v="EDIFICIO DON DIEGO DEL PINAR PH"/>
    <x v="11"/>
    <x v="9"/>
  </r>
  <r>
    <x v="0"/>
    <x v="1"/>
    <x v="2"/>
    <x v="4"/>
    <n v="7229677"/>
    <n v="9003760854"/>
    <x v="0"/>
    <x v="1"/>
    <s v="EDIFICIO PARK WAY AVENIDA II"/>
    <x v="1"/>
    <x v="1"/>
  </r>
  <r>
    <x v="0"/>
    <x v="1"/>
    <x v="2"/>
    <x v="4"/>
    <n v="7229743"/>
    <n v="9011645003"/>
    <x v="0"/>
    <x v="0"/>
    <s v="EDIFICIO ALTA VISTA - PROPIEDAD HORIZONTAL"/>
    <x v="6"/>
    <x v="6"/>
  </r>
  <r>
    <x v="0"/>
    <x v="1"/>
    <x v="2"/>
    <x v="4"/>
    <n v="7229866"/>
    <n v="8002142520"/>
    <x v="0"/>
    <x v="1"/>
    <s v="EDIFICIO BOCHICA PROPIEDAD HORIZONTAL"/>
    <x v="6"/>
    <x v="6"/>
  </r>
  <r>
    <x v="0"/>
    <x v="1"/>
    <x v="2"/>
    <x v="4"/>
    <n v="7229875"/>
    <n v="8160006887"/>
    <x v="0"/>
    <x v="1"/>
    <s v="CONJUNTO RESIDENCIAL RINCON DE LA VILLA ETAPA I"/>
    <x v="11"/>
    <x v="9"/>
  </r>
  <r>
    <x v="0"/>
    <x v="1"/>
    <x v="2"/>
    <x v="4"/>
    <n v="7229887"/>
    <n v="8110041831"/>
    <x v="0"/>
    <x v="1"/>
    <s v="CONJUNTO RESIDENCIAL CEIBAS DEL POBLADO"/>
    <x v="14"/>
    <x v="5"/>
  </r>
  <r>
    <x v="0"/>
    <x v="1"/>
    <x v="2"/>
    <x v="4"/>
    <n v="7229909"/>
    <n v="9009131334"/>
    <x v="0"/>
    <x v="3"/>
    <s v="EDIFICIO MEDISALUD"/>
    <x v="7"/>
    <x v="7"/>
  </r>
  <r>
    <x v="0"/>
    <x v="1"/>
    <x v="2"/>
    <x v="4"/>
    <n v="7229921"/>
    <n v="9001951751"/>
    <x v="0"/>
    <x v="1"/>
    <s v="EDIFICIO MANGLARES PROPIEDAD HORIZONTAL"/>
    <x v="6"/>
    <x v="6"/>
  </r>
  <r>
    <x v="0"/>
    <x v="1"/>
    <x v="2"/>
    <x v="4"/>
    <n v="7229939"/>
    <n v="9007720361"/>
    <x v="0"/>
    <x v="1"/>
    <s v="CONJUNTO PORTAL DE LA MACARENA PH"/>
    <x v="13"/>
    <x v="9"/>
  </r>
  <r>
    <x v="0"/>
    <x v="1"/>
    <x v="2"/>
    <x v="4"/>
    <n v="7229948"/>
    <n v="8605270257"/>
    <x v="0"/>
    <x v="1"/>
    <s v="URBANIZACION MAZUREN AGRUPACION 05 PROPIEDAD HORIZONTAL"/>
    <x v="1"/>
    <x v="1"/>
  </r>
  <r>
    <x v="0"/>
    <x v="1"/>
    <x v="2"/>
    <x v="4"/>
    <n v="7229973"/>
    <n v="8902115844"/>
    <x v="0"/>
    <x v="1"/>
    <s v="UNIDAD RESIDENCIAL ALTOS CAÑAVERAL I ETAPA"/>
    <x v="17"/>
    <x v="2"/>
  </r>
  <r>
    <x v="0"/>
    <x v="1"/>
    <x v="2"/>
    <x v="4"/>
    <n v="7229987"/>
    <n v="8301460815"/>
    <x v="0"/>
    <x v="3"/>
    <s v="CONJUNTO RESIDENCIAL CASTILLA IV ETAPA PH"/>
    <x v="1"/>
    <x v="1"/>
  </r>
  <r>
    <x v="0"/>
    <x v="1"/>
    <x v="2"/>
    <x v="4"/>
    <n v="7230006"/>
    <n v="8301460815"/>
    <x v="0"/>
    <x v="3"/>
    <s v="CONJUNTO RESIDENCIAL CASTILLA IV ETAPA PH"/>
    <x v="1"/>
    <x v="1"/>
  </r>
  <r>
    <x v="0"/>
    <x v="1"/>
    <x v="2"/>
    <x v="4"/>
    <n v="7230009"/>
    <n v="9008975194"/>
    <x v="0"/>
    <x v="3"/>
    <s v="TORRES DE SANTA MONICA PH"/>
    <x v="13"/>
    <x v="9"/>
  </r>
  <r>
    <x v="0"/>
    <x v="1"/>
    <x v="2"/>
    <x v="4"/>
    <n v="7230026"/>
    <n v="8100006900"/>
    <x v="0"/>
    <x v="0"/>
    <s v="EDIFICIO CATALINA - PROPIEDAD HORIZONTAL"/>
    <x v="6"/>
    <x v="6"/>
  </r>
  <r>
    <x v="0"/>
    <x v="1"/>
    <x v="2"/>
    <x v="4"/>
    <n v="7230054"/>
    <n v="8301460815"/>
    <x v="0"/>
    <x v="3"/>
    <s v="CONJUNTO RESIDENCIAL CASTILLA IV ETAPA PH"/>
    <x v="1"/>
    <x v="1"/>
  </r>
  <r>
    <x v="0"/>
    <x v="1"/>
    <x v="2"/>
    <x v="4"/>
    <n v="7230079"/>
    <n v="8300764587"/>
    <x v="0"/>
    <x v="4"/>
    <s v="CONJUNTO RESIDENCIAL CUMBRES DEL SALITRE III"/>
    <x v="1"/>
    <x v="1"/>
  </r>
  <r>
    <x v="0"/>
    <x v="1"/>
    <x v="2"/>
    <x v="4"/>
    <n v="7230080"/>
    <n v="9000883165"/>
    <x v="0"/>
    <x v="3"/>
    <s v="EDIFICIO ALTAVISTA PH"/>
    <x v="1"/>
    <x v="1"/>
  </r>
  <r>
    <x v="0"/>
    <x v="1"/>
    <x v="2"/>
    <x v="4"/>
    <n v="7230088"/>
    <n v="8914097941"/>
    <x v="0"/>
    <x v="1"/>
    <s v="CONJUNTO RESIDENCIAL NIZA UNO UIC PH"/>
    <x v="11"/>
    <x v="9"/>
  </r>
  <r>
    <x v="0"/>
    <x v="1"/>
    <x v="2"/>
    <x v="4"/>
    <n v="7230115"/>
    <n v="8160004873"/>
    <x v="0"/>
    <x v="1"/>
    <s v="AGRUPACION RESIDENCIAL GAMMA III BLOQUE 29 32 Y 34 PH"/>
    <x v="11"/>
    <x v="9"/>
  </r>
  <r>
    <x v="0"/>
    <x v="1"/>
    <x v="2"/>
    <x v="4"/>
    <n v="7230167"/>
    <n v="8903154155"/>
    <x v="0"/>
    <x v="1"/>
    <s v="UNIDAD RESIDENCIAL NUEVA TEQUENDAMA I ETAPA PROPIEDAD HORIZO"/>
    <x v="0"/>
    <x v="0"/>
  </r>
  <r>
    <x v="0"/>
    <x v="1"/>
    <x v="2"/>
    <x v="4"/>
    <n v="7230214"/>
    <n v="9010240761"/>
    <x v="0"/>
    <x v="1"/>
    <s v="EDIFICIO TORRE K 5-2 -PROPIEDAD HORIZONTAL"/>
    <x v="1"/>
    <x v="1"/>
  </r>
  <r>
    <x v="0"/>
    <x v="1"/>
    <x v="2"/>
    <x v="4"/>
    <n v="7230228"/>
    <n v="8110371405"/>
    <x v="0"/>
    <x v="1"/>
    <s v="URBANIZACIN LA COLINA DE ASIS"/>
    <x v="5"/>
    <x v="5"/>
  </r>
  <r>
    <x v="0"/>
    <x v="1"/>
    <x v="2"/>
    <x v="4"/>
    <n v="7230239"/>
    <n v="9000081411"/>
    <x v="0"/>
    <x v="1"/>
    <s v="CONJUNTO RESIDENCIAL ALTAMIRA RESERVADO"/>
    <x v="3"/>
    <x v="3"/>
  </r>
  <r>
    <x v="0"/>
    <x v="1"/>
    <x v="2"/>
    <x v="4"/>
    <n v="7230246"/>
    <n v="8301381676"/>
    <x v="0"/>
    <x v="0"/>
    <s v="CONJUNTO RESIDENCIAL MAZUREN AGRUPACION 06 ETAPAS A B Y C P"/>
    <x v="1"/>
    <x v="1"/>
  </r>
  <r>
    <x v="0"/>
    <x v="1"/>
    <x v="2"/>
    <x v="4"/>
    <n v="7230267"/>
    <n v="9001939536"/>
    <x v="0"/>
    <x v="3"/>
    <s v="CONJUNTO MIRARRIOS"/>
    <x v="15"/>
    <x v="4"/>
  </r>
  <r>
    <x v="0"/>
    <x v="1"/>
    <x v="2"/>
    <x v="4"/>
    <n v="7230298"/>
    <n v="8100006237"/>
    <x v="0"/>
    <x v="3"/>
    <s v="CONDOMINIO CAMPESTRE MONTELINDO"/>
    <x v="91"/>
    <x v="6"/>
  </r>
  <r>
    <x v="0"/>
    <x v="1"/>
    <x v="2"/>
    <x v="4"/>
    <n v="7230312"/>
    <n v="8000294699"/>
    <x v="0"/>
    <x v="3"/>
    <s v="CONJUNTO RESIDENCIAL TIERRA LINDA DIEZ"/>
    <x v="1"/>
    <x v="1"/>
  </r>
  <r>
    <x v="0"/>
    <x v="1"/>
    <x v="2"/>
    <x v="4"/>
    <n v="7230323"/>
    <n v="9004430496"/>
    <x v="0"/>
    <x v="0"/>
    <s v="CONJUNTO RESIDENCIAL SOTOMAYOR"/>
    <x v="2"/>
    <x v="2"/>
  </r>
  <r>
    <x v="0"/>
    <x v="1"/>
    <x v="2"/>
    <x v="4"/>
    <n v="7230337"/>
    <n v="8000053973"/>
    <x v="0"/>
    <x v="3"/>
    <s v="A DE V CAMPANELLA III"/>
    <x v="1"/>
    <x v="1"/>
  </r>
  <r>
    <x v="0"/>
    <x v="1"/>
    <x v="2"/>
    <x v="4"/>
    <n v="7230358"/>
    <n v="8600403353"/>
    <x v="0"/>
    <x v="1"/>
    <s v="CONJUNTO RESIDENCIAL BOSQUES DE KENNEDY PH"/>
    <x v="1"/>
    <x v="1"/>
  </r>
  <r>
    <x v="0"/>
    <x v="1"/>
    <x v="2"/>
    <x v="4"/>
    <n v="7230352"/>
    <n v="9002531926"/>
    <x v="0"/>
    <x v="1"/>
    <s v="CONJUNTO RESIDENCIAL LAS ANTILLAS ETAPA 2"/>
    <x v="10"/>
    <x v="5"/>
  </r>
  <r>
    <x v="0"/>
    <x v="1"/>
    <x v="2"/>
    <x v="4"/>
    <n v="7230357"/>
    <n v="8300444605"/>
    <x v="0"/>
    <x v="5"/>
    <s v="AGRUPACION DE VIVIENDA AVENIDA EL CENTENARIO II ETAPA LOTE 2"/>
    <x v="1"/>
    <x v="1"/>
  </r>
  <r>
    <x v="0"/>
    <x v="1"/>
    <x v="2"/>
    <x v="4"/>
    <n v="7230371"/>
    <n v="9001823341"/>
    <x v="0"/>
    <x v="1"/>
    <s v="EDIFICIO EL PORTAL PROPIEDAD HORIZONTAL"/>
    <x v="9"/>
    <x v="8"/>
  </r>
  <r>
    <x v="0"/>
    <x v="1"/>
    <x v="2"/>
    <x v="4"/>
    <n v="7230392"/>
    <n v="8001472634"/>
    <x v="0"/>
    <x v="3"/>
    <s v="EDIFICIO ERA 2003 TORRE B - PROPIEDAD HORIZONTAL"/>
    <x v="1"/>
    <x v="1"/>
  </r>
  <r>
    <x v="0"/>
    <x v="1"/>
    <x v="2"/>
    <x v="4"/>
    <n v="7230475"/>
    <n v="8300172328"/>
    <x v="0"/>
    <x v="0"/>
    <s v="CONJUNTO RESIDENCIAL CANTABRIA PH"/>
    <x v="1"/>
    <x v="1"/>
  </r>
  <r>
    <x v="0"/>
    <x v="1"/>
    <x v="2"/>
    <x v="4"/>
    <n v="7230491"/>
    <n v="8300649364"/>
    <x v="0"/>
    <x v="1"/>
    <s v="CONJUNTO RESIDENCIAL FLORES LOTE 3"/>
    <x v="1"/>
    <x v="1"/>
  </r>
  <r>
    <x v="0"/>
    <x v="1"/>
    <x v="2"/>
    <x v="4"/>
    <n v="7230496"/>
    <n v="9007650371"/>
    <x v="0"/>
    <x v="3"/>
    <s v="LA ILUSION II CONJUNTO RESIDENCIAL- PROPIEDAD HORIZONTAL"/>
    <x v="4"/>
    <x v="4"/>
  </r>
  <r>
    <x v="0"/>
    <x v="1"/>
    <x v="2"/>
    <x v="4"/>
    <n v="7230509"/>
    <n v="9012082790"/>
    <x v="0"/>
    <x v="1"/>
    <s v="CONJUNTO RESIDENCIAL MIRADOR DE LOS ANDES"/>
    <x v="3"/>
    <x v="3"/>
  </r>
  <r>
    <x v="0"/>
    <x v="1"/>
    <x v="2"/>
    <x v="4"/>
    <n v="7230536"/>
    <n v="9005870351"/>
    <x v="0"/>
    <x v="0"/>
    <s v="CONJUNTO RESIDENCIAL LAS BRISAS"/>
    <x v="1"/>
    <x v="1"/>
  </r>
  <r>
    <x v="0"/>
    <x v="1"/>
    <x v="2"/>
    <x v="5"/>
    <n v="7230540"/>
    <n v="38259277"/>
    <x v="0"/>
    <x v="1"/>
    <s v="BASTO SALAZAR CARMENZA"/>
    <x v="3"/>
    <x v="3"/>
  </r>
  <r>
    <x v="0"/>
    <x v="1"/>
    <x v="2"/>
    <x v="4"/>
    <n v="7230551"/>
    <n v="9012185956"/>
    <x v="0"/>
    <x v="1"/>
    <s v="EDIFICIO AL LADO DEL CENTRO PH"/>
    <x v="1"/>
    <x v="1"/>
  </r>
  <r>
    <x v="0"/>
    <x v="1"/>
    <x v="2"/>
    <x v="4"/>
    <n v="7230581"/>
    <n v="8001417312"/>
    <x v="0"/>
    <x v="1"/>
    <s v="CONJUNTO RESIDENCIAL LA MAGDALENA"/>
    <x v="29"/>
    <x v="14"/>
  </r>
  <r>
    <x v="0"/>
    <x v="1"/>
    <x v="2"/>
    <x v="4"/>
    <n v="7230626"/>
    <n v="8301355478"/>
    <x v="0"/>
    <x v="1"/>
    <s v="CONJUNTO RESIDENCIAL CAMINOS DE VERACRUZ P H"/>
    <x v="1"/>
    <x v="1"/>
  </r>
  <r>
    <x v="0"/>
    <x v="1"/>
    <x v="2"/>
    <x v="1"/>
    <n v="7230683"/>
    <n v="8300064441"/>
    <x v="0"/>
    <x v="1"/>
    <s v="conjunto residencial caminos de altania ph"/>
    <x v="1"/>
    <x v="1"/>
  </r>
  <r>
    <x v="0"/>
    <x v="1"/>
    <x v="2"/>
    <x v="4"/>
    <n v="7230676"/>
    <n v="8002021237"/>
    <x v="0"/>
    <x v="1"/>
    <s v="CONJUNTO RESIDENCIAL BOLIVIA XVI PH"/>
    <x v="1"/>
    <x v="1"/>
  </r>
  <r>
    <x v="0"/>
    <x v="1"/>
    <x v="2"/>
    <x v="4"/>
    <n v="7230688"/>
    <n v="9000262511"/>
    <x v="0"/>
    <x v="0"/>
    <s v="EDIFICIO CASTELLON DE LA PEÑA PH"/>
    <x v="14"/>
    <x v="5"/>
  </r>
  <r>
    <x v="0"/>
    <x v="1"/>
    <x v="2"/>
    <x v="4"/>
    <n v="7230698"/>
    <n v="8914107357"/>
    <x v="0"/>
    <x v="1"/>
    <s v="CONJUNTO MULTIFAMILIAR NIZA SEGUNDO SECTOR PH"/>
    <x v="11"/>
    <x v="9"/>
  </r>
  <r>
    <x v="0"/>
    <x v="1"/>
    <x v="2"/>
    <x v="4"/>
    <n v="7230765"/>
    <n v="9004206006"/>
    <x v="0"/>
    <x v="1"/>
    <s v="EDIFICIO MALUA  PROPIEDAD HORIZONTAL"/>
    <x v="6"/>
    <x v="6"/>
  </r>
  <r>
    <x v="0"/>
    <x v="1"/>
    <x v="2"/>
    <x v="4"/>
    <n v="7230799"/>
    <n v="8000186412"/>
    <x v="0"/>
    <x v="1"/>
    <s v="EDIFICIO VEGA DEL CAMPESTRE PH"/>
    <x v="10"/>
    <x v="5"/>
  </r>
  <r>
    <x v="0"/>
    <x v="1"/>
    <x v="2"/>
    <x v="4"/>
    <n v="7230807"/>
    <n v="9003440294"/>
    <x v="0"/>
    <x v="3"/>
    <s v="CONJUNTO RESIDENCIAL Y COMERCIAL PASEO DE LA CASTELLANA PH"/>
    <x v="11"/>
    <x v="9"/>
  </r>
  <r>
    <x v="0"/>
    <x v="1"/>
    <x v="2"/>
    <x v="4"/>
    <n v="7230822"/>
    <n v="8903990399"/>
    <x v="0"/>
    <x v="3"/>
    <s v="BIBLIOTECA DEPARTAMENTA JORGE GARCES"/>
    <x v="0"/>
    <x v="0"/>
  </r>
  <r>
    <x v="0"/>
    <x v="1"/>
    <x v="2"/>
    <x v="4"/>
    <n v="7230858"/>
    <n v="9011700250"/>
    <x v="0"/>
    <x v="0"/>
    <s v="EDIFICIO COLONIA 1 PROPIEDA"/>
    <x v="1"/>
    <x v="1"/>
  </r>
  <r>
    <x v="0"/>
    <x v="1"/>
    <x v="2"/>
    <x v="5"/>
    <n v="7230850"/>
    <n v="24987785"/>
    <x v="0"/>
    <x v="0"/>
    <s v="GOMEZ ALZATE LILIA INES"/>
    <x v="7"/>
    <x v="7"/>
  </r>
  <r>
    <x v="0"/>
    <x v="1"/>
    <x v="2"/>
    <x v="4"/>
    <n v="7230876"/>
    <n v="9002599176"/>
    <x v="1"/>
    <x v="6"/>
    <s v="CONJUNTO RESIDENCIAL CAMINOS DE SAN DIEGO 6"/>
    <x v="1"/>
    <x v="1"/>
  </r>
  <r>
    <x v="0"/>
    <x v="1"/>
    <x v="2"/>
    <x v="4"/>
    <n v="7230880"/>
    <n v="8902115844"/>
    <x v="0"/>
    <x v="1"/>
    <s v="UNIDAD RESIDENCIAL ALTOS CAÑAVERAL I ETAPA"/>
    <x v="17"/>
    <x v="2"/>
  </r>
  <r>
    <x v="0"/>
    <x v="1"/>
    <x v="2"/>
    <x v="4"/>
    <n v="7230892"/>
    <n v="8160017881"/>
    <x v="0"/>
    <x v="0"/>
    <s v="CONJUNTO RESIDENCIAL COODELMAR II ETAPA PH"/>
    <x v="11"/>
    <x v="9"/>
  </r>
  <r>
    <x v="0"/>
    <x v="1"/>
    <x v="2"/>
    <x v="5"/>
    <n v="7230941"/>
    <n v="7530124"/>
    <x v="0"/>
    <x v="1"/>
    <s v="BETANCOURT ERAZO JORGE ALBERTO"/>
    <x v="7"/>
    <x v="7"/>
  </r>
  <r>
    <x v="0"/>
    <x v="1"/>
    <x v="2"/>
    <x v="4"/>
    <n v="7230951"/>
    <n v="9002564806"/>
    <x v="0"/>
    <x v="1"/>
    <s v="PORVENIR RESERVADO 1 PH"/>
    <x v="1"/>
    <x v="1"/>
  </r>
  <r>
    <x v="0"/>
    <x v="1"/>
    <x v="2"/>
    <x v="1"/>
    <n v="7230993"/>
    <n v="9000833171"/>
    <x v="0"/>
    <x v="0"/>
    <s v="CONDOMINIO CONJUNTO CERRADO CASTILLA REAL - PRIMERA ETAPA -"/>
    <x v="6"/>
    <x v="6"/>
  </r>
  <r>
    <x v="0"/>
    <x v="1"/>
    <x v="2"/>
    <x v="4"/>
    <n v="7230992"/>
    <n v="9002490931"/>
    <x v="0"/>
    <x v="3"/>
    <s v="CONJUNTO RESIDENCIAL PORVENIR RESERVADO 4"/>
    <x v="1"/>
    <x v="1"/>
  </r>
  <r>
    <x v="0"/>
    <x v="1"/>
    <x v="2"/>
    <x v="4"/>
    <n v="7231045"/>
    <n v="9010030500"/>
    <x v="0"/>
    <x v="0"/>
    <s v="CONJUNTO RESIDENCIAL TIERRA GRATA EL ESMERALDAL PH"/>
    <x v="10"/>
    <x v="5"/>
  </r>
  <r>
    <x v="0"/>
    <x v="1"/>
    <x v="2"/>
    <x v="4"/>
    <n v="7231043"/>
    <n v="9000857458"/>
    <x v="0"/>
    <x v="3"/>
    <s v="AMARCORD - PROPIEDAD HORIZONTAL"/>
    <x v="1"/>
    <x v="1"/>
  </r>
  <r>
    <x v="0"/>
    <x v="1"/>
    <x v="2"/>
    <x v="4"/>
    <n v="7231054"/>
    <n v="9001465422"/>
    <x v="0"/>
    <x v="3"/>
    <s v="CONJUNTO RESIDENCIAL PARQUES DE SAN RAFAEL PROP HORIZ"/>
    <x v="1"/>
    <x v="1"/>
  </r>
  <r>
    <x v="0"/>
    <x v="1"/>
    <x v="2"/>
    <x v="4"/>
    <n v="7231056"/>
    <n v="8050090707"/>
    <x v="0"/>
    <x v="5"/>
    <s v="CONDOMINIO GIBRALTAR"/>
    <x v="0"/>
    <x v="0"/>
  </r>
  <r>
    <x v="0"/>
    <x v="1"/>
    <x v="2"/>
    <x v="4"/>
    <n v="7231089"/>
    <n v="8001828853"/>
    <x v="0"/>
    <x v="0"/>
    <s v="EDIFICIO FERRINI 81 PH"/>
    <x v="14"/>
    <x v="5"/>
  </r>
  <r>
    <x v="0"/>
    <x v="1"/>
    <x v="2"/>
    <x v="4"/>
    <n v="7231096"/>
    <n v="8002325009"/>
    <x v="0"/>
    <x v="1"/>
    <s v="PROPIEDAD HORIZONTAL ACROPOLIS DE SANCANCIO"/>
    <x v="6"/>
    <x v="6"/>
  </r>
  <r>
    <x v="0"/>
    <x v="1"/>
    <x v="2"/>
    <x v="4"/>
    <n v="7231125"/>
    <n v="9012196561"/>
    <x v="0"/>
    <x v="3"/>
    <s v="CONJUNTO RESIDENCIAL PARQUES DE BOGOTA - CAOBA - PROPIEDAD H"/>
    <x v="1"/>
    <x v="1"/>
  </r>
  <r>
    <x v="0"/>
    <x v="1"/>
    <x v="2"/>
    <x v="1"/>
    <n v="7231124"/>
    <n v="8914115371"/>
    <x v="0"/>
    <x v="3"/>
    <s v="AGRUPACION RESIDENCIAL LA AURORA PH"/>
    <x v="11"/>
    <x v="9"/>
  </r>
  <r>
    <x v="0"/>
    <x v="1"/>
    <x v="2"/>
    <x v="4"/>
    <n v="7231129"/>
    <n v="9012196561"/>
    <x v="0"/>
    <x v="1"/>
    <s v="CONJUNTO RESIDENCIAL PARQUES DE BOGOTA - CAOBA - PROPIEDAD H"/>
    <x v="1"/>
    <x v="1"/>
  </r>
  <r>
    <x v="0"/>
    <x v="1"/>
    <x v="2"/>
    <x v="1"/>
    <n v="7231158"/>
    <n v="9000833171"/>
    <x v="0"/>
    <x v="1"/>
    <s v="CONDOMINIO CONJUNTO CERRADO CASTILLA REAL - PRIMERA ETAPA -"/>
    <x v="6"/>
    <x v="6"/>
  </r>
  <r>
    <x v="0"/>
    <x v="1"/>
    <x v="2"/>
    <x v="4"/>
    <n v="7231160"/>
    <n v="8300215256"/>
    <x v="0"/>
    <x v="1"/>
    <s v="CONJUNTO RESIDENCIAL PLAZA EL CEDRO"/>
    <x v="1"/>
    <x v="1"/>
  </r>
  <r>
    <x v="0"/>
    <x v="1"/>
    <x v="2"/>
    <x v="4"/>
    <n v="7231182"/>
    <n v="8040146877"/>
    <x v="0"/>
    <x v="1"/>
    <s v="CONJUNTO RESIDENCIAL ARTEMIS I"/>
    <x v="2"/>
    <x v="2"/>
  </r>
  <r>
    <x v="0"/>
    <x v="1"/>
    <x v="2"/>
    <x v="4"/>
    <n v="7231179"/>
    <n v="8301341241"/>
    <x v="0"/>
    <x v="1"/>
    <s v="CONJUNTO RESIDENCIAL PORTALES DEL NORTE I MZ III - P H"/>
    <x v="1"/>
    <x v="1"/>
  </r>
  <r>
    <x v="0"/>
    <x v="1"/>
    <x v="2"/>
    <x v="4"/>
    <n v="7231184"/>
    <n v="8301341241"/>
    <x v="0"/>
    <x v="1"/>
    <s v="CONJUNTO RESIDENCIAL PORTALES DEL NORTE I MZ III - P H"/>
    <x v="1"/>
    <x v="1"/>
  </r>
  <r>
    <x v="0"/>
    <x v="1"/>
    <x v="2"/>
    <x v="4"/>
    <n v="7231223"/>
    <n v="9001408548"/>
    <x v="0"/>
    <x v="1"/>
    <s v="EDIFICIO TORRES DE ANDORRA - PROPIEDAD HORIZONTAL"/>
    <x v="6"/>
    <x v="6"/>
  </r>
  <r>
    <x v="0"/>
    <x v="1"/>
    <x v="2"/>
    <x v="4"/>
    <n v="7231257"/>
    <n v="8002147238"/>
    <x v="0"/>
    <x v="0"/>
    <s v="AGRUPACION RESIDENCIAL TEJARES DEL NORTE IV - PROPIEDAD HORI"/>
    <x v="1"/>
    <x v="1"/>
  </r>
  <r>
    <x v="0"/>
    <x v="1"/>
    <x v="2"/>
    <x v="4"/>
    <n v="7231268"/>
    <n v="9012082790"/>
    <x v="0"/>
    <x v="1"/>
    <s v="CONJUNTO RESIDENCIAL MIRADOR DE LOS ANDES"/>
    <x v="3"/>
    <x v="3"/>
  </r>
  <r>
    <x v="0"/>
    <x v="1"/>
    <x v="2"/>
    <x v="4"/>
    <n v="7231378"/>
    <n v="8300172328"/>
    <x v="0"/>
    <x v="3"/>
    <s v="CONJUNTO RESIDENCIAL CANTABRIA PH"/>
    <x v="1"/>
    <x v="1"/>
  </r>
  <r>
    <x v="0"/>
    <x v="1"/>
    <x v="2"/>
    <x v="4"/>
    <n v="7231390"/>
    <n v="9002797071"/>
    <x v="0"/>
    <x v="4"/>
    <s v="URBANIZACION QUINTAS DE BUENA VISTA PH"/>
    <x v="13"/>
    <x v="9"/>
  </r>
  <r>
    <x v="0"/>
    <x v="1"/>
    <x v="2"/>
    <x v="4"/>
    <n v="7231414"/>
    <n v="9006751300"/>
    <x v="0"/>
    <x v="1"/>
    <s v="EDIFICIO TORRES DE BARCELONA PROPIEDAD HORIZONTAL"/>
    <x v="6"/>
    <x v="6"/>
  </r>
  <r>
    <x v="0"/>
    <x v="1"/>
    <x v="2"/>
    <x v="4"/>
    <n v="7231423"/>
    <n v="8605173732"/>
    <x v="0"/>
    <x v="1"/>
    <s v="PARQUE RESIDENCIAL EL GRECO II ETAPA"/>
    <x v="1"/>
    <x v="1"/>
  </r>
  <r>
    <x v="0"/>
    <x v="1"/>
    <x v="2"/>
    <x v="1"/>
    <n v="7231447"/>
    <n v="9000833171"/>
    <x v="0"/>
    <x v="0"/>
    <s v="CONDOMINIO CONJUNTO CERRADO CASTILLA REAL - PRIMERA ETAPA -"/>
    <x v="6"/>
    <x v="6"/>
  </r>
  <r>
    <x v="0"/>
    <x v="1"/>
    <x v="2"/>
    <x v="4"/>
    <n v="7231452"/>
    <n v="9006103609"/>
    <x v="0"/>
    <x v="4"/>
    <s v="CONDOMINIO SIGLO XI"/>
    <x v="9"/>
    <x v="8"/>
  </r>
  <r>
    <x v="0"/>
    <x v="1"/>
    <x v="2"/>
    <x v="4"/>
    <n v="7231464"/>
    <n v="8000403244"/>
    <x v="0"/>
    <x v="1"/>
    <s v="EDIFICIO ACALOMA 1 PH"/>
    <x v="1"/>
    <x v="1"/>
  </r>
  <r>
    <x v="0"/>
    <x v="1"/>
    <x v="2"/>
    <x v="2"/>
    <n v="7231467"/>
    <n v="7526238"/>
    <x v="0"/>
    <x v="0"/>
    <s v="HERNAN GALLEGO PROPIETARIO  -"/>
    <x v="11"/>
    <x v="9"/>
  </r>
  <r>
    <x v="0"/>
    <x v="1"/>
    <x v="2"/>
    <x v="4"/>
    <n v="7231463"/>
    <n v="8300215256"/>
    <x v="0"/>
    <x v="1"/>
    <s v="CONJUNTO RESIDENCIAL PLAZA EL CEDRO"/>
    <x v="1"/>
    <x v="1"/>
  </r>
  <r>
    <x v="0"/>
    <x v="1"/>
    <x v="2"/>
    <x v="4"/>
    <n v="7231535"/>
    <n v="8000990427"/>
    <x v="0"/>
    <x v="0"/>
    <s v="EDIFICIO ALTOS DEL CEDRITO PROPIEDAD HORIZONTAL"/>
    <x v="1"/>
    <x v="1"/>
  </r>
  <r>
    <x v="0"/>
    <x v="1"/>
    <x v="2"/>
    <x v="4"/>
    <n v="7231637"/>
    <n v="9003107342"/>
    <x v="0"/>
    <x v="1"/>
    <s v="CONJUNTO RESIDENCIAL CERRADO LA TOSCANA PRIMERA ETAPA BL"/>
    <x v="6"/>
    <x v="6"/>
  </r>
  <r>
    <x v="0"/>
    <x v="1"/>
    <x v="2"/>
    <x v="4"/>
    <n v="7231691"/>
    <n v="8110079119"/>
    <x v="0"/>
    <x v="1"/>
    <s v="UNIDAD RESIDENCIAL SALAMANCA DE LA MOTA  PH"/>
    <x v="14"/>
    <x v="5"/>
  </r>
  <r>
    <x v="0"/>
    <x v="1"/>
    <x v="2"/>
    <x v="4"/>
    <n v="7231707"/>
    <n v="8603537399"/>
    <x v="0"/>
    <x v="1"/>
    <s v="CONJUNTO NIZA VIII 44 PH"/>
    <x v="1"/>
    <x v="1"/>
  </r>
  <r>
    <x v="0"/>
    <x v="1"/>
    <x v="2"/>
    <x v="4"/>
    <n v="7231850"/>
    <n v="8300283900"/>
    <x v="0"/>
    <x v="1"/>
    <s v="URBANIZACIÓN ATLANTA II ETAPA SEGUNDO SECTOR"/>
    <x v="1"/>
    <x v="1"/>
  </r>
  <r>
    <x v="0"/>
    <x v="1"/>
    <x v="2"/>
    <x v="4"/>
    <n v="7231867"/>
    <n v="8001718571"/>
    <x v="0"/>
    <x v="0"/>
    <s v="UNIDAD RESIDENCIAL LA CALLEJA"/>
    <x v="2"/>
    <x v="2"/>
  </r>
  <r>
    <x v="0"/>
    <x v="1"/>
    <x v="2"/>
    <x v="4"/>
    <n v="7231869"/>
    <n v="8001480055"/>
    <x v="0"/>
    <x v="0"/>
    <s v="URBANIZACION LA VILLA"/>
    <x v="7"/>
    <x v="7"/>
  </r>
  <r>
    <x v="0"/>
    <x v="1"/>
    <x v="2"/>
    <x v="4"/>
    <n v="7231906"/>
    <n v="9012049704"/>
    <x v="0"/>
    <x v="0"/>
    <s v="TORRE OLAYA PLAZA - PROPIDAD HORIZONTAL"/>
    <x v="1"/>
    <x v="1"/>
  </r>
  <r>
    <x v="0"/>
    <x v="1"/>
    <x v="2"/>
    <x v="4"/>
    <n v="7231952"/>
    <n v="8000477145"/>
    <x v="0"/>
    <x v="0"/>
    <s v="EDIFICIO ALICANTE PROPIEDAD HORIZONTAL"/>
    <x v="6"/>
    <x v="6"/>
  </r>
  <r>
    <x v="0"/>
    <x v="1"/>
    <x v="2"/>
    <x v="4"/>
    <n v="7231965"/>
    <n v="8914107357"/>
    <x v="0"/>
    <x v="1"/>
    <s v="CONJUNTO MULTIFAMILIAR NIZA SEGUNDO SECTOR PH"/>
    <x v="11"/>
    <x v="9"/>
  </r>
  <r>
    <x v="0"/>
    <x v="1"/>
    <x v="2"/>
    <x v="4"/>
    <n v="7231969"/>
    <n v="9001465422"/>
    <x v="0"/>
    <x v="3"/>
    <s v="CONJUNTO RESIDENCIAL PARQUES DE SAN RAFAEL PROP HORIZ"/>
    <x v="1"/>
    <x v="1"/>
  </r>
  <r>
    <x v="0"/>
    <x v="1"/>
    <x v="2"/>
    <x v="4"/>
    <n v="7231971"/>
    <n v="9001465422"/>
    <x v="0"/>
    <x v="3"/>
    <s v="CONJUNTO RESIDENCIAL PARQUES DE SAN RAFAEL PROP HORIZ"/>
    <x v="1"/>
    <x v="1"/>
  </r>
  <r>
    <x v="0"/>
    <x v="1"/>
    <x v="2"/>
    <x v="4"/>
    <n v="7231972"/>
    <n v="9001465422"/>
    <x v="0"/>
    <x v="3"/>
    <s v="CONJUNTO RESIDENCIAL PARQUES DE SAN RAFAEL PROP HORIZ"/>
    <x v="1"/>
    <x v="1"/>
  </r>
  <r>
    <x v="0"/>
    <x v="1"/>
    <x v="2"/>
    <x v="4"/>
    <n v="7231974"/>
    <n v="9001465422"/>
    <x v="0"/>
    <x v="3"/>
    <s v="CONJUNTO RESIDENCIAL PARQUES DE SAN RAFAEL PROP HORIZ"/>
    <x v="1"/>
    <x v="1"/>
  </r>
  <r>
    <x v="0"/>
    <x v="1"/>
    <x v="2"/>
    <x v="4"/>
    <n v="7231975"/>
    <n v="9001465422"/>
    <x v="0"/>
    <x v="3"/>
    <s v="CONJUNTO RESIDENCIAL PARQUES DE SAN RAFAEL PROP HORIZ"/>
    <x v="1"/>
    <x v="1"/>
  </r>
  <r>
    <x v="0"/>
    <x v="1"/>
    <x v="2"/>
    <x v="4"/>
    <n v="7232036"/>
    <n v="8903313344"/>
    <x v="0"/>
    <x v="0"/>
    <s v="CONJUNTO RESIDENCIAL OASIS DE PASOANCHO L3"/>
    <x v="0"/>
    <x v="0"/>
  </r>
  <r>
    <x v="0"/>
    <x v="1"/>
    <x v="2"/>
    <x v="4"/>
    <n v="7232331"/>
    <n v="8000846491"/>
    <x v="0"/>
    <x v="2"/>
    <s v="UNIDAD RESIDENCIAL LOS CEDROS - PROPIEDAD HORIZONTAL"/>
    <x v="0"/>
    <x v="0"/>
  </r>
  <r>
    <x v="0"/>
    <x v="1"/>
    <x v="2"/>
    <x v="4"/>
    <n v="7232370"/>
    <n v="8605315024"/>
    <x v="0"/>
    <x v="1"/>
    <s v="AGRUPACION ANTIGUA HELVETIA"/>
    <x v="1"/>
    <x v="1"/>
  </r>
  <r>
    <x v="0"/>
    <x v="1"/>
    <x v="2"/>
    <x v="4"/>
    <n v="7232407"/>
    <n v="8908044368"/>
    <x v="0"/>
    <x v="1"/>
    <s v="EDIFICIO LOS ANDES"/>
    <x v="6"/>
    <x v="6"/>
  </r>
  <r>
    <x v="0"/>
    <x v="1"/>
    <x v="2"/>
    <x v="4"/>
    <n v="7232421"/>
    <n v="9000050411"/>
    <x v="0"/>
    <x v="1"/>
    <s v="EDIFICIO ESTUDIO XXI"/>
    <x v="2"/>
    <x v="2"/>
  </r>
  <r>
    <x v="0"/>
    <x v="1"/>
    <x v="2"/>
    <x v="4"/>
    <n v="7232426"/>
    <n v="9012159890"/>
    <x v="0"/>
    <x v="3"/>
    <s v="CERRITOS DEL MAR ESTACION DE COMERCIO PH"/>
    <x v="11"/>
    <x v="9"/>
  </r>
  <r>
    <x v="0"/>
    <x v="1"/>
    <x v="2"/>
    <x v="4"/>
    <n v="7232517"/>
    <n v="9005809948"/>
    <x v="0"/>
    <x v="1"/>
    <s v="EDIFICIO ATENEA PROPIEDAD HORIZONTAL"/>
    <x v="6"/>
    <x v="6"/>
  </r>
  <r>
    <x v="0"/>
    <x v="1"/>
    <x v="2"/>
    <x v="5"/>
    <n v="7232542"/>
    <n v="41303522"/>
    <x v="0"/>
    <x v="3"/>
    <s v="MENDOZA ARDILA MARTHA CLEMENCIA"/>
    <x v="12"/>
    <x v="2"/>
  </r>
  <r>
    <x v="0"/>
    <x v="1"/>
    <x v="2"/>
    <x v="4"/>
    <n v="7232630"/>
    <n v="8040083649"/>
    <x v="0"/>
    <x v="1"/>
    <s v="CONJUNTO RESIDENCIAL PALMAR DE LAGO"/>
    <x v="2"/>
    <x v="2"/>
  </r>
  <r>
    <x v="0"/>
    <x v="1"/>
    <x v="2"/>
    <x v="4"/>
    <n v="7232674"/>
    <n v="8080004258"/>
    <x v="0"/>
    <x v="3"/>
    <s v="CONDOMINIO CAMPESTRE HACIENDA EL PASO"/>
    <x v="38"/>
    <x v="4"/>
  </r>
  <r>
    <x v="0"/>
    <x v="1"/>
    <x v="2"/>
    <x v="4"/>
    <n v="7232731"/>
    <n v="8914097941"/>
    <x v="0"/>
    <x v="1"/>
    <s v="CONJUNTO RESIDENCIAL NIZA UNO UIC PH"/>
    <x v="11"/>
    <x v="9"/>
  </r>
  <r>
    <x v="0"/>
    <x v="1"/>
    <x v="2"/>
    <x v="4"/>
    <n v="7232744"/>
    <n v="8300500456"/>
    <x v="0"/>
    <x v="1"/>
    <s v="CONJUNTO RESIDENCIAL COLINA DE LOS VIENTOS I ETAPA PH"/>
    <x v="1"/>
    <x v="1"/>
  </r>
  <r>
    <x v="0"/>
    <x v="1"/>
    <x v="2"/>
    <x v="4"/>
    <n v="7232756"/>
    <n v="8300172328"/>
    <x v="0"/>
    <x v="3"/>
    <s v="CONJUNTO RESIDENCIAL CANTABRIA PH"/>
    <x v="1"/>
    <x v="1"/>
  </r>
  <r>
    <x v="0"/>
    <x v="1"/>
    <x v="2"/>
    <x v="4"/>
    <n v="7232792"/>
    <n v="9001823341"/>
    <x v="0"/>
    <x v="3"/>
    <s v="EDIFICIO EL PORTAL PROPIEDAD HORIZONTAL"/>
    <x v="9"/>
    <x v="8"/>
  </r>
  <r>
    <x v="0"/>
    <x v="1"/>
    <x v="2"/>
    <x v="4"/>
    <n v="7232825"/>
    <n v="9000813733"/>
    <x v="0"/>
    <x v="1"/>
    <s v="EDIFICIO RIVIERA -PROPIEDAD HORIZONTAL"/>
    <x v="6"/>
    <x v="6"/>
  </r>
  <r>
    <x v="0"/>
    <x v="1"/>
    <x v="2"/>
    <x v="4"/>
    <n v="7232846"/>
    <n v="8909428806"/>
    <x v="0"/>
    <x v="1"/>
    <s v="EDIFICIO MARANDUA II PH"/>
    <x v="14"/>
    <x v="5"/>
  </r>
  <r>
    <x v="0"/>
    <x v="1"/>
    <x v="2"/>
    <x v="4"/>
    <n v="7232841"/>
    <n v="8300252314"/>
    <x v="0"/>
    <x v="3"/>
    <s v="CONJUNTO RESIDENCIAL VILANOVA II SUPERMANZANA 2 PH"/>
    <x v="1"/>
    <x v="1"/>
  </r>
  <r>
    <x v="0"/>
    <x v="1"/>
    <x v="2"/>
    <x v="4"/>
    <n v="7232880"/>
    <n v="8001755731"/>
    <x v="0"/>
    <x v="2"/>
    <s v="MULTIFAMILIARES LOS ALMENDROS"/>
    <x v="11"/>
    <x v="9"/>
  </r>
  <r>
    <x v="0"/>
    <x v="1"/>
    <x v="2"/>
    <x v="4"/>
    <n v="7232888"/>
    <n v="8605173732"/>
    <x v="0"/>
    <x v="1"/>
    <s v="PARQUE RESIDENCIAL EL GRECO II ETAPA"/>
    <x v="1"/>
    <x v="1"/>
  </r>
  <r>
    <x v="0"/>
    <x v="1"/>
    <x v="2"/>
    <x v="4"/>
    <n v="7232889"/>
    <n v="8300134856"/>
    <x v="0"/>
    <x v="3"/>
    <s v="AGRUPACION DE VIVIENDA CIUDADELA NUEVA TIBABUYES SC"/>
    <x v="1"/>
    <x v="1"/>
  </r>
  <r>
    <x v="0"/>
    <x v="1"/>
    <x v="2"/>
    <x v="4"/>
    <n v="7232898"/>
    <n v="8300481481"/>
    <x v="0"/>
    <x v="1"/>
    <s v="CONJUNTO RESIDENCIAL SAN ANDRES AFIDRO MANZANA 3 ETAPA - PRO"/>
    <x v="1"/>
    <x v="1"/>
  </r>
  <r>
    <x v="0"/>
    <x v="1"/>
    <x v="2"/>
    <x v="4"/>
    <n v="7232894"/>
    <n v="9001536870"/>
    <x v="0"/>
    <x v="7"/>
    <s v="CAMPOVERDE PH"/>
    <x v="14"/>
    <x v="5"/>
  </r>
  <r>
    <x v="0"/>
    <x v="1"/>
    <x v="2"/>
    <x v="4"/>
    <n v="7232904"/>
    <n v="8000294699"/>
    <x v="0"/>
    <x v="3"/>
    <s v="CONJUNTO RESIDENCIAL TIERRA LINDA DIEZ"/>
    <x v="1"/>
    <x v="1"/>
  </r>
  <r>
    <x v="0"/>
    <x v="1"/>
    <x v="2"/>
    <x v="4"/>
    <n v="7232917"/>
    <n v="8300287168"/>
    <x v="0"/>
    <x v="1"/>
    <s v="EDIFICIOINMOBAL 7"/>
    <x v="1"/>
    <x v="1"/>
  </r>
  <r>
    <x v="0"/>
    <x v="1"/>
    <x v="2"/>
    <x v="4"/>
    <n v="7232937"/>
    <n v="9005876873"/>
    <x v="0"/>
    <x v="3"/>
    <s v="CONJUNTO RESIDENCIAL YAKARI PROPIEDAD HORIZONTAL"/>
    <x v="4"/>
    <x v="4"/>
  </r>
  <r>
    <x v="0"/>
    <x v="1"/>
    <x v="2"/>
    <x v="4"/>
    <n v="7232947"/>
    <n v="8300474694"/>
    <x v="0"/>
    <x v="4"/>
    <s v="CONJUNTO RESIDENCIAL CAMINO DEL PARQUE I"/>
    <x v="1"/>
    <x v="1"/>
  </r>
  <r>
    <x v="0"/>
    <x v="1"/>
    <x v="2"/>
    <x v="4"/>
    <n v="7232953"/>
    <n v="9003151948"/>
    <x v="0"/>
    <x v="1"/>
    <s v="CONJUNTO HABITACIONAL ALTOS DE CIPRES PROPIEDAD HORIZONTAL"/>
    <x v="6"/>
    <x v="6"/>
  </r>
  <r>
    <x v="0"/>
    <x v="1"/>
    <x v="2"/>
    <x v="4"/>
    <n v="7232971"/>
    <n v="8301008045"/>
    <x v="0"/>
    <x v="1"/>
    <s v="EDIFICIO EL LAUREL"/>
    <x v="1"/>
    <x v="1"/>
  </r>
  <r>
    <x v="0"/>
    <x v="1"/>
    <x v="2"/>
    <x v="4"/>
    <n v="7232978"/>
    <n v="8903185995"/>
    <x v="0"/>
    <x v="3"/>
    <s v="EDIFICIO SAN LUIS - PROPIEDAD HORIZONTAL"/>
    <x v="0"/>
    <x v="0"/>
  </r>
  <r>
    <x v="0"/>
    <x v="1"/>
    <x v="2"/>
    <x v="4"/>
    <n v="7232984"/>
    <n v="9010034836"/>
    <x v="0"/>
    <x v="2"/>
    <s v="FORTEZZA PARQUE RESIDENCIAL - PROPIEDAD HORIZONTAL"/>
    <x v="3"/>
    <x v="3"/>
  </r>
  <r>
    <x v="0"/>
    <x v="1"/>
    <x v="2"/>
    <x v="4"/>
    <n v="7232982"/>
    <n v="8300649364"/>
    <x v="0"/>
    <x v="1"/>
    <s v="CONJUNTO RESIDENCIAL FLORES LOTE 3"/>
    <x v="1"/>
    <x v="1"/>
  </r>
  <r>
    <x v="0"/>
    <x v="1"/>
    <x v="2"/>
    <x v="4"/>
    <n v="7233028"/>
    <n v="8000712335"/>
    <x v="0"/>
    <x v="3"/>
    <s v="CONJUNTO RESIDENCIAL BOLIVIA XII PH"/>
    <x v="1"/>
    <x v="1"/>
  </r>
  <r>
    <x v="0"/>
    <x v="1"/>
    <x v="2"/>
    <x v="4"/>
    <n v="7233040"/>
    <n v="8300392995"/>
    <x v="0"/>
    <x v="1"/>
    <s v="CONJUNTO MULTIFAMILIAR COMPARTIR BOCHICA LOTE 2 ETAPA I"/>
    <x v="1"/>
    <x v="1"/>
  </r>
  <r>
    <x v="0"/>
    <x v="1"/>
    <x v="2"/>
    <x v="4"/>
    <n v="7233053"/>
    <n v="9005327384"/>
    <x v="0"/>
    <x v="1"/>
    <s v="EDIFICIO BALCONES DE SEVILLA"/>
    <x v="1"/>
    <x v="1"/>
  </r>
  <r>
    <x v="0"/>
    <x v="1"/>
    <x v="2"/>
    <x v="4"/>
    <n v="7233082"/>
    <n v="9007303081"/>
    <x v="0"/>
    <x v="3"/>
    <s v="CONJUNTO RESIDENCIAL PRADOS DEL PORTAL II PH"/>
    <x v="1"/>
    <x v="1"/>
  </r>
  <r>
    <x v="0"/>
    <x v="1"/>
    <x v="2"/>
    <x v="4"/>
    <n v="7233085"/>
    <n v="9007303081"/>
    <x v="0"/>
    <x v="1"/>
    <s v="CONJUNTO RESIDENCIAL PRADOS DEL PORTAL II PH"/>
    <x v="1"/>
    <x v="1"/>
  </r>
  <r>
    <x v="0"/>
    <x v="1"/>
    <x v="2"/>
    <x v="4"/>
    <n v="7233108"/>
    <n v="9006184019"/>
    <x v="0"/>
    <x v="3"/>
    <s v="GRUPO HABITACIONAL EDIFICIO BLUE TOWER Y ADMINISTRADOR"/>
    <x v="45"/>
    <x v="10"/>
  </r>
  <r>
    <x v="0"/>
    <x v="1"/>
    <x v="2"/>
    <x v="4"/>
    <n v="7233131"/>
    <n v="8001379241"/>
    <x v="0"/>
    <x v="1"/>
    <s v="UNIDAD RESIDENCIAL CAMINO DE ALAMOS PH"/>
    <x v="11"/>
    <x v="9"/>
  </r>
  <r>
    <x v="0"/>
    <x v="1"/>
    <x v="2"/>
    <x v="4"/>
    <n v="7233135"/>
    <n v="9002969919"/>
    <x v="0"/>
    <x v="1"/>
    <s v="EDIFICIO MULTIFAMILIAR MONTEVEDRA-PROPIEDAD H"/>
    <x v="6"/>
    <x v="6"/>
  </r>
  <r>
    <x v="0"/>
    <x v="1"/>
    <x v="2"/>
    <x v="4"/>
    <n v="7233140"/>
    <n v="9008140560"/>
    <x v="0"/>
    <x v="1"/>
    <s v="CONJUNTO RESIDENCIAL AURA PROPIEDAD HORIZONTAL"/>
    <x v="14"/>
    <x v="5"/>
  </r>
  <r>
    <x v="0"/>
    <x v="1"/>
    <x v="2"/>
    <x v="4"/>
    <n v="7233180"/>
    <n v="8300107556"/>
    <x v="0"/>
    <x v="3"/>
    <s v="URBANIZACION ATARDECERES DE SUBA ETAPAS III Y IV PH"/>
    <x v="1"/>
    <x v="1"/>
  </r>
  <r>
    <x v="0"/>
    <x v="1"/>
    <x v="2"/>
    <x v="4"/>
    <n v="7233185"/>
    <n v="9006474194"/>
    <x v="0"/>
    <x v="1"/>
    <s v="EDIFICIO RIVADAVIA"/>
    <x v="2"/>
    <x v="2"/>
  </r>
  <r>
    <x v="0"/>
    <x v="1"/>
    <x v="2"/>
    <x v="4"/>
    <n v="7233256"/>
    <n v="9008807702"/>
    <x v="0"/>
    <x v="1"/>
    <s v="CONJUNTO RESIDENCIAL CENTRAL PARK PH"/>
    <x v="34"/>
    <x v="5"/>
  </r>
  <r>
    <x v="0"/>
    <x v="1"/>
    <x v="2"/>
    <x v="4"/>
    <n v="7233275"/>
    <n v="9010297872"/>
    <x v="0"/>
    <x v="1"/>
    <s v="CONJUNTO CERRADO BAMBU PH"/>
    <x v="13"/>
    <x v="9"/>
  </r>
  <r>
    <x v="0"/>
    <x v="1"/>
    <x v="2"/>
    <x v="4"/>
    <n v="7233280"/>
    <n v="9010127584"/>
    <x v="0"/>
    <x v="1"/>
    <s v="EDIFICIO EVA 110 - PROPIEDAD HORIZONTAL"/>
    <x v="1"/>
    <x v="1"/>
  </r>
  <r>
    <x v="0"/>
    <x v="1"/>
    <x v="2"/>
    <x v="4"/>
    <n v="7233282"/>
    <n v="9002815437"/>
    <x v="0"/>
    <x v="1"/>
    <s v="CONJUNTO RESIDENCIAL CAMINOS DEL MAJUY P - H"/>
    <x v="22"/>
    <x v="4"/>
  </r>
  <r>
    <x v="0"/>
    <x v="1"/>
    <x v="2"/>
    <x v="4"/>
    <n v="7233299"/>
    <n v="8002286800"/>
    <x v="0"/>
    <x v="1"/>
    <s v="AGRUPACION DE VIVIENDA VILLA CALASANZ I ETAPA"/>
    <x v="1"/>
    <x v="1"/>
  </r>
  <r>
    <x v="0"/>
    <x v="1"/>
    <x v="2"/>
    <x v="4"/>
    <n v="7233369"/>
    <n v="9009731309"/>
    <x v="0"/>
    <x v="1"/>
    <s v="EDIFICIO AVENIDA DEL CERRO PH"/>
    <x v="14"/>
    <x v="5"/>
  </r>
  <r>
    <x v="0"/>
    <x v="1"/>
    <x v="2"/>
    <x v="4"/>
    <n v="7233400"/>
    <n v="8050035037"/>
    <x v="0"/>
    <x v="1"/>
    <s v="CONJUNTO RESIDENCIAL GIRASOLES DE LA FLORA II"/>
    <x v="0"/>
    <x v="0"/>
  </r>
  <r>
    <x v="0"/>
    <x v="1"/>
    <x v="2"/>
    <x v="4"/>
    <n v="7233437"/>
    <n v="8300172328"/>
    <x v="0"/>
    <x v="3"/>
    <s v="CONJUNTO RESIDENCIAL CANTABRIA PH"/>
    <x v="1"/>
    <x v="1"/>
  </r>
  <r>
    <x v="0"/>
    <x v="1"/>
    <x v="2"/>
    <x v="4"/>
    <n v="7233440"/>
    <n v="8300172328"/>
    <x v="0"/>
    <x v="3"/>
    <s v="CONJUNTO RESIDENCIAL CANTABRIA PH"/>
    <x v="1"/>
    <x v="1"/>
  </r>
  <r>
    <x v="0"/>
    <x v="1"/>
    <x v="2"/>
    <x v="4"/>
    <n v="7233487"/>
    <n v="8300590188"/>
    <x v="0"/>
    <x v="3"/>
    <s v="CONJUNTO RESIDENCIAL LA ESTANCIA III PH"/>
    <x v="1"/>
    <x v="1"/>
  </r>
  <r>
    <x v="0"/>
    <x v="1"/>
    <x v="2"/>
    <x v="4"/>
    <n v="7233489"/>
    <n v="9004663468"/>
    <x v="0"/>
    <x v="1"/>
    <s v="CONJUNTO RESIDENCIAL MIRADOR BARCELONA PROPIEDAD HORIZONTAL"/>
    <x v="14"/>
    <x v="5"/>
  </r>
  <r>
    <x v="0"/>
    <x v="1"/>
    <x v="2"/>
    <x v="4"/>
    <n v="7233553"/>
    <n v="9006417152"/>
    <x v="0"/>
    <x v="1"/>
    <s v="CONJUNTO RESIDENCIAL PUNTA RUITOQUE I"/>
    <x v="17"/>
    <x v="2"/>
  </r>
  <r>
    <x v="0"/>
    <x v="1"/>
    <x v="2"/>
    <x v="4"/>
    <n v="7233559"/>
    <n v="8300040593"/>
    <x v="0"/>
    <x v="1"/>
    <s v="CONJUNTO PARQUE RESIDENCIAL CALLE 100 PROPIEDAD HORIZONTAL"/>
    <x v="1"/>
    <x v="1"/>
  </r>
  <r>
    <x v="0"/>
    <x v="1"/>
    <x v="2"/>
    <x v="4"/>
    <n v="7233563"/>
    <n v="8000712335"/>
    <x v="0"/>
    <x v="3"/>
    <s v="CONJUNTO RESIDENCIAL BOLIVIA XII PH"/>
    <x v="1"/>
    <x v="1"/>
  </r>
  <r>
    <x v="0"/>
    <x v="1"/>
    <x v="2"/>
    <x v="4"/>
    <n v="7233634"/>
    <n v="8100010920"/>
    <x v="0"/>
    <x v="1"/>
    <s v="EDIFICIO VILLA PILAR 2 BLOQUE 1 PROPIEDAD HORIZONTAL"/>
    <x v="6"/>
    <x v="6"/>
  </r>
  <r>
    <x v="0"/>
    <x v="1"/>
    <x v="2"/>
    <x v="4"/>
    <n v="7233701"/>
    <n v="8130115276"/>
    <x v="0"/>
    <x v="1"/>
    <s v="EDIFICIO CENTRO COMERCIAL LAS AMERICAS"/>
    <x v="29"/>
    <x v="14"/>
  </r>
  <r>
    <x v="0"/>
    <x v="1"/>
    <x v="2"/>
    <x v="4"/>
    <n v="7233746"/>
    <n v="8090053629"/>
    <x v="0"/>
    <x v="4"/>
    <s v="COMPLEJO URBANISTICO LOS ARRAYANES SEGUNDA ETAPA"/>
    <x v="3"/>
    <x v="3"/>
  </r>
  <r>
    <x v="0"/>
    <x v="1"/>
    <x v="2"/>
    <x v="4"/>
    <n v="7233758"/>
    <n v="8100004531"/>
    <x v="0"/>
    <x v="2"/>
    <s v="CONJUNTO CERRADO HABITACIONAL NORMANDIA PROPIEDAD HORIZONTAL"/>
    <x v="6"/>
    <x v="6"/>
  </r>
  <r>
    <x v="0"/>
    <x v="1"/>
    <x v="2"/>
    <x v="4"/>
    <n v="7233831"/>
    <n v="8002377323"/>
    <x v="0"/>
    <x v="1"/>
    <s v="CONJUNTO CERRADO LA ESTACION"/>
    <x v="6"/>
    <x v="6"/>
  </r>
  <r>
    <x v="0"/>
    <x v="1"/>
    <x v="2"/>
    <x v="5"/>
    <n v="7233843"/>
    <n v="51991868"/>
    <x v="4"/>
    <x v="16"/>
    <s v="CANTOR ARIAS MARIA DEL CARMEN"/>
    <x v="1"/>
    <x v="1"/>
  </r>
  <r>
    <x v="0"/>
    <x v="1"/>
    <x v="2"/>
    <x v="4"/>
    <n v="7233867"/>
    <n v="9009146759"/>
    <x v="0"/>
    <x v="3"/>
    <s v="CONJUNTO RESIDENCIAL PARQUES DE BOLIVAR ARMENIA N° 1 VIP"/>
    <x v="7"/>
    <x v="7"/>
  </r>
  <r>
    <x v="0"/>
    <x v="1"/>
    <x v="2"/>
    <x v="4"/>
    <n v="7233899"/>
    <n v="9010098811"/>
    <x v="0"/>
    <x v="1"/>
    <s v="CONJUNTO RESIDENCIAL ARBOLEDA CAMPESTRE - CAMBULO PROPIEDAD"/>
    <x v="3"/>
    <x v="3"/>
  </r>
  <r>
    <x v="0"/>
    <x v="1"/>
    <x v="2"/>
    <x v="4"/>
    <n v="7233911"/>
    <n v="9002532583"/>
    <x v="0"/>
    <x v="0"/>
    <s v="CONJUNTO SIEMPRE VERDE - PROPIEDAD HORIZONTAL"/>
    <x v="14"/>
    <x v="5"/>
  </r>
  <r>
    <x v="0"/>
    <x v="1"/>
    <x v="2"/>
    <x v="4"/>
    <n v="7233931"/>
    <n v="8001357491"/>
    <x v="0"/>
    <x v="1"/>
    <s v="AGRUPACION RESIDENCIAL TEJARES DEL NORTE III PRIMERA Y SEGUN"/>
    <x v="1"/>
    <x v="1"/>
  </r>
  <r>
    <x v="0"/>
    <x v="1"/>
    <x v="2"/>
    <x v="4"/>
    <n v="7233938"/>
    <n v="8301029558"/>
    <x v="0"/>
    <x v="1"/>
    <s v="CONJUNTO RESIDENCIAL PRIMAVERAL PH"/>
    <x v="1"/>
    <x v="1"/>
  </r>
  <r>
    <x v="0"/>
    <x v="1"/>
    <x v="2"/>
    <x v="4"/>
    <n v="7233997"/>
    <n v="9001408530"/>
    <x v="0"/>
    <x v="3"/>
    <s v="CONDOMINIO PARQUE CLUB SORRENTO"/>
    <x v="57"/>
    <x v="19"/>
  </r>
  <r>
    <x v="0"/>
    <x v="1"/>
    <x v="2"/>
    <x v="4"/>
    <n v="7234027"/>
    <n v="9006211119"/>
    <x v="0"/>
    <x v="0"/>
    <s v="PARQUE CENTRAL - APARTAMENTOS"/>
    <x v="3"/>
    <x v="3"/>
  </r>
  <r>
    <x v="0"/>
    <x v="1"/>
    <x v="2"/>
    <x v="4"/>
    <n v="7234035"/>
    <n v="9006211119"/>
    <x v="0"/>
    <x v="0"/>
    <s v="PARQUE CENTRAL - APARTAMENTOS"/>
    <x v="3"/>
    <x v="3"/>
  </r>
  <r>
    <x v="0"/>
    <x v="1"/>
    <x v="2"/>
    <x v="4"/>
    <n v="7234053"/>
    <n v="8903185995"/>
    <x v="0"/>
    <x v="4"/>
    <s v="EDIFICIO SAN LUIS - PROPIEDAD HORIZONTAL"/>
    <x v="0"/>
    <x v="0"/>
  </r>
  <r>
    <x v="0"/>
    <x v="1"/>
    <x v="2"/>
    <x v="4"/>
    <n v="7234054"/>
    <n v="8300215256"/>
    <x v="0"/>
    <x v="1"/>
    <s v="CONJUNTO RESIDENCIAL PLAZA EL CEDRO"/>
    <x v="1"/>
    <x v="1"/>
  </r>
  <r>
    <x v="0"/>
    <x v="1"/>
    <x v="2"/>
    <x v="4"/>
    <n v="7234071"/>
    <n v="8300540343"/>
    <x v="0"/>
    <x v="3"/>
    <s v="CONJUNTO RESIDENCIAL LA GIRALDA"/>
    <x v="1"/>
    <x v="1"/>
  </r>
  <r>
    <x v="0"/>
    <x v="1"/>
    <x v="2"/>
    <x v="4"/>
    <n v="7234081"/>
    <n v="9010602628"/>
    <x v="0"/>
    <x v="1"/>
    <s v="SANTA MÓNICA CONDOMINIO PROPIEDAD HORIZONTAL"/>
    <x v="9"/>
    <x v="8"/>
  </r>
  <r>
    <x v="0"/>
    <x v="1"/>
    <x v="2"/>
    <x v="4"/>
    <n v="7234114"/>
    <n v="9008719510"/>
    <x v="0"/>
    <x v="1"/>
    <s v="CONDOMINIO VILLAS DEL PADRO"/>
    <x v="29"/>
    <x v="14"/>
  </r>
  <r>
    <x v="0"/>
    <x v="1"/>
    <x v="2"/>
    <x v="4"/>
    <n v="7234163"/>
    <n v="8301322835"/>
    <x v="0"/>
    <x v="1"/>
    <s v="CONJUNTO RESIDENCIAL HATO CHICO RESERVADO PROPIEDAD HORIZONT"/>
    <x v="1"/>
    <x v="1"/>
  </r>
  <r>
    <x v="0"/>
    <x v="1"/>
    <x v="2"/>
    <x v="4"/>
    <n v="7234161"/>
    <n v="9012376013"/>
    <x v="0"/>
    <x v="1"/>
    <s v="VERDU PARQUE RESIDENCIAL PRO"/>
    <x v="7"/>
    <x v="7"/>
  </r>
  <r>
    <x v="0"/>
    <x v="1"/>
    <x v="2"/>
    <x v="4"/>
    <n v="7234170"/>
    <n v="8300354574"/>
    <x v="0"/>
    <x v="1"/>
    <s v="CONJUNTO RESIDENCIAL PRADOS DE KENNEDY PH"/>
    <x v="1"/>
    <x v="1"/>
  </r>
  <r>
    <x v="0"/>
    <x v="1"/>
    <x v="2"/>
    <x v="4"/>
    <n v="7234211"/>
    <n v="9008469491"/>
    <x v="0"/>
    <x v="1"/>
    <s v="CONJUNTO CERRADO MANET"/>
    <x v="18"/>
    <x v="10"/>
  </r>
  <r>
    <x v="0"/>
    <x v="1"/>
    <x v="2"/>
    <x v="4"/>
    <n v="7234227"/>
    <n v="9000142589"/>
    <x v="0"/>
    <x v="1"/>
    <s v="CONJUNTO RESIDENCIAL CERRONORTE PH"/>
    <x v="14"/>
    <x v="5"/>
  </r>
  <r>
    <x v="0"/>
    <x v="1"/>
    <x v="2"/>
    <x v="4"/>
    <n v="7234282"/>
    <n v="9000128881"/>
    <x v="0"/>
    <x v="2"/>
    <s v="CONJUNTO RESIDENCIAL VILLAS DE TOSCANA"/>
    <x v="1"/>
    <x v="1"/>
  </r>
  <r>
    <x v="0"/>
    <x v="1"/>
    <x v="2"/>
    <x v="4"/>
    <n v="7234329"/>
    <n v="8300524282"/>
    <x v="0"/>
    <x v="2"/>
    <s v="CONJUNTO RESIDENCIAL EL PORTAL DE LA COFRADIA PH"/>
    <x v="1"/>
    <x v="1"/>
  </r>
  <r>
    <x v="0"/>
    <x v="1"/>
    <x v="2"/>
    <x v="4"/>
    <n v="7234405"/>
    <n v="9002346641"/>
    <x v="0"/>
    <x v="1"/>
    <s v="CONJUNTO CERRADO ACUARELA DE CAMPOHERMOSO PROPIEDAD HORIZONT"/>
    <x v="6"/>
    <x v="6"/>
  </r>
  <r>
    <x v="0"/>
    <x v="1"/>
    <x v="2"/>
    <x v="1"/>
    <n v="7234532"/>
    <n v="9004163228"/>
    <x v="0"/>
    <x v="1"/>
    <s v="CONJUNTO BALEARES RESERVADO PH"/>
    <x v="1"/>
    <x v="1"/>
  </r>
  <r>
    <x v="0"/>
    <x v="1"/>
    <x v="2"/>
    <x v="4"/>
    <n v="7234661"/>
    <n v="8300920187"/>
    <x v="0"/>
    <x v="3"/>
    <s v="EDIFICIO NOGAL 77 P H"/>
    <x v="1"/>
    <x v="1"/>
  </r>
  <r>
    <x v="0"/>
    <x v="1"/>
    <x v="2"/>
    <x v="4"/>
    <n v="7234739"/>
    <n v="8300354574"/>
    <x v="0"/>
    <x v="1"/>
    <s v="CONJUNTO RESIDENCIAL PRADOS DE KENNEDY PH"/>
    <x v="1"/>
    <x v="1"/>
  </r>
  <r>
    <x v="0"/>
    <x v="1"/>
    <x v="2"/>
    <x v="4"/>
    <n v="7234757"/>
    <n v="8908078031"/>
    <x v="0"/>
    <x v="3"/>
    <s v="CENTRO COMERCIAL PARQUE CALDAS"/>
    <x v="6"/>
    <x v="6"/>
  </r>
  <r>
    <x v="0"/>
    <x v="1"/>
    <x v="2"/>
    <x v="4"/>
    <n v="7234762"/>
    <n v="9006399041"/>
    <x v="0"/>
    <x v="0"/>
    <s v="CONJUNTO RESIDENCIAL PINARES CAMPESTRE ETAPA I PH"/>
    <x v="11"/>
    <x v="9"/>
  </r>
  <r>
    <x v="0"/>
    <x v="1"/>
    <x v="2"/>
    <x v="4"/>
    <n v="7234798"/>
    <n v="9001823341"/>
    <x v="0"/>
    <x v="3"/>
    <s v="EDIFICIO EL PORTAL PROPIEDAD HORIZONTAL"/>
    <x v="9"/>
    <x v="8"/>
  </r>
  <r>
    <x v="0"/>
    <x v="1"/>
    <x v="2"/>
    <x v="4"/>
    <n v="7234942"/>
    <n v="9010064782"/>
    <x v="0"/>
    <x v="1"/>
    <s v="CEDRO CONJUNTO RESIDENCIAL - PROPIEDAD HORIZONTAL"/>
    <x v="4"/>
    <x v="4"/>
  </r>
  <r>
    <x v="0"/>
    <x v="1"/>
    <x v="2"/>
    <x v="4"/>
    <n v="7235040"/>
    <n v="8908034442"/>
    <x v="0"/>
    <x v="1"/>
    <s v="CENTRO COMERCIAL LOS ROSALES PH"/>
    <x v="6"/>
    <x v="6"/>
  </r>
  <r>
    <x v="0"/>
    <x v="1"/>
    <x v="2"/>
    <x v="4"/>
    <n v="7235114"/>
    <n v="9007785653"/>
    <x v="0"/>
    <x v="1"/>
    <s v="CONJUNTO RESIDENCIAL HACIENDA CAÑAVERAL DEL ORIENTE"/>
    <x v="17"/>
    <x v="2"/>
  </r>
  <r>
    <x v="0"/>
    <x v="1"/>
    <x v="2"/>
    <x v="4"/>
    <n v="7235132"/>
    <n v="9008469491"/>
    <x v="0"/>
    <x v="1"/>
    <s v="CONJUNTO CERRADO MANET"/>
    <x v="18"/>
    <x v="10"/>
  </r>
  <r>
    <x v="0"/>
    <x v="1"/>
    <x v="2"/>
    <x v="4"/>
    <n v="7235161"/>
    <n v="9010469738"/>
    <x v="0"/>
    <x v="1"/>
    <s v="EDIFICIO KEA PRIOPIEDAD HORIZONTAL"/>
    <x v="3"/>
    <x v="3"/>
  </r>
  <r>
    <x v="0"/>
    <x v="1"/>
    <x v="2"/>
    <x v="4"/>
    <n v="7235191"/>
    <n v="8300268830"/>
    <x v="0"/>
    <x v="1"/>
    <s v="CONJUNTO RESIDENCIALTORRES DE SANTA BARBARA ALTA FASE III"/>
    <x v="1"/>
    <x v="1"/>
  </r>
  <r>
    <x v="0"/>
    <x v="1"/>
    <x v="2"/>
    <x v="4"/>
    <n v="7235224"/>
    <n v="8300605410"/>
    <x v="0"/>
    <x v="3"/>
    <s v="CONJUNTO RESIDENCIAL PARQUES DE ATAHUALPA 4 PH"/>
    <x v="1"/>
    <x v="1"/>
  </r>
  <r>
    <x v="0"/>
    <x v="1"/>
    <x v="2"/>
    <x v="4"/>
    <n v="7235235"/>
    <n v="8100004531"/>
    <x v="0"/>
    <x v="1"/>
    <s v="CONJUNTO CERRADO HABITACIONAL NORMANDIA PROPIEDAD HORIZONTAL"/>
    <x v="6"/>
    <x v="6"/>
  </r>
  <r>
    <x v="0"/>
    <x v="1"/>
    <x v="2"/>
    <x v="4"/>
    <n v="7235279"/>
    <n v="9002068314"/>
    <x v="0"/>
    <x v="0"/>
    <s v="EDIFICIO MIRADOR DE GUAYACANES - PROPIEDAD HORIZONTAL"/>
    <x v="6"/>
    <x v="6"/>
  </r>
  <r>
    <x v="0"/>
    <x v="1"/>
    <x v="2"/>
    <x v="4"/>
    <n v="7235292"/>
    <n v="9003821832"/>
    <x v="0"/>
    <x v="1"/>
    <s v="CONJUNTO RESIDENCIAL MIRADOR DEL PINAR PH"/>
    <x v="1"/>
    <x v="1"/>
  </r>
  <r>
    <x v="0"/>
    <x v="1"/>
    <x v="2"/>
    <x v="4"/>
    <n v="7235366"/>
    <n v="9002001040"/>
    <x v="0"/>
    <x v="1"/>
    <s v="CONJUNTO CERRADO HORIZONTES - PROPIEDAD HORIZ"/>
    <x v="6"/>
    <x v="6"/>
  </r>
  <r>
    <x v="0"/>
    <x v="1"/>
    <x v="2"/>
    <x v="4"/>
    <n v="7235418"/>
    <n v="9010759756"/>
    <x v="0"/>
    <x v="1"/>
    <s v="CONJUNTO GRAN HORIZONTE KERANTA PROPIEDAD HORIZONTAL"/>
    <x v="16"/>
    <x v="4"/>
  </r>
  <r>
    <x v="0"/>
    <x v="1"/>
    <x v="2"/>
    <x v="4"/>
    <n v="7235469"/>
    <n v="8300847743"/>
    <x v="0"/>
    <x v="3"/>
    <s v="CONJUNTO RESIDENCIAL FONTANAGRANDE PRIMERA ETAPA MZ III PH"/>
    <x v="1"/>
    <x v="1"/>
  </r>
  <r>
    <x v="0"/>
    <x v="1"/>
    <x v="2"/>
    <x v="4"/>
    <n v="7235485"/>
    <n v="8002305697"/>
    <x v="0"/>
    <x v="3"/>
    <s v="CONDOMINIO CENTRO MEDICO NORTE PROPIEDAD HORIZONTAL"/>
    <x v="18"/>
    <x v="10"/>
  </r>
  <r>
    <x v="0"/>
    <x v="1"/>
    <x v="2"/>
    <x v="5"/>
    <n v="7235541"/>
    <n v="21237049"/>
    <x v="0"/>
    <x v="1"/>
    <s v="PABON VALDERRAMA MYRIAM"/>
    <x v="1"/>
    <x v="1"/>
  </r>
  <r>
    <x v="0"/>
    <x v="1"/>
    <x v="2"/>
    <x v="4"/>
    <n v="7235600"/>
    <n v="8002319268"/>
    <x v="0"/>
    <x v="3"/>
    <s v="AGRUPACIÓN D´CIUDADELA NUEVA TIBABUYES"/>
    <x v="1"/>
    <x v="1"/>
  </r>
  <r>
    <x v="0"/>
    <x v="1"/>
    <x v="2"/>
    <x v="4"/>
    <n v="7235617"/>
    <n v="8001013286"/>
    <x v="0"/>
    <x v="4"/>
    <s v="CONJUNTO RESIDENCIAL BOLIVIA ORIENTAL II ETAPA MANZANA H PH"/>
    <x v="1"/>
    <x v="1"/>
  </r>
  <r>
    <x v="0"/>
    <x v="1"/>
    <x v="2"/>
    <x v="4"/>
    <n v="7235615"/>
    <n v="8300481481"/>
    <x v="0"/>
    <x v="1"/>
    <s v="CONJUNTO RESIDENCIAL SAN ANDRES AFIDRO MANZANA 3 ETAPA - PRO"/>
    <x v="1"/>
    <x v="1"/>
  </r>
  <r>
    <x v="0"/>
    <x v="1"/>
    <x v="2"/>
    <x v="4"/>
    <n v="7235702"/>
    <n v="9010098811"/>
    <x v="0"/>
    <x v="1"/>
    <s v="CONJUNTO RESIDENCIAL ARBOLEDA CAMPESTRE - CAMBULO PROPIEDAD"/>
    <x v="3"/>
    <x v="3"/>
  </r>
  <r>
    <x v="0"/>
    <x v="1"/>
    <x v="2"/>
    <x v="4"/>
    <n v="7235708"/>
    <n v="9005229213"/>
    <x v="0"/>
    <x v="1"/>
    <s v="EDIFICIO MARDELIZ PROPIEDAD HORIZONTAL"/>
    <x v="2"/>
    <x v="2"/>
  </r>
  <r>
    <x v="0"/>
    <x v="1"/>
    <x v="2"/>
    <x v="4"/>
    <n v="7235705"/>
    <n v="8130115276"/>
    <x v="0"/>
    <x v="1"/>
    <s v="EDIFICIO CENTRO COMERCIAL LAS AMERICAS"/>
    <x v="29"/>
    <x v="14"/>
  </r>
  <r>
    <x v="0"/>
    <x v="1"/>
    <x v="2"/>
    <x v="4"/>
    <n v="7235736"/>
    <n v="9010297872"/>
    <x v="0"/>
    <x v="1"/>
    <s v="CONJUNTO CERRADO BAMBU PH"/>
    <x v="13"/>
    <x v="9"/>
  </r>
  <r>
    <x v="0"/>
    <x v="1"/>
    <x v="2"/>
    <x v="4"/>
    <n v="7235790"/>
    <n v="8300032721"/>
    <x v="0"/>
    <x v="3"/>
    <s v="CONJUNTO RESIDENCIAL ENTRE RIOS UNIDAD NUEVE-PROPHORIZ"/>
    <x v="1"/>
    <x v="1"/>
  </r>
  <r>
    <x v="0"/>
    <x v="1"/>
    <x v="2"/>
    <x v="4"/>
    <n v="7235841"/>
    <n v="9007236100"/>
    <x v="0"/>
    <x v="1"/>
    <s v="CONJUNTO RESIDENCIAL RESERVA DE SAN FELIPE PH"/>
    <x v="1"/>
    <x v="1"/>
  </r>
  <r>
    <x v="0"/>
    <x v="1"/>
    <x v="2"/>
    <x v="4"/>
    <n v="7235887"/>
    <n v="9008742785"/>
    <x v="0"/>
    <x v="3"/>
    <s v="CONJUNTO CERRADO RESERVAS DE BILBAO"/>
    <x v="3"/>
    <x v="3"/>
  </r>
  <r>
    <x v="0"/>
    <x v="1"/>
    <x v="2"/>
    <x v="4"/>
    <n v="7235894"/>
    <n v="8090106813"/>
    <x v="0"/>
    <x v="1"/>
    <s v="CONJUNTO RESIDENCIAL PRADERAS DE TIERRA LINDA"/>
    <x v="3"/>
    <x v="3"/>
  </r>
  <r>
    <x v="0"/>
    <x v="1"/>
    <x v="2"/>
    <x v="4"/>
    <n v="7235896"/>
    <n v="8914123321"/>
    <x v="0"/>
    <x v="3"/>
    <s v="CENTRO COMERCIAL Y CULTURAL DE PEREIRA FIDUCENTRO Y TEATRO M"/>
    <x v="11"/>
    <x v="9"/>
  </r>
  <r>
    <x v="0"/>
    <x v="1"/>
    <x v="2"/>
    <x v="4"/>
    <n v="7235907"/>
    <n v="8090052430"/>
    <x v="0"/>
    <x v="1"/>
    <s v="CONJUNTO CERRADO  BOSQUE NATIVO - PARQUE RESIDENCIAL I E"/>
    <x v="3"/>
    <x v="3"/>
  </r>
  <r>
    <x v="0"/>
    <x v="1"/>
    <x v="2"/>
    <x v="4"/>
    <n v="7235922"/>
    <n v="8605315024"/>
    <x v="0"/>
    <x v="1"/>
    <s v="AGRUPACION ANTIGUA HELVETIA"/>
    <x v="1"/>
    <x v="1"/>
  </r>
  <r>
    <x v="0"/>
    <x v="1"/>
    <x v="2"/>
    <x v="4"/>
    <n v="7235929"/>
    <n v="8300382921"/>
    <x v="0"/>
    <x v="1"/>
    <s v="EDIFICIO HORIZONTES PROPIEDAD HORIZONTAL"/>
    <x v="1"/>
    <x v="1"/>
  </r>
  <r>
    <x v="0"/>
    <x v="1"/>
    <x v="2"/>
    <x v="4"/>
    <n v="7235952"/>
    <n v="8160004771"/>
    <x v="0"/>
    <x v="7"/>
    <s v="CONJUNTO MULTIFAMILIAR PASADENA PH"/>
    <x v="13"/>
    <x v="9"/>
  </r>
  <r>
    <x v="0"/>
    <x v="1"/>
    <x v="2"/>
    <x v="4"/>
    <n v="7235957"/>
    <n v="9000142589"/>
    <x v="0"/>
    <x v="0"/>
    <s v="CONJUNTO RESIDENCIAL CERRONORTE PH"/>
    <x v="14"/>
    <x v="5"/>
  </r>
  <r>
    <x v="0"/>
    <x v="1"/>
    <x v="2"/>
    <x v="4"/>
    <n v="7235958"/>
    <n v="8160041189"/>
    <x v="0"/>
    <x v="1"/>
    <s v="CONJUNTO RESIDENCIAL TORRES DE ALCANTARA"/>
    <x v="11"/>
    <x v="9"/>
  </r>
  <r>
    <x v="0"/>
    <x v="1"/>
    <x v="2"/>
    <x v="4"/>
    <n v="7235962"/>
    <n v="8300481481"/>
    <x v="0"/>
    <x v="1"/>
    <s v="CONJUNTO RESIDENCIAL SAN ANDRES AFIDRO MANZANA 3 ETAPA - PRO"/>
    <x v="1"/>
    <x v="1"/>
  </r>
  <r>
    <x v="0"/>
    <x v="1"/>
    <x v="2"/>
    <x v="4"/>
    <n v="7236005"/>
    <n v="9006443977"/>
    <x v="0"/>
    <x v="1"/>
    <s v="EDIFICIO 10-12 CIRCUNVALAR PH"/>
    <x v="11"/>
    <x v="9"/>
  </r>
  <r>
    <x v="0"/>
    <x v="1"/>
    <x v="2"/>
    <x v="4"/>
    <n v="7236072"/>
    <n v="9001567374"/>
    <x v="0"/>
    <x v="1"/>
    <s v="AGRUPACION DE VIVIENDA URBANIZACION MAZUREN 15 - PROPIEDAD H"/>
    <x v="1"/>
    <x v="1"/>
  </r>
  <r>
    <x v="0"/>
    <x v="1"/>
    <x v="2"/>
    <x v="4"/>
    <n v="7236064"/>
    <n v="8002309113"/>
    <x v="0"/>
    <x v="1"/>
    <s v="EDIFICIO LAS ARAUCARIAS"/>
    <x v="49"/>
    <x v="0"/>
  </r>
  <r>
    <x v="0"/>
    <x v="1"/>
    <x v="2"/>
    <x v="4"/>
    <n v="7236082"/>
    <n v="9001567374"/>
    <x v="0"/>
    <x v="2"/>
    <s v="AGRUPACION DE VIVIENDA URBANIZACION MAZUREN 15 - PROPIEDAD H"/>
    <x v="1"/>
    <x v="1"/>
  </r>
  <r>
    <x v="0"/>
    <x v="1"/>
    <x v="2"/>
    <x v="4"/>
    <n v="7236091"/>
    <n v="8002094305"/>
    <x v="0"/>
    <x v="3"/>
    <s v="EDIFICIO AVENIDA 161 PH"/>
    <x v="1"/>
    <x v="1"/>
  </r>
  <r>
    <x v="0"/>
    <x v="1"/>
    <x v="2"/>
    <x v="4"/>
    <n v="7236165"/>
    <n v="9006751300"/>
    <x v="0"/>
    <x v="2"/>
    <s v="EDIFICIO TORRES DE BARCELONA PROPIEDAD HORIZONTAL"/>
    <x v="6"/>
    <x v="6"/>
  </r>
  <r>
    <x v="0"/>
    <x v="1"/>
    <x v="2"/>
    <x v="4"/>
    <n v="7236184"/>
    <n v="8300552409"/>
    <x v="0"/>
    <x v="1"/>
    <s v="PRADOS DE LA SABANA II ETAPA PARQUE RESIDENCIAL PH"/>
    <x v="1"/>
    <x v="1"/>
  </r>
  <r>
    <x v="0"/>
    <x v="1"/>
    <x v="2"/>
    <x v="4"/>
    <n v="7236282"/>
    <n v="8903185995"/>
    <x v="0"/>
    <x v="3"/>
    <s v="EDIFICIO SAN LUIS - PROPIEDAD HORIZONTAL"/>
    <x v="0"/>
    <x v="0"/>
  </r>
  <r>
    <x v="0"/>
    <x v="1"/>
    <x v="2"/>
    <x v="4"/>
    <n v="7236325"/>
    <n v="8605096441"/>
    <x v="0"/>
    <x v="1"/>
    <s v="CONJUNTO RESIDENCIAL SANTA BARBARA NORTE"/>
    <x v="1"/>
    <x v="1"/>
  </r>
  <r>
    <x v="0"/>
    <x v="1"/>
    <x v="2"/>
    <x v="5"/>
    <n v="7236345"/>
    <n v="10074316"/>
    <x v="0"/>
    <x v="1"/>
    <s v="CEBALLOS BERMUDEZ DIEGO DE JESUS"/>
    <x v="11"/>
    <x v="9"/>
  </r>
  <r>
    <x v="0"/>
    <x v="1"/>
    <x v="2"/>
    <x v="4"/>
    <n v="7236361"/>
    <n v="9009297293"/>
    <x v="0"/>
    <x v="3"/>
    <s v="EDIFICIO PINAMAR  APARTAMENTOS  PROPIEDAD  HORIZONTAL"/>
    <x v="11"/>
    <x v="9"/>
  </r>
  <r>
    <x v="0"/>
    <x v="1"/>
    <x v="2"/>
    <x v="4"/>
    <n v="7236376"/>
    <n v="9004180365"/>
    <x v="0"/>
    <x v="3"/>
    <s v="CONJUNTO RESIDENCIAL GOLF CLUB - PROPIEDAD HORIZONTAL"/>
    <x v="3"/>
    <x v="3"/>
  </r>
  <r>
    <x v="0"/>
    <x v="1"/>
    <x v="2"/>
    <x v="4"/>
    <n v="7236395"/>
    <n v="8002320283"/>
    <x v="0"/>
    <x v="1"/>
    <s v="CONJUNTO RESIDENCIAL CASTILLOS DEL MURAL PROPIEDAD HORIZONT"/>
    <x v="11"/>
    <x v="9"/>
  </r>
  <r>
    <x v="0"/>
    <x v="1"/>
    <x v="2"/>
    <x v="4"/>
    <n v="7236425"/>
    <n v="9007678041"/>
    <x v="0"/>
    <x v="3"/>
    <s v="CONJUNTO DE VIVIENDA MULTIFAMILIAR MIRADOR DE BETANIA - PROP"/>
    <x v="6"/>
    <x v="6"/>
  </r>
  <r>
    <x v="0"/>
    <x v="1"/>
    <x v="2"/>
    <x v="5"/>
    <n v="7236431"/>
    <n v="10074316"/>
    <x v="0"/>
    <x v="15"/>
    <s v="CEBALLOS BERMUDEZ DIEGO DE JESUS"/>
    <x v="11"/>
    <x v="9"/>
  </r>
  <r>
    <x v="0"/>
    <x v="1"/>
    <x v="2"/>
    <x v="4"/>
    <n v="7236437"/>
    <n v="9010098811"/>
    <x v="0"/>
    <x v="1"/>
    <s v="CONJUNTO RESIDENCIAL ARBOLEDA CAMPESTRE - CAMBULO PROPIEDAD"/>
    <x v="3"/>
    <x v="3"/>
  </r>
  <r>
    <x v="0"/>
    <x v="1"/>
    <x v="2"/>
    <x v="4"/>
    <n v="7236443"/>
    <n v="8909426286"/>
    <x v="0"/>
    <x v="3"/>
    <s v="URBANIZACION VILLA JARDIN ETAPA 2 PH"/>
    <x v="14"/>
    <x v="5"/>
  </r>
  <r>
    <x v="0"/>
    <x v="1"/>
    <x v="2"/>
    <x v="4"/>
    <n v="7236446"/>
    <n v="9010098811"/>
    <x v="0"/>
    <x v="1"/>
    <s v="CONJUNTO RESIDENCIAL ARBOLEDA CAMPESTRE - CAMBULO PROPIEDAD"/>
    <x v="3"/>
    <x v="3"/>
  </r>
  <r>
    <x v="0"/>
    <x v="1"/>
    <x v="2"/>
    <x v="4"/>
    <n v="7236454"/>
    <n v="9007678041"/>
    <x v="0"/>
    <x v="0"/>
    <s v="CONJUNTO DE VIVIENDA MULTIFAMILIAR MIRADOR DE BETANIA - PROP"/>
    <x v="6"/>
    <x v="6"/>
  </r>
  <r>
    <x v="0"/>
    <x v="1"/>
    <x v="2"/>
    <x v="4"/>
    <n v="7236450"/>
    <n v="9010098811"/>
    <x v="0"/>
    <x v="1"/>
    <s v="CONJUNTO RESIDENCIAL ARBOLEDA CAMPESTRE - CAMBULO PROPIEDAD"/>
    <x v="3"/>
    <x v="3"/>
  </r>
  <r>
    <x v="0"/>
    <x v="1"/>
    <x v="2"/>
    <x v="4"/>
    <n v="7236485"/>
    <n v="9000128881"/>
    <x v="0"/>
    <x v="2"/>
    <s v="CONJUNTO RESIDENCIAL VILLAS DE TOSCANA"/>
    <x v="1"/>
    <x v="1"/>
  </r>
  <r>
    <x v="0"/>
    <x v="1"/>
    <x v="2"/>
    <x v="4"/>
    <n v="7236510"/>
    <n v="8110046167"/>
    <x v="0"/>
    <x v="0"/>
    <s v="EDIFICIO EL CEDRAL PH"/>
    <x v="14"/>
    <x v="5"/>
  </r>
  <r>
    <x v="0"/>
    <x v="1"/>
    <x v="2"/>
    <x v="4"/>
    <n v="7236558"/>
    <n v="9008742785"/>
    <x v="0"/>
    <x v="3"/>
    <s v="CONJUNTO CERRADO RESERVAS DE BILBAO"/>
    <x v="3"/>
    <x v="3"/>
  </r>
  <r>
    <x v="0"/>
    <x v="1"/>
    <x v="2"/>
    <x v="4"/>
    <n v="7236566"/>
    <n v="8002094305"/>
    <x v="0"/>
    <x v="1"/>
    <s v="EDIFICIO AVENIDA 161 PH"/>
    <x v="1"/>
    <x v="1"/>
  </r>
  <r>
    <x v="0"/>
    <x v="1"/>
    <x v="2"/>
    <x v="4"/>
    <n v="7236609"/>
    <n v="8300399383"/>
    <x v="0"/>
    <x v="1"/>
    <s v="CONJUNTO RESIDENCIAL BALCONES DE SEVILLA"/>
    <x v="1"/>
    <x v="1"/>
  </r>
  <r>
    <x v="0"/>
    <x v="1"/>
    <x v="2"/>
    <x v="4"/>
    <n v="7236613"/>
    <n v="9002346641"/>
    <x v="0"/>
    <x v="1"/>
    <s v="CONJUNTO CERRADO ACUARELA DE CAMPOHERMOSO PROPIEDAD HORIZONT"/>
    <x v="6"/>
    <x v="6"/>
  </r>
  <r>
    <x v="0"/>
    <x v="1"/>
    <x v="2"/>
    <x v="4"/>
    <n v="7236632"/>
    <n v="9009928797"/>
    <x v="0"/>
    <x v="3"/>
    <s v="CONJUNTO RESIDENCIAL TORRES AMBAR APARTAMENTOS PH"/>
    <x v="13"/>
    <x v="9"/>
  </r>
  <r>
    <x v="0"/>
    <x v="1"/>
    <x v="2"/>
    <x v="4"/>
    <n v="7236642"/>
    <n v="8110090961"/>
    <x v="0"/>
    <x v="0"/>
    <s v="CONJUNTO RESIDENCIAL RESGUARDO DE ROBLEDO"/>
    <x v="14"/>
    <x v="5"/>
  </r>
  <r>
    <x v="0"/>
    <x v="1"/>
    <x v="2"/>
    <x v="4"/>
    <n v="7236645"/>
    <n v="9002346641"/>
    <x v="0"/>
    <x v="1"/>
    <s v="CONJUNTO CERRADO ACUARELA DE CAMPOHERMOSO PROPIEDAD HORIZONT"/>
    <x v="6"/>
    <x v="6"/>
  </r>
  <r>
    <x v="0"/>
    <x v="1"/>
    <x v="2"/>
    <x v="4"/>
    <n v="7236675"/>
    <n v="9007678041"/>
    <x v="0"/>
    <x v="1"/>
    <s v="CONJUNTO DE VIVIENDA MULTIFAMILIAR MIRADOR DE BETANIA - PROP"/>
    <x v="6"/>
    <x v="6"/>
  </r>
  <r>
    <x v="0"/>
    <x v="1"/>
    <x v="2"/>
    <x v="4"/>
    <n v="7236679"/>
    <n v="8002094305"/>
    <x v="0"/>
    <x v="1"/>
    <s v="EDIFICIO AVENIDA 161 PH"/>
    <x v="1"/>
    <x v="1"/>
  </r>
  <r>
    <x v="0"/>
    <x v="1"/>
    <x v="2"/>
    <x v="4"/>
    <n v="7236791"/>
    <n v="8300352521"/>
    <x v="0"/>
    <x v="1"/>
    <s v="EDIFICIO MERCURIO PROPIEDAD HORIZONTAL"/>
    <x v="1"/>
    <x v="1"/>
  </r>
  <r>
    <x v="0"/>
    <x v="1"/>
    <x v="2"/>
    <x v="4"/>
    <n v="7236880"/>
    <n v="8002319268"/>
    <x v="0"/>
    <x v="3"/>
    <s v="AGRUPACIÓN D´CIUDADELA NUEVA TIBABUYES"/>
    <x v="1"/>
    <x v="1"/>
  </r>
  <r>
    <x v="0"/>
    <x v="1"/>
    <x v="2"/>
    <x v="4"/>
    <n v="7236882"/>
    <n v="8002319268"/>
    <x v="0"/>
    <x v="3"/>
    <s v="AGRUPACIÓN D´CIUDADELA NUEVA TIBABUYES"/>
    <x v="1"/>
    <x v="1"/>
  </r>
  <r>
    <x v="0"/>
    <x v="1"/>
    <x v="2"/>
    <x v="4"/>
    <n v="7236884"/>
    <n v="8002319268"/>
    <x v="0"/>
    <x v="3"/>
    <s v="AGRUPACIÓN D´CIUDADELA NUEVA TIBABUYES"/>
    <x v="1"/>
    <x v="1"/>
  </r>
  <r>
    <x v="0"/>
    <x v="1"/>
    <x v="2"/>
    <x v="4"/>
    <n v="7236886"/>
    <n v="8002319268"/>
    <x v="0"/>
    <x v="3"/>
    <s v="AGRUPACIÓN D´CIUDADELA NUEVA TIBABUYES"/>
    <x v="1"/>
    <x v="1"/>
  </r>
  <r>
    <x v="0"/>
    <x v="1"/>
    <x v="2"/>
    <x v="4"/>
    <n v="7236888"/>
    <n v="8002319268"/>
    <x v="0"/>
    <x v="3"/>
    <s v="AGRUPACIÓN D´CIUDADELA NUEVA TIBABUYES"/>
    <x v="1"/>
    <x v="1"/>
  </r>
  <r>
    <x v="0"/>
    <x v="1"/>
    <x v="2"/>
    <x v="4"/>
    <n v="7236907"/>
    <n v="8001974951"/>
    <x v="0"/>
    <x v="0"/>
    <s v="CONJUNTO RESIDENCIAL LA FRATERNIDAD-PROPIEDAD HORIZONTAL"/>
    <x v="1"/>
    <x v="1"/>
  </r>
  <r>
    <x v="0"/>
    <x v="1"/>
    <x v="2"/>
    <x v="5"/>
    <n v="7236910"/>
    <n v="4321447"/>
    <x v="0"/>
    <x v="3"/>
    <s v="BEDOYA ARIAS JOSE URIEL"/>
    <x v="7"/>
    <x v="7"/>
  </r>
  <r>
    <x v="0"/>
    <x v="1"/>
    <x v="2"/>
    <x v="4"/>
    <n v="7236934"/>
    <n v="8001215541"/>
    <x v="0"/>
    <x v="0"/>
    <s v="PROPIEDAD HORIZONTAL EDIFICIO SANTANA"/>
    <x v="6"/>
    <x v="6"/>
  </r>
  <r>
    <x v="0"/>
    <x v="1"/>
    <x v="2"/>
    <x v="1"/>
    <n v="7236942"/>
    <n v="8002341915"/>
    <x v="0"/>
    <x v="2"/>
    <s v="EDIFICIO FINLANDIA 80"/>
    <x v="14"/>
    <x v="5"/>
  </r>
  <r>
    <x v="0"/>
    <x v="1"/>
    <x v="2"/>
    <x v="4"/>
    <n v="7237023"/>
    <n v="8002517013"/>
    <x v="0"/>
    <x v="0"/>
    <s v="CONJUNTO RESIDENCIAL TOLEDO"/>
    <x v="38"/>
    <x v="4"/>
  </r>
  <r>
    <x v="0"/>
    <x v="1"/>
    <x v="2"/>
    <x v="4"/>
    <n v="7237092"/>
    <n v="9000650921"/>
    <x v="0"/>
    <x v="0"/>
    <s v="EDIFICIO PORTAL DE LOS NOGALES PROPIEDAD HORIZONTAL"/>
    <x v="6"/>
    <x v="6"/>
  </r>
  <r>
    <x v="0"/>
    <x v="1"/>
    <x v="2"/>
    <x v="4"/>
    <n v="7237111"/>
    <n v="9006685977"/>
    <x v="0"/>
    <x v="3"/>
    <s v="PROYECTO PARQUE RESIDENCIAL NUEVO RECREO ETAPA 3 PH"/>
    <x v="1"/>
    <x v="1"/>
  </r>
  <r>
    <x v="0"/>
    <x v="1"/>
    <x v="2"/>
    <x v="4"/>
    <n v="7237139"/>
    <n v="8110192288"/>
    <x v="0"/>
    <x v="1"/>
    <s v="EDIFICIO TORRE LA VEGA"/>
    <x v="14"/>
    <x v="5"/>
  </r>
  <r>
    <x v="0"/>
    <x v="1"/>
    <x v="2"/>
    <x v="4"/>
    <n v="7237126"/>
    <n v="8301262300"/>
    <x v="0"/>
    <x v="1"/>
    <s v="CONJUNTO RESIDENCIAL LA PALMA PROPIEDAD HORIZONTAL"/>
    <x v="1"/>
    <x v="1"/>
  </r>
  <r>
    <x v="0"/>
    <x v="1"/>
    <x v="2"/>
    <x v="4"/>
    <n v="7237187"/>
    <n v="9004005478"/>
    <x v="0"/>
    <x v="2"/>
    <s v="CONJUNTO CERRADO VILLA VERDE PH"/>
    <x v="11"/>
    <x v="9"/>
  </r>
  <r>
    <x v="0"/>
    <x v="1"/>
    <x v="2"/>
    <x v="4"/>
    <n v="7237216"/>
    <n v="8300006611"/>
    <x v="0"/>
    <x v="3"/>
    <s v="CONJUNTO RESIDENCIAL SANTA MARIA DE CALATRAVA PH"/>
    <x v="1"/>
    <x v="1"/>
  </r>
  <r>
    <x v="0"/>
    <x v="1"/>
    <x v="2"/>
    <x v="4"/>
    <n v="7237287"/>
    <n v="8001755731"/>
    <x v="0"/>
    <x v="1"/>
    <s v="MULTIFAMILIARES LOS ALMENDROS"/>
    <x v="11"/>
    <x v="9"/>
  </r>
  <r>
    <x v="0"/>
    <x v="1"/>
    <x v="2"/>
    <x v="4"/>
    <n v="7237305"/>
    <n v="8000423551"/>
    <x v="0"/>
    <x v="1"/>
    <s v="AGRUPACION DE VIVIENDA EL RINCON DEL PUENTE I"/>
    <x v="1"/>
    <x v="1"/>
  </r>
  <r>
    <x v="0"/>
    <x v="1"/>
    <x v="2"/>
    <x v="5"/>
    <n v="7237312"/>
    <n v="7551526"/>
    <x v="0"/>
    <x v="1"/>
    <s v="CARDONA JARAMILLO ROBERTO"/>
    <x v="7"/>
    <x v="7"/>
  </r>
  <r>
    <x v="0"/>
    <x v="1"/>
    <x v="2"/>
    <x v="4"/>
    <n v="7237342"/>
    <n v="8914093345"/>
    <x v="0"/>
    <x v="1"/>
    <s v="CONDOMINIO MULTIFAMILIARES LORENA ETAPA IV"/>
    <x v="11"/>
    <x v="9"/>
  </r>
  <r>
    <x v="0"/>
    <x v="1"/>
    <x v="2"/>
    <x v="4"/>
    <n v="7237325"/>
    <n v="9009200715"/>
    <x v="0"/>
    <x v="1"/>
    <s v="EDIFICIO COMPOSTELA PROPIEDAD HORIZONTAL"/>
    <x v="6"/>
    <x v="6"/>
  </r>
  <r>
    <x v="0"/>
    <x v="1"/>
    <x v="2"/>
    <x v="4"/>
    <n v="7237453"/>
    <n v="9007450453"/>
    <x v="0"/>
    <x v="1"/>
    <s v="CONJUNTO CERRADO DE VIVIENDA MULTIFAMILIAR RESERVA DEL CERRO"/>
    <x v="6"/>
    <x v="6"/>
  </r>
  <r>
    <x v="0"/>
    <x v="1"/>
    <x v="2"/>
    <x v="4"/>
    <n v="7237458"/>
    <n v="9002927455"/>
    <x v="0"/>
    <x v="0"/>
    <s v="EDIFICO PALOS VERDES - PROPIEDAD HORIZONTAL"/>
    <x v="6"/>
    <x v="6"/>
  </r>
  <r>
    <x v="0"/>
    <x v="1"/>
    <x v="2"/>
    <x v="4"/>
    <n v="7237503"/>
    <n v="9002001121"/>
    <x v="0"/>
    <x v="4"/>
    <s v="UNIDAD INMOBILIARIA  CERRADA MONTE VERDE - PROPIEDAD HOR"/>
    <x v="6"/>
    <x v="6"/>
  </r>
  <r>
    <x v="0"/>
    <x v="1"/>
    <x v="2"/>
    <x v="4"/>
    <n v="7237613"/>
    <n v="9002613618"/>
    <x v="0"/>
    <x v="1"/>
    <s v="URBANIZACION TORRES DE LA ACUARELA TORRE NO 5 PROPIEDAD"/>
    <x v="11"/>
    <x v="9"/>
  </r>
  <r>
    <x v="0"/>
    <x v="1"/>
    <x v="2"/>
    <x v="4"/>
    <n v="7237647"/>
    <n v="8300399383"/>
    <x v="0"/>
    <x v="1"/>
    <s v="CONJUNTO RESIDENCIAL BALCONES DE SEVILLA"/>
    <x v="1"/>
    <x v="1"/>
  </r>
  <r>
    <x v="0"/>
    <x v="1"/>
    <x v="2"/>
    <x v="4"/>
    <n v="7237701"/>
    <n v="9002267952"/>
    <x v="0"/>
    <x v="0"/>
    <s v="EDIFICIO ALTAMAR PH"/>
    <x v="14"/>
    <x v="5"/>
  </r>
  <r>
    <x v="0"/>
    <x v="1"/>
    <x v="2"/>
    <x v="4"/>
    <n v="7237792"/>
    <n v="8170067284"/>
    <x v="0"/>
    <x v="1"/>
    <s v="URBANIZACION LOS LAURELES"/>
    <x v="41"/>
    <x v="17"/>
  </r>
  <r>
    <x v="0"/>
    <x v="1"/>
    <x v="2"/>
    <x v="4"/>
    <n v="7238107"/>
    <n v="8300187394"/>
    <x v="0"/>
    <x v="0"/>
    <s v="EDIFICIO PARK WAY II RESERVADO"/>
    <x v="1"/>
    <x v="1"/>
  </r>
  <r>
    <x v="0"/>
    <x v="1"/>
    <x v="2"/>
    <x v="4"/>
    <n v="7238114"/>
    <n v="9004805240"/>
    <x v="0"/>
    <x v="1"/>
    <s v="AGRUPACION ALTAVISTA PH"/>
    <x v="8"/>
    <x v="4"/>
  </r>
  <r>
    <x v="0"/>
    <x v="1"/>
    <x v="2"/>
    <x v="4"/>
    <n v="7238152"/>
    <n v="8300357776"/>
    <x v="0"/>
    <x v="1"/>
    <s v="EDIFICIO IZARRA II - PROPIEDAD HORIZONTAL"/>
    <x v="1"/>
    <x v="1"/>
  </r>
  <r>
    <x v="0"/>
    <x v="1"/>
    <x v="2"/>
    <x v="5"/>
    <n v="7238301"/>
    <n v="24920706"/>
    <x v="0"/>
    <x v="1"/>
    <s v="HURTADO   MARIA MARGARITA"/>
    <x v="7"/>
    <x v="7"/>
  </r>
  <r>
    <x v="0"/>
    <x v="1"/>
    <x v="2"/>
    <x v="4"/>
    <n v="7238327"/>
    <n v="9011619682"/>
    <x v="0"/>
    <x v="1"/>
    <s v="EDIFICIO AURA DEL MAR"/>
    <x v="52"/>
    <x v="18"/>
  </r>
  <r>
    <x v="0"/>
    <x v="1"/>
    <x v="2"/>
    <x v="4"/>
    <n v="7238328"/>
    <n v="8603514750"/>
    <x v="0"/>
    <x v="1"/>
    <s v="AGRUPACION RESIDENCIAL ALCALA CONJUNTO 1 PRIMERA ETAPA PH"/>
    <x v="1"/>
    <x v="1"/>
  </r>
  <r>
    <x v="0"/>
    <x v="1"/>
    <x v="2"/>
    <x v="4"/>
    <n v="7238345"/>
    <n v="8110072555"/>
    <x v="0"/>
    <x v="1"/>
    <s v="EDIFICIO AMERICANO 2 PH"/>
    <x v="14"/>
    <x v="5"/>
  </r>
  <r>
    <x v="0"/>
    <x v="1"/>
    <x v="2"/>
    <x v="4"/>
    <n v="7238351"/>
    <n v="9012502569"/>
    <x v="0"/>
    <x v="1"/>
    <s v="EDIFICIO TORRES DE MOREH - PROPIEDAD HORIZONTAL"/>
    <x v="1"/>
    <x v="1"/>
  </r>
  <r>
    <x v="0"/>
    <x v="1"/>
    <x v="2"/>
    <x v="4"/>
    <n v="7238366"/>
    <n v="9010602628"/>
    <x v="0"/>
    <x v="1"/>
    <s v="SANTA MÓNICA CONDOMINIO PROPIEDAD HORIZONTAL"/>
    <x v="9"/>
    <x v="8"/>
  </r>
  <r>
    <x v="0"/>
    <x v="1"/>
    <x v="2"/>
    <x v="4"/>
    <n v="7238382"/>
    <n v="8300229911"/>
    <x v="0"/>
    <x v="1"/>
    <s v="AGRUPACION DE VIVIENDA EL PRISMA"/>
    <x v="1"/>
    <x v="1"/>
  </r>
  <r>
    <x v="0"/>
    <x v="1"/>
    <x v="2"/>
    <x v="4"/>
    <n v="7238390"/>
    <n v="9000631787"/>
    <x v="0"/>
    <x v="1"/>
    <s v="CONJUNTO CERRADO LA ESTANCIA DEL VERGEL PROP HORIZONTAL"/>
    <x v="3"/>
    <x v="3"/>
  </r>
  <r>
    <x v="0"/>
    <x v="1"/>
    <x v="2"/>
    <x v="4"/>
    <n v="7238393"/>
    <n v="8301008045"/>
    <x v="0"/>
    <x v="1"/>
    <s v="EDIFICIO EL LAUREL PROPIEDAD HORIZONTAL"/>
    <x v="1"/>
    <x v="1"/>
  </r>
  <r>
    <x v="0"/>
    <x v="1"/>
    <x v="2"/>
    <x v="4"/>
    <n v="7238453"/>
    <n v="8300591337"/>
    <x v="0"/>
    <x v="2"/>
    <s v="AGRUPACION BOSQUE DE MODELIA ETAPA II LOTE 6"/>
    <x v="1"/>
    <x v="1"/>
  </r>
  <r>
    <x v="0"/>
    <x v="1"/>
    <x v="2"/>
    <x v="4"/>
    <n v="7238477"/>
    <n v="9010034836"/>
    <x v="0"/>
    <x v="2"/>
    <s v="FORTEZZA PARQUE RESIDENCIAL - PROPIEDAD HORIZONTAL"/>
    <x v="3"/>
    <x v="3"/>
  </r>
  <r>
    <x v="0"/>
    <x v="1"/>
    <x v="2"/>
    <x v="4"/>
    <n v="7238486"/>
    <n v="9003081963"/>
    <x v="1"/>
    <x v="6"/>
    <s v="CONJUNTO RESIDENCIAL JARDINES DE TANAMBI P H"/>
    <x v="11"/>
    <x v="9"/>
  </r>
  <r>
    <x v="0"/>
    <x v="1"/>
    <x v="2"/>
    <x v="4"/>
    <n v="7238494"/>
    <n v="8905038939"/>
    <x v="0"/>
    <x v="1"/>
    <s v="CONDOMINIO CENIT"/>
    <x v="18"/>
    <x v="10"/>
  </r>
  <r>
    <x v="0"/>
    <x v="1"/>
    <x v="2"/>
    <x v="4"/>
    <n v="7238518"/>
    <n v="8300605632"/>
    <x v="0"/>
    <x v="3"/>
    <s v="CONJUNTO RESIDENCIAL PARQUES DE MILENTA"/>
    <x v="1"/>
    <x v="1"/>
  </r>
  <r>
    <x v="0"/>
    <x v="1"/>
    <x v="2"/>
    <x v="4"/>
    <n v="7238525"/>
    <n v="9005719362"/>
    <x v="0"/>
    <x v="1"/>
    <s v="EDIFICIO MULTIFAMILIAR ALAMOS DE LA RIOJA PH"/>
    <x v="11"/>
    <x v="9"/>
  </r>
  <r>
    <x v="0"/>
    <x v="1"/>
    <x v="2"/>
    <x v="4"/>
    <n v="7238527"/>
    <n v="8300857479"/>
    <x v="0"/>
    <x v="0"/>
    <s v="EDIFICIO ALPES PROPIEDAD HORIZONTAL"/>
    <x v="1"/>
    <x v="1"/>
  </r>
  <r>
    <x v="0"/>
    <x v="1"/>
    <x v="2"/>
    <x v="4"/>
    <n v="7238537"/>
    <n v="9005780772"/>
    <x v="0"/>
    <x v="1"/>
    <s v="EDIFICIO COLINA IMPERIAL"/>
    <x v="2"/>
    <x v="2"/>
  </r>
  <r>
    <x v="0"/>
    <x v="1"/>
    <x v="2"/>
    <x v="5"/>
    <n v="7238549"/>
    <n v="51699660"/>
    <x v="0"/>
    <x v="1"/>
    <s v="QUITIAN SALAZAR MARTHA PATRICIA"/>
    <x v="1"/>
    <x v="1"/>
  </r>
  <r>
    <x v="0"/>
    <x v="1"/>
    <x v="2"/>
    <x v="4"/>
    <n v="7238560"/>
    <n v="9002332294"/>
    <x v="0"/>
    <x v="1"/>
    <s v="CONJUNTO HABITACIONAL EL CAMPIN III ETAPA PH"/>
    <x v="11"/>
    <x v="9"/>
  </r>
  <r>
    <x v="0"/>
    <x v="1"/>
    <x v="2"/>
    <x v="4"/>
    <n v="7238584"/>
    <n v="9008891539"/>
    <x v="0"/>
    <x v="1"/>
    <s v="EDIFICIO INSTITUTO NACIONAL DE OFTALMOLOGIA I"/>
    <x v="1"/>
    <x v="1"/>
  </r>
  <r>
    <x v="0"/>
    <x v="1"/>
    <x v="2"/>
    <x v="4"/>
    <n v="7238604"/>
    <n v="9008891539"/>
    <x v="0"/>
    <x v="1"/>
    <s v="EDIFICIO INSTITUTO NACIONAL DE OFTALMOLOGIA I"/>
    <x v="1"/>
    <x v="1"/>
  </r>
  <r>
    <x v="0"/>
    <x v="1"/>
    <x v="2"/>
    <x v="4"/>
    <n v="7238608"/>
    <n v="9010297872"/>
    <x v="0"/>
    <x v="0"/>
    <s v="CONJUNTO CERRADO BAMBU PH"/>
    <x v="13"/>
    <x v="9"/>
  </r>
  <r>
    <x v="0"/>
    <x v="1"/>
    <x v="2"/>
    <x v="1"/>
    <n v="7238654"/>
    <n v="9003602187"/>
    <x v="0"/>
    <x v="1"/>
    <s v="CONJUNTO RESIDENCIAL BOSQUE DE PINOS ETAPA I Y II"/>
    <x v="2"/>
    <x v="2"/>
  </r>
  <r>
    <x v="0"/>
    <x v="1"/>
    <x v="2"/>
    <x v="4"/>
    <n v="7238650"/>
    <n v="9001650271"/>
    <x v="0"/>
    <x v="1"/>
    <s v="CONJUNTO CERRADO ALAMEDA DE SAN LUIS PROPIEDAD HORIZONTA"/>
    <x v="6"/>
    <x v="6"/>
  </r>
  <r>
    <x v="0"/>
    <x v="1"/>
    <x v="2"/>
    <x v="5"/>
    <n v="7238670"/>
    <n v="51699660"/>
    <x v="0"/>
    <x v="5"/>
    <s v="QUITIAN SALAZAR MARTHA PATRICIA"/>
    <x v="1"/>
    <x v="1"/>
  </r>
  <r>
    <x v="0"/>
    <x v="1"/>
    <x v="2"/>
    <x v="4"/>
    <n v="7238708"/>
    <n v="9006766123"/>
    <x v="0"/>
    <x v="4"/>
    <s v="EDIFICIO MULTIFAMILIAR ACARIGUA"/>
    <x v="20"/>
    <x v="11"/>
  </r>
  <r>
    <x v="0"/>
    <x v="1"/>
    <x v="2"/>
    <x v="1"/>
    <n v="7238747"/>
    <n v="9002020912"/>
    <x v="0"/>
    <x v="1"/>
    <s v="EDIFICIO CERRO AZUL - PROPIEDAD HORIZONTAL"/>
    <x v="6"/>
    <x v="6"/>
  </r>
  <r>
    <x v="0"/>
    <x v="1"/>
    <x v="2"/>
    <x v="5"/>
    <n v="7238779"/>
    <n v="41900717"/>
    <x v="0"/>
    <x v="0"/>
    <s v="CLAVIJO VALENCIA MARIA CLAUDIA"/>
    <x v="7"/>
    <x v="7"/>
  </r>
  <r>
    <x v="0"/>
    <x v="1"/>
    <x v="2"/>
    <x v="4"/>
    <n v="7238781"/>
    <n v="9006578856"/>
    <x v="0"/>
    <x v="2"/>
    <s v="EDIFICIO MULTIFAMILIAR TORRE LUNA"/>
    <x v="6"/>
    <x v="6"/>
  </r>
  <r>
    <x v="0"/>
    <x v="1"/>
    <x v="2"/>
    <x v="4"/>
    <n v="7238794"/>
    <n v="8000902264"/>
    <x v="0"/>
    <x v="1"/>
    <s v="EDIFICIO DE USO MIXTO ARCABUZ"/>
    <x v="18"/>
    <x v="10"/>
  </r>
  <r>
    <x v="0"/>
    <x v="1"/>
    <x v="2"/>
    <x v="4"/>
    <n v="7238798"/>
    <n v="8001034892"/>
    <x v="0"/>
    <x v="1"/>
    <s v="CONJUNTO MULTIFAMILIAR LAS GARZAS"/>
    <x v="11"/>
    <x v="9"/>
  </r>
  <r>
    <x v="0"/>
    <x v="1"/>
    <x v="2"/>
    <x v="5"/>
    <n v="7238866"/>
    <n v="42121230"/>
    <x v="4"/>
    <x v="13"/>
    <s v="IZQUIERDO POMPEYO LOLA ESPERANZA"/>
    <x v="56"/>
    <x v="9"/>
  </r>
  <r>
    <x v="0"/>
    <x v="1"/>
    <x v="2"/>
    <x v="4"/>
    <n v="7238884"/>
    <n v="9006443977"/>
    <x v="0"/>
    <x v="2"/>
    <s v="EDIFICIO 10-12 CIRCUNVALAR PH"/>
    <x v="11"/>
    <x v="9"/>
  </r>
  <r>
    <x v="0"/>
    <x v="1"/>
    <x v="2"/>
    <x v="4"/>
    <n v="7238900"/>
    <n v="9002000121"/>
    <x v="0"/>
    <x v="2"/>
    <s v="LA UNIDAD INMOBILIARIA ECOLOGICA LA ALQUERIA RESERVADA"/>
    <x v="13"/>
    <x v="9"/>
  </r>
  <r>
    <x v="0"/>
    <x v="1"/>
    <x v="2"/>
    <x v="4"/>
    <n v="7238946"/>
    <n v="9008379603"/>
    <x v="0"/>
    <x v="1"/>
    <s v="CONJUNTO RESIDENCIAL ROSALES DE SUBA PRIMERA"/>
    <x v="1"/>
    <x v="1"/>
  </r>
  <r>
    <x v="0"/>
    <x v="1"/>
    <x v="2"/>
    <x v="4"/>
    <n v="7238989"/>
    <n v="8301262300"/>
    <x v="0"/>
    <x v="3"/>
    <s v="CONJUNTO RESIDENCIAL LA PALMA PROPIEDAD HORIZONTAL"/>
    <x v="1"/>
    <x v="1"/>
  </r>
  <r>
    <x v="0"/>
    <x v="1"/>
    <x v="2"/>
    <x v="5"/>
    <n v="7238994"/>
    <n v="24920706"/>
    <x v="0"/>
    <x v="5"/>
    <s v="HURTADO   MARIA MARGARITA"/>
    <x v="7"/>
    <x v="7"/>
  </r>
  <r>
    <x v="0"/>
    <x v="1"/>
    <x v="2"/>
    <x v="4"/>
    <n v="7239030"/>
    <n v="9000142589"/>
    <x v="0"/>
    <x v="0"/>
    <s v="CONJUNTO RESIDENCIAL CERRONORTE PH"/>
    <x v="14"/>
    <x v="5"/>
  </r>
  <r>
    <x v="0"/>
    <x v="1"/>
    <x v="2"/>
    <x v="4"/>
    <n v="7239044"/>
    <n v="8160011859"/>
    <x v="0"/>
    <x v="1"/>
    <s v="CONDOMINIO VILLAS DE CORALES PH"/>
    <x v="11"/>
    <x v="9"/>
  </r>
  <r>
    <x v="0"/>
    <x v="1"/>
    <x v="2"/>
    <x v="4"/>
    <n v="7239117"/>
    <n v="9009495823"/>
    <x v="0"/>
    <x v="7"/>
    <s v="CONJUNTO RESIDENCIAL EL CIELO"/>
    <x v="2"/>
    <x v="2"/>
  </r>
  <r>
    <x v="0"/>
    <x v="1"/>
    <x v="2"/>
    <x v="4"/>
    <n v="7239134"/>
    <n v="9003637103"/>
    <x v="0"/>
    <x v="3"/>
    <s v="AGRUPACION DE VIVIENDA NUEVA CIUDAD ETAPA 5 - PROPIEDAD HORI"/>
    <x v="1"/>
    <x v="1"/>
  </r>
  <r>
    <x v="0"/>
    <x v="1"/>
    <x v="2"/>
    <x v="4"/>
    <n v="7239225"/>
    <n v="8300138200"/>
    <x v="0"/>
    <x v="3"/>
    <s v="AGRUPACION DE VIVIENDA LOS HIGUERILLOS"/>
    <x v="1"/>
    <x v="1"/>
  </r>
  <r>
    <x v="0"/>
    <x v="1"/>
    <x v="2"/>
    <x v="4"/>
    <n v="7239301"/>
    <n v="8300134856"/>
    <x v="0"/>
    <x v="3"/>
    <s v="AGRUPACION DE VIVIENDA CIUDADELA NUEVA TIBABUYES SC"/>
    <x v="1"/>
    <x v="1"/>
  </r>
  <r>
    <x v="0"/>
    <x v="1"/>
    <x v="2"/>
    <x v="4"/>
    <n v="7239333"/>
    <n v="8010040946"/>
    <x v="0"/>
    <x v="1"/>
    <s v="CONJUNTO RESIDENCIAL HACIENDA PALMA CERA"/>
    <x v="7"/>
    <x v="7"/>
  </r>
  <r>
    <x v="0"/>
    <x v="1"/>
    <x v="2"/>
    <x v="4"/>
    <n v="7239424"/>
    <n v="8160006887"/>
    <x v="0"/>
    <x v="1"/>
    <s v="CONJUNTO RESIDENCIAL RINCON DE LA VILLA ETAPA I"/>
    <x v="11"/>
    <x v="9"/>
  </r>
  <r>
    <x v="0"/>
    <x v="1"/>
    <x v="2"/>
    <x v="4"/>
    <n v="7239451"/>
    <n v="8110304422"/>
    <x v="0"/>
    <x v="1"/>
    <s v="UNIDAD RESIDENCIAL MANANTIALES DE ROBLEDO PH"/>
    <x v="14"/>
    <x v="5"/>
  </r>
  <r>
    <x v="0"/>
    <x v="1"/>
    <x v="2"/>
    <x v="4"/>
    <n v="7239470"/>
    <n v="9002797071"/>
    <x v="0"/>
    <x v="3"/>
    <s v="URBANIZACION QUINTAS DE BUENA VISTA PH"/>
    <x v="13"/>
    <x v="9"/>
  </r>
  <r>
    <x v="0"/>
    <x v="1"/>
    <x v="2"/>
    <x v="4"/>
    <n v="7239521"/>
    <n v="9002815437"/>
    <x v="0"/>
    <x v="1"/>
    <s v="CONJUNTO RESIDENCIAL CAMINOS DEL MAJUY P - H"/>
    <x v="22"/>
    <x v="4"/>
  </r>
  <r>
    <x v="0"/>
    <x v="1"/>
    <x v="2"/>
    <x v="4"/>
    <n v="7239581"/>
    <n v="9007785653"/>
    <x v="0"/>
    <x v="1"/>
    <s v="CONJUNTO RESIDENCIAL HACIENDA CAÑAVERAL DEL ORIENTE"/>
    <x v="17"/>
    <x v="2"/>
  </r>
  <r>
    <x v="0"/>
    <x v="1"/>
    <x v="2"/>
    <x v="4"/>
    <n v="7239627"/>
    <n v="9001668771"/>
    <x v="0"/>
    <x v="0"/>
    <s v="EDIFICIO TORRE DE BARLOVENTO"/>
    <x v="6"/>
    <x v="6"/>
  </r>
  <r>
    <x v="0"/>
    <x v="1"/>
    <x v="2"/>
    <x v="4"/>
    <n v="7239721"/>
    <n v="8002025910"/>
    <x v="0"/>
    <x v="1"/>
    <s v="MULTIFAMILIAR CUNDINAMARCA PROPIEDAD HORIZONTAL"/>
    <x v="1"/>
    <x v="1"/>
  </r>
  <r>
    <x v="0"/>
    <x v="1"/>
    <x v="2"/>
    <x v="4"/>
    <n v="7239789"/>
    <n v="9002163989"/>
    <x v="0"/>
    <x v="1"/>
    <s v="CONJUNTO HABITACIONAL TORRES DE NIZA PROPIEDAD HORIZONTAL"/>
    <x v="6"/>
    <x v="6"/>
  </r>
  <r>
    <x v="0"/>
    <x v="1"/>
    <x v="2"/>
    <x v="4"/>
    <n v="7239839"/>
    <n v="8909372892"/>
    <x v="0"/>
    <x v="1"/>
    <s v="CONJUNTO RESIDENCIAL TORRES DEL CASTLLO 1 Y 2 PH"/>
    <x v="14"/>
    <x v="5"/>
  </r>
  <r>
    <x v="0"/>
    <x v="1"/>
    <x v="2"/>
    <x v="4"/>
    <n v="7239869"/>
    <n v="8902118041"/>
    <x v="0"/>
    <x v="0"/>
    <s v="CONJUNTO RESIDENCIAL TORRES DEL TEJAR"/>
    <x v="2"/>
    <x v="2"/>
  </r>
  <r>
    <x v="0"/>
    <x v="1"/>
    <x v="2"/>
    <x v="4"/>
    <n v="7240215"/>
    <n v="9004430496"/>
    <x v="0"/>
    <x v="1"/>
    <s v="CONJUNTO RESIDENCIAL SOTOMAYOR"/>
    <x v="2"/>
    <x v="2"/>
  </r>
  <r>
    <x v="0"/>
    <x v="1"/>
    <x v="2"/>
    <x v="4"/>
    <n v="7240325"/>
    <n v="8110125922"/>
    <x v="0"/>
    <x v="0"/>
    <s v="CR POBLADO DE SANTA MONICA"/>
    <x v="14"/>
    <x v="5"/>
  </r>
  <r>
    <x v="0"/>
    <x v="1"/>
    <x v="2"/>
    <x v="4"/>
    <n v="7240469"/>
    <n v="8605315024"/>
    <x v="0"/>
    <x v="1"/>
    <s v="AGRUPACION ANTIGUA HELVETIA"/>
    <x v="1"/>
    <x v="1"/>
  </r>
  <r>
    <x v="0"/>
    <x v="1"/>
    <x v="2"/>
    <x v="4"/>
    <n v="7240544"/>
    <n v="8300322908"/>
    <x v="0"/>
    <x v="1"/>
    <s v="CONJUNTO RESIDENCIAL SERRANA PH"/>
    <x v="1"/>
    <x v="1"/>
  </r>
  <r>
    <x v="0"/>
    <x v="1"/>
    <x v="2"/>
    <x v="4"/>
    <n v="7240976"/>
    <n v="9006964154"/>
    <x v="0"/>
    <x v="0"/>
    <s v="URBANIZACION FRONTERA DEL SUR TORRE 1 Y TORRE 2"/>
    <x v="63"/>
    <x v="5"/>
  </r>
  <r>
    <x v="0"/>
    <x v="1"/>
    <x v="2"/>
    <x v="4"/>
    <n v="7241042"/>
    <n v="9009659547"/>
    <x v="0"/>
    <x v="1"/>
    <s v="EDIFICIO PALMAZUL - PROPIEDAD HORIZONTAL"/>
    <x v="6"/>
    <x v="6"/>
  </r>
  <r>
    <x v="0"/>
    <x v="1"/>
    <x v="2"/>
    <x v="4"/>
    <n v="7241044"/>
    <n v="8300658496"/>
    <x v="0"/>
    <x v="1"/>
    <s v="CONJUNTO RESIDENCIAL AFIDRO V ETAPA CORAVELPI"/>
    <x v="1"/>
    <x v="1"/>
  </r>
  <r>
    <x v="0"/>
    <x v="1"/>
    <x v="2"/>
    <x v="5"/>
    <n v="7241075"/>
    <n v="38254341"/>
    <x v="0"/>
    <x v="0"/>
    <s v="DEL RIO QUIMBAYO MARGARITA"/>
    <x v="1"/>
    <x v="1"/>
  </r>
  <r>
    <x v="0"/>
    <x v="1"/>
    <x v="2"/>
    <x v="4"/>
    <n v="7241105"/>
    <n v="8001690657"/>
    <x v="0"/>
    <x v="1"/>
    <s v="AGRUPACION DE VIVIENDA SERRAMONTE"/>
    <x v="1"/>
    <x v="1"/>
  </r>
  <r>
    <x v="0"/>
    <x v="1"/>
    <x v="2"/>
    <x v="4"/>
    <n v="7241160"/>
    <n v="8300961800"/>
    <x v="0"/>
    <x v="0"/>
    <s v="EDIFICIO HUITACA PROPIEDAD HORIZONTAL"/>
    <x v="1"/>
    <x v="1"/>
  </r>
  <r>
    <x v="0"/>
    <x v="1"/>
    <x v="2"/>
    <x v="4"/>
    <n v="7241254"/>
    <n v="9004430496"/>
    <x v="0"/>
    <x v="1"/>
    <s v="CONJUNTO RESIDENCIAL SOTOMAYOR"/>
    <x v="2"/>
    <x v="2"/>
  </r>
  <r>
    <x v="0"/>
    <x v="1"/>
    <x v="2"/>
    <x v="5"/>
    <n v="7241297"/>
    <n v="4483052"/>
    <x v="0"/>
    <x v="0"/>
    <s v="ZULUAGA MUÑOZ MIGUEL"/>
    <x v="6"/>
    <x v="6"/>
  </r>
  <r>
    <x v="0"/>
    <x v="1"/>
    <x v="2"/>
    <x v="4"/>
    <n v="7241573"/>
    <n v="9005201226"/>
    <x v="0"/>
    <x v="1"/>
    <s v="EDIFICIO EL DORAL PH"/>
    <x v="14"/>
    <x v="5"/>
  </r>
  <r>
    <x v="0"/>
    <x v="1"/>
    <x v="2"/>
    <x v="5"/>
    <n v="7241784"/>
    <n v="4483052"/>
    <x v="0"/>
    <x v="1"/>
    <s v="ZULUAGA MUÑOZ MIGUEL"/>
    <x v="6"/>
    <x v="6"/>
  </r>
  <r>
    <x v="0"/>
    <x v="1"/>
    <x v="2"/>
    <x v="5"/>
    <n v="7241796"/>
    <n v="4483052"/>
    <x v="0"/>
    <x v="3"/>
    <s v="ZULUAGA MUÑOZ MIGUEL"/>
    <x v="6"/>
    <x v="6"/>
  </r>
  <r>
    <x v="0"/>
    <x v="1"/>
    <x v="2"/>
    <x v="4"/>
    <n v="7242016"/>
    <n v="8301270799"/>
    <x v="0"/>
    <x v="4"/>
    <s v="CONJUNTO RESIDENCIAL SANTA MARIA RESERVADO 2"/>
    <x v="1"/>
    <x v="1"/>
  </r>
  <r>
    <x v="0"/>
    <x v="1"/>
    <x v="2"/>
    <x v="4"/>
    <n v="7242153"/>
    <n v="9007896222"/>
    <x v="0"/>
    <x v="2"/>
    <s v="EDIFICIO SANTANA PROPIEDAD HORIZONTAL"/>
    <x v="9"/>
    <x v="8"/>
  </r>
  <r>
    <x v="0"/>
    <x v="1"/>
    <x v="2"/>
    <x v="4"/>
    <n v="7242207"/>
    <n v="9007048708"/>
    <x v="0"/>
    <x v="1"/>
    <s v="EDIFICIO MONTICELLO APARTAMENTOS PROPIEDAD HORIZONTAL"/>
    <x v="3"/>
    <x v="3"/>
  </r>
  <r>
    <x v="0"/>
    <x v="1"/>
    <x v="2"/>
    <x v="4"/>
    <n v="7242231"/>
    <n v="8903122401"/>
    <x v="0"/>
    <x v="0"/>
    <s v="EDIFICIO ESPAÑA - PROPIEDAD HORIZONTAL-"/>
    <x v="0"/>
    <x v="0"/>
  </r>
  <r>
    <x v="0"/>
    <x v="1"/>
    <x v="2"/>
    <x v="5"/>
    <n v="7242244"/>
    <n v="4483052"/>
    <x v="0"/>
    <x v="9"/>
    <s v="ZULUAGA MUÑOZ MIGUEL"/>
    <x v="6"/>
    <x v="6"/>
  </r>
  <r>
    <x v="0"/>
    <x v="1"/>
    <x v="2"/>
    <x v="4"/>
    <n v="7242409"/>
    <n v="9007771237"/>
    <x v="0"/>
    <x v="1"/>
    <s v="EDIFICIO SCALA 10"/>
    <x v="2"/>
    <x v="2"/>
  </r>
  <r>
    <x v="0"/>
    <x v="1"/>
    <x v="2"/>
    <x v="4"/>
    <n v="7242623"/>
    <n v="8605315024"/>
    <x v="0"/>
    <x v="1"/>
    <s v="AGRUPACION ANTIGUA HELVETIA"/>
    <x v="1"/>
    <x v="1"/>
  </r>
  <r>
    <x v="0"/>
    <x v="1"/>
    <x v="2"/>
    <x v="4"/>
    <n v="7242713"/>
    <n v="9000339293"/>
    <x v="0"/>
    <x v="0"/>
    <s v="EDIFICIO MARIA DEL CARMEN"/>
    <x v="1"/>
    <x v="1"/>
  </r>
  <r>
    <x v="0"/>
    <x v="1"/>
    <x v="2"/>
    <x v="5"/>
    <n v="7242735"/>
    <n v="93382124"/>
    <x v="0"/>
    <x v="0"/>
    <s v="MARTINEZ SANCHEZ GERMAN"/>
    <x v="3"/>
    <x v="3"/>
  </r>
  <r>
    <x v="0"/>
    <x v="1"/>
    <x v="2"/>
    <x v="4"/>
    <n v="7242803"/>
    <n v="8603514750"/>
    <x v="0"/>
    <x v="1"/>
    <s v="AGRUPACION RESIDENCIAL ALCALA CONJUNTO 1 PRIMERA ETAPA PH"/>
    <x v="1"/>
    <x v="1"/>
  </r>
  <r>
    <x v="0"/>
    <x v="1"/>
    <x v="2"/>
    <x v="4"/>
    <n v="7242851"/>
    <n v="9001984751"/>
    <x v="0"/>
    <x v="1"/>
    <s v="URBANIZACIÓN CAMPO DE VERANO PH"/>
    <x v="14"/>
    <x v="5"/>
  </r>
  <r>
    <x v="0"/>
    <x v="1"/>
    <x v="2"/>
    <x v="4"/>
    <n v="7242946"/>
    <n v="8300313087"/>
    <x v="0"/>
    <x v="1"/>
    <s v="EDIFICIO MONTICELLO 121"/>
    <x v="1"/>
    <x v="1"/>
  </r>
  <r>
    <x v="0"/>
    <x v="1"/>
    <x v="2"/>
    <x v="4"/>
    <n v="7242961"/>
    <n v="8301384276"/>
    <x v="0"/>
    <x v="1"/>
    <s v="EDIFICIO MULTIFAMILIAR EL MORTIÑO PH"/>
    <x v="1"/>
    <x v="1"/>
  </r>
  <r>
    <x v="0"/>
    <x v="1"/>
    <x v="2"/>
    <x v="4"/>
    <n v="7242987"/>
    <n v="8090065920"/>
    <x v="0"/>
    <x v="1"/>
    <s v="CONJUNTO RESIDENCIAL ARAGON IV ETAPA"/>
    <x v="31"/>
    <x v="3"/>
  </r>
  <r>
    <x v="0"/>
    <x v="1"/>
    <x v="2"/>
    <x v="4"/>
    <n v="7242992"/>
    <n v="8300481481"/>
    <x v="0"/>
    <x v="1"/>
    <s v="CONJUNTO RESIDENCIAL SAN ANDRES AFIDRO MANZANA 3 ETAPA - PRO"/>
    <x v="1"/>
    <x v="1"/>
  </r>
  <r>
    <x v="0"/>
    <x v="1"/>
    <x v="2"/>
    <x v="4"/>
    <n v="7242994"/>
    <n v="8914117638"/>
    <x v="0"/>
    <x v="1"/>
    <s v="UNIDAD RESIDENCIAL LOS PROFESIONALES P H"/>
    <x v="11"/>
    <x v="9"/>
  </r>
  <r>
    <x v="0"/>
    <x v="1"/>
    <x v="2"/>
    <x v="4"/>
    <n v="7242989"/>
    <n v="8301384276"/>
    <x v="0"/>
    <x v="1"/>
    <s v="EDIFICIO MULTIFAMILIAR EL MORTIÑO PH"/>
    <x v="1"/>
    <x v="1"/>
  </r>
  <r>
    <x v="0"/>
    <x v="1"/>
    <x v="2"/>
    <x v="4"/>
    <n v="7242997"/>
    <n v="8000846491"/>
    <x v="0"/>
    <x v="2"/>
    <s v="UNIDAD RESIDENCIAL LOS CEDROS - PROPIEDAD HORIZONTAL"/>
    <x v="0"/>
    <x v="0"/>
  </r>
  <r>
    <x v="0"/>
    <x v="1"/>
    <x v="2"/>
    <x v="4"/>
    <n v="7243045"/>
    <n v="9007569461"/>
    <x v="0"/>
    <x v="1"/>
    <s v="EDIFICIO DE USO MIXTO PORTAL DE SAN IGNACIO PH"/>
    <x v="14"/>
    <x v="5"/>
  </r>
  <r>
    <x v="0"/>
    <x v="1"/>
    <x v="2"/>
    <x v="4"/>
    <n v="7243048"/>
    <n v="8301254398"/>
    <x v="0"/>
    <x v="1"/>
    <s v="AGRUPACION URBANIZACION TECHO"/>
    <x v="1"/>
    <x v="1"/>
  </r>
  <r>
    <x v="0"/>
    <x v="1"/>
    <x v="2"/>
    <x v="4"/>
    <n v="7243056"/>
    <n v="8301254398"/>
    <x v="0"/>
    <x v="0"/>
    <s v="AGRUPACION URBANIZACION TECHO"/>
    <x v="1"/>
    <x v="1"/>
  </r>
  <r>
    <x v="0"/>
    <x v="1"/>
    <x v="2"/>
    <x v="4"/>
    <n v="7243061"/>
    <n v="9008670321"/>
    <x v="0"/>
    <x v="1"/>
    <s v="EDIFICIO DE USO MIXTO TORRE BICENTENARIO PH"/>
    <x v="14"/>
    <x v="5"/>
  </r>
  <r>
    <x v="0"/>
    <x v="1"/>
    <x v="2"/>
    <x v="4"/>
    <n v="7243071"/>
    <n v="8300370760"/>
    <x v="0"/>
    <x v="3"/>
    <s v="CONJUNTO RESIDENCIAL NUEVA SANTA ISABEL ETAPAS I Y II"/>
    <x v="1"/>
    <x v="1"/>
  </r>
  <r>
    <x v="0"/>
    <x v="1"/>
    <x v="2"/>
    <x v="4"/>
    <n v="7243091"/>
    <n v="8110165787"/>
    <x v="0"/>
    <x v="1"/>
    <s v="EDIFICIO POSADA DE LA SIERRA PH"/>
    <x v="14"/>
    <x v="5"/>
  </r>
  <r>
    <x v="0"/>
    <x v="1"/>
    <x v="2"/>
    <x v="4"/>
    <n v="7243105"/>
    <n v="9008807702"/>
    <x v="0"/>
    <x v="1"/>
    <s v="CONJUNTO RESIDENCIAL CENTRAL PARK PH"/>
    <x v="34"/>
    <x v="5"/>
  </r>
  <r>
    <x v="0"/>
    <x v="1"/>
    <x v="2"/>
    <x v="4"/>
    <n v="7243118"/>
    <n v="8301008045"/>
    <x v="0"/>
    <x v="1"/>
    <s v="EDIFICIO EL LAUREL PROPIEDAD HORIZONTAL"/>
    <x v="1"/>
    <x v="1"/>
  </r>
  <r>
    <x v="0"/>
    <x v="1"/>
    <x v="2"/>
    <x v="4"/>
    <n v="7243202"/>
    <n v="9010759756"/>
    <x v="0"/>
    <x v="1"/>
    <s v="CONJUNTO GRAN HORIZONTE KERANTA PROPIEDAD HORIZONTAL"/>
    <x v="16"/>
    <x v="4"/>
  </r>
  <r>
    <x v="0"/>
    <x v="1"/>
    <x v="2"/>
    <x v="4"/>
    <n v="7243204"/>
    <n v="8050035037"/>
    <x v="0"/>
    <x v="1"/>
    <s v="CONJUNTO RESIDENCIAL GIRASOLES DE LA FLORA II"/>
    <x v="0"/>
    <x v="0"/>
  </r>
  <r>
    <x v="0"/>
    <x v="1"/>
    <x v="2"/>
    <x v="4"/>
    <n v="7243208"/>
    <n v="9002258282"/>
    <x v="0"/>
    <x v="1"/>
    <s v="MIRADOR DE LOS ALPES PH"/>
    <x v="11"/>
    <x v="9"/>
  </r>
  <r>
    <x v="0"/>
    <x v="1"/>
    <x v="2"/>
    <x v="4"/>
    <n v="7243257"/>
    <n v="8040177048"/>
    <x v="0"/>
    <x v="3"/>
    <s v="UNIDAD RESIDENCIAL COOPMAGISTERIO X"/>
    <x v="2"/>
    <x v="2"/>
  </r>
  <r>
    <x v="0"/>
    <x v="1"/>
    <x v="2"/>
    <x v="4"/>
    <n v="7243264"/>
    <n v="8000089011"/>
    <x v="0"/>
    <x v="1"/>
    <s v="EDIFICIO IBIZA PROPIEDAD HORIZONTAL"/>
    <x v="0"/>
    <x v="0"/>
  </r>
  <r>
    <x v="0"/>
    <x v="1"/>
    <x v="2"/>
    <x v="4"/>
    <n v="7243271"/>
    <n v="9005260067"/>
    <x v="0"/>
    <x v="1"/>
    <s v="URBANIZACION ARBOLEDA DEL RODEO PH"/>
    <x v="14"/>
    <x v="5"/>
  </r>
  <r>
    <x v="0"/>
    <x v="1"/>
    <x v="2"/>
    <x v="4"/>
    <n v="7243306"/>
    <n v="8001872058"/>
    <x v="0"/>
    <x v="1"/>
    <s v="CONJUNTO RESIDENCIAL SAN DIEGO - PROPIEDAD HORIZONTAL"/>
    <x v="1"/>
    <x v="1"/>
  </r>
  <r>
    <x v="0"/>
    <x v="1"/>
    <x v="2"/>
    <x v="4"/>
    <n v="7243307"/>
    <n v="8301269393"/>
    <x v="0"/>
    <x v="3"/>
    <s v="CONJUNTO RESIDENCIAL RECREO DE SAN IGNACIO"/>
    <x v="1"/>
    <x v="1"/>
  </r>
  <r>
    <x v="0"/>
    <x v="1"/>
    <x v="2"/>
    <x v="4"/>
    <n v="7243308"/>
    <n v="9005201226"/>
    <x v="0"/>
    <x v="0"/>
    <s v="EDIFICIO EL DORAL PH"/>
    <x v="14"/>
    <x v="5"/>
  </r>
  <r>
    <x v="0"/>
    <x v="1"/>
    <x v="2"/>
    <x v="4"/>
    <n v="7243309"/>
    <n v="9013702841"/>
    <x v="0"/>
    <x v="0"/>
    <s v="CONJUNTO RESIDENCIAL RINCON DE LA PRADERA PH"/>
    <x v="13"/>
    <x v="9"/>
  </r>
  <r>
    <x v="0"/>
    <x v="1"/>
    <x v="2"/>
    <x v="4"/>
    <n v="7243408"/>
    <n v="9000606483"/>
    <x v="0"/>
    <x v="3"/>
    <s v="URBANIZACION EL BOSQUE"/>
    <x v="7"/>
    <x v="7"/>
  </r>
  <r>
    <x v="0"/>
    <x v="1"/>
    <x v="2"/>
    <x v="4"/>
    <n v="7243425"/>
    <n v="8300319323"/>
    <x v="0"/>
    <x v="1"/>
    <s v="AGRUPACION MZ 17 LT B URBANIZACION BOCHICA MULTICENTRO III E"/>
    <x v="1"/>
    <x v="1"/>
  </r>
  <r>
    <x v="0"/>
    <x v="1"/>
    <x v="2"/>
    <x v="4"/>
    <n v="7243433"/>
    <n v="9003196083"/>
    <x v="0"/>
    <x v="3"/>
    <s v="CONDOMINIO LA FLORIDA - PROPIEDAD HORIZONTAL"/>
    <x v="17"/>
    <x v="2"/>
  </r>
  <r>
    <x v="0"/>
    <x v="1"/>
    <x v="2"/>
    <x v="4"/>
    <n v="7243469"/>
    <n v="9009992933"/>
    <x v="0"/>
    <x v="3"/>
    <s v="CONJUNTO RESIDENCIAL CR 3 BLOQUE O EDIFICIO J PROPIEDAD HORI"/>
    <x v="6"/>
    <x v="6"/>
  </r>
  <r>
    <x v="0"/>
    <x v="1"/>
    <x v="2"/>
    <x v="4"/>
    <n v="7243473"/>
    <n v="8301001641"/>
    <x v="0"/>
    <x v="3"/>
    <s v="CONJUNTO RESIDENCIAL PASEO DEL PARQUE PH"/>
    <x v="1"/>
    <x v="1"/>
  </r>
  <r>
    <x v="0"/>
    <x v="1"/>
    <x v="2"/>
    <x v="4"/>
    <n v="7243484"/>
    <n v="9008145934"/>
    <x v="0"/>
    <x v="3"/>
    <s v="CONJUNTO RESIDENCIAL ATALANTA APARTAMENTOS UN"/>
    <x v="34"/>
    <x v="5"/>
  </r>
  <r>
    <x v="0"/>
    <x v="1"/>
    <x v="2"/>
    <x v="4"/>
    <n v="7243491"/>
    <n v="8301248554"/>
    <x v="0"/>
    <x v="1"/>
    <s v="EDIFICIO ZAGREB PROPIEDAD HORIZONTAL"/>
    <x v="1"/>
    <x v="1"/>
  </r>
  <r>
    <x v="0"/>
    <x v="1"/>
    <x v="2"/>
    <x v="4"/>
    <n v="7243505"/>
    <n v="8301036748"/>
    <x v="0"/>
    <x v="1"/>
    <s v="EDIFICIO TOLOTA II - PROPIEDAD HORIZONTAL"/>
    <x v="1"/>
    <x v="1"/>
  </r>
  <r>
    <x v="0"/>
    <x v="1"/>
    <x v="2"/>
    <x v="4"/>
    <n v="7243540"/>
    <n v="8130006893"/>
    <x v="0"/>
    <x v="1"/>
    <s v="CONJUNTO RESIDENCIAL MEDIA LUNA"/>
    <x v="29"/>
    <x v="14"/>
  </r>
  <r>
    <x v="0"/>
    <x v="1"/>
    <x v="2"/>
    <x v="4"/>
    <n v="7243570"/>
    <n v="8903299798"/>
    <x v="0"/>
    <x v="1"/>
    <s v="UNIDAD RESIDENCIAL SANTIAGO DE CALI II ETAPA"/>
    <x v="0"/>
    <x v="0"/>
  </r>
  <r>
    <x v="0"/>
    <x v="1"/>
    <x v="2"/>
    <x v="4"/>
    <n v="7243600"/>
    <n v="8130112336"/>
    <x v="0"/>
    <x v="1"/>
    <s v="EDIFICIO TORRELADERA"/>
    <x v="29"/>
    <x v="14"/>
  </r>
  <r>
    <x v="0"/>
    <x v="1"/>
    <x v="2"/>
    <x v="4"/>
    <n v="7243683"/>
    <n v="8300271007"/>
    <x v="0"/>
    <x v="3"/>
    <s v="CONJUNTO RESIDENCIAL PARQUES DE ALEJANDRIA"/>
    <x v="1"/>
    <x v="1"/>
  </r>
  <r>
    <x v="0"/>
    <x v="1"/>
    <x v="2"/>
    <x v="4"/>
    <n v="7243699"/>
    <n v="8300062993"/>
    <x v="0"/>
    <x v="3"/>
    <s v="CONJUNTO RESIDENCIAL BALCONES DE VILANOVA II - PH"/>
    <x v="1"/>
    <x v="1"/>
  </r>
  <r>
    <x v="0"/>
    <x v="1"/>
    <x v="2"/>
    <x v="4"/>
    <n v="7243731"/>
    <n v="8300370760"/>
    <x v="0"/>
    <x v="3"/>
    <s v="CONJUNTO RESIDENCIAL NUEVA SANTA ISABEL ETAPAS I Y II"/>
    <x v="1"/>
    <x v="1"/>
  </r>
  <r>
    <x v="0"/>
    <x v="1"/>
    <x v="2"/>
    <x v="4"/>
    <n v="7243774"/>
    <n v="9003746546"/>
    <x v="0"/>
    <x v="2"/>
    <s v="CONJUNTO CONDOMINIO LOS MANGOS II ETAPA"/>
    <x v="31"/>
    <x v="3"/>
  </r>
  <r>
    <x v="0"/>
    <x v="1"/>
    <x v="2"/>
    <x v="4"/>
    <n v="7243791"/>
    <n v="8001034892"/>
    <x v="0"/>
    <x v="1"/>
    <s v="CONJUNTO MULTIFAMILIAR LAS GARZAS"/>
    <x v="11"/>
    <x v="9"/>
  </r>
  <r>
    <x v="0"/>
    <x v="1"/>
    <x v="2"/>
    <x v="4"/>
    <n v="7243878"/>
    <n v="8300628073"/>
    <x v="0"/>
    <x v="1"/>
    <s v="EDIFICIO BOSQUES DE SAN VICENTE  PH"/>
    <x v="1"/>
    <x v="1"/>
  </r>
  <r>
    <x v="0"/>
    <x v="1"/>
    <x v="2"/>
    <x v="4"/>
    <n v="7243881"/>
    <n v="9000915259"/>
    <x v="0"/>
    <x v="1"/>
    <s v="EDIFICIO KALOS - PROPIEDAD HORIZONTAL"/>
    <x v="1"/>
    <x v="1"/>
  </r>
  <r>
    <x v="0"/>
    <x v="1"/>
    <x v="2"/>
    <x v="4"/>
    <n v="7243887"/>
    <n v="8914099344"/>
    <x v="0"/>
    <x v="2"/>
    <s v="UNIDAD RESIDENCIAL MALLORCA PH"/>
    <x v="11"/>
    <x v="9"/>
  </r>
  <r>
    <x v="0"/>
    <x v="1"/>
    <x v="2"/>
    <x v="4"/>
    <n v="7243978"/>
    <n v="9001984751"/>
    <x v="0"/>
    <x v="1"/>
    <s v="URBANIZACIÓN CAMPO DE VERANO PH"/>
    <x v="14"/>
    <x v="5"/>
  </r>
  <r>
    <x v="0"/>
    <x v="1"/>
    <x v="2"/>
    <x v="4"/>
    <n v="7243991"/>
    <n v="9001396138"/>
    <x v="0"/>
    <x v="1"/>
    <s v="BARILOCHE II - PROPIEDAD HORIZONTAL"/>
    <x v="1"/>
    <x v="1"/>
  </r>
  <r>
    <x v="0"/>
    <x v="1"/>
    <x v="2"/>
    <x v="4"/>
    <n v="7244004"/>
    <n v="8001716559"/>
    <x v="0"/>
    <x v="3"/>
    <s v="CONJUNTO RESIDENCIAL ALTAMIRA II ETAPA"/>
    <x v="17"/>
    <x v="2"/>
  </r>
  <r>
    <x v="0"/>
    <x v="1"/>
    <x v="2"/>
    <x v="4"/>
    <n v="7243993"/>
    <n v="9001396138"/>
    <x v="0"/>
    <x v="1"/>
    <s v="BARILOCHE II - PROPIEDAD HORIZONTAL"/>
    <x v="1"/>
    <x v="1"/>
  </r>
  <r>
    <x v="0"/>
    <x v="1"/>
    <x v="2"/>
    <x v="4"/>
    <n v="7244011"/>
    <n v="9011988075"/>
    <x v="0"/>
    <x v="1"/>
    <s v="EDIFICIO LADERA DE PIEDRA PINTADA PH"/>
    <x v="3"/>
    <x v="3"/>
  </r>
  <r>
    <x v="0"/>
    <x v="1"/>
    <x v="2"/>
    <x v="4"/>
    <n v="7244084"/>
    <n v="9006160017"/>
    <x v="0"/>
    <x v="1"/>
    <s v="OBELIX UNIDAD RESIDENCIAL"/>
    <x v="2"/>
    <x v="2"/>
  </r>
  <r>
    <x v="0"/>
    <x v="1"/>
    <x v="2"/>
    <x v="4"/>
    <n v="7244092"/>
    <n v="8050067551"/>
    <x v="0"/>
    <x v="1"/>
    <s v="EDIFICIO BALCONES DEL PRADO"/>
    <x v="0"/>
    <x v="0"/>
  </r>
  <r>
    <x v="0"/>
    <x v="1"/>
    <x v="2"/>
    <x v="4"/>
    <n v="7244198"/>
    <n v="8301267032"/>
    <x v="0"/>
    <x v="3"/>
    <s v="CONJUNTO RESIDENCIAL SALITRE PARK"/>
    <x v="1"/>
    <x v="1"/>
  </r>
  <r>
    <x v="0"/>
    <x v="1"/>
    <x v="2"/>
    <x v="4"/>
    <n v="7244202"/>
    <n v="8001065927"/>
    <x v="0"/>
    <x v="3"/>
    <s v="CONJUNTO RESIDENCIAL PINAR DE SUBA I AGRUPACION C SECTOR 2"/>
    <x v="1"/>
    <x v="1"/>
  </r>
  <r>
    <x v="0"/>
    <x v="1"/>
    <x v="2"/>
    <x v="4"/>
    <n v="7244219"/>
    <n v="9001335838"/>
    <x v="0"/>
    <x v="1"/>
    <s v="AGRUPACION DE VIVIENDA MIRADOR DE VILLAPILAR- PROPIEDAD"/>
    <x v="6"/>
    <x v="6"/>
  </r>
  <r>
    <x v="0"/>
    <x v="1"/>
    <x v="2"/>
    <x v="4"/>
    <n v="7244224"/>
    <n v="8002444034"/>
    <x v="0"/>
    <x v="1"/>
    <s v="CONJUNTO HABITACIONAL EL CAMPIN PH"/>
    <x v="11"/>
    <x v="9"/>
  </r>
  <r>
    <x v="0"/>
    <x v="1"/>
    <x v="2"/>
    <x v="4"/>
    <n v="7244226"/>
    <n v="9006443977"/>
    <x v="0"/>
    <x v="2"/>
    <s v="EDIFICIO 10-12 CIRCUNVALAR PH"/>
    <x v="11"/>
    <x v="9"/>
  </r>
  <r>
    <x v="0"/>
    <x v="1"/>
    <x v="2"/>
    <x v="4"/>
    <n v="7244268"/>
    <n v="8001494496"/>
    <x v="0"/>
    <x v="3"/>
    <s v="CONJUNTO RESIDENCIAL MULTIFAMILIARES ENTRE RIOS II BLOQUE 1"/>
    <x v="3"/>
    <x v="3"/>
  </r>
  <r>
    <x v="0"/>
    <x v="1"/>
    <x v="2"/>
    <x v="1"/>
    <n v="7244273"/>
    <n v="8000985011"/>
    <x v="0"/>
    <x v="1"/>
    <s v="EDIFICIO MADU PH"/>
    <x v="14"/>
    <x v="5"/>
  </r>
  <r>
    <x v="0"/>
    <x v="1"/>
    <x v="2"/>
    <x v="4"/>
    <n v="7244335"/>
    <n v="9013702841"/>
    <x v="0"/>
    <x v="1"/>
    <s v="CONJUNTO RESIDENCIAL RINCON DE LA PRADERA PH"/>
    <x v="13"/>
    <x v="9"/>
  </r>
  <r>
    <x v="0"/>
    <x v="1"/>
    <x v="2"/>
    <x v="4"/>
    <n v="7244385"/>
    <n v="9002312367"/>
    <x v="0"/>
    <x v="2"/>
    <s v="CONJUNTO RESIDENCIAL IBERICA"/>
    <x v="7"/>
    <x v="7"/>
  </r>
  <r>
    <x v="0"/>
    <x v="1"/>
    <x v="2"/>
    <x v="4"/>
    <n v="7244393"/>
    <n v="8100004531"/>
    <x v="0"/>
    <x v="1"/>
    <s v="CONJUNTO CERRADO HABITACIONAL NORMANDIA PROPIEDAD HORIZONTAL"/>
    <x v="6"/>
    <x v="6"/>
  </r>
  <r>
    <x v="0"/>
    <x v="1"/>
    <x v="2"/>
    <x v="4"/>
    <n v="7244478"/>
    <n v="8300472182"/>
    <x v="0"/>
    <x v="2"/>
    <s v="EDIFICIO CANOVA PROPIEDAD HORIZONTAL"/>
    <x v="1"/>
    <x v="1"/>
  </r>
  <r>
    <x v="0"/>
    <x v="1"/>
    <x v="2"/>
    <x v="4"/>
    <n v="7244492"/>
    <n v="8002005019"/>
    <x v="0"/>
    <x v="1"/>
    <s v="PARQUE RESIDENCIAL LAS PALMAS DE SORRENTO"/>
    <x v="7"/>
    <x v="7"/>
  </r>
  <r>
    <x v="0"/>
    <x v="1"/>
    <x v="2"/>
    <x v="4"/>
    <n v="7244530"/>
    <n v="9003946179"/>
    <x v="0"/>
    <x v="3"/>
    <s v="URBANIZACION PALMA DE CORINTIA"/>
    <x v="7"/>
    <x v="7"/>
  </r>
  <r>
    <x v="0"/>
    <x v="1"/>
    <x v="2"/>
    <x v="4"/>
    <n v="7244549"/>
    <n v="9008807702"/>
    <x v="0"/>
    <x v="1"/>
    <s v="CONJUNTO RESIDENCIAL CENTRAL PARK PH"/>
    <x v="34"/>
    <x v="5"/>
  </r>
  <r>
    <x v="0"/>
    <x v="1"/>
    <x v="2"/>
    <x v="4"/>
    <n v="7244554"/>
    <n v="8909291006"/>
    <x v="0"/>
    <x v="3"/>
    <s v="EDIFICIO PALMARES PH"/>
    <x v="14"/>
    <x v="5"/>
  </r>
  <r>
    <x v="0"/>
    <x v="1"/>
    <x v="2"/>
    <x v="4"/>
    <n v="7244587"/>
    <n v="9011670091"/>
    <x v="0"/>
    <x v="3"/>
    <s v="CONJUNTO BARLOVENTO APARTAMENTOS"/>
    <x v="38"/>
    <x v="4"/>
  </r>
  <r>
    <x v="0"/>
    <x v="1"/>
    <x v="2"/>
    <x v="4"/>
    <n v="7244589"/>
    <n v="8050128172"/>
    <x v="0"/>
    <x v="0"/>
    <s v="CONJUNTO RESIDENCIAL BOSQUES DE LA MARTINA"/>
    <x v="0"/>
    <x v="0"/>
  </r>
  <r>
    <x v="0"/>
    <x v="1"/>
    <x v="2"/>
    <x v="4"/>
    <n v="7244590"/>
    <n v="8300658496"/>
    <x v="0"/>
    <x v="5"/>
    <s v="CONJUNTO RESIDENCIAL AFIDRO V ETAPA CORAVELPI"/>
    <x v="1"/>
    <x v="1"/>
  </r>
  <r>
    <x v="0"/>
    <x v="1"/>
    <x v="2"/>
    <x v="4"/>
    <n v="7244600"/>
    <n v="8300967974"/>
    <x v="0"/>
    <x v="3"/>
    <s v="EDIFICIO TIME SQUARE PROPIEDAD HORIZONTAL"/>
    <x v="1"/>
    <x v="1"/>
  </r>
  <r>
    <x v="0"/>
    <x v="1"/>
    <x v="2"/>
    <x v="4"/>
    <n v="7244604"/>
    <n v="9012173400"/>
    <x v="0"/>
    <x v="1"/>
    <s v="CONJUNTO RESIDENCIAL SAN SILVESTRE ETAPA 1 PH"/>
    <x v="11"/>
    <x v="9"/>
  </r>
  <r>
    <x v="0"/>
    <x v="1"/>
    <x v="2"/>
    <x v="4"/>
    <n v="7244676"/>
    <n v="9007698019"/>
    <x v="0"/>
    <x v="1"/>
    <s v="CONDOMINIO RESIDENCIAL SAN LUCAS DOWNTOWN PH"/>
    <x v="2"/>
    <x v="2"/>
  </r>
  <r>
    <x v="0"/>
    <x v="1"/>
    <x v="2"/>
    <x v="4"/>
    <n v="7244682"/>
    <n v="8100033949"/>
    <x v="0"/>
    <x v="1"/>
    <s v="CONJUNTO CERRADO BELLA MONTANA"/>
    <x v="6"/>
    <x v="6"/>
  </r>
  <r>
    <x v="0"/>
    <x v="1"/>
    <x v="2"/>
    <x v="4"/>
    <n v="7244708"/>
    <n v="9003062955"/>
    <x v="0"/>
    <x v="1"/>
    <s v="VIGIA DEL PARQUE 2 PROPIEDAD HORIZONTAL"/>
    <x v="1"/>
    <x v="1"/>
  </r>
  <r>
    <x v="0"/>
    <x v="1"/>
    <x v="2"/>
    <x v="4"/>
    <n v="7244716"/>
    <n v="8001933179"/>
    <x v="0"/>
    <x v="1"/>
    <s v="AGRUPACION DE VIVIENDA 4A LOS GUALANDAYES"/>
    <x v="1"/>
    <x v="1"/>
  </r>
  <r>
    <x v="0"/>
    <x v="1"/>
    <x v="2"/>
    <x v="4"/>
    <n v="7244738"/>
    <n v="9009179338"/>
    <x v="0"/>
    <x v="1"/>
    <s v="EDIFICIO PORTAL DE COCORA"/>
    <x v="7"/>
    <x v="7"/>
  </r>
  <r>
    <x v="0"/>
    <x v="1"/>
    <x v="2"/>
    <x v="4"/>
    <n v="7244749"/>
    <n v="8100048691"/>
    <x v="0"/>
    <x v="1"/>
    <s v="EDIFICIO MARIA LUISA PROPIEDAD HORIZONTAL"/>
    <x v="6"/>
    <x v="6"/>
  </r>
  <r>
    <x v="0"/>
    <x v="1"/>
    <x v="2"/>
    <x v="4"/>
    <n v="7244753"/>
    <n v="8001469368"/>
    <x v="0"/>
    <x v="1"/>
    <s v="EDIFICIO MURUJUY"/>
    <x v="57"/>
    <x v="19"/>
  </r>
  <r>
    <x v="0"/>
    <x v="1"/>
    <x v="2"/>
    <x v="4"/>
    <n v="7244841"/>
    <n v="8110108895"/>
    <x v="0"/>
    <x v="0"/>
    <s v="EDIFICIO AIRES DE LA CASTELLANA PH"/>
    <x v="14"/>
    <x v="5"/>
  </r>
  <r>
    <x v="0"/>
    <x v="1"/>
    <x v="2"/>
    <x v="4"/>
    <n v="7244871"/>
    <n v="9000833171"/>
    <x v="0"/>
    <x v="0"/>
    <s v="CONDOMINIO CONJUNTO CERRADO CASTILLA REAL - PRIMERA ETAPA -"/>
    <x v="6"/>
    <x v="6"/>
  </r>
  <r>
    <x v="0"/>
    <x v="1"/>
    <x v="2"/>
    <x v="4"/>
    <n v="7244896"/>
    <n v="9004119969"/>
    <x v="0"/>
    <x v="1"/>
    <s v="EDIFICIO FRONTERAS DE PIEDRA PINTADA PROPIEDAD HORIZONTAL"/>
    <x v="3"/>
    <x v="3"/>
  </r>
  <r>
    <x v="0"/>
    <x v="1"/>
    <x v="2"/>
    <x v="4"/>
    <n v="7245034"/>
    <n v="9011123115"/>
    <x v="0"/>
    <x v="1"/>
    <s v="CONJUNTO RESIDENCIAL PARQUES DE BOGOTA PINO PROPIEDAD HORIZO"/>
    <x v="1"/>
    <x v="1"/>
  </r>
  <r>
    <x v="0"/>
    <x v="1"/>
    <x v="2"/>
    <x v="4"/>
    <n v="7245186"/>
    <n v="8909363151"/>
    <x v="0"/>
    <x v="0"/>
    <s v="URBANIZACION SURAMERICANA ENVIGADO PH"/>
    <x v="10"/>
    <x v="5"/>
  </r>
  <r>
    <x v="0"/>
    <x v="1"/>
    <x v="2"/>
    <x v="4"/>
    <n v="7245226"/>
    <n v="8002369619"/>
    <x v="0"/>
    <x v="0"/>
    <s v="CONJUNTO RESIDENCIAL VILLA CARLOTA"/>
    <x v="14"/>
    <x v="5"/>
  </r>
  <r>
    <x v="0"/>
    <x v="1"/>
    <x v="2"/>
    <x v="4"/>
    <n v="7245242"/>
    <n v="9007906177"/>
    <x v="0"/>
    <x v="1"/>
    <s v="EDIFICIO TORREDON 3 - PROPIEDAD HORIZONTAL"/>
    <x v="1"/>
    <x v="1"/>
  </r>
  <r>
    <x v="0"/>
    <x v="1"/>
    <x v="2"/>
    <x v="5"/>
    <n v="7245386"/>
    <n v="51893707"/>
    <x v="0"/>
    <x v="1"/>
    <s v="CHAPARRO GARCIA EUDOCIA"/>
    <x v="1"/>
    <x v="1"/>
  </r>
  <r>
    <x v="0"/>
    <x v="1"/>
    <x v="2"/>
    <x v="4"/>
    <n v="7245404"/>
    <n v="9003150031"/>
    <x v="0"/>
    <x v="1"/>
    <s v="EDIFICIO PALMAR DE ZU?IGA PH"/>
    <x v="10"/>
    <x v="5"/>
  </r>
  <r>
    <x v="0"/>
    <x v="1"/>
    <x v="2"/>
    <x v="4"/>
    <n v="7245428"/>
    <n v="8320038309"/>
    <x v="0"/>
    <x v="1"/>
    <s v="CONJUNTO RESIDENCIAL SAN SEBASTIAN"/>
    <x v="8"/>
    <x v="4"/>
  </r>
  <r>
    <x v="0"/>
    <x v="1"/>
    <x v="2"/>
    <x v="4"/>
    <n v="7245479"/>
    <n v="9011348855"/>
    <x v="0"/>
    <x v="0"/>
    <s v="EL EDIFICIO TORRE 21 PROPIEDAD HORIZONTAL"/>
    <x v="11"/>
    <x v="9"/>
  </r>
  <r>
    <x v="0"/>
    <x v="1"/>
    <x v="2"/>
    <x v="4"/>
    <n v="7245546"/>
    <n v="8001855092"/>
    <x v="0"/>
    <x v="0"/>
    <s v="EDIFICIO EL VIRREY"/>
    <x v="7"/>
    <x v="7"/>
  </r>
  <r>
    <x v="0"/>
    <x v="1"/>
    <x v="2"/>
    <x v="5"/>
    <n v="7245894"/>
    <n v="38867581"/>
    <x v="0"/>
    <x v="1"/>
    <s v="RICO VIVAS MONICA"/>
    <x v="0"/>
    <x v="0"/>
  </r>
  <r>
    <x v="0"/>
    <x v="1"/>
    <x v="2"/>
    <x v="4"/>
    <n v="7245856"/>
    <n v="9000080081"/>
    <x v="0"/>
    <x v="2"/>
    <s v="EDIFICIO ZELANDA 125- PROPIEDAD HORIZONTAL"/>
    <x v="1"/>
    <x v="1"/>
  </r>
  <r>
    <x v="0"/>
    <x v="1"/>
    <x v="2"/>
    <x v="4"/>
    <n v="7245909"/>
    <n v="8300605632"/>
    <x v="0"/>
    <x v="1"/>
    <s v="CONJUNTO RESIDENCIAL PARQUES DE MILENTA"/>
    <x v="1"/>
    <x v="1"/>
  </r>
  <r>
    <x v="0"/>
    <x v="1"/>
    <x v="2"/>
    <x v="4"/>
    <n v="7245926"/>
    <n v="8604035366"/>
    <x v="0"/>
    <x v="3"/>
    <s v="CONJUNTO RESIDENCIAL CAPELLANIA 2 - PH"/>
    <x v="1"/>
    <x v="1"/>
  </r>
  <r>
    <x v="0"/>
    <x v="1"/>
    <x v="2"/>
    <x v="4"/>
    <n v="7245925"/>
    <n v="9000059889"/>
    <x v="0"/>
    <x v="1"/>
    <s v="CONJUNTO RESIDENCIAL  SANTA MARIA DE LA ESPERANZA 1"/>
    <x v="1"/>
    <x v="1"/>
  </r>
  <r>
    <x v="0"/>
    <x v="1"/>
    <x v="2"/>
    <x v="4"/>
    <n v="7245946"/>
    <n v="8903313344"/>
    <x v="0"/>
    <x v="2"/>
    <s v="CONJUNTO RESIDENCIAL OASIS DE PASOANCHO L3"/>
    <x v="0"/>
    <x v="0"/>
  </r>
  <r>
    <x v="0"/>
    <x v="1"/>
    <x v="2"/>
    <x v="4"/>
    <n v="7245957"/>
    <n v="9003580106"/>
    <x v="0"/>
    <x v="1"/>
    <s v="SAUCES DE SUBA PROPIEDAD HORIZONTAL"/>
    <x v="1"/>
    <x v="1"/>
  </r>
  <r>
    <x v="0"/>
    <x v="1"/>
    <x v="2"/>
    <x v="4"/>
    <n v="7246006"/>
    <n v="8100010920"/>
    <x v="0"/>
    <x v="1"/>
    <s v="EDIFICIO VILLA PILAR 2 BLOQUE 1 PROPIEDAD HORIZONTAL"/>
    <x v="6"/>
    <x v="6"/>
  </r>
  <r>
    <x v="0"/>
    <x v="1"/>
    <x v="2"/>
    <x v="4"/>
    <n v="7246012"/>
    <n v="9005809948"/>
    <x v="0"/>
    <x v="0"/>
    <s v="EDIFICIO ATENEA PROPIEDAD HORIZONTAL"/>
    <x v="6"/>
    <x v="6"/>
  </r>
  <r>
    <x v="0"/>
    <x v="1"/>
    <x v="2"/>
    <x v="4"/>
    <n v="7246099"/>
    <n v="9010030500"/>
    <x v="0"/>
    <x v="1"/>
    <s v="CONJUNTO RESIDENCIAL TIERRA GRATA EL ESMERALDAL PH"/>
    <x v="10"/>
    <x v="5"/>
  </r>
  <r>
    <x v="0"/>
    <x v="1"/>
    <x v="2"/>
    <x v="4"/>
    <n v="7246164"/>
    <n v="9004824384"/>
    <x v="0"/>
    <x v="1"/>
    <s v="CONJUNTO CERRADO VERSALLES PROPIEDAD HORIZONTAL"/>
    <x v="18"/>
    <x v="10"/>
  </r>
  <r>
    <x v="0"/>
    <x v="1"/>
    <x v="2"/>
    <x v="4"/>
    <n v="7246169"/>
    <n v="9003004320"/>
    <x v="0"/>
    <x v="1"/>
    <s v="UNIDAD RESIDENCIAL TORRES DE BARCELONA"/>
    <x v="5"/>
    <x v="5"/>
  </r>
  <r>
    <x v="0"/>
    <x v="1"/>
    <x v="2"/>
    <x v="4"/>
    <n v="7246176"/>
    <n v="8001564503"/>
    <x v="0"/>
    <x v="1"/>
    <s v="EDIFICIO MULTIFAMILIAR Y COMERCIAL LA RELIQUIA PH"/>
    <x v="1"/>
    <x v="1"/>
  </r>
  <r>
    <x v="0"/>
    <x v="1"/>
    <x v="2"/>
    <x v="4"/>
    <n v="7246208"/>
    <n v="9008703857"/>
    <x v="0"/>
    <x v="0"/>
    <s v="CONJUNTO RESIDENCIAL RESERVA DE LA LOMA"/>
    <x v="12"/>
    <x v="2"/>
  </r>
  <r>
    <x v="0"/>
    <x v="1"/>
    <x v="2"/>
    <x v="4"/>
    <n v="7246209"/>
    <n v="8605154154"/>
    <x v="0"/>
    <x v="1"/>
    <s v="CONJUNTO RESIDENCIAL USATAMA MANZANA K"/>
    <x v="1"/>
    <x v="1"/>
  </r>
  <r>
    <x v="0"/>
    <x v="1"/>
    <x v="2"/>
    <x v="4"/>
    <n v="7246213"/>
    <n v="8001664932"/>
    <x v="0"/>
    <x v="1"/>
    <s v="CONDOMINIO EDIFICIO GAVIOTAS"/>
    <x v="18"/>
    <x v="10"/>
  </r>
  <r>
    <x v="0"/>
    <x v="1"/>
    <x v="2"/>
    <x v="4"/>
    <n v="7246230"/>
    <n v="9004592557"/>
    <x v="0"/>
    <x v="3"/>
    <s v="EDIFICIO GUAYACAN DE PORTOBELO PROPIEDAD HORIZONTAL"/>
    <x v="6"/>
    <x v="6"/>
  </r>
  <r>
    <x v="0"/>
    <x v="1"/>
    <x v="2"/>
    <x v="4"/>
    <n v="7246281"/>
    <n v="9000009553"/>
    <x v="0"/>
    <x v="1"/>
    <s v="EDIFICIO VILLA UNIVERSITARIA CUTUCUMAY IV ETAPA PROPIEDAD HO"/>
    <x v="3"/>
    <x v="3"/>
  </r>
  <r>
    <x v="0"/>
    <x v="1"/>
    <x v="2"/>
    <x v="4"/>
    <n v="7246303"/>
    <n v="9003580106"/>
    <x v="0"/>
    <x v="1"/>
    <s v="SAUCES DE SUBA PROPIEDAD HORIZONTAL"/>
    <x v="1"/>
    <x v="1"/>
  </r>
  <r>
    <x v="0"/>
    <x v="1"/>
    <x v="2"/>
    <x v="4"/>
    <n v="7246350"/>
    <n v="8300847743"/>
    <x v="0"/>
    <x v="3"/>
    <s v="CONJUNTO RESIDENCIAL FONTANAGRANDE PRIMERA ETAPA MZ III PH"/>
    <x v="1"/>
    <x v="1"/>
  </r>
  <r>
    <x v="0"/>
    <x v="1"/>
    <x v="2"/>
    <x v="4"/>
    <n v="7246456"/>
    <n v="8300893102"/>
    <x v="0"/>
    <x v="0"/>
    <s v="CONDOMINIO GEMINIS PROPIEDAD HORIZONTAL"/>
    <x v="1"/>
    <x v="1"/>
  </r>
  <r>
    <x v="0"/>
    <x v="1"/>
    <x v="2"/>
    <x v="4"/>
    <n v="7246468"/>
    <n v="9011988075"/>
    <x v="0"/>
    <x v="1"/>
    <s v="EDIFICIO LADERA DE PIEDRA PINTADA PH"/>
    <x v="3"/>
    <x v="3"/>
  </r>
  <r>
    <x v="0"/>
    <x v="1"/>
    <x v="2"/>
    <x v="4"/>
    <n v="7246492"/>
    <n v="9007851896"/>
    <x v="0"/>
    <x v="0"/>
    <s v="EDIFICIO NOVA TORRE 189 PH"/>
    <x v="1"/>
    <x v="1"/>
  </r>
  <r>
    <x v="0"/>
    <x v="1"/>
    <x v="2"/>
    <x v="4"/>
    <n v="7246586"/>
    <n v="8300699525"/>
    <x v="0"/>
    <x v="1"/>
    <s v="CONJUNTO RESIDENCIAL EL PINAR DEL COUNTRY PH"/>
    <x v="1"/>
    <x v="1"/>
  </r>
  <r>
    <x v="0"/>
    <x v="1"/>
    <x v="2"/>
    <x v="4"/>
    <n v="7246711"/>
    <n v="9001396138"/>
    <x v="0"/>
    <x v="2"/>
    <s v="BARILOCHE II - PROPIEDAD HORIZONTAL"/>
    <x v="1"/>
    <x v="1"/>
  </r>
  <r>
    <x v="0"/>
    <x v="1"/>
    <x v="2"/>
    <x v="4"/>
    <n v="7246780"/>
    <n v="8100057750"/>
    <x v="0"/>
    <x v="0"/>
    <s v="CONJUNTO CERRADO LOTE A BOSQUES DE LA LIVONIA PROPIEDAD"/>
    <x v="6"/>
    <x v="6"/>
  </r>
  <r>
    <x v="0"/>
    <x v="1"/>
    <x v="2"/>
    <x v="5"/>
    <n v="7246791"/>
    <n v="38867581"/>
    <x v="0"/>
    <x v="5"/>
    <s v="RICO VIVAS MONICA"/>
    <x v="0"/>
    <x v="0"/>
  </r>
  <r>
    <x v="0"/>
    <x v="1"/>
    <x v="2"/>
    <x v="5"/>
    <n v="7246847"/>
    <n v="1023941079"/>
    <x v="4"/>
    <x v="16"/>
    <s v="FLOREZ CALDERON ELIANA"/>
    <x v="1"/>
    <x v="1"/>
  </r>
  <r>
    <x v="0"/>
    <x v="1"/>
    <x v="2"/>
    <x v="4"/>
    <n v="7246862"/>
    <n v="8000267532"/>
    <x v="0"/>
    <x v="1"/>
    <s v="URBANIZACION TAYRONA I Y II  - PH"/>
    <x v="14"/>
    <x v="5"/>
  </r>
  <r>
    <x v="0"/>
    <x v="1"/>
    <x v="2"/>
    <x v="4"/>
    <n v="7246882"/>
    <n v="9003986492"/>
    <x v="0"/>
    <x v="3"/>
    <s v="EDIFICIO VERSALLES PLAZA - PROPIEDAD HORIZONTAL"/>
    <x v="6"/>
    <x v="6"/>
  </r>
  <r>
    <x v="0"/>
    <x v="1"/>
    <x v="2"/>
    <x v="4"/>
    <n v="7246923"/>
    <n v="9002000121"/>
    <x v="0"/>
    <x v="2"/>
    <s v="LA UNIDAD INMOBILIARIA ECOLOGICA LA ALQUERIA RESERVADA"/>
    <x v="13"/>
    <x v="9"/>
  </r>
  <r>
    <x v="0"/>
    <x v="1"/>
    <x v="2"/>
    <x v="4"/>
    <n v="7246966"/>
    <n v="9013136452"/>
    <x v="0"/>
    <x v="1"/>
    <s v="CONJUNTO RESIDENCIAL VILLANOVA PH"/>
    <x v="11"/>
    <x v="9"/>
  </r>
  <r>
    <x v="0"/>
    <x v="1"/>
    <x v="2"/>
    <x v="4"/>
    <n v="7247018"/>
    <n v="9002068314"/>
    <x v="0"/>
    <x v="3"/>
    <s v="EDIFICIO MIRADOR DE GUAYACANES - PROPIEDAD HORIZONTAL"/>
    <x v="6"/>
    <x v="6"/>
  </r>
  <r>
    <x v="0"/>
    <x v="1"/>
    <x v="2"/>
    <x v="4"/>
    <n v="7247055"/>
    <n v="8908044368"/>
    <x v="0"/>
    <x v="3"/>
    <s v="EDIFICIO LOS ANDES"/>
    <x v="6"/>
    <x v="6"/>
  </r>
  <r>
    <x v="0"/>
    <x v="1"/>
    <x v="2"/>
    <x v="2"/>
    <n v="7247167"/>
    <s v="830021477-0"/>
    <x v="0"/>
    <x v="1"/>
    <s v="AMANDA ZAPATA"/>
    <x v="1"/>
    <x v="1"/>
  </r>
  <r>
    <x v="0"/>
    <x v="1"/>
    <x v="2"/>
    <x v="4"/>
    <n v="7247274"/>
    <n v="9008469491"/>
    <x v="0"/>
    <x v="1"/>
    <s v="CONJUNTO CERRADO MANET"/>
    <x v="18"/>
    <x v="10"/>
  </r>
  <r>
    <x v="0"/>
    <x v="1"/>
    <x v="2"/>
    <x v="4"/>
    <n v="7247298"/>
    <n v="9002487427"/>
    <x v="0"/>
    <x v="1"/>
    <s v="URBANIZACION SANTA MARIA DE LAS LOMAS PH"/>
    <x v="10"/>
    <x v="5"/>
  </r>
  <r>
    <x v="0"/>
    <x v="1"/>
    <x v="2"/>
    <x v="1"/>
    <n v="7247325"/>
    <n v="9007006781"/>
    <x v="0"/>
    <x v="1"/>
    <s v="EDIFICIO PALMEIRAS PH"/>
    <x v="5"/>
    <x v="5"/>
  </r>
  <r>
    <x v="0"/>
    <x v="1"/>
    <x v="2"/>
    <x v="4"/>
    <n v="7247372"/>
    <n v="8050100408"/>
    <x v="0"/>
    <x v="1"/>
    <s v="EDIFICIO ACALANTO"/>
    <x v="0"/>
    <x v="0"/>
  </r>
  <r>
    <x v="0"/>
    <x v="1"/>
    <x v="2"/>
    <x v="4"/>
    <n v="7247490"/>
    <n v="9003760854"/>
    <x v="0"/>
    <x v="0"/>
    <s v="EDIFICIO PARK WAY AVENIDA II"/>
    <x v="1"/>
    <x v="1"/>
  </r>
  <r>
    <x v="0"/>
    <x v="1"/>
    <x v="2"/>
    <x v="4"/>
    <n v="7247493"/>
    <n v="8002407213"/>
    <x v="0"/>
    <x v="0"/>
    <s v="EDIFICIO CAPRI NORTE PROPIEDAD HORIZONTAL"/>
    <x v="1"/>
    <x v="1"/>
  </r>
  <r>
    <x v="0"/>
    <x v="1"/>
    <x v="2"/>
    <x v="4"/>
    <n v="7247545"/>
    <n v="9000408595"/>
    <x v="0"/>
    <x v="1"/>
    <s v="EDIFICIO LA ESTANCIA PH"/>
    <x v="1"/>
    <x v="1"/>
  </r>
  <r>
    <x v="0"/>
    <x v="1"/>
    <x v="2"/>
    <x v="4"/>
    <n v="7247576"/>
    <n v="8301322494"/>
    <x v="0"/>
    <x v="1"/>
    <s v="EDIFICIO EL JUNCAL PROPIEDAD HORIZONTAL"/>
    <x v="1"/>
    <x v="1"/>
  </r>
  <r>
    <x v="0"/>
    <x v="1"/>
    <x v="2"/>
    <x v="4"/>
    <n v="7247580"/>
    <n v="8605263368"/>
    <x v="0"/>
    <x v="3"/>
    <s v="CONJUNTO RESIDENCIAL SANTA BARBARA NORTE MANZANA C PH"/>
    <x v="1"/>
    <x v="1"/>
  </r>
  <r>
    <x v="0"/>
    <x v="1"/>
    <x v="2"/>
    <x v="4"/>
    <n v="7247584"/>
    <n v="8914115371"/>
    <x v="0"/>
    <x v="3"/>
    <s v="AGRUPACION RESIDENCIAL LA AURORA PH"/>
    <x v="11"/>
    <x v="9"/>
  </r>
  <r>
    <x v="0"/>
    <x v="1"/>
    <x v="2"/>
    <x v="4"/>
    <n v="7247619"/>
    <n v="8605154154"/>
    <x v="0"/>
    <x v="1"/>
    <s v="CONJUNTO RESIDENCIAL USATAMA MANZANA K"/>
    <x v="1"/>
    <x v="1"/>
  </r>
  <r>
    <x v="0"/>
    <x v="1"/>
    <x v="2"/>
    <x v="4"/>
    <n v="7247664"/>
    <n v="9005989741"/>
    <x v="0"/>
    <x v="0"/>
    <s v="EDIFICIO BABILONIA PROPIEDAD H"/>
    <x v="6"/>
    <x v="6"/>
  </r>
  <r>
    <x v="0"/>
    <x v="1"/>
    <x v="2"/>
    <x v="4"/>
    <n v="7247687"/>
    <n v="8160004873"/>
    <x v="0"/>
    <x v="1"/>
    <s v="AGRUPACION RESIDENCIAL GAMMA III BLOQUE 29 32 Y 34 PH"/>
    <x v="11"/>
    <x v="9"/>
  </r>
  <r>
    <x v="0"/>
    <x v="1"/>
    <x v="2"/>
    <x v="4"/>
    <n v="7247712"/>
    <n v="9009415311"/>
    <x v="0"/>
    <x v="1"/>
    <s v="CONJUNTO PARQUE RESIDENCIAL PAPIRO"/>
    <x v="7"/>
    <x v="7"/>
  </r>
  <r>
    <x v="0"/>
    <x v="1"/>
    <x v="2"/>
    <x v="4"/>
    <n v="7247730"/>
    <n v="9000889189"/>
    <x v="0"/>
    <x v="0"/>
    <s v="AGRUPACION DE VIVIENDA FONTIBON RESERVADO - PROPIEDAD HORIZO"/>
    <x v="1"/>
    <x v="1"/>
  </r>
  <r>
    <x v="0"/>
    <x v="1"/>
    <x v="2"/>
    <x v="4"/>
    <n v="7247754"/>
    <n v="9004824384"/>
    <x v="0"/>
    <x v="1"/>
    <s v="CONJUNTO CERRADO VERSALLES PROPIEDAD HORIZONTAL"/>
    <x v="18"/>
    <x v="10"/>
  </r>
  <r>
    <x v="0"/>
    <x v="1"/>
    <x v="2"/>
    <x v="4"/>
    <n v="7247795"/>
    <n v="8000089011"/>
    <x v="0"/>
    <x v="1"/>
    <s v="EDIFICIO IBIZA PROPIEDAD HORIZONTAL"/>
    <x v="0"/>
    <x v="0"/>
  </r>
  <r>
    <x v="0"/>
    <x v="1"/>
    <x v="2"/>
    <x v="4"/>
    <n v="7247798"/>
    <n v="9000217715"/>
    <x v="0"/>
    <x v="3"/>
    <s v="EDIFICIO VERONA PLAZA"/>
    <x v="2"/>
    <x v="2"/>
  </r>
  <r>
    <x v="0"/>
    <x v="1"/>
    <x v="2"/>
    <x v="4"/>
    <n v="7247834"/>
    <n v="9006993672"/>
    <x v="0"/>
    <x v="3"/>
    <s v="CONJUNTO RESIDENCIAL PINARES DE ALAMEDA"/>
    <x v="11"/>
    <x v="9"/>
  </r>
  <r>
    <x v="0"/>
    <x v="1"/>
    <x v="2"/>
    <x v="4"/>
    <n v="7247870"/>
    <n v="8160015170"/>
    <x v="0"/>
    <x v="0"/>
    <s v="CENTRO COMERCIAL Y DE NEGOCIOS LA PLAZUELA PH"/>
    <x v="11"/>
    <x v="9"/>
  </r>
  <r>
    <x v="0"/>
    <x v="1"/>
    <x v="2"/>
    <x v="4"/>
    <n v="7247914"/>
    <n v="8002157827"/>
    <x v="0"/>
    <x v="3"/>
    <s v="CONJUNTO RESIDENCIAL EL PINAR DE SUBA I AGRUPACION A SECTOR"/>
    <x v="1"/>
    <x v="1"/>
  </r>
  <r>
    <x v="0"/>
    <x v="1"/>
    <x v="2"/>
    <x v="4"/>
    <n v="7247933"/>
    <n v="8300313808"/>
    <x v="0"/>
    <x v="3"/>
    <s v="CONJUNTO RESIDENCIAL VILANOVA II SUPERMANZANA 3 Y 4 PH"/>
    <x v="1"/>
    <x v="1"/>
  </r>
  <r>
    <x v="0"/>
    <x v="1"/>
    <x v="2"/>
    <x v="4"/>
    <n v="7247948"/>
    <n v="9001885368"/>
    <x v="0"/>
    <x v="3"/>
    <s v="CONJUNTO RESIDENCIAL HACIENDA LA TRANQUERA"/>
    <x v="1"/>
    <x v="1"/>
  </r>
  <r>
    <x v="0"/>
    <x v="1"/>
    <x v="2"/>
    <x v="4"/>
    <n v="7247961"/>
    <n v="9007989533"/>
    <x v="0"/>
    <x v="1"/>
    <s v="EDIFICIO ZAPPAN 109-PROPIEDAD HORIZONTAL"/>
    <x v="1"/>
    <x v="1"/>
  </r>
  <r>
    <x v="0"/>
    <x v="1"/>
    <x v="2"/>
    <x v="4"/>
    <n v="7247992"/>
    <n v="9012185956"/>
    <x v="0"/>
    <x v="1"/>
    <s v="EDIFICIO AL LADO DEL CENTRO PH"/>
    <x v="1"/>
    <x v="1"/>
  </r>
  <r>
    <x v="0"/>
    <x v="1"/>
    <x v="2"/>
    <x v="3"/>
    <n v="7248016"/>
    <n v="8001707251"/>
    <x v="1"/>
    <x v="11"/>
    <s v="SEREMOS ASESORES DE SEGUROS"/>
    <x v="1"/>
    <x v="1"/>
  </r>
  <r>
    <x v="0"/>
    <x v="1"/>
    <x v="2"/>
    <x v="4"/>
    <n v="7248018"/>
    <n v="9004185001"/>
    <x v="0"/>
    <x v="3"/>
    <s v="CONJUNTO RESIDENCIAL BOSQUES DE ZAPAN 5 - PROPIEDAD HORIZONT"/>
    <x v="4"/>
    <x v="4"/>
  </r>
  <r>
    <x v="0"/>
    <x v="1"/>
    <x v="2"/>
    <x v="4"/>
    <n v="7248063"/>
    <n v="8300306428"/>
    <x v="0"/>
    <x v="1"/>
    <s v="CONJUNTO HABITACIONAL SAN ANTONIO NORTE"/>
    <x v="1"/>
    <x v="1"/>
  </r>
  <r>
    <x v="0"/>
    <x v="1"/>
    <x v="2"/>
    <x v="4"/>
    <n v="7248070"/>
    <n v="9003618451"/>
    <x v="0"/>
    <x v="1"/>
    <s v="CONJUNTO RESIDENCIAL APALINOS PH"/>
    <x v="1"/>
    <x v="1"/>
  </r>
  <r>
    <x v="0"/>
    <x v="1"/>
    <x v="2"/>
    <x v="4"/>
    <n v="7248084"/>
    <n v="9003204555"/>
    <x v="0"/>
    <x v="3"/>
    <s v="EDIFICIO LOMBARDIA"/>
    <x v="20"/>
    <x v="11"/>
  </r>
  <r>
    <x v="0"/>
    <x v="1"/>
    <x v="2"/>
    <x v="4"/>
    <n v="7248088"/>
    <n v="8000306450"/>
    <x v="0"/>
    <x v="1"/>
    <s v="UNIDAD RESIDENCIAL CASTAÑARES PH"/>
    <x v="11"/>
    <x v="9"/>
  </r>
  <r>
    <x v="0"/>
    <x v="1"/>
    <x v="2"/>
    <x v="4"/>
    <n v="7248108"/>
    <n v="8300317327"/>
    <x v="0"/>
    <x v="1"/>
    <s v="EDIFICIO MALOCA PROPIEDAD HORIZONTAL"/>
    <x v="1"/>
    <x v="1"/>
  </r>
  <r>
    <x v="0"/>
    <x v="1"/>
    <x v="2"/>
    <x v="4"/>
    <n v="7248163"/>
    <n v="8909333957"/>
    <x v="0"/>
    <x v="3"/>
    <s v="EDIFICIO GUADALMINA PH"/>
    <x v="14"/>
    <x v="5"/>
  </r>
  <r>
    <x v="0"/>
    <x v="1"/>
    <x v="2"/>
    <x v="4"/>
    <n v="7248173"/>
    <n v="8002555735"/>
    <x v="0"/>
    <x v="1"/>
    <s v="EDIFICIO APARTAESTUDIOS LA CORUÑA   PH"/>
    <x v="6"/>
    <x v="6"/>
  </r>
  <r>
    <x v="0"/>
    <x v="1"/>
    <x v="2"/>
    <x v="4"/>
    <n v="7248189"/>
    <n v="9010662016"/>
    <x v="0"/>
    <x v="1"/>
    <s v="CONJUNTO RESIDENCIAL PARQUE MACARENA III"/>
    <x v="1"/>
    <x v="1"/>
  </r>
  <r>
    <x v="0"/>
    <x v="1"/>
    <x v="2"/>
    <x v="4"/>
    <n v="7248215"/>
    <n v="8001668784"/>
    <x v="0"/>
    <x v="1"/>
    <s v="URBANIZACION MI FUTURO I ETAPA"/>
    <x v="3"/>
    <x v="3"/>
  </r>
  <r>
    <x v="0"/>
    <x v="1"/>
    <x v="2"/>
    <x v="4"/>
    <n v="7248280"/>
    <n v="8300319323"/>
    <x v="0"/>
    <x v="1"/>
    <s v="AGRUPACION MZ 17 LT B URBANIZACION BOCHICA MULTICENTRO III E"/>
    <x v="1"/>
    <x v="1"/>
  </r>
  <r>
    <x v="0"/>
    <x v="1"/>
    <x v="2"/>
    <x v="4"/>
    <n v="7248310"/>
    <n v="8301254398"/>
    <x v="0"/>
    <x v="3"/>
    <s v="AGRUPACION URBANIZACION TECHO"/>
    <x v="1"/>
    <x v="1"/>
  </r>
  <r>
    <x v="0"/>
    <x v="1"/>
    <x v="2"/>
    <x v="4"/>
    <n v="7248355"/>
    <n v="9001669380"/>
    <x v="0"/>
    <x v="4"/>
    <s v="UNIDAD INMOBILIARIA CERRADA LA GRANJITA BOSA"/>
    <x v="1"/>
    <x v="1"/>
  </r>
  <r>
    <x v="0"/>
    <x v="1"/>
    <x v="2"/>
    <x v="4"/>
    <n v="7248366"/>
    <n v="8040179931"/>
    <x v="0"/>
    <x v="1"/>
    <s v="EDIFICIO PORTO REAL"/>
    <x v="2"/>
    <x v="2"/>
  </r>
  <r>
    <x v="0"/>
    <x v="1"/>
    <x v="2"/>
    <x v="4"/>
    <n v="7248354"/>
    <n v="9002618515"/>
    <x v="0"/>
    <x v="1"/>
    <s v="UNIDAD RESIDENCIAL SANDRA"/>
    <x v="2"/>
    <x v="2"/>
  </r>
  <r>
    <x v="0"/>
    <x v="1"/>
    <x v="2"/>
    <x v="4"/>
    <n v="7248382"/>
    <n v="8300444605"/>
    <x v="0"/>
    <x v="5"/>
    <s v="JOHN FREDDY DE JESUS PRISCO"/>
    <x v="1"/>
    <x v="1"/>
  </r>
  <r>
    <x v="0"/>
    <x v="1"/>
    <x v="2"/>
    <x v="4"/>
    <n v="7248413"/>
    <n v="8002062383"/>
    <x v="0"/>
    <x v="3"/>
    <s v="EDIFICIO VILLAPILAR II BLOQUE 6 PROPIEDAD HORIZONTAL"/>
    <x v="6"/>
    <x v="6"/>
  </r>
  <r>
    <x v="0"/>
    <x v="1"/>
    <x v="2"/>
    <x v="4"/>
    <n v="7248445"/>
    <n v="8300070621"/>
    <x v="0"/>
    <x v="1"/>
    <s v="CONJUNTO RESIDENCIAL EL BOSQUE DE SUBA AGRUPACION 4"/>
    <x v="1"/>
    <x v="1"/>
  </r>
  <r>
    <x v="0"/>
    <x v="1"/>
    <x v="2"/>
    <x v="4"/>
    <n v="7248454"/>
    <n v="9007596840"/>
    <x v="0"/>
    <x v="3"/>
    <s v="CONJUNTO RESIDENCIAL DALIA - PROPIEDAD HORIZONTAL"/>
    <x v="4"/>
    <x v="4"/>
  </r>
  <r>
    <x v="0"/>
    <x v="1"/>
    <x v="2"/>
    <x v="4"/>
    <n v="7248466"/>
    <n v="8160034609"/>
    <x v="0"/>
    <x v="0"/>
    <s v="CONJUNTO RESIDENCIAL ZAGUAN DE LAS VILLAS PH"/>
    <x v="13"/>
    <x v="9"/>
  </r>
  <r>
    <x v="0"/>
    <x v="1"/>
    <x v="2"/>
    <x v="4"/>
    <n v="7248462"/>
    <n v="9003004320"/>
    <x v="0"/>
    <x v="0"/>
    <s v="UNIDAD RESIDENCIAL TORRES DE BARCELONA"/>
    <x v="5"/>
    <x v="5"/>
  </r>
  <r>
    <x v="0"/>
    <x v="1"/>
    <x v="2"/>
    <x v="4"/>
    <n v="7248478"/>
    <n v="8002286800"/>
    <x v="0"/>
    <x v="1"/>
    <s v="AGRUPACION DE VIVIENDA VILLA CALASANZ I ETAPA"/>
    <x v="1"/>
    <x v="1"/>
  </r>
  <r>
    <x v="0"/>
    <x v="1"/>
    <x v="2"/>
    <x v="4"/>
    <n v="7248497"/>
    <n v="9000561717"/>
    <x v="0"/>
    <x v="1"/>
    <s v="CONJUNTO MULTIFAMILIAR PARQUE MIRADOR DE LA C"/>
    <x v="1"/>
    <x v="1"/>
  </r>
  <r>
    <x v="0"/>
    <x v="1"/>
    <x v="2"/>
    <x v="4"/>
    <n v="7248552"/>
    <n v="9010412791"/>
    <x v="0"/>
    <x v="1"/>
    <s v="EDIFICIO PALLADIO CONDOMINIO"/>
    <x v="2"/>
    <x v="2"/>
  </r>
  <r>
    <x v="0"/>
    <x v="1"/>
    <x v="2"/>
    <x v="4"/>
    <n v="7248556"/>
    <n v="9000080081"/>
    <x v="0"/>
    <x v="1"/>
    <s v="EDIFICIO ZELANDA 125- PROPIEDAD HORIZONTAL"/>
    <x v="1"/>
    <x v="1"/>
  </r>
  <r>
    <x v="0"/>
    <x v="1"/>
    <x v="2"/>
    <x v="4"/>
    <n v="7248579"/>
    <n v="8002305697"/>
    <x v="0"/>
    <x v="3"/>
    <s v="CONDOMINIO CENTRO MEDICO NORTE PROPIEDAD HORIZONTAL"/>
    <x v="18"/>
    <x v="10"/>
  </r>
  <r>
    <x v="0"/>
    <x v="1"/>
    <x v="2"/>
    <x v="4"/>
    <n v="7248606"/>
    <n v="9004680011"/>
    <x v="0"/>
    <x v="1"/>
    <s v="EDIFICIO ECO NEVADO PH"/>
    <x v="1"/>
    <x v="1"/>
  </r>
  <r>
    <x v="0"/>
    <x v="1"/>
    <x v="2"/>
    <x v="4"/>
    <n v="7248633"/>
    <n v="9002631294"/>
    <x v="0"/>
    <x v="3"/>
    <s v="CONJUNTO RESIDENCIAL TAYRONA MANZANA C"/>
    <x v="1"/>
    <x v="1"/>
  </r>
  <r>
    <x v="0"/>
    <x v="1"/>
    <x v="2"/>
    <x v="4"/>
    <n v="7248753"/>
    <n v="8000267532"/>
    <x v="0"/>
    <x v="7"/>
    <s v="URBANIZACION TAYRONA I Y II  - PH"/>
    <x v="14"/>
    <x v="5"/>
  </r>
  <r>
    <x v="0"/>
    <x v="1"/>
    <x v="2"/>
    <x v="4"/>
    <n v="7248805"/>
    <n v="9001117016"/>
    <x v="0"/>
    <x v="3"/>
    <s v="CONJUNTO RESIDENCIAL QUINTAS DEL RECREO ETAPA IIIB SM 16-2"/>
    <x v="1"/>
    <x v="1"/>
  </r>
  <r>
    <x v="0"/>
    <x v="1"/>
    <x v="2"/>
    <x v="4"/>
    <n v="7248855"/>
    <n v="9002755994"/>
    <x v="0"/>
    <x v="3"/>
    <s v="EDIFICIO BARLOVENTO PH"/>
    <x v="14"/>
    <x v="5"/>
  </r>
  <r>
    <x v="0"/>
    <x v="1"/>
    <x v="2"/>
    <x v="4"/>
    <n v="7248873"/>
    <n v="9012563571"/>
    <x v="0"/>
    <x v="0"/>
    <s v="CONJUNTO CERRADO LA QUINTA PROPIEDAD HORIZONTAL"/>
    <x v="6"/>
    <x v="6"/>
  </r>
  <r>
    <x v="0"/>
    <x v="1"/>
    <x v="2"/>
    <x v="4"/>
    <n v="7248879"/>
    <n v="8002021237"/>
    <x v="0"/>
    <x v="1"/>
    <s v="CONJUNTO RESIDENCIAL BOLIVIA XVI PH"/>
    <x v="1"/>
    <x v="1"/>
  </r>
  <r>
    <x v="0"/>
    <x v="1"/>
    <x v="2"/>
    <x v="4"/>
    <n v="7249014"/>
    <n v="8301304800"/>
    <x v="0"/>
    <x v="0"/>
    <s v="AGRUPACION DE VIVIENDA SANTA MARIA DEL PARQUE PH"/>
    <x v="1"/>
    <x v="1"/>
  </r>
  <r>
    <x v="0"/>
    <x v="1"/>
    <x v="2"/>
    <x v="5"/>
    <n v="7249062"/>
    <n v="79742012"/>
    <x v="0"/>
    <x v="1"/>
    <s v="RAMIREZ CASTIBLANCO RICARDO ALONSO"/>
    <x v="1"/>
    <x v="1"/>
  </r>
  <r>
    <x v="0"/>
    <x v="1"/>
    <x v="2"/>
    <x v="4"/>
    <n v="7249090"/>
    <n v="9001724700"/>
    <x v="0"/>
    <x v="1"/>
    <s v="CONDOMINIO MANANTIAL"/>
    <x v="10"/>
    <x v="5"/>
  </r>
  <r>
    <x v="0"/>
    <x v="1"/>
    <x v="2"/>
    <x v="4"/>
    <n v="7249114"/>
    <n v="8100003690"/>
    <x v="0"/>
    <x v="4"/>
    <s v="EDIFICIO BALKARES PROPIEDAD HORIZONTAL"/>
    <x v="6"/>
    <x v="6"/>
  </r>
  <r>
    <x v="0"/>
    <x v="1"/>
    <x v="2"/>
    <x v="4"/>
    <n v="7249116"/>
    <n v="8001494496"/>
    <x v="0"/>
    <x v="1"/>
    <s v="CONJUNTO RESIDENCIAL MULTIFAMILIARES ENTRE RIOS II BLOQUE 1"/>
    <x v="3"/>
    <x v="3"/>
  </r>
  <r>
    <x v="0"/>
    <x v="1"/>
    <x v="2"/>
    <x v="4"/>
    <n v="7249175"/>
    <n v="8002341915"/>
    <x v="0"/>
    <x v="2"/>
    <s v="EDIFICIO FINLANDIA 80"/>
    <x v="14"/>
    <x v="5"/>
  </r>
  <r>
    <x v="0"/>
    <x v="1"/>
    <x v="2"/>
    <x v="4"/>
    <n v="7249184"/>
    <n v="8010012537"/>
    <x v="0"/>
    <x v="1"/>
    <s v="CONDOMINIO CAMPESTRE GUADUALES DEL EDEN"/>
    <x v="7"/>
    <x v="7"/>
  </r>
  <r>
    <x v="0"/>
    <x v="1"/>
    <x v="2"/>
    <x v="4"/>
    <n v="7249233"/>
    <n v="8000536641"/>
    <x v="0"/>
    <x v="1"/>
    <s v="CONJUNTO RESIDENCIAL BARRIO OLIMPICO DE PEREIRA II ETAPA PH"/>
    <x v="11"/>
    <x v="9"/>
  </r>
  <r>
    <x v="0"/>
    <x v="1"/>
    <x v="2"/>
    <x v="4"/>
    <n v="7249277"/>
    <n v="9005445293"/>
    <x v="0"/>
    <x v="0"/>
    <s v="CONJUNTO CERRADO CERROS DE NIZA PROPIEDAD HORIZONTAL"/>
    <x v="6"/>
    <x v="6"/>
  </r>
  <r>
    <x v="0"/>
    <x v="1"/>
    <x v="2"/>
    <x v="4"/>
    <n v="7249313"/>
    <n v="9001117016"/>
    <x v="0"/>
    <x v="3"/>
    <s v="CONJUNTO RESIDENCIAL QUINTAS DEL RECREO ETAPA IIIB SM 16-2"/>
    <x v="1"/>
    <x v="1"/>
  </r>
  <r>
    <x v="0"/>
    <x v="1"/>
    <x v="2"/>
    <x v="4"/>
    <n v="7249323"/>
    <n v="8190001475"/>
    <x v="0"/>
    <x v="1"/>
    <s v="EDIFICIO BALCONES DE ANDALUCIA"/>
    <x v="57"/>
    <x v="19"/>
  </r>
  <r>
    <x v="0"/>
    <x v="1"/>
    <x v="2"/>
    <x v="4"/>
    <n v="7249330"/>
    <n v="9004663980"/>
    <x v="0"/>
    <x v="1"/>
    <s v="EDIFICIO PALMAS DEL RECREO"/>
    <x v="59"/>
    <x v="2"/>
  </r>
  <r>
    <x v="0"/>
    <x v="1"/>
    <x v="2"/>
    <x v="5"/>
    <n v="7249338"/>
    <n v="38867581"/>
    <x v="0"/>
    <x v="1"/>
    <s v="RICO VIVAS MONICA"/>
    <x v="0"/>
    <x v="0"/>
  </r>
  <r>
    <x v="0"/>
    <x v="1"/>
    <x v="2"/>
    <x v="4"/>
    <n v="7249376"/>
    <n v="8010044275"/>
    <x v="0"/>
    <x v="2"/>
    <s v="CONDOMINIO CERRADO GALICIA"/>
    <x v="7"/>
    <x v="7"/>
  </r>
  <r>
    <x v="0"/>
    <x v="1"/>
    <x v="2"/>
    <x v="4"/>
    <n v="7249399"/>
    <n v="8002555735"/>
    <x v="0"/>
    <x v="1"/>
    <s v="EDIFICIO APARTAESTUDIOS LA CORUÑA   PH"/>
    <x v="6"/>
    <x v="6"/>
  </r>
  <r>
    <x v="0"/>
    <x v="1"/>
    <x v="2"/>
    <x v="4"/>
    <n v="7249440"/>
    <n v="8002286800"/>
    <x v="0"/>
    <x v="1"/>
    <s v="AGRUPACION DE VIVIENDA VILLA CALASANZ I ETAPA"/>
    <x v="1"/>
    <x v="1"/>
  </r>
  <r>
    <x v="0"/>
    <x v="1"/>
    <x v="2"/>
    <x v="4"/>
    <n v="7249472"/>
    <n v="8000089011"/>
    <x v="0"/>
    <x v="1"/>
    <s v="EDIFICIO IBIZA PROPIEDAD HORIZONTAL"/>
    <x v="0"/>
    <x v="0"/>
  </r>
  <r>
    <x v="0"/>
    <x v="1"/>
    <x v="2"/>
    <x v="4"/>
    <n v="7249482"/>
    <n v="9010034836"/>
    <x v="0"/>
    <x v="2"/>
    <s v="FORTEZZA PARQUE RESIDENCIAL - PROPIEDAD HORIZONTAL"/>
    <x v="3"/>
    <x v="3"/>
  </r>
  <r>
    <x v="0"/>
    <x v="1"/>
    <x v="2"/>
    <x v="4"/>
    <n v="7249503"/>
    <n v="9002534866"/>
    <x v="0"/>
    <x v="0"/>
    <s v="CONJUNTO CERRADO BOSQUES DE LOS ALAMOS PH"/>
    <x v="11"/>
    <x v="9"/>
  </r>
  <r>
    <x v="0"/>
    <x v="1"/>
    <x v="2"/>
    <x v="4"/>
    <n v="7249512"/>
    <n v="9002062963"/>
    <x v="0"/>
    <x v="1"/>
    <s v="EDIFICIO FONTAINEBLEAU"/>
    <x v="3"/>
    <x v="3"/>
  </r>
  <r>
    <x v="0"/>
    <x v="1"/>
    <x v="2"/>
    <x v="4"/>
    <n v="7249552"/>
    <n v="9006208611"/>
    <x v="0"/>
    <x v="3"/>
    <s v="CONJUNTO RESIDENCIAL PORTAL DE SAN BASILIO"/>
    <x v="1"/>
    <x v="1"/>
  </r>
  <r>
    <x v="0"/>
    <x v="1"/>
    <x v="2"/>
    <x v="4"/>
    <n v="7249555"/>
    <n v="9010241888"/>
    <x v="0"/>
    <x v="0"/>
    <s v="URBANIZACION  SAN  JOAQUIN  BLOQUE 5 PH"/>
    <x v="11"/>
    <x v="9"/>
  </r>
  <r>
    <x v="0"/>
    <x v="1"/>
    <x v="2"/>
    <x v="5"/>
    <n v="7249603"/>
    <n v="52820461"/>
    <x v="0"/>
    <x v="1"/>
    <s v="ROMERO AGUILERA PAOLA"/>
    <x v="39"/>
    <x v="4"/>
  </r>
  <r>
    <x v="0"/>
    <x v="1"/>
    <x v="2"/>
    <x v="4"/>
    <n v="7249670"/>
    <n v="9003580106"/>
    <x v="0"/>
    <x v="1"/>
    <s v="SAUCES DE SUBA PROPIEDAD HORIZONTAL"/>
    <x v="1"/>
    <x v="1"/>
  </r>
  <r>
    <x v="0"/>
    <x v="1"/>
    <x v="2"/>
    <x v="4"/>
    <n v="7249707"/>
    <n v="8110192288"/>
    <x v="0"/>
    <x v="1"/>
    <s v="EDIFICIO TORRE LA VEGA"/>
    <x v="14"/>
    <x v="5"/>
  </r>
  <r>
    <x v="0"/>
    <x v="1"/>
    <x v="2"/>
    <x v="4"/>
    <n v="7249734"/>
    <n v="9006211119"/>
    <x v="0"/>
    <x v="0"/>
    <s v="PARQUE CENTRAL - APARTAMENTOS"/>
    <x v="3"/>
    <x v="3"/>
  </r>
  <r>
    <x v="0"/>
    <x v="1"/>
    <x v="2"/>
    <x v="4"/>
    <n v="7249788"/>
    <n v="8001188077"/>
    <x v="0"/>
    <x v="1"/>
    <s v="EDIFICIO ALCATRAZ- PROPIEDAD HORIZONTAL"/>
    <x v="6"/>
    <x v="6"/>
  </r>
  <r>
    <x v="0"/>
    <x v="1"/>
    <x v="2"/>
    <x v="4"/>
    <n v="7249819"/>
    <n v="9000833171"/>
    <x v="0"/>
    <x v="1"/>
    <s v="CONDOMINIO CONJUNTO CERRADO CASTILLA REAL - PRIMERA ETAPA -"/>
    <x v="6"/>
    <x v="6"/>
  </r>
  <r>
    <x v="0"/>
    <x v="1"/>
    <x v="2"/>
    <x v="4"/>
    <n v="7249832"/>
    <n v="9012159890"/>
    <x v="0"/>
    <x v="3"/>
    <s v="CERRITOS DEL MAR ESTACION DE COMERCIO PH"/>
    <x v="11"/>
    <x v="9"/>
  </r>
  <r>
    <x v="0"/>
    <x v="1"/>
    <x v="2"/>
    <x v="4"/>
    <n v="7249891"/>
    <n v="9001669380"/>
    <x v="0"/>
    <x v="2"/>
    <s v="UNIDAD INMOBILIARIA CERRADA LA GRANJITA BOSA"/>
    <x v="1"/>
    <x v="1"/>
  </r>
  <r>
    <x v="0"/>
    <x v="1"/>
    <x v="2"/>
    <x v="4"/>
    <n v="7249898"/>
    <n v="9007303081"/>
    <x v="0"/>
    <x v="3"/>
    <s v="CONJUNTO RESIDENCIAL PRADOS DEL PORTAL II PH"/>
    <x v="1"/>
    <x v="1"/>
  </r>
  <r>
    <x v="0"/>
    <x v="1"/>
    <x v="2"/>
    <x v="4"/>
    <n v="7249913"/>
    <n v="9002927029"/>
    <x v="0"/>
    <x v="2"/>
    <s v="CONJUNTO RESIDENCIAL KYOTO TORRE 3 PH"/>
    <x v="1"/>
    <x v="1"/>
  </r>
  <r>
    <x v="0"/>
    <x v="1"/>
    <x v="2"/>
    <x v="4"/>
    <n v="7249959"/>
    <n v="9010602628"/>
    <x v="0"/>
    <x v="1"/>
    <s v="SANTA MÓNICA CONDOMINIO PROPIEDAD HORIZONTAL"/>
    <x v="9"/>
    <x v="8"/>
  </r>
  <r>
    <x v="0"/>
    <x v="1"/>
    <x v="2"/>
    <x v="4"/>
    <n v="7250193"/>
    <n v="9003782749"/>
    <x v="0"/>
    <x v="1"/>
    <s v="CONJUNTO MIRADOR DEL PARQUE PH"/>
    <x v="1"/>
    <x v="1"/>
  </r>
  <r>
    <x v="0"/>
    <x v="1"/>
    <x v="2"/>
    <x v="4"/>
    <n v="7250413"/>
    <n v="9007207190"/>
    <x v="0"/>
    <x v="4"/>
    <s v="EDIFICIO SIENA - PROPIEDAD HORIZONTAL"/>
    <x v="7"/>
    <x v="7"/>
  </r>
  <r>
    <x v="0"/>
    <x v="1"/>
    <x v="2"/>
    <x v="4"/>
    <n v="7250438"/>
    <n v="8002339489"/>
    <x v="0"/>
    <x v="1"/>
    <s v="CONJUNTO RESIDENCIAL CUMBRES DEL SALITRE"/>
    <x v="1"/>
    <x v="1"/>
  </r>
  <r>
    <x v="0"/>
    <x v="1"/>
    <x v="2"/>
    <x v="4"/>
    <n v="7250540"/>
    <n v="9004119969"/>
    <x v="0"/>
    <x v="1"/>
    <s v="EDIFICIO FRONTERAS DE PIEDRA PINTADA PROPIEDAD HORIZONTAL"/>
    <x v="3"/>
    <x v="3"/>
  </r>
  <r>
    <x v="0"/>
    <x v="1"/>
    <x v="2"/>
    <x v="1"/>
    <n v="7250566"/>
    <n v="8908034442"/>
    <x v="0"/>
    <x v="1"/>
    <s v="CENTRO COMERCIAL LOS ROSALES PH"/>
    <x v="6"/>
    <x v="6"/>
  </r>
  <r>
    <x v="0"/>
    <x v="1"/>
    <x v="2"/>
    <x v="4"/>
    <n v="7250562"/>
    <n v="9001669380"/>
    <x v="0"/>
    <x v="4"/>
    <s v="UNIDAD INMOBILIARIA CERRADA LA GRANJITA BOSA"/>
    <x v="1"/>
    <x v="1"/>
  </r>
  <r>
    <x v="0"/>
    <x v="1"/>
    <x v="2"/>
    <x v="4"/>
    <n v="7250637"/>
    <n v="9002490931"/>
    <x v="0"/>
    <x v="1"/>
    <s v="CONJUNTO RESIDENCIAL PORVENIR RESERVADO 4"/>
    <x v="1"/>
    <x v="1"/>
  </r>
  <r>
    <x v="0"/>
    <x v="1"/>
    <x v="2"/>
    <x v="4"/>
    <n v="7250721"/>
    <n v="8300570060"/>
    <x v="0"/>
    <x v="2"/>
    <s v="CONJUNTO RESIDENCIAL PUERTO SOL III PROPIEDAD"/>
    <x v="1"/>
    <x v="1"/>
  </r>
  <r>
    <x v="0"/>
    <x v="1"/>
    <x v="2"/>
    <x v="4"/>
    <n v="7250723"/>
    <n v="8903299798"/>
    <x v="0"/>
    <x v="1"/>
    <s v="UNIDAD RESIDENCIAL SANTIAGO DE CALI II ETAPA"/>
    <x v="0"/>
    <x v="0"/>
  </r>
  <r>
    <x v="0"/>
    <x v="1"/>
    <x v="2"/>
    <x v="4"/>
    <n v="7250750"/>
    <n v="8100016059"/>
    <x v="0"/>
    <x v="1"/>
    <s v="CONJUNTO CERRADO LA MONTA?A - PROPIEDAD HORIZ"/>
    <x v="6"/>
    <x v="6"/>
  </r>
  <r>
    <x v="0"/>
    <x v="1"/>
    <x v="2"/>
    <x v="4"/>
    <n v="7250772"/>
    <n v="9013120402"/>
    <x v="0"/>
    <x v="0"/>
    <s v="EDIFICIO PRADOS DE LA GRANJA"/>
    <x v="1"/>
    <x v="1"/>
  </r>
  <r>
    <x v="0"/>
    <x v="1"/>
    <x v="2"/>
    <x v="4"/>
    <n v="7250794"/>
    <n v="9003298091"/>
    <x v="0"/>
    <x v="1"/>
    <s v="EDIFICO PORTOFINO PH"/>
    <x v="11"/>
    <x v="9"/>
  </r>
  <r>
    <x v="0"/>
    <x v="1"/>
    <x v="2"/>
    <x v="4"/>
    <n v="7250800"/>
    <n v="8300747188"/>
    <x v="0"/>
    <x v="1"/>
    <s v="PLAN DE VIVIENDA DOÑA MONICA PH"/>
    <x v="1"/>
    <x v="1"/>
  </r>
  <r>
    <x v="0"/>
    <x v="1"/>
    <x v="2"/>
    <x v="4"/>
    <n v="7250808"/>
    <n v="8002480402"/>
    <x v="0"/>
    <x v="1"/>
    <s v="EDIFICIO SALAMANCA PROPIEDAD HORIZONTAL"/>
    <x v="6"/>
    <x v="6"/>
  </r>
  <r>
    <x v="0"/>
    <x v="1"/>
    <x v="2"/>
    <x v="4"/>
    <n v="7250824"/>
    <n v="9003107342"/>
    <x v="0"/>
    <x v="2"/>
    <s v="CONJUNTO RESIDENCIAL CERRADO LA TOSCANA PRIMERA ETAPA BL"/>
    <x v="6"/>
    <x v="6"/>
  </r>
  <r>
    <x v="0"/>
    <x v="1"/>
    <x v="2"/>
    <x v="4"/>
    <n v="7250835"/>
    <n v="8002414331"/>
    <x v="0"/>
    <x v="2"/>
    <s v="EDIFICIO TORRES DE PINARES"/>
    <x v="11"/>
    <x v="9"/>
  </r>
  <r>
    <x v="0"/>
    <x v="1"/>
    <x v="2"/>
    <x v="4"/>
    <n v="7250857"/>
    <n v="8110395201"/>
    <x v="0"/>
    <x v="3"/>
    <s v="CONJUNTO RESIDENCIAL MIRADOR DE GUADALCANAL PH"/>
    <x v="10"/>
    <x v="5"/>
  </r>
  <r>
    <x v="0"/>
    <x v="1"/>
    <x v="2"/>
    <x v="4"/>
    <n v="7250862"/>
    <n v="8300713816"/>
    <x v="0"/>
    <x v="4"/>
    <s v="CONJUNTO RESIDENCIAL LOS NOGALES PROPIEDAD HORIZONTAL"/>
    <x v="1"/>
    <x v="1"/>
  </r>
  <r>
    <x v="0"/>
    <x v="1"/>
    <x v="2"/>
    <x v="4"/>
    <n v="7250886"/>
    <n v="8000799805"/>
    <x v="0"/>
    <x v="1"/>
    <s v="CONDOMINIO LA PLAZUELA II Y III PH"/>
    <x v="1"/>
    <x v="1"/>
  </r>
  <r>
    <x v="0"/>
    <x v="1"/>
    <x v="2"/>
    <x v="4"/>
    <n v="7250950"/>
    <n v="8301297788"/>
    <x v="0"/>
    <x v="1"/>
    <s v="EDIFICIO MULTIFAMILIAR TORRES DE POZO AZUL PR"/>
    <x v="1"/>
    <x v="1"/>
  </r>
  <r>
    <x v="0"/>
    <x v="1"/>
    <x v="2"/>
    <x v="4"/>
    <n v="7250966"/>
    <n v="8130049651"/>
    <x v="0"/>
    <x v="1"/>
    <s v="CONJUNTO RESIDENCIAL TORRES DE VAREGAL"/>
    <x v="29"/>
    <x v="14"/>
  </r>
  <r>
    <x v="0"/>
    <x v="1"/>
    <x v="2"/>
    <x v="4"/>
    <n v="7250978"/>
    <n v="8300070621"/>
    <x v="0"/>
    <x v="1"/>
    <s v="CONJUNTO RESIDENCIAL EL BOSQUE DE SUBA AGRUPACION 4"/>
    <x v="1"/>
    <x v="1"/>
  </r>
  <r>
    <x v="0"/>
    <x v="1"/>
    <x v="2"/>
    <x v="4"/>
    <n v="7251061"/>
    <n v="8001480055"/>
    <x v="0"/>
    <x v="1"/>
    <s v="URBANIZACION LA VILLA"/>
    <x v="7"/>
    <x v="7"/>
  </r>
  <r>
    <x v="0"/>
    <x v="1"/>
    <x v="2"/>
    <x v="4"/>
    <n v="7251081"/>
    <n v="8605285585"/>
    <x v="0"/>
    <x v="1"/>
    <s v="AGRUPACION DE VIVIENDA EL BALCON DE LINDARAJA UNIDAD 2 PH"/>
    <x v="1"/>
    <x v="1"/>
  </r>
  <r>
    <x v="0"/>
    <x v="1"/>
    <x v="2"/>
    <x v="4"/>
    <n v="7251107"/>
    <n v="8000712557"/>
    <x v="0"/>
    <x v="1"/>
    <s v="EDIFICIO TORRES DEL DANUBIO NRO 1"/>
    <x v="14"/>
    <x v="5"/>
  </r>
  <r>
    <x v="0"/>
    <x v="1"/>
    <x v="2"/>
    <x v="4"/>
    <n v="7251109"/>
    <n v="9001558686"/>
    <x v="0"/>
    <x v="0"/>
    <s v="CONJUNTO RESIDENCIAL QUINTAS DE SAN JORGE"/>
    <x v="39"/>
    <x v="4"/>
  </r>
  <r>
    <x v="0"/>
    <x v="1"/>
    <x v="2"/>
    <x v="4"/>
    <n v="7251138"/>
    <n v="9008689471"/>
    <x v="0"/>
    <x v="1"/>
    <s v="CONJUNTO RESIDENCIAL RESERVA DE AVICHENTE"/>
    <x v="29"/>
    <x v="14"/>
  </r>
  <r>
    <x v="0"/>
    <x v="1"/>
    <x v="2"/>
    <x v="4"/>
    <n v="7251143"/>
    <n v="9002618515"/>
    <x v="0"/>
    <x v="1"/>
    <s v="UNIDAD RESIDENCIAL SANDRA"/>
    <x v="2"/>
    <x v="2"/>
  </r>
  <r>
    <x v="0"/>
    <x v="1"/>
    <x v="2"/>
    <x v="4"/>
    <n v="7251146"/>
    <n v="8001857479"/>
    <x v="0"/>
    <x v="1"/>
    <s v="URBANIZACIÓN PLAZUELAS DEL RODEO PH"/>
    <x v="14"/>
    <x v="5"/>
  </r>
  <r>
    <x v="0"/>
    <x v="1"/>
    <x v="2"/>
    <x v="4"/>
    <n v="7251204"/>
    <n v="8001339671"/>
    <x v="0"/>
    <x v="1"/>
    <s v="CONJUNTO MULTIFAMILIAR EL VERGEL DEL COUNTRY"/>
    <x v="1"/>
    <x v="1"/>
  </r>
  <r>
    <x v="0"/>
    <x v="1"/>
    <x v="2"/>
    <x v="4"/>
    <n v="7251222"/>
    <n v="8001424770"/>
    <x v="0"/>
    <x v="1"/>
    <s v="PARQUE RESIDENCIAL LA ALQUERIA SAN ISIDRO PH"/>
    <x v="10"/>
    <x v="5"/>
  </r>
  <r>
    <x v="0"/>
    <x v="1"/>
    <x v="2"/>
    <x v="4"/>
    <n v="7251253"/>
    <n v="8902118041"/>
    <x v="0"/>
    <x v="1"/>
    <s v="CONJUNTO RESIDENCIAL TORRES DEL TEJAR"/>
    <x v="2"/>
    <x v="2"/>
  </r>
  <r>
    <x v="0"/>
    <x v="1"/>
    <x v="2"/>
    <x v="4"/>
    <n v="7251283"/>
    <n v="8909330035"/>
    <x v="0"/>
    <x v="0"/>
    <s v="CONJUNTO RESIDENCIAL VILLA FONTANA PH"/>
    <x v="10"/>
    <x v="5"/>
  </r>
  <r>
    <x v="0"/>
    <x v="1"/>
    <x v="2"/>
    <x v="4"/>
    <n v="7251327"/>
    <n v="9004267642"/>
    <x v="0"/>
    <x v="3"/>
    <s v="CONJUNTO RESIDENCIAL ALTOS DE LA LEYENDA"/>
    <x v="29"/>
    <x v="14"/>
  </r>
  <r>
    <x v="0"/>
    <x v="1"/>
    <x v="2"/>
    <x v="4"/>
    <n v="7251335"/>
    <n v="8110304422"/>
    <x v="0"/>
    <x v="2"/>
    <s v="UNIDAD RESIDENCIAL MANANTIALES DE ROBLEDO PH"/>
    <x v="14"/>
    <x v="5"/>
  </r>
  <r>
    <x v="0"/>
    <x v="1"/>
    <x v="2"/>
    <x v="4"/>
    <n v="7251347"/>
    <n v="9004716487"/>
    <x v="0"/>
    <x v="3"/>
    <s v="CONJUNTO CERRADO PARQUES DE SAN CRISTOBAL LL"/>
    <x v="1"/>
    <x v="1"/>
  </r>
  <r>
    <x v="0"/>
    <x v="1"/>
    <x v="2"/>
    <x v="4"/>
    <n v="7251342"/>
    <n v="9012611471"/>
    <x v="0"/>
    <x v="1"/>
    <s v="URBANICACION DEL CONJUNTO RESIDENCIAL AIRES DEL BOSQUE ETAPA"/>
    <x v="34"/>
    <x v="5"/>
  </r>
  <r>
    <x v="0"/>
    <x v="1"/>
    <x v="2"/>
    <x v="4"/>
    <n v="7251349"/>
    <n v="8909330035"/>
    <x v="0"/>
    <x v="7"/>
    <s v="CONJUNTO RESIDENCIAL VILLA FONTANA PH"/>
    <x v="10"/>
    <x v="5"/>
  </r>
  <r>
    <x v="0"/>
    <x v="1"/>
    <x v="2"/>
    <x v="4"/>
    <n v="7251373"/>
    <n v="8300435924"/>
    <x v="0"/>
    <x v="1"/>
    <s v="EDIFICIO VILLA VENETTO PROPIEDAD HORIZONTAL"/>
    <x v="1"/>
    <x v="1"/>
  </r>
  <r>
    <x v="0"/>
    <x v="1"/>
    <x v="2"/>
    <x v="4"/>
    <n v="7251388"/>
    <n v="8300435924"/>
    <x v="0"/>
    <x v="1"/>
    <s v="EDIFICIO VILLA VENETTO PROPIEDAD HORIZONTAL"/>
    <x v="1"/>
    <x v="1"/>
  </r>
  <r>
    <x v="0"/>
    <x v="1"/>
    <x v="2"/>
    <x v="4"/>
    <n v="7251406"/>
    <n v="9004119969"/>
    <x v="0"/>
    <x v="7"/>
    <s v="EDIFICIO FRONTERAS DE PIEDRA PINTADA PROPIEDAD HORIZONTAL"/>
    <x v="3"/>
    <x v="3"/>
  </r>
  <r>
    <x v="0"/>
    <x v="1"/>
    <x v="2"/>
    <x v="4"/>
    <n v="7251470"/>
    <n v="9002856766"/>
    <x v="0"/>
    <x v="3"/>
    <s v="CONDOMINIO LOS ROSALES PH"/>
    <x v="8"/>
    <x v="4"/>
  </r>
  <r>
    <x v="0"/>
    <x v="1"/>
    <x v="2"/>
    <x v="4"/>
    <n v="7251509"/>
    <n v="8000800527"/>
    <x v="0"/>
    <x v="3"/>
    <s v="BALCONES DE LA CALLEJA"/>
    <x v="1"/>
    <x v="1"/>
  </r>
  <r>
    <x v="0"/>
    <x v="1"/>
    <x v="2"/>
    <x v="4"/>
    <n v="7251506"/>
    <n v="9010646460"/>
    <x v="0"/>
    <x v="0"/>
    <s v="UNIDAD RESIDENCIAL EDIFICIO CHARLOTTE PH"/>
    <x v="10"/>
    <x v="5"/>
  </r>
  <r>
    <x v="0"/>
    <x v="1"/>
    <x v="2"/>
    <x v="4"/>
    <n v="7251521"/>
    <n v="8909289426"/>
    <x v="0"/>
    <x v="1"/>
    <s v="NUCLEO DE VIVIENDA N°2 CIUDAD SAN DIEGO"/>
    <x v="14"/>
    <x v="5"/>
  </r>
  <r>
    <x v="0"/>
    <x v="1"/>
    <x v="2"/>
    <x v="4"/>
    <n v="7251540"/>
    <n v="9003068947"/>
    <x v="0"/>
    <x v="1"/>
    <s v="EDIFICIO EVA 106 - I"/>
    <x v="1"/>
    <x v="1"/>
  </r>
  <r>
    <x v="0"/>
    <x v="1"/>
    <x v="2"/>
    <x v="4"/>
    <n v="7251575"/>
    <n v="8090126251"/>
    <x v="0"/>
    <x v="3"/>
    <s v="CONJUNTO  RESIDENCIAL   PRADOS  DE  SAN  REMO"/>
    <x v="31"/>
    <x v="3"/>
  </r>
  <r>
    <x v="0"/>
    <x v="1"/>
    <x v="2"/>
    <x v="4"/>
    <n v="7251592"/>
    <n v="9002279416"/>
    <x v="0"/>
    <x v="1"/>
    <s v="EDIFICIO MARQUEZ II PROPIEDAD HORIZONTAL"/>
    <x v="1"/>
    <x v="1"/>
  </r>
  <r>
    <x v="0"/>
    <x v="1"/>
    <x v="2"/>
    <x v="4"/>
    <n v="7251623"/>
    <n v="8001215541"/>
    <x v="0"/>
    <x v="1"/>
    <s v="PROPIEDAD HORIZONTAL EDIFICIO SANTANA"/>
    <x v="6"/>
    <x v="6"/>
  </r>
  <r>
    <x v="0"/>
    <x v="1"/>
    <x v="2"/>
    <x v="4"/>
    <n v="7251622"/>
    <n v="8300168053"/>
    <x v="0"/>
    <x v="1"/>
    <s v="CONJUNTO RESIDENCIAL PARQUE LOS SAUCES PH"/>
    <x v="1"/>
    <x v="1"/>
  </r>
  <r>
    <x v="0"/>
    <x v="1"/>
    <x v="2"/>
    <x v="4"/>
    <n v="7251644"/>
    <n v="8002157827"/>
    <x v="0"/>
    <x v="3"/>
    <s v="CONJUNTO RESIDENCIAL EL PINAR DE SUBA I AGRUPACION A SECTOR"/>
    <x v="1"/>
    <x v="1"/>
  </r>
  <r>
    <x v="0"/>
    <x v="1"/>
    <x v="2"/>
    <x v="4"/>
    <n v="7251684"/>
    <n v="8300490572"/>
    <x v="0"/>
    <x v="1"/>
    <s v="CONJUNTO RESIDENCIAL LOS ROBLES PH"/>
    <x v="1"/>
    <x v="1"/>
  </r>
  <r>
    <x v="0"/>
    <x v="1"/>
    <x v="2"/>
    <x v="4"/>
    <n v="7251685"/>
    <n v="9010800326"/>
    <x v="0"/>
    <x v="2"/>
    <s v="CONJUNTO RESIDENCIAL CIUDAD CENTRAL PH"/>
    <x v="1"/>
    <x v="1"/>
  </r>
  <r>
    <x v="0"/>
    <x v="1"/>
    <x v="2"/>
    <x v="4"/>
    <n v="7251729"/>
    <n v="8301254398"/>
    <x v="0"/>
    <x v="3"/>
    <s v="AGRUPACION URBANIZACION TECHO"/>
    <x v="1"/>
    <x v="1"/>
  </r>
  <r>
    <x v="0"/>
    <x v="1"/>
    <x v="2"/>
    <x v="4"/>
    <n v="7251761"/>
    <n v="8300134856"/>
    <x v="0"/>
    <x v="1"/>
    <s v="AGRUPACION DE VIVIENDA CIUDADELA NUEVA TIBABUYES SC"/>
    <x v="1"/>
    <x v="1"/>
  </r>
  <r>
    <x v="0"/>
    <x v="1"/>
    <x v="2"/>
    <x v="4"/>
    <n v="7251793"/>
    <n v="8902115844"/>
    <x v="0"/>
    <x v="1"/>
    <s v="UNIDAD RESIDENCIAL ALTOS CAÑAVERAL I ETAPA"/>
    <x v="17"/>
    <x v="2"/>
  </r>
  <r>
    <x v="0"/>
    <x v="1"/>
    <x v="2"/>
    <x v="4"/>
    <n v="7251810"/>
    <n v="9004592557"/>
    <x v="0"/>
    <x v="1"/>
    <s v="EDIFICIO GUAYACAN DE PORTOBELO PROPIEDAD HORIZONTAL"/>
    <x v="6"/>
    <x v="6"/>
  </r>
  <r>
    <x v="0"/>
    <x v="1"/>
    <x v="2"/>
    <x v="4"/>
    <n v="7251837"/>
    <n v="8090079208"/>
    <x v="0"/>
    <x v="3"/>
    <s v="CONJUNTO CERRADO PORTAL DEL CAMPESTRE PROPIEDAD HORIZONTAL"/>
    <x v="3"/>
    <x v="3"/>
  </r>
  <r>
    <x v="0"/>
    <x v="1"/>
    <x v="2"/>
    <x v="4"/>
    <n v="7251854"/>
    <n v="8300397624"/>
    <x v="0"/>
    <x v="1"/>
    <s v="CONJUNTO RESIDENCIAL CERROS DE SOTILEZA"/>
    <x v="1"/>
    <x v="1"/>
  </r>
  <r>
    <x v="0"/>
    <x v="1"/>
    <x v="2"/>
    <x v="4"/>
    <n v="7251859"/>
    <n v="8010043736"/>
    <x v="0"/>
    <x v="1"/>
    <s v="CONJUNTO RESIDENCIAL BOSQUES DE VIENA I"/>
    <x v="7"/>
    <x v="7"/>
  </r>
  <r>
    <x v="0"/>
    <x v="1"/>
    <x v="2"/>
    <x v="4"/>
    <n v="7251895"/>
    <n v="8002317372"/>
    <x v="0"/>
    <x v="1"/>
    <s v="CONJUNTO RESIDENCIAL PARQUE CENTRAL BAVARIA MZ 6 PH"/>
    <x v="1"/>
    <x v="1"/>
  </r>
  <r>
    <x v="0"/>
    <x v="1"/>
    <x v="2"/>
    <x v="5"/>
    <n v="7251894"/>
    <n v="38867581"/>
    <x v="0"/>
    <x v="5"/>
    <s v="RICO VIVAS MONICA"/>
    <x v="0"/>
    <x v="0"/>
  </r>
  <r>
    <x v="0"/>
    <x v="1"/>
    <x v="2"/>
    <x v="4"/>
    <n v="7251898"/>
    <n v="8301187671"/>
    <x v="0"/>
    <x v="1"/>
    <s v="EDIFICIO COLINA CAMPESTRE 18 III PH"/>
    <x v="1"/>
    <x v="1"/>
  </r>
  <r>
    <x v="0"/>
    <x v="1"/>
    <x v="2"/>
    <x v="4"/>
    <n v="7251934"/>
    <n v="8300285566"/>
    <x v="0"/>
    <x v="1"/>
    <s v="UNIDAD CINCO DEL CONJUNTO RESIDENCIAL ENTRE RIOS"/>
    <x v="1"/>
    <x v="1"/>
  </r>
  <r>
    <x v="0"/>
    <x v="1"/>
    <x v="2"/>
    <x v="4"/>
    <n v="7251940"/>
    <n v="8301353489"/>
    <x v="0"/>
    <x v="4"/>
    <s v="CONJUNTO COMPARTIR LA MARGARITA MANZANA 14 ETAPA 2"/>
    <x v="1"/>
    <x v="1"/>
  </r>
  <r>
    <x v="0"/>
    <x v="1"/>
    <x v="2"/>
    <x v="4"/>
    <n v="7251964"/>
    <n v="9002062963"/>
    <x v="0"/>
    <x v="1"/>
    <s v="EDIFICIO FONTAINEBLEAU"/>
    <x v="3"/>
    <x v="3"/>
  </r>
  <r>
    <x v="0"/>
    <x v="1"/>
    <x v="2"/>
    <x v="4"/>
    <n v="7251984"/>
    <n v="9001528826"/>
    <x v="0"/>
    <x v="1"/>
    <s v="EDIFICIO MANGAZUL"/>
    <x v="10"/>
    <x v="5"/>
  </r>
  <r>
    <x v="0"/>
    <x v="1"/>
    <x v="2"/>
    <x v="4"/>
    <n v="7252002"/>
    <n v="9001669380"/>
    <x v="0"/>
    <x v="4"/>
    <s v="UNIDAD INMOBILIARIA CERRADA LA GRANJITA BOSA"/>
    <x v="1"/>
    <x v="1"/>
  </r>
  <r>
    <x v="0"/>
    <x v="1"/>
    <x v="2"/>
    <x v="4"/>
    <n v="7252025"/>
    <n v="8110125922"/>
    <x v="0"/>
    <x v="1"/>
    <s v="CR POBLADO DE SANTA MONICA"/>
    <x v="14"/>
    <x v="5"/>
  </r>
  <r>
    <x v="0"/>
    <x v="1"/>
    <x v="2"/>
    <x v="4"/>
    <n v="7252053"/>
    <n v="8001279636"/>
    <x v="0"/>
    <x v="1"/>
    <s v="EDIFICIO SERRANILLA-PROPIEDAD HORIZONTAL"/>
    <x v="1"/>
    <x v="1"/>
  </r>
  <r>
    <x v="0"/>
    <x v="1"/>
    <x v="2"/>
    <x v="4"/>
    <n v="7252159"/>
    <n v="8080016417"/>
    <x v="0"/>
    <x v="1"/>
    <s v="MONTANA CONDOMINIO"/>
    <x v="38"/>
    <x v="4"/>
  </r>
  <r>
    <x v="0"/>
    <x v="1"/>
    <x v="2"/>
    <x v="4"/>
    <n v="7252207"/>
    <n v="8110004313"/>
    <x v="0"/>
    <x v="1"/>
    <s v="EDIFICIO KENZO PH"/>
    <x v="14"/>
    <x v="5"/>
  </r>
  <r>
    <x v="0"/>
    <x v="1"/>
    <x v="2"/>
    <x v="4"/>
    <n v="7252209"/>
    <n v="8300357776"/>
    <x v="0"/>
    <x v="1"/>
    <s v="EDIFICIO IZARRA II - PROPIEDAD HORIZONTAL"/>
    <x v="1"/>
    <x v="1"/>
  </r>
  <r>
    <x v="0"/>
    <x v="1"/>
    <x v="2"/>
    <x v="4"/>
    <n v="7252260"/>
    <n v="8001688531"/>
    <x v="0"/>
    <x v="1"/>
    <s v="UNIDAD RESIDENCIAL COBLENZA PRIMERA ETAPA PH"/>
    <x v="14"/>
    <x v="5"/>
  </r>
  <r>
    <x v="0"/>
    <x v="1"/>
    <x v="2"/>
    <x v="4"/>
    <n v="7252270"/>
    <n v="9000142589"/>
    <x v="0"/>
    <x v="1"/>
    <s v="CONJUNTO RESIDENCIAL CERRONORTE PH"/>
    <x v="14"/>
    <x v="5"/>
  </r>
  <r>
    <x v="0"/>
    <x v="1"/>
    <x v="2"/>
    <x v="4"/>
    <n v="7252275"/>
    <n v="9000948003"/>
    <x v="0"/>
    <x v="1"/>
    <s v="EDIFICIO RINCON DEL PARQUE PROPIEDAD HORIZONTAL"/>
    <x v="1"/>
    <x v="1"/>
  </r>
  <r>
    <x v="0"/>
    <x v="1"/>
    <x v="2"/>
    <x v="4"/>
    <n v="7252346"/>
    <n v="8160018634"/>
    <x v="0"/>
    <x v="1"/>
    <s v="EDIFICIO SANTA MARIA DE LOS ALPES PH"/>
    <x v="11"/>
    <x v="9"/>
  </r>
  <r>
    <x v="0"/>
    <x v="1"/>
    <x v="2"/>
    <x v="4"/>
    <n v="7252341"/>
    <n v="8300397624"/>
    <x v="0"/>
    <x v="1"/>
    <s v="CONJUNTO RESIDENCIAL CERROS DE SOTILEZA"/>
    <x v="1"/>
    <x v="1"/>
  </r>
  <r>
    <x v="0"/>
    <x v="1"/>
    <x v="2"/>
    <x v="4"/>
    <n v="7252344"/>
    <n v="8300397624"/>
    <x v="0"/>
    <x v="1"/>
    <s v="CONJUNTO RESIDENCIAL CERROS DE SOTILEZA"/>
    <x v="1"/>
    <x v="1"/>
  </r>
  <r>
    <x v="0"/>
    <x v="1"/>
    <x v="2"/>
    <x v="4"/>
    <n v="7252393"/>
    <n v="9005001435"/>
    <x v="0"/>
    <x v="1"/>
    <s v="EDIFICIO TORRES DE SAN MIGUEL BLOQUE 2 PROPIEDAD HORIZONTAL"/>
    <x v="6"/>
    <x v="6"/>
  </r>
  <r>
    <x v="0"/>
    <x v="1"/>
    <x v="2"/>
    <x v="4"/>
    <n v="7252425"/>
    <n v="9000477069"/>
    <x v="0"/>
    <x v="3"/>
    <s v="CONJUNTO RESIDENCIAL SANTA MONICA"/>
    <x v="31"/>
    <x v="3"/>
  </r>
  <r>
    <x v="0"/>
    <x v="1"/>
    <x v="2"/>
    <x v="4"/>
    <n v="7252463"/>
    <n v="9006979095"/>
    <x v="0"/>
    <x v="1"/>
    <s v="EDIFICIO ARTIO 118 PH"/>
    <x v="1"/>
    <x v="1"/>
  </r>
  <r>
    <x v="0"/>
    <x v="1"/>
    <x v="2"/>
    <x v="4"/>
    <n v="7252484"/>
    <n v="8300961800"/>
    <x v="0"/>
    <x v="0"/>
    <s v="EDIFICIO HUITACA PROPIEDAD HORIZONTAL"/>
    <x v="1"/>
    <x v="1"/>
  </r>
  <r>
    <x v="0"/>
    <x v="1"/>
    <x v="2"/>
    <x v="4"/>
    <n v="7252546"/>
    <n v="9010602628"/>
    <x v="0"/>
    <x v="1"/>
    <s v="SANTA MÓNICA CONDOMINIO PROPIEDAD HORIZONTAL"/>
    <x v="9"/>
    <x v="8"/>
  </r>
  <r>
    <x v="0"/>
    <x v="1"/>
    <x v="2"/>
    <x v="4"/>
    <n v="7252585"/>
    <n v="8000800527"/>
    <x v="0"/>
    <x v="3"/>
    <s v="BALCONES DE LA CALLEJA"/>
    <x v="1"/>
    <x v="1"/>
  </r>
  <r>
    <x v="0"/>
    <x v="1"/>
    <x v="2"/>
    <x v="4"/>
    <n v="7252590"/>
    <n v="8000800527"/>
    <x v="0"/>
    <x v="3"/>
    <s v="BALCONES DE LA CALLEJA"/>
    <x v="1"/>
    <x v="1"/>
  </r>
  <r>
    <x v="0"/>
    <x v="1"/>
    <x v="2"/>
    <x v="4"/>
    <n v="7252591"/>
    <n v="8000800527"/>
    <x v="0"/>
    <x v="3"/>
    <s v="BALCONES DE LA CALLEJA"/>
    <x v="1"/>
    <x v="1"/>
  </r>
  <r>
    <x v="0"/>
    <x v="1"/>
    <x v="2"/>
    <x v="4"/>
    <n v="7252592"/>
    <n v="8000800527"/>
    <x v="0"/>
    <x v="3"/>
    <s v="BALCONES DE LA CALLEJA"/>
    <x v="1"/>
    <x v="1"/>
  </r>
  <r>
    <x v="0"/>
    <x v="1"/>
    <x v="2"/>
    <x v="4"/>
    <n v="7252612"/>
    <n v="9007303081"/>
    <x v="0"/>
    <x v="3"/>
    <s v="CONJUNTO RESIDENCIAL PRADOS DEL POTAL II PH"/>
    <x v="1"/>
    <x v="1"/>
  </r>
  <r>
    <x v="0"/>
    <x v="1"/>
    <x v="2"/>
    <x v="4"/>
    <n v="7252682"/>
    <n v="8050274784"/>
    <x v="0"/>
    <x v="1"/>
    <s v="UNIDAD RESIDENCIAL SANTIAGO DE CALI I ETAPA"/>
    <x v="0"/>
    <x v="0"/>
  </r>
  <r>
    <x v="0"/>
    <x v="1"/>
    <x v="2"/>
    <x v="4"/>
    <n v="7252718"/>
    <n v="9004185001"/>
    <x v="0"/>
    <x v="3"/>
    <s v="CONJUNTO RESIDENCIAL BOSQUES DE ZAPAN 5 - PROPIEDAD HORIZONT"/>
    <x v="4"/>
    <x v="4"/>
  </r>
  <r>
    <x v="0"/>
    <x v="1"/>
    <x v="2"/>
    <x v="4"/>
    <n v="7252825"/>
    <n v="8110371405"/>
    <x v="0"/>
    <x v="2"/>
    <s v="URBANIZACIN LA COLINA DE ASIS"/>
    <x v="5"/>
    <x v="5"/>
  </r>
  <r>
    <x v="0"/>
    <x v="1"/>
    <x v="2"/>
    <x v="4"/>
    <n v="7253092"/>
    <n v="9004383405"/>
    <x v="0"/>
    <x v="1"/>
    <s v="EDIFICIO BELLA SUIZA REAL VIII PROPIEDAD HORIZONTAL"/>
    <x v="1"/>
    <x v="1"/>
  </r>
  <r>
    <x v="0"/>
    <x v="1"/>
    <x v="2"/>
    <x v="4"/>
    <n v="7253103"/>
    <n v="9010412791"/>
    <x v="0"/>
    <x v="1"/>
    <s v="EDIFICIO PALLADIO CONDOMINIO"/>
    <x v="2"/>
    <x v="2"/>
  </r>
  <r>
    <x v="0"/>
    <x v="1"/>
    <x v="2"/>
    <x v="4"/>
    <n v="7253117"/>
    <n v="8001034892"/>
    <x v="0"/>
    <x v="1"/>
    <s v="CONJUNTO MULTIFAMILIAR LAS GARZAS"/>
    <x v="11"/>
    <x v="9"/>
  </r>
  <r>
    <x v="0"/>
    <x v="1"/>
    <x v="2"/>
    <x v="4"/>
    <n v="7253127"/>
    <n v="8001034892"/>
    <x v="0"/>
    <x v="1"/>
    <s v="CONJUNTO MULTIFAMILIAR LAS GARZAS"/>
    <x v="11"/>
    <x v="9"/>
  </r>
  <r>
    <x v="0"/>
    <x v="1"/>
    <x v="2"/>
    <x v="4"/>
    <n v="7253178"/>
    <n v="9007366153"/>
    <x v="0"/>
    <x v="1"/>
    <s v="URBANIZACION FINITO PH"/>
    <x v="14"/>
    <x v="5"/>
  </r>
  <r>
    <x v="0"/>
    <x v="1"/>
    <x v="2"/>
    <x v="4"/>
    <n v="7253235"/>
    <n v="8002113983"/>
    <x v="0"/>
    <x v="3"/>
    <s v="CONJUNTO RESIDENCIAL MIRADOR DE SAN IGNACIO IV ETAPA"/>
    <x v="4"/>
    <x v="4"/>
  </r>
  <r>
    <x v="0"/>
    <x v="1"/>
    <x v="2"/>
    <x v="4"/>
    <n v="7253234"/>
    <n v="8301353489"/>
    <x v="0"/>
    <x v="4"/>
    <s v="CONJUNTO COMPARTIR LA MARGARITA MANZANA 14 ETAPA 2"/>
    <x v="1"/>
    <x v="1"/>
  </r>
  <r>
    <x v="0"/>
    <x v="1"/>
    <x v="2"/>
    <x v="4"/>
    <n v="7253240"/>
    <n v="8001646391"/>
    <x v="0"/>
    <x v="1"/>
    <s v="EDIFICIO ZAYVAL IV PROPIEDAD HORIZONTAL"/>
    <x v="1"/>
    <x v="1"/>
  </r>
  <r>
    <x v="0"/>
    <x v="1"/>
    <x v="2"/>
    <x v="4"/>
    <n v="7253316"/>
    <n v="9008670321"/>
    <x v="0"/>
    <x v="0"/>
    <s v="EDIFICIO DE USO MIXTO TORRE BICENTENARIO PH"/>
    <x v="14"/>
    <x v="5"/>
  </r>
  <r>
    <x v="0"/>
    <x v="1"/>
    <x v="2"/>
    <x v="4"/>
    <n v="7253309"/>
    <n v="8001349699"/>
    <x v="0"/>
    <x v="1"/>
    <s v="AGRUPACION DE VIVIENDA LEON DE CASTILLA"/>
    <x v="1"/>
    <x v="1"/>
  </r>
  <r>
    <x v="0"/>
    <x v="1"/>
    <x v="2"/>
    <x v="4"/>
    <n v="7253314"/>
    <n v="8002480402"/>
    <x v="0"/>
    <x v="1"/>
    <s v="EDIFICIO SALAMANCA PROPIEDAD HORIZONTAL"/>
    <x v="6"/>
    <x v="6"/>
  </r>
  <r>
    <x v="0"/>
    <x v="1"/>
    <x v="2"/>
    <x v="4"/>
    <n v="7253336"/>
    <n v="8300215256"/>
    <x v="0"/>
    <x v="1"/>
    <s v="CONJUNTO RESIDENCIAL PLAZA EL CEDRO"/>
    <x v="1"/>
    <x v="1"/>
  </r>
  <r>
    <x v="0"/>
    <x v="1"/>
    <x v="2"/>
    <x v="4"/>
    <n v="7253340"/>
    <n v="8902040726"/>
    <x v="0"/>
    <x v="1"/>
    <s v="EDIFICIO SAN FELIPE"/>
    <x v="2"/>
    <x v="2"/>
  </r>
  <r>
    <x v="0"/>
    <x v="1"/>
    <x v="2"/>
    <x v="4"/>
    <n v="7253365"/>
    <n v="8040146877"/>
    <x v="0"/>
    <x v="1"/>
    <s v="CONJUNTO RESIDENCIAL ARTEMIS I"/>
    <x v="2"/>
    <x v="2"/>
  </r>
  <r>
    <x v="0"/>
    <x v="1"/>
    <x v="2"/>
    <x v="4"/>
    <n v="7253411"/>
    <n v="8301254398"/>
    <x v="0"/>
    <x v="3"/>
    <s v="AGRUPACION URBANIZACION TECHO"/>
    <x v="1"/>
    <x v="1"/>
  </r>
  <r>
    <x v="0"/>
    <x v="1"/>
    <x v="2"/>
    <x v="4"/>
    <n v="7253400"/>
    <n v="8100004531"/>
    <x v="0"/>
    <x v="1"/>
    <s v="CONJUNTO CERRADO HABITACIONAL NORMANDIA PROPIEDAD HORIZONTAL"/>
    <x v="6"/>
    <x v="6"/>
  </r>
  <r>
    <x v="0"/>
    <x v="1"/>
    <x v="2"/>
    <x v="4"/>
    <n v="7253471"/>
    <n v="8001668182"/>
    <x v="0"/>
    <x v="3"/>
    <s v="CONJUNTO RESIDENCIAL VILLA JULIA PH"/>
    <x v="1"/>
    <x v="1"/>
  </r>
  <r>
    <x v="0"/>
    <x v="1"/>
    <x v="2"/>
    <x v="1"/>
    <n v="7253485"/>
    <n v="8110346251"/>
    <x v="0"/>
    <x v="1"/>
    <s v="CONJUNTO BOSQUES DE ETERNA PRIMAVERA SUBETAPA A PH"/>
    <x v="14"/>
    <x v="5"/>
  </r>
  <r>
    <x v="0"/>
    <x v="1"/>
    <x v="2"/>
    <x v="4"/>
    <n v="7253489"/>
    <n v="9006571605"/>
    <x v="0"/>
    <x v="1"/>
    <s v="EDIFICIO PORTAL DEL MONTE PH"/>
    <x v="10"/>
    <x v="5"/>
  </r>
  <r>
    <x v="0"/>
    <x v="1"/>
    <x v="2"/>
    <x v="4"/>
    <n v="7253506"/>
    <n v="9000128881"/>
    <x v="0"/>
    <x v="0"/>
    <s v="CONJUNTO RESIDENCIAL VILLAS DE TOSCANA"/>
    <x v="1"/>
    <x v="1"/>
  </r>
  <r>
    <x v="0"/>
    <x v="1"/>
    <x v="2"/>
    <x v="4"/>
    <n v="7253531"/>
    <n v="9004789365"/>
    <x v="0"/>
    <x v="1"/>
    <s v="EDIFICIO CASTILLO DE LOS ROSALES - PROPIEDAD HORIZONTAL"/>
    <x v="6"/>
    <x v="6"/>
  </r>
  <r>
    <x v="0"/>
    <x v="1"/>
    <x v="2"/>
    <x v="4"/>
    <n v="7253536"/>
    <n v="9007542100"/>
    <x v="0"/>
    <x v="0"/>
    <s v="ATIKA APARTAMENTOS"/>
    <x v="7"/>
    <x v="7"/>
  </r>
  <r>
    <x v="0"/>
    <x v="1"/>
    <x v="2"/>
    <x v="4"/>
    <n v="7253548"/>
    <n v="9006283631"/>
    <x v="0"/>
    <x v="1"/>
    <s v="EDIFICIO LAURELES DEL RIO I ETAPA PH"/>
    <x v="6"/>
    <x v="6"/>
  </r>
  <r>
    <x v="0"/>
    <x v="1"/>
    <x v="2"/>
    <x v="4"/>
    <n v="7253561"/>
    <n v="8001562861"/>
    <x v="0"/>
    <x v="1"/>
    <s v="PROPIEDAD HORIZONTAL EDIFICIO BARU"/>
    <x v="6"/>
    <x v="6"/>
  </r>
  <r>
    <x v="0"/>
    <x v="1"/>
    <x v="2"/>
    <x v="4"/>
    <n v="7253567"/>
    <n v="9006208611"/>
    <x v="0"/>
    <x v="3"/>
    <s v="CONJUNTO RESIDENCIAL PORTAL DE SAN BASILIO"/>
    <x v="1"/>
    <x v="1"/>
  </r>
  <r>
    <x v="0"/>
    <x v="1"/>
    <x v="2"/>
    <x v="4"/>
    <n v="7253572"/>
    <n v="8914115371"/>
    <x v="0"/>
    <x v="3"/>
    <s v="AGRUPACION RESIDENCIAL LA AURORA PH"/>
    <x v="11"/>
    <x v="9"/>
  </r>
  <r>
    <x v="0"/>
    <x v="1"/>
    <x v="2"/>
    <x v="4"/>
    <n v="7253577"/>
    <n v="9008973474"/>
    <x v="0"/>
    <x v="1"/>
    <s v="EDIFICIO TORRE ZERO"/>
    <x v="2"/>
    <x v="2"/>
  </r>
  <r>
    <x v="0"/>
    <x v="1"/>
    <x v="2"/>
    <x v="4"/>
    <n v="7253603"/>
    <n v="9010098811"/>
    <x v="0"/>
    <x v="1"/>
    <s v="CONJUNTO RESIDENCIAL ARBOLEDA CAMPESTRE - CAMBULO PROPIEDAD"/>
    <x v="3"/>
    <x v="3"/>
  </r>
  <r>
    <x v="0"/>
    <x v="1"/>
    <x v="2"/>
    <x v="4"/>
    <n v="7253607"/>
    <n v="9005437145"/>
    <x v="0"/>
    <x v="3"/>
    <s v="CONJUNTO RESIDENCIAL PITAGORAS PH"/>
    <x v="1"/>
    <x v="1"/>
  </r>
  <r>
    <x v="0"/>
    <x v="1"/>
    <x v="2"/>
    <x v="4"/>
    <n v="7253609"/>
    <n v="8002025469"/>
    <x v="0"/>
    <x v="1"/>
    <s v="UNIDAD RESIDENCIAL TOSCANA PH"/>
    <x v="11"/>
    <x v="9"/>
  </r>
  <r>
    <x v="0"/>
    <x v="1"/>
    <x v="2"/>
    <x v="4"/>
    <n v="7253620"/>
    <n v="8100048691"/>
    <x v="0"/>
    <x v="1"/>
    <s v="EDIFICIO MARIA LUISA PROPIEDAD HORIZONTAL"/>
    <x v="6"/>
    <x v="6"/>
  </r>
  <r>
    <x v="0"/>
    <x v="1"/>
    <x v="2"/>
    <x v="4"/>
    <n v="7253630"/>
    <n v="8001339671"/>
    <x v="0"/>
    <x v="1"/>
    <s v="CONJUNTO MULTIFAMILIAR EL VERGEL DEL COUNTRY"/>
    <x v="1"/>
    <x v="1"/>
  </r>
  <r>
    <x v="0"/>
    <x v="1"/>
    <x v="2"/>
    <x v="4"/>
    <n v="7253624"/>
    <n v="9010960041"/>
    <x v="0"/>
    <x v="1"/>
    <s v="CONJUNTO RESIDENCIAL TORRES DE MILAN PROPIEDAD HORIZONTAL"/>
    <x v="6"/>
    <x v="6"/>
  </r>
  <r>
    <x v="0"/>
    <x v="1"/>
    <x v="2"/>
    <x v="4"/>
    <n v="7253639"/>
    <n v="9002646963"/>
    <x v="0"/>
    <x v="1"/>
    <s v="EDIFICIO REMANSO DEL PARQUE PROPIEDAD HORIZONTAL"/>
    <x v="1"/>
    <x v="1"/>
  </r>
  <r>
    <x v="0"/>
    <x v="1"/>
    <x v="2"/>
    <x v="4"/>
    <n v="7253651"/>
    <n v="8300510389"/>
    <x v="0"/>
    <x v="3"/>
    <s v="CONJUNTO RESIDENCIAL GIRASOLES PROPIEDAD HORI"/>
    <x v="1"/>
    <x v="1"/>
  </r>
  <r>
    <x v="0"/>
    <x v="1"/>
    <x v="2"/>
    <x v="4"/>
    <n v="7253652"/>
    <n v="9004261439"/>
    <x v="0"/>
    <x v="1"/>
    <s v="CONJUNTO GRANADA CLUB RESIDENCIAL ETAPA III"/>
    <x v="1"/>
    <x v="1"/>
  </r>
  <r>
    <x v="0"/>
    <x v="1"/>
    <x v="2"/>
    <x v="4"/>
    <n v="7253668"/>
    <n v="9006685977"/>
    <x v="0"/>
    <x v="1"/>
    <s v="PROYECTO PARQUE RESIDENCIAL NUEVO RECREO ETAPA 3 PH"/>
    <x v="1"/>
    <x v="1"/>
  </r>
  <r>
    <x v="0"/>
    <x v="1"/>
    <x v="2"/>
    <x v="5"/>
    <n v="7253714"/>
    <n v="19136833"/>
    <x v="0"/>
    <x v="1"/>
    <s v="QUINTERO CHARRY FELIX MARIA"/>
    <x v="29"/>
    <x v="14"/>
  </r>
  <r>
    <x v="0"/>
    <x v="1"/>
    <x v="2"/>
    <x v="4"/>
    <n v="7253721"/>
    <n v="8000942832"/>
    <x v="0"/>
    <x v="1"/>
    <s v="CONJUNTO MULTIFAMILIAR BOSQUE DE CASIGUA"/>
    <x v="1"/>
    <x v="1"/>
  </r>
  <r>
    <x v="0"/>
    <x v="1"/>
    <x v="2"/>
    <x v="4"/>
    <n v="7253742"/>
    <n v="8903315490"/>
    <x v="0"/>
    <x v="0"/>
    <s v="CONJUNTO RESIDENCIAL HORIZONTES A - PROPIEDAD HORIZONTAL"/>
    <x v="0"/>
    <x v="0"/>
  </r>
  <r>
    <x v="0"/>
    <x v="1"/>
    <x v="2"/>
    <x v="4"/>
    <n v="7253745"/>
    <n v="8914123321"/>
    <x v="0"/>
    <x v="0"/>
    <s v="CENTRO COMERCIAL Y CULTURAL DE PEREIRA FIDUCENTRO Y TEATRO M"/>
    <x v="11"/>
    <x v="9"/>
  </r>
  <r>
    <x v="0"/>
    <x v="1"/>
    <x v="2"/>
    <x v="4"/>
    <n v="7253766"/>
    <n v="8300271007"/>
    <x v="0"/>
    <x v="1"/>
    <s v="CONJUNTO RESIDENCIAL PARQUES DE ALEJANDRIA"/>
    <x v="1"/>
    <x v="1"/>
  </r>
  <r>
    <x v="0"/>
    <x v="1"/>
    <x v="2"/>
    <x v="4"/>
    <n v="7253777"/>
    <n v="8905038939"/>
    <x v="0"/>
    <x v="1"/>
    <s v="CONDOMINIO CENIT"/>
    <x v="18"/>
    <x v="10"/>
  </r>
  <r>
    <x v="0"/>
    <x v="1"/>
    <x v="2"/>
    <x v="4"/>
    <n v="7253798"/>
    <n v="8001553858"/>
    <x v="0"/>
    <x v="1"/>
    <s v="CONJUNTO MULTIFAMILIAR  MINUTO DE DIOS N1"/>
    <x v="1"/>
    <x v="1"/>
  </r>
  <r>
    <x v="0"/>
    <x v="1"/>
    <x v="2"/>
    <x v="4"/>
    <n v="7253799"/>
    <n v="8040083649"/>
    <x v="0"/>
    <x v="1"/>
    <s v="CONJUNTO RESIDENCIAL PALMAR DE LAGO"/>
    <x v="2"/>
    <x v="2"/>
  </r>
  <r>
    <x v="0"/>
    <x v="1"/>
    <x v="2"/>
    <x v="4"/>
    <n v="7253816"/>
    <n v="9000013011"/>
    <x v="0"/>
    <x v="3"/>
    <s v="CONJUNTO CERRADO PORTAL DE SAN LUIS"/>
    <x v="6"/>
    <x v="6"/>
  </r>
  <r>
    <x v="0"/>
    <x v="1"/>
    <x v="2"/>
    <x v="4"/>
    <n v="7253863"/>
    <n v="8300764587"/>
    <x v="0"/>
    <x v="4"/>
    <s v="CONJUNTO RESIDENCIAL CUMBRES DEL SALITRE III"/>
    <x v="1"/>
    <x v="1"/>
  </r>
  <r>
    <x v="0"/>
    <x v="1"/>
    <x v="2"/>
    <x v="4"/>
    <n v="7253923"/>
    <n v="8600498330"/>
    <x v="0"/>
    <x v="3"/>
    <s v="CONJUNTO RESIDENCIAL SANTA BARBARA NORTE MANZANA J"/>
    <x v="1"/>
    <x v="1"/>
  </r>
  <r>
    <x v="0"/>
    <x v="1"/>
    <x v="2"/>
    <x v="4"/>
    <n v="7253939"/>
    <n v="8002157827"/>
    <x v="0"/>
    <x v="3"/>
    <s v="CONJUNTO RESIDENCIAL EL PINAR DE SUBA I AGRUPACION A SECTOR"/>
    <x v="1"/>
    <x v="1"/>
  </r>
  <r>
    <x v="0"/>
    <x v="1"/>
    <x v="2"/>
    <x v="4"/>
    <n v="7253945"/>
    <n v="8001013286"/>
    <x v="0"/>
    <x v="4"/>
    <s v="CONJUNTO RESIDENCIAL BOLIVIA ORIENTAL II ETAPA MANZANA H PH"/>
    <x v="1"/>
    <x v="1"/>
  </r>
  <r>
    <x v="0"/>
    <x v="1"/>
    <x v="2"/>
    <x v="4"/>
    <n v="7253958"/>
    <n v="9006101761"/>
    <x v="0"/>
    <x v="1"/>
    <s v="CONJUNTO RESIDENCIAL MIRADOR DE LOS CEREZOS IV PH"/>
    <x v="1"/>
    <x v="1"/>
  </r>
  <r>
    <x v="0"/>
    <x v="1"/>
    <x v="2"/>
    <x v="4"/>
    <n v="7253954"/>
    <n v="9010098811"/>
    <x v="0"/>
    <x v="1"/>
    <s v="CONJUNTO RESIDENCIAL ARBOLEDA CAMPESTRE - CAMBULO PROPIEDAD"/>
    <x v="3"/>
    <x v="3"/>
  </r>
  <r>
    <x v="0"/>
    <x v="1"/>
    <x v="2"/>
    <x v="4"/>
    <n v="7253959"/>
    <n v="9010098811"/>
    <x v="0"/>
    <x v="1"/>
    <s v="CONJUNTO RESIDENCIAL ARBOLEDA CAMPESTRE - CAMBULO PROPIEDAD"/>
    <x v="3"/>
    <x v="3"/>
  </r>
  <r>
    <x v="0"/>
    <x v="1"/>
    <x v="2"/>
    <x v="4"/>
    <n v="7254022"/>
    <n v="9000477069"/>
    <x v="0"/>
    <x v="3"/>
    <s v="CONJUNTO RESIDENCIAL SANTA MONICA"/>
    <x v="31"/>
    <x v="3"/>
  </r>
  <r>
    <x v="0"/>
    <x v="1"/>
    <x v="2"/>
    <x v="4"/>
    <n v="7254024"/>
    <n v="9000477069"/>
    <x v="0"/>
    <x v="3"/>
    <s v="CONJUNTO RESIDENCIAL SANTA MONICA"/>
    <x v="31"/>
    <x v="3"/>
  </r>
  <r>
    <x v="0"/>
    <x v="1"/>
    <x v="2"/>
    <x v="4"/>
    <n v="7254025"/>
    <n v="9000477069"/>
    <x v="0"/>
    <x v="3"/>
    <s v="CONJUNTO RESIDENCIAL SANTA MONICA"/>
    <x v="31"/>
    <x v="3"/>
  </r>
  <r>
    <x v="0"/>
    <x v="1"/>
    <x v="2"/>
    <x v="4"/>
    <n v="7254048"/>
    <n v="9002564806"/>
    <x v="0"/>
    <x v="3"/>
    <s v="PORVENIR RESERVADO 1 PH"/>
    <x v="1"/>
    <x v="1"/>
  </r>
  <r>
    <x v="0"/>
    <x v="1"/>
    <x v="2"/>
    <x v="4"/>
    <n v="7254042"/>
    <n v="9005445293"/>
    <x v="0"/>
    <x v="1"/>
    <s v="CONJUNTO CERRADO CERROS DE NIZA PROPIEDAD HORIZONTAL"/>
    <x v="6"/>
    <x v="6"/>
  </r>
  <r>
    <x v="0"/>
    <x v="1"/>
    <x v="2"/>
    <x v="4"/>
    <n v="7254071"/>
    <n v="8909053997"/>
    <x v="0"/>
    <x v="1"/>
    <s v="EDIFICIO BOLSA DE MEDELLIN"/>
    <x v="14"/>
    <x v="5"/>
  </r>
  <r>
    <x v="0"/>
    <x v="1"/>
    <x v="2"/>
    <x v="4"/>
    <n v="7254066"/>
    <n v="9006208611"/>
    <x v="0"/>
    <x v="3"/>
    <s v="CONJUNTO RESIDENCIAL PORTAL DE SAN BASILIO"/>
    <x v="1"/>
    <x v="1"/>
  </r>
  <r>
    <x v="0"/>
    <x v="1"/>
    <x v="2"/>
    <x v="4"/>
    <n v="7254100"/>
    <n v="8110371405"/>
    <x v="0"/>
    <x v="1"/>
    <s v="URBANIZACIN LA COLINA DE ASIS"/>
    <x v="5"/>
    <x v="5"/>
  </r>
  <r>
    <x v="0"/>
    <x v="1"/>
    <x v="2"/>
    <x v="4"/>
    <n v="7254125"/>
    <n v="9000239269"/>
    <x v="0"/>
    <x v="1"/>
    <s v="CONJUNTO RESIDENCIAL BOSQUES DE SAN MARTIN"/>
    <x v="13"/>
    <x v="9"/>
  </r>
  <r>
    <x v="0"/>
    <x v="1"/>
    <x v="2"/>
    <x v="4"/>
    <n v="7254208"/>
    <n v="9007596840"/>
    <x v="0"/>
    <x v="1"/>
    <s v="CONJUNTO RESIDENCIAL DALIA - PROPIEDAD HORIZONTAL"/>
    <x v="4"/>
    <x v="4"/>
  </r>
  <r>
    <x v="0"/>
    <x v="1"/>
    <x v="2"/>
    <x v="4"/>
    <n v="7254210"/>
    <n v="9008095128"/>
    <x v="0"/>
    <x v="2"/>
    <s v="CONJUNTO RESIDENCIAL LABRANTI RESERVADO ETAPA 3"/>
    <x v="43"/>
    <x v="4"/>
  </r>
  <r>
    <x v="0"/>
    <x v="1"/>
    <x v="2"/>
    <x v="4"/>
    <n v="7254239"/>
    <n v="9004261439"/>
    <x v="0"/>
    <x v="1"/>
    <s v="CONJUNTO GRANADA CLUB RESIDENCIAL ETAPA III"/>
    <x v="1"/>
    <x v="1"/>
  </r>
  <r>
    <x v="0"/>
    <x v="1"/>
    <x v="2"/>
    <x v="4"/>
    <n v="7254300"/>
    <n v="8300351000"/>
    <x v="0"/>
    <x v="3"/>
    <s v="CONJUNTO RESIDENCIAL PARQUES DE LA COLINA III"/>
    <x v="1"/>
    <x v="1"/>
  </r>
  <r>
    <x v="0"/>
    <x v="1"/>
    <x v="2"/>
    <x v="4"/>
    <n v="7254301"/>
    <n v="8000680273"/>
    <x v="0"/>
    <x v="1"/>
    <s v="CONJUNTO RESIDENCIAL RINCON DEL FRAILE PH"/>
    <x v="10"/>
    <x v="5"/>
  </r>
  <r>
    <x v="0"/>
    <x v="1"/>
    <x v="2"/>
    <x v="4"/>
    <n v="7254358"/>
    <n v="8090114882"/>
    <x v="0"/>
    <x v="0"/>
    <s v="CONDOMINIO PARQUES DE PAKISTAN I ETAPA"/>
    <x v="31"/>
    <x v="3"/>
  </r>
  <r>
    <x v="0"/>
    <x v="1"/>
    <x v="2"/>
    <x v="4"/>
    <n v="7254355"/>
    <n v="9008469491"/>
    <x v="0"/>
    <x v="2"/>
    <s v="CONJUNTO CERRADO MANET"/>
    <x v="45"/>
    <x v="10"/>
  </r>
  <r>
    <x v="0"/>
    <x v="1"/>
    <x v="2"/>
    <x v="4"/>
    <n v="7254403"/>
    <n v="9001939536"/>
    <x v="0"/>
    <x v="1"/>
    <s v="CONJUNTO MIRARRIOS"/>
    <x v="15"/>
    <x v="4"/>
  </r>
  <r>
    <x v="0"/>
    <x v="1"/>
    <x v="2"/>
    <x v="5"/>
    <n v="7254416"/>
    <n v="10086815"/>
    <x v="0"/>
    <x v="9"/>
    <s v="TOBON PUERTA LUIS FERNANDO"/>
    <x v="11"/>
    <x v="9"/>
  </r>
  <r>
    <x v="0"/>
    <x v="1"/>
    <x v="2"/>
    <x v="4"/>
    <n v="7254442"/>
    <n v="8300442078"/>
    <x v="0"/>
    <x v="1"/>
    <s v="CONJUNTO RESIDENCIAL ISABELLA PROPIEDAD HORIZONTAL"/>
    <x v="1"/>
    <x v="1"/>
  </r>
  <r>
    <x v="0"/>
    <x v="1"/>
    <x v="2"/>
    <x v="4"/>
    <n v="7254464"/>
    <n v="8002113983"/>
    <x v="0"/>
    <x v="3"/>
    <s v="CONJUNTO RESIDENCIAL MIRADOR DE SAN IGNACIO IV ETAPA"/>
    <x v="4"/>
    <x v="4"/>
  </r>
  <r>
    <x v="0"/>
    <x v="1"/>
    <x v="2"/>
    <x v="4"/>
    <n v="7254494"/>
    <n v="9010918540"/>
    <x v="0"/>
    <x v="1"/>
    <s v="EDIFICIO KALUA APARTAMENTOS"/>
    <x v="7"/>
    <x v="7"/>
  </r>
  <r>
    <x v="0"/>
    <x v="1"/>
    <x v="2"/>
    <x v="4"/>
    <n v="7254523"/>
    <n v="8110395201"/>
    <x v="0"/>
    <x v="3"/>
    <s v="CONJUNTO RESIDENCIAL MIRADOR DE GUADALCANAL PH"/>
    <x v="10"/>
    <x v="5"/>
  </r>
  <r>
    <x v="0"/>
    <x v="1"/>
    <x v="2"/>
    <x v="4"/>
    <n v="7254532"/>
    <n v="8903308381"/>
    <x v="0"/>
    <x v="1"/>
    <s v="CONJUNTO RESIDENCIAL SANTA ANITA"/>
    <x v="0"/>
    <x v="0"/>
  </r>
  <r>
    <x v="0"/>
    <x v="1"/>
    <x v="2"/>
    <x v="5"/>
    <n v="7254540"/>
    <n v="21067131"/>
    <x v="0"/>
    <x v="1"/>
    <s v="DELGADO PEREA MARIA ISABEL"/>
    <x v="1"/>
    <x v="1"/>
  </r>
  <r>
    <x v="0"/>
    <x v="1"/>
    <x v="2"/>
    <x v="5"/>
    <n v="7254561"/>
    <n v="9004289472"/>
    <x v="0"/>
    <x v="3"/>
    <s v="INVERSIONES PKS SAS"/>
    <x v="6"/>
    <x v="6"/>
  </r>
  <r>
    <x v="0"/>
    <x v="1"/>
    <x v="2"/>
    <x v="4"/>
    <n v="7254592"/>
    <n v="8300354574"/>
    <x v="0"/>
    <x v="1"/>
    <s v="CONJUNTO RESIDENCIAL PRADOS DE KENNEDY PH"/>
    <x v="1"/>
    <x v="1"/>
  </r>
  <r>
    <x v="0"/>
    <x v="1"/>
    <x v="2"/>
    <x v="4"/>
    <n v="7254617"/>
    <n v="8300121327"/>
    <x v="0"/>
    <x v="1"/>
    <s v="CONJUNTO MULTIFAMILIAR PLAZUELAS DEL HIPODROM"/>
    <x v="1"/>
    <x v="1"/>
  </r>
  <r>
    <x v="0"/>
    <x v="1"/>
    <x v="2"/>
    <x v="4"/>
    <n v="7254654"/>
    <n v="9009360541"/>
    <x v="0"/>
    <x v="1"/>
    <s v="YUMA CIUDADELA RESIDENCIAL"/>
    <x v="29"/>
    <x v="14"/>
  </r>
  <r>
    <x v="0"/>
    <x v="1"/>
    <x v="2"/>
    <x v="4"/>
    <n v="7254725"/>
    <n v="8914107404"/>
    <x v="0"/>
    <x v="7"/>
    <s v="EDIFICIO BANCO GANADERO"/>
    <x v="11"/>
    <x v="9"/>
  </r>
  <r>
    <x v="0"/>
    <x v="1"/>
    <x v="2"/>
    <x v="4"/>
    <n v="7254760"/>
    <n v="8300283900"/>
    <x v="0"/>
    <x v="3"/>
    <s v="URBANIZACIÓN ATLANTA II ETAPA SEGUNDO SECTOR"/>
    <x v="1"/>
    <x v="1"/>
  </r>
  <r>
    <x v="0"/>
    <x v="1"/>
    <x v="2"/>
    <x v="4"/>
    <n v="7254754"/>
    <n v="9008973474"/>
    <x v="0"/>
    <x v="5"/>
    <s v="EDIFICIO TORRE ZERO"/>
    <x v="2"/>
    <x v="2"/>
  </r>
  <r>
    <x v="0"/>
    <x v="1"/>
    <x v="2"/>
    <x v="4"/>
    <n v="7254766"/>
    <n v="9001408548"/>
    <x v="0"/>
    <x v="0"/>
    <s v="EDIFICIO TORRES DE ANDORRA - PROPIEDAD HORIZONTAL"/>
    <x v="6"/>
    <x v="6"/>
  </r>
  <r>
    <x v="0"/>
    <x v="1"/>
    <x v="2"/>
    <x v="4"/>
    <n v="7254762"/>
    <n v="8300283900"/>
    <x v="0"/>
    <x v="1"/>
    <s v="URBANIZACIÓN ATLANTA II ETAPA SEGUNDO SECTOR"/>
    <x v="1"/>
    <x v="1"/>
  </r>
  <r>
    <x v="0"/>
    <x v="1"/>
    <x v="2"/>
    <x v="4"/>
    <n v="7254886"/>
    <n v="9004663468"/>
    <x v="0"/>
    <x v="3"/>
    <s v="CONJUNTO RESIDENCIAL MIRADOR BARCELONA PROPIEDAD HORIZONTAL"/>
    <x v="14"/>
    <x v="5"/>
  </r>
  <r>
    <x v="0"/>
    <x v="1"/>
    <x v="2"/>
    <x v="4"/>
    <n v="7254891"/>
    <n v="8909289426"/>
    <x v="0"/>
    <x v="1"/>
    <s v="NUCLEO DE VIVIENDA N°2 CIUDAD SAN DIEGO"/>
    <x v="14"/>
    <x v="5"/>
  </r>
  <r>
    <x v="0"/>
    <x v="1"/>
    <x v="2"/>
    <x v="4"/>
    <n v="7254944"/>
    <n v="9010772471"/>
    <x v="0"/>
    <x v="3"/>
    <s v="CONJUNTO RESIDENCIAL Y COMERCIAL ATLANTIS"/>
    <x v="7"/>
    <x v="7"/>
  </r>
  <r>
    <x v="0"/>
    <x v="1"/>
    <x v="2"/>
    <x v="4"/>
    <n v="7255099"/>
    <n v="9002296127"/>
    <x v="0"/>
    <x v="3"/>
    <s v="AGRUPACION VILLAS DE VIZCAYA AGRUPACIO 4 PH"/>
    <x v="1"/>
    <x v="1"/>
  </r>
  <r>
    <x v="0"/>
    <x v="1"/>
    <x v="2"/>
    <x v="5"/>
    <n v="7255120"/>
    <n v="24947331"/>
    <x v="0"/>
    <x v="1"/>
    <s v="PUGLIESE JIMENEZ MARIA FABIOLA"/>
    <x v="11"/>
    <x v="9"/>
  </r>
  <r>
    <x v="0"/>
    <x v="1"/>
    <x v="2"/>
    <x v="4"/>
    <n v="7255152"/>
    <n v="9001342963"/>
    <x v="0"/>
    <x v="1"/>
    <s v="COLORES DE LA VILLA PH"/>
    <x v="11"/>
    <x v="9"/>
  </r>
  <r>
    <x v="0"/>
    <x v="1"/>
    <x v="2"/>
    <x v="4"/>
    <n v="7255196"/>
    <n v="9009200715"/>
    <x v="0"/>
    <x v="1"/>
    <s v="EDIFICIO COMPOSTELA PROPIEDAD HORIZONTAL"/>
    <x v="6"/>
    <x v="6"/>
  </r>
  <r>
    <x v="0"/>
    <x v="1"/>
    <x v="2"/>
    <x v="4"/>
    <n v="7255222"/>
    <n v="9003734276"/>
    <x v="0"/>
    <x v="0"/>
    <s v="CONJUNTO RESIDENCIAL URBANIZACION ALEGRIAS DE LA VILLA PH"/>
    <x v="11"/>
    <x v="9"/>
  </r>
  <r>
    <x v="0"/>
    <x v="1"/>
    <x v="2"/>
    <x v="4"/>
    <n v="7255287"/>
    <n v="8605173732"/>
    <x v="0"/>
    <x v="7"/>
    <s v="PARQUE RESIDENCIAL EL GRECO II ETAPA"/>
    <x v="1"/>
    <x v="1"/>
  </r>
  <r>
    <x v="0"/>
    <x v="1"/>
    <x v="2"/>
    <x v="4"/>
    <n v="7255414"/>
    <n v="9001408824"/>
    <x v="0"/>
    <x v="1"/>
    <s v="CONJUNTO RESIDENCIAL MONTICELO-PROPIEDAD HORIZONTAL"/>
    <x v="6"/>
    <x v="6"/>
  </r>
  <r>
    <x v="0"/>
    <x v="1"/>
    <x v="2"/>
    <x v="4"/>
    <n v="7255565"/>
    <n v="8301353489"/>
    <x v="0"/>
    <x v="4"/>
    <s v="CONJUNTO COMPARTIR LA MARGARITA MANZANA 14 ETAPA 2"/>
    <x v="1"/>
    <x v="1"/>
  </r>
  <r>
    <x v="0"/>
    <x v="1"/>
    <x v="2"/>
    <x v="4"/>
    <n v="7255675"/>
    <n v="9009360541"/>
    <x v="0"/>
    <x v="1"/>
    <s v="YUMA CIUDADELA RESIDENCIAL"/>
    <x v="29"/>
    <x v="14"/>
  </r>
  <r>
    <x v="0"/>
    <x v="1"/>
    <x v="2"/>
    <x v="4"/>
    <n v="7255770"/>
    <n v="8301298541"/>
    <x v="0"/>
    <x v="2"/>
    <s v="EDIFICIO BETANIA PROPIEDAD HORIZONTAL"/>
    <x v="1"/>
    <x v="1"/>
  </r>
  <r>
    <x v="0"/>
    <x v="1"/>
    <x v="2"/>
    <x v="4"/>
    <n v="7255800"/>
    <n v="9001495053"/>
    <x v="0"/>
    <x v="1"/>
    <s v="EDIFICIO VERDEZZA P-H-"/>
    <x v="14"/>
    <x v="5"/>
  </r>
  <r>
    <x v="0"/>
    <x v="1"/>
    <x v="2"/>
    <x v="4"/>
    <n v="7255981"/>
    <n v="8300571993"/>
    <x v="0"/>
    <x v="1"/>
    <s v="EDIFICIO LOS SAUCES DE SANTA BARBARA"/>
    <x v="1"/>
    <x v="1"/>
  </r>
  <r>
    <x v="0"/>
    <x v="1"/>
    <x v="2"/>
    <x v="4"/>
    <n v="7255998"/>
    <n v="8001322449"/>
    <x v="0"/>
    <x v="1"/>
    <s v="EDIFICIO DE USO RESIDENCIAL CARIARI PROPIEDAD"/>
    <x v="1"/>
    <x v="1"/>
  </r>
  <r>
    <x v="0"/>
    <x v="1"/>
    <x v="2"/>
    <x v="5"/>
    <n v="7256005"/>
    <n v="1110572510"/>
    <x v="0"/>
    <x v="2"/>
    <s v="VALDERRAMA CABEZAS MARIA FERNANDA"/>
    <x v="3"/>
    <x v="3"/>
  </r>
  <r>
    <x v="0"/>
    <x v="1"/>
    <x v="2"/>
    <x v="4"/>
    <n v="7256039"/>
    <n v="9005129360"/>
    <x v="0"/>
    <x v="1"/>
    <s v="EDIFICIO MULTIFAMILIAR ALTOS DEL VERGEL PROPIEDAD HORIZONTAL"/>
    <x v="3"/>
    <x v="3"/>
  </r>
  <r>
    <x v="0"/>
    <x v="1"/>
    <x v="2"/>
    <x v="4"/>
    <n v="7256041"/>
    <n v="8160017881"/>
    <x v="0"/>
    <x v="4"/>
    <s v="CONJUNTO RESIDENCIAL COODELMAR II ETAPA PH"/>
    <x v="11"/>
    <x v="9"/>
  </r>
  <r>
    <x v="0"/>
    <x v="1"/>
    <x v="2"/>
    <x v="4"/>
    <n v="7256076"/>
    <n v="9001854255"/>
    <x v="0"/>
    <x v="1"/>
    <s v="EDIFICIO CHICO 105 PROPIEDAD HORIZONTAL"/>
    <x v="1"/>
    <x v="1"/>
  </r>
  <r>
    <x v="0"/>
    <x v="1"/>
    <x v="2"/>
    <x v="4"/>
    <n v="7256135"/>
    <n v="8000764445"/>
    <x v="0"/>
    <x v="2"/>
    <s v="CONJUNTO HABITACIONAL KR 14 36 49 PH"/>
    <x v="11"/>
    <x v="9"/>
  </r>
  <r>
    <x v="0"/>
    <x v="1"/>
    <x v="2"/>
    <x v="4"/>
    <n v="7256138"/>
    <n v="8300524282"/>
    <x v="0"/>
    <x v="2"/>
    <s v="CONJUNTO RESIDENCIAL EL PORTAL DE LA COFRADIA PH"/>
    <x v="1"/>
    <x v="1"/>
  </r>
  <r>
    <x v="0"/>
    <x v="1"/>
    <x v="2"/>
    <x v="4"/>
    <n v="7256144"/>
    <n v="9008742785"/>
    <x v="0"/>
    <x v="1"/>
    <s v="CONJUNTO CERRADO RESERVAS DE BILBAO"/>
    <x v="3"/>
    <x v="3"/>
  </r>
  <r>
    <x v="0"/>
    <x v="1"/>
    <x v="2"/>
    <x v="4"/>
    <n v="7256157"/>
    <n v="8301322835"/>
    <x v="0"/>
    <x v="1"/>
    <s v="CONJUNTO RESIDENCIAL HATO CHICO RESERVADO PROPIEDAD HORIZONT"/>
    <x v="1"/>
    <x v="1"/>
  </r>
  <r>
    <x v="0"/>
    <x v="1"/>
    <x v="2"/>
    <x v="5"/>
    <n v="7256182"/>
    <n v="24947331"/>
    <x v="0"/>
    <x v="1"/>
    <s v="PUGLIESE JIMENEZ MARIA FABIOLA"/>
    <x v="11"/>
    <x v="9"/>
  </r>
  <r>
    <x v="0"/>
    <x v="1"/>
    <x v="2"/>
    <x v="4"/>
    <n v="7256212"/>
    <n v="8300399082"/>
    <x v="0"/>
    <x v="1"/>
    <s v="CONJUNTO RESIDENCIAL LA ALEJANDRA ETAPA I - PORPIEDAD HORIZO"/>
    <x v="1"/>
    <x v="1"/>
  </r>
  <r>
    <x v="0"/>
    <x v="1"/>
    <x v="2"/>
    <x v="4"/>
    <n v="7256217"/>
    <n v="9002305731"/>
    <x v="0"/>
    <x v="1"/>
    <s v="CONJUNTO FLORALIA REAL"/>
    <x v="1"/>
    <x v="1"/>
  </r>
  <r>
    <x v="0"/>
    <x v="1"/>
    <x v="2"/>
    <x v="4"/>
    <n v="7256245"/>
    <n v="8001997580"/>
    <x v="0"/>
    <x v="1"/>
    <s v="EDIFICIO CEDRAL 5 - PROPIEDAD HORIZONTAL"/>
    <x v="1"/>
    <x v="1"/>
  </r>
  <r>
    <x v="0"/>
    <x v="1"/>
    <x v="2"/>
    <x v="4"/>
    <n v="7256247"/>
    <n v="8080016417"/>
    <x v="0"/>
    <x v="1"/>
    <s v="MONTANA CONDOMINIO"/>
    <x v="38"/>
    <x v="4"/>
  </r>
  <r>
    <x v="0"/>
    <x v="1"/>
    <x v="2"/>
    <x v="4"/>
    <n v="7256271"/>
    <n v="8300235674"/>
    <x v="0"/>
    <x v="1"/>
    <s v="CONJUNTO RESIDENCIAL SANTILLANA II ETAPA"/>
    <x v="1"/>
    <x v="1"/>
  </r>
  <r>
    <x v="0"/>
    <x v="1"/>
    <x v="2"/>
    <x v="4"/>
    <n v="7256286"/>
    <n v="8002332831"/>
    <x v="0"/>
    <x v="1"/>
    <s v="AGRUPACION SUPERMANZANA 7- I ETAPA URBANIZACION BOCHICA MULT"/>
    <x v="1"/>
    <x v="1"/>
  </r>
  <r>
    <x v="0"/>
    <x v="1"/>
    <x v="2"/>
    <x v="4"/>
    <n v="7256347"/>
    <n v="8000116782"/>
    <x v="0"/>
    <x v="0"/>
    <s v="CONJUNTO RESIDENCIAL MULTIFAMILIARES ANTIOQUIA PH"/>
    <x v="1"/>
    <x v="1"/>
  </r>
  <r>
    <x v="0"/>
    <x v="1"/>
    <x v="2"/>
    <x v="4"/>
    <n v="7256367"/>
    <n v="9001854255"/>
    <x v="0"/>
    <x v="1"/>
    <s v="EDIFICIO CHICO 105 PROPIEDAD HORIZONTAL"/>
    <x v="1"/>
    <x v="1"/>
  </r>
  <r>
    <x v="0"/>
    <x v="1"/>
    <x v="2"/>
    <x v="4"/>
    <n v="7256380"/>
    <n v="9001032312"/>
    <x v="0"/>
    <x v="1"/>
    <s v="EDIFICIO TORRE SANTA CRUZ PH"/>
    <x v="14"/>
    <x v="5"/>
  </r>
  <r>
    <x v="0"/>
    <x v="1"/>
    <x v="2"/>
    <x v="4"/>
    <n v="7256399"/>
    <n v="8160034609"/>
    <x v="0"/>
    <x v="3"/>
    <s v="CONJUNTO RESIDENCIAL ZAGUAN DE LAS VILLAS PH"/>
    <x v="13"/>
    <x v="9"/>
  </r>
  <r>
    <x v="0"/>
    <x v="1"/>
    <x v="2"/>
    <x v="4"/>
    <n v="7256419"/>
    <n v="9009168106"/>
    <x v="0"/>
    <x v="1"/>
    <s v="EDIFICIO PASEO DEL PRADO - PROPIEDAD HORIZONTAL"/>
    <x v="18"/>
    <x v="10"/>
  </r>
  <r>
    <x v="0"/>
    <x v="1"/>
    <x v="2"/>
    <x v="4"/>
    <n v="7256420"/>
    <n v="8090056196"/>
    <x v="0"/>
    <x v="4"/>
    <s v="CONDOMINIO PAKISTAN 1 ETAPA"/>
    <x v="31"/>
    <x v="3"/>
  </r>
  <r>
    <x v="0"/>
    <x v="1"/>
    <x v="2"/>
    <x v="4"/>
    <n v="7256484"/>
    <n v="9010831629"/>
    <x v="0"/>
    <x v="1"/>
    <s v="TIVOLI PROPIEDAD HORIZONTAL"/>
    <x v="6"/>
    <x v="6"/>
  </r>
  <r>
    <x v="0"/>
    <x v="1"/>
    <x v="2"/>
    <x v="4"/>
    <n v="7256492"/>
    <n v="9000196649"/>
    <x v="0"/>
    <x v="1"/>
    <s v="EDIFICIO MITCHELL - PROPIEDAD HORIZONTAL"/>
    <x v="0"/>
    <x v="0"/>
  </r>
  <r>
    <x v="0"/>
    <x v="1"/>
    <x v="2"/>
    <x v="4"/>
    <n v="7256499"/>
    <n v="8300351801"/>
    <x v="0"/>
    <x v="1"/>
    <s v="EDIFICIO SANTA ANA PROPIEDAD HORIZONTA"/>
    <x v="1"/>
    <x v="1"/>
  </r>
  <r>
    <x v="0"/>
    <x v="1"/>
    <x v="2"/>
    <x v="4"/>
    <n v="7256508"/>
    <n v="8300399082"/>
    <x v="0"/>
    <x v="1"/>
    <s v="CONJUNTO RESIDENCIAL LA ALEJANDRA ETAPA I - PORPIEDAD HORIZO"/>
    <x v="1"/>
    <x v="1"/>
  </r>
  <r>
    <x v="0"/>
    <x v="1"/>
    <x v="2"/>
    <x v="4"/>
    <n v="7256536"/>
    <n v="9008145934"/>
    <x v="0"/>
    <x v="0"/>
    <s v="CONJUNTO RESIDENCIAL ATALANTA APARTAMENTOS UN"/>
    <x v="34"/>
    <x v="5"/>
  </r>
  <r>
    <x v="0"/>
    <x v="1"/>
    <x v="2"/>
    <x v="4"/>
    <n v="7256562"/>
    <n v="9007336070"/>
    <x v="0"/>
    <x v="0"/>
    <s v="EDIFICIO TORRE SAN ANTONIO PH"/>
    <x v="14"/>
    <x v="5"/>
  </r>
  <r>
    <x v="0"/>
    <x v="1"/>
    <x v="2"/>
    <x v="5"/>
    <n v="7256600"/>
    <n v="36151043"/>
    <x v="0"/>
    <x v="1"/>
    <s v="QUINTERO AVILA ESTHER LILIA"/>
    <x v="1"/>
    <x v="1"/>
  </r>
  <r>
    <x v="0"/>
    <x v="1"/>
    <x v="2"/>
    <x v="4"/>
    <n v="7256623"/>
    <n v="8090041230"/>
    <x v="0"/>
    <x v="1"/>
    <s v="CONJUNTO RESIDENCIAL ARAGON II ET"/>
    <x v="31"/>
    <x v="3"/>
  </r>
  <r>
    <x v="0"/>
    <x v="1"/>
    <x v="2"/>
    <x v="4"/>
    <n v="7256647"/>
    <n v="9007325512"/>
    <x v="0"/>
    <x v="1"/>
    <s v="CONJUNTO RESIDENCIAL TRILOGIA"/>
    <x v="11"/>
    <x v="9"/>
  </r>
  <r>
    <x v="0"/>
    <x v="1"/>
    <x v="2"/>
    <x v="4"/>
    <n v="7256667"/>
    <n v="8000828141"/>
    <x v="0"/>
    <x v="3"/>
    <s v="AGRUPACION DE VIVIENDA VILLA CATALINA III SECTOR - PROPIEDAD"/>
    <x v="1"/>
    <x v="1"/>
  </r>
  <r>
    <x v="0"/>
    <x v="1"/>
    <x v="2"/>
    <x v="4"/>
    <n v="7256683"/>
    <n v="9007266831"/>
    <x v="0"/>
    <x v="1"/>
    <s v="CONJUNTO DE VIVIENDA ECOHAUS PH"/>
    <x v="8"/>
    <x v="4"/>
  </r>
  <r>
    <x v="0"/>
    <x v="1"/>
    <x v="2"/>
    <x v="1"/>
    <n v="7256760"/>
    <n v="9009657422"/>
    <x v="0"/>
    <x v="3"/>
    <s v="LAGOS DE IRAKA CASAS DE CAMPO PRIMERA Y SEGUNDA ETAPA - P H"/>
    <x v="7"/>
    <x v="7"/>
  </r>
  <r>
    <x v="0"/>
    <x v="1"/>
    <x v="2"/>
    <x v="4"/>
    <n v="7256787"/>
    <n v="9008196666"/>
    <x v="0"/>
    <x v="1"/>
    <s v="EDIFICIO MULTIFAMILIAR BAHIA MORENA"/>
    <x v="57"/>
    <x v="19"/>
  </r>
  <r>
    <x v="0"/>
    <x v="1"/>
    <x v="2"/>
    <x v="4"/>
    <n v="7256804"/>
    <n v="8090114882"/>
    <x v="0"/>
    <x v="4"/>
    <s v="CONDOMINIO PARQUES DE PAKISTAN I ETAPA"/>
    <x v="31"/>
    <x v="3"/>
  </r>
  <r>
    <x v="0"/>
    <x v="1"/>
    <x v="2"/>
    <x v="4"/>
    <n v="7256808"/>
    <n v="8300249111"/>
    <x v="0"/>
    <x v="1"/>
    <s v="EDIFICIO EL CONTADOR PH"/>
    <x v="1"/>
    <x v="1"/>
  </r>
  <r>
    <x v="0"/>
    <x v="1"/>
    <x v="2"/>
    <x v="4"/>
    <n v="7256853"/>
    <n v="8002249480"/>
    <x v="0"/>
    <x v="1"/>
    <s v="AGRUPACION DE VIVIENDA METROPOLIS UNIDAD 17  PROPIEDAD HORI"/>
    <x v="1"/>
    <x v="1"/>
  </r>
  <r>
    <x v="0"/>
    <x v="1"/>
    <x v="2"/>
    <x v="4"/>
    <n v="7256884"/>
    <n v="8605213490"/>
    <x v="0"/>
    <x v="1"/>
    <s v="CONJUNTO RESIDENCIAL PIJAO DE ORO"/>
    <x v="1"/>
    <x v="1"/>
  </r>
  <r>
    <x v="0"/>
    <x v="1"/>
    <x v="2"/>
    <x v="5"/>
    <n v="7256936"/>
    <n v="25158950"/>
    <x v="0"/>
    <x v="3"/>
    <s v="SANCHEZ OROZCO LUZ STELLA"/>
    <x v="13"/>
    <x v="9"/>
  </r>
  <r>
    <x v="0"/>
    <x v="1"/>
    <x v="2"/>
    <x v="4"/>
    <n v="7256929"/>
    <n v="9002305731"/>
    <x v="0"/>
    <x v="1"/>
    <s v="CONJUNTO FLORALIA REAL"/>
    <x v="1"/>
    <x v="1"/>
  </r>
  <r>
    <x v="0"/>
    <x v="1"/>
    <x v="2"/>
    <x v="4"/>
    <n v="7257013"/>
    <n v="8110308536"/>
    <x v="0"/>
    <x v="1"/>
    <s v="CONJUNTO RESIDENCIAL ESTADIO DE LA PLAZA"/>
    <x v="14"/>
    <x v="5"/>
  </r>
  <r>
    <x v="0"/>
    <x v="1"/>
    <x v="2"/>
    <x v="4"/>
    <n v="7257095"/>
    <n v="8301384054"/>
    <x v="0"/>
    <x v="3"/>
    <s v="CONJUNTO RESIDENCIAL TUNAL CENTRAL SUPER LOTE"/>
    <x v="1"/>
    <x v="1"/>
  </r>
  <r>
    <x v="0"/>
    <x v="1"/>
    <x v="2"/>
    <x v="4"/>
    <n v="7257160"/>
    <n v="8000404701"/>
    <x v="0"/>
    <x v="1"/>
    <s v="CONJUNTO RESIDENCIAL DINAMARCA PH"/>
    <x v="14"/>
    <x v="5"/>
  </r>
  <r>
    <x v="0"/>
    <x v="1"/>
    <x v="2"/>
    <x v="4"/>
    <n v="7257203"/>
    <n v="9008469491"/>
    <x v="0"/>
    <x v="1"/>
    <s v="CONJUNTO CERRADO MANET"/>
    <x v="45"/>
    <x v="10"/>
  </r>
  <r>
    <x v="0"/>
    <x v="1"/>
    <x v="2"/>
    <x v="4"/>
    <n v="7257234"/>
    <n v="8000338429"/>
    <x v="0"/>
    <x v="0"/>
    <s v="AGRUPACION RESIDENCIAL VILLA ALICIA"/>
    <x v="11"/>
    <x v="9"/>
  </r>
  <r>
    <x v="0"/>
    <x v="1"/>
    <x v="2"/>
    <x v="4"/>
    <n v="7257314"/>
    <n v="8300481481"/>
    <x v="0"/>
    <x v="2"/>
    <s v="CONJUNTO RESIDENCIAL SAN ANDRES AFIDRO MANZANA 3 ETAPA - PRO"/>
    <x v="1"/>
    <x v="1"/>
  </r>
  <r>
    <x v="0"/>
    <x v="1"/>
    <x v="2"/>
    <x v="4"/>
    <n v="7257349"/>
    <n v="9009559512"/>
    <x v="0"/>
    <x v="0"/>
    <s v="CONJUNTO CERRADO MONTECARLO - PROPIEDAD HORIZONTAL"/>
    <x v="3"/>
    <x v="3"/>
  </r>
  <r>
    <x v="0"/>
    <x v="1"/>
    <x v="2"/>
    <x v="4"/>
    <n v="7257489"/>
    <n v="8000828141"/>
    <x v="0"/>
    <x v="3"/>
    <s v="AGRUPACION DE VIVIENDA VILLA CATALINA III SECTOR - PROPIEDAD"/>
    <x v="1"/>
    <x v="1"/>
  </r>
  <r>
    <x v="0"/>
    <x v="1"/>
    <x v="2"/>
    <x v="4"/>
    <n v="7257494"/>
    <n v="8000828141"/>
    <x v="0"/>
    <x v="3"/>
    <s v="AGRUPACION DE VIVIENDA VILLA CATALINA III SECTOR - PROPIEDAD"/>
    <x v="1"/>
    <x v="1"/>
  </r>
  <r>
    <x v="0"/>
    <x v="1"/>
    <x v="2"/>
    <x v="4"/>
    <n v="7257518"/>
    <n v="8000828141"/>
    <x v="0"/>
    <x v="3"/>
    <s v="AGRUPACION DE VIVIENDA VILLA CATALINA III SECTOR - PROPIEDAD"/>
    <x v="1"/>
    <x v="1"/>
  </r>
  <r>
    <x v="0"/>
    <x v="1"/>
    <x v="2"/>
    <x v="4"/>
    <n v="7257523"/>
    <n v="8000828141"/>
    <x v="0"/>
    <x v="3"/>
    <s v="AGRUPACION DE VIVIENDA VILLA CATALINA III SECTOR - PROPIEDAD"/>
    <x v="1"/>
    <x v="1"/>
  </r>
  <r>
    <x v="0"/>
    <x v="1"/>
    <x v="2"/>
    <x v="4"/>
    <n v="7257540"/>
    <n v="8110395201"/>
    <x v="0"/>
    <x v="1"/>
    <s v="CONJUNTO RESIDENCIAL MIRADOR DE GUADALCANAL PH"/>
    <x v="10"/>
    <x v="5"/>
  </r>
  <r>
    <x v="0"/>
    <x v="1"/>
    <x v="2"/>
    <x v="4"/>
    <n v="7257552"/>
    <n v="8000828141"/>
    <x v="0"/>
    <x v="3"/>
    <s v="AGRUPACION DE VIVIENDA VILLA CATALINA III SECTOR - PROPIEDAD"/>
    <x v="1"/>
    <x v="1"/>
  </r>
  <r>
    <x v="0"/>
    <x v="1"/>
    <x v="2"/>
    <x v="4"/>
    <n v="7257724"/>
    <n v="8903313344"/>
    <x v="0"/>
    <x v="1"/>
    <s v="CONJUNTO RESIDENCIAL OASIS DE PASOANCHO L3"/>
    <x v="0"/>
    <x v="0"/>
  </r>
  <r>
    <x v="0"/>
    <x v="1"/>
    <x v="2"/>
    <x v="4"/>
    <n v="7257900"/>
    <n v="8010040946"/>
    <x v="0"/>
    <x v="1"/>
    <s v="CONJUNTO RESIDENCIAL HACIENDA PALMA CERA"/>
    <x v="7"/>
    <x v="7"/>
  </r>
  <r>
    <x v="0"/>
    <x v="1"/>
    <x v="2"/>
    <x v="4"/>
    <n v="7257949"/>
    <n v="9005356261"/>
    <x v="0"/>
    <x v="0"/>
    <s v="EDIFICIO TORRE ALTAMIRANO - PROPIEDAD HORIZONTAL"/>
    <x v="6"/>
    <x v="6"/>
  </r>
  <r>
    <x v="0"/>
    <x v="1"/>
    <x v="2"/>
    <x v="4"/>
    <n v="7258231"/>
    <n v="8001349699"/>
    <x v="0"/>
    <x v="1"/>
    <s v="AGRUPACION DE VIVIENDA LEON DE CASTILLA"/>
    <x v="1"/>
    <x v="1"/>
  </r>
  <r>
    <x v="0"/>
    <x v="1"/>
    <x v="2"/>
    <x v="4"/>
    <n v="7258318"/>
    <n v="9001408824"/>
    <x v="0"/>
    <x v="0"/>
    <s v="CONJUNTO RESIDENCIAL MONTICELO-PROPIEDAD HORIZONTAL"/>
    <x v="6"/>
    <x v="6"/>
  </r>
  <r>
    <x v="0"/>
    <x v="1"/>
    <x v="2"/>
    <x v="4"/>
    <n v="7258522"/>
    <n v="9000059889"/>
    <x v="0"/>
    <x v="1"/>
    <s v="CONJUNTO RESIDENCIAL  SANTA MARIA DE LA ESPERANZA 1"/>
    <x v="1"/>
    <x v="1"/>
  </r>
  <r>
    <x v="0"/>
    <x v="1"/>
    <x v="2"/>
    <x v="4"/>
    <n v="7259001"/>
    <n v="8300287168"/>
    <x v="0"/>
    <x v="1"/>
    <s v="EDIFICIO IMOVAL VII PH"/>
    <x v="1"/>
    <x v="1"/>
  </r>
  <r>
    <x v="0"/>
    <x v="1"/>
    <x v="2"/>
    <x v="4"/>
    <n v="7259005"/>
    <n v="9000032123"/>
    <x v="0"/>
    <x v="1"/>
    <s v="CONJUNTO RESIDENCIAL VILLA REGINA"/>
    <x v="29"/>
    <x v="14"/>
  </r>
  <r>
    <x v="0"/>
    <x v="1"/>
    <x v="2"/>
    <x v="4"/>
    <n v="7259027"/>
    <n v="8001933179"/>
    <x v="0"/>
    <x v="0"/>
    <s v="AGRUPACION DE VIVIENDA 4A LOS GUALANDAYES"/>
    <x v="1"/>
    <x v="1"/>
  </r>
  <r>
    <x v="0"/>
    <x v="1"/>
    <x v="2"/>
    <x v="4"/>
    <n v="7259073"/>
    <n v="8300119650"/>
    <x v="0"/>
    <x v="1"/>
    <s v="EDIFICIO COLPATRIA ALHAMBRA 5 Y 6"/>
    <x v="1"/>
    <x v="1"/>
  </r>
  <r>
    <x v="0"/>
    <x v="1"/>
    <x v="2"/>
    <x v="4"/>
    <n v="7259078"/>
    <n v="9010009453"/>
    <x v="0"/>
    <x v="1"/>
    <s v="EDIFICIO IKARIA PROPIEDAD HORIZONTA"/>
    <x v="1"/>
    <x v="1"/>
  </r>
  <r>
    <x v="0"/>
    <x v="1"/>
    <x v="2"/>
    <x v="4"/>
    <n v="7259194"/>
    <n v="8090064012"/>
    <x v="0"/>
    <x v="1"/>
    <s v="EDIFICIO BALCONES DE BELEN - PROPIEDAD HORIZO"/>
    <x v="3"/>
    <x v="3"/>
  </r>
  <r>
    <x v="0"/>
    <x v="1"/>
    <x v="2"/>
    <x v="4"/>
    <n v="7259214"/>
    <n v="8040028968"/>
    <x v="0"/>
    <x v="1"/>
    <s v="CONJUNTO RESIDENCIAL CARPATOS"/>
    <x v="2"/>
    <x v="2"/>
  </r>
  <r>
    <x v="0"/>
    <x v="1"/>
    <x v="2"/>
    <x v="4"/>
    <n v="7259223"/>
    <n v="8090028769"/>
    <x v="0"/>
    <x v="3"/>
    <s v="EDIFICIO TORRE REAL DE LA QUINTA"/>
    <x v="3"/>
    <x v="3"/>
  </r>
  <r>
    <x v="0"/>
    <x v="1"/>
    <x v="2"/>
    <x v="5"/>
    <n v="7259512"/>
    <n v="41933888"/>
    <x v="0"/>
    <x v="2"/>
    <s v="CARDENAS DIAZ MARTHA ELVIRA"/>
    <x v="30"/>
    <x v="7"/>
  </r>
  <r>
    <x v="0"/>
    <x v="1"/>
    <x v="2"/>
    <x v="4"/>
    <n v="7259539"/>
    <n v="9006101761"/>
    <x v="0"/>
    <x v="1"/>
    <s v="CONJUNTO RESIDENCIAL MIRADOR DE LOS CEREZOS IV PH"/>
    <x v="1"/>
    <x v="1"/>
  </r>
  <r>
    <x v="0"/>
    <x v="1"/>
    <x v="2"/>
    <x v="4"/>
    <n v="7259598"/>
    <n v="8300355067"/>
    <x v="0"/>
    <x v="2"/>
    <s v="CONJUNTO RESIDENCIAL CAPURGANA PROPIEDAD HORIZONTAL"/>
    <x v="1"/>
    <x v="1"/>
  </r>
  <r>
    <x v="0"/>
    <x v="1"/>
    <x v="2"/>
    <x v="4"/>
    <n v="7259617"/>
    <n v="9006912202"/>
    <x v="0"/>
    <x v="3"/>
    <s v="EDIFICIO BRITANIA PH"/>
    <x v="11"/>
    <x v="9"/>
  </r>
  <r>
    <x v="0"/>
    <x v="1"/>
    <x v="2"/>
    <x v="4"/>
    <n v="7259662"/>
    <n v="8002480402"/>
    <x v="0"/>
    <x v="2"/>
    <s v="EDIFICIO SALAMANCA PROPIEDAD HORIZONTAL"/>
    <x v="6"/>
    <x v="6"/>
  </r>
  <r>
    <x v="0"/>
    <x v="1"/>
    <x v="2"/>
    <x v="4"/>
    <n v="7259693"/>
    <n v="9003782749"/>
    <x v="0"/>
    <x v="1"/>
    <s v="CONJUNTO MIRADOR DEL PARQUE PH"/>
    <x v="1"/>
    <x v="1"/>
  </r>
  <r>
    <x v="0"/>
    <x v="1"/>
    <x v="2"/>
    <x v="4"/>
    <n v="7259786"/>
    <n v="9008999204"/>
    <x v="0"/>
    <x v="1"/>
    <s v="CONJUNTO RESIDENCIAL ALTOS DE TATIKA TATIKA PH"/>
    <x v="17"/>
    <x v="2"/>
  </r>
  <r>
    <x v="0"/>
    <x v="1"/>
    <x v="2"/>
    <x v="4"/>
    <n v="7259908"/>
    <n v="8301353489"/>
    <x v="0"/>
    <x v="4"/>
    <s v="CONJUNTO COMPARTIR LA MARGARITA MANZANA 14 ETAPA 2"/>
    <x v="1"/>
    <x v="1"/>
  </r>
  <r>
    <x v="0"/>
    <x v="1"/>
    <x v="2"/>
    <x v="4"/>
    <n v="7259981"/>
    <n v="9003548973"/>
    <x v="0"/>
    <x v="1"/>
    <s v="TREBOLIS CAPELLANIA CENTRO COMERCIAL PH"/>
    <x v="1"/>
    <x v="1"/>
  </r>
  <r>
    <x v="0"/>
    <x v="1"/>
    <x v="2"/>
    <x v="4"/>
    <n v="7260020"/>
    <n v="9005013887"/>
    <x v="0"/>
    <x v="4"/>
    <s v="EDIFICIO TORRE DEL SOL PH"/>
    <x v="6"/>
    <x v="6"/>
  </r>
  <r>
    <x v="0"/>
    <x v="1"/>
    <x v="2"/>
    <x v="4"/>
    <n v="7260043"/>
    <n v="8902108101"/>
    <x v="0"/>
    <x v="2"/>
    <s v="CONJUNTO CERRADO LAS ACACIAS I"/>
    <x v="17"/>
    <x v="2"/>
  </r>
  <r>
    <x v="0"/>
    <x v="1"/>
    <x v="2"/>
    <x v="5"/>
    <n v="7260165"/>
    <n v="4483052"/>
    <x v="0"/>
    <x v="1"/>
    <s v="ZULUAGA MUÑOZ MIGUEL"/>
    <x v="6"/>
    <x v="6"/>
  </r>
  <r>
    <x v="0"/>
    <x v="1"/>
    <x v="2"/>
    <x v="4"/>
    <n v="7260420"/>
    <n v="9000080081"/>
    <x v="0"/>
    <x v="1"/>
    <s v="EDIFICIO ZELANDA 125- PROPIEDAD HORIZONTAL"/>
    <x v="1"/>
    <x v="1"/>
  </r>
  <r>
    <x v="0"/>
    <x v="1"/>
    <x v="2"/>
    <x v="4"/>
    <n v="7260431"/>
    <n v="8000902264"/>
    <x v="0"/>
    <x v="0"/>
    <s v="EDIFICIO DE USO MIXTO ARCABUZ"/>
    <x v="18"/>
    <x v="10"/>
  </r>
  <r>
    <x v="0"/>
    <x v="1"/>
    <x v="2"/>
    <x v="4"/>
    <n v="7260506"/>
    <n v="8300168053"/>
    <x v="0"/>
    <x v="1"/>
    <s v="CONJUNTO RESIDENCIAL PARQUE LOS SAUCES PH"/>
    <x v="1"/>
    <x v="1"/>
  </r>
  <r>
    <x v="0"/>
    <x v="1"/>
    <x v="2"/>
    <x v="4"/>
    <n v="7260696"/>
    <n v="8000098618"/>
    <x v="0"/>
    <x v="2"/>
    <s v="PASEO COMERCIAL S ARKACENTRO"/>
    <x v="3"/>
    <x v="3"/>
  </r>
  <r>
    <x v="0"/>
    <x v="1"/>
    <x v="2"/>
    <x v="4"/>
    <n v="7260730"/>
    <n v="8160017881"/>
    <x v="0"/>
    <x v="0"/>
    <s v="CONJUNTO RESIDENCIAL COODELMAR II ETAPA PH"/>
    <x v="11"/>
    <x v="9"/>
  </r>
  <r>
    <x v="0"/>
    <x v="1"/>
    <x v="2"/>
    <x v="5"/>
    <n v="7260741"/>
    <n v="65752751"/>
    <x v="0"/>
    <x v="1"/>
    <s v="GUTIERREZ RODRIGUEZ MONICA"/>
    <x v="3"/>
    <x v="3"/>
  </r>
  <r>
    <x v="0"/>
    <x v="1"/>
    <x v="2"/>
    <x v="4"/>
    <n v="7260764"/>
    <n v="9004667872"/>
    <x v="0"/>
    <x v="1"/>
    <s v="MIGUEL PEÑA inter"/>
    <x v="4"/>
    <x v="4"/>
  </r>
  <r>
    <x v="0"/>
    <x v="1"/>
    <x v="2"/>
    <x v="4"/>
    <n v="7260792"/>
    <n v="8001096760"/>
    <x v="0"/>
    <x v="1"/>
    <s v="CONJUNTO RESIDENCIAL SANTA BARBARA NORTE MANZANA B"/>
    <x v="1"/>
    <x v="1"/>
  </r>
  <r>
    <x v="0"/>
    <x v="1"/>
    <x v="2"/>
    <x v="4"/>
    <n v="7260858"/>
    <n v="8914107357"/>
    <x v="0"/>
    <x v="1"/>
    <s v="CONJUNTO MULTIFAMILIAR NIZA SEGUNDO SECTOR PH"/>
    <x v="11"/>
    <x v="9"/>
  </r>
  <r>
    <x v="0"/>
    <x v="1"/>
    <x v="2"/>
    <x v="4"/>
    <n v="7260902"/>
    <n v="9002532583"/>
    <x v="0"/>
    <x v="1"/>
    <s v="CONJUNTO SIEMPRE VERDE - PROPIEDAD HORIZONTAL"/>
    <x v="14"/>
    <x v="5"/>
  </r>
  <r>
    <x v="0"/>
    <x v="1"/>
    <x v="2"/>
    <x v="4"/>
    <n v="7260998"/>
    <n v="8100003035"/>
    <x v="0"/>
    <x v="3"/>
    <s v="PROPIEDAD HORIZONTAL EDIFICIO PLAZA 51"/>
    <x v="6"/>
    <x v="6"/>
  </r>
  <r>
    <x v="0"/>
    <x v="1"/>
    <x v="2"/>
    <x v="4"/>
    <n v="7261024"/>
    <n v="8000267532"/>
    <x v="0"/>
    <x v="1"/>
    <s v="URBANIZACION TAYRONA I Y II  - PH"/>
    <x v="14"/>
    <x v="5"/>
  </r>
  <r>
    <x v="0"/>
    <x v="1"/>
    <x v="2"/>
    <x v="4"/>
    <n v="7261034"/>
    <n v="8301173783"/>
    <x v="0"/>
    <x v="1"/>
    <s v="EDIFICIO AMALFI - PROPIEDAD HORIZONTAL"/>
    <x v="1"/>
    <x v="1"/>
  </r>
  <r>
    <x v="0"/>
    <x v="1"/>
    <x v="2"/>
    <x v="4"/>
    <n v="7261053"/>
    <n v="8001828853"/>
    <x v="0"/>
    <x v="1"/>
    <s v="EDIFICIO FERRINI 81 PH"/>
    <x v="14"/>
    <x v="5"/>
  </r>
  <r>
    <x v="0"/>
    <x v="1"/>
    <x v="2"/>
    <x v="4"/>
    <n v="7261055"/>
    <n v="9003310725"/>
    <x v="0"/>
    <x v="4"/>
    <s v="EDIFICIO EL SAMAN DE LA FLORA - PROPIEDAD HOR"/>
    <x v="0"/>
    <x v="0"/>
  </r>
  <r>
    <x v="0"/>
    <x v="1"/>
    <x v="2"/>
    <x v="4"/>
    <n v="7261083"/>
    <n v="9001474070"/>
    <x v="0"/>
    <x v="1"/>
    <s v="EDIFICIO SIGLO XXI PROPIEDAD HORIZONTAL"/>
    <x v="11"/>
    <x v="9"/>
  </r>
  <r>
    <x v="0"/>
    <x v="1"/>
    <x v="2"/>
    <x v="4"/>
    <n v="7261088"/>
    <n v="9002272465"/>
    <x v="0"/>
    <x v="2"/>
    <s v="AGRUPACION VIGIA DEL PARQUE ETAPA 1 PH"/>
    <x v="1"/>
    <x v="1"/>
  </r>
  <r>
    <x v="0"/>
    <x v="1"/>
    <x v="2"/>
    <x v="4"/>
    <n v="7261142"/>
    <n v="9009988859"/>
    <x v="0"/>
    <x v="0"/>
    <s v="MIRADOR DE LOS OCOBOS CONJUNTO RESIDENCIAL"/>
    <x v="7"/>
    <x v="7"/>
  </r>
  <r>
    <x v="0"/>
    <x v="1"/>
    <x v="2"/>
    <x v="4"/>
    <n v="7261146"/>
    <n v="9009988859"/>
    <x v="0"/>
    <x v="1"/>
    <s v="MIRADOR DE LOS OCOBOS CONJUNTO RESIDENCIAL"/>
    <x v="7"/>
    <x v="7"/>
  </r>
  <r>
    <x v="0"/>
    <x v="1"/>
    <x v="2"/>
    <x v="4"/>
    <n v="7261169"/>
    <n v="8001170418"/>
    <x v="0"/>
    <x v="1"/>
    <s v="CONJUNTO RESIDENCIAL LAS TORRES DE VIZCAYA PH"/>
    <x v="1"/>
    <x v="1"/>
  </r>
  <r>
    <x v="0"/>
    <x v="1"/>
    <x v="2"/>
    <x v="4"/>
    <n v="7261177"/>
    <n v="9000401788"/>
    <x v="0"/>
    <x v="3"/>
    <s v="CONJUNTO RESIDENCIAL QUINTAS DE LA AUTOPISTA SUPERLOTE 2 PH"/>
    <x v="1"/>
    <x v="1"/>
  </r>
  <r>
    <x v="0"/>
    <x v="1"/>
    <x v="2"/>
    <x v="4"/>
    <n v="7261246"/>
    <n v="8000533147"/>
    <x v="0"/>
    <x v="1"/>
    <s v="AGRUPACION DAVIVIENDA METROPOLIS UNIDAD  PH"/>
    <x v="1"/>
    <x v="1"/>
  </r>
  <r>
    <x v="0"/>
    <x v="1"/>
    <x v="2"/>
    <x v="4"/>
    <n v="7261259"/>
    <n v="8000533147"/>
    <x v="0"/>
    <x v="3"/>
    <s v="AGRUPACION DAVIVIENDA METROPOLIS UNIDAD  PH"/>
    <x v="1"/>
    <x v="1"/>
  </r>
  <r>
    <x v="0"/>
    <x v="1"/>
    <x v="2"/>
    <x v="4"/>
    <n v="7261304"/>
    <n v="9000833171"/>
    <x v="0"/>
    <x v="4"/>
    <s v="CONDOMINIO CONJUNTO CERRADO CASTILLA REAL - PRIMERA ETAPA -"/>
    <x v="6"/>
    <x v="6"/>
  </r>
  <r>
    <x v="0"/>
    <x v="1"/>
    <x v="2"/>
    <x v="4"/>
    <n v="7261308"/>
    <n v="9007771237"/>
    <x v="0"/>
    <x v="1"/>
    <s v="EDIFICIO SCALA 10"/>
    <x v="2"/>
    <x v="2"/>
  </r>
  <r>
    <x v="0"/>
    <x v="1"/>
    <x v="2"/>
    <x v="4"/>
    <n v="7261314"/>
    <n v="8000902264"/>
    <x v="0"/>
    <x v="0"/>
    <s v="EDIFICIO DE USO MIXTO ARCABUZ"/>
    <x v="18"/>
    <x v="10"/>
  </r>
  <r>
    <x v="0"/>
    <x v="1"/>
    <x v="2"/>
    <x v="4"/>
    <n v="7261331"/>
    <n v="8914123321"/>
    <x v="0"/>
    <x v="3"/>
    <s v="CENTRO COMERCIAL Y CULTURAL DE PEREIRA FIDUCENTRO Y TEATRO M"/>
    <x v="11"/>
    <x v="9"/>
  </r>
  <r>
    <x v="0"/>
    <x v="1"/>
    <x v="2"/>
    <x v="4"/>
    <n v="7261337"/>
    <n v="8002147238"/>
    <x v="0"/>
    <x v="3"/>
    <s v="AGRUPACION RESIDENCIAL TEJARES DEL NORTE IV - PROPIEDAD HORI"/>
    <x v="1"/>
    <x v="1"/>
  </r>
  <r>
    <x v="0"/>
    <x v="1"/>
    <x v="2"/>
    <x v="4"/>
    <n v="7261364"/>
    <n v="8300399383"/>
    <x v="0"/>
    <x v="1"/>
    <s v="CONJUNTO RESIDENCIAL BALCONES DE SEVILLA"/>
    <x v="1"/>
    <x v="1"/>
  </r>
  <r>
    <x v="0"/>
    <x v="1"/>
    <x v="2"/>
    <x v="4"/>
    <n v="7261476"/>
    <n v="9000368575"/>
    <x v="0"/>
    <x v="1"/>
    <s v="EDIFICIO ARTEMISA PH"/>
    <x v="14"/>
    <x v="5"/>
  </r>
  <r>
    <x v="0"/>
    <x v="1"/>
    <x v="2"/>
    <x v="4"/>
    <n v="7261477"/>
    <n v="8300319323"/>
    <x v="0"/>
    <x v="1"/>
    <s v="AGRUPACION MZ 17 LT B URBANIZACION BOCHICA MULTICENTRO III E"/>
    <x v="1"/>
    <x v="1"/>
  </r>
  <r>
    <x v="0"/>
    <x v="1"/>
    <x v="2"/>
    <x v="4"/>
    <n v="7261481"/>
    <n v="9000368575"/>
    <x v="0"/>
    <x v="0"/>
    <s v="EDIFICIO ARTEMISA PH"/>
    <x v="14"/>
    <x v="5"/>
  </r>
  <r>
    <x v="0"/>
    <x v="1"/>
    <x v="2"/>
    <x v="4"/>
    <n v="7261498"/>
    <n v="9002011267"/>
    <x v="0"/>
    <x v="3"/>
    <s v="CONJUNTO RESIDENCIAL FLORENCIA NORTE PH"/>
    <x v="1"/>
    <x v="1"/>
  </r>
  <r>
    <x v="0"/>
    <x v="1"/>
    <x v="2"/>
    <x v="4"/>
    <n v="7261514"/>
    <n v="8300900948"/>
    <x v="0"/>
    <x v="1"/>
    <s v="EDIFICIO MARIA CRISTINA-PROPIEDAD HORIZONTAL-"/>
    <x v="1"/>
    <x v="1"/>
  </r>
  <r>
    <x v="0"/>
    <x v="1"/>
    <x v="2"/>
    <x v="4"/>
    <n v="7261541"/>
    <n v="9000638175"/>
    <x v="0"/>
    <x v="1"/>
    <s v="URBANIZACION RESIDENCIAL ZAGUAN DE LAS VILLAS II ETAPA PH"/>
    <x v="13"/>
    <x v="9"/>
  </r>
  <r>
    <x v="0"/>
    <x v="1"/>
    <x v="2"/>
    <x v="4"/>
    <n v="7261563"/>
    <n v="9001633704"/>
    <x v="0"/>
    <x v="3"/>
    <s v="URBANIZACION MONTEPINAR PH"/>
    <x v="10"/>
    <x v="5"/>
  </r>
  <r>
    <x v="0"/>
    <x v="1"/>
    <x v="2"/>
    <x v="4"/>
    <n v="7261592"/>
    <n v="8300107556"/>
    <x v="0"/>
    <x v="3"/>
    <s v="URBANIZACION ATARDECERES DE SUBA ETAPAS III Y IV PH"/>
    <x v="1"/>
    <x v="1"/>
  </r>
  <r>
    <x v="0"/>
    <x v="1"/>
    <x v="2"/>
    <x v="4"/>
    <n v="7261639"/>
    <n v="8300830157"/>
    <x v="0"/>
    <x v="3"/>
    <s v="CONJUNTO RESIDENCIAL USATAMA MANZANA M"/>
    <x v="1"/>
    <x v="1"/>
  </r>
  <r>
    <x v="0"/>
    <x v="1"/>
    <x v="2"/>
    <x v="4"/>
    <n v="7261697"/>
    <n v="8300500456"/>
    <x v="0"/>
    <x v="1"/>
    <s v="CONJUNTO RESIDENCIAL COLINA DE LOS VIENTOS I ETAPA PH"/>
    <x v="1"/>
    <x v="1"/>
  </r>
  <r>
    <x v="0"/>
    <x v="1"/>
    <x v="2"/>
    <x v="4"/>
    <n v="7261705"/>
    <n v="9005679754"/>
    <x v="0"/>
    <x v="1"/>
    <s v="CONJUNTO CERRADO LA BALSA PROPIEDAD HORIZONTAL"/>
    <x v="3"/>
    <x v="3"/>
  </r>
  <r>
    <x v="0"/>
    <x v="1"/>
    <x v="2"/>
    <x v="4"/>
    <n v="7261710"/>
    <n v="8300317327"/>
    <x v="0"/>
    <x v="1"/>
    <s v="EDIFICIO MALOCA PROPIEDAD HORIZONTAL"/>
    <x v="1"/>
    <x v="1"/>
  </r>
  <r>
    <x v="0"/>
    <x v="1"/>
    <x v="2"/>
    <x v="4"/>
    <n v="7261727"/>
    <n v="8300322836"/>
    <x v="0"/>
    <x v="3"/>
    <s v="CONJUNTO RESIDENCIAL RONDA DE SAN PATRICIO PH"/>
    <x v="1"/>
    <x v="1"/>
  </r>
  <r>
    <x v="0"/>
    <x v="1"/>
    <x v="2"/>
    <x v="4"/>
    <n v="7261846"/>
    <n v="8000438541"/>
    <x v="0"/>
    <x v="1"/>
    <s v="CENTRO COMERCIAL FUTURO 140"/>
    <x v="1"/>
    <x v="1"/>
  </r>
  <r>
    <x v="0"/>
    <x v="1"/>
    <x v="2"/>
    <x v="4"/>
    <n v="7261843"/>
    <n v="9007388822"/>
    <x v="0"/>
    <x v="0"/>
    <s v="EDIFICIO MULTIFAMILIAR LA CORUÑA 2"/>
    <x v="7"/>
    <x v="7"/>
  </r>
  <r>
    <x v="0"/>
    <x v="1"/>
    <x v="2"/>
    <x v="4"/>
    <n v="7261847"/>
    <n v="8001728986"/>
    <x v="0"/>
    <x v="1"/>
    <s v="EDIFICIO PIJAO NORTE PH"/>
    <x v="1"/>
    <x v="1"/>
  </r>
  <r>
    <x v="0"/>
    <x v="1"/>
    <x v="2"/>
    <x v="4"/>
    <n v="7261876"/>
    <n v="9005013887"/>
    <x v="0"/>
    <x v="4"/>
    <s v="EDIFICIO TORRE DEL SOL PH"/>
    <x v="6"/>
    <x v="6"/>
  </r>
  <r>
    <x v="0"/>
    <x v="1"/>
    <x v="2"/>
    <x v="4"/>
    <n v="7261874"/>
    <n v="9000889189"/>
    <x v="0"/>
    <x v="0"/>
    <s v="AGRUPACION DE VIVIENDA FONTIBON RESERVADO - PROPIEDAD HORIZO"/>
    <x v="1"/>
    <x v="1"/>
  </r>
  <r>
    <x v="0"/>
    <x v="1"/>
    <x v="2"/>
    <x v="4"/>
    <n v="7261883"/>
    <n v="8000533147"/>
    <x v="0"/>
    <x v="3"/>
    <s v="AGRUPACION DAVIVIENDA METROPOLIS UNIDAD  PH"/>
    <x v="1"/>
    <x v="1"/>
  </r>
  <r>
    <x v="0"/>
    <x v="1"/>
    <x v="2"/>
    <x v="4"/>
    <n v="7261899"/>
    <n v="8000533147"/>
    <x v="0"/>
    <x v="3"/>
    <s v="AGRUPACION DAVIVIENDA METROPOLIS UNIDAD  PH"/>
    <x v="1"/>
    <x v="1"/>
  </r>
  <r>
    <x v="0"/>
    <x v="1"/>
    <x v="2"/>
    <x v="4"/>
    <n v="7261909"/>
    <n v="9002068314"/>
    <x v="0"/>
    <x v="2"/>
    <s v="EDIFICIO MIRADOR DE GUAYACANES - PROPIEDAD HORIZONTAL"/>
    <x v="6"/>
    <x v="6"/>
  </r>
  <r>
    <x v="0"/>
    <x v="1"/>
    <x v="2"/>
    <x v="4"/>
    <n v="7261949"/>
    <n v="9001536870"/>
    <x v="0"/>
    <x v="1"/>
    <s v="CAMPOVERDE PH"/>
    <x v="14"/>
    <x v="5"/>
  </r>
  <r>
    <x v="0"/>
    <x v="1"/>
    <x v="2"/>
    <x v="4"/>
    <n v="7261958"/>
    <n v="9004206006"/>
    <x v="0"/>
    <x v="1"/>
    <s v="EDIFICIO MALUA  PROPIEDAD HORIZONTAL"/>
    <x v="6"/>
    <x v="6"/>
  </r>
  <r>
    <x v="0"/>
    <x v="1"/>
    <x v="2"/>
    <x v="4"/>
    <n v="7261960"/>
    <n v="8040018379"/>
    <x v="0"/>
    <x v="1"/>
    <s v="CONJUNTO RESIDENCIAL ESTRELLA DE LA SIERRA PROPIEDAD HORIZON"/>
    <x v="2"/>
    <x v="2"/>
  </r>
  <r>
    <x v="0"/>
    <x v="1"/>
    <x v="2"/>
    <x v="4"/>
    <n v="7261977"/>
    <n v="8300653194"/>
    <x v="0"/>
    <x v="1"/>
    <s v="AGRUPACION DE VIVIENDA MAZUREN AGRUPACION 08 PH"/>
    <x v="1"/>
    <x v="1"/>
  </r>
  <r>
    <x v="0"/>
    <x v="1"/>
    <x v="2"/>
    <x v="4"/>
    <n v="7261971"/>
    <n v="8050182916"/>
    <x v="0"/>
    <x v="1"/>
    <s v="UNIDAD RESIDENCIAL BOSQUES DE PUENTE PALMA SECTOR B"/>
    <x v="0"/>
    <x v="0"/>
  </r>
  <r>
    <x v="0"/>
    <x v="1"/>
    <x v="2"/>
    <x v="4"/>
    <n v="7261991"/>
    <n v="8000543861"/>
    <x v="0"/>
    <x v="1"/>
    <s v="CONJUNTO RESIDENCIAL CEDRO BOLIVAR II PH"/>
    <x v="1"/>
    <x v="1"/>
  </r>
  <r>
    <x v="0"/>
    <x v="1"/>
    <x v="2"/>
    <x v="4"/>
    <n v="7262016"/>
    <n v="9004261439"/>
    <x v="0"/>
    <x v="1"/>
    <s v="CONJUNTO GRANADA CLUB RESIDENCIAL ETAPA III"/>
    <x v="1"/>
    <x v="1"/>
  </r>
  <r>
    <x v="0"/>
    <x v="1"/>
    <x v="2"/>
    <x v="4"/>
    <n v="7262027"/>
    <n v="8001096760"/>
    <x v="0"/>
    <x v="1"/>
    <s v="CONJUNTO RESIDENCIAL SANTA BARBARA NORTE MANZANA B"/>
    <x v="1"/>
    <x v="1"/>
  </r>
  <r>
    <x v="0"/>
    <x v="1"/>
    <x v="2"/>
    <x v="4"/>
    <n v="7262053"/>
    <n v="9002578233"/>
    <x v="0"/>
    <x v="1"/>
    <s v="URBANIZACIÓN VITENZA PH"/>
    <x v="14"/>
    <x v="5"/>
  </r>
  <r>
    <x v="0"/>
    <x v="1"/>
    <x v="2"/>
    <x v="5"/>
    <n v="7262065"/>
    <n v="9007518912"/>
    <x v="0"/>
    <x v="1"/>
    <s v="RENTAR MAQUINARIA SAS"/>
    <x v="11"/>
    <x v="9"/>
  </r>
  <r>
    <x v="0"/>
    <x v="1"/>
    <x v="2"/>
    <x v="4"/>
    <n v="7262071"/>
    <n v="8909289426"/>
    <x v="0"/>
    <x v="1"/>
    <s v="NUCLEO DE VIVIENDA N°2 CIUDAD SAN DIEGO"/>
    <x v="14"/>
    <x v="5"/>
  </r>
  <r>
    <x v="0"/>
    <x v="1"/>
    <x v="2"/>
    <x v="4"/>
    <n v="7262109"/>
    <n v="9001558686"/>
    <x v="1"/>
    <x v="6"/>
    <s v="CONJUNTO RESIDENCIAL QUINTAS DE SAN JORGE"/>
    <x v="1"/>
    <x v="1"/>
  </r>
  <r>
    <x v="0"/>
    <x v="1"/>
    <x v="2"/>
    <x v="4"/>
    <n v="7262131"/>
    <n v="8300796182"/>
    <x v="0"/>
    <x v="1"/>
    <s v="EDIFICIO ACUARIMANTIMA - PROPIEDAD HORIZONTAL"/>
    <x v="1"/>
    <x v="1"/>
  </r>
  <r>
    <x v="0"/>
    <x v="1"/>
    <x v="2"/>
    <x v="4"/>
    <n v="7262164"/>
    <n v="8050093504"/>
    <x v="0"/>
    <x v="1"/>
    <s v="UNIDAD RESIDENCIAL MARCO FIDEL SUAREZ"/>
    <x v="0"/>
    <x v="0"/>
  </r>
  <r>
    <x v="0"/>
    <x v="1"/>
    <x v="2"/>
    <x v="4"/>
    <n v="7262171"/>
    <n v="8000350415"/>
    <x v="0"/>
    <x v="3"/>
    <s v="CONJUNTO RESIDENCIAL TORRES DE LA VISITACIÓN 2 PH"/>
    <x v="14"/>
    <x v="5"/>
  </r>
  <r>
    <x v="0"/>
    <x v="1"/>
    <x v="2"/>
    <x v="4"/>
    <n v="7262213"/>
    <n v="8914123321"/>
    <x v="0"/>
    <x v="3"/>
    <s v="CENTRO COMERCIAL Y CULTURAL DE PEREIRA FIDUCENTRO Y TEATRO M"/>
    <x v="11"/>
    <x v="9"/>
  </r>
  <r>
    <x v="0"/>
    <x v="1"/>
    <x v="2"/>
    <x v="4"/>
    <n v="7262301"/>
    <n v="9004655183"/>
    <x v="0"/>
    <x v="3"/>
    <s v="CONJUNTO RESIDENCIAL SAN DIEGO RESERVADO PH"/>
    <x v="1"/>
    <x v="1"/>
  </r>
  <r>
    <x v="0"/>
    <x v="1"/>
    <x v="2"/>
    <x v="4"/>
    <n v="7262242"/>
    <n v="8300107556"/>
    <x v="0"/>
    <x v="3"/>
    <s v="URBANIZACION ATARDECERES DE SUBA ETAPAS III Y IV PH"/>
    <x v="1"/>
    <x v="1"/>
  </r>
  <r>
    <x v="0"/>
    <x v="1"/>
    <x v="2"/>
    <x v="4"/>
    <n v="7262293"/>
    <n v="9002547937"/>
    <x v="0"/>
    <x v="1"/>
    <s v="CONJUNTO RESIDENCIAL BOSQUES DEL PINAR PH"/>
    <x v="1"/>
    <x v="1"/>
  </r>
  <r>
    <x v="0"/>
    <x v="1"/>
    <x v="2"/>
    <x v="4"/>
    <n v="7262342"/>
    <n v="8300520867"/>
    <x v="0"/>
    <x v="3"/>
    <s v="EDIFICIO RINCON DEL PROGRESO PH"/>
    <x v="1"/>
    <x v="1"/>
  </r>
  <r>
    <x v="0"/>
    <x v="1"/>
    <x v="2"/>
    <x v="4"/>
    <n v="7262347"/>
    <n v="8320108465"/>
    <x v="0"/>
    <x v="1"/>
    <s v="CONJUNTO CERRADO LA ARBOLEDA - PROPIEDAD HORIZONTAL"/>
    <x v="4"/>
    <x v="4"/>
  </r>
  <r>
    <x v="0"/>
    <x v="1"/>
    <x v="2"/>
    <x v="4"/>
    <n v="7262350"/>
    <n v="9000013011"/>
    <x v="0"/>
    <x v="2"/>
    <s v="CONJUNTO CERRADO PORTAL DE SAN LUIS"/>
    <x v="6"/>
    <x v="6"/>
  </r>
  <r>
    <x v="0"/>
    <x v="1"/>
    <x v="2"/>
    <x v="4"/>
    <n v="7262353"/>
    <n v="8010014709"/>
    <x v="0"/>
    <x v="3"/>
    <s v="CONJUNTO RESIDENCIAL LA ARCADIA"/>
    <x v="7"/>
    <x v="7"/>
  </r>
  <r>
    <x v="0"/>
    <x v="1"/>
    <x v="2"/>
    <x v="4"/>
    <n v="7262367"/>
    <n v="8605154154"/>
    <x v="0"/>
    <x v="0"/>
    <s v="CONJUNTO RESIDENCIAL USATAMA MANZANA K"/>
    <x v="1"/>
    <x v="1"/>
  </r>
  <r>
    <x v="0"/>
    <x v="1"/>
    <x v="2"/>
    <x v="4"/>
    <n v="7262471"/>
    <n v="8100058852"/>
    <x v="0"/>
    <x v="1"/>
    <s v="EDIFICIO MIRADOR LA PALMA II"/>
    <x v="6"/>
    <x v="6"/>
  </r>
  <r>
    <x v="0"/>
    <x v="1"/>
    <x v="2"/>
    <x v="4"/>
    <n v="7262477"/>
    <n v="8300830157"/>
    <x v="0"/>
    <x v="3"/>
    <s v="CONJUNTO RESIDENCIAL USATAMA MANZANA M"/>
    <x v="1"/>
    <x v="1"/>
  </r>
  <r>
    <x v="0"/>
    <x v="1"/>
    <x v="2"/>
    <x v="4"/>
    <n v="7262486"/>
    <n v="8001011161"/>
    <x v="0"/>
    <x v="2"/>
    <s v="CONJUNTO RESIDENCIAL QUINTANILLA  DE LA FLORA"/>
    <x v="1"/>
    <x v="1"/>
  </r>
  <r>
    <x v="0"/>
    <x v="1"/>
    <x v="2"/>
    <x v="4"/>
    <n v="7262521"/>
    <n v="9004824384"/>
    <x v="0"/>
    <x v="1"/>
    <s v="CONJUNTO CERRADO VERSALLES PROPIEDAD HORIZONTAL"/>
    <x v="18"/>
    <x v="10"/>
  </r>
  <r>
    <x v="0"/>
    <x v="1"/>
    <x v="2"/>
    <x v="4"/>
    <n v="7262596"/>
    <n v="9009220223"/>
    <x v="0"/>
    <x v="3"/>
    <s v="EDIFICIO BAMBU PROPIEDAD HORIZONTAL"/>
    <x v="6"/>
    <x v="6"/>
  </r>
  <r>
    <x v="0"/>
    <x v="1"/>
    <x v="2"/>
    <x v="4"/>
    <n v="7262635"/>
    <n v="8300684806"/>
    <x v="0"/>
    <x v="3"/>
    <s v="CONJUNTO RESIDENCIAL BOLIVIA OCCIDENTAL ETAPA VII PH"/>
    <x v="1"/>
    <x v="1"/>
  </r>
  <r>
    <x v="0"/>
    <x v="1"/>
    <x v="2"/>
    <x v="4"/>
    <n v="7262736"/>
    <n v="8301459172"/>
    <x v="0"/>
    <x v="3"/>
    <s v="CONJUNTO RESIDENCIAL REDIL DE CASTILLA III PH"/>
    <x v="1"/>
    <x v="1"/>
  </r>
  <r>
    <x v="0"/>
    <x v="1"/>
    <x v="2"/>
    <x v="4"/>
    <n v="7262748"/>
    <n v="8605226325"/>
    <x v="0"/>
    <x v="1"/>
    <s v="EDIFICIO ANDRES"/>
    <x v="1"/>
    <x v="1"/>
  </r>
  <r>
    <x v="0"/>
    <x v="1"/>
    <x v="2"/>
    <x v="4"/>
    <n v="7262822"/>
    <n v="9003344982"/>
    <x v="0"/>
    <x v="1"/>
    <s v="CONJUNTO CERRADO RIVERA CAMPESTRE PH"/>
    <x v="11"/>
    <x v="9"/>
  </r>
  <r>
    <x v="0"/>
    <x v="1"/>
    <x v="2"/>
    <x v="4"/>
    <n v="7262834"/>
    <n v="9000217715"/>
    <x v="0"/>
    <x v="1"/>
    <s v="EDIFICIO VERONA PLAZA"/>
    <x v="2"/>
    <x v="2"/>
  </r>
  <r>
    <x v="0"/>
    <x v="1"/>
    <x v="2"/>
    <x v="4"/>
    <n v="7262895"/>
    <n v="8100028501"/>
    <x v="0"/>
    <x v="0"/>
    <s v="EDIFICIO CERROS DEL CAMPIN BLOQUE FRONTINO PROPIEDAD HORIZON"/>
    <x v="6"/>
    <x v="6"/>
  </r>
  <r>
    <x v="0"/>
    <x v="1"/>
    <x v="2"/>
    <x v="4"/>
    <n v="7263037"/>
    <n v="9000650921"/>
    <x v="0"/>
    <x v="0"/>
    <s v="EDIFICIO PORTAL DE LOS NOGALES PROPIEDAD HORIZONTAL"/>
    <x v="6"/>
    <x v="6"/>
  </r>
  <r>
    <x v="0"/>
    <x v="1"/>
    <x v="2"/>
    <x v="4"/>
    <n v="7263055"/>
    <n v="8110371405"/>
    <x v="0"/>
    <x v="1"/>
    <s v="URBANIZACIN LA COLINA DE ASIS"/>
    <x v="5"/>
    <x v="5"/>
  </r>
  <r>
    <x v="0"/>
    <x v="1"/>
    <x v="2"/>
    <x v="4"/>
    <n v="7263066"/>
    <n v="8300524282"/>
    <x v="0"/>
    <x v="0"/>
    <s v="CONJUNTO RESIDENCIAL EL PORTAL DE LA COFRADIA PH"/>
    <x v="1"/>
    <x v="1"/>
  </r>
  <r>
    <x v="0"/>
    <x v="1"/>
    <x v="2"/>
    <x v="4"/>
    <n v="7263214"/>
    <n v="8000695451"/>
    <x v="0"/>
    <x v="1"/>
    <s v="CONJUNTO RESIDENCIALTAOKA II"/>
    <x v="1"/>
    <x v="1"/>
  </r>
  <r>
    <x v="0"/>
    <x v="1"/>
    <x v="2"/>
    <x v="4"/>
    <n v="7263233"/>
    <n v="9000005299"/>
    <x v="0"/>
    <x v="2"/>
    <s v="URBANIZACION SAN ANGEL"/>
    <x v="17"/>
    <x v="2"/>
  </r>
  <r>
    <x v="0"/>
    <x v="1"/>
    <x v="2"/>
    <x v="4"/>
    <n v="7263332"/>
    <n v="8300529591"/>
    <x v="0"/>
    <x v="0"/>
    <s v="AGRUPACION DE VIVIENDA LA FONTANA I PROPIEDA"/>
    <x v="1"/>
    <x v="1"/>
  </r>
  <r>
    <x v="0"/>
    <x v="1"/>
    <x v="2"/>
    <x v="4"/>
    <n v="7263528"/>
    <n v="8000224318"/>
    <x v="0"/>
    <x v="1"/>
    <s v="EDIFICIO COMERCIAL VILLA DE ROBLEDO"/>
    <x v="79"/>
    <x v="0"/>
  </r>
  <r>
    <x v="0"/>
    <x v="1"/>
    <x v="2"/>
    <x v="4"/>
    <n v="7263583"/>
    <n v="8090114076"/>
    <x v="0"/>
    <x v="0"/>
    <s v="MULTIFAMILIARES BALCONES DEL BOSQUE"/>
    <x v="3"/>
    <x v="3"/>
  </r>
  <r>
    <x v="0"/>
    <x v="1"/>
    <x v="2"/>
    <x v="4"/>
    <n v="7263587"/>
    <n v="9010030500"/>
    <x v="0"/>
    <x v="1"/>
    <s v="CONJUNTO RESIDENCIAL TIERRA GRATA EL ESMERALDAL PH"/>
    <x v="10"/>
    <x v="5"/>
  </r>
  <r>
    <x v="0"/>
    <x v="1"/>
    <x v="2"/>
    <x v="4"/>
    <n v="7263592"/>
    <n v="8902086408"/>
    <x v="0"/>
    <x v="1"/>
    <s v="UNIDAD RESIDENCIAL COLON"/>
    <x v="17"/>
    <x v="2"/>
  </r>
  <r>
    <x v="0"/>
    <x v="1"/>
    <x v="2"/>
    <x v="4"/>
    <n v="7263603"/>
    <n v="8300183155"/>
    <x v="0"/>
    <x v="1"/>
    <s v="UNIDAD RESIDENCIAL EL PORTAL Y SANTA MARIA DE LOS ANGELES"/>
    <x v="1"/>
    <x v="1"/>
  </r>
  <r>
    <x v="0"/>
    <x v="1"/>
    <x v="2"/>
    <x v="4"/>
    <n v="7263622"/>
    <n v="9000016395"/>
    <x v="0"/>
    <x v="3"/>
    <s v="URBANIZACION BOSQUE DE SORATAMA 1 ETAPA PROPI"/>
    <x v="1"/>
    <x v="1"/>
  </r>
  <r>
    <x v="0"/>
    <x v="1"/>
    <x v="2"/>
    <x v="4"/>
    <n v="7263660"/>
    <n v="8300353671"/>
    <x v="0"/>
    <x v="1"/>
    <s v="CONJUNTO RESIDENCIAL MONTERREY II"/>
    <x v="1"/>
    <x v="1"/>
  </r>
  <r>
    <x v="0"/>
    <x v="1"/>
    <x v="2"/>
    <x v="4"/>
    <n v="7263698"/>
    <n v="8300397624"/>
    <x v="0"/>
    <x v="1"/>
    <s v="CONJUNTO RESIDENCIAL CERROS DE SOTILEZA"/>
    <x v="1"/>
    <x v="1"/>
  </r>
  <r>
    <x v="0"/>
    <x v="1"/>
    <x v="2"/>
    <x v="4"/>
    <n v="7263721"/>
    <n v="8010008065"/>
    <x v="0"/>
    <x v="1"/>
    <s v="CONJUNTO RESIDENCIAL PLAZOLETA ANDINA"/>
    <x v="7"/>
    <x v="7"/>
  </r>
  <r>
    <x v="0"/>
    <x v="1"/>
    <x v="2"/>
    <x v="4"/>
    <n v="7263735"/>
    <n v="9001740825"/>
    <x v="0"/>
    <x v="1"/>
    <s v="EDIFICIO ODETTE"/>
    <x v="1"/>
    <x v="1"/>
  </r>
  <r>
    <x v="0"/>
    <x v="1"/>
    <x v="2"/>
    <x v="5"/>
    <n v="7263732"/>
    <n v="35320840"/>
    <x v="0"/>
    <x v="2"/>
    <s v="BARRERA APONTE BERTHA"/>
    <x v="3"/>
    <x v="3"/>
  </r>
  <r>
    <x v="0"/>
    <x v="1"/>
    <x v="2"/>
    <x v="4"/>
    <n v="7263739"/>
    <n v="9001740825"/>
    <x v="0"/>
    <x v="2"/>
    <s v="EDIFICIO ODETTE"/>
    <x v="1"/>
    <x v="1"/>
  </r>
  <r>
    <x v="0"/>
    <x v="1"/>
    <x v="2"/>
    <x v="4"/>
    <n v="7263769"/>
    <n v="8605279007"/>
    <x v="0"/>
    <x v="1"/>
    <s v="EDIFICIO CENTRO DE NEGOCIOS MANHATTAN PROPIEDAD HORIZONTAL"/>
    <x v="1"/>
    <x v="1"/>
  </r>
  <r>
    <x v="0"/>
    <x v="1"/>
    <x v="2"/>
    <x v="4"/>
    <n v="7263833"/>
    <n v="9000231793"/>
    <x v="0"/>
    <x v="3"/>
    <s v="EDIFICIO ALBANIA PROPIEDAD HORIZONTAL"/>
    <x v="6"/>
    <x v="6"/>
  </r>
  <r>
    <x v="0"/>
    <x v="1"/>
    <x v="2"/>
    <x v="4"/>
    <n v="7263866"/>
    <n v="8301453886"/>
    <x v="0"/>
    <x v="1"/>
    <s v="EDIFICIO SAMARCANDA PH"/>
    <x v="1"/>
    <x v="1"/>
  </r>
  <r>
    <x v="0"/>
    <x v="1"/>
    <x v="2"/>
    <x v="4"/>
    <n v="7263871"/>
    <n v="8002480402"/>
    <x v="0"/>
    <x v="1"/>
    <s v="EDIFICIO SALAMANCA PROPIEDAD HORIZONTAL"/>
    <x v="6"/>
    <x v="6"/>
  </r>
  <r>
    <x v="0"/>
    <x v="1"/>
    <x v="2"/>
    <x v="4"/>
    <n v="7263872"/>
    <n v="9009360541"/>
    <x v="0"/>
    <x v="0"/>
    <s v="YUMA CIUDADELA RESIDENCIAL"/>
    <x v="29"/>
    <x v="14"/>
  </r>
  <r>
    <x v="0"/>
    <x v="1"/>
    <x v="2"/>
    <x v="4"/>
    <n v="7263880"/>
    <n v="9007007321"/>
    <x v="0"/>
    <x v="1"/>
    <s v="EDIFICIO MULTIAZUL CENTRO PROPIEDAD HORIZONTAL"/>
    <x v="6"/>
    <x v="6"/>
  </r>
  <r>
    <x v="0"/>
    <x v="1"/>
    <x v="2"/>
    <x v="5"/>
    <n v="7263870"/>
    <n v="65752751"/>
    <x v="0"/>
    <x v="1"/>
    <s v="GUTIERREZ RODRIGUEZ MONICA"/>
    <x v="3"/>
    <x v="3"/>
  </r>
  <r>
    <x v="0"/>
    <x v="1"/>
    <x v="2"/>
    <x v="4"/>
    <n v="7263899"/>
    <n v="9011515734"/>
    <x v="0"/>
    <x v="2"/>
    <s v="CONJUNTO RESIDENCIAL KUNDAE PROPIEDAD HORIZON"/>
    <x v="3"/>
    <x v="3"/>
  </r>
  <r>
    <x v="0"/>
    <x v="1"/>
    <x v="2"/>
    <x v="4"/>
    <n v="7263906"/>
    <n v="8914107357"/>
    <x v="0"/>
    <x v="1"/>
    <s v="CONJUNTO MULTIFAMILIAR NIZA SEGUNDO SECTOR PH"/>
    <x v="11"/>
    <x v="9"/>
  </r>
  <r>
    <x v="0"/>
    <x v="1"/>
    <x v="2"/>
    <x v="4"/>
    <n v="7263914"/>
    <n v="9004605831"/>
    <x v="0"/>
    <x v="1"/>
    <s v="EDIFICIO LA ALHAMBRA-PROPIEDAD HORIZONTAL"/>
    <x v="6"/>
    <x v="6"/>
  </r>
  <r>
    <x v="0"/>
    <x v="1"/>
    <x v="2"/>
    <x v="4"/>
    <n v="7263948"/>
    <n v="8000712335"/>
    <x v="0"/>
    <x v="3"/>
    <s v="CONJUNTO RESIDENCIAL BOLIVIA XII PH"/>
    <x v="1"/>
    <x v="1"/>
  </r>
  <r>
    <x v="0"/>
    <x v="1"/>
    <x v="2"/>
    <x v="4"/>
    <n v="7263992"/>
    <n v="9000368575"/>
    <x v="0"/>
    <x v="2"/>
    <s v="EDIFICIO ARTEMISA PH"/>
    <x v="14"/>
    <x v="5"/>
  </r>
  <r>
    <x v="0"/>
    <x v="1"/>
    <x v="2"/>
    <x v="4"/>
    <n v="7264022"/>
    <n v="8000799805"/>
    <x v="0"/>
    <x v="3"/>
    <s v="CONDOMINIO LA PLAZUELA II Y III PH"/>
    <x v="1"/>
    <x v="1"/>
  </r>
  <r>
    <x v="0"/>
    <x v="1"/>
    <x v="2"/>
    <x v="4"/>
    <n v="7264039"/>
    <n v="9000032123"/>
    <x v="0"/>
    <x v="2"/>
    <s v="CONJUNTO RESIDENCIAL VILLA REGINA"/>
    <x v="29"/>
    <x v="14"/>
  </r>
  <r>
    <x v="0"/>
    <x v="1"/>
    <x v="2"/>
    <x v="4"/>
    <n v="7264044"/>
    <n v="8000799805"/>
    <x v="0"/>
    <x v="4"/>
    <s v="CONDOMINIO LA PLAZUELA II Y III PH"/>
    <x v="1"/>
    <x v="1"/>
  </r>
  <r>
    <x v="0"/>
    <x v="1"/>
    <x v="2"/>
    <x v="4"/>
    <n v="7264073"/>
    <n v="8300007768"/>
    <x v="0"/>
    <x v="1"/>
    <s v="CONJUNTO RESIDENCIAL MULTIFAMILIARES MILENTA PH"/>
    <x v="1"/>
    <x v="1"/>
  </r>
  <r>
    <x v="0"/>
    <x v="1"/>
    <x v="2"/>
    <x v="4"/>
    <n v="7264070"/>
    <n v="8300352521"/>
    <x v="0"/>
    <x v="2"/>
    <s v="EDIFICIO MERCURIO PROPIEDAD HORIZONTAL"/>
    <x v="1"/>
    <x v="1"/>
  </r>
  <r>
    <x v="0"/>
    <x v="1"/>
    <x v="2"/>
    <x v="4"/>
    <n v="7264074"/>
    <n v="8300352521"/>
    <x v="0"/>
    <x v="1"/>
    <s v="EDIFICIO MERCURIO PROPIEDAD HORIZONTAL"/>
    <x v="1"/>
    <x v="1"/>
  </r>
  <r>
    <x v="0"/>
    <x v="1"/>
    <x v="2"/>
    <x v="4"/>
    <n v="7264083"/>
    <n v="8300319323"/>
    <x v="0"/>
    <x v="1"/>
    <s v="AGRUPACION MZ 17 LT B URBANIZACION BOCHICA MULTICENTRO III E"/>
    <x v="1"/>
    <x v="1"/>
  </r>
  <r>
    <x v="0"/>
    <x v="1"/>
    <x v="2"/>
    <x v="4"/>
    <n v="7264101"/>
    <n v="8001611437"/>
    <x v="0"/>
    <x v="3"/>
    <s v="EL PORTAL DE SANTA BARBARA PH"/>
    <x v="1"/>
    <x v="1"/>
  </r>
  <r>
    <x v="0"/>
    <x v="1"/>
    <x v="2"/>
    <x v="5"/>
    <n v="7264111"/>
    <n v="24311811"/>
    <x v="0"/>
    <x v="1"/>
    <s v="VALENCIA ESCOBAR AMANDA"/>
    <x v="14"/>
    <x v="5"/>
  </r>
  <r>
    <x v="0"/>
    <x v="1"/>
    <x v="2"/>
    <x v="4"/>
    <n v="7264123"/>
    <n v="8301254398"/>
    <x v="0"/>
    <x v="1"/>
    <s v="AGRUPACION URBANIZACION TECHO"/>
    <x v="1"/>
    <x v="1"/>
  </r>
  <r>
    <x v="0"/>
    <x v="1"/>
    <x v="2"/>
    <x v="4"/>
    <n v="7264131"/>
    <n v="9008815718"/>
    <x v="0"/>
    <x v="1"/>
    <s v="EDIFICIO VIZENTINO PROPIEDAD HORIZONTAL"/>
    <x v="6"/>
    <x v="6"/>
  </r>
  <r>
    <x v="0"/>
    <x v="1"/>
    <x v="2"/>
    <x v="4"/>
    <n v="7264136"/>
    <n v="8300319323"/>
    <x v="0"/>
    <x v="1"/>
    <s v="AGRUPACION MZ 17 LT B URBANIZACION BOCHICA MULTICENTRO III E"/>
    <x v="1"/>
    <x v="1"/>
  </r>
  <r>
    <x v="0"/>
    <x v="1"/>
    <x v="2"/>
    <x v="4"/>
    <n v="7264159"/>
    <n v="9007785653"/>
    <x v="0"/>
    <x v="1"/>
    <s v="CONJUNTO RESIDENCIAL HACIENDA CAÑAVERAL DEL ORIENTE"/>
    <x v="2"/>
    <x v="2"/>
  </r>
  <r>
    <x v="0"/>
    <x v="1"/>
    <x v="2"/>
    <x v="4"/>
    <n v="7264161"/>
    <n v="8001635976"/>
    <x v="0"/>
    <x v="3"/>
    <s v="CONDOMINIOS LA ESMERALDA"/>
    <x v="62"/>
    <x v="6"/>
  </r>
  <r>
    <x v="0"/>
    <x v="1"/>
    <x v="2"/>
    <x v="4"/>
    <n v="7264173"/>
    <n v="8090064012"/>
    <x v="0"/>
    <x v="2"/>
    <s v="EDIFICIO BALCONES DE BELEN - PROPIEDAD HORIZO"/>
    <x v="3"/>
    <x v="3"/>
  </r>
  <r>
    <x v="0"/>
    <x v="1"/>
    <x v="2"/>
    <x v="4"/>
    <n v="7264188"/>
    <n v="9002062963"/>
    <x v="0"/>
    <x v="1"/>
    <s v="EDIFICIO FONTAINEBLEAU"/>
    <x v="3"/>
    <x v="3"/>
  </r>
  <r>
    <x v="0"/>
    <x v="1"/>
    <x v="2"/>
    <x v="4"/>
    <n v="7264247"/>
    <n v="9000889189"/>
    <x v="0"/>
    <x v="0"/>
    <s v="AGRUPACION DE VIVIENDA FONTIBON RESERVADO - PROPIEDAD HORIZO"/>
    <x v="1"/>
    <x v="1"/>
  </r>
  <r>
    <x v="0"/>
    <x v="1"/>
    <x v="2"/>
    <x v="4"/>
    <n v="7264259"/>
    <n v="8301091579"/>
    <x v="0"/>
    <x v="1"/>
    <s v="EDIFICIO ALTOS DEL CHICO PROPIEDAD HORIZONTAL"/>
    <x v="1"/>
    <x v="1"/>
  </r>
  <r>
    <x v="0"/>
    <x v="1"/>
    <x v="2"/>
    <x v="4"/>
    <n v="7264263"/>
    <n v="9000889189"/>
    <x v="0"/>
    <x v="0"/>
    <s v="AGRUPACION DE VIVIENDA FONTIBON RESERVADO - PROPIEDAD HORIZO"/>
    <x v="1"/>
    <x v="1"/>
  </r>
  <r>
    <x v="0"/>
    <x v="1"/>
    <x v="2"/>
    <x v="4"/>
    <n v="7264277"/>
    <n v="9006642261"/>
    <x v="0"/>
    <x v="1"/>
    <s v="EDIFICIO LATORRE MONTECARLO"/>
    <x v="2"/>
    <x v="2"/>
  </r>
  <r>
    <x v="0"/>
    <x v="1"/>
    <x v="2"/>
    <x v="4"/>
    <n v="7264285"/>
    <n v="9009360541"/>
    <x v="0"/>
    <x v="1"/>
    <s v="YUMA CIUDADELA RESIDENCIAL"/>
    <x v="29"/>
    <x v="14"/>
  </r>
  <r>
    <x v="0"/>
    <x v="1"/>
    <x v="2"/>
    <x v="4"/>
    <n v="7264297"/>
    <n v="9002305731"/>
    <x v="0"/>
    <x v="1"/>
    <s v="CONJUNTO FLORALIA REAL"/>
    <x v="1"/>
    <x v="1"/>
  </r>
  <r>
    <x v="0"/>
    <x v="1"/>
    <x v="2"/>
    <x v="4"/>
    <n v="7264301"/>
    <n v="9000187746"/>
    <x v="0"/>
    <x v="1"/>
    <s v="EDIFICIO LOS QUINDOS - PROPIEDAD HORIZONTAL"/>
    <x v="6"/>
    <x v="6"/>
  </r>
  <r>
    <x v="0"/>
    <x v="1"/>
    <x v="2"/>
    <x v="4"/>
    <n v="7264316"/>
    <n v="8090056196"/>
    <x v="0"/>
    <x v="4"/>
    <s v="CONDOMINIO PAKISTAN 1 ETAPA"/>
    <x v="31"/>
    <x v="3"/>
  </r>
  <r>
    <x v="0"/>
    <x v="1"/>
    <x v="2"/>
    <x v="4"/>
    <n v="7264327"/>
    <n v="9000474824"/>
    <x v="0"/>
    <x v="3"/>
    <s v="CONDOMINIO SANTA ANA RESERVADO"/>
    <x v="82"/>
    <x v="4"/>
  </r>
  <r>
    <x v="0"/>
    <x v="1"/>
    <x v="2"/>
    <x v="4"/>
    <n v="7264343"/>
    <n v="8002511963"/>
    <x v="0"/>
    <x v="1"/>
    <s v="CONJUNTO RESIDENCIAL TORRES DEL SOL PH"/>
    <x v="13"/>
    <x v="9"/>
  </r>
  <r>
    <x v="0"/>
    <x v="1"/>
    <x v="2"/>
    <x v="4"/>
    <n v="7264357"/>
    <n v="8300417297"/>
    <x v="0"/>
    <x v="1"/>
    <s v="EDIFICIO SORRENTO -PROPIEDAD HORIZONTAL"/>
    <x v="1"/>
    <x v="1"/>
  </r>
  <r>
    <x v="0"/>
    <x v="1"/>
    <x v="2"/>
    <x v="4"/>
    <n v="7264374"/>
    <n v="9003423702"/>
    <x v="0"/>
    <x v="1"/>
    <s v="EDIFICIO ROSALES II PH"/>
    <x v="14"/>
    <x v="5"/>
  </r>
  <r>
    <x v="0"/>
    <x v="1"/>
    <x v="2"/>
    <x v="4"/>
    <n v="7264384"/>
    <n v="8040171665"/>
    <x v="0"/>
    <x v="0"/>
    <s v="EDIFICIO PRESTIGIO"/>
    <x v="2"/>
    <x v="2"/>
  </r>
  <r>
    <x v="0"/>
    <x v="1"/>
    <x v="2"/>
    <x v="4"/>
    <n v="7264407"/>
    <n v="9010848075"/>
    <x v="0"/>
    <x v="1"/>
    <s v="JUAN PABLO II PH TORRE 10"/>
    <x v="25"/>
    <x v="5"/>
  </r>
  <r>
    <x v="0"/>
    <x v="1"/>
    <x v="2"/>
    <x v="4"/>
    <n v="7264416"/>
    <n v="9000187746"/>
    <x v="0"/>
    <x v="1"/>
    <s v="EDIFICIO LOS QUINDOS - PROPIEDAD HORIZONTAL"/>
    <x v="6"/>
    <x v="6"/>
  </r>
  <r>
    <x v="0"/>
    <x v="1"/>
    <x v="2"/>
    <x v="4"/>
    <n v="7264444"/>
    <n v="8100033949"/>
    <x v="0"/>
    <x v="3"/>
    <s v="CONJUNTO CERRADO BELLA MONTANA"/>
    <x v="6"/>
    <x v="6"/>
  </r>
  <r>
    <x v="0"/>
    <x v="1"/>
    <x v="2"/>
    <x v="5"/>
    <n v="7264448"/>
    <n v="42131399"/>
    <x v="0"/>
    <x v="2"/>
    <s v="TABORDA  OSORIO SANDRA MILENA"/>
    <x v="11"/>
    <x v="9"/>
  </r>
  <r>
    <x v="0"/>
    <x v="1"/>
    <x v="2"/>
    <x v="4"/>
    <n v="7264453"/>
    <n v="8300352521"/>
    <x v="0"/>
    <x v="2"/>
    <s v="EDIFICIO MERCURIO PROPIEDAD HORIZONTAL"/>
    <x v="1"/>
    <x v="1"/>
  </r>
  <r>
    <x v="0"/>
    <x v="1"/>
    <x v="2"/>
    <x v="4"/>
    <n v="7264455"/>
    <n v="8001057968"/>
    <x v="0"/>
    <x v="1"/>
    <s v="CONJUNTO RESIDENCIAL LA MONEDA"/>
    <x v="1"/>
    <x v="1"/>
  </r>
  <r>
    <x v="0"/>
    <x v="1"/>
    <x v="2"/>
    <x v="4"/>
    <n v="7264477"/>
    <n v="8002225131"/>
    <x v="0"/>
    <x v="1"/>
    <s v="EDIFICIO CENTRO EJECUTIVO PH"/>
    <x v="11"/>
    <x v="9"/>
  </r>
  <r>
    <x v="0"/>
    <x v="1"/>
    <x v="2"/>
    <x v="4"/>
    <n v="7264501"/>
    <n v="9009201326"/>
    <x v="0"/>
    <x v="1"/>
    <s v="CONJUNTO RESIDENCIAL CALATAY PARQUE RESIDENCIAL - PROPIEDAD"/>
    <x v="3"/>
    <x v="3"/>
  </r>
  <r>
    <x v="0"/>
    <x v="1"/>
    <x v="2"/>
    <x v="4"/>
    <n v="7264537"/>
    <n v="9003014823"/>
    <x v="0"/>
    <x v="0"/>
    <s v="EDIFICIO CALLE 102 - PROPIEDAD HORIZONTAL"/>
    <x v="1"/>
    <x v="1"/>
  </r>
  <r>
    <x v="0"/>
    <x v="1"/>
    <x v="2"/>
    <x v="5"/>
    <n v="7264541"/>
    <n v="51893707"/>
    <x v="0"/>
    <x v="1"/>
    <s v="CHAPARRO GARCIA EUDOCIA"/>
    <x v="1"/>
    <x v="1"/>
  </r>
  <r>
    <x v="0"/>
    <x v="1"/>
    <x v="2"/>
    <x v="4"/>
    <n v="7264544"/>
    <n v="8160008511"/>
    <x v="0"/>
    <x v="1"/>
    <s v="EDIFICIO CABO MARZO"/>
    <x v="11"/>
    <x v="9"/>
  </r>
  <r>
    <x v="0"/>
    <x v="1"/>
    <x v="2"/>
    <x v="4"/>
    <n v="7264590"/>
    <n v="8050077253"/>
    <x v="0"/>
    <x v="1"/>
    <s v="CONJUNTO RESIDENCIAL VILLACAMPESTRE"/>
    <x v="0"/>
    <x v="0"/>
  </r>
  <r>
    <x v="0"/>
    <x v="1"/>
    <x v="2"/>
    <x v="4"/>
    <n v="7264712"/>
    <n v="9005059282"/>
    <x v="0"/>
    <x v="1"/>
    <s v="CONJUNTO MULTIFAMILIAR EL CARMELO PROPIEDAD HORIZONTAL"/>
    <x v="6"/>
    <x v="6"/>
  </r>
  <r>
    <x v="0"/>
    <x v="1"/>
    <x v="2"/>
    <x v="4"/>
    <n v="7264715"/>
    <n v="9000889189"/>
    <x v="0"/>
    <x v="0"/>
    <s v="AGRUPACION DE VIVIENDA FONTIBON RESERVADO - PROPIEDAD HORIZO"/>
    <x v="1"/>
    <x v="1"/>
  </r>
  <r>
    <x v="0"/>
    <x v="1"/>
    <x v="2"/>
    <x v="4"/>
    <n v="7264794"/>
    <n v="9000519361"/>
    <x v="0"/>
    <x v="1"/>
    <s v="AGRUPACION NUEVA CASTILLA ETAPA IV PH"/>
    <x v="1"/>
    <x v="1"/>
  </r>
  <r>
    <x v="0"/>
    <x v="1"/>
    <x v="2"/>
    <x v="4"/>
    <n v="7264828"/>
    <n v="9005201226"/>
    <x v="0"/>
    <x v="1"/>
    <s v="EDIFICIO EL DORAL PH"/>
    <x v="14"/>
    <x v="5"/>
  </r>
  <r>
    <x v="0"/>
    <x v="1"/>
    <x v="2"/>
    <x v="4"/>
    <n v="7264849"/>
    <n v="8002085221"/>
    <x v="0"/>
    <x v="1"/>
    <s v="EDIFICIO LA PRIMAVERA DEL CEDRO"/>
    <x v="1"/>
    <x v="1"/>
  </r>
  <r>
    <x v="0"/>
    <x v="1"/>
    <x v="2"/>
    <x v="4"/>
    <n v="7264882"/>
    <n v="8002414893"/>
    <x v="0"/>
    <x v="1"/>
    <s v="EDIFICIO BALMORAL PROPIEDAD HORIZONTAL"/>
    <x v="11"/>
    <x v="9"/>
  </r>
  <r>
    <x v="0"/>
    <x v="1"/>
    <x v="2"/>
    <x v="4"/>
    <n v="7264908"/>
    <n v="9008639359"/>
    <x v="0"/>
    <x v="1"/>
    <s v="MULTIFAMILIAR NOGAL DE MARAYA PH"/>
    <x v="11"/>
    <x v="9"/>
  </r>
  <r>
    <x v="0"/>
    <x v="1"/>
    <x v="2"/>
    <x v="4"/>
    <n v="7264937"/>
    <n v="9004267642"/>
    <x v="0"/>
    <x v="0"/>
    <s v="CONJUNTO RESIDENCIAL ALTOS DE LA LEYENDA"/>
    <x v="29"/>
    <x v="14"/>
  </r>
  <r>
    <x v="0"/>
    <x v="1"/>
    <x v="2"/>
    <x v="4"/>
    <n v="7264958"/>
    <n v="8002404390"/>
    <x v="0"/>
    <x v="1"/>
    <s v="CONJUNTO RESIDENCIAL BALCONES DEL SALITRE PROP HORIZ"/>
    <x v="1"/>
    <x v="1"/>
  </r>
  <r>
    <x v="0"/>
    <x v="1"/>
    <x v="2"/>
    <x v="4"/>
    <n v="7264962"/>
    <n v="8130115276"/>
    <x v="0"/>
    <x v="1"/>
    <s v="EDIFICIO CENTRO COMERCIAL LAS AMERICAS"/>
    <x v="29"/>
    <x v="14"/>
  </r>
  <r>
    <x v="0"/>
    <x v="1"/>
    <x v="2"/>
    <x v="4"/>
    <n v="7264963"/>
    <n v="8002414893"/>
    <x v="0"/>
    <x v="3"/>
    <s v="EDIFICIO BALMORAL PROPIEDAD HORIZONTAL"/>
    <x v="11"/>
    <x v="9"/>
  </r>
  <r>
    <x v="0"/>
    <x v="1"/>
    <x v="2"/>
    <x v="4"/>
    <n v="7264976"/>
    <n v="8000116782"/>
    <x v="0"/>
    <x v="1"/>
    <s v="CONJUNTO RESIDENCIAL MULTIFAMILIARES ANTIOQUIA PH"/>
    <x v="1"/>
    <x v="1"/>
  </r>
  <r>
    <x v="0"/>
    <x v="1"/>
    <x v="2"/>
    <x v="5"/>
    <n v="7264971"/>
    <n v="7553816"/>
    <x v="0"/>
    <x v="1"/>
    <s v="MAZO SEPULVEDA LUIS ALFONSO"/>
    <x v="7"/>
    <x v="7"/>
  </r>
  <r>
    <x v="0"/>
    <x v="1"/>
    <x v="2"/>
    <x v="4"/>
    <n v="7265026"/>
    <n v="9004846981"/>
    <x v="0"/>
    <x v="1"/>
    <s v="UNIDAD RESIDENCIAL LOS PINOS PROPIEDAD HORIZONTAL"/>
    <x v="9"/>
    <x v="8"/>
  </r>
  <r>
    <x v="0"/>
    <x v="1"/>
    <x v="2"/>
    <x v="4"/>
    <n v="7265046"/>
    <n v="8002286800"/>
    <x v="0"/>
    <x v="1"/>
    <s v="AGRUPACION DE VIVIENDA VILLA CALASANZ I ETAPA"/>
    <x v="1"/>
    <x v="1"/>
  </r>
  <r>
    <x v="0"/>
    <x v="1"/>
    <x v="2"/>
    <x v="4"/>
    <n v="7265087"/>
    <n v="9004292201"/>
    <x v="0"/>
    <x v="1"/>
    <s v="EDIFICIO GENESIS PROPIEDAD HORIZONTAL"/>
    <x v="6"/>
    <x v="6"/>
  </r>
  <r>
    <x v="0"/>
    <x v="1"/>
    <x v="2"/>
    <x v="5"/>
    <n v="7265078"/>
    <n v="33103714"/>
    <x v="0"/>
    <x v="1"/>
    <s v="VELANDIA IGLESIAS NURY ELENA"/>
    <x v="52"/>
    <x v="18"/>
  </r>
  <r>
    <x v="0"/>
    <x v="1"/>
    <x v="2"/>
    <x v="4"/>
    <n v="7265089"/>
    <n v="9003068811"/>
    <x v="0"/>
    <x v="4"/>
    <s v="EDIFICIO PALADIN - PH"/>
    <x v="11"/>
    <x v="9"/>
  </r>
  <r>
    <x v="0"/>
    <x v="1"/>
    <x v="2"/>
    <x v="4"/>
    <n v="7265113"/>
    <n v="8002094305"/>
    <x v="0"/>
    <x v="1"/>
    <s v="EDIFICIO AVENIDA 161 PH"/>
    <x v="1"/>
    <x v="1"/>
  </r>
  <r>
    <x v="0"/>
    <x v="1"/>
    <x v="2"/>
    <x v="4"/>
    <n v="7265182"/>
    <n v="8002486901"/>
    <x v="0"/>
    <x v="3"/>
    <s v="CONJUNTO RESIDENCIAL PLAZA CAMPESTRE P H"/>
    <x v="14"/>
    <x v="5"/>
  </r>
  <r>
    <x v="0"/>
    <x v="1"/>
    <x v="2"/>
    <x v="4"/>
    <n v="7265193"/>
    <n v="8010005078"/>
    <x v="0"/>
    <x v="3"/>
    <s v="EDIFICIO TORRES DE LOS ANDES TORRES A Y B"/>
    <x v="7"/>
    <x v="7"/>
  </r>
  <r>
    <x v="0"/>
    <x v="1"/>
    <x v="2"/>
    <x v="4"/>
    <n v="7265257"/>
    <n v="8000149838"/>
    <x v="0"/>
    <x v="1"/>
    <s v="EDIFICIO BALCONES DE MILAN - PROPIEDAD HORIZONTAL"/>
    <x v="6"/>
    <x v="6"/>
  </r>
  <r>
    <x v="0"/>
    <x v="1"/>
    <x v="2"/>
    <x v="4"/>
    <n v="7265279"/>
    <n v="8002414331"/>
    <x v="0"/>
    <x v="1"/>
    <s v="EDIFICIO TORRES DE PINARES"/>
    <x v="11"/>
    <x v="9"/>
  </r>
  <r>
    <x v="0"/>
    <x v="1"/>
    <x v="2"/>
    <x v="4"/>
    <n v="7265292"/>
    <n v="9008469491"/>
    <x v="0"/>
    <x v="1"/>
    <s v="CONJUNTO CERRADO MANET"/>
    <x v="45"/>
    <x v="10"/>
  </r>
  <r>
    <x v="0"/>
    <x v="1"/>
    <x v="2"/>
    <x v="4"/>
    <n v="7265304"/>
    <n v="8914112762"/>
    <x v="0"/>
    <x v="1"/>
    <s v="MULTIFAMILIARES MAMPAY PH"/>
    <x v="11"/>
    <x v="9"/>
  </r>
  <r>
    <x v="0"/>
    <x v="1"/>
    <x v="2"/>
    <x v="4"/>
    <n v="7265305"/>
    <n v="8908058895"/>
    <x v="0"/>
    <x v="1"/>
    <s v="CONDOMINIO LOS CEREZOS PROPIEDAD HORIZONTAL"/>
    <x v="6"/>
    <x v="6"/>
  </r>
  <r>
    <x v="0"/>
    <x v="1"/>
    <x v="2"/>
    <x v="4"/>
    <n v="7265391"/>
    <n v="9011645003"/>
    <x v="0"/>
    <x v="1"/>
    <s v="EDIFICIO ALTA VISTA - PROPIEDAD HORIZONTAL"/>
    <x v="6"/>
    <x v="6"/>
  </r>
  <r>
    <x v="0"/>
    <x v="1"/>
    <x v="2"/>
    <x v="4"/>
    <n v="7265393"/>
    <n v="9007949470"/>
    <x v="0"/>
    <x v="1"/>
    <s v="CONJUNTO RESIDENCIAL BOSQUES DEL CASTILLO"/>
    <x v="40"/>
    <x v="0"/>
  </r>
  <r>
    <x v="0"/>
    <x v="1"/>
    <x v="2"/>
    <x v="4"/>
    <n v="7265399"/>
    <n v="8300092997"/>
    <x v="0"/>
    <x v="2"/>
    <s v="CONJUNTO RESIDENCIAL SANTA MARIA ALCAZAR"/>
    <x v="1"/>
    <x v="1"/>
  </r>
  <r>
    <x v="0"/>
    <x v="1"/>
    <x v="2"/>
    <x v="4"/>
    <n v="7265421"/>
    <n v="9001836553"/>
    <x v="0"/>
    <x v="3"/>
    <s v="AGRUPACION VILLAS DE VIZCAYA AGRUPACION 6 PH"/>
    <x v="1"/>
    <x v="1"/>
  </r>
  <r>
    <x v="0"/>
    <x v="1"/>
    <x v="2"/>
    <x v="4"/>
    <n v="7265443"/>
    <n v="8110346251"/>
    <x v="0"/>
    <x v="3"/>
    <s v="CONJUNTO BOSQUES DE ETERNA PRIMAVERA SUBETAPA A PH"/>
    <x v="14"/>
    <x v="5"/>
  </r>
  <r>
    <x v="0"/>
    <x v="1"/>
    <x v="2"/>
    <x v="4"/>
    <n v="7265475"/>
    <n v="9000270897"/>
    <x v="0"/>
    <x v="1"/>
    <s v="UNIDAD INMOBILIARIA CERRADA BOSQUES DE LA SIERRA"/>
    <x v="6"/>
    <x v="6"/>
  </r>
  <r>
    <x v="0"/>
    <x v="1"/>
    <x v="2"/>
    <x v="4"/>
    <n v="7265487"/>
    <n v="9001183591"/>
    <x v="0"/>
    <x v="0"/>
    <s v="EDIFICIO ALTOS DE PALERMO - PROPIEDAD HORIZONTAL"/>
    <x v="6"/>
    <x v="6"/>
  </r>
  <r>
    <x v="0"/>
    <x v="1"/>
    <x v="2"/>
    <x v="4"/>
    <n v="7265501"/>
    <n v="9006211119"/>
    <x v="0"/>
    <x v="1"/>
    <s v="PARQUE CENTRAL - APARTAMENTOS"/>
    <x v="3"/>
    <x v="3"/>
  </r>
  <r>
    <x v="0"/>
    <x v="1"/>
    <x v="2"/>
    <x v="4"/>
    <n v="7265502"/>
    <n v="8000053973"/>
    <x v="0"/>
    <x v="1"/>
    <s v="A DE V CAMPANELLA III"/>
    <x v="1"/>
    <x v="1"/>
  </r>
  <r>
    <x v="0"/>
    <x v="1"/>
    <x v="2"/>
    <x v="4"/>
    <n v="7265512"/>
    <n v="8000053973"/>
    <x v="0"/>
    <x v="7"/>
    <s v="AGRUPACION DE VIVIENDA CAMPANELLA III-PROPIEDAD HORIZONTAL"/>
    <x v="1"/>
    <x v="1"/>
  </r>
  <r>
    <x v="0"/>
    <x v="1"/>
    <x v="2"/>
    <x v="4"/>
    <n v="7265591"/>
    <n v="8605213490"/>
    <x v="0"/>
    <x v="3"/>
    <s v="CONJUNTO RESIDENCIAL PIJAO DE ORO"/>
    <x v="1"/>
    <x v="1"/>
  </r>
  <r>
    <x v="0"/>
    <x v="1"/>
    <x v="2"/>
    <x v="4"/>
    <n v="7265606"/>
    <n v="9002272465"/>
    <x v="0"/>
    <x v="3"/>
    <s v="AGRUPACION VIGIA DEL PARQUE ETAPA 1 PH"/>
    <x v="1"/>
    <x v="1"/>
  </r>
  <r>
    <x v="0"/>
    <x v="1"/>
    <x v="2"/>
    <x v="4"/>
    <n v="7265630"/>
    <n v="8000690070"/>
    <x v="0"/>
    <x v="1"/>
    <s v="EDIFICIO PASADENA PLAZA - PROPIEDAD HORIZONTAL"/>
    <x v="1"/>
    <x v="1"/>
  </r>
  <r>
    <x v="0"/>
    <x v="1"/>
    <x v="2"/>
    <x v="4"/>
    <n v="7265673"/>
    <n v="8050236560"/>
    <x v="0"/>
    <x v="1"/>
    <s v="UNIDAD RESIDENCIAL SANTIAGO DE CALI ETAPA III CONJUNTO 1"/>
    <x v="0"/>
    <x v="0"/>
  </r>
  <r>
    <x v="0"/>
    <x v="1"/>
    <x v="2"/>
    <x v="4"/>
    <n v="7265716"/>
    <n v="8300561025"/>
    <x v="0"/>
    <x v="2"/>
    <s v="edificio parque pijao torre 1"/>
    <x v="1"/>
    <x v="1"/>
  </r>
  <r>
    <x v="0"/>
    <x v="1"/>
    <x v="2"/>
    <x v="4"/>
    <n v="7265734"/>
    <n v="8300490572"/>
    <x v="0"/>
    <x v="1"/>
    <s v="CONJUNTO RESIDENCIAL LOS ROBLES PH"/>
    <x v="1"/>
    <x v="1"/>
  </r>
  <r>
    <x v="0"/>
    <x v="1"/>
    <x v="2"/>
    <x v="4"/>
    <n v="7265735"/>
    <n v="8001635976"/>
    <x v="0"/>
    <x v="3"/>
    <s v="CONDOMINIOS LA ESMERALDA"/>
    <x v="62"/>
    <x v="6"/>
  </r>
  <r>
    <x v="0"/>
    <x v="1"/>
    <x v="2"/>
    <x v="4"/>
    <n v="7265754"/>
    <n v="9005782761"/>
    <x v="0"/>
    <x v="1"/>
    <s v="CONJUNTO RESIDENCIAL MOLINO VERDE PROPIEDAD HORIZONTAL"/>
    <x v="1"/>
    <x v="1"/>
  </r>
  <r>
    <x v="0"/>
    <x v="1"/>
    <x v="2"/>
    <x v="4"/>
    <n v="7265755"/>
    <n v="9003548973"/>
    <x v="0"/>
    <x v="1"/>
    <s v="TREBOLIS CAPELLANIA CENTRO COMERCIAL PH"/>
    <x v="1"/>
    <x v="1"/>
  </r>
  <r>
    <x v="0"/>
    <x v="1"/>
    <x v="2"/>
    <x v="4"/>
    <n v="7265764"/>
    <n v="8301210333"/>
    <x v="0"/>
    <x v="2"/>
    <s v="CONJUNTO RESIDENCIAL VERSALLES REAL I URBANIZACION VERSALLES"/>
    <x v="1"/>
    <x v="1"/>
  </r>
  <r>
    <x v="0"/>
    <x v="1"/>
    <x v="2"/>
    <x v="4"/>
    <n v="7265835"/>
    <n v="9004343905"/>
    <x v="0"/>
    <x v="1"/>
    <s v="PARQUE RESIDENCIAL VILLA SOL PH"/>
    <x v="11"/>
    <x v="9"/>
  </r>
  <r>
    <x v="0"/>
    <x v="1"/>
    <x v="2"/>
    <x v="4"/>
    <n v="7265895"/>
    <n v="9004623588"/>
    <x v="0"/>
    <x v="1"/>
    <s v="CONJUNTO RESIDENCIAL CIUDAD TINTAL II ETAPA 5 MZ 3 LOTE B -"/>
    <x v="1"/>
    <x v="1"/>
  </r>
  <r>
    <x v="0"/>
    <x v="1"/>
    <x v="2"/>
    <x v="4"/>
    <n v="7265926"/>
    <n v="9000860939"/>
    <x v="0"/>
    <x v="0"/>
    <s v="EDIFICIO ALCARAZ PH"/>
    <x v="6"/>
    <x v="6"/>
  </r>
  <r>
    <x v="0"/>
    <x v="1"/>
    <x v="2"/>
    <x v="4"/>
    <n v="7265951"/>
    <n v="9004430496"/>
    <x v="0"/>
    <x v="1"/>
    <s v="CONJUNTO RESIDENCIAL SOTOMAYOR"/>
    <x v="2"/>
    <x v="2"/>
  </r>
  <r>
    <x v="0"/>
    <x v="1"/>
    <x v="2"/>
    <x v="4"/>
    <n v="7266002"/>
    <n v="8160011690"/>
    <x v="0"/>
    <x v="4"/>
    <s v="EL PORTAL DE TERRANOVA PH"/>
    <x v="11"/>
    <x v="9"/>
  </r>
  <r>
    <x v="0"/>
    <x v="1"/>
    <x v="2"/>
    <x v="4"/>
    <n v="7266019"/>
    <n v="9000198082"/>
    <x v="0"/>
    <x v="1"/>
    <s v="EDIFICIO TERRAZAS DE LAURELES - PROPIEDAD HORIZONTAL -"/>
    <x v="6"/>
    <x v="6"/>
  </r>
  <r>
    <x v="0"/>
    <x v="1"/>
    <x v="2"/>
    <x v="4"/>
    <n v="7266143"/>
    <n v="9009998015"/>
    <x v="0"/>
    <x v="1"/>
    <s v="CONJUNTO VALLESUE - ETAPA 3"/>
    <x v="31"/>
    <x v="3"/>
  </r>
  <r>
    <x v="0"/>
    <x v="1"/>
    <x v="2"/>
    <x v="4"/>
    <n v="7266222"/>
    <n v="8090073628"/>
    <x v="0"/>
    <x v="1"/>
    <s v="CONJUNTO RESIDENCIAL LAS PALMERAS AGRUPACION A"/>
    <x v="3"/>
    <x v="3"/>
  </r>
  <r>
    <x v="0"/>
    <x v="1"/>
    <x v="2"/>
    <x v="4"/>
    <n v="7266221"/>
    <n v="9002658212"/>
    <x v="0"/>
    <x v="1"/>
    <s v="CONJUNTO RESIDENCIAL PORTON DE SANTO DOMINGO"/>
    <x v="1"/>
    <x v="1"/>
  </r>
  <r>
    <x v="0"/>
    <x v="1"/>
    <x v="2"/>
    <x v="4"/>
    <n v="7266289"/>
    <n v="9003538116"/>
    <x v="0"/>
    <x v="4"/>
    <s v="CONJUNTO MULTIFAMILIAR JARDINES DE LA PALMA-PROPIEDAD HO"/>
    <x v="6"/>
    <x v="6"/>
  </r>
  <r>
    <x v="0"/>
    <x v="1"/>
    <x v="2"/>
    <x v="4"/>
    <n v="7266346"/>
    <n v="8160017881"/>
    <x v="0"/>
    <x v="1"/>
    <s v="CONJUNTO RESIDENCIAL COODELMAR II ETAPA PH"/>
    <x v="11"/>
    <x v="9"/>
  </r>
  <r>
    <x v="0"/>
    <x v="1"/>
    <x v="2"/>
    <x v="4"/>
    <n v="7266386"/>
    <n v="8050236560"/>
    <x v="0"/>
    <x v="1"/>
    <s v="UNIDAD RESIDENCIAL SANTIAGO DE CALI ETAPA III CONJUNTO 1"/>
    <x v="0"/>
    <x v="0"/>
  </r>
  <r>
    <x v="0"/>
    <x v="1"/>
    <x v="2"/>
    <x v="4"/>
    <n v="7266404"/>
    <n v="8301311753"/>
    <x v="0"/>
    <x v="0"/>
    <s v="EDIFICIO PORTALES PH"/>
    <x v="1"/>
    <x v="1"/>
  </r>
  <r>
    <x v="0"/>
    <x v="1"/>
    <x v="2"/>
    <x v="4"/>
    <n v="7266413"/>
    <n v="8090052953"/>
    <x v="0"/>
    <x v="1"/>
    <s v="EDIFICIO CAMINO DORADO PROPIEDAD  HORIZONTAL"/>
    <x v="3"/>
    <x v="3"/>
  </r>
  <r>
    <x v="0"/>
    <x v="1"/>
    <x v="2"/>
    <x v="4"/>
    <n v="7266419"/>
    <n v="8914123321"/>
    <x v="0"/>
    <x v="3"/>
    <s v="CENTRO COMERCIAL Y CULTURAL DE PEREIRA FIDUCENTRO Y TEATRO M"/>
    <x v="11"/>
    <x v="9"/>
  </r>
  <r>
    <x v="0"/>
    <x v="1"/>
    <x v="2"/>
    <x v="4"/>
    <n v="7266428"/>
    <n v="9008145934"/>
    <x v="0"/>
    <x v="1"/>
    <s v="CONJUNTO RESIDENCIAL ATALANTA APARTAMENTOS UN"/>
    <x v="34"/>
    <x v="5"/>
  </r>
  <r>
    <x v="0"/>
    <x v="1"/>
    <x v="2"/>
    <x v="4"/>
    <n v="7266436"/>
    <n v="8300860611"/>
    <x v="0"/>
    <x v="1"/>
    <s v="CONJUNTO RESIDENCIAL EL RECREO DEL CORTIJO PROPIEDAD HORIZON"/>
    <x v="1"/>
    <x v="1"/>
  </r>
  <r>
    <x v="0"/>
    <x v="1"/>
    <x v="2"/>
    <x v="4"/>
    <n v="7266452"/>
    <n v="8300132265"/>
    <x v="0"/>
    <x v="1"/>
    <s v="CONJUNTO RESIDENCIAL TORRES DE SAN CARLOS"/>
    <x v="1"/>
    <x v="1"/>
  </r>
  <r>
    <x v="0"/>
    <x v="1"/>
    <x v="2"/>
    <x v="4"/>
    <n v="7266474"/>
    <n v="9007048708"/>
    <x v="0"/>
    <x v="1"/>
    <s v="EDIFICIO MONTICELLO APARTAMENTOS PROPIEDAD HORIZONTAL"/>
    <x v="3"/>
    <x v="3"/>
  </r>
  <r>
    <x v="0"/>
    <x v="1"/>
    <x v="2"/>
    <x v="4"/>
    <n v="7266491"/>
    <n v="9013589056"/>
    <x v="0"/>
    <x v="3"/>
    <s v="CERRITOS  RESERVADO  PARQUE  RESIDENCIAL  PH"/>
    <x v="11"/>
    <x v="9"/>
  </r>
  <r>
    <x v="0"/>
    <x v="1"/>
    <x v="2"/>
    <x v="4"/>
    <n v="7266505"/>
    <n v="8002414331"/>
    <x v="0"/>
    <x v="1"/>
    <s v="EDIFICIO TORRES DE PINARES"/>
    <x v="11"/>
    <x v="9"/>
  </r>
  <r>
    <x v="0"/>
    <x v="1"/>
    <x v="2"/>
    <x v="4"/>
    <n v="7266513"/>
    <n v="8160009770"/>
    <x v="0"/>
    <x v="1"/>
    <s v="EDIFICIO MONTEBELLO PH"/>
    <x v="11"/>
    <x v="9"/>
  </r>
  <r>
    <x v="0"/>
    <x v="1"/>
    <x v="2"/>
    <x v="4"/>
    <n v="7266565"/>
    <n v="8040074058"/>
    <x v="0"/>
    <x v="1"/>
    <s v="URBANIZACION BOSQUES DE LA FLORIDA"/>
    <x v="17"/>
    <x v="2"/>
  </r>
  <r>
    <x v="0"/>
    <x v="1"/>
    <x v="2"/>
    <x v="4"/>
    <n v="7266585"/>
    <n v="9007275838"/>
    <x v="0"/>
    <x v="0"/>
    <s v="EDIFICIO CENTENARIO  PROPIEDAD HORIZONTAL"/>
    <x v="6"/>
    <x v="6"/>
  </r>
  <r>
    <x v="0"/>
    <x v="1"/>
    <x v="2"/>
    <x v="4"/>
    <n v="7266652"/>
    <n v="8001011161"/>
    <x v="0"/>
    <x v="1"/>
    <s v="CONJUNTO RESIDENCIAL QUINTANILLA  DE LA FLORA"/>
    <x v="1"/>
    <x v="1"/>
  </r>
  <r>
    <x v="0"/>
    <x v="1"/>
    <x v="2"/>
    <x v="4"/>
    <n v="7266673"/>
    <n v="9008889167"/>
    <x v="0"/>
    <x v="2"/>
    <s v="EDIFICIO AD65 PROPIEDAD HORIZONTAL"/>
    <x v="3"/>
    <x v="3"/>
  </r>
  <r>
    <x v="0"/>
    <x v="1"/>
    <x v="2"/>
    <x v="4"/>
    <n v="7266676"/>
    <n v="9003004320"/>
    <x v="0"/>
    <x v="1"/>
    <s v="UNIDAD RESIDENCIAL TORRES DE BARCELONA"/>
    <x v="5"/>
    <x v="5"/>
  </r>
  <r>
    <x v="0"/>
    <x v="1"/>
    <x v="2"/>
    <x v="4"/>
    <n v="7266717"/>
    <n v="9008071860"/>
    <x v="1"/>
    <x v="6"/>
    <s v="CONJUNTO RESIDENCIAL BELVERDE II PH"/>
    <x v="1"/>
    <x v="1"/>
  </r>
  <r>
    <x v="0"/>
    <x v="1"/>
    <x v="2"/>
    <x v="4"/>
    <n v="7266740"/>
    <n v="8914097941"/>
    <x v="0"/>
    <x v="1"/>
    <s v="CONJUNTO RESIDENCIAL NIZA UNO UIC PH"/>
    <x v="11"/>
    <x v="9"/>
  </r>
  <r>
    <x v="0"/>
    <x v="1"/>
    <x v="2"/>
    <x v="4"/>
    <n v="7266760"/>
    <n v="8110342470"/>
    <x v="0"/>
    <x v="1"/>
    <s v="CONJUNTO RESIDENCIAL PROVIDENCIA DE CASTROPOLO PH"/>
    <x v="14"/>
    <x v="5"/>
  </r>
  <r>
    <x v="0"/>
    <x v="1"/>
    <x v="2"/>
    <x v="4"/>
    <n v="7266793"/>
    <n v="9003489709"/>
    <x v="0"/>
    <x v="1"/>
    <s v="CONJUNTO SERREZUELA APARTAMENTOS PROPIEDAD HORIZONTAL"/>
    <x v="11"/>
    <x v="9"/>
  </r>
  <r>
    <x v="0"/>
    <x v="1"/>
    <x v="2"/>
    <x v="4"/>
    <n v="7266815"/>
    <n v="9001691619"/>
    <x v="0"/>
    <x v="1"/>
    <s v="CONJUNTO RESIDENCIAL QUINTAS DE ARANJUEZ PRIMERA ETAPA PH"/>
    <x v="1"/>
    <x v="1"/>
  </r>
  <r>
    <x v="0"/>
    <x v="1"/>
    <x v="2"/>
    <x v="4"/>
    <n v="7266826"/>
    <n v="8001469368"/>
    <x v="0"/>
    <x v="1"/>
    <s v="EDIFICIO MURUJUY"/>
    <x v="57"/>
    <x v="19"/>
  </r>
  <r>
    <x v="0"/>
    <x v="1"/>
    <x v="2"/>
    <x v="4"/>
    <n v="7266851"/>
    <n v="9003548973"/>
    <x v="0"/>
    <x v="1"/>
    <s v="TREBOLIS CAPELLANIA CENTRO COMERCIAL PH"/>
    <x v="1"/>
    <x v="1"/>
  </r>
  <r>
    <x v="0"/>
    <x v="1"/>
    <x v="2"/>
    <x v="4"/>
    <n v="7266868"/>
    <n v="8903315490"/>
    <x v="0"/>
    <x v="1"/>
    <s v="CONJUNTO RESIDENCIAL HORIZONTES A - PROPIEDAD HORIZONTAL"/>
    <x v="0"/>
    <x v="0"/>
  </r>
  <r>
    <x v="0"/>
    <x v="1"/>
    <x v="2"/>
    <x v="4"/>
    <n v="7266887"/>
    <n v="8001936062"/>
    <x v="0"/>
    <x v="1"/>
    <s v="CONJUNTO RESIDENCIAL LOS ELISEOS ETAPAS I Y II"/>
    <x v="1"/>
    <x v="1"/>
  </r>
  <r>
    <x v="0"/>
    <x v="1"/>
    <x v="2"/>
    <x v="4"/>
    <n v="7266892"/>
    <n v="8100063261"/>
    <x v="0"/>
    <x v="3"/>
    <s v="CONJUNTO RESIDENCIAL LA DANIELA PROPIEDAD HORIZONTAL"/>
    <x v="6"/>
    <x v="6"/>
  </r>
  <r>
    <x v="0"/>
    <x v="1"/>
    <x v="2"/>
    <x v="4"/>
    <n v="7266913"/>
    <n v="9005792949"/>
    <x v="0"/>
    <x v="1"/>
    <s v="CONJUNTO RESIDENCIAL URBANIZACION BOSQUES DE LA MACARENA PH"/>
    <x v="14"/>
    <x v="5"/>
  </r>
  <r>
    <x v="0"/>
    <x v="1"/>
    <x v="2"/>
    <x v="4"/>
    <n v="7266918"/>
    <n v="8100003003"/>
    <x v="0"/>
    <x v="1"/>
    <s v="EDIFICIO VERONA PROPIEDAD HORIZONTAL"/>
    <x v="6"/>
    <x v="6"/>
  </r>
  <r>
    <x v="0"/>
    <x v="1"/>
    <x v="2"/>
    <x v="4"/>
    <n v="7266933"/>
    <n v="9002969919"/>
    <x v="0"/>
    <x v="2"/>
    <s v="EDIFICIO MULTIFAMILIAR MONTEVEDRA-PROPIEDAD H"/>
    <x v="6"/>
    <x v="6"/>
  </r>
  <r>
    <x v="0"/>
    <x v="1"/>
    <x v="2"/>
    <x v="4"/>
    <n v="7266947"/>
    <n v="9007275838"/>
    <x v="0"/>
    <x v="1"/>
    <s v="EDIFICIO CENTENARIO  PROPIEDAD HORIZONTAL"/>
    <x v="6"/>
    <x v="6"/>
  </r>
  <r>
    <x v="0"/>
    <x v="1"/>
    <x v="2"/>
    <x v="4"/>
    <n v="7266951"/>
    <n v="9003548973"/>
    <x v="0"/>
    <x v="1"/>
    <s v="TREBOLIS CAPELLANIA CENTRO COMERCIAL PH"/>
    <x v="1"/>
    <x v="1"/>
  </r>
  <r>
    <x v="0"/>
    <x v="1"/>
    <x v="2"/>
    <x v="4"/>
    <n v="7266980"/>
    <n v="9000960053"/>
    <x v="0"/>
    <x v="1"/>
    <s v="PROYECTO MIRO APARTAMENTOS ETAPA II TORRE 2PH"/>
    <x v="14"/>
    <x v="5"/>
  </r>
  <r>
    <x v="0"/>
    <x v="1"/>
    <x v="2"/>
    <x v="4"/>
    <n v="7266996"/>
    <n v="8001633654"/>
    <x v="0"/>
    <x v="1"/>
    <s v="EDIFICIO ANDALUCIA PROPIEDAD HORIZONTAL"/>
    <x v="6"/>
    <x v="6"/>
  </r>
  <r>
    <x v="0"/>
    <x v="1"/>
    <x v="2"/>
    <x v="4"/>
    <n v="7267006"/>
    <n v="9001265015"/>
    <x v="0"/>
    <x v="1"/>
    <s v="URBANIZACION CAMINOS DE MONTICELLO P-H"/>
    <x v="14"/>
    <x v="5"/>
  </r>
  <r>
    <x v="0"/>
    <x v="1"/>
    <x v="2"/>
    <x v="4"/>
    <n v="7267047"/>
    <n v="9002312367"/>
    <x v="0"/>
    <x v="0"/>
    <s v="CONJUNTO RESIDENCIAL IBERICA"/>
    <x v="7"/>
    <x v="7"/>
  </r>
  <r>
    <x v="0"/>
    <x v="1"/>
    <x v="2"/>
    <x v="4"/>
    <n v="7267059"/>
    <n v="8001872058"/>
    <x v="0"/>
    <x v="1"/>
    <s v="CONJUNTO RESIDENCIAL SAN DIEGO - PROPIEDAD HORIZONTAL"/>
    <x v="1"/>
    <x v="1"/>
  </r>
  <r>
    <x v="0"/>
    <x v="1"/>
    <x v="2"/>
    <x v="4"/>
    <n v="7267066"/>
    <n v="8100057750"/>
    <x v="0"/>
    <x v="0"/>
    <s v="CONJUNTO CERRADO LOTE A BOSQUES DE LA LIVONIA PROPIEDAD"/>
    <x v="6"/>
    <x v="6"/>
  </r>
  <r>
    <x v="0"/>
    <x v="1"/>
    <x v="2"/>
    <x v="4"/>
    <n v="7267098"/>
    <n v="9011450760"/>
    <x v="0"/>
    <x v="1"/>
    <s v="CONJUNTO RESIDENCIAL EL RETIRO PROPIEDAD HORIZONTAL"/>
    <x v="11"/>
    <x v="9"/>
  </r>
  <r>
    <x v="0"/>
    <x v="1"/>
    <x v="2"/>
    <x v="4"/>
    <n v="7267111"/>
    <n v="8160033474"/>
    <x v="0"/>
    <x v="1"/>
    <s v="EDIFICIO LAS CASCADAS PROPIEDAD HORIZONTAL"/>
    <x v="11"/>
    <x v="9"/>
  </r>
  <r>
    <x v="0"/>
    <x v="1"/>
    <x v="2"/>
    <x v="4"/>
    <n v="7267113"/>
    <n v="8600498330"/>
    <x v="0"/>
    <x v="1"/>
    <s v="CONJUNTO RESIDENCIAL SANTA BARBARA NORTE MANZANA J"/>
    <x v="1"/>
    <x v="1"/>
  </r>
  <r>
    <x v="0"/>
    <x v="1"/>
    <x v="2"/>
    <x v="4"/>
    <n v="7267115"/>
    <n v="8909053997"/>
    <x v="0"/>
    <x v="1"/>
    <s v="EDIFICIO BOLSA DE MEDELLIN"/>
    <x v="14"/>
    <x v="5"/>
  </r>
  <r>
    <x v="0"/>
    <x v="1"/>
    <x v="2"/>
    <x v="4"/>
    <n v="7267131"/>
    <n v="9001740825"/>
    <x v="0"/>
    <x v="1"/>
    <s v="EDIFICIO ODETTE"/>
    <x v="1"/>
    <x v="1"/>
  </r>
  <r>
    <x v="0"/>
    <x v="1"/>
    <x v="2"/>
    <x v="4"/>
    <n v="7267158"/>
    <n v="9012082790"/>
    <x v="0"/>
    <x v="0"/>
    <s v="CONJUNTO RESIDENCIAL MIRADOR DE LOS ANDES"/>
    <x v="3"/>
    <x v="3"/>
  </r>
  <r>
    <x v="0"/>
    <x v="1"/>
    <x v="2"/>
    <x v="4"/>
    <n v="7267213"/>
    <n v="8300113051"/>
    <x v="0"/>
    <x v="1"/>
    <s v="AGRUPACION DE VIVIENDA EDIFICIO AVENIDA 39"/>
    <x v="1"/>
    <x v="1"/>
  </r>
  <r>
    <x v="0"/>
    <x v="1"/>
    <x v="2"/>
    <x v="4"/>
    <n v="7267174"/>
    <n v="8000059166"/>
    <x v="0"/>
    <x v="3"/>
    <s v="EDIFICIO ASOCIACION TAURO - PROPIEDAD HORIZONTAL"/>
    <x v="1"/>
    <x v="1"/>
  </r>
  <r>
    <x v="0"/>
    <x v="1"/>
    <x v="2"/>
    <x v="4"/>
    <n v="7267180"/>
    <n v="9002001040"/>
    <x v="0"/>
    <x v="3"/>
    <s v="CONJUNTO CERRADO HORIZONTES - PROPIEDAD HORIZ"/>
    <x v="6"/>
    <x v="6"/>
  </r>
  <r>
    <x v="0"/>
    <x v="1"/>
    <x v="2"/>
    <x v="4"/>
    <n v="7267218"/>
    <n v="9000339720"/>
    <x v="0"/>
    <x v="2"/>
    <s v="CONJUNTO RESIDENCIAL LA FLORIDA - PROPIEDAD HORIZONTAL"/>
    <x v="3"/>
    <x v="3"/>
  </r>
  <r>
    <x v="0"/>
    <x v="1"/>
    <x v="2"/>
    <x v="4"/>
    <n v="7267219"/>
    <n v="9007771237"/>
    <x v="0"/>
    <x v="1"/>
    <s v="EDIFICIO SCALA 10"/>
    <x v="2"/>
    <x v="2"/>
  </r>
  <r>
    <x v="0"/>
    <x v="1"/>
    <x v="2"/>
    <x v="4"/>
    <n v="7267280"/>
    <n v="8301254398"/>
    <x v="0"/>
    <x v="1"/>
    <s v="AGRUPACION URBANIZACION TECHO"/>
    <x v="1"/>
    <x v="1"/>
  </r>
  <r>
    <x v="0"/>
    <x v="1"/>
    <x v="2"/>
    <x v="4"/>
    <n v="7267286"/>
    <n v="9006399041"/>
    <x v="0"/>
    <x v="0"/>
    <s v="CONJUNTO RESIDENCIAL PINARES CAMPESTRE ETAPA I PH"/>
    <x v="11"/>
    <x v="9"/>
  </r>
  <r>
    <x v="0"/>
    <x v="1"/>
    <x v="2"/>
    <x v="4"/>
    <n v="7267290"/>
    <n v="8002021237"/>
    <x v="0"/>
    <x v="1"/>
    <s v="CONJUNTO RESIDENCIAL BOLIVIA XVI PH"/>
    <x v="1"/>
    <x v="1"/>
  </r>
  <r>
    <x v="0"/>
    <x v="1"/>
    <x v="2"/>
    <x v="4"/>
    <n v="7267336"/>
    <n v="9007006781"/>
    <x v="0"/>
    <x v="7"/>
    <s v="EDIFICIO PALMEIRAS PH"/>
    <x v="14"/>
    <x v="5"/>
  </r>
  <r>
    <x v="0"/>
    <x v="1"/>
    <x v="2"/>
    <x v="4"/>
    <n v="7267354"/>
    <n v="9004430496"/>
    <x v="0"/>
    <x v="1"/>
    <s v="CONJUNTO RESIDENCIAL SOTOMAYOR"/>
    <x v="2"/>
    <x v="2"/>
  </r>
  <r>
    <x v="0"/>
    <x v="1"/>
    <x v="2"/>
    <x v="4"/>
    <n v="7267504"/>
    <n v="9010475184"/>
    <x v="0"/>
    <x v="3"/>
    <s v="EDIFICIO PORTO LETICIA PH"/>
    <x v="21"/>
    <x v="5"/>
  </r>
  <r>
    <x v="0"/>
    <x v="1"/>
    <x v="2"/>
    <x v="4"/>
    <n v="7267510"/>
    <n v="9014059033"/>
    <x v="0"/>
    <x v="1"/>
    <s v="EDIFICIO PREMIUM PROPIEDAD HORIZONTAL"/>
    <x v="11"/>
    <x v="9"/>
  </r>
  <r>
    <x v="0"/>
    <x v="1"/>
    <x v="2"/>
    <x v="4"/>
    <n v="7267542"/>
    <n v="8001847791"/>
    <x v="0"/>
    <x v="1"/>
    <s v="EDIFICIO EL MARQUES DE LOS ALPES PROPIEDAD HORIZONTAL"/>
    <x v="11"/>
    <x v="9"/>
  </r>
  <r>
    <x v="0"/>
    <x v="1"/>
    <x v="2"/>
    <x v="4"/>
    <n v="7267562"/>
    <n v="9000179311"/>
    <x v="0"/>
    <x v="1"/>
    <s v="CONJUNTO RESIDENCIAL SAUCES DE LA CONCHA"/>
    <x v="14"/>
    <x v="5"/>
  </r>
  <r>
    <x v="0"/>
    <x v="1"/>
    <x v="2"/>
    <x v="4"/>
    <n v="7267564"/>
    <n v="9002965061"/>
    <x v="0"/>
    <x v="1"/>
    <s v="CONJUNTO RESIDENCIAL GRATAMIRA CAMPESTRE I PH"/>
    <x v="1"/>
    <x v="1"/>
  </r>
  <r>
    <x v="0"/>
    <x v="1"/>
    <x v="2"/>
    <x v="4"/>
    <n v="7267622"/>
    <n v="8050274594"/>
    <x v="0"/>
    <x v="1"/>
    <s v="CONDOMINIO SAN DIEGO PROPIEDAD HORIZONTAL"/>
    <x v="0"/>
    <x v="0"/>
  </r>
  <r>
    <x v="0"/>
    <x v="1"/>
    <x v="2"/>
    <x v="4"/>
    <n v="7267641"/>
    <n v="9012185956"/>
    <x v="0"/>
    <x v="0"/>
    <s v="EDIFICIO AL LADO DEL CENTRO PH"/>
    <x v="1"/>
    <x v="1"/>
  </r>
  <r>
    <x v="0"/>
    <x v="1"/>
    <x v="2"/>
    <x v="4"/>
    <n v="7267661"/>
    <n v="8300201718"/>
    <x v="0"/>
    <x v="0"/>
    <s v="TORRE SEPTIMA AVENIDA"/>
    <x v="1"/>
    <x v="1"/>
  </r>
  <r>
    <x v="0"/>
    <x v="1"/>
    <x v="2"/>
    <x v="4"/>
    <n v="7267668"/>
    <n v="8000886318"/>
    <x v="0"/>
    <x v="1"/>
    <s v="CONJUNTO HABITACIONAL COOMULTRASAN"/>
    <x v="2"/>
    <x v="2"/>
  </r>
  <r>
    <x v="0"/>
    <x v="1"/>
    <x v="2"/>
    <x v="4"/>
    <n v="7267685"/>
    <n v="8300317327"/>
    <x v="0"/>
    <x v="3"/>
    <s v="EDIFICIO MALOCA PROPIEDAD HORIZONTAL"/>
    <x v="1"/>
    <x v="1"/>
  </r>
  <r>
    <x v="0"/>
    <x v="1"/>
    <x v="2"/>
    <x v="4"/>
    <n v="7267709"/>
    <n v="8002147238"/>
    <x v="0"/>
    <x v="3"/>
    <s v="AGRUPACION RESIDENCIAL TEJARES DEL NORTE IV - PROPIEDAD HORI"/>
    <x v="1"/>
    <x v="1"/>
  </r>
  <r>
    <x v="0"/>
    <x v="1"/>
    <x v="2"/>
    <x v="4"/>
    <n v="7267718"/>
    <n v="8002094305"/>
    <x v="0"/>
    <x v="1"/>
    <s v="EDIFICIO AVENIDA 161 PH"/>
    <x v="1"/>
    <x v="1"/>
  </r>
  <r>
    <x v="0"/>
    <x v="1"/>
    <x v="2"/>
    <x v="4"/>
    <n v="7267750"/>
    <n v="8090052953"/>
    <x v="0"/>
    <x v="1"/>
    <s v="EDIFICIO CAMINO DORADO PROPIEDAD  HORIZONTAL"/>
    <x v="3"/>
    <x v="3"/>
  </r>
  <r>
    <x v="0"/>
    <x v="1"/>
    <x v="2"/>
    <x v="4"/>
    <n v="7267795"/>
    <n v="9002532583"/>
    <x v="0"/>
    <x v="0"/>
    <s v="CONJUNTO SIEMPRE VERDE - PROPIEDAD HORIZONTAL"/>
    <x v="14"/>
    <x v="5"/>
  </r>
  <r>
    <x v="0"/>
    <x v="1"/>
    <x v="2"/>
    <x v="4"/>
    <n v="7267796"/>
    <n v="8300860222"/>
    <x v="0"/>
    <x v="3"/>
    <s v="CONJUNTO RESIDENCIAL CEDRO MADEIRA V ETAPA P H"/>
    <x v="1"/>
    <x v="1"/>
  </r>
  <r>
    <x v="0"/>
    <x v="1"/>
    <x v="2"/>
    <x v="1"/>
    <n v="7267859"/>
    <n v="9005059282"/>
    <x v="0"/>
    <x v="4"/>
    <s v="CONJUNTO MULTIFAMILIAR EL CARMELO PROPIEDAD HORIZONTAL"/>
    <x v="6"/>
    <x v="6"/>
  </r>
  <r>
    <x v="0"/>
    <x v="1"/>
    <x v="2"/>
    <x v="1"/>
    <n v="7267865"/>
    <n v="9006578856"/>
    <x v="0"/>
    <x v="1"/>
    <s v="EDIFICIO MULTIFAMILIAR TORRE LUNA"/>
    <x v="6"/>
    <x v="6"/>
  </r>
  <r>
    <x v="0"/>
    <x v="1"/>
    <x v="2"/>
    <x v="4"/>
    <n v="7267909"/>
    <n v="8010007834"/>
    <x v="0"/>
    <x v="1"/>
    <s v="EDIFICIO CENTRO COMERCIAL Y RESIDENCIAL BALEARES"/>
    <x v="7"/>
    <x v="7"/>
  </r>
  <r>
    <x v="0"/>
    <x v="1"/>
    <x v="2"/>
    <x v="4"/>
    <n v="7267922"/>
    <n v="9006578856"/>
    <x v="0"/>
    <x v="2"/>
    <s v="EDIFICIO MULTIFAMILIAR TORRE LUNA"/>
    <x v="6"/>
    <x v="6"/>
  </r>
  <r>
    <x v="0"/>
    <x v="1"/>
    <x v="2"/>
    <x v="4"/>
    <n v="7267925"/>
    <n v="9000925547"/>
    <x v="0"/>
    <x v="3"/>
    <s v="AGRUPACION RESIDENCIAL ALAMEDA SANTA MONICA ETAPA UNO PH"/>
    <x v="1"/>
    <x v="1"/>
  </r>
  <r>
    <x v="0"/>
    <x v="1"/>
    <x v="2"/>
    <x v="4"/>
    <n v="7268031"/>
    <n v="8000724794"/>
    <x v="0"/>
    <x v="1"/>
    <s v="CONJUNTO RESIDENCIAL BORNEO II ETAPA"/>
    <x v="1"/>
    <x v="1"/>
  </r>
  <r>
    <x v="0"/>
    <x v="1"/>
    <x v="2"/>
    <x v="4"/>
    <n v="7268042"/>
    <n v="8110103318"/>
    <x v="0"/>
    <x v="3"/>
    <s v="EDIFICIO PIRAMIDE PH"/>
    <x v="14"/>
    <x v="5"/>
  </r>
  <r>
    <x v="0"/>
    <x v="1"/>
    <x v="2"/>
    <x v="4"/>
    <n v="7268093"/>
    <n v="8300121327"/>
    <x v="0"/>
    <x v="1"/>
    <s v="CONJUNTO MULTIFAMILIAR PLAZUELAS DEL HIPODROM"/>
    <x v="1"/>
    <x v="1"/>
  </r>
  <r>
    <x v="0"/>
    <x v="1"/>
    <x v="2"/>
    <x v="4"/>
    <n v="7268106"/>
    <n v="8300846680"/>
    <x v="0"/>
    <x v="0"/>
    <s v="EDIFICIO EL TIBAR PH"/>
    <x v="1"/>
    <x v="1"/>
  </r>
  <r>
    <x v="0"/>
    <x v="1"/>
    <x v="2"/>
    <x v="4"/>
    <n v="7268108"/>
    <n v="9002376098"/>
    <x v="0"/>
    <x v="0"/>
    <s v="CONJUNTO RESIDENCIAL LA CEIBA CONDOMINIO CLUB"/>
    <x v="2"/>
    <x v="2"/>
  </r>
  <r>
    <x v="0"/>
    <x v="1"/>
    <x v="2"/>
    <x v="4"/>
    <n v="7268118"/>
    <n v="8902040726"/>
    <x v="0"/>
    <x v="1"/>
    <s v="EDIFICIO SAN FELIPE"/>
    <x v="2"/>
    <x v="2"/>
  </r>
  <r>
    <x v="0"/>
    <x v="1"/>
    <x v="2"/>
    <x v="4"/>
    <n v="7268151"/>
    <n v="9006656584"/>
    <x v="0"/>
    <x v="1"/>
    <s v="PROYECTO BELLO HORIZONTE"/>
    <x v="1"/>
    <x v="1"/>
  </r>
  <r>
    <x v="0"/>
    <x v="1"/>
    <x v="2"/>
    <x v="4"/>
    <n v="7268255"/>
    <n v="9004104315"/>
    <x v="0"/>
    <x v="1"/>
    <s v="CONJUNTO RESIDENCIAL PORTAL DE MADELENA PROPIEDAD HORIZO"/>
    <x v="1"/>
    <x v="1"/>
  </r>
  <r>
    <x v="0"/>
    <x v="1"/>
    <x v="2"/>
    <x v="4"/>
    <n v="7268282"/>
    <n v="8001465261"/>
    <x v="0"/>
    <x v="1"/>
    <s v="CONJUNTO RESIDENCIAL INTICAYA"/>
    <x v="1"/>
    <x v="1"/>
  </r>
  <r>
    <x v="0"/>
    <x v="1"/>
    <x v="2"/>
    <x v="4"/>
    <n v="7268345"/>
    <n v="9008889167"/>
    <x v="0"/>
    <x v="1"/>
    <s v="EDIFICIO AD65 PROPIEDAD HORIZONTAL"/>
    <x v="3"/>
    <x v="3"/>
  </r>
  <r>
    <x v="0"/>
    <x v="1"/>
    <x v="2"/>
    <x v="4"/>
    <n v="7268349"/>
    <n v="9004667224"/>
    <x v="0"/>
    <x v="0"/>
    <s v="EDIFICIO PIETRA PROPIEDAD HORIZONTAL"/>
    <x v="6"/>
    <x v="6"/>
  </r>
  <r>
    <x v="0"/>
    <x v="1"/>
    <x v="2"/>
    <x v="4"/>
    <n v="7268352"/>
    <n v="8001728986"/>
    <x v="0"/>
    <x v="3"/>
    <s v="EDIFICIO PIJAO NORTE PH"/>
    <x v="1"/>
    <x v="1"/>
  </r>
  <r>
    <x v="0"/>
    <x v="1"/>
    <x v="2"/>
    <x v="4"/>
    <n v="7268372"/>
    <n v="8040074223"/>
    <x v="0"/>
    <x v="1"/>
    <s v="EDIFICIO SORRENTO"/>
    <x v="2"/>
    <x v="2"/>
  </r>
  <r>
    <x v="0"/>
    <x v="1"/>
    <x v="2"/>
    <x v="4"/>
    <n v="7268446"/>
    <n v="8000533147"/>
    <x v="0"/>
    <x v="1"/>
    <s v="AGRUPACION DAVIVIENDA METROPOLIS UNIDAD  PH"/>
    <x v="1"/>
    <x v="1"/>
  </r>
  <r>
    <x v="0"/>
    <x v="1"/>
    <x v="2"/>
    <x v="4"/>
    <n v="7268463"/>
    <n v="8001170418"/>
    <x v="0"/>
    <x v="1"/>
    <s v="CONJUNTO RESIDENCIAL LAS TORRES DE VIZCAYA PH"/>
    <x v="1"/>
    <x v="1"/>
  </r>
  <r>
    <x v="0"/>
    <x v="1"/>
    <x v="2"/>
    <x v="4"/>
    <n v="7268534"/>
    <n v="9012082790"/>
    <x v="0"/>
    <x v="2"/>
    <s v="CONJUNTO RESIDENCIAL MIRADOR DE LOS ANDES"/>
    <x v="3"/>
    <x v="3"/>
  </r>
  <r>
    <x v="0"/>
    <x v="1"/>
    <x v="2"/>
    <x v="4"/>
    <n v="7268573"/>
    <n v="8002332831"/>
    <x v="0"/>
    <x v="3"/>
    <s v="AGRUPACION SUPERMANZANA 7- I ETAPA URBANIZACION BOCHICA MULT"/>
    <x v="1"/>
    <x v="1"/>
  </r>
  <r>
    <x v="0"/>
    <x v="1"/>
    <x v="2"/>
    <x v="4"/>
    <n v="7268575"/>
    <n v="8002021237"/>
    <x v="0"/>
    <x v="2"/>
    <s v="CONJUNTO RESIDENCIAL BOLIVIA XVI PH"/>
    <x v="1"/>
    <x v="1"/>
  </r>
  <r>
    <x v="0"/>
    <x v="1"/>
    <x v="2"/>
    <x v="4"/>
    <n v="7268585"/>
    <n v="9003533731"/>
    <x v="0"/>
    <x v="3"/>
    <s v="EDIFICIO QUINTA ESQUINA - PROPIEDAD HORIZONTA"/>
    <x v="6"/>
    <x v="6"/>
  </r>
  <r>
    <x v="0"/>
    <x v="1"/>
    <x v="2"/>
    <x v="4"/>
    <n v="7268616"/>
    <n v="8300306428"/>
    <x v="0"/>
    <x v="3"/>
    <s v="CONJUNTO HABITACIONAL SAN ANTONIO NORTE"/>
    <x v="1"/>
    <x v="1"/>
  </r>
  <r>
    <x v="0"/>
    <x v="1"/>
    <x v="2"/>
    <x v="4"/>
    <n v="7268849"/>
    <n v="9008145934"/>
    <x v="0"/>
    <x v="1"/>
    <s v="CONJUNTO RESIDENCIAL ATALANTA APARTAMENTOS UN"/>
    <x v="34"/>
    <x v="5"/>
  </r>
  <r>
    <x v="0"/>
    <x v="1"/>
    <x v="2"/>
    <x v="4"/>
    <n v="7268901"/>
    <n v="8300121327"/>
    <x v="0"/>
    <x v="1"/>
    <s v="CONJUNTO MULTIFAMILIAR PLAZUELAS DEL HIPODROM"/>
    <x v="1"/>
    <x v="1"/>
  </r>
  <r>
    <x v="0"/>
    <x v="1"/>
    <x v="2"/>
    <x v="4"/>
    <n v="7268907"/>
    <n v="9002969919"/>
    <x v="0"/>
    <x v="0"/>
    <s v="EDIFICIO MULTIFAMILIAR MONTEVEDRA-PROPIEDAD H"/>
    <x v="6"/>
    <x v="6"/>
  </r>
  <r>
    <x v="0"/>
    <x v="1"/>
    <x v="2"/>
    <x v="4"/>
    <n v="7268953"/>
    <n v="8100010920"/>
    <x v="0"/>
    <x v="1"/>
    <s v="EDIFICIO VILLA PILAR 2 BLOQUE 1 PROPIEDAD HORIZONTAL"/>
    <x v="6"/>
    <x v="6"/>
  </r>
  <r>
    <x v="0"/>
    <x v="1"/>
    <x v="2"/>
    <x v="4"/>
    <n v="7268964"/>
    <n v="8909289426"/>
    <x v="0"/>
    <x v="1"/>
    <s v="NUCLEO DE VIVIENDA N°2 CIUDAD SAN DIEGO"/>
    <x v="14"/>
    <x v="5"/>
  </r>
  <r>
    <x v="0"/>
    <x v="1"/>
    <x v="2"/>
    <x v="4"/>
    <n v="7268978"/>
    <n v="8100010920"/>
    <x v="0"/>
    <x v="4"/>
    <s v="EDIFICIO VILLA PILAR 2 BLOQUE 1 PROPIEDAD HORIZONTAL"/>
    <x v="6"/>
    <x v="6"/>
  </r>
  <r>
    <x v="0"/>
    <x v="1"/>
    <x v="2"/>
    <x v="4"/>
    <n v="7268992"/>
    <n v="9000852228"/>
    <x v="0"/>
    <x v="3"/>
    <s v="EDIFICIO ITUANGO PH"/>
    <x v="1"/>
    <x v="1"/>
  </r>
  <r>
    <x v="0"/>
    <x v="1"/>
    <x v="2"/>
    <x v="4"/>
    <n v="7269114"/>
    <n v="8605270257"/>
    <x v="0"/>
    <x v="1"/>
    <s v="URBANIZACION MAZUREN AGRUPACION 05 PROPIEDAD HORIZONTAL"/>
    <x v="1"/>
    <x v="1"/>
  </r>
  <r>
    <x v="0"/>
    <x v="1"/>
    <x v="2"/>
    <x v="4"/>
    <n v="7269118"/>
    <n v="8100048691"/>
    <x v="0"/>
    <x v="1"/>
    <s v="EDIFICIO MARIA LUISA PROPIEDAD HORIZONTAL"/>
    <x v="6"/>
    <x v="6"/>
  </r>
  <r>
    <x v="0"/>
    <x v="1"/>
    <x v="2"/>
    <x v="4"/>
    <n v="7269122"/>
    <n v="8902103581"/>
    <x v="0"/>
    <x v="1"/>
    <s v="EDIFICIO BELVEDERE"/>
    <x v="2"/>
    <x v="2"/>
  </r>
  <r>
    <x v="0"/>
    <x v="1"/>
    <x v="2"/>
    <x v="4"/>
    <n v="7269174"/>
    <n v="9000731679"/>
    <x v="0"/>
    <x v="0"/>
    <s v="EDIFICIO PLAZA SANTO DOMINGO - PROPIEDAD HORIZONTAL -"/>
    <x v="6"/>
    <x v="6"/>
  </r>
  <r>
    <x v="0"/>
    <x v="1"/>
    <x v="2"/>
    <x v="4"/>
    <n v="7269186"/>
    <n v="8902103581"/>
    <x v="0"/>
    <x v="1"/>
    <s v="EDIFICIO BELVEDERE"/>
    <x v="2"/>
    <x v="2"/>
  </r>
  <r>
    <x v="0"/>
    <x v="1"/>
    <x v="2"/>
    <x v="4"/>
    <n v="7269218"/>
    <n v="9006665756"/>
    <x v="0"/>
    <x v="1"/>
    <s v="EDIFICIO NOVECENTO PH"/>
    <x v="14"/>
    <x v="5"/>
  </r>
  <r>
    <x v="0"/>
    <x v="1"/>
    <x v="2"/>
    <x v="4"/>
    <n v="7269270"/>
    <n v="8002542791"/>
    <x v="0"/>
    <x v="1"/>
    <s v="UNIDAD RESIDENCIAL EL PARQUECITO PH"/>
    <x v="11"/>
    <x v="9"/>
  </r>
  <r>
    <x v="0"/>
    <x v="1"/>
    <x v="2"/>
    <x v="4"/>
    <n v="7269310"/>
    <n v="8301185143"/>
    <x v="0"/>
    <x v="1"/>
    <s v="CONJUNTO RESIDENCIAL TARBES DE SAN JOSE I Y II ETAPA"/>
    <x v="1"/>
    <x v="1"/>
  </r>
  <r>
    <x v="0"/>
    <x v="1"/>
    <x v="2"/>
    <x v="4"/>
    <n v="7269326"/>
    <n v="9001408824"/>
    <x v="0"/>
    <x v="0"/>
    <s v="CONJUNTO RESIDENCIAL MONTICELO-PROPIEDAD HORIZONTAL"/>
    <x v="6"/>
    <x v="6"/>
  </r>
  <r>
    <x v="0"/>
    <x v="1"/>
    <x v="2"/>
    <x v="4"/>
    <n v="7269325"/>
    <n v="8300152146"/>
    <x v="0"/>
    <x v="1"/>
    <s v="CONJUNTO MULTIFAMILIAR RINCON DE TECHO II ETAPA"/>
    <x v="1"/>
    <x v="1"/>
  </r>
  <r>
    <x v="0"/>
    <x v="1"/>
    <x v="2"/>
    <x v="4"/>
    <n v="7269394"/>
    <n v="8301254398"/>
    <x v="0"/>
    <x v="3"/>
    <s v="AGRUPACION URBANIZACION TECHO"/>
    <x v="1"/>
    <x v="1"/>
  </r>
  <r>
    <x v="0"/>
    <x v="1"/>
    <x v="2"/>
    <x v="4"/>
    <n v="7269440"/>
    <n v="9004090731"/>
    <x v="0"/>
    <x v="3"/>
    <s v="UNIDAD INMOBILIARIA CERRADA MARANTA SECTOR SEIS PH"/>
    <x v="1"/>
    <x v="1"/>
  </r>
  <r>
    <x v="0"/>
    <x v="1"/>
    <x v="2"/>
    <x v="4"/>
    <n v="7269444"/>
    <n v="8001032081"/>
    <x v="0"/>
    <x v="1"/>
    <s v="EDIFICIO BOSQUE EL CHUZCAL PH"/>
    <x v="10"/>
    <x v="5"/>
  </r>
  <r>
    <x v="0"/>
    <x v="1"/>
    <x v="2"/>
    <x v="4"/>
    <n v="7269470"/>
    <n v="9003618451"/>
    <x v="0"/>
    <x v="4"/>
    <s v="CONJUNTO RESIDENCIAL APALINOS PH"/>
    <x v="1"/>
    <x v="1"/>
  </r>
  <r>
    <x v="0"/>
    <x v="1"/>
    <x v="2"/>
    <x v="4"/>
    <n v="7269479"/>
    <n v="8002005019"/>
    <x v="0"/>
    <x v="1"/>
    <s v="PARQUE RESIDENCIAL LAS PALMAS DE SORRENTO"/>
    <x v="7"/>
    <x v="7"/>
  </r>
  <r>
    <x v="0"/>
    <x v="1"/>
    <x v="2"/>
    <x v="4"/>
    <n v="7269516"/>
    <n v="8001755731"/>
    <x v="0"/>
    <x v="1"/>
    <s v="MULTIFAMILIARES LOS ALMENDROS"/>
    <x v="11"/>
    <x v="9"/>
  </r>
  <r>
    <x v="0"/>
    <x v="1"/>
    <x v="2"/>
    <x v="4"/>
    <n v="7269534"/>
    <n v="9014401369"/>
    <x v="1"/>
    <x v="6"/>
    <s v="CONJUNTO RESIDENCIAL RESERVA DE SAN DAVID SUPERLOTE 1 PROPIE"/>
    <x v="1"/>
    <x v="1"/>
  </r>
  <r>
    <x v="0"/>
    <x v="1"/>
    <x v="2"/>
    <x v="4"/>
    <n v="7269546"/>
    <n v="8301254398"/>
    <x v="0"/>
    <x v="3"/>
    <s v="AGRUPACION URBANIZACION TECHO"/>
    <x v="1"/>
    <x v="1"/>
  </r>
  <r>
    <x v="0"/>
    <x v="1"/>
    <x v="2"/>
    <x v="4"/>
    <n v="7269564"/>
    <n v="9010800326"/>
    <x v="0"/>
    <x v="1"/>
    <s v="CONJUNTO RESIDENCIAL CIUDAD CENTRAL PH"/>
    <x v="1"/>
    <x v="1"/>
  </r>
  <r>
    <x v="0"/>
    <x v="1"/>
    <x v="2"/>
    <x v="4"/>
    <n v="7269566"/>
    <n v="9011277912"/>
    <x v="0"/>
    <x v="0"/>
    <s v="CONJUNTO RESIDENCIAL SAVANNAH APARTAMENTOS PH"/>
    <x v="11"/>
    <x v="9"/>
  </r>
  <r>
    <x v="0"/>
    <x v="1"/>
    <x v="2"/>
    <x v="4"/>
    <n v="7269574"/>
    <n v="9004866260"/>
    <x v="0"/>
    <x v="0"/>
    <s v="CONJUNTO CERRADO LA RESERVA DEL BOSQUE"/>
    <x v="41"/>
    <x v="17"/>
  </r>
  <r>
    <x v="0"/>
    <x v="1"/>
    <x v="2"/>
    <x v="4"/>
    <n v="7269601"/>
    <n v="8100014812"/>
    <x v="0"/>
    <x v="1"/>
    <s v="PROPIEDAD HORIZONTAL TORRES DE ALTAMIRA"/>
    <x v="6"/>
    <x v="6"/>
  </r>
  <r>
    <x v="0"/>
    <x v="1"/>
    <x v="2"/>
    <x v="4"/>
    <n v="7269632"/>
    <n v="9007989533"/>
    <x v="0"/>
    <x v="7"/>
    <s v="EDIFICIO ZAPPAN 109-PROPIEDAD HORIZONTAL"/>
    <x v="1"/>
    <x v="1"/>
  </r>
  <r>
    <x v="0"/>
    <x v="1"/>
    <x v="2"/>
    <x v="4"/>
    <n v="7269639"/>
    <n v="8300153746"/>
    <x v="0"/>
    <x v="3"/>
    <s v="AGRUPACION DE VIVIENDA BOSQUE DE MODELIA II ETAPA LOTE 2 PH"/>
    <x v="1"/>
    <x v="1"/>
  </r>
  <r>
    <x v="0"/>
    <x v="1"/>
    <x v="2"/>
    <x v="4"/>
    <n v="7269682"/>
    <n v="8002517686"/>
    <x v="0"/>
    <x v="1"/>
    <s v="EDIFICIO SANTORINI PH"/>
    <x v="11"/>
    <x v="9"/>
  </r>
  <r>
    <x v="0"/>
    <x v="1"/>
    <x v="2"/>
    <x v="4"/>
    <n v="7269680"/>
    <n v="9001669380"/>
    <x v="0"/>
    <x v="4"/>
    <s v="UNIDAD INMOBILIARIA CERRADA LA GRANJITA BOSA"/>
    <x v="1"/>
    <x v="1"/>
  </r>
  <r>
    <x v="0"/>
    <x v="1"/>
    <x v="2"/>
    <x v="4"/>
    <n v="7269690"/>
    <n v="8001935951"/>
    <x v="0"/>
    <x v="0"/>
    <s v="EDIFICIO TAYRONA PROPIEDAD HORIZONTAL"/>
    <x v="6"/>
    <x v="6"/>
  </r>
  <r>
    <x v="0"/>
    <x v="1"/>
    <x v="2"/>
    <x v="4"/>
    <n v="7269708"/>
    <n v="8001368912"/>
    <x v="0"/>
    <x v="1"/>
    <s v="CONJUNTO RESIDENCIAL BOLIVIA XIII"/>
    <x v="1"/>
    <x v="1"/>
  </r>
  <r>
    <x v="0"/>
    <x v="1"/>
    <x v="2"/>
    <x v="4"/>
    <n v="7269716"/>
    <n v="8100016636"/>
    <x v="0"/>
    <x v="3"/>
    <s v="EDIFICIO MULTIFAMILIARES VENECIA I PROPIEDAD HORIZONTAL"/>
    <x v="6"/>
    <x v="6"/>
  </r>
  <r>
    <x v="0"/>
    <x v="1"/>
    <x v="2"/>
    <x v="4"/>
    <n v="7269742"/>
    <n v="9002968476"/>
    <x v="0"/>
    <x v="1"/>
    <s v="CONDOMINIO SAINT SOLE AGRUPACION DOS(2) PROPI"/>
    <x v="82"/>
    <x v="4"/>
  </r>
  <r>
    <x v="0"/>
    <x v="1"/>
    <x v="2"/>
    <x v="4"/>
    <n v="7269798"/>
    <n v="9007366153"/>
    <x v="0"/>
    <x v="1"/>
    <s v="URBANIZACION FINITO PH"/>
    <x v="14"/>
    <x v="5"/>
  </r>
  <r>
    <x v="0"/>
    <x v="1"/>
    <x v="2"/>
    <x v="4"/>
    <n v="7269800"/>
    <n v="8605173732"/>
    <x v="0"/>
    <x v="1"/>
    <s v="PARQUE RESIDENCIAL EL GRECO II ETAPA"/>
    <x v="1"/>
    <x v="1"/>
  </r>
  <r>
    <x v="0"/>
    <x v="1"/>
    <x v="2"/>
    <x v="4"/>
    <n v="7269801"/>
    <n v="9010164635"/>
    <x v="0"/>
    <x v="1"/>
    <s v="CONJUNTO RESIDENCIAL PARQUES DE BOGOTA CEDRO  PROPIEDAD HORI"/>
    <x v="1"/>
    <x v="1"/>
  </r>
  <r>
    <x v="0"/>
    <x v="1"/>
    <x v="2"/>
    <x v="4"/>
    <n v="7269893"/>
    <n v="9002487427"/>
    <x v="0"/>
    <x v="1"/>
    <s v="URBANIZACION SANTA MARIA DE LAS LOMAS PH"/>
    <x v="10"/>
    <x v="5"/>
  </r>
  <r>
    <x v="0"/>
    <x v="1"/>
    <x v="2"/>
    <x v="4"/>
    <n v="7269918"/>
    <n v="8090007604"/>
    <x v="0"/>
    <x v="1"/>
    <s v="EDIFICIO MEDICADIZ PROPIEDAD HORIZONTAL"/>
    <x v="3"/>
    <x v="3"/>
  </r>
  <r>
    <x v="0"/>
    <x v="1"/>
    <x v="2"/>
    <x v="4"/>
    <n v="7269925"/>
    <n v="8604045203"/>
    <x v="0"/>
    <x v="3"/>
    <s v="UNIDAD RESIDENCIAL CASABLANCA 32"/>
    <x v="1"/>
    <x v="1"/>
  </r>
  <r>
    <x v="0"/>
    <x v="1"/>
    <x v="2"/>
    <x v="4"/>
    <n v="7269936"/>
    <n v="9007949470"/>
    <x v="0"/>
    <x v="1"/>
    <s v="CONJUNTO RESIDENCIAL BOSQUES DEL CASTILLO"/>
    <x v="40"/>
    <x v="0"/>
  </r>
  <r>
    <x v="0"/>
    <x v="1"/>
    <x v="2"/>
    <x v="4"/>
    <n v="7269962"/>
    <n v="9001495053"/>
    <x v="0"/>
    <x v="1"/>
    <s v="EDIFICIO VERDEZZA P-H-"/>
    <x v="14"/>
    <x v="5"/>
  </r>
  <r>
    <x v="0"/>
    <x v="1"/>
    <x v="2"/>
    <x v="4"/>
    <n v="7270094"/>
    <n v="8600403353"/>
    <x v="0"/>
    <x v="3"/>
    <s v="CONJUNTO RESIDENCIAL BOSQUES DE KENNEDY PH"/>
    <x v="1"/>
    <x v="1"/>
  </r>
  <r>
    <x v="0"/>
    <x v="1"/>
    <x v="2"/>
    <x v="4"/>
    <n v="7270142"/>
    <n v="8110153571"/>
    <x v="0"/>
    <x v="1"/>
    <s v="EDIFICIO SAN JUAN DE LA LUZ P-H"/>
    <x v="14"/>
    <x v="5"/>
  </r>
  <r>
    <x v="0"/>
    <x v="1"/>
    <x v="2"/>
    <x v="4"/>
    <n v="7270160"/>
    <n v="8000800281"/>
    <x v="0"/>
    <x v="1"/>
    <s v="AGRUPACION DE VIVIENDA CIUDADELA CAFAM MANZANA 28 SUPERLOTE"/>
    <x v="1"/>
    <x v="1"/>
  </r>
  <r>
    <x v="0"/>
    <x v="1"/>
    <x v="2"/>
    <x v="4"/>
    <n v="7270178"/>
    <n v="9000477069"/>
    <x v="0"/>
    <x v="1"/>
    <s v="CONJUNTO RESIDENCIAL SANTA MONICA"/>
    <x v="31"/>
    <x v="3"/>
  </r>
  <r>
    <x v="0"/>
    <x v="1"/>
    <x v="2"/>
    <x v="4"/>
    <n v="7270192"/>
    <n v="9005216450"/>
    <x v="0"/>
    <x v="1"/>
    <s v="EDIFICIO  COUNTRY HOUSE"/>
    <x v="1"/>
    <x v="1"/>
  </r>
  <r>
    <x v="0"/>
    <x v="1"/>
    <x v="2"/>
    <x v="4"/>
    <n v="7270213"/>
    <n v="9007785653"/>
    <x v="0"/>
    <x v="1"/>
    <s v="CONJUNTO RESIDENCIAL HACIENDA CAÑAVERAL DEL ORIENTE"/>
    <x v="17"/>
    <x v="2"/>
  </r>
  <r>
    <x v="0"/>
    <x v="1"/>
    <x v="2"/>
    <x v="4"/>
    <n v="7270294"/>
    <n v="9006979095"/>
    <x v="0"/>
    <x v="1"/>
    <s v="EDIFICIO ARTIO 118 PH"/>
    <x v="1"/>
    <x v="1"/>
  </r>
  <r>
    <x v="0"/>
    <x v="1"/>
    <x v="2"/>
    <x v="4"/>
    <n v="7270298"/>
    <n v="8100004531"/>
    <x v="0"/>
    <x v="1"/>
    <s v="CONJUNTO CERRADO HABITACIONAL NORMANDIA PROPIEDAD HORIZONTAL"/>
    <x v="6"/>
    <x v="6"/>
  </r>
  <r>
    <x v="0"/>
    <x v="1"/>
    <x v="2"/>
    <x v="4"/>
    <n v="7270319"/>
    <n v="8020042724"/>
    <x v="0"/>
    <x v="2"/>
    <s v="CENTRO COMERCIAL ATLANTIC CENTER"/>
    <x v="27"/>
    <x v="13"/>
  </r>
  <r>
    <x v="0"/>
    <x v="1"/>
    <x v="2"/>
    <x v="1"/>
    <n v="7270333"/>
    <n v="9005013887"/>
    <x v="0"/>
    <x v="1"/>
    <s v="EDIFICIO TORRE DEL SOL PH"/>
    <x v="6"/>
    <x v="6"/>
  </r>
  <r>
    <x v="0"/>
    <x v="1"/>
    <x v="2"/>
    <x v="4"/>
    <n v="7270373"/>
    <n v="8604045203"/>
    <x v="0"/>
    <x v="3"/>
    <s v="UNIDAD RESIDENCIAL CASABLANCA 32"/>
    <x v="1"/>
    <x v="1"/>
  </r>
  <r>
    <x v="0"/>
    <x v="1"/>
    <x v="2"/>
    <x v="4"/>
    <n v="7270398"/>
    <n v="9000217715"/>
    <x v="0"/>
    <x v="7"/>
    <s v="EDIFICIO VERONA PLAZA"/>
    <x v="2"/>
    <x v="2"/>
  </r>
  <r>
    <x v="0"/>
    <x v="1"/>
    <x v="2"/>
    <x v="1"/>
    <n v="7270419"/>
    <n v="8110346251"/>
    <x v="0"/>
    <x v="3"/>
    <s v="CONJUNTO BOSQUES DE ETERNA PRIMAVERA SUBETAPA A PH"/>
    <x v="14"/>
    <x v="5"/>
  </r>
  <r>
    <x v="0"/>
    <x v="1"/>
    <x v="2"/>
    <x v="4"/>
    <n v="7270496"/>
    <n v="9006546713"/>
    <x v="0"/>
    <x v="1"/>
    <s v="AGRUPACION DE VIVIENDA CAMPO REAL ETAPA I"/>
    <x v="1"/>
    <x v="1"/>
  </r>
  <r>
    <x v="0"/>
    <x v="1"/>
    <x v="2"/>
    <x v="4"/>
    <n v="7270513"/>
    <n v="8605290819"/>
    <x v="0"/>
    <x v="3"/>
    <s v="CONJUNTO RESIDENCIAL RECODO DEL COUNTRY III E"/>
    <x v="1"/>
    <x v="1"/>
  </r>
  <r>
    <x v="0"/>
    <x v="1"/>
    <x v="2"/>
    <x v="4"/>
    <n v="7270565"/>
    <n v="8300352521"/>
    <x v="0"/>
    <x v="1"/>
    <s v="EDIFICIO MERCURIO PROPIEDAD HORIZONTAL"/>
    <x v="1"/>
    <x v="1"/>
  </r>
  <r>
    <x v="0"/>
    <x v="1"/>
    <x v="2"/>
    <x v="4"/>
    <n v="7270580"/>
    <n v="8300287168"/>
    <x v="0"/>
    <x v="9"/>
    <s v="EDIFICIO IMOVAL VII PH"/>
    <x v="1"/>
    <x v="1"/>
  </r>
  <r>
    <x v="0"/>
    <x v="1"/>
    <x v="2"/>
    <x v="4"/>
    <n v="7270644"/>
    <n v="8002305697"/>
    <x v="0"/>
    <x v="1"/>
    <s v="CONDOMINIO CENTRO MEDICO NORTE PROPIEDAD HORIZONTAL"/>
    <x v="18"/>
    <x v="10"/>
  </r>
  <r>
    <x v="0"/>
    <x v="1"/>
    <x v="2"/>
    <x v="4"/>
    <n v="7270772"/>
    <n v="9000032123"/>
    <x v="0"/>
    <x v="1"/>
    <s v="CONJUNTO RESIDENCIAL VILLA REGINA"/>
    <x v="29"/>
    <x v="14"/>
  </r>
  <r>
    <x v="0"/>
    <x v="1"/>
    <x v="2"/>
    <x v="4"/>
    <n v="7270823"/>
    <n v="8903122401"/>
    <x v="0"/>
    <x v="1"/>
    <s v="EDIFICIO ESPAÑA - PROPIEDAD HORIZONTAL-"/>
    <x v="0"/>
    <x v="0"/>
  </r>
  <r>
    <x v="0"/>
    <x v="1"/>
    <x v="2"/>
    <x v="4"/>
    <n v="7270833"/>
    <n v="9010475184"/>
    <x v="0"/>
    <x v="1"/>
    <s v="EDIFICIO PORTO LETICIA PH"/>
    <x v="21"/>
    <x v="5"/>
  </r>
  <r>
    <x v="0"/>
    <x v="1"/>
    <x v="2"/>
    <x v="4"/>
    <n v="7270863"/>
    <n v="8908065286"/>
    <x v="0"/>
    <x v="1"/>
    <s v="EDIFICIO SANTA ELENA PROPIEDAD HORIZONTAL"/>
    <x v="6"/>
    <x v="6"/>
  </r>
  <r>
    <x v="0"/>
    <x v="1"/>
    <x v="2"/>
    <x v="4"/>
    <n v="7270874"/>
    <n v="9000059889"/>
    <x v="0"/>
    <x v="1"/>
    <s v="CONJUNTO RESIDENCIAL  SANTA MARIA DE LA ESPERANZA 1"/>
    <x v="1"/>
    <x v="1"/>
  </r>
  <r>
    <x v="0"/>
    <x v="1"/>
    <x v="2"/>
    <x v="4"/>
    <n v="7270882"/>
    <n v="9001183591"/>
    <x v="0"/>
    <x v="0"/>
    <s v="EDIFICIO ALTOS DE PALERMO - PROPIEDAD HORIZONTAL"/>
    <x v="6"/>
    <x v="6"/>
  </r>
  <r>
    <x v="0"/>
    <x v="1"/>
    <x v="2"/>
    <x v="4"/>
    <n v="7270985"/>
    <n v="9007147806"/>
    <x v="0"/>
    <x v="2"/>
    <s v="EDIFICIO MORISOT PROPIEDAD HORIZONTAL"/>
    <x v="1"/>
    <x v="1"/>
  </r>
  <r>
    <x v="0"/>
    <x v="1"/>
    <x v="2"/>
    <x v="4"/>
    <n v="7271102"/>
    <n v="8001045381"/>
    <x v="0"/>
    <x v="3"/>
    <s v="CONJUNTO RESIDENCIAL ONTARIO"/>
    <x v="1"/>
    <x v="1"/>
  </r>
  <r>
    <x v="0"/>
    <x v="1"/>
    <x v="2"/>
    <x v="4"/>
    <n v="7271326"/>
    <n v="9010475184"/>
    <x v="0"/>
    <x v="1"/>
    <s v="EDIFICIO PORTO LETICIA PH"/>
    <x v="21"/>
    <x v="5"/>
  </r>
  <r>
    <x v="0"/>
    <x v="1"/>
    <x v="2"/>
    <x v="4"/>
    <n v="7271386"/>
    <n v="8100028501"/>
    <x v="0"/>
    <x v="0"/>
    <s v="EDIFICIO CERROS DEL CAMPIN BLOQUE FRONTINO PROPIEDAD HORIZON"/>
    <x v="6"/>
    <x v="6"/>
  </r>
  <r>
    <x v="0"/>
    <x v="1"/>
    <x v="2"/>
    <x v="4"/>
    <n v="7271478"/>
    <n v="8301217860"/>
    <x v="0"/>
    <x v="1"/>
    <s v="EDIFICIO PALERMO I PROPIEDAD HORIZONTAL"/>
    <x v="1"/>
    <x v="1"/>
  </r>
  <r>
    <x v="0"/>
    <x v="1"/>
    <x v="2"/>
    <x v="4"/>
    <n v="7271523"/>
    <n v="8909337942"/>
    <x v="0"/>
    <x v="1"/>
    <s v="EDIFICIO CASTILLA PH"/>
    <x v="14"/>
    <x v="5"/>
  </r>
  <r>
    <x v="0"/>
    <x v="1"/>
    <x v="2"/>
    <x v="4"/>
    <n v="7271571"/>
    <n v="9002412194"/>
    <x v="0"/>
    <x v="3"/>
    <s v="URBANIZACION EL PORTAL DE LOS CORALES PROPIEDAD HORIZONTAL"/>
    <x v="11"/>
    <x v="9"/>
  </r>
  <r>
    <x v="0"/>
    <x v="1"/>
    <x v="2"/>
    <x v="4"/>
    <n v="7271605"/>
    <n v="9001303401"/>
    <x v="0"/>
    <x v="1"/>
    <s v="EDIFICIO CENTRO DE NEGOCIOS EL NOGAL"/>
    <x v="1"/>
    <x v="1"/>
  </r>
  <r>
    <x v="0"/>
    <x v="1"/>
    <x v="2"/>
    <x v="4"/>
    <n v="7271647"/>
    <n v="9002534866"/>
    <x v="0"/>
    <x v="1"/>
    <s v="CONJUNTO CERRADO BOSQUES DE LOS ALAMOS PH"/>
    <x v="11"/>
    <x v="9"/>
  </r>
  <r>
    <x v="0"/>
    <x v="1"/>
    <x v="2"/>
    <x v="4"/>
    <n v="7271653"/>
    <n v="9001549848"/>
    <x v="0"/>
    <x v="1"/>
    <s v="VILLA ZAMORA CONJUNTO RESIDENCIAL PROPIEDAD HORIZONTAL"/>
    <x v="1"/>
    <x v="1"/>
  </r>
  <r>
    <x v="0"/>
    <x v="1"/>
    <x v="2"/>
    <x v="4"/>
    <n v="7271663"/>
    <n v="9010469738"/>
    <x v="0"/>
    <x v="1"/>
    <s v="EDIFICIO KEA PRIOPIEDAD HORIZONTAL"/>
    <x v="3"/>
    <x v="3"/>
  </r>
  <r>
    <x v="0"/>
    <x v="1"/>
    <x v="2"/>
    <x v="4"/>
    <n v="7271721"/>
    <n v="9002310457"/>
    <x v="0"/>
    <x v="1"/>
    <s v="CONJUNTO RESIDENCIAL RODEO DE SANTA ANA - PH"/>
    <x v="14"/>
    <x v="5"/>
  </r>
  <r>
    <x v="0"/>
    <x v="1"/>
    <x v="2"/>
    <x v="4"/>
    <n v="7271753"/>
    <n v="8300345861"/>
    <x v="0"/>
    <x v="1"/>
    <s v="EDIFICIO NICOLAS PROPIEDAD HORIZONTAL"/>
    <x v="1"/>
    <x v="1"/>
  </r>
  <r>
    <x v="0"/>
    <x v="1"/>
    <x v="2"/>
    <x v="4"/>
    <n v="7271758"/>
    <n v="9005408039"/>
    <x v="0"/>
    <x v="1"/>
    <s v="EDIFICIO ATALAYA DEL CAMINO"/>
    <x v="6"/>
    <x v="6"/>
  </r>
  <r>
    <x v="0"/>
    <x v="1"/>
    <x v="2"/>
    <x v="4"/>
    <n v="7271759"/>
    <n v="9000802493"/>
    <x v="0"/>
    <x v="1"/>
    <s v="EDIFICIO SAN ANGELO PH"/>
    <x v="11"/>
    <x v="9"/>
  </r>
  <r>
    <x v="0"/>
    <x v="1"/>
    <x v="2"/>
    <x v="4"/>
    <n v="7271771"/>
    <n v="9002316241"/>
    <x v="0"/>
    <x v="1"/>
    <s v="EDIFICIO BERNALEJAS - PH"/>
    <x v="14"/>
    <x v="5"/>
  </r>
  <r>
    <x v="0"/>
    <x v="1"/>
    <x v="2"/>
    <x v="4"/>
    <n v="7271781"/>
    <n v="8001078435"/>
    <x v="0"/>
    <x v="3"/>
    <s v="CIUDADELA RESIDENCIAL LOS OCOBOS QUINTA ETAPA"/>
    <x v="3"/>
    <x v="3"/>
  </r>
  <r>
    <x v="0"/>
    <x v="1"/>
    <x v="2"/>
    <x v="4"/>
    <n v="7271798"/>
    <n v="8160017881"/>
    <x v="0"/>
    <x v="0"/>
    <s v="CONJUNTO RESIDENCIAL COODELMAR II ETAPA PH"/>
    <x v="11"/>
    <x v="9"/>
  </r>
  <r>
    <x v="0"/>
    <x v="1"/>
    <x v="2"/>
    <x v="4"/>
    <n v="7271800"/>
    <n v="9010164635"/>
    <x v="0"/>
    <x v="3"/>
    <s v="CONJUNTO RESIDENCIAL PARQUES DE BOGOTA CEDRO  PROPIEDAD HORI"/>
    <x v="1"/>
    <x v="1"/>
  </r>
  <r>
    <x v="0"/>
    <x v="1"/>
    <x v="2"/>
    <x v="5"/>
    <n v="7271863"/>
    <n v="41499492"/>
    <x v="0"/>
    <x v="4"/>
    <s v="AMADOR PEREZ BLANCA INES"/>
    <x v="37"/>
    <x v="16"/>
  </r>
  <r>
    <x v="0"/>
    <x v="1"/>
    <x v="2"/>
    <x v="4"/>
    <n v="7271870"/>
    <n v="8301237236"/>
    <x v="0"/>
    <x v="1"/>
    <s v="CONJUNTO RESIDENCIAL PASEO DE SAN DIEGO PROPIEDAD HORIZONTAL"/>
    <x v="1"/>
    <x v="1"/>
  </r>
  <r>
    <x v="0"/>
    <x v="1"/>
    <x v="2"/>
    <x v="4"/>
    <n v="7271908"/>
    <n v="8040146877"/>
    <x v="0"/>
    <x v="1"/>
    <s v="CONJUNTO RESIDENCIAL ARTEMIS I"/>
    <x v="2"/>
    <x v="2"/>
  </r>
  <r>
    <x v="0"/>
    <x v="1"/>
    <x v="2"/>
    <x v="4"/>
    <n v="7271909"/>
    <n v="8300397814"/>
    <x v="0"/>
    <x v="1"/>
    <s v="EDIFICIO MULTIFAMILIAR TORRES DE NUEVA BAEZA PROPIEDAD HORIZ"/>
    <x v="1"/>
    <x v="1"/>
  </r>
  <r>
    <x v="0"/>
    <x v="1"/>
    <x v="2"/>
    <x v="4"/>
    <n v="7271912"/>
    <n v="8001624357"/>
    <x v="0"/>
    <x v="3"/>
    <s v="EL BOSQUE DE SUBA DOS-PROPIEDAD HORIZONTAL"/>
    <x v="1"/>
    <x v="1"/>
  </r>
  <r>
    <x v="0"/>
    <x v="1"/>
    <x v="2"/>
    <x v="4"/>
    <n v="7271917"/>
    <n v="9000092557"/>
    <x v="0"/>
    <x v="3"/>
    <s v="EDIFICIO EPICENTRO PH"/>
    <x v="3"/>
    <x v="3"/>
  </r>
  <r>
    <x v="0"/>
    <x v="1"/>
    <x v="2"/>
    <x v="4"/>
    <n v="7271949"/>
    <n v="8300500456"/>
    <x v="0"/>
    <x v="1"/>
    <s v="CONJUNTO RESIDENCIAL COLINA DE LOS VIENTOS I ETAPA PH"/>
    <x v="1"/>
    <x v="1"/>
  </r>
  <r>
    <x v="0"/>
    <x v="1"/>
    <x v="2"/>
    <x v="4"/>
    <n v="7271970"/>
    <n v="8902066985"/>
    <x v="0"/>
    <x v="1"/>
    <s v="CONJUNTO RESIDENCIAL ANDALUCIA"/>
    <x v="17"/>
    <x v="2"/>
  </r>
  <r>
    <x v="0"/>
    <x v="1"/>
    <x v="2"/>
    <x v="4"/>
    <n v="7271988"/>
    <n v="8002341915"/>
    <x v="0"/>
    <x v="1"/>
    <s v="EDIFICIO FINLANDIA 80"/>
    <x v="14"/>
    <x v="5"/>
  </r>
  <r>
    <x v="0"/>
    <x v="1"/>
    <x v="2"/>
    <x v="1"/>
    <n v="7272011"/>
    <n v="8002319268"/>
    <x v="0"/>
    <x v="1"/>
    <s v="AGRUPACIÓN D´CIUDADELA NUEVA TIBABUYES"/>
    <x v="1"/>
    <x v="1"/>
  </r>
  <r>
    <x v="0"/>
    <x v="1"/>
    <x v="2"/>
    <x v="4"/>
    <n v="7272067"/>
    <n v="8000049075"/>
    <x v="0"/>
    <x v="3"/>
    <s v="EDIFICIO ANTARES PROPIEDAD HORIZONTAL"/>
    <x v="6"/>
    <x v="6"/>
  </r>
  <r>
    <x v="0"/>
    <x v="1"/>
    <x v="2"/>
    <x v="6"/>
    <n v="7272083"/>
    <n v="60359483"/>
    <x v="0"/>
    <x v="1"/>
    <s v="NIETO ESTEVEZ MARTHA LILIANA"/>
    <x v="18"/>
    <x v="10"/>
  </r>
  <r>
    <x v="0"/>
    <x v="1"/>
    <x v="2"/>
    <x v="4"/>
    <n v="7272104"/>
    <n v="8000085110"/>
    <x v="0"/>
    <x v="1"/>
    <s v="CONJUNTO RESIDENCIAL PORTAL DEL VALLE PH"/>
    <x v="10"/>
    <x v="5"/>
  </r>
  <r>
    <x v="0"/>
    <x v="1"/>
    <x v="2"/>
    <x v="4"/>
    <n v="7272109"/>
    <n v="9009415311"/>
    <x v="0"/>
    <x v="1"/>
    <s v="CONJUNTO PARQUE RESIDENCIAL PAPIRO"/>
    <x v="7"/>
    <x v="7"/>
  </r>
  <r>
    <x v="0"/>
    <x v="1"/>
    <x v="2"/>
    <x v="4"/>
    <n v="7272125"/>
    <n v="8010003451"/>
    <x v="0"/>
    <x v="3"/>
    <s v="CONDOMINIO SANTA MARIA DEL PARQUE"/>
    <x v="7"/>
    <x v="7"/>
  </r>
  <r>
    <x v="0"/>
    <x v="1"/>
    <x v="2"/>
    <x v="4"/>
    <n v="7272139"/>
    <n v="9001558686"/>
    <x v="1"/>
    <x v="6"/>
    <s v="CONJUNTO RESIDENCIAL QUINTAS DE SAN JORGE"/>
    <x v="39"/>
    <x v="4"/>
  </r>
  <r>
    <x v="0"/>
    <x v="1"/>
    <x v="2"/>
    <x v="4"/>
    <n v="7272194"/>
    <n v="9010417366"/>
    <x v="0"/>
    <x v="1"/>
    <s v="CONJUNTO RESIDENCIAL HACIENDA PEÑALISA TAGUA"/>
    <x v="15"/>
    <x v="4"/>
  </r>
  <r>
    <x v="0"/>
    <x v="1"/>
    <x v="2"/>
    <x v="4"/>
    <n v="7272223"/>
    <n v="8300192121"/>
    <x v="0"/>
    <x v="1"/>
    <s v="CONJUNTO RESIDENCIAL LAS GALIAS"/>
    <x v="1"/>
    <x v="1"/>
  </r>
  <r>
    <x v="0"/>
    <x v="1"/>
    <x v="2"/>
    <x v="4"/>
    <n v="7272267"/>
    <n v="8090087055"/>
    <x v="0"/>
    <x v="1"/>
    <s v="CLUB RESIDENCIAL ALAMEDA"/>
    <x v="3"/>
    <x v="3"/>
  </r>
  <r>
    <x v="0"/>
    <x v="1"/>
    <x v="2"/>
    <x v="4"/>
    <n v="7272283"/>
    <n v="8300524282"/>
    <x v="0"/>
    <x v="0"/>
    <s v="CONJUNTO RESIDENCIAL EL PORTAL DE LA COFRADIA PH"/>
    <x v="1"/>
    <x v="1"/>
  </r>
  <r>
    <x v="0"/>
    <x v="1"/>
    <x v="2"/>
    <x v="4"/>
    <n v="7272288"/>
    <n v="8908056036"/>
    <x v="0"/>
    <x v="1"/>
    <s v="MULTICENTRO ESTRELLA - PROPIEDAD HORIZONTAL"/>
    <x v="61"/>
    <x v="6"/>
  </r>
  <r>
    <x v="0"/>
    <x v="1"/>
    <x v="2"/>
    <x v="4"/>
    <n v="7272304"/>
    <n v="8002062383"/>
    <x v="0"/>
    <x v="4"/>
    <s v="EDIFICIO VILLAPILAR II BLOQUE 6 PROPIEDAD HORIZONTAL"/>
    <x v="6"/>
    <x v="6"/>
  </r>
  <r>
    <x v="0"/>
    <x v="1"/>
    <x v="2"/>
    <x v="4"/>
    <n v="7272313"/>
    <n v="9008196666"/>
    <x v="0"/>
    <x v="1"/>
    <s v="EDIFICIO MULTIFAMILIAR BAHIA MORENA"/>
    <x v="57"/>
    <x v="19"/>
  </r>
  <r>
    <x v="0"/>
    <x v="1"/>
    <x v="2"/>
    <x v="4"/>
    <n v="7272317"/>
    <n v="9002565931"/>
    <x v="0"/>
    <x v="1"/>
    <s v="CONJUNTO RESIDENCIAL HAYUELOS RESERVADO"/>
    <x v="1"/>
    <x v="1"/>
  </r>
  <r>
    <x v="0"/>
    <x v="1"/>
    <x v="2"/>
    <x v="4"/>
    <n v="7272324"/>
    <n v="9004104315"/>
    <x v="0"/>
    <x v="1"/>
    <s v="CONJUNTO RESIDENCIAL PORTAL DE MADELENA PROPIEDAD HORIZO"/>
    <x v="1"/>
    <x v="1"/>
  </r>
  <r>
    <x v="0"/>
    <x v="1"/>
    <x v="2"/>
    <x v="4"/>
    <n v="7272329"/>
    <n v="9000339720"/>
    <x v="0"/>
    <x v="2"/>
    <s v="CONJUNTO RESIDENCIAL LA FLORIDA - PROPIEDAD HORIZONTAL"/>
    <x v="3"/>
    <x v="3"/>
  </r>
  <r>
    <x v="0"/>
    <x v="1"/>
    <x v="2"/>
    <x v="4"/>
    <n v="7272361"/>
    <n v="8001811235"/>
    <x v="0"/>
    <x v="1"/>
    <s v="CONJUNTO RESIDENCIAL PROVITEQ UNIDAD 4"/>
    <x v="7"/>
    <x v="7"/>
  </r>
  <r>
    <x v="0"/>
    <x v="1"/>
    <x v="2"/>
    <x v="4"/>
    <n v="7272370"/>
    <n v="9008865371"/>
    <x v="0"/>
    <x v="3"/>
    <s v="PARQUE RESIDENCIAL INTER PLAZA SUR"/>
    <x v="7"/>
    <x v="7"/>
  </r>
  <r>
    <x v="0"/>
    <x v="1"/>
    <x v="2"/>
    <x v="4"/>
    <n v="7272395"/>
    <n v="9010297872"/>
    <x v="0"/>
    <x v="1"/>
    <s v="CONJUNTO CERRADO BAMBU PH"/>
    <x v="11"/>
    <x v="9"/>
  </r>
  <r>
    <x v="0"/>
    <x v="1"/>
    <x v="2"/>
    <x v="4"/>
    <n v="7272453"/>
    <n v="8160026009"/>
    <x v="0"/>
    <x v="1"/>
    <s v="CENTRO INTEGRAL DE SERVICIOS Y MULTIFAMILIAR JARDIN - PH"/>
    <x v="11"/>
    <x v="9"/>
  </r>
  <r>
    <x v="0"/>
    <x v="1"/>
    <x v="2"/>
    <x v="4"/>
    <n v="7272457"/>
    <n v="9007275838"/>
    <x v="0"/>
    <x v="0"/>
    <s v="EDIFICIO CENTENARIO  PROPIEDAD HORIZONTAL"/>
    <x v="6"/>
    <x v="6"/>
  </r>
  <r>
    <x v="0"/>
    <x v="1"/>
    <x v="2"/>
    <x v="4"/>
    <n v="7272534"/>
    <n v="9009890436"/>
    <x v="0"/>
    <x v="0"/>
    <s v="EDIFICIO SANTA MONICA IV PH"/>
    <x v="6"/>
    <x v="6"/>
  </r>
  <r>
    <x v="0"/>
    <x v="1"/>
    <x v="2"/>
    <x v="4"/>
    <n v="7272555"/>
    <n v="8050036977"/>
    <x v="0"/>
    <x v="1"/>
    <s v="UNIDAD RESIDENCIAL PARAISO II"/>
    <x v="0"/>
    <x v="0"/>
  </r>
  <r>
    <x v="0"/>
    <x v="1"/>
    <x v="2"/>
    <x v="4"/>
    <n v="7272564"/>
    <n v="9010098811"/>
    <x v="0"/>
    <x v="1"/>
    <s v="CONJUNTO RESIDENCIAL ARBOLEDA CAMPESTRE - CAMBULO PROPIEDAD"/>
    <x v="3"/>
    <x v="3"/>
  </r>
  <r>
    <x v="0"/>
    <x v="1"/>
    <x v="2"/>
    <x v="4"/>
    <n v="7272635"/>
    <n v="9004306159"/>
    <x v="0"/>
    <x v="1"/>
    <s v="EDIFICIO PRANA PH"/>
    <x v="1"/>
    <x v="1"/>
  </r>
  <r>
    <x v="0"/>
    <x v="1"/>
    <x v="2"/>
    <x v="4"/>
    <n v="7272735"/>
    <n v="9005408039"/>
    <x v="0"/>
    <x v="1"/>
    <s v="EDIFICIO ATALAYA DEL CAMINO"/>
    <x v="6"/>
    <x v="6"/>
  </r>
  <r>
    <x v="0"/>
    <x v="1"/>
    <x v="2"/>
    <x v="4"/>
    <n v="7272748"/>
    <n v="8001518503"/>
    <x v="0"/>
    <x v="3"/>
    <s v="EDIFICIO ARANJUEZ"/>
    <x v="7"/>
    <x v="7"/>
  </r>
  <r>
    <x v="0"/>
    <x v="1"/>
    <x v="2"/>
    <x v="4"/>
    <n v="7272765"/>
    <n v="8090114076"/>
    <x v="0"/>
    <x v="1"/>
    <s v="MULTIFAMILIARES BALCONES DEL BOSQUE"/>
    <x v="3"/>
    <x v="3"/>
  </r>
  <r>
    <x v="0"/>
    <x v="1"/>
    <x v="2"/>
    <x v="4"/>
    <n v="7272777"/>
    <n v="8001033586"/>
    <x v="0"/>
    <x v="3"/>
    <s v="EDIFICIO XUE"/>
    <x v="6"/>
    <x v="6"/>
  </r>
  <r>
    <x v="0"/>
    <x v="1"/>
    <x v="2"/>
    <x v="4"/>
    <n v="7272825"/>
    <n v="9001534233"/>
    <x v="0"/>
    <x v="3"/>
    <s v="CONJUNTO RESIDENCIAL RECREO RESERVADO I - PR"/>
    <x v="1"/>
    <x v="1"/>
  </r>
  <r>
    <x v="0"/>
    <x v="1"/>
    <x v="2"/>
    <x v="4"/>
    <n v="7272854"/>
    <n v="8002147238"/>
    <x v="0"/>
    <x v="0"/>
    <s v="AGRUPACION RESIDENCIAL TEJARES DEL NORTE IV - PROPIEDAD HORI"/>
    <x v="1"/>
    <x v="1"/>
  </r>
  <r>
    <x v="0"/>
    <x v="1"/>
    <x v="2"/>
    <x v="4"/>
    <n v="7272937"/>
    <n v="8001511631"/>
    <x v="0"/>
    <x v="1"/>
    <s v="EDIFICIO AZOR PROPIEDAD HORIZONTAL"/>
    <x v="1"/>
    <x v="1"/>
  </r>
  <r>
    <x v="0"/>
    <x v="1"/>
    <x v="2"/>
    <x v="4"/>
    <n v="7272990"/>
    <n v="8110255341"/>
    <x v="0"/>
    <x v="0"/>
    <s v="CONJUNTO RESIDENCIAL JARDINES DE SANTA MONICA"/>
    <x v="14"/>
    <x v="5"/>
  </r>
  <r>
    <x v="0"/>
    <x v="1"/>
    <x v="2"/>
    <x v="4"/>
    <n v="7273007"/>
    <n v="8000446999"/>
    <x v="0"/>
    <x v="1"/>
    <s v="EDIFICIO GARCIA ROVIRA"/>
    <x v="2"/>
    <x v="2"/>
  </r>
  <r>
    <x v="0"/>
    <x v="1"/>
    <x v="2"/>
    <x v="4"/>
    <n v="7273073"/>
    <n v="8300206923"/>
    <x v="0"/>
    <x v="1"/>
    <s v="UNIDAD RESIDENCIAL BLOQUES ME 54 MD 55 DE LA"/>
    <x v="1"/>
    <x v="1"/>
  </r>
  <r>
    <x v="0"/>
    <x v="1"/>
    <x v="2"/>
    <x v="4"/>
    <n v="7273097"/>
    <n v="8300959041"/>
    <x v="0"/>
    <x v="7"/>
    <s v="CONJUNTO RESIDENCIAL PUERTA DE HIERRO I Y II  PROPIEDAD HOR"/>
    <x v="1"/>
    <x v="1"/>
  </r>
  <r>
    <x v="0"/>
    <x v="1"/>
    <x v="2"/>
    <x v="4"/>
    <n v="7273173"/>
    <n v="9000184379"/>
    <x v="0"/>
    <x v="1"/>
    <s v="CONJUNTO RESIDENCIAL TORRES DE SEVILLA"/>
    <x v="1"/>
    <x v="1"/>
  </r>
  <r>
    <x v="0"/>
    <x v="1"/>
    <x v="2"/>
    <x v="4"/>
    <n v="7273179"/>
    <n v="8110072555"/>
    <x v="0"/>
    <x v="0"/>
    <s v="EDIFICIO AMERICANO 2 PH"/>
    <x v="14"/>
    <x v="5"/>
  </r>
  <r>
    <x v="0"/>
    <x v="1"/>
    <x v="2"/>
    <x v="4"/>
    <n v="7273276"/>
    <n v="8110053174"/>
    <x v="0"/>
    <x v="1"/>
    <s v="CONJUNTO RESIDENCIAL RINCON DEL AGUACATAL PH"/>
    <x v="14"/>
    <x v="5"/>
  </r>
  <r>
    <x v="0"/>
    <x v="1"/>
    <x v="2"/>
    <x v="4"/>
    <n v="7273280"/>
    <n v="9009659547"/>
    <x v="0"/>
    <x v="1"/>
    <s v="EDIFICIO PALMAZUL - PROPIEDAD HORIZONTAL"/>
    <x v="6"/>
    <x v="6"/>
  </r>
  <r>
    <x v="0"/>
    <x v="1"/>
    <x v="2"/>
    <x v="4"/>
    <n v="7273297"/>
    <n v="9008621065"/>
    <x v="0"/>
    <x v="3"/>
    <s v="PARQUE RESIDENCIAL PORTAL DE ALAMEDA"/>
    <x v="7"/>
    <x v="7"/>
  </r>
  <r>
    <x v="0"/>
    <x v="1"/>
    <x v="2"/>
    <x v="4"/>
    <n v="7273316"/>
    <n v="9003700991"/>
    <x v="0"/>
    <x v="2"/>
    <s v="EDIFICIO GUACARI PROPIEDAD HORIZONTAL PH"/>
    <x v="14"/>
    <x v="5"/>
  </r>
  <r>
    <x v="0"/>
    <x v="1"/>
    <x v="2"/>
    <x v="4"/>
    <n v="7273468"/>
    <n v="8110125922"/>
    <x v="0"/>
    <x v="0"/>
    <s v="CR POBLADO DE SANTA MONICA"/>
    <x v="14"/>
    <x v="5"/>
  </r>
  <r>
    <x v="0"/>
    <x v="1"/>
    <x v="2"/>
    <x v="4"/>
    <n v="7273548"/>
    <n v="9004430496"/>
    <x v="0"/>
    <x v="3"/>
    <s v="CONJUNTO RESIDENCIAL SOTOMAYOR"/>
    <x v="2"/>
    <x v="2"/>
  </r>
  <r>
    <x v="0"/>
    <x v="1"/>
    <x v="2"/>
    <x v="4"/>
    <n v="7273614"/>
    <n v="8301381676"/>
    <x v="0"/>
    <x v="1"/>
    <s v="CONJUNTO RESIDENCIAL MAZUREN AGRUPACION 06 ETAPAS A B Y C P"/>
    <x v="1"/>
    <x v="1"/>
  </r>
  <r>
    <x v="0"/>
    <x v="1"/>
    <x v="2"/>
    <x v="4"/>
    <n v="7273707"/>
    <n v="9000477069"/>
    <x v="0"/>
    <x v="3"/>
    <s v="CONJUNTO RESIDENCIAL SANTA MONICA"/>
    <x v="31"/>
    <x v="3"/>
  </r>
  <r>
    <x v="0"/>
    <x v="1"/>
    <x v="2"/>
    <x v="4"/>
    <n v="7273791"/>
    <n v="8000053973"/>
    <x v="0"/>
    <x v="2"/>
    <s v="AGRUPACION DE VIVIENDA CAMPANELLA III-PROPIEDAD HORIZONTAL"/>
    <x v="1"/>
    <x v="1"/>
  </r>
  <r>
    <x v="0"/>
    <x v="1"/>
    <x v="2"/>
    <x v="4"/>
    <n v="7273800"/>
    <n v="9001197653"/>
    <x v="0"/>
    <x v="0"/>
    <s v="CONJUNTO RESIDENCIAL Y COMERCIAL PINARES DE ARAGON PH"/>
    <x v="11"/>
    <x v="9"/>
  </r>
  <r>
    <x v="0"/>
    <x v="1"/>
    <x v="2"/>
    <x v="4"/>
    <n v="7273843"/>
    <n v="9005260067"/>
    <x v="0"/>
    <x v="2"/>
    <s v="URBANIZACION ARBOLEDA DEL RODEO PH"/>
    <x v="14"/>
    <x v="5"/>
  </r>
  <r>
    <x v="0"/>
    <x v="1"/>
    <x v="2"/>
    <x v="4"/>
    <n v="7273845"/>
    <n v="9001408824"/>
    <x v="0"/>
    <x v="3"/>
    <s v="CONJUNTO RESIDENCIAL MONTICELO-PROPIEDAD HORIZONTAL"/>
    <x v="6"/>
    <x v="6"/>
  </r>
  <r>
    <x v="0"/>
    <x v="1"/>
    <x v="2"/>
    <x v="4"/>
    <n v="7274253"/>
    <n v="8160010692"/>
    <x v="0"/>
    <x v="0"/>
    <s v="CONJUNTO RESIDENCIAL BOSQUES DE LA SALLE PH"/>
    <x v="11"/>
    <x v="9"/>
  </r>
  <r>
    <x v="0"/>
    <x v="1"/>
    <x v="2"/>
    <x v="4"/>
    <n v="7274587"/>
    <n v="9003618451"/>
    <x v="0"/>
    <x v="1"/>
    <s v="CONJUNTO RESIDENCIAL APALINOS PH"/>
    <x v="1"/>
    <x v="1"/>
  </r>
  <r>
    <x v="0"/>
    <x v="1"/>
    <x v="2"/>
    <x v="4"/>
    <n v="7274653"/>
    <n v="9001396138"/>
    <x v="0"/>
    <x v="1"/>
    <s v="BARILOCHE II - PROPIEDAD HORIZONTAL"/>
    <x v="1"/>
    <x v="1"/>
  </r>
  <r>
    <x v="0"/>
    <x v="1"/>
    <x v="2"/>
    <x v="4"/>
    <n v="7274673"/>
    <n v="8914127499"/>
    <x v="0"/>
    <x v="1"/>
    <s v="EDIFICIO FAVI PH"/>
    <x v="11"/>
    <x v="9"/>
  </r>
  <r>
    <x v="0"/>
    <x v="1"/>
    <x v="2"/>
    <x v="4"/>
    <n v="7274689"/>
    <n v="9000142589"/>
    <x v="0"/>
    <x v="1"/>
    <s v="CONJUNTO RESIDENCIAL CERRONORTE PH"/>
    <x v="14"/>
    <x v="5"/>
  </r>
  <r>
    <x v="0"/>
    <x v="1"/>
    <x v="2"/>
    <x v="4"/>
    <n v="7274718"/>
    <n v="9011123068"/>
    <x v="0"/>
    <x v="3"/>
    <s v="CONJUNTO RESIDENCIAL PARQUES DE BOGOTA GUAYAC"/>
    <x v="1"/>
    <x v="1"/>
  </r>
  <r>
    <x v="0"/>
    <x v="1"/>
    <x v="2"/>
    <x v="4"/>
    <n v="7274794"/>
    <n v="8050093504"/>
    <x v="0"/>
    <x v="3"/>
    <s v="UNIDAD RESIDENCIAL MARCO FIDEL SUAREZ"/>
    <x v="0"/>
    <x v="0"/>
  </r>
  <r>
    <x v="0"/>
    <x v="1"/>
    <x v="2"/>
    <x v="4"/>
    <n v="7274942"/>
    <n v="9006656584"/>
    <x v="0"/>
    <x v="1"/>
    <s v="PROYECTO BELLO HORIZONTE"/>
    <x v="1"/>
    <x v="1"/>
  </r>
  <r>
    <x v="0"/>
    <x v="1"/>
    <x v="2"/>
    <x v="4"/>
    <n v="7274940"/>
    <n v="9006656584"/>
    <x v="0"/>
    <x v="1"/>
    <s v="PROYECTO BELLO HORIZONTE"/>
    <x v="1"/>
    <x v="1"/>
  </r>
  <r>
    <x v="0"/>
    <x v="1"/>
    <x v="2"/>
    <x v="4"/>
    <n v="7274972"/>
    <n v="8300172328"/>
    <x v="0"/>
    <x v="2"/>
    <s v="CONJUNTO RESIDENCIAL CANTABRIA PH"/>
    <x v="1"/>
    <x v="1"/>
  </r>
  <r>
    <x v="0"/>
    <x v="1"/>
    <x v="2"/>
    <x v="4"/>
    <n v="7274982"/>
    <n v="9000446676"/>
    <x v="0"/>
    <x v="1"/>
    <s v="CONJUNTO RESIDENCIAL LA ALEJANDRA III"/>
    <x v="1"/>
    <x v="1"/>
  </r>
  <r>
    <x v="0"/>
    <x v="1"/>
    <x v="2"/>
    <x v="4"/>
    <n v="7275058"/>
    <n v="8001154769"/>
    <x v="0"/>
    <x v="1"/>
    <s v="MULTIFAMILIAR VILLAS DEL MEDITERRANEO"/>
    <x v="1"/>
    <x v="1"/>
  </r>
  <r>
    <x v="0"/>
    <x v="1"/>
    <x v="2"/>
    <x v="4"/>
    <n v="7275126"/>
    <n v="9010417366"/>
    <x v="0"/>
    <x v="1"/>
    <s v="CONJUNTO RESIDENCIAL HACIENDA PEÑALISA TAGUA"/>
    <x v="15"/>
    <x v="4"/>
  </r>
  <r>
    <x v="0"/>
    <x v="1"/>
    <x v="2"/>
    <x v="4"/>
    <n v="7275203"/>
    <n v="8300866024"/>
    <x v="0"/>
    <x v="1"/>
    <s v="CONJUNTO MULTIFAMILIAR COMPARTIR BOCHICA V ETAPA PH"/>
    <x v="1"/>
    <x v="1"/>
  </r>
  <r>
    <x v="0"/>
    <x v="1"/>
    <x v="2"/>
    <x v="4"/>
    <n v="7275227"/>
    <n v="8050182916"/>
    <x v="0"/>
    <x v="1"/>
    <s v="UNIDAD RESIDENCIAL BOSQUES DE PUENTE PALMA SECTOR B"/>
    <x v="0"/>
    <x v="0"/>
  </r>
  <r>
    <x v="0"/>
    <x v="1"/>
    <x v="2"/>
    <x v="4"/>
    <n v="7275285"/>
    <n v="9010602628"/>
    <x v="0"/>
    <x v="1"/>
    <s v="SANTA MÓNICA CONDOMINIO PROPIEDAD HORIZONTAL"/>
    <x v="9"/>
    <x v="8"/>
  </r>
  <r>
    <x v="0"/>
    <x v="1"/>
    <x v="2"/>
    <x v="4"/>
    <n v="7275296"/>
    <n v="8050271203"/>
    <x v="0"/>
    <x v="1"/>
    <s v="CONJUNTO RESIDENCIAL OASIS DEL SUR- PROPIEDAD HORIZONTAL"/>
    <x v="0"/>
    <x v="0"/>
  </r>
  <r>
    <x v="0"/>
    <x v="1"/>
    <x v="2"/>
    <x v="4"/>
    <n v="7275366"/>
    <n v="9004300902"/>
    <x v="0"/>
    <x v="1"/>
    <s v="EDIFICIO MARAT PH"/>
    <x v="34"/>
    <x v="5"/>
  </r>
  <r>
    <x v="0"/>
    <x v="1"/>
    <x v="2"/>
    <x v="4"/>
    <n v="7275380"/>
    <n v="9006184019"/>
    <x v="0"/>
    <x v="1"/>
    <s v="GRUPO HABITACIONAL EDIFICIO BLUE TOWER Y ADMINISTRADOR"/>
    <x v="45"/>
    <x v="10"/>
  </r>
  <r>
    <x v="0"/>
    <x v="1"/>
    <x v="2"/>
    <x v="4"/>
    <n v="7275442"/>
    <n v="8905038939"/>
    <x v="0"/>
    <x v="7"/>
    <s v="CONDOMINIO CENIT"/>
    <x v="18"/>
    <x v="10"/>
  </r>
  <r>
    <x v="0"/>
    <x v="1"/>
    <x v="2"/>
    <x v="4"/>
    <n v="7275460"/>
    <n v="8000952163"/>
    <x v="0"/>
    <x v="1"/>
    <s v="CONJUNTO RESIDENCIAL LA PENINSULA FAVUIS"/>
    <x v="17"/>
    <x v="2"/>
  </r>
  <r>
    <x v="0"/>
    <x v="1"/>
    <x v="2"/>
    <x v="5"/>
    <n v="7275491"/>
    <n v="41900717"/>
    <x v="0"/>
    <x v="1"/>
    <s v="CLAVIJO VALENCIA MARIA CLAUDIA"/>
    <x v="7"/>
    <x v="7"/>
  </r>
  <r>
    <x v="0"/>
    <x v="1"/>
    <x v="2"/>
    <x v="4"/>
    <n v="7275493"/>
    <n v="8300076113"/>
    <x v="0"/>
    <x v="4"/>
    <s v="EDIFICIO ALBORADA"/>
    <x v="1"/>
    <x v="1"/>
  </r>
  <r>
    <x v="0"/>
    <x v="1"/>
    <x v="2"/>
    <x v="4"/>
    <n v="7275571"/>
    <n v="8050081811"/>
    <x v="0"/>
    <x v="1"/>
    <s v="CONJUNTO RESIDENCIAL TORRES DE COMFANDI I ETAPA"/>
    <x v="0"/>
    <x v="0"/>
  </r>
  <r>
    <x v="0"/>
    <x v="1"/>
    <x v="2"/>
    <x v="4"/>
    <n v="7275577"/>
    <n v="8000660425"/>
    <x v="0"/>
    <x v="3"/>
    <s v="CONJUNTO MULTIFAMILIAR BUCARICA IV ETAPA"/>
    <x v="17"/>
    <x v="2"/>
  </r>
  <r>
    <x v="0"/>
    <x v="1"/>
    <x v="2"/>
    <x v="4"/>
    <n v="7275683"/>
    <n v="9000192171"/>
    <x v="0"/>
    <x v="0"/>
    <s v="EDIFICIO ALEJANDRA - PROPIEDAD HORIZONTAL -"/>
    <x v="6"/>
    <x v="6"/>
  </r>
  <r>
    <x v="0"/>
    <x v="1"/>
    <x v="2"/>
    <x v="4"/>
    <n v="7275746"/>
    <n v="8100011169"/>
    <x v="0"/>
    <x v="0"/>
    <s v="EDIFICIO ARRECIFES PROPIEDAD HORIZONTAL"/>
    <x v="6"/>
    <x v="6"/>
  </r>
  <r>
    <x v="0"/>
    <x v="1"/>
    <x v="2"/>
    <x v="4"/>
    <n v="7275781"/>
    <n v="9008994020"/>
    <x v="0"/>
    <x v="1"/>
    <s v="EDIFICIO BALCONES DE VIZCAYA"/>
    <x v="2"/>
    <x v="2"/>
  </r>
  <r>
    <x v="0"/>
    <x v="1"/>
    <x v="2"/>
    <x v="4"/>
    <n v="7275883"/>
    <n v="9000142589"/>
    <x v="0"/>
    <x v="0"/>
    <s v="CONJUNTO RESIDENCIAL CERRONORTE PH"/>
    <x v="14"/>
    <x v="5"/>
  </r>
  <r>
    <x v="0"/>
    <x v="1"/>
    <x v="2"/>
    <x v="4"/>
    <n v="7276003"/>
    <n v="8909389712"/>
    <x v="0"/>
    <x v="3"/>
    <s v="EDIFICIO CENTRO AYACUCHO PH"/>
    <x v="14"/>
    <x v="5"/>
  </r>
  <r>
    <x v="0"/>
    <x v="1"/>
    <x v="2"/>
    <x v="4"/>
    <n v="7276016"/>
    <n v="8090073628"/>
    <x v="0"/>
    <x v="1"/>
    <s v="CONJUNTO RESIDENCIAL LAS PALMERAS AGRUPACION A"/>
    <x v="3"/>
    <x v="3"/>
  </r>
  <r>
    <x v="0"/>
    <x v="1"/>
    <x v="2"/>
    <x v="4"/>
    <n v="7276031"/>
    <n v="8000608226"/>
    <x v="0"/>
    <x v="2"/>
    <s v="UNIDAD RESIDENCIAL PORTOALEGRE I PH"/>
    <x v="14"/>
    <x v="5"/>
  </r>
  <r>
    <x v="0"/>
    <x v="1"/>
    <x v="2"/>
    <x v="4"/>
    <n v="7276075"/>
    <n v="8220075692"/>
    <x v="0"/>
    <x v="1"/>
    <s v="CONDOMINIO RESIDENCIAL BALCONES DE SAN SOUCCI"/>
    <x v="37"/>
    <x v="16"/>
  </r>
  <r>
    <x v="0"/>
    <x v="1"/>
    <x v="2"/>
    <x v="5"/>
    <n v="7276315"/>
    <n v="8301233724"/>
    <x v="0"/>
    <x v="0"/>
    <s v="INVERSIONES  GONZALEZ CYJ S  EN CS"/>
    <x v="1"/>
    <x v="1"/>
  </r>
  <r>
    <x v="0"/>
    <x v="1"/>
    <x v="2"/>
    <x v="4"/>
    <n v="7276402"/>
    <n v="9012391770"/>
    <x v="0"/>
    <x v="1"/>
    <s v="EDIFICIO ARCOBALENO PROPIEDAD HORIZONTAL"/>
    <x v="6"/>
    <x v="6"/>
  </r>
  <r>
    <x v="0"/>
    <x v="1"/>
    <x v="2"/>
    <x v="4"/>
    <n v="7276422"/>
    <n v="9007336070"/>
    <x v="0"/>
    <x v="0"/>
    <s v="EDIFICIO TORRE SAN ANTONIO PH"/>
    <x v="32"/>
    <x v="5"/>
  </r>
  <r>
    <x v="0"/>
    <x v="1"/>
    <x v="2"/>
    <x v="4"/>
    <n v="7276418"/>
    <n v="9001183591"/>
    <x v="0"/>
    <x v="0"/>
    <s v="EDIFICIO ALTOS DE PALERMO - PROPIEDAD HORIZONTAL"/>
    <x v="6"/>
    <x v="6"/>
  </r>
  <r>
    <x v="0"/>
    <x v="1"/>
    <x v="2"/>
    <x v="4"/>
    <n v="7276436"/>
    <n v="9014379831"/>
    <x v="0"/>
    <x v="1"/>
    <s v="EDIFICIO MULTIFAMILIAR IBERICO PH"/>
    <x v="13"/>
    <x v="9"/>
  </r>
  <r>
    <x v="0"/>
    <x v="1"/>
    <x v="2"/>
    <x v="4"/>
    <n v="7276443"/>
    <n v="9014379831"/>
    <x v="0"/>
    <x v="0"/>
    <s v="EDIFICIO MULTIFAMILIAR IBERICO PH"/>
    <x v="13"/>
    <x v="9"/>
  </r>
  <r>
    <x v="0"/>
    <x v="1"/>
    <x v="2"/>
    <x v="4"/>
    <n v="7276552"/>
    <n v="8300120051"/>
    <x v="0"/>
    <x v="1"/>
    <s v="CONJUNTO RESIDENCIAL TEJARES DEL NORTE V"/>
    <x v="1"/>
    <x v="1"/>
  </r>
  <r>
    <x v="0"/>
    <x v="1"/>
    <x v="2"/>
    <x v="4"/>
    <n v="7276616"/>
    <n v="9006979095"/>
    <x v="0"/>
    <x v="1"/>
    <s v="EDIFICIO ARTIO 118 PH"/>
    <x v="1"/>
    <x v="1"/>
  </r>
  <r>
    <x v="0"/>
    <x v="1"/>
    <x v="2"/>
    <x v="4"/>
    <n v="7276797"/>
    <n v="8000498941"/>
    <x v="0"/>
    <x v="3"/>
    <s v="CONJUNTO LAGOS DE CORDOBA PRIMERA ETAPA"/>
    <x v="1"/>
    <x v="1"/>
  </r>
  <r>
    <x v="0"/>
    <x v="1"/>
    <x v="2"/>
    <x v="4"/>
    <n v="7276845"/>
    <n v="8000890155"/>
    <x v="0"/>
    <x v="2"/>
    <s v="CONJUNTO RESIDENCIAL MANCO CAPAC"/>
    <x v="1"/>
    <x v="1"/>
  </r>
  <r>
    <x v="0"/>
    <x v="1"/>
    <x v="2"/>
    <x v="4"/>
    <n v="7276847"/>
    <n v="9007336070"/>
    <x v="0"/>
    <x v="0"/>
    <s v="EDIFICIO TORRE SAN ANTONIO PH"/>
    <x v="14"/>
    <x v="5"/>
  </r>
  <r>
    <x v="0"/>
    <x v="1"/>
    <x v="2"/>
    <x v="4"/>
    <n v="7277023"/>
    <n v="9000179311"/>
    <x v="0"/>
    <x v="0"/>
    <s v="CONJUNTO RESIDENCIAL SAUCES DE LA CONCHA"/>
    <x v="10"/>
    <x v="5"/>
  </r>
  <r>
    <x v="0"/>
    <x v="1"/>
    <x v="2"/>
    <x v="4"/>
    <n v="7277095"/>
    <n v="9009817530"/>
    <x v="0"/>
    <x v="1"/>
    <s v="GUADUALES DEL CAFE PH"/>
    <x v="54"/>
    <x v="7"/>
  </r>
  <r>
    <x v="0"/>
    <x v="1"/>
    <x v="2"/>
    <x v="4"/>
    <n v="7277131"/>
    <n v="8002464588"/>
    <x v="0"/>
    <x v="0"/>
    <s v="CONJ RESIDENCIAL LA ABADIA PRIMERA SEGUNDA Y TERCERA ETAPA"/>
    <x v="7"/>
    <x v="7"/>
  </r>
  <r>
    <x v="0"/>
    <x v="1"/>
    <x v="2"/>
    <x v="4"/>
    <n v="7277376"/>
    <n v="8000338429"/>
    <x v="0"/>
    <x v="0"/>
    <s v="AGRUPACION RESIDENCIAL VILLA ALICIA"/>
    <x v="11"/>
    <x v="9"/>
  </r>
  <r>
    <x v="0"/>
    <x v="1"/>
    <x v="3"/>
    <x v="4"/>
    <n v="7277652"/>
    <n v="9003618451"/>
    <x v="0"/>
    <x v="4"/>
    <s v="CONJUNTO RESIDENCIAL APALINOS PH"/>
    <x v="1"/>
    <x v="1"/>
  </r>
  <r>
    <x v="0"/>
    <x v="1"/>
    <x v="3"/>
    <x v="4"/>
    <n v="7277660"/>
    <n v="8300348382"/>
    <x v="0"/>
    <x v="1"/>
    <s v="AGRUPACION DE VIVIENDA TERRAZAS DEL CHICO PH"/>
    <x v="1"/>
    <x v="1"/>
  </r>
  <r>
    <x v="0"/>
    <x v="1"/>
    <x v="3"/>
    <x v="4"/>
    <n v="7277693"/>
    <n v="9011123068"/>
    <x v="0"/>
    <x v="3"/>
    <s v="CONJUNTO RESIDENCIAL PARQUES DE BOGOTA GUAYAC"/>
    <x v="1"/>
    <x v="1"/>
  </r>
  <r>
    <x v="0"/>
    <x v="1"/>
    <x v="3"/>
    <x v="4"/>
    <n v="7277759"/>
    <n v="8605213490"/>
    <x v="0"/>
    <x v="1"/>
    <s v="CONJUNTO RESIDENCIAL PIJAO DE ORO"/>
    <x v="1"/>
    <x v="1"/>
  </r>
  <r>
    <x v="0"/>
    <x v="1"/>
    <x v="3"/>
    <x v="4"/>
    <n v="7277788"/>
    <n v="9006912202"/>
    <x v="0"/>
    <x v="3"/>
    <s v="EDIFICIO BRITANIA PH"/>
    <x v="11"/>
    <x v="9"/>
  </r>
  <r>
    <x v="0"/>
    <x v="1"/>
    <x v="3"/>
    <x v="4"/>
    <n v="7277807"/>
    <n v="8110127327"/>
    <x v="0"/>
    <x v="3"/>
    <s v="URBANIZACION FAROLES PH"/>
    <x v="14"/>
    <x v="5"/>
  </r>
  <r>
    <x v="0"/>
    <x v="1"/>
    <x v="3"/>
    <x v="4"/>
    <n v="7277869"/>
    <n v="8301339314"/>
    <x v="0"/>
    <x v="1"/>
    <s v="CONJUNTO RESIDENCIAL SENDEROS DE SUBA PH"/>
    <x v="1"/>
    <x v="1"/>
  </r>
  <r>
    <x v="0"/>
    <x v="1"/>
    <x v="3"/>
    <x v="4"/>
    <n v="7277894"/>
    <n v="9003560336"/>
    <x v="0"/>
    <x v="3"/>
    <s v="EDIFICIO FUENTE CLARA PROPIEDAD HORIZONTAL"/>
    <x v="14"/>
    <x v="5"/>
  </r>
  <r>
    <x v="0"/>
    <x v="1"/>
    <x v="3"/>
    <x v="4"/>
    <n v="7277895"/>
    <n v="9000032123"/>
    <x v="0"/>
    <x v="1"/>
    <s v="CONJUNTO RESIDENCIAL VILLA REGINA"/>
    <x v="29"/>
    <x v="14"/>
  </r>
  <r>
    <x v="0"/>
    <x v="1"/>
    <x v="3"/>
    <x v="1"/>
    <n v="7277929"/>
    <n v="8001606426"/>
    <x v="0"/>
    <x v="1"/>
    <s v="EDIFICIO ARCO CENTRO"/>
    <x v="7"/>
    <x v="7"/>
  </r>
  <r>
    <x v="0"/>
    <x v="1"/>
    <x v="3"/>
    <x v="4"/>
    <n v="7277933"/>
    <n v="8914107357"/>
    <x v="0"/>
    <x v="1"/>
    <s v="CONJUNTO MULTIFAMILIAR NIZA SEGUNDO SECTOR PH"/>
    <x v="11"/>
    <x v="9"/>
  </r>
  <r>
    <x v="0"/>
    <x v="1"/>
    <x v="3"/>
    <x v="4"/>
    <n v="7277999"/>
    <n v="8300161959"/>
    <x v="0"/>
    <x v="1"/>
    <s v="EDIFICIO ALFEREZ"/>
    <x v="1"/>
    <x v="1"/>
  </r>
  <r>
    <x v="0"/>
    <x v="1"/>
    <x v="3"/>
    <x v="1"/>
    <n v="7278073"/>
    <n v="9003380838"/>
    <x v="0"/>
    <x v="1"/>
    <s v="CONJUNTO RESIDENCIAL SIERRAVERDE"/>
    <x v="2"/>
    <x v="2"/>
  </r>
  <r>
    <x v="0"/>
    <x v="1"/>
    <x v="3"/>
    <x v="1"/>
    <n v="7278175"/>
    <n v="8110342470"/>
    <x v="0"/>
    <x v="1"/>
    <s v="CONJUNTO RESIDENCIAL PROVIDENCIA DE CASTROPOLO PH"/>
    <x v="14"/>
    <x v="5"/>
  </r>
  <r>
    <x v="0"/>
    <x v="1"/>
    <x v="3"/>
    <x v="4"/>
    <n v="7278197"/>
    <n v="8300524282"/>
    <x v="0"/>
    <x v="1"/>
    <s v="CONJUNTO RESIDENCIAL EL PORTAL DE LA COFRADIA PH"/>
    <x v="1"/>
    <x v="1"/>
  </r>
  <r>
    <x v="0"/>
    <x v="1"/>
    <x v="3"/>
    <x v="4"/>
    <n v="7278199"/>
    <n v="9003730051"/>
    <x v="0"/>
    <x v="0"/>
    <s v="EDIFICIO TORRE DEL VIENTO PH"/>
    <x v="14"/>
    <x v="5"/>
  </r>
  <r>
    <x v="0"/>
    <x v="1"/>
    <x v="3"/>
    <x v="4"/>
    <n v="7278398"/>
    <n v="8300015125"/>
    <x v="0"/>
    <x v="1"/>
    <s v="EDIFICIO CENTRO 86 PH"/>
    <x v="1"/>
    <x v="1"/>
  </r>
  <r>
    <x v="0"/>
    <x v="1"/>
    <x v="3"/>
    <x v="4"/>
    <n v="7278582"/>
    <n v="8040004110"/>
    <x v="0"/>
    <x v="0"/>
    <s v="EDIFICIO TORRE TARRAGONA"/>
    <x v="2"/>
    <x v="2"/>
  </r>
  <r>
    <x v="0"/>
    <x v="1"/>
    <x v="3"/>
    <x v="4"/>
    <n v="7278652"/>
    <n v="8000498941"/>
    <x v="0"/>
    <x v="0"/>
    <s v="CONJUNTO  PRIMERA ETAPA"/>
    <x v="1"/>
    <x v="1"/>
  </r>
  <r>
    <x v="0"/>
    <x v="1"/>
    <x v="3"/>
    <x v="4"/>
    <n v="7278753"/>
    <n v="8301459181"/>
    <x v="0"/>
    <x v="1"/>
    <s v="EDIFICIO MARLY 51 PROPIEDAD HORIZONTAL"/>
    <x v="1"/>
    <x v="1"/>
  </r>
  <r>
    <x v="0"/>
    <x v="1"/>
    <x v="3"/>
    <x v="4"/>
    <n v="7278778"/>
    <n v="9005059282"/>
    <x v="0"/>
    <x v="4"/>
    <s v="CONJUNTO MULTIFAMILIAR EL CARMELO PROPIEDAD HORIZONTAL"/>
    <x v="6"/>
    <x v="6"/>
  </r>
  <r>
    <x v="0"/>
    <x v="1"/>
    <x v="3"/>
    <x v="4"/>
    <n v="7278829"/>
    <n v="8100002535"/>
    <x v="0"/>
    <x v="3"/>
    <s v="PROPIEDAD HORIZONTAL CERROS DEL CARRETERO"/>
    <x v="6"/>
    <x v="6"/>
  </r>
  <r>
    <x v="0"/>
    <x v="1"/>
    <x v="3"/>
    <x v="4"/>
    <n v="7278887"/>
    <n v="9008852071"/>
    <x v="0"/>
    <x v="0"/>
    <s v="EDIFICIO GUAYACAN REAL"/>
    <x v="6"/>
    <x v="6"/>
  </r>
  <r>
    <x v="0"/>
    <x v="1"/>
    <x v="3"/>
    <x v="4"/>
    <n v="7278907"/>
    <n v="9011694932"/>
    <x v="0"/>
    <x v="1"/>
    <s v="CONJUNTO RESIDENCIAL HOREB APARTAMENTOS ETAPA 1 Y 2"/>
    <x v="7"/>
    <x v="7"/>
  </r>
  <r>
    <x v="0"/>
    <x v="1"/>
    <x v="3"/>
    <x v="4"/>
    <n v="7278941"/>
    <n v="8300516743"/>
    <x v="0"/>
    <x v="1"/>
    <s v="CONJUNTO RESIDENCIAL HACIENDA DE LA COLINA PH"/>
    <x v="1"/>
    <x v="1"/>
  </r>
  <r>
    <x v="0"/>
    <x v="1"/>
    <x v="3"/>
    <x v="4"/>
    <n v="7279272"/>
    <n v="8090073628"/>
    <x v="0"/>
    <x v="1"/>
    <s v="CONJUNTO RESIDENCIAL LAS PALMERAS AGRUPACION A"/>
    <x v="3"/>
    <x v="3"/>
  </r>
  <r>
    <x v="0"/>
    <x v="1"/>
    <x v="3"/>
    <x v="4"/>
    <n v="7279288"/>
    <n v="8002473728"/>
    <x v="0"/>
    <x v="1"/>
    <s v="EDIFICIO ANDINO PROPIEDAD HORIZONTAL"/>
    <x v="6"/>
    <x v="6"/>
  </r>
  <r>
    <x v="0"/>
    <x v="1"/>
    <x v="3"/>
    <x v="4"/>
    <n v="7279324"/>
    <n v="9003618451"/>
    <x v="0"/>
    <x v="4"/>
    <s v="CONJUNTO RESIDENCIAL APALINOS PH"/>
    <x v="1"/>
    <x v="1"/>
  </r>
  <r>
    <x v="0"/>
    <x v="1"/>
    <x v="3"/>
    <x v="4"/>
    <n v="7279348"/>
    <n v="8160007402"/>
    <x v="0"/>
    <x v="1"/>
    <s v="CONJUNTO RES BARLOVENTO I Y II ETAPA TORRES ABCD E  PH"/>
    <x v="11"/>
    <x v="9"/>
  </r>
  <r>
    <x v="0"/>
    <x v="1"/>
    <x v="3"/>
    <x v="4"/>
    <n v="7279364"/>
    <n v="9003266409"/>
    <x v="0"/>
    <x v="1"/>
    <s v="ALTAVISTA CENTRO COMERCIAL"/>
    <x v="7"/>
    <x v="7"/>
  </r>
  <r>
    <x v="0"/>
    <x v="1"/>
    <x v="3"/>
    <x v="4"/>
    <n v="7279377"/>
    <n v="9004468621"/>
    <x v="0"/>
    <x v="3"/>
    <s v="CONDOMINIO CAMPESTRE RINCON DE LOS NOGALES II - PH"/>
    <x v="8"/>
    <x v="4"/>
  </r>
  <r>
    <x v="0"/>
    <x v="1"/>
    <x v="3"/>
    <x v="4"/>
    <n v="7279511"/>
    <n v="9001939536"/>
    <x v="0"/>
    <x v="1"/>
    <s v="CONJUNTO MIRARRIOS"/>
    <x v="15"/>
    <x v="4"/>
  </r>
  <r>
    <x v="0"/>
    <x v="1"/>
    <x v="3"/>
    <x v="5"/>
    <n v="7279537"/>
    <n v="1019070817"/>
    <x v="0"/>
    <x v="3"/>
    <s v="COLMENARES CLAVIJO NICOLAS"/>
    <x v="1"/>
    <x v="1"/>
  </r>
  <r>
    <x v="0"/>
    <x v="1"/>
    <x v="3"/>
    <x v="5"/>
    <n v="7279596"/>
    <n v="38994511"/>
    <x v="0"/>
    <x v="1"/>
    <s v="MENDEZ CRUZ MARIA ORFILIA"/>
    <x v="0"/>
    <x v="0"/>
  </r>
  <r>
    <x v="0"/>
    <x v="1"/>
    <x v="3"/>
    <x v="4"/>
    <n v="7279626"/>
    <n v="9009659547"/>
    <x v="0"/>
    <x v="1"/>
    <s v="EDIFICIO PALMAZUL - PROPIEDAD HORIZONTAL"/>
    <x v="6"/>
    <x v="6"/>
  </r>
  <r>
    <x v="0"/>
    <x v="1"/>
    <x v="3"/>
    <x v="4"/>
    <n v="7279631"/>
    <n v="9014467903"/>
    <x v="0"/>
    <x v="0"/>
    <s v="LA GRATITUD CONJUNTO RESIDENCIAL PH"/>
    <x v="4"/>
    <x v="4"/>
  </r>
  <r>
    <x v="0"/>
    <x v="1"/>
    <x v="3"/>
    <x v="4"/>
    <n v="7279713"/>
    <n v="8300481481"/>
    <x v="0"/>
    <x v="3"/>
    <s v="CONJUNTO RESIDENCIAL SAN ANDRES AFIDRO MANZANA 3 ETAPA - PRO"/>
    <x v="1"/>
    <x v="1"/>
  </r>
  <r>
    <x v="0"/>
    <x v="1"/>
    <x v="3"/>
    <x v="4"/>
    <n v="7279717"/>
    <n v="9005870351"/>
    <x v="0"/>
    <x v="0"/>
    <s v="CONJUNTO RESIDENCIAL LAS BRISAS"/>
    <x v="1"/>
    <x v="1"/>
  </r>
  <r>
    <x v="0"/>
    <x v="1"/>
    <x v="3"/>
    <x v="4"/>
    <n v="7279727"/>
    <n v="8300967974"/>
    <x v="0"/>
    <x v="1"/>
    <s v="EDIFICIO TIME SQUARE PROPIEDAD HORIZONTAL"/>
    <x v="1"/>
    <x v="1"/>
  </r>
  <r>
    <x v="0"/>
    <x v="1"/>
    <x v="3"/>
    <x v="4"/>
    <n v="7279752"/>
    <n v="8050014434"/>
    <x v="0"/>
    <x v="1"/>
    <s v="CONJ RESNO 2 DE LA URBANIZACION VILLA ALMENDROS PH"/>
    <x v="0"/>
    <x v="0"/>
  </r>
  <r>
    <x v="0"/>
    <x v="1"/>
    <x v="3"/>
    <x v="4"/>
    <n v="7279767"/>
    <n v="9011123068"/>
    <x v="0"/>
    <x v="3"/>
    <s v="CONJUNTO RESIDENCIAL PARQUES DE BOGOTA GUAYAC"/>
    <x v="1"/>
    <x v="1"/>
  </r>
  <r>
    <x v="0"/>
    <x v="1"/>
    <x v="3"/>
    <x v="4"/>
    <n v="7279830"/>
    <n v="9009228204"/>
    <x v="0"/>
    <x v="3"/>
    <s v="CONJUNTO CERRADO HEBRON APARTAMENTOS- PROPIEDAD HORIZONTAL"/>
    <x v="7"/>
    <x v="7"/>
  </r>
  <r>
    <x v="0"/>
    <x v="1"/>
    <x v="3"/>
    <x v="4"/>
    <n v="7279844"/>
    <n v="9013589056"/>
    <x v="0"/>
    <x v="3"/>
    <s v="CERRITOS  RESERVADO  PARQUE  RESIDENCIAL  PH"/>
    <x v="11"/>
    <x v="9"/>
  </r>
  <r>
    <x v="0"/>
    <x v="1"/>
    <x v="3"/>
    <x v="4"/>
    <n v="7279849"/>
    <n v="9004655183"/>
    <x v="0"/>
    <x v="3"/>
    <s v="CONJUNTO RESIDENCIAL SAN DIEGO RESERVADO PH"/>
    <x v="1"/>
    <x v="1"/>
  </r>
  <r>
    <x v="0"/>
    <x v="1"/>
    <x v="3"/>
    <x v="1"/>
    <n v="7279856"/>
    <n v="9005275428"/>
    <x v="0"/>
    <x v="1"/>
    <s v="CONJUNTO DE BODEGAS AEPI PH"/>
    <x v="110"/>
    <x v="4"/>
  </r>
  <r>
    <x v="0"/>
    <x v="1"/>
    <x v="3"/>
    <x v="4"/>
    <n v="7279852"/>
    <n v="9004655183"/>
    <x v="0"/>
    <x v="3"/>
    <s v="CONJUNTO RESIDENCIAL SAN DIEGO RESERVADO PH"/>
    <x v="1"/>
    <x v="1"/>
  </r>
  <r>
    <x v="0"/>
    <x v="1"/>
    <x v="3"/>
    <x v="4"/>
    <n v="7279867"/>
    <n v="8605266480"/>
    <x v="0"/>
    <x v="0"/>
    <s v="CONJUNTO MULTIFAMILIARES LA ALHAMBRA"/>
    <x v="1"/>
    <x v="1"/>
  </r>
  <r>
    <x v="0"/>
    <x v="1"/>
    <x v="3"/>
    <x v="4"/>
    <n v="7279881"/>
    <n v="8220075692"/>
    <x v="0"/>
    <x v="1"/>
    <s v="CONDOMINIO RESIDENCIAL BALCONES DE SAN SOUCCI"/>
    <x v="37"/>
    <x v="16"/>
  </r>
  <r>
    <x v="0"/>
    <x v="1"/>
    <x v="3"/>
    <x v="4"/>
    <n v="7279921"/>
    <n v="8002167371"/>
    <x v="0"/>
    <x v="1"/>
    <s v="EDIFICIO TORRE DE LA RAMBLA PROPIEDAD HORIZONTAL"/>
    <x v="6"/>
    <x v="6"/>
  </r>
  <r>
    <x v="0"/>
    <x v="1"/>
    <x v="3"/>
    <x v="4"/>
    <n v="7279970"/>
    <n v="8000053973"/>
    <x v="0"/>
    <x v="3"/>
    <s v="A DE V CAMPANELLA III"/>
    <x v="1"/>
    <x v="1"/>
  </r>
  <r>
    <x v="0"/>
    <x v="1"/>
    <x v="3"/>
    <x v="4"/>
    <n v="7280022"/>
    <n v="9012760669"/>
    <x v="0"/>
    <x v="3"/>
    <s v="CONJUNTO CERRADO METROPOLITAN CLUB RESIDENCIAL"/>
    <x v="13"/>
    <x v="9"/>
  </r>
  <r>
    <x v="0"/>
    <x v="1"/>
    <x v="3"/>
    <x v="4"/>
    <n v="7280035"/>
    <n v="9012851214"/>
    <x v="0"/>
    <x v="1"/>
    <s v="CONJUNTO CERRADO TEKA PH"/>
    <x v="13"/>
    <x v="9"/>
  </r>
  <r>
    <x v="0"/>
    <x v="1"/>
    <x v="3"/>
    <x v="4"/>
    <n v="7280046"/>
    <n v="8909307671"/>
    <x v="0"/>
    <x v="2"/>
    <s v="EDIFICIO LOS CURAZAOS PH"/>
    <x v="14"/>
    <x v="5"/>
  </r>
  <r>
    <x v="0"/>
    <x v="1"/>
    <x v="3"/>
    <x v="4"/>
    <n v="7280130"/>
    <n v="9010240761"/>
    <x v="0"/>
    <x v="1"/>
    <s v="EDIFICIO TORRE K 5-2 -PROPIEDAD HORIZONTAL"/>
    <x v="1"/>
    <x v="1"/>
  </r>
  <r>
    <x v="0"/>
    <x v="1"/>
    <x v="3"/>
    <x v="4"/>
    <n v="7280142"/>
    <n v="9005282349"/>
    <x v="0"/>
    <x v="1"/>
    <s v="COCORA PARQUE RESIDENCIAL"/>
    <x v="7"/>
    <x v="7"/>
  </r>
  <r>
    <x v="0"/>
    <x v="1"/>
    <x v="3"/>
    <x v="4"/>
    <n v="7280161"/>
    <n v="8300605632"/>
    <x v="0"/>
    <x v="2"/>
    <s v="CONJUNTO RESIDENCIAL PARQUES DE MILENTA"/>
    <x v="1"/>
    <x v="1"/>
  </r>
  <r>
    <x v="0"/>
    <x v="1"/>
    <x v="3"/>
    <x v="4"/>
    <n v="7280193"/>
    <n v="8300609857"/>
    <x v="0"/>
    <x v="1"/>
    <s v="EDIFICIO MESOPOTAMIA PH"/>
    <x v="1"/>
    <x v="1"/>
  </r>
  <r>
    <x v="0"/>
    <x v="1"/>
    <x v="3"/>
    <x v="4"/>
    <n v="7280198"/>
    <n v="8001419071"/>
    <x v="0"/>
    <x v="3"/>
    <s v="CR PINAR DE SUBA I AGR B SECTOR"/>
    <x v="1"/>
    <x v="1"/>
  </r>
  <r>
    <x v="0"/>
    <x v="1"/>
    <x v="3"/>
    <x v="4"/>
    <n v="7280213"/>
    <n v="9002654646"/>
    <x v="0"/>
    <x v="3"/>
    <s v="UNIDAD RESIDENCIAL OLIVAR DE LOS VIENTOS II ETAPA"/>
    <x v="11"/>
    <x v="9"/>
  </r>
  <r>
    <x v="0"/>
    <x v="1"/>
    <x v="3"/>
    <x v="4"/>
    <n v="7280232"/>
    <n v="9003982253"/>
    <x v="0"/>
    <x v="1"/>
    <s v="CONJUNTO RESIDENCIAL EL ARRAYAN PH"/>
    <x v="1"/>
    <x v="1"/>
  </r>
  <r>
    <x v="0"/>
    <x v="1"/>
    <x v="3"/>
    <x v="4"/>
    <n v="7280233"/>
    <n v="9002145109"/>
    <x v="0"/>
    <x v="1"/>
    <s v="CONJUNTO RESIDENCIAL LA JULIA PH"/>
    <x v="11"/>
    <x v="9"/>
  </r>
  <r>
    <x v="0"/>
    <x v="1"/>
    <x v="3"/>
    <x v="4"/>
    <n v="7280241"/>
    <n v="9003495961"/>
    <x v="0"/>
    <x v="1"/>
    <s v="CONJUNTO DE USO MIXTO URBANIZACION JARDIN DE COLORES PH"/>
    <x v="14"/>
    <x v="5"/>
  </r>
  <r>
    <x v="0"/>
    <x v="1"/>
    <x v="3"/>
    <x v="4"/>
    <n v="7280245"/>
    <n v="8050093504"/>
    <x v="0"/>
    <x v="1"/>
    <s v="UNIDAD RESIDENCIAL MARCO FIDEL SUAREZ"/>
    <x v="0"/>
    <x v="0"/>
  </r>
  <r>
    <x v="0"/>
    <x v="1"/>
    <x v="3"/>
    <x v="4"/>
    <n v="7280273"/>
    <n v="9010788167"/>
    <x v="0"/>
    <x v="3"/>
    <s v="EDIFICIO EL CAMPIN PROPIEDAD HORIZONTAL"/>
    <x v="6"/>
    <x v="6"/>
  </r>
  <r>
    <x v="0"/>
    <x v="1"/>
    <x v="3"/>
    <x v="4"/>
    <n v="7280303"/>
    <n v="8000267532"/>
    <x v="0"/>
    <x v="1"/>
    <s v="URBANIZACION TAYRONA I Y II  - PH"/>
    <x v="14"/>
    <x v="5"/>
  </r>
  <r>
    <x v="0"/>
    <x v="1"/>
    <x v="3"/>
    <x v="4"/>
    <n v="7280364"/>
    <n v="9004306159"/>
    <x v="0"/>
    <x v="1"/>
    <s v="EDIFICIO PRANA PH"/>
    <x v="1"/>
    <x v="1"/>
  </r>
  <r>
    <x v="0"/>
    <x v="1"/>
    <x v="3"/>
    <x v="4"/>
    <n v="7280401"/>
    <n v="8160006959"/>
    <x v="0"/>
    <x v="1"/>
    <s v="EDIFICIO JARDIN DE LOS ALPES"/>
    <x v="11"/>
    <x v="9"/>
  </r>
  <r>
    <x v="0"/>
    <x v="1"/>
    <x v="3"/>
    <x v="4"/>
    <n v="7280455"/>
    <n v="8300120051"/>
    <x v="0"/>
    <x v="1"/>
    <s v="CONJUNTO RESIDENCIAL TEJARES DEL NORTE V"/>
    <x v="1"/>
    <x v="1"/>
  </r>
  <r>
    <x v="0"/>
    <x v="1"/>
    <x v="3"/>
    <x v="4"/>
    <n v="7280474"/>
    <n v="9005282349"/>
    <x v="0"/>
    <x v="1"/>
    <s v="COCORA PARQUE RESIDENCIAL"/>
    <x v="7"/>
    <x v="7"/>
  </r>
  <r>
    <x v="0"/>
    <x v="1"/>
    <x v="3"/>
    <x v="4"/>
    <n v="7280530"/>
    <n v="8001872058"/>
    <x v="0"/>
    <x v="1"/>
    <s v="CONJUNTO RESIDENCIAL SAN DIEGO - PROPIEDAD HORIZONTAL"/>
    <x v="1"/>
    <x v="1"/>
  </r>
  <r>
    <x v="0"/>
    <x v="1"/>
    <x v="3"/>
    <x v="4"/>
    <n v="7280531"/>
    <n v="9001192281"/>
    <x v="0"/>
    <x v="3"/>
    <s v="URBANIZACION LA VILLA DE MARCOS PH"/>
    <x v="13"/>
    <x v="9"/>
  </r>
  <r>
    <x v="0"/>
    <x v="1"/>
    <x v="3"/>
    <x v="4"/>
    <n v="7280535"/>
    <n v="8001045381"/>
    <x v="0"/>
    <x v="2"/>
    <s v="CONJUNTO RESIDENCIAL ONTARIO"/>
    <x v="1"/>
    <x v="1"/>
  </r>
  <r>
    <x v="0"/>
    <x v="1"/>
    <x v="3"/>
    <x v="4"/>
    <n v="7280547"/>
    <n v="8300357830"/>
    <x v="0"/>
    <x v="3"/>
    <s v="CONJUNTO RESIDENCIAL EDEN LUZ"/>
    <x v="1"/>
    <x v="1"/>
  </r>
  <r>
    <x v="0"/>
    <x v="1"/>
    <x v="3"/>
    <x v="4"/>
    <n v="7280596"/>
    <n v="8301053480"/>
    <x v="0"/>
    <x v="1"/>
    <s v="EDIFICIO RIO DE ORO"/>
    <x v="1"/>
    <x v="1"/>
  </r>
  <r>
    <x v="0"/>
    <x v="1"/>
    <x v="3"/>
    <x v="4"/>
    <n v="7280636"/>
    <n v="9000620627"/>
    <x v="0"/>
    <x v="3"/>
    <s v="CONJUNTO RESIDENCIAL FONTANAGRANDE RESERVADO SUPERLOTE DOS -"/>
    <x v="1"/>
    <x v="1"/>
  </r>
  <r>
    <x v="0"/>
    <x v="1"/>
    <x v="3"/>
    <x v="4"/>
    <n v="7280654"/>
    <n v="8130061037"/>
    <x v="0"/>
    <x v="1"/>
    <s v="EDIFICIO TORRES DE MIRAFLORES"/>
    <x v="29"/>
    <x v="14"/>
  </r>
  <r>
    <x v="0"/>
    <x v="1"/>
    <x v="3"/>
    <x v="1"/>
    <n v="7280649"/>
    <n v="8300063114"/>
    <x v="0"/>
    <x v="0"/>
    <s v="EDIFICIO SAN JUAN DE GIRON"/>
    <x v="1"/>
    <x v="1"/>
  </r>
  <r>
    <x v="0"/>
    <x v="1"/>
    <x v="3"/>
    <x v="1"/>
    <n v="7280684"/>
    <n v="9000833171"/>
    <x v="0"/>
    <x v="1"/>
    <s v="CONDOMINIO CONJUNTO CERRADO CASTILLA REAL - PRIMERA ETAPA -"/>
    <x v="6"/>
    <x v="6"/>
  </r>
  <r>
    <x v="0"/>
    <x v="1"/>
    <x v="3"/>
    <x v="1"/>
    <n v="7280734"/>
    <n v="9000986836"/>
    <x v="0"/>
    <x v="1"/>
    <s v="EL PORTAL DE BOCACOLINA PROPIEDAD HORIZONTAL"/>
    <x v="1"/>
    <x v="1"/>
  </r>
  <r>
    <x v="0"/>
    <x v="1"/>
    <x v="3"/>
    <x v="4"/>
    <n v="7280842"/>
    <n v="9009360541"/>
    <x v="0"/>
    <x v="1"/>
    <s v="YUMA CIUDADELA RESIDENCIAL"/>
    <x v="29"/>
    <x v="14"/>
  </r>
  <r>
    <x v="0"/>
    <x v="1"/>
    <x v="3"/>
    <x v="4"/>
    <n v="7280882"/>
    <n v="8001094607"/>
    <x v="0"/>
    <x v="3"/>
    <s v="UNIDAD RESIDENCIAL LOS BALSOS PH"/>
    <x v="11"/>
    <x v="9"/>
  </r>
  <r>
    <x v="0"/>
    <x v="1"/>
    <x v="3"/>
    <x v="4"/>
    <n v="7280892"/>
    <n v="9007897410"/>
    <x v="0"/>
    <x v="1"/>
    <s v="EDIFICIO MAR DEL PLATA PROPIEDAD HORIZONTAL"/>
    <x v="1"/>
    <x v="1"/>
  </r>
  <r>
    <x v="0"/>
    <x v="1"/>
    <x v="3"/>
    <x v="4"/>
    <n v="7280920"/>
    <n v="9010240761"/>
    <x v="0"/>
    <x v="0"/>
    <s v="EDIFICIO TORRE K 5-2 -PROPIEDAD HORIZONTAL"/>
    <x v="1"/>
    <x v="1"/>
  </r>
  <r>
    <x v="0"/>
    <x v="1"/>
    <x v="3"/>
    <x v="4"/>
    <n v="7280934"/>
    <n v="9011989263"/>
    <x v="0"/>
    <x v="1"/>
    <s v="MULTIFAMILIAR PRESTIGIO PROPIE"/>
    <x v="1"/>
    <x v="1"/>
  </r>
  <r>
    <x v="0"/>
    <x v="1"/>
    <x v="3"/>
    <x v="4"/>
    <n v="7280954"/>
    <n v="8000799805"/>
    <x v="0"/>
    <x v="1"/>
    <s v="CONDOMINIO LA PLAZUELA II Y III PH"/>
    <x v="1"/>
    <x v="1"/>
  </r>
  <r>
    <x v="0"/>
    <x v="1"/>
    <x v="3"/>
    <x v="4"/>
    <n v="7280968"/>
    <n v="9009659547"/>
    <x v="0"/>
    <x v="1"/>
    <s v="EDIFICIO PALMAZUL - PROPIEDAD HORIZONTAL"/>
    <x v="6"/>
    <x v="6"/>
  </r>
  <r>
    <x v="0"/>
    <x v="1"/>
    <x v="3"/>
    <x v="4"/>
    <n v="7281091"/>
    <n v="9005282349"/>
    <x v="0"/>
    <x v="1"/>
    <s v="COCORA PARQUE RESIDENCIAL"/>
    <x v="7"/>
    <x v="7"/>
  </r>
  <r>
    <x v="0"/>
    <x v="1"/>
    <x v="3"/>
    <x v="4"/>
    <n v="7281106"/>
    <n v="9010018134"/>
    <x v="0"/>
    <x v="1"/>
    <s v="PARQUE RESIDENCIAL NITEROI"/>
    <x v="7"/>
    <x v="7"/>
  </r>
  <r>
    <x v="0"/>
    <x v="1"/>
    <x v="3"/>
    <x v="4"/>
    <n v="7281169"/>
    <n v="8301267032"/>
    <x v="0"/>
    <x v="1"/>
    <s v="CONJUNTO RESIDENCIAL SALITRE PARK"/>
    <x v="1"/>
    <x v="1"/>
  </r>
  <r>
    <x v="0"/>
    <x v="1"/>
    <x v="3"/>
    <x v="5"/>
    <n v="7281187"/>
    <n v="42131399"/>
    <x v="0"/>
    <x v="0"/>
    <s v="TABORDA  OSORIO SANDRA MILENA"/>
    <x v="11"/>
    <x v="9"/>
  </r>
  <r>
    <x v="0"/>
    <x v="1"/>
    <x v="3"/>
    <x v="4"/>
    <n v="7281217"/>
    <n v="9005408039"/>
    <x v="0"/>
    <x v="1"/>
    <s v="EDIFICIO ATALAYA DEL CAMINO"/>
    <x v="6"/>
    <x v="6"/>
  </r>
  <r>
    <x v="0"/>
    <x v="1"/>
    <x v="3"/>
    <x v="4"/>
    <n v="7281220"/>
    <n v="8000477145"/>
    <x v="0"/>
    <x v="1"/>
    <s v="EDIFICIO ALICANTE PROPIEDAD HORIZONTAL"/>
    <x v="6"/>
    <x v="6"/>
  </r>
  <r>
    <x v="0"/>
    <x v="1"/>
    <x v="3"/>
    <x v="4"/>
    <n v="7281229"/>
    <n v="8110125922"/>
    <x v="0"/>
    <x v="3"/>
    <s v="CR POBLADO DE SANTA MONICA"/>
    <x v="14"/>
    <x v="5"/>
  </r>
  <r>
    <x v="0"/>
    <x v="1"/>
    <x v="3"/>
    <x v="4"/>
    <n v="7281403"/>
    <n v="9000374688"/>
    <x v="0"/>
    <x v="1"/>
    <s v="UNIDAD RESIDENCIAL BALCON DE LA RAZA PH"/>
    <x v="10"/>
    <x v="5"/>
  </r>
  <r>
    <x v="0"/>
    <x v="1"/>
    <x v="3"/>
    <x v="4"/>
    <n v="7281440"/>
    <n v="9011123068"/>
    <x v="0"/>
    <x v="1"/>
    <s v="CONJUNTO RESIDENCIAL PARQUES DE BOGOTA GUAYAC"/>
    <x v="1"/>
    <x v="1"/>
  </r>
  <r>
    <x v="0"/>
    <x v="1"/>
    <x v="3"/>
    <x v="4"/>
    <n v="7281458"/>
    <n v="8040035871"/>
    <x v="0"/>
    <x v="3"/>
    <s v="CONJUNTO RESIDENCIAL TORRES DEL DIAMANTE III ETAPA"/>
    <x v="2"/>
    <x v="2"/>
  </r>
  <r>
    <x v="0"/>
    <x v="1"/>
    <x v="3"/>
    <x v="4"/>
    <n v="7281486"/>
    <n v="8000398544"/>
    <x v="0"/>
    <x v="1"/>
    <s v="UNIDAD RESIDENCIAL SAN CRISTOBAL SECTOR 1"/>
    <x v="1"/>
    <x v="1"/>
  </r>
  <r>
    <x v="0"/>
    <x v="1"/>
    <x v="3"/>
    <x v="1"/>
    <n v="7281526"/>
    <n v="8040028968"/>
    <x v="0"/>
    <x v="1"/>
    <s v="CONJUNTO RESIDENCIAL CARPATOS"/>
    <x v="2"/>
    <x v="2"/>
  </r>
  <r>
    <x v="0"/>
    <x v="1"/>
    <x v="3"/>
    <x v="4"/>
    <n v="7281544"/>
    <n v="8914123321"/>
    <x v="0"/>
    <x v="0"/>
    <s v="CENTRO COMERCIAL Y CULTURAL DE PEREIRA FIDUCENTRO Y TEATRO M"/>
    <x v="11"/>
    <x v="9"/>
  </r>
  <r>
    <x v="0"/>
    <x v="1"/>
    <x v="3"/>
    <x v="4"/>
    <n v="7281556"/>
    <n v="9008133410"/>
    <x v="0"/>
    <x v="1"/>
    <s v="BIRIKAIRA CONJUNTO HABITACIONAL PROPIEDAD HORIZONTAL NULL NULL"/>
    <x v="11"/>
    <x v="9"/>
  </r>
  <r>
    <x v="0"/>
    <x v="1"/>
    <x v="3"/>
    <x v="4"/>
    <n v="7281620"/>
    <n v="8002251236"/>
    <x v="0"/>
    <x v="0"/>
    <s v="CONJUNTO MULTIFAMILIAR TORRES DE CAÑAVERAL II"/>
    <x v="17"/>
    <x v="2"/>
  </r>
  <r>
    <x v="0"/>
    <x v="1"/>
    <x v="3"/>
    <x v="5"/>
    <n v="7281637"/>
    <n v="7512763"/>
    <x v="0"/>
    <x v="5"/>
    <s v="DIAZ MUÑOZ HERNANDO"/>
    <x v="7"/>
    <x v="7"/>
  </r>
  <r>
    <x v="0"/>
    <x v="1"/>
    <x v="3"/>
    <x v="4"/>
    <n v="7281675"/>
    <n v="8000125401"/>
    <x v="0"/>
    <x v="0"/>
    <s v="CONJUNTO RESIDENCIAL SANTA CATALINA III ETAPA - PROPIEDAD HO"/>
    <x v="0"/>
    <x v="0"/>
  </r>
  <r>
    <x v="0"/>
    <x v="1"/>
    <x v="3"/>
    <x v="4"/>
    <n v="7281748"/>
    <n v="8001057968"/>
    <x v="0"/>
    <x v="1"/>
    <s v="CONJUNTO RESIDENCIAL LA MONEDA"/>
    <x v="1"/>
    <x v="1"/>
  </r>
  <r>
    <x v="0"/>
    <x v="1"/>
    <x v="3"/>
    <x v="4"/>
    <n v="7281750"/>
    <n v="9009489434"/>
    <x v="0"/>
    <x v="1"/>
    <s v="EDIFICIO  TORRE EPIC"/>
    <x v="7"/>
    <x v="7"/>
  </r>
  <r>
    <x v="0"/>
    <x v="1"/>
    <x v="3"/>
    <x v="4"/>
    <n v="7281775"/>
    <n v="9002258282"/>
    <x v="0"/>
    <x v="1"/>
    <s v="MIRADOR DE LOS ALPES PH"/>
    <x v="11"/>
    <x v="9"/>
  </r>
  <r>
    <x v="0"/>
    <x v="1"/>
    <x v="3"/>
    <x v="4"/>
    <n v="7281818"/>
    <n v="8300713816"/>
    <x v="0"/>
    <x v="4"/>
    <s v="CONJUNTO RESIDENCIAL LOS NOGALES PROPIEDAD HORIZONTAL"/>
    <x v="1"/>
    <x v="1"/>
  </r>
  <r>
    <x v="0"/>
    <x v="1"/>
    <x v="3"/>
    <x v="4"/>
    <n v="7281862"/>
    <n v="8300297463"/>
    <x v="0"/>
    <x v="1"/>
    <s v="EDIFICIO EUCALIPTOS DE LA COLINA - PROPIEDAD HORIZONTAL"/>
    <x v="1"/>
    <x v="1"/>
  </r>
  <r>
    <x v="0"/>
    <x v="1"/>
    <x v="3"/>
    <x v="4"/>
    <n v="7281867"/>
    <n v="8001045381"/>
    <x v="0"/>
    <x v="2"/>
    <s v="CONJUNTO RESIDENCIAL ONTARIO"/>
    <x v="1"/>
    <x v="1"/>
  </r>
  <r>
    <x v="0"/>
    <x v="1"/>
    <x v="3"/>
    <x v="4"/>
    <n v="7281923"/>
    <n v="9005437145"/>
    <x v="0"/>
    <x v="3"/>
    <s v="CONJUNTO RESIDENCIAL PITAGORAS PH"/>
    <x v="1"/>
    <x v="1"/>
  </r>
  <r>
    <x v="0"/>
    <x v="1"/>
    <x v="3"/>
    <x v="4"/>
    <n v="7281940"/>
    <n v="9012185956"/>
    <x v="0"/>
    <x v="0"/>
    <s v="EDIFICIO AL LADO DEL CENTRO PH"/>
    <x v="1"/>
    <x v="1"/>
  </r>
  <r>
    <x v="0"/>
    <x v="1"/>
    <x v="3"/>
    <x v="4"/>
    <n v="7281944"/>
    <n v="8914107357"/>
    <x v="0"/>
    <x v="2"/>
    <s v="CONJUNTO MULTIFAMILIAR NIZA SEGUNDO SECTOR PH"/>
    <x v="11"/>
    <x v="9"/>
  </r>
  <r>
    <x v="0"/>
    <x v="1"/>
    <x v="3"/>
    <x v="4"/>
    <n v="7282043"/>
    <n v="9010284558"/>
    <x v="0"/>
    <x v="3"/>
    <s v="EDIFICIO BLOQUE E PROPIEDAD HORIZONTAL DE LA URBANIZACION PU"/>
    <x v="6"/>
    <x v="6"/>
  </r>
  <r>
    <x v="0"/>
    <x v="1"/>
    <x v="3"/>
    <x v="4"/>
    <n v="7282120"/>
    <n v="8915023865"/>
    <x v="0"/>
    <x v="4"/>
    <s v="CONDOMINIO EDIFICIO SALAZAR"/>
    <x v="41"/>
    <x v="17"/>
  </r>
  <r>
    <x v="0"/>
    <x v="1"/>
    <x v="3"/>
    <x v="4"/>
    <n v="7282361"/>
    <n v="9005257084"/>
    <x v="0"/>
    <x v="1"/>
    <s v="EDIFICIO EL ROBLE 123 PH"/>
    <x v="1"/>
    <x v="1"/>
  </r>
  <r>
    <x v="0"/>
    <x v="1"/>
    <x v="3"/>
    <x v="4"/>
    <n v="7282629"/>
    <n v="9006656584"/>
    <x v="0"/>
    <x v="1"/>
    <s v="PROYECTO BELLO HORIZONTE"/>
    <x v="1"/>
    <x v="1"/>
  </r>
  <r>
    <x v="0"/>
    <x v="1"/>
    <x v="3"/>
    <x v="4"/>
    <n v="7282711"/>
    <n v="9000003174"/>
    <x v="0"/>
    <x v="1"/>
    <s v="CONJUNTO RESIDENCIAL BALCONES DE SAN ESTEBAN"/>
    <x v="1"/>
    <x v="1"/>
  </r>
  <r>
    <x v="0"/>
    <x v="1"/>
    <x v="3"/>
    <x v="4"/>
    <n v="7282774"/>
    <n v="8301254398"/>
    <x v="0"/>
    <x v="4"/>
    <s v="AGRUPACION URBANIZACION TECHO"/>
    <x v="1"/>
    <x v="1"/>
  </r>
  <r>
    <x v="0"/>
    <x v="1"/>
    <x v="3"/>
    <x v="4"/>
    <n v="7282777"/>
    <n v="8100010920"/>
    <x v="0"/>
    <x v="7"/>
    <s v="EDIFICIO VILLA PILAR 2 BLOQUE 1 PROPIEDAD HORIZONTAL"/>
    <x v="6"/>
    <x v="6"/>
  </r>
  <r>
    <x v="0"/>
    <x v="1"/>
    <x v="3"/>
    <x v="4"/>
    <n v="7282787"/>
    <n v="8300007768"/>
    <x v="0"/>
    <x v="1"/>
    <s v="CONJUNTO RESIDENCIAL MULTIFAMILIARES MILENTA PH"/>
    <x v="1"/>
    <x v="1"/>
  </r>
  <r>
    <x v="0"/>
    <x v="1"/>
    <x v="3"/>
    <x v="4"/>
    <n v="7282824"/>
    <n v="8130000855"/>
    <x v="0"/>
    <x v="3"/>
    <s v="CONJUNTO RESIDENCIAL VILLA MILENA"/>
    <x v="29"/>
    <x v="14"/>
  </r>
  <r>
    <x v="0"/>
    <x v="1"/>
    <x v="3"/>
    <x v="4"/>
    <n v="7282835"/>
    <n v="9011694932"/>
    <x v="0"/>
    <x v="1"/>
    <s v="CONJUNTO RESIDENCIAL HOREB APARTAMENTOS ETAPA 1 Y 2"/>
    <x v="7"/>
    <x v="7"/>
  </r>
  <r>
    <x v="0"/>
    <x v="1"/>
    <x v="3"/>
    <x v="4"/>
    <n v="7282877"/>
    <n v="8002517013"/>
    <x v="0"/>
    <x v="0"/>
    <s v="CONJUNTO RESIDENCIAL TOLEDO"/>
    <x v="38"/>
    <x v="4"/>
  </r>
  <r>
    <x v="0"/>
    <x v="1"/>
    <x v="3"/>
    <x v="4"/>
    <n v="7282888"/>
    <n v="9007169833"/>
    <x v="0"/>
    <x v="2"/>
    <s v="CONJUNTO RESIDENCIAL SOLARIS - CONDOMINIO"/>
    <x v="29"/>
    <x v="14"/>
  </r>
  <r>
    <x v="0"/>
    <x v="1"/>
    <x v="3"/>
    <x v="4"/>
    <n v="7282887"/>
    <n v="9010018134"/>
    <x v="0"/>
    <x v="1"/>
    <s v="PARQUE RESIDENCIAL NITEROI"/>
    <x v="7"/>
    <x v="7"/>
  </r>
  <r>
    <x v="0"/>
    <x v="1"/>
    <x v="3"/>
    <x v="4"/>
    <n v="7282944"/>
    <n v="8000008513"/>
    <x v="0"/>
    <x v="1"/>
    <s v="CONJUNTO RESIDENCIAL LOS ARBOLES"/>
    <x v="11"/>
    <x v="9"/>
  </r>
  <r>
    <x v="0"/>
    <x v="1"/>
    <x v="3"/>
    <x v="4"/>
    <n v="7282947"/>
    <n v="9005809948"/>
    <x v="0"/>
    <x v="1"/>
    <s v="EDIFICIO ATENEA PROPIEDAD HORIZONTAL"/>
    <x v="6"/>
    <x v="6"/>
  </r>
  <r>
    <x v="0"/>
    <x v="1"/>
    <x v="3"/>
    <x v="4"/>
    <n v="7282959"/>
    <n v="8050121555"/>
    <x v="0"/>
    <x v="1"/>
    <s v="CONJUNTO N 1 LAS MARGARITAS - PROPIEDAD HORIZONTAL"/>
    <x v="0"/>
    <x v="0"/>
  </r>
  <r>
    <x v="0"/>
    <x v="1"/>
    <x v="3"/>
    <x v="4"/>
    <n v="7282961"/>
    <n v="8110453849"/>
    <x v="0"/>
    <x v="1"/>
    <s v="EDIFICIO PALMAR DE LA 27"/>
    <x v="14"/>
    <x v="5"/>
  </r>
  <r>
    <x v="0"/>
    <x v="1"/>
    <x v="3"/>
    <x v="4"/>
    <n v="7283019"/>
    <n v="9008436413"/>
    <x v="0"/>
    <x v="1"/>
    <s v="BALCONES DE MODELIA RESERVADO"/>
    <x v="1"/>
    <x v="1"/>
  </r>
  <r>
    <x v="0"/>
    <x v="1"/>
    <x v="3"/>
    <x v="4"/>
    <n v="7283075"/>
    <n v="9011854678"/>
    <x v="1"/>
    <x v="6"/>
    <s v="EDIFICIO BARTON PH"/>
    <x v="11"/>
    <x v="9"/>
  </r>
  <r>
    <x v="0"/>
    <x v="1"/>
    <x v="3"/>
    <x v="4"/>
    <n v="7283092"/>
    <n v="8000053973"/>
    <x v="0"/>
    <x v="3"/>
    <s v="A DE V CAMPANELLA III"/>
    <x v="1"/>
    <x v="1"/>
  </r>
  <r>
    <x v="0"/>
    <x v="1"/>
    <x v="3"/>
    <x v="4"/>
    <n v="7283099"/>
    <n v="9011029071"/>
    <x v="1"/>
    <x v="6"/>
    <s v="EDIFICIO PALMETTO INN"/>
    <x v="3"/>
    <x v="3"/>
  </r>
  <r>
    <x v="0"/>
    <x v="1"/>
    <x v="3"/>
    <x v="4"/>
    <n v="7283104"/>
    <n v="8300920922"/>
    <x v="0"/>
    <x v="1"/>
    <s v="EDIFICIO CERVANTES IV PROPIEDAD HORIZONTAL"/>
    <x v="1"/>
    <x v="1"/>
  </r>
  <r>
    <x v="0"/>
    <x v="1"/>
    <x v="3"/>
    <x v="4"/>
    <n v="7283114"/>
    <n v="9004824384"/>
    <x v="0"/>
    <x v="1"/>
    <s v="CONJUNTO CERRADO VERSALLES PROPIEDAD HORIZONTAL"/>
    <x v="18"/>
    <x v="10"/>
  </r>
  <r>
    <x v="0"/>
    <x v="1"/>
    <x v="3"/>
    <x v="4"/>
    <n v="7283145"/>
    <n v="8907047861"/>
    <x v="0"/>
    <x v="3"/>
    <s v="CONJUNTO RESIDENCIAL OCOBOS PRIMERA ETAPA"/>
    <x v="3"/>
    <x v="3"/>
  </r>
  <r>
    <x v="0"/>
    <x v="1"/>
    <x v="3"/>
    <x v="4"/>
    <n v="7283173"/>
    <n v="8300500732"/>
    <x v="0"/>
    <x v="1"/>
    <s v="EDIFICIO ANA MARIA PROPIEDAD HORIZONTAL"/>
    <x v="1"/>
    <x v="1"/>
  </r>
  <r>
    <x v="0"/>
    <x v="1"/>
    <x v="3"/>
    <x v="4"/>
    <n v="7283184"/>
    <n v="8914117638"/>
    <x v="0"/>
    <x v="1"/>
    <s v="UNIDAD RESIDENCIAL LOS PROFESIONALES P H"/>
    <x v="11"/>
    <x v="9"/>
  </r>
  <r>
    <x v="0"/>
    <x v="1"/>
    <x v="3"/>
    <x v="4"/>
    <n v="7283217"/>
    <n v="8909344634"/>
    <x v="0"/>
    <x v="1"/>
    <s v="CONJUNTO RESIDENCIAL SORRENTO 2 PH"/>
    <x v="14"/>
    <x v="5"/>
  </r>
  <r>
    <x v="0"/>
    <x v="1"/>
    <x v="3"/>
    <x v="4"/>
    <n v="7283250"/>
    <n v="8010042548"/>
    <x v="0"/>
    <x v="3"/>
    <s v="CONDOMINIO SAN CARLOS"/>
    <x v="7"/>
    <x v="7"/>
  </r>
  <r>
    <x v="0"/>
    <x v="1"/>
    <x v="3"/>
    <x v="4"/>
    <n v="7283262"/>
    <n v="8110012762"/>
    <x v="0"/>
    <x v="1"/>
    <s v="URBANIZACION VILLA FLORIDA ETAPA 2 PROPIEDAD HORIZONTAL"/>
    <x v="14"/>
    <x v="5"/>
  </r>
  <r>
    <x v="0"/>
    <x v="1"/>
    <x v="3"/>
    <x v="4"/>
    <n v="7283273"/>
    <n v="9011124335"/>
    <x v="0"/>
    <x v="1"/>
    <s v="CONJUNTO RESIDENCIAL CITARK TORRES-PROPIEDAD"/>
    <x v="14"/>
    <x v="5"/>
  </r>
  <r>
    <x v="0"/>
    <x v="1"/>
    <x v="3"/>
    <x v="4"/>
    <n v="7283275"/>
    <n v="8301453815"/>
    <x v="0"/>
    <x v="1"/>
    <s v="EDIFICIO CALAGUALA PROPIEDAD HORIZONTAL"/>
    <x v="1"/>
    <x v="1"/>
  </r>
  <r>
    <x v="0"/>
    <x v="1"/>
    <x v="3"/>
    <x v="4"/>
    <n v="7283304"/>
    <n v="8000695451"/>
    <x v="0"/>
    <x v="1"/>
    <s v="CONJUNTO RESIDENCIALTAOKA II"/>
    <x v="1"/>
    <x v="1"/>
  </r>
  <r>
    <x v="0"/>
    <x v="1"/>
    <x v="3"/>
    <x v="4"/>
    <n v="7283325"/>
    <n v="8914127499"/>
    <x v="0"/>
    <x v="1"/>
    <s v="EDIFICIO FAVI PH"/>
    <x v="11"/>
    <x v="9"/>
  </r>
  <r>
    <x v="0"/>
    <x v="1"/>
    <x v="3"/>
    <x v="4"/>
    <n v="7283365"/>
    <n v="8605290819"/>
    <x v="0"/>
    <x v="3"/>
    <s v="CONJUNTO RESIDENCIAL RECODO DEL COUNTRY III E"/>
    <x v="1"/>
    <x v="1"/>
  </r>
  <r>
    <x v="0"/>
    <x v="1"/>
    <x v="3"/>
    <x v="4"/>
    <n v="7283452"/>
    <n v="9006103609"/>
    <x v="0"/>
    <x v="4"/>
    <s v="CONDOMINIO SIGLO XI"/>
    <x v="9"/>
    <x v="8"/>
  </r>
  <r>
    <x v="0"/>
    <x v="1"/>
    <x v="3"/>
    <x v="4"/>
    <n v="7283459"/>
    <n v="8090062055"/>
    <x v="0"/>
    <x v="3"/>
    <s v="PARQUESDEALEJANDRIA2"/>
    <x v="31"/>
    <x v="3"/>
  </r>
  <r>
    <x v="0"/>
    <x v="1"/>
    <x v="3"/>
    <x v="4"/>
    <n v="7283525"/>
    <n v="9004592557"/>
    <x v="0"/>
    <x v="0"/>
    <s v="EDIFICIO GUAYACAN DE PORTOBELO PROPIEDAD HORIZONTAL"/>
    <x v="6"/>
    <x v="6"/>
  </r>
  <r>
    <x v="0"/>
    <x v="1"/>
    <x v="3"/>
    <x v="4"/>
    <n v="7283551"/>
    <n v="8001668784"/>
    <x v="0"/>
    <x v="1"/>
    <s v="URBANIZACION MI FUTURO I ETAPA"/>
    <x v="38"/>
    <x v="4"/>
  </r>
  <r>
    <x v="0"/>
    <x v="1"/>
    <x v="3"/>
    <x v="4"/>
    <n v="7283622"/>
    <n v="8100031951"/>
    <x v="0"/>
    <x v="0"/>
    <s v="EDIFICIO LOS ALPES - PROPIEDAD HORIZONTAL"/>
    <x v="6"/>
    <x v="6"/>
  </r>
  <r>
    <x v="0"/>
    <x v="1"/>
    <x v="3"/>
    <x v="4"/>
    <n v="7283643"/>
    <n v="8300623681"/>
    <x v="0"/>
    <x v="1"/>
    <s v="CONJUNTO MULTIFAMILIAR COMPARTIR BOCHICA LOTE 4 ETAPA III"/>
    <x v="1"/>
    <x v="1"/>
  </r>
  <r>
    <x v="0"/>
    <x v="1"/>
    <x v="3"/>
    <x v="4"/>
    <n v="7283650"/>
    <n v="9000372144"/>
    <x v="0"/>
    <x v="2"/>
    <s v="EDIFICIO VILLA CAROLINA 1 PH"/>
    <x v="1"/>
    <x v="1"/>
  </r>
  <r>
    <x v="0"/>
    <x v="1"/>
    <x v="3"/>
    <x v="4"/>
    <n v="7283657"/>
    <n v="8300015125"/>
    <x v="0"/>
    <x v="2"/>
    <s v="EDIFICIO CENTRO 86 PH"/>
    <x v="1"/>
    <x v="1"/>
  </r>
  <r>
    <x v="0"/>
    <x v="1"/>
    <x v="3"/>
    <x v="4"/>
    <n v="7283704"/>
    <n v="8300900948"/>
    <x v="0"/>
    <x v="1"/>
    <s v="EDIFICIO MARIA CRISTINA"/>
    <x v="1"/>
    <x v="1"/>
  </r>
  <r>
    <x v="0"/>
    <x v="1"/>
    <x v="3"/>
    <x v="4"/>
    <n v="7283764"/>
    <n v="9007555203"/>
    <x v="0"/>
    <x v="1"/>
    <s v="EDIFICIO TORRE VERSALLES II - PROPIEDAD HORIZONTAL"/>
    <x v="1"/>
    <x v="1"/>
  </r>
  <r>
    <x v="0"/>
    <x v="1"/>
    <x v="3"/>
    <x v="4"/>
    <n v="7283765"/>
    <n v="8300152146"/>
    <x v="0"/>
    <x v="1"/>
    <s v="CONJUNTO MULTIFAMILIAR RINCON DE TECHO II ETAPA"/>
    <x v="1"/>
    <x v="1"/>
  </r>
  <r>
    <x v="0"/>
    <x v="1"/>
    <x v="3"/>
    <x v="4"/>
    <n v="7283771"/>
    <n v="9001270452"/>
    <x v="0"/>
    <x v="1"/>
    <s v="CONJUNTO RESIDENCIAL Y COMERCIALCA¥AVERAL PH"/>
    <x v="11"/>
    <x v="9"/>
  </r>
  <r>
    <x v="0"/>
    <x v="1"/>
    <x v="3"/>
    <x v="4"/>
    <n v="7283780"/>
    <n v="9001303401"/>
    <x v="0"/>
    <x v="1"/>
    <s v="EDIFICIO CENTRO DE NEGOCIOS EL NOGAL"/>
    <x v="1"/>
    <x v="1"/>
  </r>
  <r>
    <x v="0"/>
    <x v="1"/>
    <x v="3"/>
    <x v="4"/>
    <n v="7283835"/>
    <n v="8001553858"/>
    <x v="0"/>
    <x v="3"/>
    <s v="CONJUNTO MULTIFAMILIAR  MINUTO DE DIOS N1"/>
    <x v="1"/>
    <x v="1"/>
  </r>
  <r>
    <x v="0"/>
    <x v="1"/>
    <x v="3"/>
    <x v="4"/>
    <n v="7283843"/>
    <n v="9001329678"/>
    <x v="0"/>
    <x v="1"/>
    <s v="EDIFICIO BALCONES DE BELMIRA PROPIEDAD HORIZO"/>
    <x v="1"/>
    <x v="1"/>
  </r>
  <r>
    <x v="0"/>
    <x v="1"/>
    <x v="3"/>
    <x v="4"/>
    <n v="7283846"/>
    <n v="9007303081"/>
    <x v="0"/>
    <x v="1"/>
    <s v="CONJUNTO RESIDENCIAL PRADOS DEL PORTAL II PH"/>
    <x v="1"/>
    <x v="1"/>
  </r>
  <r>
    <x v="0"/>
    <x v="1"/>
    <x v="3"/>
    <x v="4"/>
    <n v="7283855"/>
    <n v="9010896571"/>
    <x v="0"/>
    <x v="0"/>
    <s v="CONJUNTO CERRADO TORRES DE CASTILLA PROPIEDAD HORIZONTAL"/>
    <x v="6"/>
    <x v="6"/>
  </r>
  <r>
    <x v="0"/>
    <x v="1"/>
    <x v="3"/>
    <x v="4"/>
    <n v="7283912"/>
    <n v="9001882111"/>
    <x v="0"/>
    <x v="2"/>
    <s v="UNIDAD RESIDENCIAL MULTIFAMILIAR OLIVAR DE LOS VIENTOS"/>
    <x v="11"/>
    <x v="9"/>
  </r>
  <r>
    <x v="0"/>
    <x v="1"/>
    <x v="3"/>
    <x v="4"/>
    <n v="7283924"/>
    <n v="8090015071"/>
    <x v="0"/>
    <x v="5"/>
    <s v="EDIFICIO JOTACE PROPIEDAD HORIZONTAL"/>
    <x v="3"/>
    <x v="3"/>
  </r>
  <r>
    <x v="0"/>
    <x v="1"/>
    <x v="3"/>
    <x v="4"/>
    <n v="7283936"/>
    <n v="8300070621"/>
    <x v="0"/>
    <x v="3"/>
    <s v="CONJUNTO RESIDENCIAL EL BOSQUE DE SUBA AGRUPACION 4"/>
    <x v="1"/>
    <x v="1"/>
  </r>
  <r>
    <x v="0"/>
    <x v="1"/>
    <x v="3"/>
    <x v="4"/>
    <n v="7283947"/>
    <n v="8050121562"/>
    <x v="0"/>
    <x v="1"/>
    <s v="CONJUNTO RESIDENCIAL LOS ALMENDROS DE SAN FELIPE"/>
    <x v="0"/>
    <x v="0"/>
  </r>
  <r>
    <x v="0"/>
    <x v="1"/>
    <x v="3"/>
    <x v="4"/>
    <n v="7283959"/>
    <n v="8300749224"/>
    <x v="0"/>
    <x v="1"/>
    <s v="CONJUNTO RESIDENCIAL DE LA SUPERMANZANA 6 BOC"/>
    <x v="1"/>
    <x v="1"/>
  </r>
  <r>
    <x v="0"/>
    <x v="1"/>
    <x v="3"/>
    <x v="4"/>
    <n v="7283987"/>
    <n v="8050121562"/>
    <x v="0"/>
    <x v="1"/>
    <s v="CONJUNTO RESIDENCIAL LOS ALMENDROS DE SAN FELIPE"/>
    <x v="0"/>
    <x v="0"/>
  </r>
  <r>
    <x v="0"/>
    <x v="1"/>
    <x v="3"/>
    <x v="5"/>
    <n v="7284001"/>
    <n v="10218967"/>
    <x v="0"/>
    <x v="1"/>
    <s v="BOTERO VASQUEZ GERMAN ANTONIO"/>
    <x v="11"/>
    <x v="9"/>
  </r>
  <r>
    <x v="0"/>
    <x v="1"/>
    <x v="3"/>
    <x v="4"/>
    <n v="7284031"/>
    <n v="9005521438"/>
    <x v="0"/>
    <x v="3"/>
    <s v="EDIFICIO VILLA CARMENZA X1 BLOQUE 1 PROPIEDAD HORIZONTAL"/>
    <x v="6"/>
    <x v="6"/>
  </r>
  <r>
    <x v="0"/>
    <x v="1"/>
    <x v="3"/>
    <x v="4"/>
    <n v="7284064"/>
    <n v="9006208611"/>
    <x v="0"/>
    <x v="1"/>
    <s v="CONJUNTO RESIDENCIAL PORTAL DE SAN BASILIO"/>
    <x v="1"/>
    <x v="1"/>
  </r>
  <r>
    <x v="0"/>
    <x v="1"/>
    <x v="3"/>
    <x v="4"/>
    <n v="7284150"/>
    <n v="9008053155"/>
    <x v="0"/>
    <x v="1"/>
    <s v="CONJUNTO RESIDENCIAL BARLOVENTO PH"/>
    <x v="21"/>
    <x v="5"/>
  </r>
  <r>
    <x v="0"/>
    <x v="1"/>
    <x v="3"/>
    <x v="4"/>
    <n v="7284164"/>
    <n v="9012611471"/>
    <x v="0"/>
    <x v="1"/>
    <s v="URBANICACION DEL CONJUNTO RESIDENCIAL AIRES DEL BOSQUE ETAPA"/>
    <x v="34"/>
    <x v="5"/>
  </r>
  <r>
    <x v="0"/>
    <x v="1"/>
    <x v="3"/>
    <x v="4"/>
    <n v="7284208"/>
    <n v="9004261439"/>
    <x v="0"/>
    <x v="1"/>
    <s v="CONJUNTO GRANADA CLUB RESIDENCIAL ETAPA III"/>
    <x v="1"/>
    <x v="1"/>
  </r>
  <r>
    <x v="0"/>
    <x v="1"/>
    <x v="3"/>
    <x v="5"/>
    <n v="7284239"/>
    <n v="75083441"/>
    <x v="0"/>
    <x v="1"/>
    <s v="LARGO MEJIA FEDERICO"/>
    <x v="6"/>
    <x v="6"/>
  </r>
  <r>
    <x v="0"/>
    <x v="1"/>
    <x v="3"/>
    <x v="4"/>
    <n v="7284270"/>
    <n v="8300285566"/>
    <x v="0"/>
    <x v="1"/>
    <s v="UNIDAD CINCO DEL CONJUNTO RESIDENCIAL ENTRE RIOS"/>
    <x v="1"/>
    <x v="1"/>
  </r>
  <r>
    <x v="0"/>
    <x v="1"/>
    <x v="3"/>
    <x v="4"/>
    <n v="7284288"/>
    <n v="8905033841"/>
    <x v="0"/>
    <x v="1"/>
    <s v="CONDOMINIO EDIFICIO COLEGIO MEDICO"/>
    <x v="18"/>
    <x v="10"/>
  </r>
  <r>
    <x v="0"/>
    <x v="1"/>
    <x v="3"/>
    <x v="4"/>
    <n v="7284390"/>
    <n v="8000194481"/>
    <x v="0"/>
    <x v="1"/>
    <s v="CONJUNTO RESIDENCIAL RINCON DE CASTILLA N 2 P"/>
    <x v="14"/>
    <x v="5"/>
  </r>
  <r>
    <x v="0"/>
    <x v="1"/>
    <x v="3"/>
    <x v="4"/>
    <n v="7284400"/>
    <n v="9003215621"/>
    <x v="0"/>
    <x v="1"/>
    <s v="CONJUNTO RESIDENCIAL JARDIN DEL ATRIZ"/>
    <x v="9"/>
    <x v="8"/>
  </r>
  <r>
    <x v="0"/>
    <x v="1"/>
    <x v="3"/>
    <x v="4"/>
    <n v="7284413"/>
    <n v="8100006900"/>
    <x v="0"/>
    <x v="0"/>
    <s v="EDIFICIO CATALINA - PROPIEDAD HORIZONTAL"/>
    <x v="6"/>
    <x v="6"/>
  </r>
  <r>
    <x v="0"/>
    <x v="1"/>
    <x v="3"/>
    <x v="4"/>
    <n v="7284450"/>
    <n v="8300699525"/>
    <x v="0"/>
    <x v="1"/>
    <s v="CONJUNTO RESIDENCIAL EL PINAR DEL COUNTRY PH"/>
    <x v="1"/>
    <x v="1"/>
  </r>
  <r>
    <x v="0"/>
    <x v="1"/>
    <x v="3"/>
    <x v="4"/>
    <n v="7284471"/>
    <n v="9008110116"/>
    <x v="0"/>
    <x v="1"/>
    <s v="PROPIEDAD HORIZONTAL - EDIFICIO LA RIVIERA"/>
    <x v="6"/>
    <x v="6"/>
  </r>
  <r>
    <x v="0"/>
    <x v="1"/>
    <x v="3"/>
    <x v="4"/>
    <n v="7284476"/>
    <n v="9011289415"/>
    <x v="0"/>
    <x v="4"/>
    <s v="CONJUNTO RESIDENCIAL BELMONTE PLAZA ARMENIA"/>
    <x v="7"/>
    <x v="7"/>
  </r>
  <r>
    <x v="0"/>
    <x v="1"/>
    <x v="3"/>
    <x v="5"/>
    <n v="7284465"/>
    <n v="24873836"/>
    <x v="0"/>
    <x v="1"/>
    <s v="MARTINEZ IDARRAGA LUZ ADRIANA"/>
    <x v="6"/>
    <x v="6"/>
  </r>
  <r>
    <x v="0"/>
    <x v="1"/>
    <x v="3"/>
    <x v="4"/>
    <n v="7284665"/>
    <n v="8300661336"/>
    <x v="0"/>
    <x v="1"/>
    <s v="EDIFICIO LA BOHEMIA II PROPIEDAD HORIZONTAL"/>
    <x v="1"/>
    <x v="1"/>
  </r>
  <r>
    <x v="0"/>
    <x v="1"/>
    <x v="3"/>
    <x v="4"/>
    <n v="7284692"/>
    <n v="9012196561"/>
    <x v="0"/>
    <x v="3"/>
    <s v="CONJUNTO RESIDENCIAL PARQUES DE BOGOTA - CAOBA - PROPIEDAD H"/>
    <x v="1"/>
    <x v="1"/>
  </r>
  <r>
    <x v="0"/>
    <x v="1"/>
    <x v="3"/>
    <x v="4"/>
    <n v="7284877"/>
    <n v="9003266788"/>
    <x v="0"/>
    <x v="0"/>
    <s v="CONJUNTO CERRADO MIRADOR DE PIAMONTE- PROPIEDAD HORIZONT"/>
    <x v="6"/>
    <x v="6"/>
  </r>
  <r>
    <x v="0"/>
    <x v="1"/>
    <x v="3"/>
    <x v="4"/>
    <n v="7284880"/>
    <n v="9003266788"/>
    <x v="0"/>
    <x v="4"/>
    <s v="CONJUNTO CERRADO MIRADOR DE PIAMONTE- PROPIEDAD HORIZONT"/>
    <x v="6"/>
    <x v="6"/>
  </r>
  <r>
    <x v="0"/>
    <x v="1"/>
    <x v="3"/>
    <x v="4"/>
    <n v="7284891"/>
    <n v="8160041189"/>
    <x v="0"/>
    <x v="0"/>
    <s v="CONJUNTO RESIDENCIAL TORRES DE ALCANTARA"/>
    <x v="11"/>
    <x v="9"/>
  </r>
  <r>
    <x v="0"/>
    <x v="1"/>
    <x v="3"/>
    <x v="4"/>
    <n v="7284945"/>
    <n v="9011988075"/>
    <x v="0"/>
    <x v="1"/>
    <s v="EDIFICIO LADERA DE PIEDRA PINTADA PH"/>
    <x v="3"/>
    <x v="3"/>
  </r>
  <r>
    <x v="0"/>
    <x v="1"/>
    <x v="3"/>
    <x v="4"/>
    <n v="7285068"/>
    <n v="8110308812"/>
    <x v="0"/>
    <x v="0"/>
    <s v="URBANIZACION CANTA PIEDRA"/>
    <x v="10"/>
    <x v="5"/>
  </r>
  <r>
    <x v="0"/>
    <x v="1"/>
    <x v="3"/>
    <x v="4"/>
    <n v="7285082"/>
    <n v="9000341207"/>
    <x v="0"/>
    <x v="1"/>
    <s v="CONJUNTO BALCONES DE CASA BLANCA"/>
    <x v="29"/>
    <x v="14"/>
  </r>
  <r>
    <x v="0"/>
    <x v="1"/>
    <x v="3"/>
    <x v="4"/>
    <n v="7285091"/>
    <n v="9012064361"/>
    <x v="0"/>
    <x v="0"/>
    <s v="EDIFICIO ARA CONDOMINIO CLUB PROPIEDAD HORIZONTAL"/>
    <x v="2"/>
    <x v="2"/>
  </r>
  <r>
    <x v="0"/>
    <x v="1"/>
    <x v="3"/>
    <x v="4"/>
    <n v="7285152"/>
    <n v="9013846882"/>
    <x v="0"/>
    <x v="3"/>
    <s v="CONJUNTO RESIDENCIAL PORTAL DE GAMMA I PROPIE"/>
    <x v="11"/>
    <x v="9"/>
  </r>
  <r>
    <x v="0"/>
    <x v="1"/>
    <x v="3"/>
    <x v="4"/>
    <n v="7285217"/>
    <n v="8050236560"/>
    <x v="0"/>
    <x v="1"/>
    <s v="UNIDAD RESIDENCIAL SANTIAGO DE CALI ETAPA III CONJUNTO 1"/>
    <x v="0"/>
    <x v="0"/>
  </r>
  <r>
    <x v="0"/>
    <x v="1"/>
    <x v="3"/>
    <x v="4"/>
    <n v="7285222"/>
    <n v="8050236560"/>
    <x v="0"/>
    <x v="7"/>
    <s v="UNIDAD RESIDENCIAL SANTIAGO DE CALI ETAPA III CONJUNTO 1"/>
    <x v="0"/>
    <x v="0"/>
  </r>
  <r>
    <x v="0"/>
    <x v="1"/>
    <x v="3"/>
    <x v="4"/>
    <n v="7285240"/>
    <n v="8000207732"/>
    <x v="0"/>
    <x v="1"/>
    <s v="CONJUNTO RESIDENCIAL JUAN PABLO II"/>
    <x v="2"/>
    <x v="2"/>
  </r>
  <r>
    <x v="0"/>
    <x v="1"/>
    <x v="3"/>
    <x v="4"/>
    <n v="7285246"/>
    <n v="9004597716"/>
    <x v="0"/>
    <x v="1"/>
    <s v="EDIFICIO MERIDIANO PROPIEDAD HORIZONTAL"/>
    <x v="6"/>
    <x v="6"/>
  </r>
  <r>
    <x v="0"/>
    <x v="1"/>
    <x v="3"/>
    <x v="4"/>
    <n v="7285252"/>
    <n v="8002155291"/>
    <x v="0"/>
    <x v="4"/>
    <s v="EDIFICIO LA PORTADA"/>
    <x v="7"/>
    <x v="7"/>
  </r>
  <r>
    <x v="0"/>
    <x v="1"/>
    <x v="3"/>
    <x v="4"/>
    <n v="7285274"/>
    <n v="9004025760"/>
    <x v="0"/>
    <x v="1"/>
    <s v="CONJUNTO RESIDENCIAL VILLA CANDELARIA SUPER L"/>
    <x v="1"/>
    <x v="1"/>
  </r>
  <r>
    <x v="0"/>
    <x v="1"/>
    <x v="3"/>
    <x v="4"/>
    <n v="7285281"/>
    <n v="8160008339"/>
    <x v="0"/>
    <x v="1"/>
    <s v="EDIFICIO SANTIAGO DE COMPOSTELA PH"/>
    <x v="11"/>
    <x v="9"/>
  </r>
  <r>
    <x v="0"/>
    <x v="1"/>
    <x v="3"/>
    <x v="4"/>
    <n v="7285307"/>
    <n v="8001349699"/>
    <x v="0"/>
    <x v="1"/>
    <s v="AGRUPACION DE VIVIENDA LEON DE CASTILLA"/>
    <x v="1"/>
    <x v="1"/>
  </r>
  <r>
    <x v="0"/>
    <x v="1"/>
    <x v="3"/>
    <x v="4"/>
    <n v="7285327"/>
    <n v="9002332294"/>
    <x v="0"/>
    <x v="2"/>
    <s v="CONJUNTO HABITACIONAL EL CAMPIN III ETAPA PH"/>
    <x v="11"/>
    <x v="9"/>
  </r>
  <r>
    <x v="0"/>
    <x v="1"/>
    <x v="3"/>
    <x v="4"/>
    <n v="7285342"/>
    <n v="9001414731"/>
    <x v="0"/>
    <x v="2"/>
    <s v="PORTAL DEL VERGEL CLUB HOUSE Y CONDOMINIO"/>
    <x v="3"/>
    <x v="3"/>
  </r>
  <r>
    <x v="0"/>
    <x v="1"/>
    <x v="3"/>
    <x v="4"/>
    <n v="7285366"/>
    <n v="9006909728"/>
    <x v="0"/>
    <x v="0"/>
    <s v="CONJUNTO RESIDENCIAL TERRA APARTAMENTOS ETAPA UNO Y ETAPA DO"/>
    <x v="7"/>
    <x v="7"/>
  </r>
  <r>
    <x v="0"/>
    <x v="1"/>
    <x v="3"/>
    <x v="4"/>
    <n v="7285412"/>
    <n v="9010098811"/>
    <x v="0"/>
    <x v="3"/>
    <s v="CONJUNTO RESIDENCIAL ARBOLEDA CAMPESTRE - CAMBULO PROPIEDAD"/>
    <x v="3"/>
    <x v="3"/>
  </r>
  <r>
    <x v="0"/>
    <x v="1"/>
    <x v="3"/>
    <x v="4"/>
    <n v="7285430"/>
    <n v="8002167371"/>
    <x v="0"/>
    <x v="1"/>
    <s v="EDIFICIO TORRE DE LA RAMBLA PROPIEDAD HORIZONTAL"/>
    <x v="6"/>
    <x v="6"/>
  </r>
  <r>
    <x v="0"/>
    <x v="1"/>
    <x v="3"/>
    <x v="4"/>
    <n v="7285488"/>
    <n v="8300472412"/>
    <x v="0"/>
    <x v="1"/>
    <s v="EDIFICIO CEDRO BOLIVAR I - PROPIEDAD HORIZONTAL"/>
    <x v="1"/>
    <x v="1"/>
  </r>
  <r>
    <x v="0"/>
    <x v="1"/>
    <x v="3"/>
    <x v="5"/>
    <n v="7285493"/>
    <n v="38901166"/>
    <x v="0"/>
    <x v="1"/>
    <s v="SANCHEZ  ILDRED"/>
    <x v="7"/>
    <x v="7"/>
  </r>
  <r>
    <x v="0"/>
    <x v="1"/>
    <x v="3"/>
    <x v="4"/>
    <n v="7285506"/>
    <n v="8002341915"/>
    <x v="0"/>
    <x v="1"/>
    <s v="EDIFICIO FINLANDIA 80"/>
    <x v="14"/>
    <x v="5"/>
  </r>
  <r>
    <x v="0"/>
    <x v="1"/>
    <x v="3"/>
    <x v="4"/>
    <n v="7285513"/>
    <n v="8914091600"/>
    <x v="0"/>
    <x v="1"/>
    <s v="UNIDAD RESIDENCIAL PINARES DE SAN MARTIN"/>
    <x v="11"/>
    <x v="9"/>
  </r>
  <r>
    <x v="0"/>
    <x v="1"/>
    <x v="3"/>
    <x v="5"/>
    <n v="7285503"/>
    <n v="38901166"/>
    <x v="0"/>
    <x v="1"/>
    <s v="SANCHEZ  ILDRED"/>
    <x v="7"/>
    <x v="7"/>
  </r>
  <r>
    <x v="0"/>
    <x v="1"/>
    <x v="3"/>
    <x v="4"/>
    <n v="7285516"/>
    <n v="9002969919"/>
    <x v="0"/>
    <x v="1"/>
    <s v="EDIFICIO MULTIFAMILIAR MONTEVEDRA-PROPIEDAD H"/>
    <x v="6"/>
    <x v="6"/>
  </r>
  <r>
    <x v="0"/>
    <x v="1"/>
    <x v="3"/>
    <x v="4"/>
    <n v="7285530"/>
    <n v="9006026649"/>
    <x v="0"/>
    <x v="1"/>
    <s v="PROPIEDAD HORIZONTAL BALCONES DE LA VILLA II ETAPA BLOQUES 1"/>
    <x v="23"/>
    <x v="6"/>
  </r>
  <r>
    <x v="0"/>
    <x v="1"/>
    <x v="3"/>
    <x v="4"/>
    <n v="7285544"/>
    <n v="8100033949"/>
    <x v="0"/>
    <x v="1"/>
    <s v="CONJUNTO CERRADO BELLA MONTANA"/>
    <x v="6"/>
    <x v="6"/>
  </r>
  <r>
    <x v="0"/>
    <x v="1"/>
    <x v="3"/>
    <x v="4"/>
    <n v="7285557"/>
    <n v="9006026649"/>
    <x v="0"/>
    <x v="1"/>
    <s v="PROPIEDAD HORIZONTAL BALCONES DE LA VILLA II ETAPA BLOQUES 1"/>
    <x v="23"/>
    <x v="6"/>
  </r>
  <r>
    <x v="0"/>
    <x v="1"/>
    <x v="3"/>
    <x v="4"/>
    <n v="7285600"/>
    <n v="8050023946"/>
    <x v="0"/>
    <x v="3"/>
    <s v="CONDOMINIO PALOS VERDES"/>
    <x v="0"/>
    <x v="0"/>
  </r>
  <r>
    <x v="0"/>
    <x v="1"/>
    <x v="3"/>
    <x v="4"/>
    <n v="7285599"/>
    <n v="8001872058"/>
    <x v="0"/>
    <x v="7"/>
    <s v="CONJUNTO RESIDENCIAL SAN DIEGO - PROPIEDAD HORIZONTAL"/>
    <x v="1"/>
    <x v="1"/>
  </r>
  <r>
    <x v="0"/>
    <x v="1"/>
    <x v="3"/>
    <x v="4"/>
    <n v="7285634"/>
    <n v="8100041660"/>
    <x v="0"/>
    <x v="1"/>
    <s v="EDIFICIO SARAVENA PROPIEDAD HORIZONTAL"/>
    <x v="6"/>
    <x v="6"/>
  </r>
  <r>
    <x v="0"/>
    <x v="1"/>
    <x v="3"/>
    <x v="4"/>
    <n v="7285658"/>
    <n v="8300113051"/>
    <x v="0"/>
    <x v="1"/>
    <s v="AGRUPACION DE VIVIENDA EDIFICIO AVENIDA 39"/>
    <x v="1"/>
    <x v="1"/>
  </r>
  <r>
    <x v="0"/>
    <x v="1"/>
    <x v="3"/>
    <x v="4"/>
    <n v="7285655"/>
    <n v="8001554801"/>
    <x v="1"/>
    <x v="6"/>
    <s v="EDIFICIO EL ZAGUAN DE LA CATORCE"/>
    <x v="1"/>
    <x v="1"/>
  </r>
  <r>
    <x v="0"/>
    <x v="1"/>
    <x v="3"/>
    <x v="4"/>
    <n v="7285676"/>
    <n v="8050022117"/>
    <x v="0"/>
    <x v="1"/>
    <s v="CONJUNTO RESIDENCIAL EL SURCO"/>
    <x v="0"/>
    <x v="0"/>
  </r>
  <r>
    <x v="0"/>
    <x v="1"/>
    <x v="3"/>
    <x v="4"/>
    <n v="7285680"/>
    <n v="9000631787"/>
    <x v="0"/>
    <x v="1"/>
    <s v="CONJUNTO CERRADO LA ESTANCIA DEL VERGEL PROP HORIZONTAL"/>
    <x v="3"/>
    <x v="3"/>
  </r>
  <r>
    <x v="0"/>
    <x v="1"/>
    <x v="3"/>
    <x v="4"/>
    <n v="7285710"/>
    <n v="9002826605"/>
    <x v="0"/>
    <x v="0"/>
    <s v="EDIFICIO METROPOLITAN LOFT - PROPIEDAD HORIZO"/>
    <x v="6"/>
    <x v="6"/>
  </r>
  <r>
    <x v="0"/>
    <x v="1"/>
    <x v="3"/>
    <x v="4"/>
    <n v="7285730"/>
    <n v="8130000855"/>
    <x v="0"/>
    <x v="3"/>
    <s v="CONJUNTO RESIDENCIAL VILLA MILENA"/>
    <x v="29"/>
    <x v="14"/>
  </r>
  <r>
    <x v="0"/>
    <x v="1"/>
    <x v="3"/>
    <x v="4"/>
    <n v="7285747"/>
    <n v="8130000855"/>
    <x v="0"/>
    <x v="3"/>
    <s v="CONJUNTO RESIDENCIAL VILLA MILENA"/>
    <x v="29"/>
    <x v="14"/>
  </r>
  <r>
    <x v="0"/>
    <x v="1"/>
    <x v="3"/>
    <x v="4"/>
    <n v="7285757"/>
    <n v="8130000855"/>
    <x v="0"/>
    <x v="3"/>
    <s v="CONJUNTO RESIDENCIAL VILLA MILENA"/>
    <x v="29"/>
    <x v="14"/>
  </r>
  <r>
    <x v="0"/>
    <x v="1"/>
    <x v="3"/>
    <x v="4"/>
    <n v="7285759"/>
    <n v="8010042745"/>
    <x v="0"/>
    <x v="3"/>
    <s v="CONJUNTO RESIDENCIAL TEJARES DEL PARQUE"/>
    <x v="7"/>
    <x v="7"/>
  </r>
  <r>
    <x v="0"/>
    <x v="1"/>
    <x v="3"/>
    <x v="4"/>
    <n v="7285780"/>
    <n v="9006642261"/>
    <x v="0"/>
    <x v="0"/>
    <s v="EDIFICIO LATORRE MONTECARLO"/>
    <x v="2"/>
    <x v="2"/>
  </r>
  <r>
    <x v="0"/>
    <x v="1"/>
    <x v="3"/>
    <x v="4"/>
    <n v="7285792"/>
    <n v="8300446911"/>
    <x v="0"/>
    <x v="1"/>
    <s v="AGRUP MULTIFAMILIAR CIUDADELA CAFAM V ETAPA P H"/>
    <x v="1"/>
    <x v="1"/>
  </r>
  <r>
    <x v="0"/>
    <x v="1"/>
    <x v="3"/>
    <x v="4"/>
    <n v="7285790"/>
    <n v="9006184019"/>
    <x v="0"/>
    <x v="1"/>
    <s v="GRUPO HABITACIONAL EDIFICIO BLUE TOWER Y ADMINISTRADOR"/>
    <x v="45"/>
    <x v="10"/>
  </r>
  <r>
    <x v="0"/>
    <x v="1"/>
    <x v="3"/>
    <x v="4"/>
    <n v="7285801"/>
    <n v="9009067040"/>
    <x v="0"/>
    <x v="1"/>
    <s v="EDIFICIO ANKARA PROPIEDAD HORIZONTAL"/>
    <x v="6"/>
    <x v="6"/>
  </r>
  <r>
    <x v="0"/>
    <x v="1"/>
    <x v="3"/>
    <x v="4"/>
    <n v="7285829"/>
    <n v="8300770532"/>
    <x v="0"/>
    <x v="1"/>
    <s v="AGRUPACION DE VIVIENDA RITZ"/>
    <x v="1"/>
    <x v="1"/>
  </r>
  <r>
    <x v="0"/>
    <x v="1"/>
    <x v="3"/>
    <x v="4"/>
    <n v="7285841"/>
    <n v="8909308431"/>
    <x v="0"/>
    <x v="1"/>
    <s v="CONJUNTO RESIDENCIAL EL ENCLAVE PH"/>
    <x v="14"/>
    <x v="5"/>
  </r>
  <r>
    <x v="0"/>
    <x v="1"/>
    <x v="3"/>
    <x v="4"/>
    <n v="7285851"/>
    <n v="8002098838"/>
    <x v="0"/>
    <x v="3"/>
    <s v="CONJUNTO RESIDENCIAL PORTALES DEL NORTE III MANZANA 1 PH"/>
    <x v="1"/>
    <x v="1"/>
  </r>
  <r>
    <x v="0"/>
    <x v="1"/>
    <x v="3"/>
    <x v="4"/>
    <n v="7285864"/>
    <n v="9004005478"/>
    <x v="0"/>
    <x v="1"/>
    <s v="CONJUNTO CERRADO VILLA VERDE PH"/>
    <x v="11"/>
    <x v="9"/>
  </r>
  <r>
    <x v="0"/>
    <x v="1"/>
    <x v="3"/>
    <x v="4"/>
    <n v="7285945"/>
    <n v="8300388287"/>
    <x v="0"/>
    <x v="1"/>
    <s v="EDIFICIO TENERIFE REAL"/>
    <x v="1"/>
    <x v="1"/>
  </r>
  <r>
    <x v="0"/>
    <x v="1"/>
    <x v="3"/>
    <x v="4"/>
    <n v="7285925"/>
    <n v="8002404390"/>
    <x v="0"/>
    <x v="1"/>
    <s v="CONJUNTO RESIDENCIAL BALCONES DEL SALITRE PROP HORIZ"/>
    <x v="1"/>
    <x v="1"/>
  </r>
  <r>
    <x v="0"/>
    <x v="1"/>
    <x v="3"/>
    <x v="4"/>
    <n v="7285936"/>
    <n v="8001349699"/>
    <x v="0"/>
    <x v="1"/>
    <s v="AGRUPACION DE VIVIENDA LEON DE CASTILLA"/>
    <x v="1"/>
    <x v="1"/>
  </r>
  <r>
    <x v="0"/>
    <x v="1"/>
    <x v="3"/>
    <x v="4"/>
    <n v="7285960"/>
    <n v="9000217715"/>
    <x v="0"/>
    <x v="1"/>
    <s v="EDIFICIO VERONA PLAZA"/>
    <x v="2"/>
    <x v="2"/>
  </r>
  <r>
    <x v="0"/>
    <x v="1"/>
    <x v="3"/>
    <x v="4"/>
    <n v="7285963"/>
    <n v="8914119032"/>
    <x v="0"/>
    <x v="1"/>
    <s v="EDIFICIO IBIZA PH"/>
    <x v="11"/>
    <x v="9"/>
  </r>
  <r>
    <x v="0"/>
    <x v="1"/>
    <x v="3"/>
    <x v="4"/>
    <n v="7285971"/>
    <n v="8301270799"/>
    <x v="0"/>
    <x v="3"/>
    <s v="CONJUNTO RESIDENCIAL SANTA MARIA RESERVADO 2"/>
    <x v="1"/>
    <x v="1"/>
  </r>
  <r>
    <x v="0"/>
    <x v="1"/>
    <x v="3"/>
    <x v="4"/>
    <n v="7285975"/>
    <n v="8002404390"/>
    <x v="0"/>
    <x v="1"/>
    <s v="CONJUNTO RESIDENCIAL BALCONES DEL SALITRE PROP HORIZ"/>
    <x v="1"/>
    <x v="1"/>
  </r>
  <r>
    <x v="0"/>
    <x v="1"/>
    <x v="3"/>
    <x v="4"/>
    <n v="7285980"/>
    <n v="8301270799"/>
    <x v="0"/>
    <x v="4"/>
    <s v="CONJUNTO RESIDENCIAL SANTA MARIA RESERVADO 2"/>
    <x v="1"/>
    <x v="1"/>
  </r>
  <r>
    <x v="0"/>
    <x v="1"/>
    <x v="3"/>
    <x v="4"/>
    <n v="7285987"/>
    <n v="9000217715"/>
    <x v="0"/>
    <x v="1"/>
    <s v="EDIFICIO VERONA PLAZA"/>
    <x v="2"/>
    <x v="2"/>
  </r>
  <r>
    <x v="0"/>
    <x v="1"/>
    <x v="3"/>
    <x v="4"/>
    <n v="7286008"/>
    <n v="9011289415"/>
    <x v="0"/>
    <x v="4"/>
    <s v="CONJUNTO RESIDENCIAL BELMONTE PLAZA ARMENIA"/>
    <x v="7"/>
    <x v="7"/>
  </r>
  <r>
    <x v="0"/>
    <x v="1"/>
    <x v="3"/>
    <x v="4"/>
    <n v="7286065"/>
    <n v="9008529233"/>
    <x v="0"/>
    <x v="1"/>
    <s v="EDIFICIO LOS CEDROS PROPIEDAD HORIZONTAL"/>
    <x v="6"/>
    <x v="6"/>
  </r>
  <r>
    <x v="0"/>
    <x v="1"/>
    <x v="3"/>
    <x v="4"/>
    <n v="7286069"/>
    <n v="9008529233"/>
    <x v="0"/>
    <x v="1"/>
    <s v="EDIFICIO LOS CEDROS PROPIEDAD HORIZONTAL"/>
    <x v="6"/>
    <x v="6"/>
  </r>
  <r>
    <x v="0"/>
    <x v="1"/>
    <x v="3"/>
    <x v="4"/>
    <n v="7286079"/>
    <n v="9008529233"/>
    <x v="0"/>
    <x v="7"/>
    <s v="EDIFICIO LOS CEDROS PROPIEDAD HORIZONTAL"/>
    <x v="6"/>
    <x v="6"/>
  </r>
  <r>
    <x v="0"/>
    <x v="1"/>
    <x v="3"/>
    <x v="4"/>
    <n v="7286101"/>
    <n v="9010018134"/>
    <x v="0"/>
    <x v="1"/>
    <s v="PARQUE RESIDENCIAL NITEROI"/>
    <x v="7"/>
    <x v="7"/>
  </r>
  <r>
    <x v="0"/>
    <x v="1"/>
    <x v="3"/>
    <x v="4"/>
    <n v="7286092"/>
    <n v="9004343905"/>
    <x v="0"/>
    <x v="1"/>
    <s v="PARQUE RESIDENCIAL VILLA SOL PH"/>
    <x v="11"/>
    <x v="9"/>
  </r>
  <r>
    <x v="0"/>
    <x v="1"/>
    <x v="3"/>
    <x v="4"/>
    <n v="7286097"/>
    <n v="9007236100"/>
    <x v="0"/>
    <x v="4"/>
    <s v="CONJUNTO RESIDENCIAL RESERVA DE SAN FELIPE PH"/>
    <x v="1"/>
    <x v="1"/>
  </r>
  <r>
    <x v="0"/>
    <x v="1"/>
    <x v="3"/>
    <x v="4"/>
    <n v="7286135"/>
    <n v="8001872058"/>
    <x v="0"/>
    <x v="1"/>
    <s v="CONJUNTO RESIDENCIAL SAN DIEGO - PROPIEDAD HORIZONTAL"/>
    <x v="1"/>
    <x v="1"/>
  </r>
  <r>
    <x v="0"/>
    <x v="1"/>
    <x v="3"/>
    <x v="4"/>
    <n v="7286154"/>
    <n v="9003468464"/>
    <x v="0"/>
    <x v="1"/>
    <s v="CONJUNTO PARQUE RESIDENCIAL PAISAJES DE SIERRA ALTA"/>
    <x v="6"/>
    <x v="6"/>
  </r>
  <r>
    <x v="0"/>
    <x v="1"/>
    <x v="3"/>
    <x v="4"/>
    <n v="7286207"/>
    <n v="8160008339"/>
    <x v="0"/>
    <x v="1"/>
    <s v="EDIFICIO SANTIAGO DE COMPOSTELA PH"/>
    <x v="11"/>
    <x v="9"/>
  </r>
  <r>
    <x v="0"/>
    <x v="1"/>
    <x v="3"/>
    <x v="4"/>
    <n v="7286230"/>
    <n v="8001417312"/>
    <x v="0"/>
    <x v="1"/>
    <s v="CONJUNTO RESIDENCIAL LA MAGDALENA"/>
    <x v="29"/>
    <x v="14"/>
  </r>
  <r>
    <x v="0"/>
    <x v="1"/>
    <x v="3"/>
    <x v="4"/>
    <n v="7286227"/>
    <n v="8300749224"/>
    <x v="0"/>
    <x v="1"/>
    <s v="CONJUNTO RESIDENCIAL DE LA SUPERMANZANA 6 BOC"/>
    <x v="1"/>
    <x v="1"/>
  </r>
  <r>
    <x v="0"/>
    <x v="1"/>
    <x v="3"/>
    <x v="4"/>
    <n v="7286333"/>
    <n v="8300297463"/>
    <x v="0"/>
    <x v="1"/>
    <s v="EDIFICIO EUCALIPTOS DE LA COLINA - PROPIEDAD HORIZONTAL"/>
    <x v="1"/>
    <x v="1"/>
  </r>
  <r>
    <x v="0"/>
    <x v="1"/>
    <x v="3"/>
    <x v="4"/>
    <n v="7286340"/>
    <n v="9014241773"/>
    <x v="0"/>
    <x v="1"/>
    <s v="TORRE AVENIDA BOLIVAR PROPIEDAD HORIZONTAL"/>
    <x v="7"/>
    <x v="7"/>
  </r>
  <r>
    <x v="0"/>
    <x v="1"/>
    <x v="3"/>
    <x v="4"/>
    <n v="7286350"/>
    <n v="8110304422"/>
    <x v="0"/>
    <x v="1"/>
    <s v="UNIDAD RESIDENCIAL MANANTIALES DE ROBLEDO PH"/>
    <x v="14"/>
    <x v="5"/>
  </r>
  <r>
    <x v="0"/>
    <x v="1"/>
    <x v="3"/>
    <x v="4"/>
    <n v="7286437"/>
    <n v="9010475184"/>
    <x v="0"/>
    <x v="1"/>
    <s v="EDIFICIO PORTO LETICIA PH"/>
    <x v="21"/>
    <x v="5"/>
  </r>
  <r>
    <x v="0"/>
    <x v="1"/>
    <x v="3"/>
    <x v="4"/>
    <n v="7286476"/>
    <n v="8000770572"/>
    <x v="0"/>
    <x v="1"/>
    <s v="EDIFICIO EL PORTICO PH"/>
    <x v="11"/>
    <x v="9"/>
  </r>
  <r>
    <x v="0"/>
    <x v="1"/>
    <x v="3"/>
    <x v="4"/>
    <n v="7286492"/>
    <n v="9003548973"/>
    <x v="1"/>
    <x v="6"/>
    <s v="TREBOLIS CAPELLANIA CENTRO COMERCIAL PH"/>
    <x v="1"/>
    <x v="1"/>
  </r>
  <r>
    <x v="0"/>
    <x v="1"/>
    <x v="3"/>
    <x v="4"/>
    <n v="7286506"/>
    <n v="9001114108"/>
    <x v="0"/>
    <x v="0"/>
    <s v="LOTE ETAPA 13 AGRUPACION ENCENILLOS DE SINDA"/>
    <x v="8"/>
    <x v="4"/>
  </r>
  <r>
    <x v="0"/>
    <x v="1"/>
    <x v="3"/>
    <x v="4"/>
    <n v="7286573"/>
    <n v="8300632767"/>
    <x v="0"/>
    <x v="3"/>
    <s v="AGRUPACIÓN DE VIVIENDA BOSQUES DE CASTILLA"/>
    <x v="1"/>
    <x v="1"/>
  </r>
  <r>
    <x v="0"/>
    <x v="1"/>
    <x v="3"/>
    <x v="4"/>
    <n v="7286572"/>
    <n v="9011502821"/>
    <x v="0"/>
    <x v="1"/>
    <s v="EDIFICIO BOREALIX"/>
    <x v="2"/>
    <x v="2"/>
  </r>
  <r>
    <x v="0"/>
    <x v="1"/>
    <x v="3"/>
    <x v="4"/>
    <n v="7286612"/>
    <n v="8000115208"/>
    <x v="0"/>
    <x v="1"/>
    <s v="CONJUNTO RESIDENCIAL GAMMA IV CELULAS 7 Y 9 - PROPIEDAD HORI"/>
    <x v="11"/>
    <x v="9"/>
  </r>
  <r>
    <x v="0"/>
    <x v="1"/>
    <x v="3"/>
    <x v="4"/>
    <n v="7286654"/>
    <n v="9004644664"/>
    <x v="0"/>
    <x v="1"/>
    <s v="EDIFICIO PIAMONTE-PORPIEDAD HORIZONTAL"/>
    <x v="14"/>
    <x v="5"/>
  </r>
  <r>
    <x v="0"/>
    <x v="1"/>
    <x v="3"/>
    <x v="4"/>
    <n v="7286735"/>
    <n v="8000909286"/>
    <x v="0"/>
    <x v="3"/>
    <s v="CONJUNTO RESIDENCIAL SANTA HELENA DE BAVIERA ETAPA 1"/>
    <x v="1"/>
    <x v="1"/>
  </r>
  <r>
    <x v="0"/>
    <x v="1"/>
    <x v="3"/>
    <x v="4"/>
    <n v="7286746"/>
    <n v="8002025910"/>
    <x v="0"/>
    <x v="1"/>
    <s v="MULTIFAMILIAR CUNDINAMARCA PROPIEDAD HORIZONTAL"/>
    <x v="1"/>
    <x v="1"/>
  </r>
  <r>
    <x v="0"/>
    <x v="1"/>
    <x v="3"/>
    <x v="4"/>
    <n v="7286762"/>
    <n v="8000477145"/>
    <x v="0"/>
    <x v="7"/>
    <s v="EDIFICIO ALICANTE PROPIEDAD HORIZONTAL"/>
    <x v="6"/>
    <x v="6"/>
  </r>
  <r>
    <x v="0"/>
    <x v="1"/>
    <x v="3"/>
    <x v="4"/>
    <n v="7286769"/>
    <n v="9009928797"/>
    <x v="0"/>
    <x v="1"/>
    <s v="CONJUNTO RESIDENCIAL TORRES AMBAR APARTAMENTOS PH"/>
    <x v="13"/>
    <x v="9"/>
  </r>
  <r>
    <x v="0"/>
    <x v="1"/>
    <x v="3"/>
    <x v="4"/>
    <n v="7286829"/>
    <n v="8300562331"/>
    <x v="0"/>
    <x v="3"/>
    <s v="EDIFICIO CLEMENT"/>
    <x v="1"/>
    <x v="1"/>
  </r>
  <r>
    <x v="0"/>
    <x v="1"/>
    <x v="3"/>
    <x v="4"/>
    <n v="7286832"/>
    <n v="9006325885"/>
    <x v="0"/>
    <x v="4"/>
    <s v="CONJUNTO CERRADO LOMBARDIA"/>
    <x v="20"/>
    <x v="11"/>
  </r>
  <r>
    <x v="0"/>
    <x v="1"/>
    <x v="3"/>
    <x v="4"/>
    <n v="7286972"/>
    <n v="9010402740"/>
    <x v="0"/>
    <x v="3"/>
    <s v="CONJUNTO EBANO PRIMERA ETAPA"/>
    <x v="13"/>
    <x v="9"/>
  </r>
  <r>
    <x v="0"/>
    <x v="1"/>
    <x v="3"/>
    <x v="4"/>
    <n v="7286970"/>
    <n v="8914119032"/>
    <x v="0"/>
    <x v="1"/>
    <s v="EDIFICIO IBIZA PH"/>
    <x v="11"/>
    <x v="9"/>
  </r>
  <r>
    <x v="0"/>
    <x v="1"/>
    <x v="3"/>
    <x v="4"/>
    <n v="7286979"/>
    <n v="8000267532"/>
    <x v="0"/>
    <x v="1"/>
    <s v="URBANIZACION TAYRONA I Y II  - PH"/>
    <x v="14"/>
    <x v="5"/>
  </r>
  <r>
    <x v="0"/>
    <x v="1"/>
    <x v="3"/>
    <x v="4"/>
    <n v="7286995"/>
    <n v="8301330310"/>
    <x v="0"/>
    <x v="3"/>
    <s v="MULTIFAMILIARES TIBANA MANZANA 14"/>
    <x v="1"/>
    <x v="1"/>
  </r>
  <r>
    <x v="0"/>
    <x v="1"/>
    <x v="3"/>
    <x v="4"/>
    <n v="7287003"/>
    <n v="9013714351"/>
    <x v="0"/>
    <x v="1"/>
    <s v="LA ARMONIA II CONJUNTO RESIDENCIAL PH"/>
    <x v="4"/>
    <x v="4"/>
  </r>
  <r>
    <x v="0"/>
    <x v="1"/>
    <x v="3"/>
    <x v="4"/>
    <n v="7287004"/>
    <n v="9010417366"/>
    <x v="0"/>
    <x v="1"/>
    <s v="CONJUNTO RESIDENCIAL HACIENDA PEÑALISA TAGUA"/>
    <x v="15"/>
    <x v="4"/>
  </r>
  <r>
    <x v="0"/>
    <x v="1"/>
    <x v="3"/>
    <x v="4"/>
    <n v="7287012"/>
    <n v="8002093432"/>
    <x v="0"/>
    <x v="1"/>
    <s v="EDIFICIO PRADOS DE SANTA BARBARA"/>
    <x v="1"/>
    <x v="1"/>
  </r>
  <r>
    <x v="0"/>
    <x v="1"/>
    <x v="3"/>
    <x v="4"/>
    <n v="7287032"/>
    <n v="9001048181"/>
    <x v="0"/>
    <x v="3"/>
    <s v="EDIFICIO LOS MOLINOS PROPIEDAD HORIZONTAL"/>
    <x v="1"/>
    <x v="1"/>
  </r>
  <r>
    <x v="0"/>
    <x v="1"/>
    <x v="3"/>
    <x v="4"/>
    <n v="7287283"/>
    <n v="8002332831"/>
    <x v="0"/>
    <x v="1"/>
    <s v="AGRUPACION SUPERMANZANA 7- I ETAPA URBANIZACION BOCHICA MULT"/>
    <x v="1"/>
    <x v="1"/>
  </r>
  <r>
    <x v="0"/>
    <x v="1"/>
    <x v="3"/>
    <x v="4"/>
    <n v="7287301"/>
    <n v="8002021237"/>
    <x v="0"/>
    <x v="1"/>
    <s v="CONJUNTO RESIDENCIAL BOLIVIA XVI PH"/>
    <x v="1"/>
    <x v="1"/>
  </r>
  <r>
    <x v="0"/>
    <x v="1"/>
    <x v="3"/>
    <x v="4"/>
    <n v="7287386"/>
    <n v="8300698272"/>
    <x v="0"/>
    <x v="1"/>
    <s v="EDIFICIO SAN PATRICIO PROPIEDAD HORIZONTAL"/>
    <x v="1"/>
    <x v="1"/>
  </r>
  <r>
    <x v="0"/>
    <x v="1"/>
    <x v="3"/>
    <x v="4"/>
    <n v="7287443"/>
    <n v="8000909286"/>
    <x v="0"/>
    <x v="3"/>
    <s v="CONJUNTO RESIDENCIAL SANTA HELENA DE BAVIERA ETAPA 1"/>
    <x v="1"/>
    <x v="1"/>
  </r>
  <r>
    <x v="0"/>
    <x v="1"/>
    <x v="3"/>
    <x v="4"/>
    <n v="7287445"/>
    <n v="8000909286"/>
    <x v="0"/>
    <x v="3"/>
    <s v="CONJUNTO RESIDENCIAL SANTA HELENA DE BAVIERA ETAPA 1"/>
    <x v="1"/>
    <x v="1"/>
  </r>
  <r>
    <x v="0"/>
    <x v="1"/>
    <x v="3"/>
    <x v="4"/>
    <n v="7287447"/>
    <n v="8000909286"/>
    <x v="0"/>
    <x v="3"/>
    <s v="CONJUNTO RESIDENCIAL SANTA HELENA DE BAVIERA ETAPA 1"/>
    <x v="1"/>
    <x v="1"/>
  </r>
  <r>
    <x v="0"/>
    <x v="1"/>
    <x v="3"/>
    <x v="4"/>
    <n v="7287541"/>
    <n v="9001335838"/>
    <x v="0"/>
    <x v="0"/>
    <s v="AGRUPACION DE VIVIENDA MIRADOR DE VILLAPILAR- PROPIEDAD"/>
    <x v="6"/>
    <x v="6"/>
  </r>
  <r>
    <x v="0"/>
    <x v="1"/>
    <x v="3"/>
    <x v="4"/>
    <n v="7287550"/>
    <n v="9002145109"/>
    <x v="0"/>
    <x v="7"/>
    <s v="CONJUNTO RESIDENCIAL LA JULIA PH"/>
    <x v="11"/>
    <x v="9"/>
  </r>
  <r>
    <x v="0"/>
    <x v="1"/>
    <x v="3"/>
    <x v="4"/>
    <n v="7287612"/>
    <n v="8300240211"/>
    <x v="0"/>
    <x v="3"/>
    <s v="AGRUPACION DE VIVIENDA 7 - LA ARBOLEDA DE LA URBANIZACION NU"/>
    <x v="1"/>
    <x v="1"/>
  </r>
  <r>
    <x v="0"/>
    <x v="1"/>
    <x v="3"/>
    <x v="4"/>
    <n v="7287683"/>
    <n v="8300900948"/>
    <x v="0"/>
    <x v="0"/>
    <s v="EDIFICIO MARIA CRISTINA"/>
    <x v="1"/>
    <x v="1"/>
  </r>
  <r>
    <x v="0"/>
    <x v="1"/>
    <x v="3"/>
    <x v="4"/>
    <n v="7287758"/>
    <n v="9004163228"/>
    <x v="0"/>
    <x v="1"/>
    <s v="CONJUNTO RESIDENCIAL BALEARES RESERVADO"/>
    <x v="1"/>
    <x v="1"/>
  </r>
  <r>
    <x v="0"/>
    <x v="1"/>
    <x v="3"/>
    <x v="4"/>
    <n v="7287780"/>
    <n v="8908034442"/>
    <x v="0"/>
    <x v="1"/>
    <s v="CENTRO COMERCIAL LOS ROSALES PH"/>
    <x v="6"/>
    <x v="6"/>
  </r>
  <r>
    <x v="0"/>
    <x v="1"/>
    <x v="3"/>
    <x v="4"/>
    <n v="7287854"/>
    <n v="9001408548"/>
    <x v="0"/>
    <x v="1"/>
    <s v="EDIFICIO TORRES DE ANDORRA - PROPIEDAD HORIZONTAL"/>
    <x v="6"/>
    <x v="6"/>
  </r>
  <r>
    <x v="0"/>
    <x v="1"/>
    <x v="3"/>
    <x v="4"/>
    <n v="7287860"/>
    <n v="8002103316"/>
    <x v="0"/>
    <x v="1"/>
    <s v="UNIDAD RESIDENCIAL LA ALHAMBRA PROPIEDAD HORIZONTAL"/>
    <x v="11"/>
    <x v="9"/>
  </r>
  <r>
    <x v="0"/>
    <x v="1"/>
    <x v="3"/>
    <x v="4"/>
    <n v="7287905"/>
    <n v="8909337942"/>
    <x v="0"/>
    <x v="1"/>
    <s v="EDIFICIO CASTILLA PH"/>
    <x v="14"/>
    <x v="5"/>
  </r>
  <r>
    <x v="0"/>
    <x v="1"/>
    <x v="3"/>
    <x v="4"/>
    <n v="7288007"/>
    <n v="8002431343"/>
    <x v="1"/>
    <x v="6"/>
    <s v="CONJUNTO RESIDENCIAL TORRELADERA"/>
    <x v="2"/>
    <x v="2"/>
  </r>
  <r>
    <x v="0"/>
    <x v="1"/>
    <x v="3"/>
    <x v="4"/>
    <n v="7288021"/>
    <n v="8001888574"/>
    <x v="0"/>
    <x v="1"/>
    <s v="EDIFICIO SALVATIERRA"/>
    <x v="1"/>
    <x v="1"/>
  </r>
  <r>
    <x v="0"/>
    <x v="1"/>
    <x v="3"/>
    <x v="5"/>
    <n v="7288042"/>
    <n v="51991868"/>
    <x v="0"/>
    <x v="1"/>
    <s v="CANTOR ARIAS MARIA DEL CARMEN"/>
    <x v="1"/>
    <x v="1"/>
  </r>
  <r>
    <x v="0"/>
    <x v="1"/>
    <x v="3"/>
    <x v="5"/>
    <n v="7288032"/>
    <n v="24478571"/>
    <x v="0"/>
    <x v="1"/>
    <s v="VALENCIA PARRA MARTHA LUCILA"/>
    <x v="7"/>
    <x v="7"/>
  </r>
  <r>
    <x v="0"/>
    <x v="1"/>
    <x v="3"/>
    <x v="4"/>
    <n v="7288058"/>
    <n v="9001501321"/>
    <x v="0"/>
    <x v="1"/>
    <s v="CONJUNTO RESIDENCIAL PUERTO BAHIA I ETAPA"/>
    <x v="31"/>
    <x v="3"/>
  </r>
  <r>
    <x v="0"/>
    <x v="1"/>
    <x v="3"/>
    <x v="4"/>
    <n v="7288107"/>
    <n v="9006211119"/>
    <x v="0"/>
    <x v="0"/>
    <s v="PARQUE CENTRAL - APARTAMENTOS"/>
    <x v="3"/>
    <x v="3"/>
  </r>
  <r>
    <x v="0"/>
    <x v="1"/>
    <x v="3"/>
    <x v="4"/>
    <n v="7288180"/>
    <n v="8301254398"/>
    <x v="0"/>
    <x v="4"/>
    <s v="AGRUPACION URBANIZACION TECHO"/>
    <x v="1"/>
    <x v="1"/>
  </r>
  <r>
    <x v="0"/>
    <x v="1"/>
    <x v="3"/>
    <x v="4"/>
    <n v="7288187"/>
    <n v="8301254398"/>
    <x v="0"/>
    <x v="3"/>
    <s v="AGRUPACION URBANIZACION TECHO"/>
    <x v="1"/>
    <x v="1"/>
  </r>
  <r>
    <x v="0"/>
    <x v="1"/>
    <x v="3"/>
    <x v="1"/>
    <n v="7288244"/>
    <n v="8300580420"/>
    <x v="0"/>
    <x v="3"/>
    <s v="EDIFICIO PUNTO EMPRESARIAL 118 PH"/>
    <x v="1"/>
    <x v="1"/>
  </r>
  <r>
    <x v="0"/>
    <x v="1"/>
    <x v="3"/>
    <x v="4"/>
    <n v="7288251"/>
    <n v="8301425420"/>
    <x v="0"/>
    <x v="1"/>
    <s v="EDIFICIO AGUA CLARA PROPIEDAD HORIZONTAL"/>
    <x v="1"/>
    <x v="1"/>
  </r>
  <r>
    <x v="0"/>
    <x v="1"/>
    <x v="3"/>
    <x v="4"/>
    <n v="7288290"/>
    <n v="8050081811"/>
    <x v="0"/>
    <x v="1"/>
    <s v="CONJUNTO RESIDENCIAL TORRES DE COMFANDI I ETAPA"/>
    <x v="0"/>
    <x v="0"/>
  </r>
  <r>
    <x v="0"/>
    <x v="1"/>
    <x v="3"/>
    <x v="4"/>
    <n v="7288311"/>
    <n v="8300623681"/>
    <x v="0"/>
    <x v="1"/>
    <s v="CONJUNTO MULTIFAMILIAR COMPARTIR BOCHICA LOTE 4 ETAPA III"/>
    <x v="1"/>
    <x v="1"/>
  </r>
  <r>
    <x v="0"/>
    <x v="1"/>
    <x v="3"/>
    <x v="4"/>
    <n v="7288333"/>
    <n v="9001335838"/>
    <x v="0"/>
    <x v="3"/>
    <s v="AGRUPACION DE VIVIENDA MIRADOR DE VILLAPILAR- PROPIEDAD"/>
    <x v="6"/>
    <x v="6"/>
  </r>
  <r>
    <x v="0"/>
    <x v="1"/>
    <x v="3"/>
    <x v="4"/>
    <n v="7288379"/>
    <n v="9010098660"/>
    <x v="0"/>
    <x v="0"/>
    <s v="EDIFICIO SANTA MARIA PROPIEDAD HORIZONTAL"/>
    <x v="6"/>
    <x v="6"/>
  </r>
  <r>
    <x v="0"/>
    <x v="1"/>
    <x v="3"/>
    <x v="5"/>
    <n v="7288384"/>
    <n v="38259277"/>
    <x v="0"/>
    <x v="1"/>
    <s v="BASTO SALAZAR CARMENZA"/>
    <x v="3"/>
    <x v="3"/>
  </r>
  <r>
    <x v="0"/>
    <x v="1"/>
    <x v="3"/>
    <x v="4"/>
    <n v="7288410"/>
    <n v="8000393631"/>
    <x v="0"/>
    <x v="1"/>
    <s v="EDIFICIO LA PLAZUELA"/>
    <x v="29"/>
    <x v="14"/>
  </r>
  <r>
    <x v="0"/>
    <x v="1"/>
    <x v="3"/>
    <x v="4"/>
    <n v="7288411"/>
    <n v="9002734919"/>
    <x v="0"/>
    <x v="1"/>
    <s v="ORIGAMI PH"/>
    <x v="14"/>
    <x v="5"/>
  </r>
  <r>
    <x v="0"/>
    <x v="1"/>
    <x v="3"/>
    <x v="4"/>
    <n v="7288417"/>
    <n v="9013165949"/>
    <x v="0"/>
    <x v="3"/>
    <s v="CONJUNTO RESIDENCIAL AMBAR RESERVA PROPIEDAD"/>
    <x v="7"/>
    <x v="7"/>
  </r>
  <r>
    <x v="0"/>
    <x v="1"/>
    <x v="3"/>
    <x v="4"/>
    <n v="7288440"/>
    <n v="9006975092"/>
    <x v="0"/>
    <x v="1"/>
    <s v="EDIFICIO BALCONES DE LA PRADERA TORRES 7 8 9 Y 10"/>
    <x v="9"/>
    <x v="8"/>
  </r>
  <r>
    <x v="0"/>
    <x v="1"/>
    <x v="3"/>
    <x v="4"/>
    <n v="7288443"/>
    <n v="8090007604"/>
    <x v="0"/>
    <x v="1"/>
    <s v="EDIFICIO MEDICADIZ PROPIEDAD HORIZONTAL"/>
    <x v="3"/>
    <x v="3"/>
  </r>
  <r>
    <x v="0"/>
    <x v="1"/>
    <x v="3"/>
    <x v="4"/>
    <n v="7288457"/>
    <n v="8300107556"/>
    <x v="0"/>
    <x v="1"/>
    <s v="URBANIZACION ATARDECERES DE SUBA ETAPAS III Y IV PH"/>
    <x v="1"/>
    <x v="1"/>
  </r>
  <r>
    <x v="0"/>
    <x v="1"/>
    <x v="3"/>
    <x v="4"/>
    <n v="7288483"/>
    <n v="8301425420"/>
    <x v="0"/>
    <x v="1"/>
    <s v="EDIFICIO AGUA CLARA PROPIEDAD HORIZONTAL"/>
    <x v="1"/>
    <x v="1"/>
  </r>
  <r>
    <x v="0"/>
    <x v="1"/>
    <x v="3"/>
    <x v="4"/>
    <n v="7288497"/>
    <n v="9005745442"/>
    <x v="1"/>
    <x v="6"/>
    <s v="COPROPIETARIOS URBANIZACION BOSQUES DE VILLA GRANDE"/>
    <x v="52"/>
    <x v="18"/>
  </r>
  <r>
    <x v="0"/>
    <x v="1"/>
    <x v="3"/>
    <x v="4"/>
    <n v="7288508"/>
    <n v="8010045470"/>
    <x v="0"/>
    <x v="3"/>
    <s v="EDIFICIO CONDOMINIO BEATRIZ ELENA"/>
    <x v="7"/>
    <x v="7"/>
  </r>
  <r>
    <x v="0"/>
    <x v="1"/>
    <x v="3"/>
    <x v="4"/>
    <n v="7288526"/>
    <n v="8001811235"/>
    <x v="0"/>
    <x v="1"/>
    <s v="CONJUNTO RESIDENCIAL PROVITEQ UNIDAD 4"/>
    <x v="7"/>
    <x v="7"/>
  </r>
  <r>
    <x v="0"/>
    <x v="1"/>
    <x v="3"/>
    <x v="4"/>
    <n v="7288524"/>
    <n v="9012159890"/>
    <x v="0"/>
    <x v="3"/>
    <s v="CERRITOS DEL MAR ESTACION DE COMERCIO PH"/>
    <x v="11"/>
    <x v="9"/>
  </r>
  <r>
    <x v="0"/>
    <x v="1"/>
    <x v="3"/>
    <x v="4"/>
    <n v="7288550"/>
    <n v="8090030886"/>
    <x v="0"/>
    <x v="4"/>
    <s v="CONJUNTO RESIDENCIAL ARAGON ETAPA I"/>
    <x v="31"/>
    <x v="3"/>
  </r>
  <r>
    <x v="0"/>
    <x v="1"/>
    <x v="3"/>
    <x v="4"/>
    <n v="7288583"/>
    <n v="9005989741"/>
    <x v="0"/>
    <x v="1"/>
    <s v="EDIFICIO BABILONIA PROPIEDAD H"/>
    <x v="6"/>
    <x v="6"/>
  </r>
  <r>
    <x v="0"/>
    <x v="1"/>
    <x v="3"/>
    <x v="4"/>
    <n v="7288596"/>
    <n v="8300860791"/>
    <x v="0"/>
    <x v="3"/>
    <s v="AGRUPACION 2 MANZANA 71 VILLA DEL RIO LOTE 2A"/>
    <x v="1"/>
    <x v="1"/>
  </r>
  <r>
    <x v="0"/>
    <x v="1"/>
    <x v="3"/>
    <x v="4"/>
    <n v="7288604"/>
    <n v="9000345518"/>
    <x v="0"/>
    <x v="4"/>
    <s v="EDIFICIO EL CASTILLO DE PIEDRA PROPIEDAD HORIZONTAL"/>
    <x v="6"/>
    <x v="6"/>
  </r>
  <r>
    <x v="0"/>
    <x v="1"/>
    <x v="3"/>
    <x v="4"/>
    <n v="7288732"/>
    <n v="8001339671"/>
    <x v="0"/>
    <x v="3"/>
    <s v="CONJUNTO MULTIFAMILIAR EL VERGEL DEL COUNTRY"/>
    <x v="1"/>
    <x v="1"/>
  </r>
  <r>
    <x v="0"/>
    <x v="1"/>
    <x v="3"/>
    <x v="4"/>
    <n v="7288746"/>
    <n v="9004306159"/>
    <x v="0"/>
    <x v="1"/>
    <s v="EDIFICIO PRANA PH"/>
    <x v="1"/>
    <x v="1"/>
  </r>
  <r>
    <x v="0"/>
    <x v="1"/>
    <x v="3"/>
    <x v="4"/>
    <n v="7288746"/>
    <n v="9004306159"/>
    <x v="0"/>
    <x v="1"/>
    <s v="EDIFICIO PRANA PH"/>
    <x v="1"/>
    <x v="1"/>
  </r>
  <r>
    <x v="0"/>
    <x v="1"/>
    <x v="3"/>
    <x v="4"/>
    <n v="7288806"/>
    <n v="9002734919"/>
    <x v="0"/>
    <x v="1"/>
    <s v="ORIGAMI PH"/>
    <x v="14"/>
    <x v="5"/>
  </r>
  <r>
    <x v="0"/>
    <x v="1"/>
    <x v="3"/>
    <x v="4"/>
    <n v="7288832"/>
    <n v="9001408548"/>
    <x v="0"/>
    <x v="1"/>
    <s v="EDIFICIO TORRES DE ANDORRA - PROPIEDAD HORIZONTAL"/>
    <x v="6"/>
    <x v="6"/>
  </r>
  <r>
    <x v="0"/>
    <x v="1"/>
    <x v="3"/>
    <x v="4"/>
    <n v="7288865"/>
    <n v="8300605410"/>
    <x v="0"/>
    <x v="0"/>
    <s v="CONJUNTO RESIDENCIAL PARQUES DE ATAHUALPA 4 PH"/>
    <x v="1"/>
    <x v="1"/>
  </r>
  <r>
    <x v="0"/>
    <x v="1"/>
    <x v="3"/>
    <x v="4"/>
    <n v="7288872"/>
    <n v="8000811924"/>
    <x v="0"/>
    <x v="1"/>
    <s v="AGRUPACION DE VIVIENDA ATARDECERES SUBA ETAPA I"/>
    <x v="1"/>
    <x v="1"/>
  </r>
  <r>
    <x v="0"/>
    <x v="1"/>
    <x v="3"/>
    <x v="4"/>
    <n v="7288899"/>
    <n v="9000142589"/>
    <x v="0"/>
    <x v="1"/>
    <s v="CONJUNTO RESIDENCIAL CERRONORTE PH"/>
    <x v="14"/>
    <x v="5"/>
  </r>
  <r>
    <x v="0"/>
    <x v="1"/>
    <x v="3"/>
    <x v="4"/>
    <n v="7288910"/>
    <n v="9002629793"/>
    <x v="0"/>
    <x v="0"/>
    <s v="EDIFICIO SANTA BARBARA 22 120"/>
    <x v="1"/>
    <x v="1"/>
  </r>
  <r>
    <x v="0"/>
    <x v="1"/>
    <x v="3"/>
    <x v="4"/>
    <n v="7288927"/>
    <n v="8001647605"/>
    <x v="0"/>
    <x v="3"/>
    <s v="CONJUNTO RESIDENCIAL LAS TERRAZAS"/>
    <x v="1"/>
    <x v="1"/>
  </r>
  <r>
    <x v="0"/>
    <x v="1"/>
    <x v="3"/>
    <x v="4"/>
    <n v="7288973"/>
    <n v="9008999204"/>
    <x v="0"/>
    <x v="1"/>
    <s v="CONJUNTO RESIDENCIAL ALTOS DE TATIKA TATIKA PH"/>
    <x v="17"/>
    <x v="2"/>
  </r>
  <r>
    <x v="0"/>
    <x v="1"/>
    <x v="3"/>
    <x v="4"/>
    <n v="7288983"/>
    <n v="9006211119"/>
    <x v="0"/>
    <x v="0"/>
    <s v="PARQUE CENTRAL - APARTAMENTOS"/>
    <x v="3"/>
    <x v="3"/>
  </r>
  <r>
    <x v="0"/>
    <x v="1"/>
    <x v="3"/>
    <x v="4"/>
    <n v="7289008"/>
    <n v="8300714394"/>
    <x v="0"/>
    <x v="1"/>
    <s v="CONJUNTO RESIDENCIAL EL PATIO DE SAN DIEGO"/>
    <x v="1"/>
    <x v="1"/>
  </r>
  <r>
    <x v="0"/>
    <x v="1"/>
    <x v="3"/>
    <x v="4"/>
    <n v="7289019"/>
    <n v="8110365062"/>
    <x v="0"/>
    <x v="2"/>
    <s v="TORRES DE VICUÑA PH"/>
    <x v="14"/>
    <x v="5"/>
  </r>
  <r>
    <x v="0"/>
    <x v="1"/>
    <x v="3"/>
    <x v="4"/>
    <n v="7289062"/>
    <n v="9008140560"/>
    <x v="0"/>
    <x v="1"/>
    <s v="CONJUNTO RESIDENCIAL AURA PROPIEDAD HORIZONTAL"/>
    <x v="14"/>
    <x v="5"/>
  </r>
  <r>
    <x v="0"/>
    <x v="1"/>
    <x v="3"/>
    <x v="4"/>
    <n v="7289090"/>
    <n v="8301282009"/>
    <x v="0"/>
    <x v="1"/>
    <s v="CONJUNTO RESIDENCIAL VILLA DE GRATAMIRA DOS P"/>
    <x v="1"/>
    <x v="1"/>
  </r>
  <r>
    <x v="0"/>
    <x v="1"/>
    <x v="3"/>
    <x v="4"/>
    <n v="7289132"/>
    <n v="9006546713"/>
    <x v="0"/>
    <x v="1"/>
    <s v="AGRUPACION DE VIVIENDA CAMPO REAL ETAPA I"/>
    <x v="1"/>
    <x v="1"/>
  </r>
  <r>
    <x v="0"/>
    <x v="1"/>
    <x v="3"/>
    <x v="4"/>
    <n v="7289133"/>
    <n v="9012082790"/>
    <x v="0"/>
    <x v="1"/>
    <s v="CONJUNTO RESIDENCIAL MIRADOR DE LOS ANDES"/>
    <x v="3"/>
    <x v="3"/>
  </r>
  <r>
    <x v="0"/>
    <x v="1"/>
    <x v="3"/>
    <x v="4"/>
    <n v="7289136"/>
    <n v="9008964041"/>
    <x v="0"/>
    <x v="3"/>
    <s v="EDIFICIO MULTIFAMILIAR ALTOS DE SANTA CECILIA"/>
    <x v="3"/>
    <x v="3"/>
  </r>
  <r>
    <x v="0"/>
    <x v="1"/>
    <x v="3"/>
    <x v="4"/>
    <n v="7289144"/>
    <n v="8300860611"/>
    <x v="0"/>
    <x v="1"/>
    <s v="CONJUNTO RESIDENCIAL EL RECREO DEL CORTIJO PROPIEDAD HORIZON"/>
    <x v="1"/>
    <x v="1"/>
  </r>
  <r>
    <x v="0"/>
    <x v="1"/>
    <x v="3"/>
    <x v="4"/>
    <n v="7289148"/>
    <n v="8001668784"/>
    <x v="0"/>
    <x v="1"/>
    <s v="URBANIZACION MI FUTURO I ETAPA"/>
    <x v="38"/>
    <x v="4"/>
  </r>
  <r>
    <x v="0"/>
    <x v="1"/>
    <x v="3"/>
    <x v="4"/>
    <n v="7289168"/>
    <n v="8300632767"/>
    <x v="0"/>
    <x v="3"/>
    <s v="AGRUPACIÓN DE VIVIENDA BOSQUES DE CASTILLA"/>
    <x v="1"/>
    <x v="1"/>
  </r>
  <r>
    <x v="0"/>
    <x v="1"/>
    <x v="3"/>
    <x v="4"/>
    <n v="7289179"/>
    <n v="8100006047"/>
    <x v="0"/>
    <x v="1"/>
    <s v="CONDCONJCERRADO ACROPOLIS ALTA SUIZA TUNO PHNO"/>
    <x v="6"/>
    <x v="6"/>
  </r>
  <r>
    <x v="0"/>
    <x v="1"/>
    <x v="3"/>
    <x v="4"/>
    <n v="7289194"/>
    <n v="8914118541"/>
    <x v="0"/>
    <x v="4"/>
    <s v="UNIDAD RESIDENCIAL CATALUÑA - PROPIEDAD HORIZONTAL"/>
    <x v="11"/>
    <x v="9"/>
  </r>
  <r>
    <x v="0"/>
    <x v="1"/>
    <x v="3"/>
    <x v="1"/>
    <n v="7289203"/>
    <n v="9005129360"/>
    <x v="0"/>
    <x v="1"/>
    <s v="EDIFICIO MULTIFAMILIAR ALTOS DEL VERGEL"/>
    <x v="3"/>
    <x v="3"/>
  </r>
  <r>
    <x v="0"/>
    <x v="1"/>
    <x v="3"/>
    <x v="4"/>
    <n v="7289286"/>
    <n v="8301282009"/>
    <x v="0"/>
    <x v="1"/>
    <s v="CONJUNTO RESIDENCIAL VILLA DE GRATAMIRA DOS P"/>
    <x v="1"/>
    <x v="1"/>
  </r>
  <r>
    <x v="0"/>
    <x v="1"/>
    <x v="3"/>
    <x v="4"/>
    <n v="7289288"/>
    <n v="9002305731"/>
    <x v="0"/>
    <x v="1"/>
    <s v="CONJUNTO FLORALIA REAL"/>
    <x v="1"/>
    <x v="1"/>
  </r>
  <r>
    <x v="0"/>
    <x v="1"/>
    <x v="3"/>
    <x v="4"/>
    <n v="7289302"/>
    <n v="9005134515"/>
    <x v="0"/>
    <x v="3"/>
    <s v="ALONDRA CONJUNTO RESIDENCIAL PH"/>
    <x v="1"/>
    <x v="1"/>
  </r>
  <r>
    <x v="0"/>
    <x v="1"/>
    <x v="3"/>
    <x v="4"/>
    <n v="7289348"/>
    <n v="8301222642"/>
    <x v="0"/>
    <x v="2"/>
    <s v="CONJUNTO RESIDENCIAL ATICOS DE LA SABANA I ETAPA PH"/>
    <x v="1"/>
    <x v="1"/>
  </r>
  <r>
    <x v="0"/>
    <x v="1"/>
    <x v="3"/>
    <x v="4"/>
    <n v="7289359"/>
    <n v="9005059282"/>
    <x v="0"/>
    <x v="1"/>
    <s v="CONJUNTO MULTIFAMILIAR EL CARMELO PROPIEDAD HORIZONTAL"/>
    <x v="6"/>
    <x v="6"/>
  </r>
  <r>
    <x v="0"/>
    <x v="1"/>
    <x v="3"/>
    <x v="4"/>
    <n v="7289399"/>
    <n v="8301254398"/>
    <x v="0"/>
    <x v="0"/>
    <s v="AGRUPACION URBANIZACION TECHO"/>
    <x v="1"/>
    <x v="1"/>
  </r>
  <r>
    <x v="0"/>
    <x v="1"/>
    <x v="3"/>
    <x v="4"/>
    <n v="7289431"/>
    <n v="9004104315"/>
    <x v="0"/>
    <x v="1"/>
    <s v="CONJUNTO RESIDENCIAL PORTAL DE MADELENA PROPIEDAD HORIZO"/>
    <x v="1"/>
    <x v="1"/>
  </r>
  <r>
    <x v="0"/>
    <x v="1"/>
    <x v="3"/>
    <x v="4"/>
    <n v="7289550"/>
    <n v="8160044445"/>
    <x v="0"/>
    <x v="1"/>
    <s v="CONJUNTO RESIDENCIAL COODELMAR III PH"/>
    <x v="11"/>
    <x v="9"/>
  </r>
  <r>
    <x v="0"/>
    <x v="1"/>
    <x v="3"/>
    <x v="4"/>
    <n v="7289577"/>
    <n v="8110027641"/>
    <x v="0"/>
    <x v="1"/>
    <s v="EDIFICIO MINDANAO PH"/>
    <x v="14"/>
    <x v="5"/>
  </r>
  <r>
    <x v="0"/>
    <x v="1"/>
    <x v="3"/>
    <x v="4"/>
    <n v="7289731"/>
    <n v="8300007768"/>
    <x v="0"/>
    <x v="1"/>
    <s v="CONJUNTO RESIDENCIAL MULTIFAMILIARES MILENTA PH"/>
    <x v="1"/>
    <x v="1"/>
  </r>
  <r>
    <x v="0"/>
    <x v="1"/>
    <x v="3"/>
    <x v="4"/>
    <n v="7289756"/>
    <n v="9002305731"/>
    <x v="0"/>
    <x v="1"/>
    <s v="CONJUNTO FLORALIA REAL"/>
    <x v="1"/>
    <x v="1"/>
  </r>
  <r>
    <x v="0"/>
    <x v="1"/>
    <x v="3"/>
    <x v="4"/>
    <n v="7289774"/>
    <n v="9011124335"/>
    <x v="0"/>
    <x v="1"/>
    <s v="CONJUNTO RESIDENCIAL CITARK TORRES-PROPIEDAD"/>
    <x v="14"/>
    <x v="5"/>
  </r>
  <r>
    <x v="0"/>
    <x v="1"/>
    <x v="3"/>
    <x v="4"/>
    <n v="7289936"/>
    <n v="9010297872"/>
    <x v="0"/>
    <x v="0"/>
    <s v="CONJUNTO CERRADO BAMBU PH"/>
    <x v="13"/>
    <x v="9"/>
  </r>
  <r>
    <x v="0"/>
    <x v="1"/>
    <x v="3"/>
    <x v="4"/>
    <n v="7289959"/>
    <n v="9007949470"/>
    <x v="0"/>
    <x v="1"/>
    <s v="CONJUNTO RESIDENCIAL BOSQUES DEL CASTILLO"/>
    <x v="40"/>
    <x v="0"/>
  </r>
  <r>
    <x v="0"/>
    <x v="1"/>
    <x v="3"/>
    <x v="4"/>
    <n v="7289964"/>
    <n v="9007303081"/>
    <x v="0"/>
    <x v="1"/>
    <s v="CONJUNTO RESIDENCIAL PRADOS DEL PORTAL II PH"/>
    <x v="1"/>
    <x v="1"/>
  </r>
  <r>
    <x v="0"/>
    <x v="1"/>
    <x v="3"/>
    <x v="4"/>
    <n v="7290120"/>
    <n v="9011091884"/>
    <x v="0"/>
    <x v="1"/>
    <s v="CONJUNTO BALCONES DE BUENOS AIRES PROPIEDAD HORIZONTAL"/>
    <x v="12"/>
    <x v="2"/>
  </r>
  <r>
    <x v="0"/>
    <x v="1"/>
    <x v="3"/>
    <x v="4"/>
    <n v="7290160"/>
    <n v="9006964154"/>
    <x v="0"/>
    <x v="1"/>
    <s v="URBANIZACION FRONTERA DEL SUR TORRE 1 Y TORRE 2"/>
    <x v="63"/>
    <x v="5"/>
  </r>
  <r>
    <x v="0"/>
    <x v="1"/>
    <x v="3"/>
    <x v="4"/>
    <n v="7290209"/>
    <n v="9006751300"/>
    <x v="0"/>
    <x v="1"/>
    <s v="EDIFICIO TORRES DE BARCELONA PROPIEDAD HORIZONTAL"/>
    <x v="6"/>
    <x v="6"/>
  </r>
  <r>
    <x v="0"/>
    <x v="1"/>
    <x v="3"/>
    <x v="4"/>
    <n v="7290286"/>
    <n v="9000889189"/>
    <x v="0"/>
    <x v="0"/>
    <s v="AGRUPACION DE VIVIENDA FONTIBON RESERVADO - PROPIEDAD HORIZO"/>
    <x v="1"/>
    <x v="1"/>
  </r>
  <r>
    <x v="0"/>
    <x v="1"/>
    <x v="3"/>
    <x v="4"/>
    <n v="7290291"/>
    <n v="8300309920"/>
    <x v="0"/>
    <x v="1"/>
    <s v="CONJUNTO RESIDENCIAL  EL SALITRE MONSERRATE"/>
    <x v="1"/>
    <x v="1"/>
  </r>
  <r>
    <x v="0"/>
    <x v="1"/>
    <x v="3"/>
    <x v="4"/>
    <n v="7290298"/>
    <n v="8300524282"/>
    <x v="0"/>
    <x v="1"/>
    <s v="CONJUNTO RESIDENCIAL EL PORTAL DE LA COFRADIA PH"/>
    <x v="1"/>
    <x v="1"/>
  </r>
  <r>
    <x v="0"/>
    <x v="1"/>
    <x v="3"/>
    <x v="4"/>
    <n v="7290309"/>
    <n v="9005863108"/>
    <x v="0"/>
    <x v="0"/>
    <s v="EDIFICIO IBERIA PH"/>
    <x v="1"/>
    <x v="1"/>
  </r>
  <r>
    <x v="0"/>
    <x v="1"/>
    <x v="3"/>
    <x v="4"/>
    <n v="7290315"/>
    <n v="8002025910"/>
    <x v="0"/>
    <x v="1"/>
    <s v="MULTIFAMILIAR CUNDINAMARCA PROPIEDAD HORIZONTAL"/>
    <x v="1"/>
    <x v="1"/>
  </r>
  <r>
    <x v="0"/>
    <x v="1"/>
    <x v="3"/>
    <x v="4"/>
    <n v="7290324"/>
    <n v="9001567374"/>
    <x v="0"/>
    <x v="3"/>
    <s v="AGRUPACION DE VIVIENDA URBANIZACION MAZUREN 15 - PROPIEDAD H"/>
    <x v="1"/>
    <x v="1"/>
  </r>
  <r>
    <x v="0"/>
    <x v="1"/>
    <x v="3"/>
    <x v="4"/>
    <n v="7290333"/>
    <n v="9003688942"/>
    <x v="0"/>
    <x v="1"/>
    <s v="CONJUNTO RESIDENCIAL PORTAL DEL PARQUE"/>
    <x v="13"/>
    <x v="9"/>
  </r>
  <r>
    <x v="0"/>
    <x v="1"/>
    <x v="3"/>
    <x v="4"/>
    <n v="7290381"/>
    <n v="8000764445"/>
    <x v="0"/>
    <x v="4"/>
    <s v="CONJUNTO HABITACIONAL EL RINCON DE LAS QUINTAS PH"/>
    <x v="11"/>
    <x v="9"/>
  </r>
  <r>
    <x v="0"/>
    <x v="1"/>
    <x v="3"/>
    <x v="4"/>
    <n v="7290385"/>
    <n v="8000764445"/>
    <x v="0"/>
    <x v="1"/>
    <s v="CONJUNTO HABITACIONAL EL RINCON DE LAS QUINTAS PH"/>
    <x v="11"/>
    <x v="9"/>
  </r>
  <r>
    <x v="0"/>
    <x v="1"/>
    <x v="3"/>
    <x v="4"/>
    <n v="7290388"/>
    <n v="8000764445"/>
    <x v="0"/>
    <x v="0"/>
    <s v="CONJUNTO HABITACIONAL EL RINCON DE LAS QUINTAS PH"/>
    <x v="11"/>
    <x v="9"/>
  </r>
  <r>
    <x v="0"/>
    <x v="1"/>
    <x v="3"/>
    <x v="4"/>
    <n v="7290389"/>
    <n v="8000764445"/>
    <x v="0"/>
    <x v="3"/>
    <s v="CONJUNTO HABITACIONAL EL RINCON DE LAS QUINTAS PH"/>
    <x v="11"/>
    <x v="9"/>
  </r>
  <r>
    <x v="0"/>
    <x v="1"/>
    <x v="3"/>
    <x v="4"/>
    <n v="7290480"/>
    <n v="8001966819"/>
    <x v="0"/>
    <x v="3"/>
    <s v="CONJUNTO MULTIFAMILIAR YULIMA ETAPA II UNIDAD F"/>
    <x v="7"/>
    <x v="7"/>
  </r>
  <r>
    <x v="0"/>
    <x v="1"/>
    <x v="3"/>
    <x v="4"/>
    <n v="7290485"/>
    <n v="8001379241"/>
    <x v="0"/>
    <x v="1"/>
    <s v="UNIDAD RESIDENCIAL CAMINO DE ALAMOS PH"/>
    <x v="11"/>
    <x v="9"/>
  </r>
  <r>
    <x v="0"/>
    <x v="1"/>
    <x v="3"/>
    <x v="4"/>
    <n v="7290529"/>
    <n v="8001087187"/>
    <x v="0"/>
    <x v="2"/>
    <s v="AGRUPACION DE VIVIENDA JARDINES DE ORIENTE I - PROPIEDAD HOR"/>
    <x v="1"/>
    <x v="1"/>
  </r>
  <r>
    <x v="0"/>
    <x v="1"/>
    <x v="3"/>
    <x v="4"/>
    <n v="7290545"/>
    <n v="9000097859"/>
    <x v="0"/>
    <x v="3"/>
    <s v="CONJUNTO RESIDENCIAL QUINTAS DEL RECREO ETAPA II B SM 13-4"/>
    <x v="1"/>
    <x v="1"/>
  </r>
  <r>
    <x v="0"/>
    <x v="1"/>
    <x v="3"/>
    <x v="4"/>
    <n v="7290564"/>
    <n v="8301254398"/>
    <x v="0"/>
    <x v="0"/>
    <s v="AGRUPACION URBANIZACION TECHO"/>
    <x v="1"/>
    <x v="1"/>
  </r>
  <r>
    <x v="0"/>
    <x v="1"/>
    <x v="3"/>
    <x v="4"/>
    <n v="7290584"/>
    <n v="9001465422"/>
    <x v="0"/>
    <x v="3"/>
    <s v="CONJUNTO RESIDENCIAL PARQUES DE SAN RAFAEL PROP HORIZ"/>
    <x v="1"/>
    <x v="1"/>
  </r>
  <r>
    <x v="0"/>
    <x v="1"/>
    <x v="3"/>
    <x v="4"/>
    <n v="7290588"/>
    <n v="8909333545"/>
    <x v="0"/>
    <x v="1"/>
    <s v="CONJUNTO RESIDENCIAL NUEVA ANDALUCIA AGRUPACIONES 6-7 PH"/>
    <x v="14"/>
    <x v="5"/>
  </r>
  <r>
    <x v="0"/>
    <x v="1"/>
    <x v="3"/>
    <x v="4"/>
    <n v="7290604"/>
    <n v="8001379241"/>
    <x v="0"/>
    <x v="1"/>
    <s v="UNIDAD RESIDENCIAL CAMINO DE ALAMOS PH"/>
    <x v="11"/>
    <x v="9"/>
  </r>
  <r>
    <x v="0"/>
    <x v="1"/>
    <x v="3"/>
    <x v="4"/>
    <n v="7290611"/>
    <n v="8000267532"/>
    <x v="0"/>
    <x v="1"/>
    <s v="URBANIZACION TAYRONA I Y II  - PH"/>
    <x v="14"/>
    <x v="5"/>
  </r>
  <r>
    <x v="0"/>
    <x v="1"/>
    <x v="3"/>
    <x v="4"/>
    <n v="7290627"/>
    <n v="8002103316"/>
    <x v="0"/>
    <x v="3"/>
    <s v="UNIDAD RESIDENCIAL LA ALHAMBRA PROPIEDAD HORIZONTAL"/>
    <x v="11"/>
    <x v="9"/>
  </r>
  <r>
    <x v="0"/>
    <x v="1"/>
    <x v="3"/>
    <x v="4"/>
    <n v="7290626"/>
    <n v="9005257084"/>
    <x v="0"/>
    <x v="1"/>
    <s v="EDIFICIO EL ROBLE 123 PH"/>
    <x v="1"/>
    <x v="1"/>
  </r>
  <r>
    <x v="0"/>
    <x v="1"/>
    <x v="3"/>
    <x v="4"/>
    <n v="7290661"/>
    <n v="8000477145"/>
    <x v="0"/>
    <x v="1"/>
    <s v="EDIFICIO ALICANTE PROPIEDAD HORIZONTAL"/>
    <x v="6"/>
    <x v="6"/>
  </r>
  <r>
    <x v="0"/>
    <x v="1"/>
    <x v="3"/>
    <x v="4"/>
    <n v="7290693"/>
    <n v="8300276086"/>
    <x v="0"/>
    <x v="7"/>
    <s v="CONJUNTO RESIDENCIAL BOLIVIA XIV PH"/>
    <x v="1"/>
    <x v="1"/>
  </r>
  <r>
    <x v="0"/>
    <x v="1"/>
    <x v="3"/>
    <x v="4"/>
    <n v="7290712"/>
    <n v="8300004907"/>
    <x v="0"/>
    <x v="3"/>
    <s v="EDIFICIO MULTIFAMILIAR BOSQUE LA CAROLINITA"/>
    <x v="1"/>
    <x v="1"/>
  </r>
  <r>
    <x v="0"/>
    <x v="1"/>
    <x v="3"/>
    <x v="4"/>
    <n v="7290802"/>
    <n v="8160013103"/>
    <x v="0"/>
    <x v="1"/>
    <s v="EDIFICIO FENIX PH"/>
    <x v="11"/>
    <x v="9"/>
  </r>
  <r>
    <x v="0"/>
    <x v="1"/>
    <x v="3"/>
    <x v="4"/>
    <n v="7290810"/>
    <n v="9000136412"/>
    <x v="0"/>
    <x v="1"/>
    <s v="EDIFICIO NAPOLES CHICO"/>
    <x v="1"/>
    <x v="1"/>
  </r>
  <r>
    <x v="0"/>
    <x v="1"/>
    <x v="3"/>
    <x v="4"/>
    <n v="7290826"/>
    <n v="9007737499"/>
    <x v="0"/>
    <x v="1"/>
    <s v="AGRUPACION DE VIVIENDA CAMINOS DE SIE PH"/>
    <x v="73"/>
    <x v="4"/>
  </r>
  <r>
    <x v="0"/>
    <x v="1"/>
    <x v="3"/>
    <x v="4"/>
    <n v="7290845"/>
    <n v="8300860222"/>
    <x v="0"/>
    <x v="1"/>
    <s v="CONJUNTO RESIDENCIAL CEDRO MADEIRA V ETAPA P H"/>
    <x v="1"/>
    <x v="1"/>
  </r>
  <r>
    <x v="0"/>
    <x v="1"/>
    <x v="3"/>
    <x v="4"/>
    <n v="7290839"/>
    <n v="8002147238"/>
    <x v="0"/>
    <x v="1"/>
    <s v="AGRUPACION RESIDENCIAL TEJARES DEL NORTE IV - PROPIEDAD HORI"/>
    <x v="1"/>
    <x v="1"/>
  </r>
  <r>
    <x v="0"/>
    <x v="1"/>
    <x v="3"/>
    <x v="4"/>
    <n v="7290846"/>
    <n v="8001465261"/>
    <x v="0"/>
    <x v="3"/>
    <s v="CONJUNTO RESIDENCIAL INTICAYA"/>
    <x v="1"/>
    <x v="1"/>
  </r>
  <r>
    <x v="0"/>
    <x v="1"/>
    <x v="3"/>
    <x v="4"/>
    <n v="7290853"/>
    <n v="8100002535"/>
    <x v="0"/>
    <x v="1"/>
    <s v="PROPIEDAD HORIZONTAL CERROS DEL CARRETERO"/>
    <x v="6"/>
    <x v="6"/>
  </r>
  <r>
    <x v="0"/>
    <x v="1"/>
    <x v="3"/>
    <x v="4"/>
    <n v="7290852"/>
    <n v="9006208611"/>
    <x v="0"/>
    <x v="1"/>
    <s v="CONJUNTO RESIDENCIAL PORTAL DE SAN BASILIO"/>
    <x v="1"/>
    <x v="1"/>
  </r>
  <r>
    <x v="0"/>
    <x v="1"/>
    <x v="3"/>
    <x v="4"/>
    <n v="7290884"/>
    <n v="9000915259"/>
    <x v="0"/>
    <x v="1"/>
    <s v="EDIFICIO KALOS - PROPIEDAD HORIZONTAL"/>
    <x v="1"/>
    <x v="1"/>
  </r>
  <r>
    <x v="0"/>
    <x v="1"/>
    <x v="3"/>
    <x v="4"/>
    <n v="7290913"/>
    <n v="8301254398"/>
    <x v="0"/>
    <x v="0"/>
    <s v="AGRUPACION URBANIZACION TECHO"/>
    <x v="1"/>
    <x v="1"/>
  </r>
  <r>
    <x v="0"/>
    <x v="1"/>
    <x v="3"/>
    <x v="4"/>
    <n v="7290926"/>
    <n v="8908056036"/>
    <x v="0"/>
    <x v="1"/>
    <s v="MULTICENTRO ESTRELLA - PROPIEDAD HORIZONTAL"/>
    <x v="6"/>
    <x v="6"/>
  </r>
  <r>
    <x v="0"/>
    <x v="1"/>
    <x v="3"/>
    <x v="4"/>
    <n v="7290938"/>
    <n v="8160016201"/>
    <x v="0"/>
    <x v="1"/>
    <s v="UNIDAD RESIDENCIAL LOS ALMENDROS"/>
    <x v="11"/>
    <x v="9"/>
  </r>
  <r>
    <x v="0"/>
    <x v="1"/>
    <x v="3"/>
    <x v="4"/>
    <n v="7290941"/>
    <n v="8300183155"/>
    <x v="0"/>
    <x v="1"/>
    <s v="UNIDAD RESIDENCIAL EL PORTAL Y SANTA MARIA DE LOS ANGELES"/>
    <x v="1"/>
    <x v="1"/>
  </r>
  <r>
    <x v="0"/>
    <x v="1"/>
    <x v="3"/>
    <x v="4"/>
    <n v="7290974"/>
    <n v="8110079119"/>
    <x v="0"/>
    <x v="1"/>
    <s v="UNIDAD RESIDENCIAL SALAMANCA DE LA MOTA  PH"/>
    <x v="14"/>
    <x v="5"/>
  </r>
  <r>
    <x v="0"/>
    <x v="1"/>
    <x v="3"/>
    <x v="4"/>
    <n v="7290985"/>
    <n v="9002258282"/>
    <x v="0"/>
    <x v="1"/>
    <s v="MIRADOR DE LOS ALPES PH"/>
    <x v="11"/>
    <x v="9"/>
  </r>
  <r>
    <x v="0"/>
    <x v="1"/>
    <x v="3"/>
    <x v="4"/>
    <n v="7291007"/>
    <n v="8001154769"/>
    <x v="0"/>
    <x v="1"/>
    <s v="MULTIFAMILIAR VILLAS DEL MEDITERRANEO"/>
    <x v="1"/>
    <x v="1"/>
  </r>
  <r>
    <x v="0"/>
    <x v="1"/>
    <x v="3"/>
    <x v="4"/>
    <n v="7291047"/>
    <n v="9003791738"/>
    <x v="0"/>
    <x v="1"/>
    <s v="EDIFICIO RESIDENCIALBALCONES DEL INGENIO"/>
    <x v="0"/>
    <x v="0"/>
  </r>
  <r>
    <x v="0"/>
    <x v="1"/>
    <x v="3"/>
    <x v="4"/>
    <n v="7291079"/>
    <n v="8600403353"/>
    <x v="0"/>
    <x v="3"/>
    <s v="CONJUNTO RESIDENCIAL BOSQUES DE KENNEDY PH"/>
    <x v="1"/>
    <x v="1"/>
  </r>
  <r>
    <x v="0"/>
    <x v="1"/>
    <x v="3"/>
    <x v="4"/>
    <n v="7291088"/>
    <n v="8001034892"/>
    <x v="0"/>
    <x v="1"/>
    <s v="CONJUNTO MULTIFAMILIAR LAS GARZAS"/>
    <x v="11"/>
    <x v="9"/>
  </r>
  <r>
    <x v="0"/>
    <x v="1"/>
    <x v="3"/>
    <x v="4"/>
    <n v="7291091"/>
    <n v="8301254398"/>
    <x v="0"/>
    <x v="4"/>
    <s v="AGRUPACION URBANIZACION TECHO"/>
    <x v="1"/>
    <x v="1"/>
  </r>
  <r>
    <x v="0"/>
    <x v="1"/>
    <x v="3"/>
    <x v="4"/>
    <n v="7291105"/>
    <n v="8000988886"/>
    <x v="0"/>
    <x v="1"/>
    <s v="CONJUNTO RESIDENCIAL LA REBECA"/>
    <x v="11"/>
    <x v="9"/>
  </r>
  <r>
    <x v="0"/>
    <x v="1"/>
    <x v="3"/>
    <x v="4"/>
    <n v="7291112"/>
    <n v="8300731485"/>
    <x v="0"/>
    <x v="1"/>
    <s v="EDIFICIO VIRACOCHA- PROPIEDAD HORIZONTAL"/>
    <x v="1"/>
    <x v="1"/>
  </r>
  <r>
    <x v="0"/>
    <x v="1"/>
    <x v="3"/>
    <x v="4"/>
    <n v="7291172"/>
    <n v="8160006959"/>
    <x v="0"/>
    <x v="1"/>
    <s v="EDIFICIO JARDIN DE LOS ALPES"/>
    <x v="11"/>
    <x v="9"/>
  </r>
  <r>
    <x v="0"/>
    <x v="1"/>
    <x v="3"/>
    <x v="4"/>
    <n v="7291179"/>
    <n v="8002404390"/>
    <x v="0"/>
    <x v="1"/>
    <s v="CONJUNTO RESIDENCIAL BALCONES DEL SALITRE PROP HORIZ"/>
    <x v="1"/>
    <x v="1"/>
  </r>
  <r>
    <x v="0"/>
    <x v="1"/>
    <x v="3"/>
    <x v="4"/>
    <n v="7291193"/>
    <n v="8001513867"/>
    <x v="0"/>
    <x v="3"/>
    <s v="CONJUNTO RESIDENCIAL RIO FRIO PH"/>
    <x v="8"/>
    <x v="4"/>
  </r>
  <r>
    <x v="0"/>
    <x v="1"/>
    <x v="3"/>
    <x v="4"/>
    <n v="7291198"/>
    <n v="8002511963"/>
    <x v="0"/>
    <x v="3"/>
    <s v="CONJUNTO RESIDENCIAL TORRES DEL SOL PH"/>
    <x v="13"/>
    <x v="9"/>
  </r>
  <r>
    <x v="0"/>
    <x v="1"/>
    <x v="3"/>
    <x v="4"/>
    <n v="7291212"/>
    <n v="9003004320"/>
    <x v="0"/>
    <x v="1"/>
    <s v="UNIDAD RESIDENCIAL TORRES DE BARCELONA"/>
    <x v="5"/>
    <x v="5"/>
  </r>
  <r>
    <x v="0"/>
    <x v="1"/>
    <x v="3"/>
    <x v="4"/>
    <n v="7291221"/>
    <n v="9011795349"/>
    <x v="0"/>
    <x v="2"/>
    <s v="CONJUNTO MULTIFAMILIAR LAGUNA DEL CABRERO PH"/>
    <x v="52"/>
    <x v="18"/>
  </r>
  <r>
    <x v="0"/>
    <x v="1"/>
    <x v="3"/>
    <x v="4"/>
    <n v="7291230"/>
    <n v="8600498330"/>
    <x v="0"/>
    <x v="1"/>
    <s v="CONJUNTO RESIDENCIAL SANTA BARBARA NORTE MANZANA J"/>
    <x v="1"/>
    <x v="1"/>
  </r>
  <r>
    <x v="0"/>
    <x v="1"/>
    <x v="3"/>
    <x v="4"/>
    <n v="7291300"/>
    <n v="8000053973"/>
    <x v="0"/>
    <x v="1"/>
    <s v="AGRUPACION DE VIVIENDA CAMPANELLA III-PROPIEDAD HORIZONTAL"/>
    <x v="1"/>
    <x v="1"/>
  </r>
  <r>
    <x v="0"/>
    <x v="1"/>
    <x v="3"/>
    <x v="4"/>
    <n v="7291344"/>
    <n v="8909333545"/>
    <x v="0"/>
    <x v="1"/>
    <s v="CONJUNTO RESIDENCIAL NUEVA ANDALUCIA AGRUPACIONES 6-7 PH"/>
    <x v="14"/>
    <x v="5"/>
  </r>
  <r>
    <x v="0"/>
    <x v="1"/>
    <x v="3"/>
    <x v="4"/>
    <n v="7291367"/>
    <n v="9000136412"/>
    <x v="1"/>
    <x v="11"/>
    <s v="EDIFICIO NAPOLES CHICO"/>
    <x v="1"/>
    <x v="1"/>
  </r>
  <r>
    <x v="0"/>
    <x v="1"/>
    <x v="3"/>
    <x v="4"/>
    <n v="7291487"/>
    <n v="8130049651"/>
    <x v="0"/>
    <x v="1"/>
    <s v="CONJUNTO RESIDENCIAL TORRES DE VAREGAL"/>
    <x v="29"/>
    <x v="14"/>
  </r>
  <r>
    <x v="0"/>
    <x v="1"/>
    <x v="3"/>
    <x v="4"/>
    <n v="7291499"/>
    <n v="9000407834"/>
    <x v="0"/>
    <x v="3"/>
    <s v="CONJUNTO RESIDENCIAL OASIS DE SAN MATEO MODULO C PH"/>
    <x v="4"/>
    <x v="4"/>
  </r>
  <r>
    <x v="0"/>
    <x v="1"/>
    <x v="3"/>
    <x v="4"/>
    <n v="7291504"/>
    <n v="9000407834"/>
    <x v="0"/>
    <x v="4"/>
    <s v="CONJUNTO RESIDENCIAL OASIS DE SAN MATEO MODULO C PH"/>
    <x v="4"/>
    <x v="4"/>
  </r>
  <r>
    <x v="0"/>
    <x v="1"/>
    <x v="3"/>
    <x v="4"/>
    <n v="7291516"/>
    <n v="8000764445"/>
    <x v="0"/>
    <x v="2"/>
    <s v="CONJUNTO HABITACIONAL EL RINCON DE LAS QUINTAS PH"/>
    <x v="11"/>
    <x v="9"/>
  </r>
  <r>
    <x v="0"/>
    <x v="1"/>
    <x v="3"/>
    <x v="4"/>
    <n v="7291519"/>
    <n v="9003688942"/>
    <x v="0"/>
    <x v="1"/>
    <s v="CONJUNTO RESIDENCIAL PORTAL DEL PARQUE"/>
    <x v="13"/>
    <x v="9"/>
  </r>
  <r>
    <x v="0"/>
    <x v="1"/>
    <x v="3"/>
    <x v="4"/>
    <n v="7291572"/>
    <n v="8300661336"/>
    <x v="0"/>
    <x v="1"/>
    <s v="EDIFICIO LA BOHEMIA II PROPIEDAD HORIZONTAL"/>
    <x v="1"/>
    <x v="1"/>
  </r>
  <r>
    <x v="0"/>
    <x v="1"/>
    <x v="3"/>
    <x v="5"/>
    <n v="7291580"/>
    <n v="14268972"/>
    <x v="0"/>
    <x v="0"/>
    <s v="MUÑOZ  DIAZ ALBERTO LLERAS"/>
    <x v="3"/>
    <x v="3"/>
  </r>
  <r>
    <x v="0"/>
    <x v="1"/>
    <x v="3"/>
    <x v="4"/>
    <n v="7291607"/>
    <n v="9009928797"/>
    <x v="0"/>
    <x v="1"/>
    <s v="CONJUNTO RESIDENCIAL TORRES AMBAR APARTAMENTOS PH"/>
    <x v="13"/>
    <x v="9"/>
  </r>
  <r>
    <x v="0"/>
    <x v="1"/>
    <x v="3"/>
    <x v="4"/>
    <n v="7291644"/>
    <n v="9000663501"/>
    <x v="0"/>
    <x v="3"/>
    <s v="CONJUNTO RESIDENCIAL BALCONES DE SAN MARTIN"/>
    <x v="1"/>
    <x v="1"/>
  </r>
  <r>
    <x v="0"/>
    <x v="1"/>
    <x v="3"/>
    <x v="4"/>
    <n v="7291643"/>
    <n v="8001557732"/>
    <x v="0"/>
    <x v="3"/>
    <s v="CONJUNTO RESIDENCIAL LOS CRISTALES III Y IV ETAPA PH"/>
    <x v="1"/>
    <x v="1"/>
  </r>
  <r>
    <x v="0"/>
    <x v="1"/>
    <x v="3"/>
    <x v="4"/>
    <n v="7291655"/>
    <n v="8100062367"/>
    <x v="0"/>
    <x v="0"/>
    <s v="PROPIEDAD HORIZONTAL UNIDAD RESIDENCIAL EL OLIVAR"/>
    <x v="6"/>
    <x v="6"/>
  </r>
  <r>
    <x v="0"/>
    <x v="1"/>
    <x v="3"/>
    <x v="4"/>
    <n v="7291714"/>
    <n v="9007366153"/>
    <x v="0"/>
    <x v="2"/>
    <s v="URBANIZACION FINITO PH"/>
    <x v="14"/>
    <x v="5"/>
  </r>
  <r>
    <x v="0"/>
    <x v="1"/>
    <x v="3"/>
    <x v="4"/>
    <n v="7291842"/>
    <n v="9001174739"/>
    <x v="0"/>
    <x v="1"/>
    <s v="CONDOMINIO EDIFICIO MEDITERRANEO PROPIEDAD HORIZONTAL"/>
    <x v="18"/>
    <x v="10"/>
  </r>
  <r>
    <x v="0"/>
    <x v="1"/>
    <x v="3"/>
    <x v="4"/>
    <n v="7291846"/>
    <n v="8301254398"/>
    <x v="0"/>
    <x v="4"/>
    <s v="AGRUPACION URBANIZACION TECHO"/>
    <x v="1"/>
    <x v="1"/>
  </r>
  <r>
    <x v="0"/>
    <x v="1"/>
    <x v="3"/>
    <x v="4"/>
    <n v="7291881"/>
    <n v="9007207190"/>
    <x v="0"/>
    <x v="1"/>
    <s v="EDIFICIO SIENA - PROPIEDAD HORIZONTAL"/>
    <x v="7"/>
    <x v="7"/>
  </r>
  <r>
    <x v="0"/>
    <x v="1"/>
    <x v="3"/>
    <x v="4"/>
    <n v="7291944"/>
    <n v="8300431068"/>
    <x v="0"/>
    <x v="0"/>
    <s v="EDIFICIO BOSQUES DE LA CAÑADA INTERIORES 1 Y 2 PROPIEDAD HOR"/>
    <x v="1"/>
    <x v="1"/>
  </r>
  <r>
    <x v="0"/>
    <x v="1"/>
    <x v="3"/>
    <x v="4"/>
    <n v="7291953"/>
    <n v="8300062993"/>
    <x v="0"/>
    <x v="1"/>
    <s v="CONJUNTO RESIDENCIAL BALCONES DE VILANOVA II - PH"/>
    <x v="1"/>
    <x v="1"/>
  </r>
  <r>
    <x v="0"/>
    <x v="1"/>
    <x v="3"/>
    <x v="4"/>
    <n v="7291972"/>
    <n v="8301169677"/>
    <x v="0"/>
    <x v="1"/>
    <s v="EDIFICIO MIRADOR DEL CERRO PROPIEDAD HORIZONT"/>
    <x v="1"/>
    <x v="1"/>
  </r>
  <r>
    <x v="0"/>
    <x v="1"/>
    <x v="3"/>
    <x v="4"/>
    <n v="7292021"/>
    <n v="8300446911"/>
    <x v="0"/>
    <x v="1"/>
    <s v="AGRUP MULTIFAMILIAR CIUDADELA CAFAM V ETAPA P H"/>
    <x v="1"/>
    <x v="1"/>
  </r>
  <r>
    <x v="0"/>
    <x v="1"/>
    <x v="3"/>
    <x v="4"/>
    <n v="7292037"/>
    <n v="9004343905"/>
    <x v="0"/>
    <x v="1"/>
    <s v="PARQUE RESIDENCIAL VILLA SOL PH"/>
    <x v="11"/>
    <x v="9"/>
  </r>
  <r>
    <x v="0"/>
    <x v="1"/>
    <x v="3"/>
    <x v="4"/>
    <n v="7292121"/>
    <n v="9007533286"/>
    <x v="0"/>
    <x v="0"/>
    <s v="EIFICIO PORTAL DE LA CHIMENEA"/>
    <x v="6"/>
    <x v="6"/>
  </r>
  <r>
    <x v="0"/>
    <x v="1"/>
    <x v="3"/>
    <x v="4"/>
    <n v="7292213"/>
    <n v="8090074941"/>
    <x v="0"/>
    <x v="7"/>
    <s v="EDIFICIO ADRIANA PROPIEDAD HORIZONTAL"/>
    <x v="3"/>
    <x v="3"/>
  </r>
  <r>
    <x v="0"/>
    <x v="1"/>
    <x v="3"/>
    <x v="4"/>
    <n v="7292227"/>
    <n v="9002020912"/>
    <x v="0"/>
    <x v="0"/>
    <s v="EDIFICIO CERRO AZUL - PROPIEDAD HORIZONTAL"/>
    <x v="6"/>
    <x v="6"/>
  </r>
  <r>
    <x v="0"/>
    <x v="1"/>
    <x v="3"/>
    <x v="4"/>
    <n v="7292232"/>
    <n v="9012611471"/>
    <x v="0"/>
    <x v="2"/>
    <s v="URBANICACION DEL CONJUNTO RESIDENCIAL AIRES DEL BOSQUE ETAPA"/>
    <x v="34"/>
    <x v="5"/>
  </r>
  <r>
    <x v="0"/>
    <x v="1"/>
    <x v="3"/>
    <x v="4"/>
    <n v="7292364"/>
    <n v="8300661336"/>
    <x v="0"/>
    <x v="1"/>
    <s v="EDIFICIO LA BOHEMIA II PROPIEDAD HORIZONTAL"/>
    <x v="1"/>
    <x v="1"/>
  </r>
  <r>
    <x v="0"/>
    <x v="1"/>
    <x v="3"/>
    <x v="4"/>
    <n v="7292369"/>
    <n v="8000383707"/>
    <x v="0"/>
    <x v="0"/>
    <s v="EDIFICIO COLINA CAMPESTRE N 10 PH"/>
    <x v="1"/>
    <x v="1"/>
  </r>
  <r>
    <x v="0"/>
    <x v="1"/>
    <x v="3"/>
    <x v="4"/>
    <n v="7292378"/>
    <n v="8300661336"/>
    <x v="0"/>
    <x v="1"/>
    <s v="EDIFICIO LA BOHEMIA II PROPIEDAD HORIZONTAL"/>
    <x v="1"/>
    <x v="1"/>
  </r>
  <r>
    <x v="0"/>
    <x v="1"/>
    <x v="3"/>
    <x v="4"/>
    <n v="7292480"/>
    <n v="9009058187"/>
    <x v="0"/>
    <x v="0"/>
    <s v="EDIFICIO ELEONORAPROPIEDAD HORIZONTAL"/>
    <x v="6"/>
    <x v="6"/>
  </r>
  <r>
    <x v="0"/>
    <x v="1"/>
    <x v="3"/>
    <x v="4"/>
    <n v="7292587"/>
    <n v="8001480055"/>
    <x v="0"/>
    <x v="0"/>
    <s v="URBANIZACION LA VILLA"/>
    <x v="7"/>
    <x v="7"/>
  </r>
  <r>
    <x v="0"/>
    <x v="1"/>
    <x v="3"/>
    <x v="4"/>
    <n v="7292599"/>
    <n v="8300121327"/>
    <x v="0"/>
    <x v="2"/>
    <s v="CONJUNTO MULTIFAMILIAR PLAZUELAS DEL HIPODROM"/>
    <x v="1"/>
    <x v="1"/>
  </r>
  <r>
    <x v="0"/>
    <x v="1"/>
    <x v="3"/>
    <x v="4"/>
    <n v="7292777"/>
    <n v="8300192121"/>
    <x v="0"/>
    <x v="3"/>
    <s v="CONJUNTO RESIDENCIAL LAS GALIAS"/>
    <x v="1"/>
    <x v="1"/>
  </r>
  <r>
    <x v="0"/>
    <x v="1"/>
    <x v="3"/>
    <x v="4"/>
    <n v="7293072"/>
    <n v="9013036664"/>
    <x v="1"/>
    <x v="6"/>
    <s v="RESERVA DE POPORO CONJUNTO CERRADO"/>
    <x v="54"/>
    <x v="7"/>
  </r>
  <r>
    <x v="0"/>
    <x v="1"/>
    <x v="3"/>
    <x v="4"/>
    <n v="7293149"/>
    <n v="8300187394"/>
    <x v="0"/>
    <x v="0"/>
    <s v="EDIFICIO PARK WAY II RESERVADO"/>
    <x v="1"/>
    <x v="1"/>
  </r>
  <r>
    <x v="0"/>
    <x v="1"/>
    <x v="3"/>
    <x v="4"/>
    <n v="7293207"/>
    <n v="9008586157"/>
    <x v="0"/>
    <x v="1"/>
    <s v="EDIFICIO AGUALINDA PROPIEDAD HORIZONTAL"/>
    <x v="3"/>
    <x v="3"/>
  </r>
  <r>
    <x v="0"/>
    <x v="1"/>
    <x v="3"/>
    <x v="4"/>
    <n v="7293269"/>
    <n v="8100004531"/>
    <x v="0"/>
    <x v="1"/>
    <s v="CONJUNTO CERRADO HABITACIONAL NORMANDIA PROPIEDAD HORIZONTAL"/>
    <x v="6"/>
    <x v="6"/>
  </r>
  <r>
    <x v="0"/>
    <x v="1"/>
    <x v="3"/>
    <x v="4"/>
    <n v="7293382"/>
    <n v="8160006959"/>
    <x v="0"/>
    <x v="1"/>
    <s v="EDIFICIO JARDIN DE LOS ALPES"/>
    <x v="11"/>
    <x v="9"/>
  </r>
  <r>
    <x v="0"/>
    <x v="1"/>
    <x v="3"/>
    <x v="4"/>
    <n v="7293393"/>
    <n v="8300306467"/>
    <x v="0"/>
    <x v="1"/>
    <s v="CONJUNTO RESIDENCIAL POTOSI II SECTOR PH"/>
    <x v="1"/>
    <x v="1"/>
  </r>
  <r>
    <x v="0"/>
    <x v="1"/>
    <x v="3"/>
    <x v="4"/>
    <n v="7293444"/>
    <n v="9012064361"/>
    <x v="0"/>
    <x v="2"/>
    <s v="EDIFICIO ARA CONDOMINIO CLUB PROPIEDAD HORIZONTAL"/>
    <x v="2"/>
    <x v="2"/>
  </r>
  <r>
    <x v="0"/>
    <x v="1"/>
    <x v="3"/>
    <x v="1"/>
    <n v="7293460"/>
    <n v="9000833171"/>
    <x v="0"/>
    <x v="1"/>
    <s v="CONDOMINIO CONJUNTO CERRADO CASTILLA REAL - PRIMERA ETAPA -"/>
    <x v="6"/>
    <x v="6"/>
  </r>
  <r>
    <x v="0"/>
    <x v="1"/>
    <x v="3"/>
    <x v="4"/>
    <n v="7293482"/>
    <n v="9006651007"/>
    <x v="0"/>
    <x v="1"/>
    <s v="CONJUNTO RESIDENCIAL BELLOMONTE"/>
    <x v="71"/>
    <x v="10"/>
  </r>
  <r>
    <x v="0"/>
    <x v="1"/>
    <x v="3"/>
    <x v="4"/>
    <n v="7293498"/>
    <n v="9003746546"/>
    <x v="0"/>
    <x v="2"/>
    <s v="CONJUNTO CONDOMINIO LOS MANGOS II ETAPA"/>
    <x v="31"/>
    <x v="3"/>
  </r>
  <r>
    <x v="0"/>
    <x v="1"/>
    <x v="3"/>
    <x v="4"/>
    <n v="7293531"/>
    <n v="9000769298"/>
    <x v="0"/>
    <x v="1"/>
    <s v="CONJUNTO MONTECARLO II PARQUE RESIDENCIAL PH"/>
    <x v="1"/>
    <x v="1"/>
  </r>
  <r>
    <x v="0"/>
    <x v="1"/>
    <x v="3"/>
    <x v="4"/>
    <n v="7293551"/>
    <n v="8160006579"/>
    <x v="0"/>
    <x v="1"/>
    <s v="EDIFICIO ROBLE CLARO"/>
    <x v="11"/>
    <x v="9"/>
  </r>
  <r>
    <x v="0"/>
    <x v="1"/>
    <x v="3"/>
    <x v="4"/>
    <n v="7293670"/>
    <n v="9005059282"/>
    <x v="0"/>
    <x v="1"/>
    <s v="CONJUNTO MULTIFAMILIAR EL CARMELO PROPIEDAD HORIZONTAL"/>
    <x v="6"/>
    <x v="6"/>
  </r>
  <r>
    <x v="0"/>
    <x v="1"/>
    <x v="3"/>
    <x v="4"/>
    <n v="7293698"/>
    <n v="9009731309"/>
    <x v="0"/>
    <x v="1"/>
    <s v="EDIFICIO AVENIDA DEL CERRO PH"/>
    <x v="14"/>
    <x v="5"/>
  </r>
  <r>
    <x v="0"/>
    <x v="1"/>
    <x v="3"/>
    <x v="4"/>
    <n v="7293715"/>
    <n v="9001408548"/>
    <x v="0"/>
    <x v="1"/>
    <s v="EDIFICIO TORRES DE ANDORRA - PROPIEDAD HORIZONTAL"/>
    <x v="6"/>
    <x v="6"/>
  </r>
  <r>
    <x v="0"/>
    <x v="1"/>
    <x v="3"/>
    <x v="4"/>
    <n v="7293783"/>
    <n v="9000446676"/>
    <x v="0"/>
    <x v="1"/>
    <s v="CONJUNTO RESIDENCIAL LA ALEJANDRA III"/>
    <x v="1"/>
    <x v="1"/>
  </r>
  <r>
    <x v="0"/>
    <x v="1"/>
    <x v="3"/>
    <x v="4"/>
    <n v="7293783"/>
    <n v="9000446676"/>
    <x v="0"/>
    <x v="1"/>
    <s v="CONJUNTO RESIDENCIAL LA ALEJANDRA III"/>
    <x v="1"/>
    <x v="1"/>
  </r>
  <r>
    <x v="0"/>
    <x v="1"/>
    <x v="3"/>
    <x v="4"/>
    <n v="7293777"/>
    <n v="8090045233"/>
    <x v="0"/>
    <x v="7"/>
    <s v="MULTIFAMILIAR TORREMOLINOS PROIPEDAD HORIZONT"/>
    <x v="3"/>
    <x v="3"/>
  </r>
  <r>
    <x v="0"/>
    <x v="1"/>
    <x v="3"/>
    <x v="4"/>
    <n v="7293813"/>
    <n v="9003266788"/>
    <x v="0"/>
    <x v="4"/>
    <s v="CONJUNTO CERRADO MIRADOR DE PIAMONTE- PROPIEDAD HORIZONT"/>
    <x v="6"/>
    <x v="6"/>
  </r>
  <r>
    <x v="0"/>
    <x v="1"/>
    <x v="3"/>
    <x v="4"/>
    <n v="7293858"/>
    <n v="9008196666"/>
    <x v="0"/>
    <x v="1"/>
    <s v="EDIFICIO MULTIFAMILIAR BAHIA MORENA"/>
    <x v="57"/>
    <x v="19"/>
  </r>
  <r>
    <x v="0"/>
    <x v="1"/>
    <x v="3"/>
    <x v="4"/>
    <n v="7293918"/>
    <n v="9008110116"/>
    <x v="0"/>
    <x v="4"/>
    <s v="PROPIEDAD HORIZONTAL - EDIFICIO LA RIVIERA"/>
    <x v="6"/>
    <x v="6"/>
  </r>
  <r>
    <x v="0"/>
    <x v="1"/>
    <x v="3"/>
    <x v="4"/>
    <n v="7293946"/>
    <n v="8002025910"/>
    <x v="0"/>
    <x v="3"/>
    <s v="MULTIFAMILIAR CUNDINAMARCA PROPIEDAD HORIZONTAL"/>
    <x v="1"/>
    <x v="1"/>
  </r>
  <r>
    <x v="0"/>
    <x v="1"/>
    <x v="3"/>
    <x v="4"/>
    <n v="7294029"/>
    <n v="9000392032"/>
    <x v="0"/>
    <x v="1"/>
    <s v="CONJUNTO RESIDENCIAL ALTOS DE TANAMBI PH"/>
    <x v="11"/>
    <x v="9"/>
  </r>
  <r>
    <x v="0"/>
    <x v="1"/>
    <x v="3"/>
    <x v="4"/>
    <n v="7294045"/>
    <n v="8002286800"/>
    <x v="0"/>
    <x v="1"/>
    <s v="AGRUPACION DE VIVIENDA VILLA CALASANZ I ETAPA"/>
    <x v="1"/>
    <x v="1"/>
  </r>
  <r>
    <x v="0"/>
    <x v="1"/>
    <x v="3"/>
    <x v="5"/>
    <n v="7294112"/>
    <n v="19429097"/>
    <x v="0"/>
    <x v="1"/>
    <s v="VILLALOBOS HERNANDEZ MIGUEL ANGEL"/>
    <x v="1"/>
    <x v="1"/>
  </r>
  <r>
    <x v="0"/>
    <x v="1"/>
    <x v="3"/>
    <x v="4"/>
    <n v="7294140"/>
    <n v="8001872058"/>
    <x v="0"/>
    <x v="1"/>
    <s v="CONJUNTO RESIDENCIAL SAN DIEGO - PROPIEDAD HORIZONTAL"/>
    <x v="1"/>
    <x v="1"/>
  </r>
  <r>
    <x v="0"/>
    <x v="1"/>
    <x v="3"/>
    <x v="4"/>
    <n v="7294151"/>
    <n v="9008110116"/>
    <x v="0"/>
    <x v="1"/>
    <s v="PROPIEDAD HORIZONTAL - EDIFICIO LA RIVIERA"/>
    <x v="6"/>
    <x v="6"/>
  </r>
  <r>
    <x v="0"/>
    <x v="1"/>
    <x v="3"/>
    <x v="4"/>
    <n v="7294160"/>
    <n v="9011988075"/>
    <x v="0"/>
    <x v="7"/>
    <s v="EDIFICIO LADERA DE PIEDRA PINTADA PH"/>
    <x v="3"/>
    <x v="3"/>
  </r>
  <r>
    <x v="0"/>
    <x v="1"/>
    <x v="3"/>
    <x v="4"/>
    <n v="7294170"/>
    <n v="9009998015"/>
    <x v="0"/>
    <x v="3"/>
    <s v="CONJUNTO VALLESUE - ETAPA 3"/>
    <x v="31"/>
    <x v="3"/>
  </r>
  <r>
    <x v="0"/>
    <x v="1"/>
    <x v="3"/>
    <x v="4"/>
    <n v="7294525"/>
    <n v="9012613328"/>
    <x v="0"/>
    <x v="0"/>
    <s v="VILLAS DE LA PRADERA PROPIEDAD HORIZONTA"/>
    <x v="13"/>
    <x v="9"/>
  </r>
  <r>
    <x v="0"/>
    <x v="1"/>
    <x v="3"/>
    <x v="4"/>
    <n v="7294557"/>
    <n v="9008264866"/>
    <x v="0"/>
    <x v="0"/>
    <s v="ANTARA APARTAMENTOS"/>
    <x v="11"/>
    <x v="9"/>
  </r>
  <r>
    <x v="0"/>
    <x v="1"/>
    <x v="3"/>
    <x v="4"/>
    <n v="7294708"/>
    <n v="9001739301"/>
    <x v="0"/>
    <x v="0"/>
    <s v="EDIFICIO MARABU TORRE A - PROPIEDAD HORIZONTAL"/>
    <x v="6"/>
    <x v="6"/>
  </r>
  <r>
    <x v="0"/>
    <x v="1"/>
    <x v="3"/>
    <x v="4"/>
    <n v="7295117"/>
    <n v="8090114076"/>
    <x v="0"/>
    <x v="1"/>
    <s v="MULTIFAMILIARES BALCONES DEL BOSQUE"/>
    <x v="3"/>
    <x v="3"/>
  </r>
  <r>
    <x v="0"/>
    <x v="1"/>
    <x v="3"/>
    <x v="4"/>
    <n v="7295760"/>
    <n v="8090060912"/>
    <x v="0"/>
    <x v="1"/>
    <s v="CONJ RESIDENCIAL ARAGON III ETAPA PH"/>
    <x v="31"/>
    <x v="3"/>
  </r>
  <r>
    <x v="0"/>
    <x v="1"/>
    <x v="3"/>
    <x v="4"/>
    <n v="7295768"/>
    <n v="8300575459"/>
    <x v="0"/>
    <x v="2"/>
    <s v="CONJUNTO RESIDENCIAL LA ALEJANDRIA II PH"/>
    <x v="1"/>
    <x v="1"/>
  </r>
  <r>
    <x v="0"/>
    <x v="1"/>
    <x v="3"/>
    <x v="4"/>
    <n v="7295793"/>
    <n v="9006504188"/>
    <x v="0"/>
    <x v="1"/>
    <s v="CONJUNTO RESIDENCIAL TEREKAY PROPIEDAD HORIZONTAL"/>
    <x v="3"/>
    <x v="3"/>
  </r>
  <r>
    <x v="0"/>
    <x v="1"/>
    <x v="3"/>
    <x v="4"/>
    <n v="7295823"/>
    <n v="9010501706"/>
    <x v="0"/>
    <x v="1"/>
    <s v="CONJUNTO RESIDENCIAL RESERVA CANAVERAL CONDOM"/>
    <x v="17"/>
    <x v="2"/>
  </r>
  <r>
    <x v="0"/>
    <x v="1"/>
    <x v="3"/>
    <x v="4"/>
    <n v="7295869"/>
    <n v="9010417366"/>
    <x v="0"/>
    <x v="1"/>
    <s v="CONJUNTO RESIDENCIAL HACIENDA PEÑALISA TAGUA"/>
    <x v="15"/>
    <x v="4"/>
  </r>
  <r>
    <x v="0"/>
    <x v="1"/>
    <x v="3"/>
    <x v="4"/>
    <n v="7295873"/>
    <n v="9008953894"/>
    <x v="0"/>
    <x v="1"/>
    <s v="CONJUNTO RESIDENCIAL RESERVAS DE MADRID PALMA"/>
    <x v="36"/>
    <x v="4"/>
  </r>
  <r>
    <x v="0"/>
    <x v="1"/>
    <x v="3"/>
    <x v="4"/>
    <n v="7295924"/>
    <n v="8605270257"/>
    <x v="0"/>
    <x v="1"/>
    <s v="URBANIZACION MAZUREN AGRUPACION 05 PROPIEDAD HORIZONTAL"/>
    <x v="1"/>
    <x v="1"/>
  </r>
  <r>
    <x v="0"/>
    <x v="1"/>
    <x v="3"/>
    <x v="4"/>
    <n v="7295967"/>
    <n v="9003917071"/>
    <x v="0"/>
    <x v="1"/>
    <s v="EDIFICIO PIANO 94 PH"/>
    <x v="1"/>
    <x v="1"/>
  </r>
  <r>
    <x v="0"/>
    <x v="1"/>
    <x v="3"/>
    <x v="4"/>
    <n v="7296061"/>
    <n v="8002147238"/>
    <x v="0"/>
    <x v="1"/>
    <s v="AGRUPACION RESIDENCIAL TEJARES DEL NORTE IV - PROPIEDAD HORI"/>
    <x v="1"/>
    <x v="1"/>
  </r>
  <r>
    <x v="0"/>
    <x v="1"/>
    <x v="3"/>
    <x v="4"/>
    <n v="7296067"/>
    <n v="9000833171"/>
    <x v="0"/>
    <x v="1"/>
    <s v="CONDOMINIO CONJUNTO CERRADO CASTILLA REAL - PRIMERA ETAPA -"/>
    <x v="6"/>
    <x v="6"/>
  </r>
  <r>
    <x v="0"/>
    <x v="1"/>
    <x v="3"/>
    <x v="4"/>
    <n v="7296080"/>
    <n v="8001339671"/>
    <x v="0"/>
    <x v="1"/>
    <s v="CONJUNTO MULTIFAMILIAR EL VERGEL DEL COUNTRY"/>
    <x v="1"/>
    <x v="1"/>
  </r>
  <r>
    <x v="0"/>
    <x v="1"/>
    <x v="3"/>
    <x v="4"/>
    <n v="7296140"/>
    <n v="9001197653"/>
    <x v="0"/>
    <x v="0"/>
    <s v="CONJUNTO RESIDENCIAL Y COMERCIAL PINARES DE ARAGON PH"/>
    <x v="11"/>
    <x v="9"/>
  </r>
  <r>
    <x v="0"/>
    <x v="1"/>
    <x v="3"/>
    <x v="4"/>
    <n v="7296148"/>
    <n v="9004597716"/>
    <x v="0"/>
    <x v="1"/>
    <s v="EDIFICIO MERIDIANO PROPIEDAD HORIZONTAL"/>
    <x v="6"/>
    <x v="6"/>
  </r>
  <r>
    <x v="0"/>
    <x v="1"/>
    <x v="3"/>
    <x v="4"/>
    <n v="7296198"/>
    <n v="8301359202"/>
    <x v="0"/>
    <x v="1"/>
    <s v="CONJUNTO RESIDENCIAL PARQUE CORDOBA PH"/>
    <x v="1"/>
    <x v="1"/>
  </r>
  <r>
    <x v="0"/>
    <x v="1"/>
    <x v="3"/>
    <x v="4"/>
    <n v="7296236"/>
    <n v="9003185801"/>
    <x v="0"/>
    <x v="1"/>
    <s v="CONDOMINIO TIZIANO RESORT"/>
    <x v="15"/>
    <x v="4"/>
  </r>
  <r>
    <x v="0"/>
    <x v="1"/>
    <x v="3"/>
    <x v="4"/>
    <n v="7296242"/>
    <n v="8300352585"/>
    <x v="0"/>
    <x v="1"/>
    <s v="EDIFICIO CORAL II - PROPIEDAD HORIZONTAL"/>
    <x v="1"/>
    <x v="1"/>
  </r>
  <r>
    <x v="0"/>
    <x v="1"/>
    <x v="3"/>
    <x v="4"/>
    <n v="7296301"/>
    <n v="8300285566"/>
    <x v="0"/>
    <x v="1"/>
    <s v="UNIDAD CINCO DEL CONJUNTO RESIDENCIAL ENTRE RIOS"/>
    <x v="1"/>
    <x v="1"/>
  </r>
  <r>
    <x v="0"/>
    <x v="1"/>
    <x v="3"/>
    <x v="4"/>
    <n v="7296337"/>
    <n v="9007949470"/>
    <x v="0"/>
    <x v="1"/>
    <s v="CONJUNTO RESIDENCIAL BOSQUES DEL CASTILLO"/>
    <x v="40"/>
    <x v="0"/>
  </r>
  <r>
    <x v="0"/>
    <x v="1"/>
    <x v="3"/>
    <x v="4"/>
    <n v="7296495"/>
    <n v="9000833171"/>
    <x v="0"/>
    <x v="4"/>
    <s v="CONDOMINIO CONJUNTO CERRADO CASTILLA REAL - PRIMERA ETAPA -"/>
    <x v="6"/>
    <x v="6"/>
  </r>
  <r>
    <x v="0"/>
    <x v="1"/>
    <x v="3"/>
    <x v="4"/>
    <n v="7296557"/>
    <n v="8160010692"/>
    <x v="0"/>
    <x v="1"/>
    <s v="CONJUNTO RESIDENCIAL BOSQUES DE LA SALLE PH"/>
    <x v="11"/>
    <x v="9"/>
  </r>
  <r>
    <x v="0"/>
    <x v="1"/>
    <x v="3"/>
    <x v="4"/>
    <n v="7296638"/>
    <n v="8000267532"/>
    <x v="0"/>
    <x v="1"/>
    <s v="URBANIZACION TAYRONA I Y II  - PH"/>
    <x v="14"/>
    <x v="5"/>
  </r>
  <r>
    <x v="0"/>
    <x v="1"/>
    <x v="3"/>
    <x v="4"/>
    <n v="7296731"/>
    <n v="9012143002"/>
    <x v="0"/>
    <x v="1"/>
    <s v="EDIFICIO TARRAGONA PH"/>
    <x v="14"/>
    <x v="5"/>
  </r>
  <r>
    <x v="0"/>
    <x v="1"/>
    <x v="3"/>
    <x v="4"/>
    <n v="7296874"/>
    <n v="8000125401"/>
    <x v="0"/>
    <x v="0"/>
    <s v="CONJUNTO RESIDENCIAL SANTA CATALINA III ETAPA - PROPIEDAD HO"/>
    <x v="0"/>
    <x v="0"/>
  </r>
  <r>
    <x v="0"/>
    <x v="1"/>
    <x v="3"/>
    <x v="4"/>
    <n v="7296936"/>
    <n v="9005359732"/>
    <x v="0"/>
    <x v="0"/>
    <s v="EDIFICIO MEDITERRANEO PROPIEDAD HORIZONTAL"/>
    <x v="3"/>
    <x v="3"/>
  </r>
  <r>
    <x v="0"/>
    <x v="1"/>
    <x v="3"/>
    <x v="4"/>
    <n v="7296944"/>
    <n v="9001197653"/>
    <x v="0"/>
    <x v="2"/>
    <s v="CONJUNTO RESIDENCIAL Y COMERCIAL PINARES DE ARAGON PH"/>
    <x v="11"/>
    <x v="9"/>
  </r>
  <r>
    <x v="0"/>
    <x v="1"/>
    <x v="3"/>
    <x v="4"/>
    <n v="7297023"/>
    <n v="8000990427"/>
    <x v="0"/>
    <x v="4"/>
    <s v="EDIFICIO ALTOS DEL CEDRITO PROPIEDAD HORIZONTAL"/>
    <x v="1"/>
    <x v="1"/>
  </r>
  <r>
    <x v="0"/>
    <x v="1"/>
    <x v="3"/>
    <x v="4"/>
    <n v="7297032"/>
    <n v="9002532583"/>
    <x v="0"/>
    <x v="0"/>
    <s v="CONJUNTO SIEMPRE VERDE - PROPIEDAD HORIZONTAL"/>
    <x v="104"/>
    <x v="5"/>
  </r>
  <r>
    <x v="0"/>
    <x v="1"/>
    <x v="3"/>
    <x v="4"/>
    <n v="7297099"/>
    <n v="9003380838"/>
    <x v="0"/>
    <x v="1"/>
    <s v="CONJUNTO RESIDENCIAL SIERRAVERDE"/>
    <x v="2"/>
    <x v="2"/>
  </r>
  <r>
    <x v="0"/>
    <x v="1"/>
    <x v="3"/>
    <x v="4"/>
    <n v="7297451"/>
    <n v="8090073628"/>
    <x v="0"/>
    <x v="1"/>
    <s v="CONJUNTO RESIDENCIAL LAS PALMERAS AGRUPACION A"/>
    <x v="3"/>
    <x v="3"/>
  </r>
  <r>
    <x v="0"/>
    <x v="1"/>
    <x v="3"/>
    <x v="4"/>
    <n v="7297492"/>
    <n v="9002419675"/>
    <x v="0"/>
    <x v="1"/>
    <s v="CONJUNTO RESIDENCIAL SAN DIEGO 3"/>
    <x v="1"/>
    <x v="1"/>
  </r>
  <r>
    <x v="0"/>
    <x v="1"/>
    <x v="3"/>
    <x v="4"/>
    <n v="7297531"/>
    <n v="8300404280"/>
    <x v="0"/>
    <x v="1"/>
    <s v="CONJUNTO RESIDENCIAL EL LABRADOR II  - PROPIEDAD HORIZONTAL"/>
    <x v="1"/>
    <x v="1"/>
  </r>
  <r>
    <x v="0"/>
    <x v="1"/>
    <x v="3"/>
    <x v="4"/>
    <n v="7297656"/>
    <n v="8000495567"/>
    <x v="0"/>
    <x v="1"/>
    <s v="EDIFICIO CALLE 72 FIDUCIARIA LA PREVISORA-PROPIEDAD HORIZONT"/>
    <x v="1"/>
    <x v="1"/>
  </r>
  <r>
    <x v="0"/>
    <x v="1"/>
    <x v="3"/>
    <x v="4"/>
    <n v="7297670"/>
    <n v="8300573406"/>
    <x v="0"/>
    <x v="1"/>
    <s v="EDIFICIO ALAMEDA DEL PARQUE PROPIEDAD HORIZON"/>
    <x v="1"/>
    <x v="1"/>
  </r>
  <r>
    <x v="0"/>
    <x v="1"/>
    <x v="3"/>
    <x v="4"/>
    <n v="7297684"/>
    <n v="8300605410"/>
    <x v="0"/>
    <x v="0"/>
    <s v="CONJUNTO RESIDENCIAL PARQUES DE ATAHUALPA 4 PH"/>
    <x v="1"/>
    <x v="1"/>
  </r>
  <r>
    <x v="0"/>
    <x v="1"/>
    <x v="3"/>
    <x v="4"/>
    <n v="7297721"/>
    <n v="8260018268"/>
    <x v="0"/>
    <x v="3"/>
    <s v="EDIFICIO PLAZA PROPIEDAD HORIZONTAL"/>
    <x v="28"/>
    <x v="11"/>
  </r>
  <r>
    <x v="0"/>
    <x v="1"/>
    <x v="3"/>
    <x v="4"/>
    <n v="7297735"/>
    <n v="8600403353"/>
    <x v="0"/>
    <x v="3"/>
    <s v="CONJUNTO RESIDENCIAL BOSQUES DE KENNEDY PH"/>
    <x v="1"/>
    <x v="1"/>
  </r>
  <r>
    <x v="0"/>
    <x v="1"/>
    <x v="3"/>
    <x v="4"/>
    <n v="7297773"/>
    <n v="8902115844"/>
    <x v="0"/>
    <x v="1"/>
    <s v="UNIDAD RESIDENCIAL ALTOS CAÑAVERAL I ETAPA"/>
    <x v="17"/>
    <x v="2"/>
  </r>
  <r>
    <x v="0"/>
    <x v="1"/>
    <x v="3"/>
    <x v="4"/>
    <n v="7297782"/>
    <n v="8001811235"/>
    <x v="0"/>
    <x v="1"/>
    <s v="CONJUNTO RESIDENCIAL PROVITEQ UNIDAD 4"/>
    <x v="7"/>
    <x v="7"/>
  </r>
  <r>
    <x v="0"/>
    <x v="1"/>
    <x v="3"/>
    <x v="4"/>
    <n v="7297803"/>
    <n v="9007771237"/>
    <x v="0"/>
    <x v="1"/>
    <s v="EDIFICIO SCALA 10"/>
    <x v="2"/>
    <x v="2"/>
  </r>
  <r>
    <x v="0"/>
    <x v="1"/>
    <x v="3"/>
    <x v="4"/>
    <n v="7297826"/>
    <n v="8001872058"/>
    <x v="0"/>
    <x v="1"/>
    <s v="CONJUNTO RESIDENCIAL SAN DIEGO - PROPIEDAD HORIZONTAL"/>
    <x v="1"/>
    <x v="1"/>
  </r>
  <r>
    <x v="0"/>
    <x v="1"/>
    <x v="3"/>
    <x v="4"/>
    <n v="7297829"/>
    <n v="8300749224"/>
    <x v="0"/>
    <x v="3"/>
    <s v="CONJUNTO RESIDENCIAL DE LA SUPERMANZANA 6 BOC"/>
    <x v="1"/>
    <x v="1"/>
  </r>
  <r>
    <x v="0"/>
    <x v="1"/>
    <x v="3"/>
    <x v="4"/>
    <n v="7297837"/>
    <n v="8909430851"/>
    <x v="0"/>
    <x v="1"/>
    <s v="CONJUNTO RESIDENCIAL MAZATLAN"/>
    <x v="14"/>
    <x v="5"/>
  </r>
  <r>
    <x v="0"/>
    <x v="1"/>
    <x v="3"/>
    <x v="4"/>
    <n v="7297922"/>
    <n v="9003647598"/>
    <x v="0"/>
    <x v="1"/>
    <s v="EDIFICIO ANTHAL - PROPIEDAD HORIZONTAL"/>
    <x v="1"/>
    <x v="1"/>
  </r>
  <r>
    <x v="0"/>
    <x v="1"/>
    <x v="3"/>
    <x v="4"/>
    <n v="7297964"/>
    <n v="9001485532"/>
    <x v="0"/>
    <x v="1"/>
    <s v="CONJUNTO RESIDENCIAL ARBOLEDA DE SAN GABRIEL"/>
    <x v="1"/>
    <x v="1"/>
  </r>
  <r>
    <x v="0"/>
    <x v="1"/>
    <x v="3"/>
    <x v="4"/>
    <n v="7297972"/>
    <n v="9001485532"/>
    <x v="0"/>
    <x v="1"/>
    <s v="CONJUNTO RESIDENCIAL ARBOLEDA DE SAN GABRIEL"/>
    <x v="1"/>
    <x v="1"/>
  </r>
  <r>
    <x v="0"/>
    <x v="1"/>
    <x v="3"/>
    <x v="4"/>
    <n v="7298025"/>
    <n v="8001733016"/>
    <x v="0"/>
    <x v="1"/>
    <s v="CONJUNTO RESIDENCIAL SANTA BARBARA NORTE MANZA I"/>
    <x v="1"/>
    <x v="1"/>
  </r>
  <r>
    <x v="0"/>
    <x v="1"/>
    <x v="3"/>
    <x v="4"/>
    <n v="7298098"/>
    <n v="8300400106"/>
    <x v="0"/>
    <x v="3"/>
    <s v="EDIFICIO BELLOHORIZONTE PROPIEDAD HORIZONTAL"/>
    <x v="1"/>
    <x v="1"/>
  </r>
  <r>
    <x v="0"/>
    <x v="1"/>
    <x v="3"/>
    <x v="4"/>
    <n v="7298118"/>
    <n v="9014239695"/>
    <x v="0"/>
    <x v="1"/>
    <s v="PARQUE RESIDENCIAL INTER PLAZA SUR BLOQUE B - PROPIEDAD HORI"/>
    <x v="7"/>
    <x v="7"/>
  </r>
  <r>
    <x v="0"/>
    <x v="1"/>
    <x v="3"/>
    <x v="4"/>
    <n v="7298148"/>
    <n v="8010007709"/>
    <x v="0"/>
    <x v="4"/>
    <s v="EDIFICIO MAROA"/>
    <x v="7"/>
    <x v="7"/>
  </r>
  <r>
    <x v="0"/>
    <x v="1"/>
    <x v="3"/>
    <x v="4"/>
    <n v="7298143"/>
    <n v="8301282009"/>
    <x v="0"/>
    <x v="1"/>
    <s v="CONJUNTO RESIDENCIAL VILLA DE GRATAMIRA DOS P"/>
    <x v="1"/>
    <x v="1"/>
  </r>
  <r>
    <x v="0"/>
    <x v="1"/>
    <x v="3"/>
    <x v="4"/>
    <n v="7298167"/>
    <n v="8001694262"/>
    <x v="0"/>
    <x v="0"/>
    <s v="CONJUNTO RESIDENCIAL SEBASTIAN DE BELALCAZAR"/>
    <x v="0"/>
    <x v="0"/>
  </r>
  <r>
    <x v="0"/>
    <x v="1"/>
    <x v="3"/>
    <x v="4"/>
    <n v="7298179"/>
    <n v="9001265015"/>
    <x v="0"/>
    <x v="1"/>
    <s v="URBANIZACION CAMINOS DE MONTICELLO P-H"/>
    <x v="14"/>
    <x v="5"/>
  </r>
  <r>
    <x v="0"/>
    <x v="1"/>
    <x v="3"/>
    <x v="4"/>
    <n v="7298226"/>
    <n v="9006279888"/>
    <x v="0"/>
    <x v="1"/>
    <s v="CONDOMINIO PALOS VERDES HACIENDA RESIDENCIAL-PROPIEDAD HORIZ"/>
    <x v="3"/>
    <x v="3"/>
  </r>
  <r>
    <x v="0"/>
    <x v="1"/>
    <x v="3"/>
    <x v="4"/>
    <n v="7298227"/>
    <n v="8160033474"/>
    <x v="0"/>
    <x v="1"/>
    <s v="EDIFICIO LAS CASCADAS PROPIEDAD HORIZONTAL"/>
    <x v="11"/>
    <x v="9"/>
  </r>
  <r>
    <x v="0"/>
    <x v="1"/>
    <x v="3"/>
    <x v="4"/>
    <n v="7298231"/>
    <n v="8301355478"/>
    <x v="0"/>
    <x v="1"/>
    <s v="CONJUNTO RESIDENCIAL CAMINOS DE VERACRUZ P H"/>
    <x v="1"/>
    <x v="1"/>
  </r>
  <r>
    <x v="0"/>
    <x v="1"/>
    <x v="3"/>
    <x v="4"/>
    <n v="7298238"/>
    <n v="9010960041"/>
    <x v="0"/>
    <x v="0"/>
    <s v="CONJUNTO RESIDENCIAL TORRES DE MILAN PROPIEDAD HORIZONTAL"/>
    <x v="6"/>
    <x v="6"/>
  </r>
  <r>
    <x v="0"/>
    <x v="1"/>
    <x v="3"/>
    <x v="4"/>
    <n v="7298281"/>
    <n v="8300370760"/>
    <x v="0"/>
    <x v="0"/>
    <s v="CONJUNTO RESIDENCIAL NUEVA SANTA ISABEL ETAPAS I Y II"/>
    <x v="1"/>
    <x v="1"/>
  </r>
  <r>
    <x v="0"/>
    <x v="1"/>
    <x v="3"/>
    <x v="4"/>
    <n v="7298295"/>
    <n v="8000518876"/>
    <x v="0"/>
    <x v="1"/>
    <s v="AGRUPACION DE VIVIENDA SANTA MARIA"/>
    <x v="1"/>
    <x v="1"/>
  </r>
  <r>
    <x v="0"/>
    <x v="1"/>
    <x v="3"/>
    <x v="4"/>
    <n v="7298358"/>
    <n v="9004344326"/>
    <x v="0"/>
    <x v="1"/>
    <s v="EDIFICIO TORRES DE RIVAR"/>
    <x v="20"/>
    <x v="11"/>
  </r>
  <r>
    <x v="0"/>
    <x v="1"/>
    <x v="3"/>
    <x v="4"/>
    <n v="7298354"/>
    <n v="8160000706"/>
    <x v="0"/>
    <x v="2"/>
    <s v="CENTRO COMERCIAL PASARELA PH"/>
    <x v="11"/>
    <x v="9"/>
  </r>
  <r>
    <x v="0"/>
    <x v="1"/>
    <x v="3"/>
    <x v="4"/>
    <n v="7298404"/>
    <n v="9006964154"/>
    <x v="0"/>
    <x v="0"/>
    <s v="URBANIZACION FRONTERA DEL SUR TORRE 1 Y TORRE 2"/>
    <x v="63"/>
    <x v="5"/>
  </r>
  <r>
    <x v="0"/>
    <x v="1"/>
    <x v="3"/>
    <x v="4"/>
    <n v="7298397"/>
    <n v="9012613328"/>
    <x v="0"/>
    <x v="1"/>
    <s v="VILLAS DE LA PRADERA PROPIEDAD HORIZONTA"/>
    <x v="13"/>
    <x v="9"/>
  </r>
  <r>
    <x v="0"/>
    <x v="1"/>
    <x v="3"/>
    <x v="4"/>
    <n v="7298414"/>
    <n v="8000306450"/>
    <x v="0"/>
    <x v="1"/>
    <s v="UNIDAD RESIDENCIAL CASTAÑARES PH"/>
    <x v="11"/>
    <x v="9"/>
  </r>
  <r>
    <x v="0"/>
    <x v="1"/>
    <x v="3"/>
    <x v="4"/>
    <n v="7298419"/>
    <n v="9006830915"/>
    <x v="0"/>
    <x v="2"/>
    <s v="CONJUNTO RESIDENCIAL VILLAS DE LA MERCED PH"/>
    <x v="13"/>
    <x v="9"/>
  </r>
  <r>
    <x v="0"/>
    <x v="1"/>
    <x v="3"/>
    <x v="1"/>
    <n v="7298438"/>
    <n v="9007668008"/>
    <x v="0"/>
    <x v="1"/>
    <s v="MULTIFAMILIAR SAN AGUSTIN"/>
    <x v="20"/>
    <x v="11"/>
  </r>
  <r>
    <x v="0"/>
    <x v="1"/>
    <x v="3"/>
    <x v="4"/>
    <n v="7298520"/>
    <n v="8300040593"/>
    <x v="0"/>
    <x v="1"/>
    <s v="CONJUNTO PARQUE RESIDENCIAL CALLE 100 PROPIEDAD HORIZONTAL"/>
    <x v="1"/>
    <x v="1"/>
  </r>
  <r>
    <x v="0"/>
    <x v="1"/>
    <x v="3"/>
    <x v="4"/>
    <n v="7298542"/>
    <n v="8090052953"/>
    <x v="0"/>
    <x v="1"/>
    <s v="EDIFICIO CAMINO DORADO PROPIEDAD  HORIZONTAL"/>
    <x v="3"/>
    <x v="3"/>
  </r>
  <r>
    <x v="0"/>
    <x v="1"/>
    <x v="3"/>
    <x v="4"/>
    <n v="7298558"/>
    <n v="9006660028"/>
    <x v="0"/>
    <x v="1"/>
    <s v="CONJUNTO RESIDENCIAL URBANIZACION AGATA PROPIEDAD HORIZONTAL"/>
    <x v="14"/>
    <x v="5"/>
  </r>
  <r>
    <x v="0"/>
    <x v="1"/>
    <x v="3"/>
    <x v="4"/>
    <n v="7298562"/>
    <n v="9003185801"/>
    <x v="0"/>
    <x v="1"/>
    <s v="CONDOMINIO TIZIANO RESORT"/>
    <x v="15"/>
    <x v="4"/>
  </r>
  <r>
    <x v="0"/>
    <x v="1"/>
    <x v="3"/>
    <x v="4"/>
    <n v="7298565"/>
    <n v="8300355067"/>
    <x v="0"/>
    <x v="1"/>
    <s v="CONJUNTO RESIDENCIAL CAPURGANA PROPIEDAD HORIZONTAL"/>
    <x v="1"/>
    <x v="1"/>
  </r>
  <r>
    <x v="0"/>
    <x v="1"/>
    <x v="3"/>
    <x v="4"/>
    <n v="7298571"/>
    <n v="8300355067"/>
    <x v="0"/>
    <x v="3"/>
    <s v="CONJUNTO RESIDENCIAL CAPURGANA PROPIEDAD HORIZONTAL"/>
    <x v="1"/>
    <x v="1"/>
  </r>
  <r>
    <x v="0"/>
    <x v="1"/>
    <x v="3"/>
    <x v="4"/>
    <n v="7298576"/>
    <n v="9003185801"/>
    <x v="0"/>
    <x v="1"/>
    <s v="CONDOMINIO TIZIANO RESORT"/>
    <x v="15"/>
    <x v="4"/>
  </r>
  <r>
    <x v="0"/>
    <x v="1"/>
    <x v="3"/>
    <x v="4"/>
    <n v="7298617"/>
    <n v="9004146968"/>
    <x v="0"/>
    <x v="0"/>
    <s v="CONJUNTO RESIDENCIAL MONTEBONITO"/>
    <x v="3"/>
    <x v="3"/>
  </r>
  <r>
    <x v="0"/>
    <x v="1"/>
    <x v="3"/>
    <x v="4"/>
    <n v="7298630"/>
    <n v="8160006221"/>
    <x v="0"/>
    <x v="1"/>
    <s v="EDIFICIO VALLADARES PROPIEDAD HORIZONTAL"/>
    <x v="11"/>
    <x v="9"/>
  </r>
  <r>
    <x v="0"/>
    <x v="1"/>
    <x v="3"/>
    <x v="4"/>
    <n v="7298653"/>
    <n v="8050093504"/>
    <x v="0"/>
    <x v="1"/>
    <s v="UNIDAD RESIDENCIAL MARCO FIDEL SUAREZ"/>
    <x v="0"/>
    <x v="0"/>
  </r>
  <r>
    <x v="0"/>
    <x v="1"/>
    <x v="3"/>
    <x v="4"/>
    <n v="7298669"/>
    <n v="9005450050"/>
    <x v="0"/>
    <x v="1"/>
    <s v="CONJ OKAPI II"/>
    <x v="1"/>
    <x v="1"/>
  </r>
  <r>
    <x v="0"/>
    <x v="1"/>
    <x v="3"/>
    <x v="4"/>
    <n v="7298673"/>
    <n v="9012159890"/>
    <x v="0"/>
    <x v="3"/>
    <s v="CERRITOS DEL MAR ESTACION DE COMERCIO PH"/>
    <x v="11"/>
    <x v="9"/>
  </r>
  <r>
    <x v="0"/>
    <x v="1"/>
    <x v="3"/>
    <x v="4"/>
    <n v="7298695"/>
    <n v="8110305183"/>
    <x v="0"/>
    <x v="1"/>
    <s v="URBANIZACION PARQUE RESIDENCIAL LA CAMPIÑA PH"/>
    <x v="14"/>
    <x v="5"/>
  </r>
  <r>
    <x v="0"/>
    <x v="1"/>
    <x v="3"/>
    <x v="4"/>
    <n v="7298705"/>
    <n v="9012159890"/>
    <x v="0"/>
    <x v="3"/>
    <s v="CERRITOS DEL MAR ESTACION DE COMERCIO PH"/>
    <x v="11"/>
    <x v="9"/>
  </r>
  <r>
    <x v="0"/>
    <x v="1"/>
    <x v="3"/>
    <x v="4"/>
    <n v="7298788"/>
    <n v="8300520867"/>
    <x v="0"/>
    <x v="3"/>
    <s v="EDIFICIO RINCON DEL PROGRESO PH"/>
    <x v="1"/>
    <x v="1"/>
  </r>
  <r>
    <x v="0"/>
    <x v="1"/>
    <x v="3"/>
    <x v="4"/>
    <n v="7298798"/>
    <n v="9002332294"/>
    <x v="0"/>
    <x v="1"/>
    <s v="CONJUNTO HABITACIONAL EL CAMPIN III ETAPA PH"/>
    <x v="11"/>
    <x v="9"/>
  </r>
  <r>
    <x v="0"/>
    <x v="1"/>
    <x v="3"/>
    <x v="4"/>
    <n v="7298805"/>
    <n v="9000865417"/>
    <x v="0"/>
    <x v="0"/>
    <s v="EDIFICIO ESTAMBUL II BLOQUE CINCO 5 PROPIEDAD HORIZONTAL"/>
    <x v="6"/>
    <x v="6"/>
  </r>
  <r>
    <x v="0"/>
    <x v="1"/>
    <x v="3"/>
    <x v="4"/>
    <n v="7298799"/>
    <n v="8300520867"/>
    <x v="0"/>
    <x v="3"/>
    <s v="EDIFICIO RINCON DEL PROGRESO PH"/>
    <x v="1"/>
    <x v="1"/>
  </r>
  <r>
    <x v="0"/>
    <x v="1"/>
    <x v="3"/>
    <x v="4"/>
    <n v="7298810"/>
    <n v="8300520867"/>
    <x v="0"/>
    <x v="3"/>
    <s v="EDIFICIO RINCON DEL PROGRESO PH"/>
    <x v="1"/>
    <x v="1"/>
  </r>
  <r>
    <x v="0"/>
    <x v="1"/>
    <x v="3"/>
    <x v="4"/>
    <n v="7298823"/>
    <n v="8300520867"/>
    <x v="0"/>
    <x v="3"/>
    <s v="EDIFICIO RINCON DEL PROGRESO PH"/>
    <x v="1"/>
    <x v="1"/>
  </r>
  <r>
    <x v="0"/>
    <x v="1"/>
    <x v="3"/>
    <x v="4"/>
    <n v="7298837"/>
    <n v="9000529818"/>
    <x v="0"/>
    <x v="2"/>
    <s v="EDIFICIO TORCORMA PH"/>
    <x v="11"/>
    <x v="9"/>
  </r>
  <r>
    <x v="0"/>
    <x v="1"/>
    <x v="3"/>
    <x v="4"/>
    <n v="7298833"/>
    <n v="8300520867"/>
    <x v="0"/>
    <x v="3"/>
    <s v="EDIFICIO RINCON DEL PROGRESO PH"/>
    <x v="1"/>
    <x v="1"/>
  </r>
  <r>
    <x v="0"/>
    <x v="1"/>
    <x v="3"/>
    <x v="4"/>
    <n v="7298834"/>
    <n v="8300370760"/>
    <x v="0"/>
    <x v="0"/>
    <s v="CONJUNTO RESIDENCIAL NUEVA SANTA ISABEL PH ETAPAS I Y II"/>
    <x v="1"/>
    <x v="1"/>
  </r>
  <r>
    <x v="0"/>
    <x v="1"/>
    <x v="3"/>
    <x v="4"/>
    <n v="7298841"/>
    <n v="8300520867"/>
    <x v="0"/>
    <x v="3"/>
    <s v="EDIFICIO RINCON DEL PROGRESO PH"/>
    <x v="1"/>
    <x v="1"/>
  </r>
  <r>
    <x v="0"/>
    <x v="1"/>
    <x v="3"/>
    <x v="4"/>
    <n v="7298845"/>
    <n v="8300520867"/>
    <x v="0"/>
    <x v="3"/>
    <s v="EDIFICIO RINCON DEL PROGRESO PH"/>
    <x v="1"/>
    <x v="1"/>
  </r>
  <r>
    <x v="0"/>
    <x v="1"/>
    <x v="3"/>
    <x v="4"/>
    <n v="7298865"/>
    <n v="8604045203"/>
    <x v="0"/>
    <x v="3"/>
    <s v="UNIDAD RESIDENCIAL CASABLANCA 32"/>
    <x v="1"/>
    <x v="1"/>
  </r>
  <r>
    <x v="0"/>
    <x v="1"/>
    <x v="3"/>
    <x v="4"/>
    <n v="7298880"/>
    <n v="8110335313"/>
    <x v="0"/>
    <x v="2"/>
    <s v="EDIFICIO PORTON DE SANTA TERESA PH"/>
    <x v="14"/>
    <x v="5"/>
  </r>
  <r>
    <x v="0"/>
    <x v="1"/>
    <x v="3"/>
    <x v="4"/>
    <n v="7298888"/>
    <n v="9002527723"/>
    <x v="0"/>
    <x v="3"/>
    <s v="CONJUNTO RESIDENCIAL EL MIRADOR PH"/>
    <x v="9"/>
    <x v="8"/>
  </r>
  <r>
    <x v="0"/>
    <x v="1"/>
    <x v="3"/>
    <x v="4"/>
    <n v="7298896"/>
    <n v="8001872058"/>
    <x v="0"/>
    <x v="1"/>
    <s v="CONJUNTO RESIDENCIAL SAN DIEGO - PROPIEDAD HORIZONTAL"/>
    <x v="1"/>
    <x v="1"/>
  </r>
  <r>
    <x v="0"/>
    <x v="1"/>
    <x v="3"/>
    <x v="4"/>
    <n v="7298908"/>
    <n v="9006741639"/>
    <x v="0"/>
    <x v="1"/>
    <s v="CONJUNTO RESIDENCIAL MIRADOR DE CELTA PH"/>
    <x v="39"/>
    <x v="4"/>
  </r>
  <r>
    <x v="0"/>
    <x v="1"/>
    <x v="3"/>
    <x v="4"/>
    <n v="7298902"/>
    <n v="8050014434"/>
    <x v="0"/>
    <x v="1"/>
    <s v="CONJ RESNO 2 DE LA URBANIZACION VILLA ALMENDROS PH"/>
    <x v="0"/>
    <x v="0"/>
  </r>
  <r>
    <x v="0"/>
    <x v="1"/>
    <x v="3"/>
    <x v="4"/>
    <n v="7298930"/>
    <n v="8001513867"/>
    <x v="0"/>
    <x v="3"/>
    <s v="CONJUNTO RESIDENCIAL RIO FRIO PH"/>
    <x v="8"/>
    <x v="4"/>
  </r>
  <r>
    <x v="0"/>
    <x v="1"/>
    <x v="3"/>
    <x v="4"/>
    <n v="7298939"/>
    <n v="8300755992"/>
    <x v="0"/>
    <x v="2"/>
    <s v="PORTON DE GRATAMIRA PH"/>
    <x v="1"/>
    <x v="1"/>
  </r>
  <r>
    <x v="0"/>
    <x v="1"/>
    <x v="3"/>
    <x v="4"/>
    <n v="7298940"/>
    <n v="8001513867"/>
    <x v="0"/>
    <x v="3"/>
    <s v="CONJUNTO RESIDENCIAL RIO FRIO PH"/>
    <x v="8"/>
    <x v="4"/>
  </r>
  <r>
    <x v="0"/>
    <x v="1"/>
    <x v="3"/>
    <x v="4"/>
    <n v="7298977"/>
    <n v="9001510335"/>
    <x v="0"/>
    <x v="0"/>
    <s v="URBANIZACION VIÑALES PH"/>
    <x v="14"/>
    <x v="5"/>
  </r>
  <r>
    <x v="0"/>
    <x v="1"/>
    <x v="3"/>
    <x v="4"/>
    <n v="7298976"/>
    <n v="8002198325"/>
    <x v="0"/>
    <x v="1"/>
    <s v="MULTIFAMILIAR CAQUETA"/>
    <x v="1"/>
    <x v="1"/>
  </r>
  <r>
    <x v="0"/>
    <x v="1"/>
    <x v="3"/>
    <x v="5"/>
    <n v="7298986"/>
    <n v="24684935"/>
    <x v="0"/>
    <x v="1"/>
    <s v="ESCOBAR NARANJO GLADIS DEL SOCORRO"/>
    <x v="13"/>
    <x v="9"/>
  </r>
  <r>
    <x v="0"/>
    <x v="1"/>
    <x v="3"/>
    <x v="4"/>
    <n v="7298989"/>
    <n v="8301018025"/>
    <x v="0"/>
    <x v="1"/>
    <s v="CONJUNTO RESIDENCIAL EL PORTAL DEL MORTIÑO PROPIEDAD HORIZON"/>
    <x v="1"/>
    <x v="1"/>
  </r>
  <r>
    <x v="0"/>
    <x v="1"/>
    <x v="3"/>
    <x v="4"/>
    <n v="7298996"/>
    <n v="8300799979"/>
    <x v="0"/>
    <x v="3"/>
    <s v="CONJUNTO RESIDENCIAL EBRO ETAPAS I II Y III - PROPIEDAD HORI"/>
    <x v="1"/>
    <x v="1"/>
  </r>
  <r>
    <x v="0"/>
    <x v="1"/>
    <x v="3"/>
    <x v="4"/>
    <n v="7298997"/>
    <n v="8090029079"/>
    <x v="0"/>
    <x v="3"/>
    <s v="EDIFICIO SANTA LIBRADA REAL"/>
    <x v="3"/>
    <x v="3"/>
  </r>
  <r>
    <x v="0"/>
    <x v="1"/>
    <x v="3"/>
    <x v="4"/>
    <n v="7299056"/>
    <n v="8100003035"/>
    <x v="0"/>
    <x v="2"/>
    <s v="PROPIEDAD HORIZONTAL EDIFICIO PLAZA 51"/>
    <x v="6"/>
    <x v="6"/>
  </r>
  <r>
    <x v="0"/>
    <x v="1"/>
    <x v="3"/>
    <x v="4"/>
    <n v="7299058"/>
    <n v="8604045203"/>
    <x v="0"/>
    <x v="3"/>
    <s v="UNIDAD RESIDENCIAL CASABLANCA 32"/>
    <x v="1"/>
    <x v="1"/>
  </r>
  <r>
    <x v="0"/>
    <x v="1"/>
    <x v="3"/>
    <x v="4"/>
    <n v="7299152"/>
    <n v="8160017881"/>
    <x v="0"/>
    <x v="0"/>
    <s v="CONJUNTO RESIDENCIAL COODELMAR II ETAPA PH"/>
    <x v="11"/>
    <x v="9"/>
  </r>
  <r>
    <x v="0"/>
    <x v="1"/>
    <x v="3"/>
    <x v="4"/>
    <n v="7299181"/>
    <n v="9008110116"/>
    <x v="0"/>
    <x v="1"/>
    <s v="PROPIEDAD HORIZONTAL - EDIFICIO LA RIVIERA"/>
    <x v="6"/>
    <x v="6"/>
  </r>
  <r>
    <x v="0"/>
    <x v="1"/>
    <x v="3"/>
    <x v="4"/>
    <n v="7299252"/>
    <n v="8909333545"/>
    <x v="0"/>
    <x v="1"/>
    <s v="CONJUNTO RESIDENCIAL NUEVA ANDALUCIA AGRUPACIONES 6-7 PH"/>
    <x v="14"/>
    <x v="5"/>
  </r>
  <r>
    <x v="0"/>
    <x v="1"/>
    <x v="3"/>
    <x v="4"/>
    <n v="7299340"/>
    <n v="8001472634"/>
    <x v="0"/>
    <x v="3"/>
    <s v="EDIFICIO ERA 2003 TORRE B - PROPIEDAD HORIZONTAL"/>
    <x v="1"/>
    <x v="1"/>
  </r>
  <r>
    <x v="0"/>
    <x v="1"/>
    <x v="3"/>
    <x v="4"/>
    <n v="7299369"/>
    <n v="8909272495"/>
    <x v="0"/>
    <x v="0"/>
    <s v="CONDOMINIO TORRES VERDES PH"/>
    <x v="14"/>
    <x v="5"/>
  </r>
  <r>
    <x v="0"/>
    <x v="1"/>
    <x v="3"/>
    <x v="4"/>
    <n v="7299368"/>
    <n v="8300494045"/>
    <x v="0"/>
    <x v="1"/>
    <s v="EDIFICIO MIRASIERRA II PH"/>
    <x v="1"/>
    <x v="1"/>
  </r>
  <r>
    <x v="0"/>
    <x v="1"/>
    <x v="3"/>
    <x v="4"/>
    <n v="7299382"/>
    <n v="9006612458"/>
    <x v="0"/>
    <x v="1"/>
    <s v="EDIFICIO BARICHARA - PROPIEDAD HORIZONTAL"/>
    <x v="6"/>
    <x v="6"/>
  </r>
  <r>
    <x v="0"/>
    <x v="1"/>
    <x v="3"/>
    <x v="4"/>
    <n v="7299394"/>
    <n v="8100027361"/>
    <x v="0"/>
    <x v="0"/>
    <s v="CONJUNTO CERRADO RINCON DE ATALAYA PROPIEDAD HORIZONTAL"/>
    <x v="6"/>
    <x v="6"/>
  </r>
  <r>
    <x v="0"/>
    <x v="1"/>
    <x v="3"/>
    <x v="4"/>
    <n v="7299407"/>
    <n v="8300575459"/>
    <x v="0"/>
    <x v="1"/>
    <s v="CONJUNTO RESIDENCIAL LA ALEJANDRIA II PH"/>
    <x v="1"/>
    <x v="1"/>
  </r>
  <r>
    <x v="0"/>
    <x v="1"/>
    <x v="3"/>
    <x v="4"/>
    <n v="7299442"/>
    <n v="8900037365"/>
    <x v="0"/>
    <x v="3"/>
    <s v="URBANIZACION LOS CRISTALES"/>
    <x v="7"/>
    <x v="7"/>
  </r>
  <r>
    <x v="0"/>
    <x v="1"/>
    <x v="3"/>
    <x v="4"/>
    <n v="7299465"/>
    <n v="9002532583"/>
    <x v="0"/>
    <x v="0"/>
    <s v="CONJUNTO SIEMPRE VERDE - PROPIEDAD HORIZONTAL"/>
    <x v="14"/>
    <x v="5"/>
  </r>
  <r>
    <x v="0"/>
    <x v="1"/>
    <x v="3"/>
    <x v="4"/>
    <n v="7299495"/>
    <n v="8140070542"/>
    <x v="0"/>
    <x v="1"/>
    <s v="CONJUNTO RESIDENCIAL SAN IGNACIO PH"/>
    <x v="9"/>
    <x v="8"/>
  </r>
  <r>
    <x v="0"/>
    <x v="1"/>
    <x v="3"/>
    <x v="4"/>
    <n v="7299515"/>
    <n v="9012143002"/>
    <x v="0"/>
    <x v="1"/>
    <s v="EDIFICIO TARRAGONA PH"/>
    <x v="14"/>
    <x v="5"/>
  </r>
  <r>
    <x v="0"/>
    <x v="1"/>
    <x v="3"/>
    <x v="4"/>
    <n v="7299522"/>
    <n v="9013846882"/>
    <x v="0"/>
    <x v="1"/>
    <s v="CONJUNTO RESIDENCIAL PORTAL DE GAMMA I PROPIE"/>
    <x v="11"/>
    <x v="9"/>
  </r>
  <r>
    <x v="0"/>
    <x v="1"/>
    <x v="3"/>
    <x v="4"/>
    <n v="7299563"/>
    <n v="9005013887"/>
    <x v="0"/>
    <x v="7"/>
    <s v="EDIFICIO TORRE DEL SOL PH"/>
    <x v="6"/>
    <x v="6"/>
  </r>
  <r>
    <x v="0"/>
    <x v="1"/>
    <x v="3"/>
    <x v="4"/>
    <n v="7299581"/>
    <n v="8001266961"/>
    <x v="0"/>
    <x v="3"/>
    <s v="PROPIEDAD HORIZONTAL CONJUNTO CERRADO LA ITALIA"/>
    <x v="6"/>
    <x v="6"/>
  </r>
  <r>
    <x v="0"/>
    <x v="1"/>
    <x v="3"/>
    <x v="4"/>
    <n v="7299583"/>
    <n v="8301208112"/>
    <x v="0"/>
    <x v="1"/>
    <s v="CONJUNTO RESIDENCIAL LOS ROSALES DE TIMIZA AG"/>
    <x v="1"/>
    <x v="1"/>
  </r>
  <r>
    <x v="0"/>
    <x v="1"/>
    <x v="3"/>
    <x v="4"/>
    <n v="7299590"/>
    <n v="8050035037"/>
    <x v="0"/>
    <x v="1"/>
    <s v="CONJUNTO RESIDENCIAL GIRASOLES DE LA FLORA II"/>
    <x v="0"/>
    <x v="0"/>
  </r>
  <r>
    <x v="0"/>
    <x v="1"/>
    <x v="3"/>
    <x v="4"/>
    <n v="7299619"/>
    <n v="9003223341"/>
    <x v="0"/>
    <x v="0"/>
    <s v="PROPIEDAD HORIZONTAL EDIFICIO MIRADOR DE LA 28"/>
    <x v="6"/>
    <x v="6"/>
  </r>
  <r>
    <x v="0"/>
    <x v="1"/>
    <x v="3"/>
    <x v="4"/>
    <n v="7299628"/>
    <n v="9001335838"/>
    <x v="0"/>
    <x v="3"/>
    <s v="AGRUPACION DE VIVIENDA MIRADOR DE VILLAPILAR- PROPIEDAD"/>
    <x v="6"/>
    <x v="6"/>
  </r>
  <r>
    <x v="0"/>
    <x v="1"/>
    <x v="3"/>
    <x v="4"/>
    <n v="7299657"/>
    <n v="8300799979"/>
    <x v="0"/>
    <x v="3"/>
    <s v="CONJUNTO RESIDENCIAL EBRO ETAPAS I II Y III - PROPIEDAD HORI"/>
    <x v="1"/>
    <x v="1"/>
  </r>
  <r>
    <x v="0"/>
    <x v="1"/>
    <x v="3"/>
    <x v="4"/>
    <n v="7299670"/>
    <n v="8000338429"/>
    <x v="0"/>
    <x v="3"/>
    <s v="AGRUPACION RESIDENCIAL VILLA ALICIA"/>
    <x v="11"/>
    <x v="9"/>
  </r>
  <r>
    <x v="0"/>
    <x v="1"/>
    <x v="3"/>
    <x v="4"/>
    <n v="7299686"/>
    <n v="9003292162"/>
    <x v="0"/>
    <x v="1"/>
    <s v="EDIFICIO CITRUS PROPIEDAD HORIZONTAL"/>
    <x v="1"/>
    <x v="1"/>
  </r>
  <r>
    <x v="0"/>
    <x v="1"/>
    <x v="3"/>
    <x v="4"/>
    <n v="7299699"/>
    <n v="8002263480"/>
    <x v="0"/>
    <x v="1"/>
    <s v="EDIFICIO BELALCAZAR P H"/>
    <x v="11"/>
    <x v="9"/>
  </r>
  <r>
    <x v="0"/>
    <x v="1"/>
    <x v="3"/>
    <x v="4"/>
    <n v="7299720"/>
    <n v="8050035037"/>
    <x v="0"/>
    <x v="7"/>
    <s v="CONJUNTO RESIDENCIAL GIRASOLES DE LA FLORA II"/>
    <x v="0"/>
    <x v="0"/>
  </r>
  <r>
    <x v="0"/>
    <x v="1"/>
    <x v="3"/>
    <x v="4"/>
    <n v="7299733"/>
    <n v="8080010890"/>
    <x v="0"/>
    <x v="1"/>
    <s v="CONJUNTO RESIDENCIAL PORTAL DE LA HACIENDA LOS CAUCHOS"/>
    <x v="38"/>
    <x v="4"/>
  </r>
  <r>
    <x v="0"/>
    <x v="1"/>
    <x v="3"/>
    <x v="4"/>
    <n v="7299754"/>
    <n v="8000338429"/>
    <x v="0"/>
    <x v="2"/>
    <s v="AGRUPACION RESIDENCIAL VILLA ALICIA"/>
    <x v="11"/>
    <x v="9"/>
  </r>
  <r>
    <x v="0"/>
    <x v="1"/>
    <x v="3"/>
    <x v="4"/>
    <n v="7299787"/>
    <n v="8070041108"/>
    <x v="1"/>
    <x v="6"/>
    <s v="CONDOMINIO EDIFICIO EL CARRETERO"/>
    <x v="18"/>
    <x v="10"/>
  </r>
  <r>
    <x v="0"/>
    <x v="1"/>
    <x v="3"/>
    <x v="4"/>
    <n v="7299772"/>
    <n v="8914099344"/>
    <x v="0"/>
    <x v="1"/>
    <s v="UNIDAD RESIDENCIAL MALLORCA PH"/>
    <x v="11"/>
    <x v="9"/>
  </r>
  <r>
    <x v="0"/>
    <x v="1"/>
    <x v="3"/>
    <x v="4"/>
    <n v="7299833"/>
    <n v="9003538116"/>
    <x v="0"/>
    <x v="4"/>
    <s v="CONJUNTO MULTIFAMILIAR JARDINES DE LA PALMA-PROPIEDAD HO"/>
    <x v="6"/>
    <x v="6"/>
  </r>
  <r>
    <x v="0"/>
    <x v="1"/>
    <x v="3"/>
    <x v="4"/>
    <n v="7299839"/>
    <n v="9001951751"/>
    <x v="0"/>
    <x v="4"/>
    <s v="EDIFICIO MANGLARES PROPIEDAD HORIZONTAL"/>
    <x v="6"/>
    <x v="6"/>
  </r>
  <r>
    <x v="0"/>
    <x v="1"/>
    <x v="3"/>
    <x v="4"/>
    <n v="7299871"/>
    <n v="9004982499"/>
    <x v="0"/>
    <x v="2"/>
    <s v="ALTAMIRA CONJUNTO RESIDENCIAL PH"/>
    <x v="1"/>
    <x v="1"/>
  </r>
  <r>
    <x v="0"/>
    <x v="1"/>
    <x v="3"/>
    <x v="4"/>
    <n v="7299880"/>
    <n v="8300150877"/>
    <x v="0"/>
    <x v="3"/>
    <s v="AGRUPACION SUPERMANZANA 5 II ETAPA URBANIZACION BOCHICA MULT"/>
    <x v="1"/>
    <x v="1"/>
  </r>
  <r>
    <x v="0"/>
    <x v="1"/>
    <x v="3"/>
    <x v="4"/>
    <n v="7299936"/>
    <n v="9001142105"/>
    <x v="0"/>
    <x v="1"/>
    <s v="EDIFICIO TAURUS V"/>
    <x v="1"/>
    <x v="1"/>
  </r>
  <r>
    <x v="0"/>
    <x v="1"/>
    <x v="3"/>
    <x v="4"/>
    <n v="7299949"/>
    <n v="9008110116"/>
    <x v="0"/>
    <x v="4"/>
    <s v="PROPIEDAD HORIZONTAL - EDIFICIO LA RIVIERA"/>
    <x v="6"/>
    <x v="6"/>
  </r>
  <r>
    <x v="0"/>
    <x v="1"/>
    <x v="3"/>
    <x v="4"/>
    <n v="7299967"/>
    <n v="8605213490"/>
    <x v="0"/>
    <x v="3"/>
    <s v="CONJUNTO RESIDENCIAL PIJAO DE ORO"/>
    <x v="1"/>
    <x v="1"/>
  </r>
  <r>
    <x v="0"/>
    <x v="1"/>
    <x v="3"/>
    <x v="4"/>
    <n v="7299963"/>
    <n v="8002325009"/>
    <x v="0"/>
    <x v="4"/>
    <s v="PROPIEDAD HORIZONTAL ACROPOLIS DE SANCANCIO"/>
    <x v="6"/>
    <x v="6"/>
  </r>
  <r>
    <x v="0"/>
    <x v="1"/>
    <x v="3"/>
    <x v="4"/>
    <n v="7299974"/>
    <n v="9008611354"/>
    <x v="0"/>
    <x v="2"/>
    <s v="CONJUNTO CERRADO SANTO DOMINGO PROPIEDAD HORIZONTAL"/>
    <x v="3"/>
    <x v="3"/>
  </r>
  <r>
    <x v="0"/>
    <x v="1"/>
    <x v="3"/>
    <x v="4"/>
    <n v="7300019"/>
    <n v="8050121562"/>
    <x v="0"/>
    <x v="1"/>
    <s v="CONJUNTO RESIDENCIAL LOS ALMENDROS DE SAN FELIPE"/>
    <x v="0"/>
    <x v="0"/>
  </r>
  <r>
    <x v="0"/>
    <x v="1"/>
    <x v="3"/>
    <x v="4"/>
    <n v="7300046"/>
    <n v="9006325885"/>
    <x v="0"/>
    <x v="3"/>
    <s v="CONJUNTO CERRADO LOMBARDIA"/>
    <x v="20"/>
    <x v="11"/>
  </r>
  <r>
    <x v="0"/>
    <x v="1"/>
    <x v="3"/>
    <x v="4"/>
    <n v="7300104"/>
    <n v="8000477145"/>
    <x v="0"/>
    <x v="9"/>
    <s v="EDIFICIO ALICANTE PROPIEDAD HORIZONTAL"/>
    <x v="6"/>
    <x v="6"/>
  </r>
  <r>
    <x v="0"/>
    <x v="1"/>
    <x v="3"/>
    <x v="4"/>
    <n v="7300115"/>
    <n v="9002564806"/>
    <x v="0"/>
    <x v="3"/>
    <s v="PORVENIR RESERVADO 1 PH"/>
    <x v="1"/>
    <x v="1"/>
  </r>
  <r>
    <x v="0"/>
    <x v="1"/>
    <x v="3"/>
    <x v="4"/>
    <n v="7300127"/>
    <n v="9007760202"/>
    <x v="0"/>
    <x v="0"/>
    <s v="EDIFICIO SOTO 52"/>
    <x v="2"/>
    <x v="2"/>
  </r>
  <r>
    <x v="0"/>
    <x v="1"/>
    <x v="3"/>
    <x v="4"/>
    <n v="7300128"/>
    <n v="8000566414"/>
    <x v="0"/>
    <x v="1"/>
    <s v="EDIFICIO SAN FELIPE DE ALGECIRAS PROPIEDAD HO"/>
    <x v="1"/>
    <x v="1"/>
  </r>
  <r>
    <x v="0"/>
    <x v="1"/>
    <x v="3"/>
    <x v="4"/>
    <n v="7300155"/>
    <n v="8908056036"/>
    <x v="0"/>
    <x v="1"/>
    <s v="MULTICENTRO ESTRELLA - PROPIEDAD HORIZONTAL"/>
    <x v="6"/>
    <x v="6"/>
  </r>
  <r>
    <x v="0"/>
    <x v="1"/>
    <x v="3"/>
    <x v="5"/>
    <n v="7300172"/>
    <n v="41897804"/>
    <x v="0"/>
    <x v="2"/>
    <s v="MOLINA DE CARDONA SIXTA TULIA"/>
    <x v="7"/>
    <x v="7"/>
  </r>
  <r>
    <x v="0"/>
    <x v="1"/>
    <x v="3"/>
    <x v="4"/>
    <n v="7300187"/>
    <n v="8001647605"/>
    <x v="0"/>
    <x v="3"/>
    <s v="CONJUNTO RESIDENCIAL LAS TERRAZAS"/>
    <x v="1"/>
    <x v="1"/>
  </r>
  <r>
    <x v="0"/>
    <x v="1"/>
    <x v="3"/>
    <x v="5"/>
    <n v="7300239"/>
    <n v="93382124"/>
    <x v="0"/>
    <x v="1"/>
    <s v="MARTINEZ SANCHEZ GERMAN"/>
    <x v="3"/>
    <x v="3"/>
  </r>
  <r>
    <x v="0"/>
    <x v="1"/>
    <x v="3"/>
    <x v="4"/>
    <n v="7300228"/>
    <n v="9001408548"/>
    <x v="0"/>
    <x v="4"/>
    <s v="EDIFICIO TORRES DE ANDORRA - PROPIEDAD HORIZONTAL"/>
    <x v="6"/>
    <x v="6"/>
  </r>
  <r>
    <x v="0"/>
    <x v="1"/>
    <x v="3"/>
    <x v="4"/>
    <n v="7300299"/>
    <n v="9002527723"/>
    <x v="0"/>
    <x v="3"/>
    <s v="CONJUNTO RESIDENCIAL EL MIRADOR PH"/>
    <x v="9"/>
    <x v="8"/>
  </r>
  <r>
    <x v="0"/>
    <x v="1"/>
    <x v="3"/>
    <x v="4"/>
    <n v="7300303"/>
    <n v="9002527723"/>
    <x v="0"/>
    <x v="3"/>
    <s v="CONJUNTO RESIDENCIAL EL MIRADOR PH"/>
    <x v="9"/>
    <x v="8"/>
  </r>
  <r>
    <x v="0"/>
    <x v="1"/>
    <x v="3"/>
    <x v="4"/>
    <n v="7300323"/>
    <n v="9007366153"/>
    <x v="0"/>
    <x v="2"/>
    <s v="URBANIZACION FINITO PH"/>
    <x v="14"/>
    <x v="5"/>
  </r>
  <r>
    <x v="0"/>
    <x v="1"/>
    <x v="3"/>
    <x v="4"/>
    <n v="7300335"/>
    <n v="8605314642"/>
    <x v="0"/>
    <x v="1"/>
    <s v="CONJUNTO RESIDENCIAL NIZA VIII 53 PROPIEDAD HORIZONTAL"/>
    <x v="1"/>
    <x v="1"/>
  </r>
  <r>
    <x v="0"/>
    <x v="1"/>
    <x v="3"/>
    <x v="4"/>
    <n v="7300360"/>
    <n v="8000743645"/>
    <x v="0"/>
    <x v="1"/>
    <s v="UNIDAD RESIDENCIAL CIUDAD PEREIRA PH"/>
    <x v="11"/>
    <x v="9"/>
  </r>
  <r>
    <x v="0"/>
    <x v="1"/>
    <x v="3"/>
    <x v="4"/>
    <n v="7300362"/>
    <n v="9011031285"/>
    <x v="0"/>
    <x v="4"/>
    <s v="EDIFICIO TARAZONA PROPIEDAD HORIZONTAL"/>
    <x v="6"/>
    <x v="6"/>
  </r>
  <r>
    <x v="0"/>
    <x v="1"/>
    <x v="3"/>
    <x v="4"/>
    <n v="7300401"/>
    <n v="9002253188"/>
    <x v="0"/>
    <x v="1"/>
    <s v="URBANIZACION PALO DE ROSA PH"/>
    <x v="10"/>
    <x v="5"/>
  </r>
  <r>
    <x v="0"/>
    <x v="1"/>
    <x v="3"/>
    <x v="4"/>
    <n v="7300476"/>
    <n v="9011645003"/>
    <x v="0"/>
    <x v="1"/>
    <s v="EDIFICIO ALTA VISTA - PROPIEDAD HORIZONTAL"/>
    <x v="6"/>
    <x v="6"/>
  </r>
  <r>
    <x v="0"/>
    <x v="1"/>
    <x v="3"/>
    <x v="4"/>
    <n v="7300655"/>
    <n v="9011619682"/>
    <x v="0"/>
    <x v="1"/>
    <s v="EDIFICIO AURA DEL MAR"/>
    <x v="52"/>
    <x v="18"/>
  </r>
  <r>
    <x v="0"/>
    <x v="1"/>
    <x v="3"/>
    <x v="4"/>
    <n v="7300678"/>
    <n v="9009360541"/>
    <x v="0"/>
    <x v="1"/>
    <s v="YUMA CIUDADELA RESIDENCIAL"/>
    <x v="29"/>
    <x v="14"/>
  </r>
  <r>
    <x v="0"/>
    <x v="1"/>
    <x v="3"/>
    <x v="4"/>
    <n v="7300696"/>
    <n v="9001942074"/>
    <x v="0"/>
    <x v="1"/>
    <s v="CONJUNTO CERRADO QUINTAS DE SAN ESTEBAN"/>
    <x v="31"/>
    <x v="3"/>
  </r>
  <r>
    <x v="0"/>
    <x v="1"/>
    <x v="3"/>
    <x v="4"/>
    <n v="7300731"/>
    <n v="9002000121"/>
    <x v="0"/>
    <x v="1"/>
    <s v="LA UNIDAD INMOBILIARIA ECOLOGICA LA ALQUERIA RESERVADA"/>
    <x v="13"/>
    <x v="9"/>
  </r>
  <r>
    <x v="0"/>
    <x v="1"/>
    <x v="3"/>
    <x v="4"/>
    <n v="7300748"/>
    <n v="8190001475"/>
    <x v="0"/>
    <x v="1"/>
    <s v="EDIFICIO BALCONES DE ANDALUCIA"/>
    <x v="57"/>
    <x v="19"/>
  </r>
  <r>
    <x v="0"/>
    <x v="1"/>
    <x v="3"/>
    <x v="1"/>
    <n v="7300807"/>
    <n v="8300143291"/>
    <x v="0"/>
    <x v="1"/>
    <s v="EDIFICIO BOSQUE PASADENA PH"/>
    <x v="1"/>
    <x v="1"/>
  </r>
  <r>
    <x v="0"/>
    <x v="1"/>
    <x v="3"/>
    <x v="4"/>
    <n v="7300806"/>
    <n v="9006993672"/>
    <x v="0"/>
    <x v="3"/>
    <s v="CONJUNTO RESIDENCIAL PINARES DE ALAMEDA"/>
    <x v="11"/>
    <x v="9"/>
  </r>
  <r>
    <x v="0"/>
    <x v="1"/>
    <x v="3"/>
    <x v="4"/>
    <n v="7300863"/>
    <n v="9001860296"/>
    <x v="0"/>
    <x v="1"/>
    <s v="EDIFICIO MONTEARROYO - PROPIEDAD HORIZONTAL"/>
    <x v="1"/>
    <x v="1"/>
  </r>
  <r>
    <x v="0"/>
    <x v="1"/>
    <x v="3"/>
    <x v="4"/>
    <n v="7300868"/>
    <n v="8301337927"/>
    <x v="0"/>
    <x v="1"/>
    <s v="CONJUNTO RESIDENCIAL BALCONES DE TIBANA II PH"/>
    <x v="1"/>
    <x v="1"/>
  </r>
  <r>
    <x v="0"/>
    <x v="1"/>
    <x v="3"/>
    <x v="4"/>
    <n v="7300931"/>
    <n v="8001096760"/>
    <x v="0"/>
    <x v="3"/>
    <s v="CONJUNTO RESIDENCIAL SANTA BARBARA NORTE MANZANA B"/>
    <x v="1"/>
    <x v="1"/>
  </r>
  <r>
    <x v="0"/>
    <x v="1"/>
    <x v="3"/>
    <x v="4"/>
    <n v="7300984"/>
    <n v="8110072555"/>
    <x v="0"/>
    <x v="0"/>
    <s v="EDIFICIO AMERICANO 2 PH"/>
    <x v="14"/>
    <x v="5"/>
  </r>
  <r>
    <x v="0"/>
    <x v="1"/>
    <x v="3"/>
    <x v="4"/>
    <n v="7300993"/>
    <n v="8002414331"/>
    <x v="0"/>
    <x v="1"/>
    <s v="EDIFICIO TORRES DE PINARES"/>
    <x v="11"/>
    <x v="9"/>
  </r>
  <r>
    <x v="0"/>
    <x v="1"/>
    <x v="3"/>
    <x v="4"/>
    <n v="7301009"/>
    <n v="9003538116"/>
    <x v="0"/>
    <x v="4"/>
    <s v="CONJUNTO MULTIFAMILIAR JARDINES DE LA PALMA-PROPIEDAD HO"/>
    <x v="6"/>
    <x v="6"/>
  </r>
  <r>
    <x v="0"/>
    <x v="1"/>
    <x v="3"/>
    <x v="4"/>
    <n v="7301027"/>
    <n v="8604035366"/>
    <x v="0"/>
    <x v="3"/>
    <s v="CONJUNTO RESIDENCIAL CAPELLANIA 2 - PH"/>
    <x v="1"/>
    <x v="1"/>
  </r>
  <r>
    <x v="0"/>
    <x v="1"/>
    <x v="3"/>
    <x v="4"/>
    <n v="7301086"/>
    <n v="8908077065"/>
    <x v="0"/>
    <x v="1"/>
    <s v="EDIFICIO BELEN"/>
    <x v="6"/>
    <x v="6"/>
  </r>
  <r>
    <x v="0"/>
    <x v="1"/>
    <x v="3"/>
    <x v="4"/>
    <n v="7301113"/>
    <n v="9000003174"/>
    <x v="0"/>
    <x v="1"/>
    <s v="CONJUNTO RESIDENCIAL BALCONES DE SAN ESTEBAN"/>
    <x v="1"/>
    <x v="1"/>
  </r>
  <r>
    <x v="0"/>
    <x v="1"/>
    <x v="3"/>
    <x v="4"/>
    <n v="7301139"/>
    <n v="9010116076"/>
    <x v="0"/>
    <x v="3"/>
    <s v="EDIFICIO VILLA CARMENZA X2 BLOQUE DOS (2) PROPIEDAD HORIZONT"/>
    <x v="6"/>
    <x v="6"/>
  </r>
  <r>
    <x v="0"/>
    <x v="1"/>
    <x v="3"/>
    <x v="4"/>
    <n v="7301201"/>
    <n v="9002305731"/>
    <x v="0"/>
    <x v="1"/>
    <s v="CONJUNTO FLORALIA REAL"/>
    <x v="1"/>
    <x v="1"/>
  </r>
  <r>
    <x v="0"/>
    <x v="1"/>
    <x v="3"/>
    <x v="4"/>
    <n v="7301196"/>
    <n v="8605213490"/>
    <x v="0"/>
    <x v="3"/>
    <s v="CONJUNTO RESIDENCIAL PIJAO DE ORO"/>
    <x v="1"/>
    <x v="1"/>
  </r>
  <r>
    <x v="0"/>
    <x v="1"/>
    <x v="3"/>
    <x v="4"/>
    <n v="7301222"/>
    <n v="8002286800"/>
    <x v="0"/>
    <x v="1"/>
    <s v="AGRUPACION DE VIVIENDA VILLA CALASANZ I ETAPA"/>
    <x v="1"/>
    <x v="1"/>
  </r>
  <r>
    <x v="0"/>
    <x v="1"/>
    <x v="3"/>
    <x v="4"/>
    <n v="7301235"/>
    <n v="8002286800"/>
    <x v="0"/>
    <x v="1"/>
    <s v="AGRUPACION DE VIVIENDA VILLA CALASANZ I ETAPA"/>
    <x v="1"/>
    <x v="1"/>
  </r>
  <r>
    <x v="0"/>
    <x v="1"/>
    <x v="3"/>
    <x v="4"/>
    <n v="7301240"/>
    <n v="9007167962"/>
    <x v="0"/>
    <x v="4"/>
    <s v="EDIFICIO OZONO"/>
    <x v="7"/>
    <x v="7"/>
  </r>
  <r>
    <x v="0"/>
    <x v="1"/>
    <x v="3"/>
    <x v="4"/>
    <n v="7301290"/>
    <n v="9010772471"/>
    <x v="0"/>
    <x v="0"/>
    <s v="CONJUNTO RESIDENCIAL Y COMERCIAL ATLANTIS"/>
    <x v="7"/>
    <x v="7"/>
  </r>
  <r>
    <x v="0"/>
    <x v="1"/>
    <x v="3"/>
    <x v="4"/>
    <n v="7301313"/>
    <n v="9002305731"/>
    <x v="0"/>
    <x v="1"/>
    <s v="CONJUNTO FLORALIA REAL"/>
    <x v="1"/>
    <x v="1"/>
  </r>
  <r>
    <x v="0"/>
    <x v="1"/>
    <x v="3"/>
    <x v="4"/>
    <n v="7301328"/>
    <n v="9001136697"/>
    <x v="0"/>
    <x v="1"/>
    <s v="TEJAR DEL RIO PH"/>
    <x v="8"/>
    <x v="4"/>
  </r>
  <r>
    <x v="0"/>
    <x v="1"/>
    <x v="3"/>
    <x v="4"/>
    <n v="7301337"/>
    <n v="8301254398"/>
    <x v="0"/>
    <x v="0"/>
    <s v="AGRUPACION URBANIZACION TECHO"/>
    <x v="1"/>
    <x v="1"/>
  </r>
  <r>
    <x v="0"/>
    <x v="1"/>
    <x v="3"/>
    <x v="4"/>
    <n v="7301456"/>
    <n v="9011988075"/>
    <x v="0"/>
    <x v="4"/>
    <s v="EDIFICIO LADERA DE PIEDRA PINTADA PH"/>
    <x v="3"/>
    <x v="3"/>
  </r>
  <r>
    <x v="0"/>
    <x v="1"/>
    <x v="3"/>
    <x v="4"/>
    <n v="7301466"/>
    <n v="8110041831"/>
    <x v="0"/>
    <x v="1"/>
    <s v="CONJUNTO RESIDENCIAL CEIBAS DEL POBLADO"/>
    <x v="14"/>
    <x v="5"/>
  </r>
  <r>
    <x v="0"/>
    <x v="1"/>
    <x v="3"/>
    <x v="4"/>
    <n v="7301488"/>
    <n v="8080010890"/>
    <x v="0"/>
    <x v="1"/>
    <s v="CONJUNTO RESIDENCIAL PORTAL DE LA HACIENDA LOS CAUCHOS"/>
    <x v="38"/>
    <x v="4"/>
  </r>
  <r>
    <x v="0"/>
    <x v="1"/>
    <x v="3"/>
    <x v="4"/>
    <n v="7301504"/>
    <n v="9009134006"/>
    <x v="0"/>
    <x v="1"/>
    <s v="CONJUNTO RESIDENCIAL ARBOLEDA DEL CAMPESTRE ALMENDRO - PROPI"/>
    <x v="3"/>
    <x v="3"/>
  </r>
  <r>
    <x v="0"/>
    <x v="1"/>
    <x v="3"/>
    <x v="4"/>
    <n v="7301508"/>
    <n v="9006184019"/>
    <x v="0"/>
    <x v="1"/>
    <s v="GRUPO HABITACIONAL EDIFICIO BLUE TOWER Y ADMINISTRADOR"/>
    <x v="45"/>
    <x v="10"/>
  </r>
  <r>
    <x v="0"/>
    <x v="1"/>
    <x v="3"/>
    <x v="4"/>
    <n v="7301503"/>
    <n v="9005809948"/>
    <x v="0"/>
    <x v="1"/>
    <s v="EDIFICIO ATENEA PROPIEDAD HORIZONTAL"/>
    <x v="6"/>
    <x v="6"/>
  </r>
  <r>
    <x v="0"/>
    <x v="1"/>
    <x v="3"/>
    <x v="4"/>
    <n v="7301579"/>
    <n v="9000013011"/>
    <x v="0"/>
    <x v="1"/>
    <s v="CONJUNTO CERRADO PORTAL DE SAN LUIS"/>
    <x v="6"/>
    <x v="6"/>
  </r>
  <r>
    <x v="0"/>
    <x v="1"/>
    <x v="3"/>
    <x v="4"/>
    <n v="7301593"/>
    <n v="8909430851"/>
    <x v="0"/>
    <x v="1"/>
    <s v="CONJUNTO RESIDENCIAL MAZATLAN"/>
    <x v="14"/>
    <x v="5"/>
  </r>
  <r>
    <x v="0"/>
    <x v="1"/>
    <x v="3"/>
    <x v="4"/>
    <n v="7301612"/>
    <n v="8040114970"/>
    <x v="0"/>
    <x v="2"/>
    <s v="EDIFICIO EL PORTAL DEL LIBERTADOR"/>
    <x v="2"/>
    <x v="2"/>
  </r>
  <r>
    <x v="0"/>
    <x v="1"/>
    <x v="3"/>
    <x v="4"/>
    <n v="7301667"/>
    <n v="9009495823"/>
    <x v="0"/>
    <x v="1"/>
    <s v="CONJUNTO RESIDENCIAL EL CIELO"/>
    <x v="2"/>
    <x v="2"/>
  </r>
  <r>
    <x v="0"/>
    <x v="1"/>
    <x v="3"/>
    <x v="4"/>
    <n v="7301726"/>
    <n v="8100010920"/>
    <x v="0"/>
    <x v="1"/>
    <s v="EDIFICIO VILLA PILAR 2 BLOQUE 1 PROPIEDAD HORIZONTAL"/>
    <x v="6"/>
    <x v="6"/>
  </r>
  <r>
    <x v="0"/>
    <x v="1"/>
    <x v="3"/>
    <x v="4"/>
    <n v="7301712"/>
    <n v="9008889167"/>
    <x v="0"/>
    <x v="1"/>
    <s v="EDIFICIO AD65 PROPIEDAD HORIZONTAL"/>
    <x v="3"/>
    <x v="3"/>
  </r>
  <r>
    <x v="0"/>
    <x v="1"/>
    <x v="3"/>
    <x v="4"/>
    <n v="7301754"/>
    <n v="8301208112"/>
    <x v="0"/>
    <x v="0"/>
    <s v="CONJUNTO RESIDENCIAL LOS ROSALES DE TIMIZA AG"/>
    <x v="1"/>
    <x v="1"/>
  </r>
  <r>
    <x v="0"/>
    <x v="1"/>
    <x v="3"/>
    <x v="4"/>
    <n v="7301769"/>
    <n v="8903299798"/>
    <x v="0"/>
    <x v="1"/>
    <s v="UNIDAD RESIDENCIAL SANTIAGO DE CALI II ETAPA"/>
    <x v="0"/>
    <x v="0"/>
  </r>
  <r>
    <x v="0"/>
    <x v="1"/>
    <x v="3"/>
    <x v="4"/>
    <n v="7301774"/>
    <n v="9002978171"/>
    <x v="0"/>
    <x v="4"/>
    <s v="EDIFICIO TOBIAS PROPIEDAD HORIZONTAL"/>
    <x v="6"/>
    <x v="6"/>
  </r>
  <r>
    <x v="0"/>
    <x v="1"/>
    <x v="3"/>
    <x v="4"/>
    <n v="7301782"/>
    <n v="8002444034"/>
    <x v="0"/>
    <x v="1"/>
    <s v="CONJUNTO HABITACIONAL EL CAMPIN PH"/>
    <x v="11"/>
    <x v="9"/>
  </r>
  <r>
    <x v="0"/>
    <x v="1"/>
    <x v="3"/>
    <x v="4"/>
    <n v="7301888"/>
    <n v="8301453815"/>
    <x v="0"/>
    <x v="1"/>
    <s v="EDIFICIO CALAGUALA PROPIEDAD HORIZONTAL"/>
    <x v="1"/>
    <x v="1"/>
  </r>
  <r>
    <x v="0"/>
    <x v="1"/>
    <x v="3"/>
    <x v="4"/>
    <n v="7301949"/>
    <n v="9005870351"/>
    <x v="0"/>
    <x v="3"/>
    <s v="CONJUNTO RESIDENCIAL LAS BRISAS"/>
    <x v="1"/>
    <x v="1"/>
  </r>
  <r>
    <x v="0"/>
    <x v="1"/>
    <x v="3"/>
    <x v="4"/>
    <n v="7301946"/>
    <n v="9006026649"/>
    <x v="0"/>
    <x v="0"/>
    <s v="PROPIEDAD HORIZONTAL BALCONES DE LA VILLA II ETAPA BLOQUES 1"/>
    <x v="23"/>
    <x v="6"/>
  </r>
  <r>
    <x v="0"/>
    <x v="1"/>
    <x v="3"/>
    <x v="4"/>
    <n v="7301963"/>
    <n v="8605154154"/>
    <x v="0"/>
    <x v="0"/>
    <s v="CONJUNTO RESIDENCIAL USATAMA MANZANA K"/>
    <x v="1"/>
    <x v="1"/>
  </r>
  <r>
    <x v="0"/>
    <x v="1"/>
    <x v="3"/>
    <x v="4"/>
    <n v="7301971"/>
    <n v="8100048152"/>
    <x v="0"/>
    <x v="1"/>
    <s v="CONJUNTO  CERRADO  SANTA   MARIA"/>
    <x v="6"/>
    <x v="6"/>
  </r>
  <r>
    <x v="0"/>
    <x v="1"/>
    <x v="3"/>
    <x v="4"/>
    <n v="7302002"/>
    <n v="8301254398"/>
    <x v="0"/>
    <x v="1"/>
    <s v="AGRUPACION URBANIZACION TECHO"/>
    <x v="1"/>
    <x v="1"/>
  </r>
  <r>
    <x v="0"/>
    <x v="1"/>
    <x v="3"/>
    <x v="4"/>
    <n v="7302045"/>
    <n v="9002296127"/>
    <x v="0"/>
    <x v="3"/>
    <s v="AGRUPACION VILLAS DE VIZCAYA AGRUPACIO 4 PH"/>
    <x v="1"/>
    <x v="1"/>
  </r>
  <r>
    <x v="0"/>
    <x v="1"/>
    <x v="3"/>
    <x v="4"/>
    <n v="7302046"/>
    <n v="9002296127"/>
    <x v="0"/>
    <x v="4"/>
    <s v="AGRUPACION VILLAS DE VIZCAYA AGRUPACIO 4 PH"/>
    <x v="1"/>
    <x v="1"/>
  </r>
  <r>
    <x v="0"/>
    <x v="1"/>
    <x v="3"/>
    <x v="4"/>
    <n v="7302067"/>
    <n v="8903299798"/>
    <x v="0"/>
    <x v="1"/>
    <s v="UNIDAD RESIDENCIAL SANTIAGO DE CALI II ETAPA"/>
    <x v="0"/>
    <x v="0"/>
  </r>
  <r>
    <x v="0"/>
    <x v="1"/>
    <x v="3"/>
    <x v="4"/>
    <n v="7302102"/>
    <n v="8301065173"/>
    <x v="0"/>
    <x v="4"/>
    <s v="CONJUNTO RESIDENCIAL VILLAS DE ALCALA SUPER LOTE 2"/>
    <x v="1"/>
    <x v="1"/>
  </r>
  <r>
    <x v="0"/>
    <x v="1"/>
    <x v="3"/>
    <x v="4"/>
    <n v="7302168"/>
    <n v="9006524313"/>
    <x v="0"/>
    <x v="1"/>
    <s v="EDIFICIO LARES 110 - PROPIEDAD HORIZONTAL"/>
    <x v="1"/>
    <x v="1"/>
  </r>
  <r>
    <x v="0"/>
    <x v="1"/>
    <x v="3"/>
    <x v="4"/>
    <n v="7302182"/>
    <n v="8090062055"/>
    <x v="0"/>
    <x v="4"/>
    <s v="PARQUES DE  ALEJANDRIA  ETAPA  2"/>
    <x v="31"/>
    <x v="3"/>
  </r>
  <r>
    <x v="0"/>
    <x v="1"/>
    <x v="3"/>
    <x v="4"/>
    <n v="7302195"/>
    <n v="8000609478"/>
    <x v="0"/>
    <x v="1"/>
    <s v="EDIFICIO TORRE BALSILLAS"/>
    <x v="14"/>
    <x v="5"/>
  </r>
  <r>
    <x v="0"/>
    <x v="1"/>
    <x v="3"/>
    <x v="4"/>
    <n v="7302205"/>
    <n v="9001765603"/>
    <x v="0"/>
    <x v="1"/>
    <s v="EDIFICIO AVENIDA 15 PROPIEDAD HORIZONTAL"/>
    <x v="1"/>
    <x v="1"/>
  </r>
  <r>
    <x v="0"/>
    <x v="1"/>
    <x v="3"/>
    <x v="4"/>
    <n v="7302242"/>
    <n v="8100006047"/>
    <x v="0"/>
    <x v="1"/>
    <s v="CONDCONJCERRADO ACROPOLIS ALTA SUIZA TUNO PH"/>
    <x v="6"/>
    <x v="6"/>
  </r>
  <r>
    <x v="0"/>
    <x v="1"/>
    <x v="3"/>
    <x v="4"/>
    <n v="7302250"/>
    <n v="8301399977"/>
    <x v="0"/>
    <x v="3"/>
    <s v="CONJUNTO RESIDENCIAL LAGOS DE TIMIZA ET 2 MZ 3"/>
    <x v="1"/>
    <x v="1"/>
  </r>
  <r>
    <x v="0"/>
    <x v="1"/>
    <x v="3"/>
    <x v="4"/>
    <n v="7302245"/>
    <n v="8301065173"/>
    <x v="0"/>
    <x v="3"/>
    <s v="CONJUNTO RESIDENCIAL VILLAS DE ALCALA SUPER LOTE 2"/>
    <x v="1"/>
    <x v="1"/>
  </r>
  <r>
    <x v="0"/>
    <x v="1"/>
    <x v="3"/>
    <x v="4"/>
    <n v="7302262"/>
    <n v="9011645003"/>
    <x v="0"/>
    <x v="0"/>
    <s v="EDIFICIO ALTA VISTA - PROPIEDAD HORIZONTAL"/>
    <x v="6"/>
    <x v="6"/>
  </r>
  <r>
    <x v="0"/>
    <x v="1"/>
    <x v="3"/>
    <x v="4"/>
    <n v="7302277"/>
    <n v="8300319323"/>
    <x v="0"/>
    <x v="1"/>
    <s v="AGRUPACION MZ 17 LT B URBANIZACION BOCHICA MULTICENTRO III E"/>
    <x v="1"/>
    <x v="1"/>
  </r>
  <r>
    <x v="0"/>
    <x v="1"/>
    <x v="3"/>
    <x v="4"/>
    <n v="7302305"/>
    <n v="8001292043"/>
    <x v="0"/>
    <x v="3"/>
    <s v="CONDOMINIO 1 DE LA URBANIZACION LA PILARICA PH"/>
    <x v="14"/>
    <x v="5"/>
  </r>
  <r>
    <x v="0"/>
    <x v="1"/>
    <x v="3"/>
    <x v="4"/>
    <n v="7302309"/>
    <n v="9005989741"/>
    <x v="0"/>
    <x v="1"/>
    <s v="EDIFICIO BABILONIA PROPIEDAD H"/>
    <x v="6"/>
    <x v="6"/>
  </r>
  <r>
    <x v="0"/>
    <x v="1"/>
    <x v="3"/>
    <x v="4"/>
    <n v="7302313"/>
    <n v="8110362881"/>
    <x v="0"/>
    <x v="3"/>
    <s v="URBANIZACION CIUDADELA SEVILLA PH"/>
    <x v="14"/>
    <x v="5"/>
  </r>
  <r>
    <x v="0"/>
    <x v="1"/>
    <x v="3"/>
    <x v="4"/>
    <n v="7302417"/>
    <n v="8090087055"/>
    <x v="0"/>
    <x v="0"/>
    <s v="CLUB RESIDENCIAL ALAMEDA"/>
    <x v="3"/>
    <x v="3"/>
  </r>
  <r>
    <x v="0"/>
    <x v="1"/>
    <x v="3"/>
    <x v="4"/>
    <n v="7302415"/>
    <n v="9001174739"/>
    <x v="0"/>
    <x v="1"/>
    <s v="CONDOMINIO EDIFICIO MEDITERRANEO PROPIEDAD HORIZONTAL"/>
    <x v="18"/>
    <x v="10"/>
  </r>
  <r>
    <x v="0"/>
    <x v="1"/>
    <x v="3"/>
    <x v="4"/>
    <n v="7302496"/>
    <n v="9005870351"/>
    <x v="0"/>
    <x v="1"/>
    <s v="CONJUNTO RESIDENCIAL LAS BRISAS"/>
    <x v="1"/>
    <x v="1"/>
  </r>
  <r>
    <x v="0"/>
    <x v="1"/>
    <x v="3"/>
    <x v="4"/>
    <n v="7302503"/>
    <n v="8001888574"/>
    <x v="0"/>
    <x v="1"/>
    <s v="EDIFICIO SALVATIERRA"/>
    <x v="1"/>
    <x v="1"/>
  </r>
  <r>
    <x v="0"/>
    <x v="1"/>
    <x v="3"/>
    <x v="4"/>
    <n v="7302549"/>
    <n v="8001847791"/>
    <x v="0"/>
    <x v="1"/>
    <s v="EDIFICIO EL MARQUES DE LOS ALPES PROPIEDAD HORIZONTAL"/>
    <x v="11"/>
    <x v="9"/>
  </r>
  <r>
    <x v="0"/>
    <x v="1"/>
    <x v="3"/>
    <x v="4"/>
    <n v="7302585"/>
    <n v="8300575459"/>
    <x v="0"/>
    <x v="1"/>
    <s v="CONJUNTO RESIDENCIAL LA ALEJANDRIA II PH"/>
    <x v="1"/>
    <x v="1"/>
  </r>
  <r>
    <x v="0"/>
    <x v="1"/>
    <x v="3"/>
    <x v="4"/>
    <n v="7302608"/>
    <n v="8040010785"/>
    <x v="0"/>
    <x v="1"/>
    <s v="UNIDAD RESIDENCIAL PIACENZA"/>
    <x v="2"/>
    <x v="2"/>
  </r>
  <r>
    <x v="0"/>
    <x v="1"/>
    <x v="3"/>
    <x v="4"/>
    <n v="7302617"/>
    <n v="9003548973"/>
    <x v="1"/>
    <x v="6"/>
    <s v="TREBOLIS CAPELLANIA CENTRO COMERCIAL PH"/>
    <x v="1"/>
    <x v="1"/>
  </r>
  <r>
    <x v="0"/>
    <x v="1"/>
    <x v="3"/>
    <x v="4"/>
    <n v="7302621"/>
    <n v="8300229911"/>
    <x v="0"/>
    <x v="1"/>
    <s v="AGRUPACION DE VIVIENDA EL PRISMA"/>
    <x v="1"/>
    <x v="1"/>
  </r>
  <r>
    <x v="0"/>
    <x v="1"/>
    <x v="3"/>
    <x v="4"/>
    <n v="7302635"/>
    <n v="8001078435"/>
    <x v="0"/>
    <x v="3"/>
    <s v="CIUDADELA RESIDENCIAL LOS OCOBOS QUINTA ETAPA"/>
    <x v="3"/>
    <x v="3"/>
  </r>
  <r>
    <x v="0"/>
    <x v="1"/>
    <x v="3"/>
    <x v="4"/>
    <n v="7302762"/>
    <n v="8000125401"/>
    <x v="0"/>
    <x v="0"/>
    <s v="CONJUNTO RESIDENCIAL SANTA CATALINA III ETAPA - PROPIEDAD HO"/>
    <x v="0"/>
    <x v="0"/>
  </r>
  <r>
    <x v="0"/>
    <x v="1"/>
    <x v="3"/>
    <x v="4"/>
    <n v="7302771"/>
    <n v="9002487427"/>
    <x v="0"/>
    <x v="1"/>
    <s v="URBANIZACION SANTA MARIA DE LAS LOMAS PH"/>
    <x v="10"/>
    <x v="5"/>
  </r>
  <r>
    <x v="0"/>
    <x v="1"/>
    <x v="3"/>
    <x v="4"/>
    <n v="7302892"/>
    <n v="8010016934"/>
    <x v="0"/>
    <x v="0"/>
    <s v="CONJUNTO RESIDENCIAL BOSQUES DE PALERMO"/>
    <x v="7"/>
    <x v="7"/>
  </r>
  <r>
    <x v="0"/>
    <x v="1"/>
    <x v="3"/>
    <x v="4"/>
    <n v="7302941"/>
    <n v="9010475184"/>
    <x v="0"/>
    <x v="0"/>
    <s v="EDIFICIO PORTO LETICIA PH"/>
    <x v="21"/>
    <x v="5"/>
  </r>
  <r>
    <x v="0"/>
    <x v="1"/>
    <x v="3"/>
    <x v="4"/>
    <n v="7302947"/>
    <n v="9005136457"/>
    <x v="0"/>
    <x v="1"/>
    <s v="BUENAVISTA CLUB Y CONDOMINIO PROPIEDAD HORIZO"/>
    <x v="3"/>
    <x v="3"/>
  </r>
  <r>
    <x v="0"/>
    <x v="1"/>
    <x v="3"/>
    <x v="4"/>
    <n v="7303074"/>
    <n v="9008416059"/>
    <x v="0"/>
    <x v="2"/>
    <s v="CONJUNTO RESIDENCIAL MULTIFAMILIAR PORTAL DE LAS ARAUCARIAS"/>
    <x v="56"/>
    <x v="9"/>
  </r>
  <r>
    <x v="0"/>
    <x v="1"/>
    <x v="3"/>
    <x v="4"/>
    <n v="7303243"/>
    <n v="9004667872"/>
    <x v="0"/>
    <x v="2"/>
    <s v="TULIPAN ETAPA I CONJUNTO RESIDENCIAL PH"/>
    <x v="4"/>
    <x v="4"/>
  </r>
  <r>
    <x v="0"/>
    <x v="1"/>
    <x v="3"/>
    <x v="4"/>
    <n v="7303255"/>
    <n v="8300713816"/>
    <x v="0"/>
    <x v="1"/>
    <s v="CONJUNTO RESIDENCIAL LOS NOGALES PROPIEDAD HORIZONTAL"/>
    <x v="1"/>
    <x v="1"/>
  </r>
  <r>
    <x v="0"/>
    <x v="1"/>
    <x v="3"/>
    <x v="4"/>
    <n v="7303327"/>
    <n v="8110457519"/>
    <x v="0"/>
    <x v="3"/>
    <s v="EDIFICIO MIRAMONTE PH"/>
    <x v="14"/>
    <x v="5"/>
  </r>
  <r>
    <x v="0"/>
    <x v="1"/>
    <x v="3"/>
    <x v="4"/>
    <n v="7303351"/>
    <n v="9012395386"/>
    <x v="0"/>
    <x v="1"/>
    <s v="EDIFICIO ANTARES PROPIEDAD HORIZONTAL"/>
    <x v="1"/>
    <x v="1"/>
  </r>
  <r>
    <x v="0"/>
    <x v="1"/>
    <x v="3"/>
    <x v="4"/>
    <n v="7303358"/>
    <n v="8001553858"/>
    <x v="0"/>
    <x v="1"/>
    <s v="CONJUNTO MULTIFAMILIAR  MINUTO DE DIOS N1"/>
    <x v="1"/>
    <x v="1"/>
  </r>
  <r>
    <x v="0"/>
    <x v="1"/>
    <x v="3"/>
    <x v="4"/>
    <n v="7303366"/>
    <n v="9001839225"/>
    <x v="0"/>
    <x v="0"/>
    <s v="EDIFICIO BARCELONA PH"/>
    <x v="10"/>
    <x v="5"/>
  </r>
  <r>
    <x v="0"/>
    <x v="1"/>
    <x v="3"/>
    <x v="4"/>
    <n v="7303399"/>
    <n v="9011123115"/>
    <x v="0"/>
    <x v="1"/>
    <s v="CONJUNTO RESIDENCIAL PARQUES DE BOGOTA PINO PROPIEDAD HORIZO"/>
    <x v="1"/>
    <x v="1"/>
  </r>
  <r>
    <x v="0"/>
    <x v="1"/>
    <x v="3"/>
    <x v="4"/>
    <n v="7303419"/>
    <n v="8300383451"/>
    <x v="1"/>
    <x v="6"/>
    <s v="EDIFICIO CIPRES DE MONTERREY"/>
    <x v="1"/>
    <x v="1"/>
  </r>
  <r>
    <x v="0"/>
    <x v="1"/>
    <x v="3"/>
    <x v="4"/>
    <n v="7303442"/>
    <n v="9003946179"/>
    <x v="0"/>
    <x v="1"/>
    <s v="URBANIZACION PALMA DE CORINTIA"/>
    <x v="7"/>
    <x v="7"/>
  </r>
  <r>
    <x v="0"/>
    <x v="1"/>
    <x v="3"/>
    <x v="4"/>
    <n v="7303453"/>
    <n v="8900025998"/>
    <x v="0"/>
    <x v="3"/>
    <s v="URBANIZACION MARIA CRISTINA ETAPA I"/>
    <x v="7"/>
    <x v="7"/>
  </r>
  <r>
    <x v="0"/>
    <x v="1"/>
    <x v="3"/>
    <x v="4"/>
    <n v="7303478"/>
    <n v="8040050095"/>
    <x v="0"/>
    <x v="1"/>
    <s v="EDIFICIO MULTIFAMILIAR BOSTON PLAZA"/>
    <x v="2"/>
    <x v="2"/>
  </r>
  <r>
    <x v="0"/>
    <x v="1"/>
    <x v="3"/>
    <x v="4"/>
    <n v="7303526"/>
    <n v="8909362479"/>
    <x v="0"/>
    <x v="1"/>
    <s v="URBANIZACION NUEVA VILLA DE ABURRA ETAPA 3 SECTOR 1 MANZANA"/>
    <x v="14"/>
    <x v="5"/>
  </r>
  <r>
    <x v="0"/>
    <x v="1"/>
    <x v="3"/>
    <x v="4"/>
    <n v="7303557"/>
    <n v="9010662016"/>
    <x v="0"/>
    <x v="3"/>
    <s v="CONJUNTO RESIDENCIAL PARQUE MACARENA III"/>
    <x v="1"/>
    <x v="1"/>
  </r>
  <r>
    <x v="0"/>
    <x v="1"/>
    <x v="3"/>
    <x v="4"/>
    <n v="7303599"/>
    <n v="8000788343"/>
    <x v="0"/>
    <x v="3"/>
    <s v="CENTRO MEDICO DE LA SABANA P H"/>
    <x v="1"/>
    <x v="1"/>
  </r>
  <r>
    <x v="0"/>
    <x v="1"/>
    <x v="3"/>
    <x v="5"/>
    <n v="7303594"/>
    <n v="8600295480"/>
    <x v="0"/>
    <x v="1"/>
    <s v="FONDO DE EMPLEADOS DEL GRUPO PREVISORA FEP"/>
    <x v="1"/>
    <x v="1"/>
  </r>
  <r>
    <x v="0"/>
    <x v="1"/>
    <x v="3"/>
    <x v="4"/>
    <n v="7303616"/>
    <n v="8050271203"/>
    <x v="0"/>
    <x v="1"/>
    <s v="CONJUNTO RESIDENCIAL OASIS DEL SUR- PROPIEDAD HORIZONTAL"/>
    <x v="0"/>
    <x v="0"/>
  </r>
  <r>
    <x v="0"/>
    <x v="1"/>
    <x v="3"/>
    <x v="4"/>
    <n v="7303623"/>
    <n v="9002924769"/>
    <x v="0"/>
    <x v="1"/>
    <s v="CONJUNTO RESIDENCIAL CARTAGENA LAGUNA CLUB"/>
    <x v="52"/>
    <x v="18"/>
  </r>
  <r>
    <x v="0"/>
    <x v="1"/>
    <x v="3"/>
    <x v="4"/>
    <n v="7303619"/>
    <n v="9002289553"/>
    <x v="0"/>
    <x v="1"/>
    <s v="CONJUNTO RESIDENCIAL MULTIFAMILIARES TAYRONA MANZANA D"/>
    <x v="1"/>
    <x v="1"/>
  </r>
  <r>
    <x v="0"/>
    <x v="1"/>
    <x v="3"/>
    <x v="4"/>
    <n v="7303635"/>
    <n v="9002924769"/>
    <x v="0"/>
    <x v="2"/>
    <s v="CONJUNTO RESIDENCIAL CARTAGENA LAGUNA CLUB"/>
    <x v="52"/>
    <x v="18"/>
  </r>
  <r>
    <x v="0"/>
    <x v="1"/>
    <x v="3"/>
    <x v="4"/>
    <n v="7303638"/>
    <n v="8300309920"/>
    <x v="0"/>
    <x v="1"/>
    <s v="CONJUNTO RESIDENCIAL  EL SALITRE MONSERRATE"/>
    <x v="1"/>
    <x v="1"/>
  </r>
  <r>
    <x v="0"/>
    <x v="1"/>
    <x v="3"/>
    <x v="4"/>
    <n v="7303643"/>
    <n v="8909400604"/>
    <x v="0"/>
    <x v="1"/>
    <s v="CONJUNTO RESIDENCIAL BOSQUES DE ALEJANDRIA PH"/>
    <x v="14"/>
    <x v="5"/>
  </r>
  <r>
    <x v="0"/>
    <x v="1"/>
    <x v="3"/>
    <x v="4"/>
    <n v="7303645"/>
    <n v="8604045203"/>
    <x v="0"/>
    <x v="3"/>
    <s v="UNIDAD RESIDENCIAL CASABLANCA 32"/>
    <x v="1"/>
    <x v="1"/>
  </r>
  <r>
    <x v="0"/>
    <x v="1"/>
    <x v="3"/>
    <x v="4"/>
    <n v="7303668"/>
    <n v="9000595817"/>
    <x v="0"/>
    <x v="3"/>
    <s v="CONJUNTO CERRADO RESERVA DE LOS ALAMOS PH"/>
    <x v="11"/>
    <x v="9"/>
  </r>
  <r>
    <x v="0"/>
    <x v="1"/>
    <x v="3"/>
    <x v="4"/>
    <n v="7303695"/>
    <n v="9010030500"/>
    <x v="0"/>
    <x v="0"/>
    <s v="CONJUNTO RESIDENCIAL TIERRA GRATA EL ESMERALDAL PH"/>
    <x v="10"/>
    <x v="5"/>
  </r>
  <r>
    <x v="0"/>
    <x v="1"/>
    <x v="3"/>
    <x v="4"/>
    <n v="7303723"/>
    <n v="9006766123"/>
    <x v="0"/>
    <x v="4"/>
    <s v="EDIFICIO MULTIFAMILIAR ACARIGUA"/>
    <x v="20"/>
    <x v="11"/>
  </r>
  <r>
    <x v="0"/>
    <x v="1"/>
    <x v="3"/>
    <x v="4"/>
    <n v="7303760"/>
    <n v="9004306159"/>
    <x v="0"/>
    <x v="1"/>
    <s v="EDIFICIO PRANA PH"/>
    <x v="1"/>
    <x v="1"/>
  </r>
  <r>
    <x v="0"/>
    <x v="1"/>
    <x v="3"/>
    <x v="4"/>
    <n v="7303769"/>
    <n v="8050014434"/>
    <x v="0"/>
    <x v="1"/>
    <s v="CONJ RESNO 2 DE LA URBANIZACION VILLA ALMENDROS PH"/>
    <x v="0"/>
    <x v="0"/>
  </r>
  <r>
    <x v="0"/>
    <x v="1"/>
    <x v="3"/>
    <x v="4"/>
    <n v="7303817"/>
    <n v="9006184019"/>
    <x v="0"/>
    <x v="1"/>
    <s v="GRUPO HABITACIONAL EDIFICIO BLUE TOWER Y ADMINISTRADOR"/>
    <x v="45"/>
    <x v="10"/>
  </r>
  <r>
    <x v="0"/>
    <x v="1"/>
    <x v="3"/>
    <x v="4"/>
    <n v="7303808"/>
    <n v="9002470568"/>
    <x v="0"/>
    <x v="1"/>
    <s v="EDIFICIO PORTÓN DE PILARICA PH"/>
    <x v="14"/>
    <x v="5"/>
  </r>
  <r>
    <x v="0"/>
    <x v="1"/>
    <x v="3"/>
    <x v="4"/>
    <n v="7303826"/>
    <n v="8110395201"/>
    <x v="0"/>
    <x v="0"/>
    <s v="CONJUNTO RESIDENCIAL MIRADOR DE GUADALCANAL PH"/>
    <x v="10"/>
    <x v="5"/>
  </r>
  <r>
    <x v="0"/>
    <x v="1"/>
    <x v="3"/>
    <x v="4"/>
    <n v="7303865"/>
    <n v="8605315024"/>
    <x v="0"/>
    <x v="1"/>
    <s v="AGRUPACION ANTIGUA HELVETIA"/>
    <x v="1"/>
    <x v="1"/>
  </r>
  <r>
    <x v="0"/>
    <x v="1"/>
    <x v="3"/>
    <x v="4"/>
    <n v="7303866"/>
    <n v="8002265416"/>
    <x v="0"/>
    <x v="1"/>
    <s v="EDIFICIO CORAMAR PROPIEDAD HORIZONTAL"/>
    <x v="1"/>
    <x v="1"/>
  </r>
  <r>
    <x v="0"/>
    <x v="1"/>
    <x v="3"/>
    <x v="4"/>
    <n v="7303915"/>
    <n v="8301322946"/>
    <x v="0"/>
    <x v="3"/>
    <s v="MULTIFAMILIAR BATAN PROPIEDAD HORIZONTAL"/>
    <x v="1"/>
    <x v="1"/>
  </r>
  <r>
    <x v="0"/>
    <x v="1"/>
    <x v="3"/>
    <x v="4"/>
    <n v="7303920"/>
    <n v="8301254398"/>
    <x v="0"/>
    <x v="0"/>
    <s v="AGRUPACION URBANIZACION TECHO"/>
    <x v="1"/>
    <x v="1"/>
  </r>
  <r>
    <x v="0"/>
    <x v="1"/>
    <x v="3"/>
    <x v="4"/>
    <n v="7303948"/>
    <n v="9002310020"/>
    <x v="0"/>
    <x v="4"/>
    <s v="CONJUNTO RESIDENCIAL SABANA DE TIERRA BUENA I"/>
    <x v="1"/>
    <x v="1"/>
  </r>
  <r>
    <x v="0"/>
    <x v="1"/>
    <x v="3"/>
    <x v="4"/>
    <n v="7303961"/>
    <n v="8300623681"/>
    <x v="0"/>
    <x v="1"/>
    <s v="CONJUNTO MULTIFAMILIAR COMPARTIR BOCHICA LOTE 4 ETAPA III"/>
    <x v="1"/>
    <x v="1"/>
  </r>
  <r>
    <x v="0"/>
    <x v="1"/>
    <x v="3"/>
    <x v="4"/>
    <n v="7303965"/>
    <n v="9007459471"/>
    <x v="0"/>
    <x v="1"/>
    <s v="AGRUPACION DE VIVIENDA PARQUE RESID NUEVO SUBA ETAPA I - PH"/>
    <x v="1"/>
    <x v="1"/>
  </r>
  <r>
    <x v="0"/>
    <x v="1"/>
    <x v="3"/>
    <x v="4"/>
    <n v="7303984"/>
    <n v="8300357776"/>
    <x v="0"/>
    <x v="1"/>
    <s v="EDIFICIO IZARRA II - PROPIEDAD HORIZONTAL"/>
    <x v="1"/>
    <x v="1"/>
  </r>
  <r>
    <x v="0"/>
    <x v="1"/>
    <x v="3"/>
    <x v="4"/>
    <n v="7303988"/>
    <n v="8001078435"/>
    <x v="0"/>
    <x v="3"/>
    <s v="CIUDADELA RESIDENCIAL LOS OCOBOS QUINTA ETAPA"/>
    <x v="3"/>
    <x v="3"/>
  </r>
  <r>
    <x v="0"/>
    <x v="1"/>
    <x v="3"/>
    <x v="4"/>
    <n v="7303991"/>
    <n v="9007771237"/>
    <x v="0"/>
    <x v="1"/>
    <s v="EDIFICIO SCALA 10"/>
    <x v="2"/>
    <x v="2"/>
  </r>
  <r>
    <x v="0"/>
    <x v="1"/>
    <x v="3"/>
    <x v="4"/>
    <n v="7303993"/>
    <n v="8300357830"/>
    <x v="0"/>
    <x v="3"/>
    <s v="CONJUNTO RESIDENCIAL EDEN LUZ"/>
    <x v="1"/>
    <x v="1"/>
  </r>
  <r>
    <x v="0"/>
    <x v="1"/>
    <x v="3"/>
    <x v="4"/>
    <n v="7304038"/>
    <n v="9004989149"/>
    <x v="0"/>
    <x v="3"/>
    <s v="CONJUNTO CERRADO ALAMEDA DE SAN LUIS - PROPIEDAD HORIZONTAL"/>
    <x v="11"/>
    <x v="9"/>
  </r>
  <r>
    <x v="0"/>
    <x v="1"/>
    <x v="3"/>
    <x v="4"/>
    <n v="7304068"/>
    <n v="8002414331"/>
    <x v="0"/>
    <x v="1"/>
    <s v="EDIFICIO TORRES DE PINARES"/>
    <x v="11"/>
    <x v="9"/>
  </r>
  <r>
    <x v="0"/>
    <x v="1"/>
    <x v="3"/>
    <x v="4"/>
    <n v="7304110"/>
    <n v="9001335838"/>
    <x v="0"/>
    <x v="1"/>
    <s v="AGRUPACION DE VIVIENDA MIRADOR DE VILLAPILAR- PROPIEDAD"/>
    <x v="6"/>
    <x v="6"/>
  </r>
  <r>
    <x v="0"/>
    <x v="1"/>
    <x v="3"/>
    <x v="4"/>
    <n v="7304125"/>
    <n v="9006993672"/>
    <x v="0"/>
    <x v="3"/>
    <s v="CONJUNTO RESIDENCIAL PINARES DE ALAMEDA"/>
    <x v="11"/>
    <x v="9"/>
  </r>
  <r>
    <x v="0"/>
    <x v="1"/>
    <x v="3"/>
    <x v="4"/>
    <n v="7304127"/>
    <n v="9006993672"/>
    <x v="0"/>
    <x v="3"/>
    <s v="CONJUNTO RESIDENCIAL PINARES DE ALAMEDA"/>
    <x v="11"/>
    <x v="9"/>
  </r>
  <r>
    <x v="0"/>
    <x v="1"/>
    <x v="3"/>
    <x v="4"/>
    <n v="7304164"/>
    <n v="8000238472"/>
    <x v="0"/>
    <x v="3"/>
    <s v="UNIDAD RESIDENCIAL NIZA IX-1 - PROPIEDAD HORIZONTAL"/>
    <x v="1"/>
    <x v="1"/>
  </r>
  <r>
    <x v="0"/>
    <x v="1"/>
    <x v="3"/>
    <x v="4"/>
    <n v="7304178"/>
    <n v="9010646460"/>
    <x v="0"/>
    <x v="0"/>
    <s v="UNIDAD RESIDENCIAL EDIFICIO CHARLOTTE PH"/>
    <x v="10"/>
    <x v="5"/>
  </r>
  <r>
    <x v="0"/>
    <x v="1"/>
    <x v="3"/>
    <x v="4"/>
    <n v="7304237"/>
    <n v="8300920922"/>
    <x v="0"/>
    <x v="1"/>
    <s v="EDIFICIO CERVANTES IV PROPIEDAD HORIZONTAL"/>
    <x v="1"/>
    <x v="1"/>
  </r>
  <r>
    <x v="0"/>
    <x v="1"/>
    <x v="3"/>
    <x v="4"/>
    <n v="7304302"/>
    <n v="8300661336"/>
    <x v="0"/>
    <x v="1"/>
    <s v="EDIFICIO LA BOHEMIA II PROPIEDAD HORIZONTAL"/>
    <x v="1"/>
    <x v="1"/>
  </r>
  <r>
    <x v="0"/>
    <x v="1"/>
    <x v="3"/>
    <x v="4"/>
    <n v="7304320"/>
    <n v="9001838401"/>
    <x v="0"/>
    <x v="1"/>
    <s v="CONJUNTO RESIDENCIAL SANTA MONICA II"/>
    <x v="31"/>
    <x v="3"/>
  </r>
  <r>
    <x v="0"/>
    <x v="1"/>
    <x v="3"/>
    <x v="4"/>
    <n v="7304327"/>
    <n v="8301399977"/>
    <x v="0"/>
    <x v="3"/>
    <s v="CONJUNTO RESIDENCIAL LAGOS DE TIMIZA ET 2 MZ 3 MODULOS VERDE"/>
    <x v="1"/>
    <x v="1"/>
  </r>
  <r>
    <x v="0"/>
    <x v="1"/>
    <x v="3"/>
    <x v="4"/>
    <n v="7304347"/>
    <n v="8301399977"/>
    <x v="0"/>
    <x v="3"/>
    <s v="CONJUNTO RESIDENCIAL LAGOS DE TIMIZA ET 2 MZ 3"/>
    <x v="1"/>
    <x v="1"/>
  </r>
  <r>
    <x v="0"/>
    <x v="1"/>
    <x v="3"/>
    <x v="4"/>
    <n v="7304353"/>
    <n v="8010016934"/>
    <x v="0"/>
    <x v="0"/>
    <s v="CONJUNTO RESIDENCIAL BOSQUES DE PALERMO"/>
    <x v="7"/>
    <x v="7"/>
  </r>
  <r>
    <x v="0"/>
    <x v="1"/>
    <x v="3"/>
    <x v="4"/>
    <n v="7304368"/>
    <n v="9009836294"/>
    <x v="0"/>
    <x v="3"/>
    <s v="CONJUNTO RESIDENCIAL SENDERO VERDE PH"/>
    <x v="5"/>
    <x v="5"/>
  </r>
  <r>
    <x v="0"/>
    <x v="1"/>
    <x v="3"/>
    <x v="4"/>
    <n v="7304416"/>
    <n v="9008815718"/>
    <x v="0"/>
    <x v="2"/>
    <s v="EDIFICIO VIZENTINO PROPIEDAD HORIZONTAL"/>
    <x v="6"/>
    <x v="6"/>
  </r>
  <r>
    <x v="0"/>
    <x v="1"/>
    <x v="3"/>
    <x v="4"/>
    <n v="7304432"/>
    <n v="9002548412"/>
    <x v="0"/>
    <x v="3"/>
    <s v="CONJUNTO NUEVO CONQUISTADORES BOREAL PH"/>
    <x v="14"/>
    <x v="5"/>
  </r>
  <r>
    <x v="0"/>
    <x v="1"/>
    <x v="3"/>
    <x v="4"/>
    <n v="7304469"/>
    <n v="8909362479"/>
    <x v="0"/>
    <x v="1"/>
    <s v="URBANIZACION NUEVA VILLA DE ABURRA ETAPA 3 SECTOR 1 MANZANA"/>
    <x v="14"/>
    <x v="5"/>
  </r>
  <r>
    <x v="0"/>
    <x v="1"/>
    <x v="3"/>
    <x v="4"/>
    <n v="7304495"/>
    <n v="8300661336"/>
    <x v="0"/>
    <x v="1"/>
    <s v="EDIFICIO LA BOHEMIA II PROPIEDAD HORIZONTAL"/>
    <x v="1"/>
    <x v="1"/>
  </r>
  <r>
    <x v="0"/>
    <x v="1"/>
    <x v="3"/>
    <x v="4"/>
    <n v="7304525"/>
    <n v="9000833171"/>
    <x v="0"/>
    <x v="1"/>
    <s v="CONDOMINIO CONJUNTO CERRADO CASTILLA REAL - PRIMERA ETAPA -"/>
    <x v="6"/>
    <x v="6"/>
  </r>
  <r>
    <x v="0"/>
    <x v="1"/>
    <x v="3"/>
    <x v="4"/>
    <n v="7304532"/>
    <n v="8001870607"/>
    <x v="0"/>
    <x v="4"/>
    <s v="EDIFICIO LOS ROBLES PROPIEDAD HORIZONTAL"/>
    <x v="6"/>
    <x v="6"/>
  </r>
  <r>
    <x v="0"/>
    <x v="1"/>
    <x v="3"/>
    <x v="4"/>
    <n v="7304583"/>
    <n v="8300456344"/>
    <x v="0"/>
    <x v="1"/>
    <s v="EDIFICIO MIRABELL PH"/>
    <x v="1"/>
    <x v="1"/>
  </r>
  <r>
    <x v="0"/>
    <x v="1"/>
    <x v="3"/>
    <x v="4"/>
    <n v="7304606"/>
    <n v="8000338429"/>
    <x v="0"/>
    <x v="3"/>
    <s v="AGRUPACION RESIDENCIAL VILLA ALICIA"/>
    <x v="11"/>
    <x v="9"/>
  </r>
  <r>
    <x v="0"/>
    <x v="1"/>
    <x v="3"/>
    <x v="4"/>
    <n v="7304704"/>
    <n v="9005216450"/>
    <x v="0"/>
    <x v="1"/>
    <s v="EDIFICIO COUNTRY HOUSE PH"/>
    <x v="1"/>
    <x v="1"/>
  </r>
  <r>
    <x v="0"/>
    <x v="1"/>
    <x v="3"/>
    <x v="4"/>
    <n v="7304733"/>
    <n v="9004339039"/>
    <x v="0"/>
    <x v="1"/>
    <s v="UNIDAD RESIDENCIAL DANUBIO"/>
    <x v="2"/>
    <x v="2"/>
  </r>
  <r>
    <x v="0"/>
    <x v="1"/>
    <x v="3"/>
    <x v="4"/>
    <n v="7304752"/>
    <n v="8001431677"/>
    <x v="0"/>
    <x v="1"/>
    <s v="AGRUPACION  DE VIVIENDA METROPOLIS UNIDAD 25 PH"/>
    <x v="1"/>
    <x v="1"/>
  </r>
  <r>
    <x v="0"/>
    <x v="1"/>
    <x v="3"/>
    <x v="4"/>
    <n v="7304764"/>
    <n v="8001431677"/>
    <x v="0"/>
    <x v="0"/>
    <s v="AGRUPACION  DE VIVIENDA METROPOLIS UNIDAD 25 PH"/>
    <x v="1"/>
    <x v="1"/>
  </r>
  <r>
    <x v="0"/>
    <x v="1"/>
    <x v="3"/>
    <x v="5"/>
    <n v="7304783"/>
    <n v="52049654"/>
    <x v="0"/>
    <x v="1"/>
    <s v="ARCILA LASERNA OLGA PIEDAD"/>
    <x v="30"/>
    <x v="7"/>
  </r>
  <r>
    <x v="0"/>
    <x v="1"/>
    <x v="3"/>
    <x v="4"/>
    <n v="7304793"/>
    <n v="9001463100"/>
    <x v="0"/>
    <x v="1"/>
    <s v="EDIFICIO OCARINAS PH"/>
    <x v="14"/>
    <x v="5"/>
  </r>
  <r>
    <x v="0"/>
    <x v="1"/>
    <x v="3"/>
    <x v="4"/>
    <n v="7304794"/>
    <n v="9007275838"/>
    <x v="0"/>
    <x v="3"/>
    <s v="EDIFICIO CENTENARIO  PROPIEDAD HORIZONTAL"/>
    <x v="6"/>
    <x v="6"/>
  </r>
  <r>
    <x v="0"/>
    <x v="1"/>
    <x v="3"/>
    <x v="4"/>
    <n v="7304922"/>
    <n v="8300520867"/>
    <x v="0"/>
    <x v="1"/>
    <s v="EDIFICIO RINCON DEL PROGRESO PH"/>
    <x v="1"/>
    <x v="1"/>
  </r>
  <r>
    <x v="0"/>
    <x v="1"/>
    <x v="3"/>
    <x v="4"/>
    <n v="7304927"/>
    <n v="8301270799"/>
    <x v="0"/>
    <x v="3"/>
    <s v="CONJUNTO RESIDENCIAL SANTA MARIA RESERVADO 2"/>
    <x v="1"/>
    <x v="1"/>
  </r>
  <r>
    <x v="0"/>
    <x v="1"/>
    <x v="3"/>
    <x v="4"/>
    <n v="7304918"/>
    <n v="8300920922"/>
    <x v="0"/>
    <x v="1"/>
    <s v="EDIFICIO CERVANTES IV PROPIEDAD HORIZONTAL"/>
    <x v="1"/>
    <x v="1"/>
  </r>
  <r>
    <x v="0"/>
    <x v="1"/>
    <x v="3"/>
    <x v="4"/>
    <n v="7304936"/>
    <n v="9002924769"/>
    <x v="0"/>
    <x v="1"/>
    <s v="CONJUNTO RESIDENCIAL CARTAGENA LAGUNA CLUB"/>
    <x v="52"/>
    <x v="18"/>
  </r>
  <r>
    <x v="0"/>
    <x v="1"/>
    <x v="3"/>
    <x v="4"/>
    <n v="7304945"/>
    <n v="9002011267"/>
    <x v="0"/>
    <x v="1"/>
    <s v="CONJUNTO RESIDENCIAL FLORENCIA NORTE PH"/>
    <x v="1"/>
    <x v="1"/>
  </r>
  <r>
    <x v="0"/>
    <x v="1"/>
    <x v="3"/>
    <x v="4"/>
    <n v="7305057"/>
    <n v="9004104315"/>
    <x v="0"/>
    <x v="1"/>
    <s v="CONJUNTO RESIDENCIAL PORTAL DE MADELENA PROPIEDAD HORIZO"/>
    <x v="1"/>
    <x v="1"/>
  </r>
  <r>
    <x v="0"/>
    <x v="1"/>
    <x v="3"/>
    <x v="4"/>
    <n v="7305102"/>
    <n v="9003185801"/>
    <x v="0"/>
    <x v="2"/>
    <s v="CONDOMINIO TIZIANO RESORT"/>
    <x v="15"/>
    <x v="4"/>
  </r>
  <r>
    <x v="0"/>
    <x v="1"/>
    <x v="3"/>
    <x v="4"/>
    <n v="7305124"/>
    <n v="9000595817"/>
    <x v="0"/>
    <x v="3"/>
    <s v="CONJUNTO CERRADO RESERVA DE LOS ALAMOS PH"/>
    <x v="11"/>
    <x v="9"/>
  </r>
  <r>
    <x v="0"/>
    <x v="1"/>
    <x v="3"/>
    <x v="4"/>
    <n v="7305179"/>
    <n v="8100010200"/>
    <x v="0"/>
    <x v="1"/>
    <s v="CONJUNTO RESIDENCIAL SAN GABRIEL - PROPIEDAD HORIZONTAL"/>
    <x v="6"/>
    <x v="6"/>
  </r>
  <r>
    <x v="0"/>
    <x v="1"/>
    <x v="3"/>
    <x v="4"/>
    <n v="7305208"/>
    <n v="9000446676"/>
    <x v="0"/>
    <x v="1"/>
    <s v="CONJUNTO RESIDENCIAL LA ALEJANDRA III"/>
    <x v="1"/>
    <x v="1"/>
  </r>
  <r>
    <x v="0"/>
    <x v="1"/>
    <x v="3"/>
    <x v="4"/>
    <n v="7305293"/>
    <n v="9003986492"/>
    <x v="0"/>
    <x v="3"/>
    <s v="EDIFICIO VERSALLES PLAZA - PROPIEDAD HORIZONTAL"/>
    <x v="6"/>
    <x v="6"/>
  </r>
  <r>
    <x v="0"/>
    <x v="1"/>
    <x v="3"/>
    <x v="4"/>
    <n v="7305322"/>
    <n v="8000238687"/>
    <x v="0"/>
    <x v="1"/>
    <s v="CONJUNTO RESIDENCIAL BADALONA PH"/>
    <x v="14"/>
    <x v="5"/>
  </r>
  <r>
    <x v="0"/>
    <x v="1"/>
    <x v="3"/>
    <x v="4"/>
    <n v="7305359"/>
    <n v="9002924769"/>
    <x v="0"/>
    <x v="1"/>
    <s v="CONJUNTO RESIDENCIAL CARTAGENA LAGUNA CLUB"/>
    <x v="52"/>
    <x v="18"/>
  </r>
  <r>
    <x v="0"/>
    <x v="1"/>
    <x v="3"/>
    <x v="4"/>
    <n v="7305365"/>
    <n v="8300309920"/>
    <x v="0"/>
    <x v="1"/>
    <s v="CONJUNTO RESIDENCIAL  EL SALITRE MONSERRATE"/>
    <x v="1"/>
    <x v="1"/>
  </r>
  <r>
    <x v="0"/>
    <x v="1"/>
    <x v="3"/>
    <x v="4"/>
    <n v="7305374"/>
    <n v="8000781550"/>
    <x v="0"/>
    <x v="2"/>
    <s v="UNIDAD RESIDENCIAL VILLA EMILIA"/>
    <x v="1"/>
    <x v="1"/>
  </r>
  <r>
    <x v="0"/>
    <x v="1"/>
    <x v="3"/>
    <x v="4"/>
    <n v="7305378"/>
    <n v="9001197653"/>
    <x v="0"/>
    <x v="0"/>
    <s v="CONJUNTO RESIDENCIAL Y COMERCIAL PINARES DE ARAGON PH"/>
    <x v="11"/>
    <x v="9"/>
  </r>
  <r>
    <x v="0"/>
    <x v="1"/>
    <x v="3"/>
    <x v="4"/>
    <n v="7305401"/>
    <n v="9008519364"/>
    <x v="0"/>
    <x v="0"/>
    <s v="EDIFICIO BALMORAL 70 PROPIEDAD HORIZONTAL"/>
    <x v="6"/>
    <x v="6"/>
  </r>
  <r>
    <x v="0"/>
    <x v="1"/>
    <x v="3"/>
    <x v="4"/>
    <n v="7305407"/>
    <n v="8001526192"/>
    <x v="0"/>
    <x v="1"/>
    <s v="CONJUNTO RESIDENCIAL CIUDADELA METROPOLITANA NUCLEO A"/>
    <x v="14"/>
    <x v="5"/>
  </r>
  <r>
    <x v="0"/>
    <x v="1"/>
    <x v="3"/>
    <x v="4"/>
    <n v="7305559"/>
    <n v="9001146867"/>
    <x v="0"/>
    <x v="0"/>
    <s v="CONJUNTO RESIDENCIAL NUEVA SANTA ISABEL ETAPA III PH"/>
    <x v="1"/>
    <x v="1"/>
  </r>
  <r>
    <x v="0"/>
    <x v="1"/>
    <x v="3"/>
    <x v="4"/>
    <n v="7305710"/>
    <n v="9007785653"/>
    <x v="0"/>
    <x v="1"/>
    <s v="CONJUNTO RESIDENCIAL HACIENDA CAÑAVERAL DEL ORIENTE"/>
    <x v="17"/>
    <x v="2"/>
  </r>
  <r>
    <x v="0"/>
    <x v="1"/>
    <x v="3"/>
    <x v="4"/>
    <n v="7305901"/>
    <n v="8301270799"/>
    <x v="0"/>
    <x v="0"/>
    <s v="CONJUNTO RESIDENCIAL SANTA MARIA RESERVADO 2"/>
    <x v="1"/>
    <x v="1"/>
  </r>
  <r>
    <x v="0"/>
    <x v="1"/>
    <x v="3"/>
    <x v="4"/>
    <n v="7305910"/>
    <n v="8301270799"/>
    <x v="0"/>
    <x v="4"/>
    <s v="CONJUNTO RESIDENCIAL SANTA MARIA RESERVADO 2"/>
    <x v="1"/>
    <x v="1"/>
  </r>
  <r>
    <x v="0"/>
    <x v="1"/>
    <x v="3"/>
    <x v="4"/>
    <n v="7305979"/>
    <n v="9000339720"/>
    <x v="0"/>
    <x v="1"/>
    <s v="CONJUNTO RESIDENCIAL LA FLORIDA - PROPIEDAD HORIZONTAL"/>
    <x v="3"/>
    <x v="3"/>
  </r>
  <r>
    <x v="0"/>
    <x v="1"/>
    <x v="3"/>
    <x v="4"/>
    <n v="7306021"/>
    <n v="8002337697"/>
    <x v="0"/>
    <x v="1"/>
    <s v="CONJUNTO RESIDENCIAL INGRUMA ETAPA I"/>
    <x v="1"/>
    <x v="1"/>
  </r>
  <r>
    <x v="0"/>
    <x v="1"/>
    <x v="3"/>
    <x v="4"/>
    <n v="7306029"/>
    <n v="9006211119"/>
    <x v="0"/>
    <x v="0"/>
    <s v="PARQUE CENTRAL - APARTAMENTOS"/>
    <x v="3"/>
    <x v="3"/>
  </r>
  <r>
    <x v="0"/>
    <x v="1"/>
    <x v="3"/>
    <x v="4"/>
    <n v="7306073"/>
    <n v="8090056196"/>
    <x v="0"/>
    <x v="4"/>
    <s v="CONDOMINIO PAKISTAN I ETAPA"/>
    <x v="31"/>
    <x v="3"/>
  </r>
  <r>
    <x v="0"/>
    <x v="1"/>
    <x v="3"/>
    <x v="4"/>
    <n v="7306101"/>
    <n v="8908057098"/>
    <x v="0"/>
    <x v="4"/>
    <s v="PROPIEDAD HORIZONTAL EDIFICIO LOS NOGALES"/>
    <x v="6"/>
    <x v="6"/>
  </r>
  <r>
    <x v="0"/>
    <x v="1"/>
    <x v="3"/>
    <x v="4"/>
    <n v="7306104"/>
    <n v="8300249134"/>
    <x v="0"/>
    <x v="0"/>
    <s v="CONJUNTO RESIDENCIAL VILLA EUROPA"/>
    <x v="1"/>
    <x v="1"/>
  </r>
  <r>
    <x v="0"/>
    <x v="1"/>
    <x v="3"/>
    <x v="4"/>
    <n v="7306113"/>
    <n v="8914107357"/>
    <x v="0"/>
    <x v="1"/>
    <s v="CONJUNTO MULTIFAMILIAR NIZA SEGUNDO SECTOR PH"/>
    <x v="11"/>
    <x v="9"/>
  </r>
  <r>
    <x v="0"/>
    <x v="1"/>
    <x v="3"/>
    <x v="4"/>
    <n v="7306123"/>
    <n v="8300331491"/>
    <x v="0"/>
    <x v="1"/>
    <s v="EDIFICIO ANAYA DEL PARQUE PROPIEDAD HORIZONTA"/>
    <x v="1"/>
    <x v="1"/>
  </r>
  <r>
    <x v="0"/>
    <x v="1"/>
    <x v="3"/>
    <x v="4"/>
    <n v="7306133"/>
    <n v="8160006579"/>
    <x v="0"/>
    <x v="1"/>
    <s v="EDIFICIO ROBLE CLARO"/>
    <x v="11"/>
    <x v="9"/>
  </r>
  <r>
    <x v="0"/>
    <x v="1"/>
    <x v="3"/>
    <x v="4"/>
    <n v="7306142"/>
    <n v="8160007402"/>
    <x v="0"/>
    <x v="1"/>
    <s v="CONJUNTO RES BARLOVENTO I Y II ETAPA TORRES ABCD E  PH"/>
    <x v="11"/>
    <x v="9"/>
  </r>
  <r>
    <x v="0"/>
    <x v="1"/>
    <x v="3"/>
    <x v="4"/>
    <n v="7306158"/>
    <n v="8001939225"/>
    <x v="0"/>
    <x v="1"/>
    <s v="CONJUNTO RESIDENCIAL EL PORTAL DE LOS CEDROS PH"/>
    <x v="11"/>
    <x v="9"/>
  </r>
  <r>
    <x v="0"/>
    <x v="1"/>
    <x v="3"/>
    <x v="4"/>
    <n v="7306186"/>
    <n v="8300265535"/>
    <x v="0"/>
    <x v="1"/>
    <s v="CONDOMINIO EL FERROL EDIFICIO 2"/>
    <x v="1"/>
    <x v="1"/>
  </r>
  <r>
    <x v="0"/>
    <x v="1"/>
    <x v="3"/>
    <x v="4"/>
    <n v="7306197"/>
    <n v="8001647605"/>
    <x v="0"/>
    <x v="3"/>
    <s v="CONJUNTO RESIDENCIAL LAS TERRAZAS"/>
    <x v="1"/>
    <x v="1"/>
  </r>
  <r>
    <x v="0"/>
    <x v="1"/>
    <x v="3"/>
    <x v="4"/>
    <n v="7306198"/>
    <n v="9011945484"/>
    <x v="0"/>
    <x v="1"/>
    <s v="EDIFICIO MUNZI"/>
    <x v="1"/>
    <x v="1"/>
  </r>
  <r>
    <x v="0"/>
    <x v="1"/>
    <x v="3"/>
    <x v="4"/>
    <n v="7306211"/>
    <n v="8002286800"/>
    <x v="0"/>
    <x v="1"/>
    <s v="AGRUPACION DE VIVIENDA VILLA CALASANZ I ETAPA"/>
    <x v="1"/>
    <x v="1"/>
  </r>
  <r>
    <x v="0"/>
    <x v="1"/>
    <x v="3"/>
    <x v="4"/>
    <n v="7306265"/>
    <n v="8000788343"/>
    <x v="0"/>
    <x v="3"/>
    <s v="CENTRO MEDICO DE LA SABANA P H"/>
    <x v="1"/>
    <x v="1"/>
  </r>
  <r>
    <x v="0"/>
    <x v="1"/>
    <x v="3"/>
    <x v="4"/>
    <n v="7306272"/>
    <n v="8911017494"/>
    <x v="0"/>
    <x v="1"/>
    <s v="EDIFICIO EL PASO"/>
    <x v="29"/>
    <x v="14"/>
  </r>
  <r>
    <x v="0"/>
    <x v="1"/>
    <x v="3"/>
    <x v="4"/>
    <n v="7306282"/>
    <n v="8000788343"/>
    <x v="0"/>
    <x v="3"/>
    <s v="CENTRO MEDICO DE LA SABANA P H"/>
    <x v="1"/>
    <x v="1"/>
  </r>
  <r>
    <x v="0"/>
    <x v="1"/>
    <x v="3"/>
    <x v="4"/>
    <n v="7306305"/>
    <n v="8300268769"/>
    <x v="0"/>
    <x v="1"/>
    <s v="EDIFICIO CALLE 100"/>
    <x v="1"/>
    <x v="1"/>
  </r>
  <r>
    <x v="0"/>
    <x v="1"/>
    <x v="3"/>
    <x v="4"/>
    <n v="7306313"/>
    <n v="9000036165"/>
    <x v="0"/>
    <x v="1"/>
    <s v="CONJUNTO RESIDENCIAL VERSALLES REAL III PROPIEDAD HORIZONTA"/>
    <x v="1"/>
    <x v="1"/>
  </r>
  <r>
    <x v="0"/>
    <x v="1"/>
    <x v="3"/>
    <x v="4"/>
    <n v="7306318"/>
    <n v="8002242981"/>
    <x v="0"/>
    <x v="0"/>
    <s v="EDIFICIO BELO HORIZONTE PROPIEDAD HORIZONTAL"/>
    <x v="6"/>
    <x v="6"/>
  </r>
  <r>
    <x v="0"/>
    <x v="1"/>
    <x v="3"/>
    <x v="4"/>
    <n v="7306327"/>
    <n v="9001715831"/>
    <x v="0"/>
    <x v="3"/>
    <s v="EDIFICIO PAPIROS PROPIEDAD HORIZONTAL"/>
    <x v="1"/>
    <x v="1"/>
  </r>
  <r>
    <x v="0"/>
    <x v="1"/>
    <x v="3"/>
    <x v="4"/>
    <n v="7306391"/>
    <n v="8002239501"/>
    <x v="0"/>
    <x v="1"/>
    <s v="PH EDIFICIO DOS ALAMOS"/>
    <x v="6"/>
    <x v="6"/>
  </r>
  <r>
    <x v="0"/>
    <x v="1"/>
    <x v="3"/>
    <x v="4"/>
    <n v="7306395"/>
    <n v="8604014091"/>
    <x v="0"/>
    <x v="1"/>
    <s v="EDIFICIO ARC PAMA PROPIEDAD HORIZONTAL"/>
    <x v="1"/>
    <x v="1"/>
  </r>
  <r>
    <x v="0"/>
    <x v="1"/>
    <x v="3"/>
    <x v="4"/>
    <n v="7306431"/>
    <n v="8300660313"/>
    <x v="0"/>
    <x v="1"/>
    <s v="CONJUNTO RESIDENCIAL SANTA BARBARA NORTE MAN R"/>
    <x v="1"/>
    <x v="1"/>
  </r>
  <r>
    <x v="0"/>
    <x v="1"/>
    <x v="3"/>
    <x v="4"/>
    <n v="7306491"/>
    <n v="8300357830"/>
    <x v="0"/>
    <x v="3"/>
    <s v="CONJUNTO RESIDENCIAL EDEN LUZ"/>
    <x v="1"/>
    <x v="1"/>
  </r>
  <r>
    <x v="0"/>
    <x v="1"/>
    <x v="3"/>
    <x v="4"/>
    <n v="7306493"/>
    <n v="8300357830"/>
    <x v="0"/>
    <x v="3"/>
    <s v="CONJUNTO RESIDENCIAL EDEN LUZ"/>
    <x v="1"/>
    <x v="1"/>
  </r>
  <r>
    <x v="0"/>
    <x v="1"/>
    <x v="3"/>
    <x v="5"/>
    <n v="7306529"/>
    <n v="41897804"/>
    <x v="0"/>
    <x v="2"/>
    <s v="MOLINA DE CARDONA SIXTA TULIA"/>
    <x v="7"/>
    <x v="7"/>
  </r>
  <r>
    <x v="0"/>
    <x v="1"/>
    <x v="3"/>
    <x v="4"/>
    <n v="7306554"/>
    <n v="9007678041"/>
    <x v="0"/>
    <x v="4"/>
    <s v="CONJUNTO DE VIVIENDA MULTIFAMILIAR MIRADOR DE BETANIA - PROP"/>
    <x v="6"/>
    <x v="6"/>
  </r>
  <r>
    <x v="0"/>
    <x v="1"/>
    <x v="3"/>
    <x v="4"/>
    <n v="7306561"/>
    <n v="9006766123"/>
    <x v="0"/>
    <x v="1"/>
    <s v="EDIFICIO MULTIFAMILIAR ACARIGUA"/>
    <x v="20"/>
    <x v="11"/>
  </r>
  <r>
    <x v="0"/>
    <x v="1"/>
    <x v="3"/>
    <x v="4"/>
    <n v="7306569"/>
    <n v="8300749224"/>
    <x v="0"/>
    <x v="1"/>
    <s v="CONJUNTO RESIDENCIAL DE LA SUPERMANZANA 6 BOC"/>
    <x v="1"/>
    <x v="1"/>
  </r>
  <r>
    <x v="0"/>
    <x v="1"/>
    <x v="3"/>
    <x v="4"/>
    <n v="7306575"/>
    <n v="9002613618"/>
    <x v="0"/>
    <x v="1"/>
    <s v="URBANIZACION TORRES DE LA ACUARELA TORRE NO 5 PROPIEDAD"/>
    <x v="11"/>
    <x v="9"/>
  </r>
  <r>
    <x v="0"/>
    <x v="1"/>
    <x v="3"/>
    <x v="4"/>
    <n v="7306593"/>
    <n v="8300120051"/>
    <x v="0"/>
    <x v="1"/>
    <s v="CONJUNTO RESIDENCIAL TEJARES DEL NORTE V"/>
    <x v="1"/>
    <x v="1"/>
  </r>
  <r>
    <x v="0"/>
    <x v="1"/>
    <x v="3"/>
    <x v="4"/>
    <n v="7306622"/>
    <n v="8300580420"/>
    <x v="0"/>
    <x v="3"/>
    <s v="EDIFICIO PUNTO EMPRESARIAL 118 PH"/>
    <x v="1"/>
    <x v="1"/>
  </r>
  <r>
    <x v="0"/>
    <x v="1"/>
    <x v="3"/>
    <x v="4"/>
    <n v="7306631"/>
    <n v="8110184351"/>
    <x v="0"/>
    <x v="1"/>
    <s v="UNIDAD RESIDENCIAL BOSQUES DE SAN BERNARDO PH"/>
    <x v="14"/>
    <x v="5"/>
  </r>
  <r>
    <x v="0"/>
    <x v="1"/>
    <x v="3"/>
    <x v="1"/>
    <n v="7306641"/>
    <n v="8000985011"/>
    <x v="1"/>
    <x v="6"/>
    <s v="EDIFICIO MADU PH"/>
    <x v="14"/>
    <x v="5"/>
  </r>
  <r>
    <x v="0"/>
    <x v="1"/>
    <x v="3"/>
    <x v="4"/>
    <n v="7306640"/>
    <n v="8000535381"/>
    <x v="0"/>
    <x v="1"/>
    <s v="UNIDAD RESIDENCIAL LAGUITOS PROPIEDAD HORIZONTAL"/>
    <x v="11"/>
    <x v="9"/>
  </r>
  <r>
    <x v="0"/>
    <x v="1"/>
    <x v="3"/>
    <x v="4"/>
    <n v="7306667"/>
    <n v="9008865371"/>
    <x v="0"/>
    <x v="3"/>
    <s v="PARQUE RESIDENCIAL INTER PLAZA SUR"/>
    <x v="7"/>
    <x v="7"/>
  </r>
  <r>
    <x v="0"/>
    <x v="1"/>
    <x v="3"/>
    <x v="1"/>
    <n v="7306698"/>
    <n v="8000498325"/>
    <x v="0"/>
    <x v="1"/>
    <s v="CENTRO COMERCIAL PLAZA SHOPPING 59 PROPIEDAD HORIZONTAL"/>
    <x v="1"/>
    <x v="1"/>
  </r>
  <r>
    <x v="0"/>
    <x v="1"/>
    <x v="3"/>
    <x v="4"/>
    <n v="7306720"/>
    <n v="8000033025"/>
    <x v="0"/>
    <x v="1"/>
    <s v="CONJUNTO RESIDENCIAL HORIZONTES B PROPIEDAD HORIZONTAL"/>
    <x v="0"/>
    <x v="0"/>
  </r>
  <r>
    <x v="0"/>
    <x v="1"/>
    <x v="3"/>
    <x v="4"/>
    <n v="7306832"/>
    <n v="9006184019"/>
    <x v="0"/>
    <x v="1"/>
    <s v="GRUPO HABITACIONAL EDIFICIO BLUE TOWER Y ADMINISTRADOR"/>
    <x v="45"/>
    <x v="10"/>
  </r>
  <r>
    <x v="0"/>
    <x v="1"/>
    <x v="3"/>
    <x v="4"/>
    <n v="7306863"/>
    <n v="8050093504"/>
    <x v="0"/>
    <x v="0"/>
    <s v="UNIDAD RESIDENCIAL MARCO FIDEL SUAREZ"/>
    <x v="0"/>
    <x v="0"/>
  </r>
  <r>
    <x v="0"/>
    <x v="1"/>
    <x v="3"/>
    <x v="4"/>
    <n v="7306864"/>
    <n v="8300192982"/>
    <x v="0"/>
    <x v="3"/>
    <s v="AGRUPACION RESIDENCIAL NUEVA TIBABUYES SECTOR A"/>
    <x v="1"/>
    <x v="1"/>
  </r>
  <r>
    <x v="0"/>
    <x v="1"/>
    <x v="3"/>
    <x v="4"/>
    <n v="7306938"/>
    <n v="8301208112"/>
    <x v="0"/>
    <x v="0"/>
    <s v="CONJUNTO RESIDENCIAL LOS ROSALES DE TIMIZA AG"/>
    <x v="1"/>
    <x v="1"/>
  </r>
  <r>
    <x v="0"/>
    <x v="1"/>
    <x v="3"/>
    <x v="4"/>
    <n v="7306941"/>
    <n v="8100031951"/>
    <x v="0"/>
    <x v="1"/>
    <s v="EDIFICIO LOS ALPES - PROPIEDAD HORIZONTAL"/>
    <x v="6"/>
    <x v="6"/>
  </r>
  <r>
    <x v="0"/>
    <x v="1"/>
    <x v="3"/>
    <x v="4"/>
    <n v="7306967"/>
    <n v="9010034836"/>
    <x v="0"/>
    <x v="3"/>
    <s v="FORTEZZA PARQUE RESIDENCIAL - PROPIEDAD HORIZONTAL"/>
    <x v="3"/>
    <x v="3"/>
  </r>
  <r>
    <x v="0"/>
    <x v="1"/>
    <x v="3"/>
    <x v="4"/>
    <n v="7306973"/>
    <n v="9006751300"/>
    <x v="0"/>
    <x v="1"/>
    <s v="EDIFICIO TORRES DE BARCELONA PROPIEDAD HORIZONTAL"/>
    <x v="6"/>
    <x v="6"/>
  </r>
  <r>
    <x v="0"/>
    <x v="1"/>
    <x v="3"/>
    <x v="4"/>
    <n v="7307025"/>
    <n v="8110031652"/>
    <x v="0"/>
    <x v="0"/>
    <s v="CONJUNTO RESIDENCIAL VILLA ROMERO  P H"/>
    <x v="14"/>
    <x v="5"/>
  </r>
  <r>
    <x v="0"/>
    <x v="1"/>
    <x v="3"/>
    <x v="4"/>
    <n v="7307026"/>
    <n v="9005437027"/>
    <x v="1"/>
    <x v="6"/>
    <s v="URBANIZACI N LA VEGA PARQUE RESIDENCIAL P H"/>
    <x v="14"/>
    <x v="5"/>
  </r>
  <r>
    <x v="0"/>
    <x v="1"/>
    <x v="3"/>
    <x v="4"/>
    <n v="7307049"/>
    <n v="8110305183"/>
    <x v="0"/>
    <x v="1"/>
    <s v="URBANIZACION PARQUE RESIDENCIAL LA CAMPIÑA PH"/>
    <x v="14"/>
    <x v="5"/>
  </r>
  <r>
    <x v="0"/>
    <x v="1"/>
    <x v="3"/>
    <x v="4"/>
    <n v="7307061"/>
    <n v="8080020150"/>
    <x v="0"/>
    <x v="1"/>
    <s v="PARCELACION LOS  ALMENDROS"/>
    <x v="82"/>
    <x v="4"/>
  </r>
  <r>
    <x v="0"/>
    <x v="1"/>
    <x v="3"/>
    <x v="4"/>
    <n v="7307083"/>
    <n v="9004430496"/>
    <x v="0"/>
    <x v="1"/>
    <s v="CONJUNTO RESIDENCIAL SOTOMAYOR"/>
    <x v="2"/>
    <x v="2"/>
  </r>
  <r>
    <x v="0"/>
    <x v="1"/>
    <x v="3"/>
    <x v="4"/>
    <n v="7307108"/>
    <n v="9005870351"/>
    <x v="0"/>
    <x v="1"/>
    <s v="CONJUNTO RESIDENCIAL LAS BRISAS"/>
    <x v="1"/>
    <x v="1"/>
  </r>
  <r>
    <x v="0"/>
    <x v="1"/>
    <x v="3"/>
    <x v="4"/>
    <n v="7307118"/>
    <n v="8600498330"/>
    <x v="0"/>
    <x v="1"/>
    <s v="CONJUNTO RESIDENCIAL SANTA BARBARA NORTE MANZANA J"/>
    <x v="1"/>
    <x v="1"/>
  </r>
  <r>
    <x v="0"/>
    <x v="1"/>
    <x v="3"/>
    <x v="4"/>
    <n v="7307134"/>
    <n v="9007459471"/>
    <x v="0"/>
    <x v="1"/>
    <s v="AGRUPACION DE VIVIENDA PARQUE RESID NUEVO SUBA ETAPA I - PH"/>
    <x v="1"/>
    <x v="1"/>
  </r>
  <r>
    <x v="0"/>
    <x v="1"/>
    <x v="3"/>
    <x v="4"/>
    <n v="7307152"/>
    <n v="8010002557"/>
    <x v="0"/>
    <x v="3"/>
    <s v="CONJUNTO RESIDENCIAL TORRES DEL RIO"/>
    <x v="7"/>
    <x v="7"/>
  </r>
  <r>
    <x v="0"/>
    <x v="1"/>
    <x v="3"/>
    <x v="4"/>
    <n v="7307196"/>
    <n v="9011528091"/>
    <x v="0"/>
    <x v="4"/>
    <s v="EDIFICIO BAHIA PLAZA"/>
    <x v="7"/>
    <x v="7"/>
  </r>
  <r>
    <x v="0"/>
    <x v="1"/>
    <x v="3"/>
    <x v="4"/>
    <n v="7307203"/>
    <n v="8000267532"/>
    <x v="0"/>
    <x v="1"/>
    <s v="URBANIZACION TAYRONA I Y II  - PH"/>
    <x v="14"/>
    <x v="5"/>
  </r>
  <r>
    <x v="0"/>
    <x v="1"/>
    <x v="3"/>
    <x v="4"/>
    <n v="7307232"/>
    <n v="9002648178"/>
    <x v="0"/>
    <x v="3"/>
    <s v="EDIFICIO NOGALES DE NAVARRA PROPIEDAD HORIZON"/>
    <x v="1"/>
    <x v="1"/>
  </r>
  <r>
    <x v="0"/>
    <x v="1"/>
    <x v="3"/>
    <x v="4"/>
    <n v="7307229"/>
    <n v="8002337697"/>
    <x v="0"/>
    <x v="1"/>
    <s v="CONJUNTO RESIDENCIAL INGRUMA ETAPA I"/>
    <x v="1"/>
    <x v="1"/>
  </r>
  <r>
    <x v="0"/>
    <x v="1"/>
    <x v="3"/>
    <x v="4"/>
    <n v="7307245"/>
    <n v="9004674596"/>
    <x v="0"/>
    <x v="1"/>
    <s v="EDIFICIO AREA K 18"/>
    <x v="1"/>
    <x v="1"/>
  </r>
  <r>
    <x v="0"/>
    <x v="1"/>
    <x v="3"/>
    <x v="4"/>
    <n v="7307251"/>
    <n v="8301384054"/>
    <x v="0"/>
    <x v="3"/>
    <s v="CONJUNTO RESIDENCIAL TUNAL CENTRAL SUPER LOTE"/>
    <x v="1"/>
    <x v="1"/>
  </r>
  <r>
    <x v="0"/>
    <x v="1"/>
    <x v="3"/>
    <x v="4"/>
    <n v="7307321"/>
    <n v="9011348855"/>
    <x v="0"/>
    <x v="2"/>
    <s v="EL EDIFICIO TORRE 21 PROPIEDAD HORIZONTAL"/>
    <x v="11"/>
    <x v="9"/>
  </r>
  <r>
    <x v="0"/>
    <x v="1"/>
    <x v="3"/>
    <x v="4"/>
    <n v="7307326"/>
    <n v="9007366153"/>
    <x v="0"/>
    <x v="0"/>
    <s v="URBANIZACION FINITO PH"/>
    <x v="14"/>
    <x v="5"/>
  </r>
  <r>
    <x v="0"/>
    <x v="1"/>
    <x v="3"/>
    <x v="4"/>
    <n v="7307363"/>
    <n v="9011645003"/>
    <x v="0"/>
    <x v="3"/>
    <s v="EDIFICIO ALTA VISTA - PROPIEDAD HORIZONTAL"/>
    <x v="6"/>
    <x v="6"/>
  </r>
  <r>
    <x v="0"/>
    <x v="1"/>
    <x v="3"/>
    <x v="4"/>
    <n v="7307447"/>
    <n v="8300552281"/>
    <x v="0"/>
    <x v="1"/>
    <s v="EDIFICIO CENTRO PROFESIONAL DEL COUNTRY PH"/>
    <x v="1"/>
    <x v="1"/>
  </r>
  <r>
    <x v="0"/>
    <x v="1"/>
    <x v="3"/>
    <x v="4"/>
    <n v="7307499"/>
    <n v="8002332831"/>
    <x v="0"/>
    <x v="1"/>
    <s v="AGRUPACION SUPERMANZANA 7- I ETAPA URBANIZACION BOCHICA MULT"/>
    <x v="1"/>
    <x v="1"/>
  </r>
  <r>
    <x v="0"/>
    <x v="1"/>
    <x v="3"/>
    <x v="4"/>
    <n v="7307504"/>
    <n v="9002287525"/>
    <x v="0"/>
    <x v="0"/>
    <s v="EDIFICIO RESIDENCIAL Y COMERCIAL TORRE ALONDRA PH"/>
    <x v="34"/>
    <x v="5"/>
  </r>
  <r>
    <x v="0"/>
    <x v="1"/>
    <x v="3"/>
    <x v="4"/>
    <n v="7307503"/>
    <n v="9002054499"/>
    <x v="0"/>
    <x v="1"/>
    <s v="CONJUNTO RESIDENCIAL BRISAS DE LA SECRETA"/>
    <x v="7"/>
    <x v="7"/>
  </r>
  <r>
    <x v="0"/>
    <x v="1"/>
    <x v="3"/>
    <x v="5"/>
    <n v="7307534"/>
    <n v="25269515"/>
    <x v="0"/>
    <x v="1"/>
    <s v="BOLAÑOS MUÑOZ ROSA AURA"/>
    <x v="41"/>
    <x v="17"/>
  </r>
  <r>
    <x v="0"/>
    <x v="1"/>
    <x v="3"/>
    <x v="4"/>
    <n v="7307560"/>
    <n v="8160006214"/>
    <x v="0"/>
    <x v="4"/>
    <s v="EL PALMAR CONJUNTO CERRADO N 3 PH"/>
    <x v="11"/>
    <x v="9"/>
  </r>
  <r>
    <x v="0"/>
    <x v="1"/>
    <x v="3"/>
    <x v="4"/>
    <n v="7307597"/>
    <n v="9006751300"/>
    <x v="0"/>
    <x v="1"/>
    <s v="EDIFICIO TORRES DE BARCELONA PROPIEDAD HORIZONTAL"/>
    <x v="6"/>
    <x v="6"/>
  </r>
  <r>
    <x v="0"/>
    <x v="1"/>
    <x v="3"/>
    <x v="4"/>
    <n v="7307598"/>
    <n v="8301297788"/>
    <x v="0"/>
    <x v="1"/>
    <s v="EDIFICIO MULTIFAMILIAR TORRES DE POZO AZUL PR"/>
    <x v="1"/>
    <x v="1"/>
  </r>
  <r>
    <x v="0"/>
    <x v="1"/>
    <x v="3"/>
    <x v="4"/>
    <n v="7307614"/>
    <n v="8300631601"/>
    <x v="0"/>
    <x v="1"/>
    <s v="CR VILLA ALSACIA MZ NUEVE LOTE TRES Y CUATRO EDIFICIO SANTA"/>
    <x v="1"/>
    <x v="1"/>
  </r>
  <r>
    <x v="0"/>
    <x v="1"/>
    <x v="3"/>
    <x v="4"/>
    <n v="7307620"/>
    <n v="9005445293"/>
    <x v="0"/>
    <x v="4"/>
    <s v="CONJUNTO CERRADO CERROS DE NIZA PROPIEDAD HORIZONTAL"/>
    <x v="6"/>
    <x v="6"/>
  </r>
  <r>
    <x v="0"/>
    <x v="1"/>
    <x v="3"/>
    <x v="4"/>
    <n v="7307697"/>
    <n v="8301262300"/>
    <x v="0"/>
    <x v="2"/>
    <s v="CONJUNTO RESIDENCIAL LA PALMA PROPIEDAD HORIZONTAL"/>
    <x v="1"/>
    <x v="1"/>
  </r>
  <r>
    <x v="0"/>
    <x v="1"/>
    <x v="3"/>
    <x v="4"/>
    <n v="7307826"/>
    <n v="9000737273"/>
    <x v="0"/>
    <x v="1"/>
    <s v="UNIDAD RESIDENCIAL DANIELA"/>
    <x v="2"/>
    <x v="2"/>
  </r>
  <r>
    <x v="0"/>
    <x v="1"/>
    <x v="3"/>
    <x v="4"/>
    <n v="7307831"/>
    <n v="8000498941"/>
    <x v="0"/>
    <x v="3"/>
    <s v="CONJUNTO LAGOS DE CORDOBA PRIMERA ETAPA"/>
    <x v="1"/>
    <x v="1"/>
  </r>
  <r>
    <x v="0"/>
    <x v="1"/>
    <x v="3"/>
    <x v="4"/>
    <n v="7307872"/>
    <n v="9008053155"/>
    <x v="0"/>
    <x v="7"/>
    <s v="CONJUNTO RESIDENCIAL BARLOVENTO PH"/>
    <x v="21"/>
    <x v="5"/>
  </r>
  <r>
    <x v="0"/>
    <x v="1"/>
    <x v="3"/>
    <x v="4"/>
    <n v="7307906"/>
    <n v="9010297872"/>
    <x v="0"/>
    <x v="1"/>
    <s v="CONJUNTO CERRADO BAMBU PH"/>
    <x v="13"/>
    <x v="9"/>
  </r>
  <r>
    <x v="0"/>
    <x v="1"/>
    <x v="3"/>
    <x v="4"/>
    <n v="7308035"/>
    <n v="8908078031"/>
    <x v="0"/>
    <x v="3"/>
    <s v="CENTRO COMERCIAL PARQUE CALDAS"/>
    <x v="6"/>
    <x v="6"/>
  </r>
  <r>
    <x v="0"/>
    <x v="1"/>
    <x v="3"/>
    <x v="4"/>
    <n v="7308292"/>
    <n v="9009067040"/>
    <x v="0"/>
    <x v="2"/>
    <s v="EDIFICIO ANKARA PROPIEDAD HORIZONTAL"/>
    <x v="6"/>
    <x v="6"/>
  </r>
  <r>
    <x v="0"/>
    <x v="1"/>
    <x v="3"/>
    <x v="4"/>
    <n v="7308373"/>
    <n v="9007720361"/>
    <x v="0"/>
    <x v="4"/>
    <s v="CONJUNTO PORTAL DE LA MACARENA PH"/>
    <x v="13"/>
    <x v="9"/>
  </r>
  <r>
    <x v="0"/>
    <x v="1"/>
    <x v="3"/>
    <x v="4"/>
    <n v="7308386"/>
    <n v="8002286800"/>
    <x v="0"/>
    <x v="1"/>
    <s v="AGRUPACION DE VIVIENDA VILLA CALASANZ I ETAPA"/>
    <x v="1"/>
    <x v="1"/>
  </r>
  <r>
    <x v="0"/>
    <x v="1"/>
    <x v="3"/>
    <x v="4"/>
    <n v="7308405"/>
    <n v="9002605673"/>
    <x v="0"/>
    <x v="3"/>
    <s v="EDIFICIO CARLOS RAMIREZ - PROPIEDAD HORIZONTAL"/>
    <x v="6"/>
    <x v="6"/>
  </r>
  <r>
    <x v="0"/>
    <x v="1"/>
    <x v="3"/>
    <x v="4"/>
    <n v="7308459"/>
    <n v="9010284906"/>
    <x v="0"/>
    <x v="4"/>
    <s v="CONJUNTO MIXTO USATAMA RESERVADO PROPIEDAD HO"/>
    <x v="1"/>
    <x v="1"/>
  </r>
  <r>
    <x v="0"/>
    <x v="1"/>
    <x v="3"/>
    <x v="4"/>
    <n v="7308499"/>
    <n v="9002163989"/>
    <x v="0"/>
    <x v="1"/>
    <s v="CONJUNTO HABITACIONAL TORRES DE NIZA PROPIEDAD HORIZONTAL"/>
    <x v="6"/>
    <x v="6"/>
  </r>
  <r>
    <x v="0"/>
    <x v="1"/>
    <x v="3"/>
    <x v="4"/>
    <n v="7308510"/>
    <n v="8050077253"/>
    <x v="0"/>
    <x v="1"/>
    <s v="CONJUNTO RESIDENCIAL VILLACAMPESTRE"/>
    <x v="0"/>
    <x v="0"/>
  </r>
  <r>
    <x v="0"/>
    <x v="1"/>
    <x v="3"/>
    <x v="4"/>
    <n v="7308554"/>
    <n v="8300494045"/>
    <x v="0"/>
    <x v="1"/>
    <s v="EDIFICIO MIRASIERRA II PH"/>
    <x v="1"/>
    <x v="1"/>
  </r>
  <r>
    <x v="0"/>
    <x v="1"/>
    <x v="3"/>
    <x v="4"/>
    <n v="7308567"/>
    <n v="8300026475"/>
    <x v="0"/>
    <x v="1"/>
    <s v="CONJUNTO RESIDENCIAL VILANOVA III PH"/>
    <x v="1"/>
    <x v="1"/>
  </r>
  <r>
    <x v="0"/>
    <x v="1"/>
    <x v="3"/>
    <x v="4"/>
    <n v="7308611"/>
    <n v="8050236560"/>
    <x v="0"/>
    <x v="1"/>
    <s v="UNIDAD RESIDENCIAL SANTIAGO DE CALI ETAPA III CONJUNTO 1"/>
    <x v="0"/>
    <x v="0"/>
  </r>
  <r>
    <x v="0"/>
    <x v="1"/>
    <x v="3"/>
    <x v="4"/>
    <n v="7308658"/>
    <n v="9000097859"/>
    <x v="0"/>
    <x v="3"/>
    <s v="CONJUNTO RESIDENCIAL QUINTAS DEL RECREO ETAPA II B SM 13-4"/>
    <x v="1"/>
    <x v="1"/>
  </r>
  <r>
    <x v="0"/>
    <x v="1"/>
    <x v="3"/>
    <x v="4"/>
    <n v="7308666"/>
    <n v="9004667872"/>
    <x v="0"/>
    <x v="2"/>
    <s v="TULIPAN ETAPA I CONJUNTO RESIDENCIAL PH"/>
    <x v="4"/>
    <x v="4"/>
  </r>
  <r>
    <x v="0"/>
    <x v="1"/>
    <x v="3"/>
    <x v="4"/>
    <n v="7308669"/>
    <n v="9001567374"/>
    <x v="0"/>
    <x v="1"/>
    <s v="AGRUPACION DE VIVIENDA URBANIZACION MAZUREN 15 - PROPIEDAD H"/>
    <x v="1"/>
    <x v="1"/>
  </r>
  <r>
    <x v="0"/>
    <x v="1"/>
    <x v="3"/>
    <x v="4"/>
    <n v="7308688"/>
    <n v="8301384054"/>
    <x v="0"/>
    <x v="3"/>
    <s v="CONJUNTO RESIDENCIAL TUNAL CENTRAL SUPER LOTE"/>
    <x v="1"/>
    <x v="1"/>
  </r>
  <r>
    <x v="0"/>
    <x v="1"/>
    <x v="3"/>
    <x v="4"/>
    <n v="7308697"/>
    <n v="9011750783"/>
    <x v="0"/>
    <x v="1"/>
    <s v="CONJUNTO TORRES DE SANTA ALURA I ETAPA"/>
    <x v="20"/>
    <x v="11"/>
  </r>
  <r>
    <x v="0"/>
    <x v="1"/>
    <x v="3"/>
    <x v="4"/>
    <n v="7308722"/>
    <n v="9003266788"/>
    <x v="0"/>
    <x v="4"/>
    <s v="CONJUNTO CERRADO MIRADOR DE PIAMONTE- PROPIEDAD HORIZONT"/>
    <x v="6"/>
    <x v="6"/>
  </r>
  <r>
    <x v="0"/>
    <x v="1"/>
    <x v="3"/>
    <x v="4"/>
    <n v="7308749"/>
    <n v="9011123068"/>
    <x v="0"/>
    <x v="3"/>
    <s v="CONJUNTO RESIDENCIAL PARQUES DE BOGOTA GUAYAC"/>
    <x v="1"/>
    <x v="1"/>
  </r>
  <r>
    <x v="0"/>
    <x v="1"/>
    <x v="3"/>
    <x v="4"/>
    <n v="7308750"/>
    <n v="9011920373"/>
    <x v="0"/>
    <x v="1"/>
    <s v="CONJUNTO TORREON QUINTA AVENIDA ETAPA II P H"/>
    <x v="3"/>
    <x v="3"/>
  </r>
  <r>
    <x v="0"/>
    <x v="1"/>
    <x v="3"/>
    <x v="4"/>
    <n v="7308753"/>
    <n v="8090087055"/>
    <x v="0"/>
    <x v="4"/>
    <s v="CLUB RESIDENCIAL ALAMEDA"/>
    <x v="3"/>
    <x v="3"/>
  </r>
  <r>
    <x v="0"/>
    <x v="1"/>
    <x v="3"/>
    <x v="4"/>
    <n v="7308757"/>
    <n v="8920023469"/>
    <x v="0"/>
    <x v="3"/>
    <s v="EDIFICIO COMITE DE GANADEROS"/>
    <x v="37"/>
    <x v="16"/>
  </r>
  <r>
    <x v="0"/>
    <x v="1"/>
    <x v="3"/>
    <x v="4"/>
    <n v="7308762"/>
    <n v="8920023469"/>
    <x v="0"/>
    <x v="0"/>
    <s v="EDIFICIO COMITE DE GANADEROS"/>
    <x v="37"/>
    <x v="16"/>
  </r>
  <r>
    <x v="0"/>
    <x v="1"/>
    <x v="3"/>
    <x v="4"/>
    <n v="7308800"/>
    <n v="9011091884"/>
    <x v="0"/>
    <x v="1"/>
    <s v="CONJUNTO BALCONES DE BUENOS AIRES PROPIEDAD HORIZONTAL"/>
    <x v="12"/>
    <x v="2"/>
  </r>
  <r>
    <x v="0"/>
    <x v="1"/>
    <x v="3"/>
    <x v="4"/>
    <n v="7308829"/>
    <n v="9005372648"/>
    <x v="0"/>
    <x v="3"/>
    <s v="DESARROLLO URBANO CIUDAD DEL CAMPO CONDOMINIO 3"/>
    <x v="37"/>
    <x v="16"/>
  </r>
  <r>
    <x v="0"/>
    <x v="1"/>
    <x v="3"/>
    <x v="4"/>
    <n v="7308843"/>
    <n v="9010907333"/>
    <x v="0"/>
    <x v="1"/>
    <s v="JUAN PABLO II PH TORRE 6"/>
    <x v="25"/>
    <x v="5"/>
  </r>
  <r>
    <x v="0"/>
    <x v="1"/>
    <x v="3"/>
    <x v="4"/>
    <n v="7308883"/>
    <n v="9011118025"/>
    <x v="0"/>
    <x v="1"/>
    <s v="CONJUNTO RESIDENCIAL CERRADO URBANIZACION VILLA ADELA"/>
    <x v="12"/>
    <x v="2"/>
  </r>
  <r>
    <x v="0"/>
    <x v="1"/>
    <x v="3"/>
    <x v="4"/>
    <n v="7308888"/>
    <n v="9001142105"/>
    <x v="1"/>
    <x v="11"/>
    <s v="EDIFICIO TAURUS V"/>
    <x v="1"/>
    <x v="1"/>
  </r>
  <r>
    <x v="0"/>
    <x v="1"/>
    <x v="3"/>
    <x v="4"/>
    <n v="7308958"/>
    <n v="8909361764"/>
    <x v="0"/>
    <x v="1"/>
    <s v="EDIFICIOS TORRES DE AVIÑON 1 Y 2 PH"/>
    <x v="14"/>
    <x v="5"/>
  </r>
  <r>
    <x v="0"/>
    <x v="1"/>
    <x v="3"/>
    <x v="4"/>
    <n v="7308961"/>
    <n v="8605266480"/>
    <x v="0"/>
    <x v="3"/>
    <s v="CONJUNTO MULTIFAMILIARES LA ALHAMBRA"/>
    <x v="1"/>
    <x v="1"/>
  </r>
  <r>
    <x v="0"/>
    <x v="1"/>
    <x v="3"/>
    <x v="4"/>
    <n v="7309041"/>
    <n v="8300166444"/>
    <x v="0"/>
    <x v="1"/>
    <s v="EDIFICIO ROSALES PLAZA-BARODA"/>
    <x v="1"/>
    <x v="1"/>
  </r>
  <r>
    <x v="0"/>
    <x v="1"/>
    <x v="3"/>
    <x v="4"/>
    <n v="7309051"/>
    <n v="8002005019"/>
    <x v="0"/>
    <x v="1"/>
    <s v="PARQUE RESIDENCIAL LAS PALMAS DE SORRENTO"/>
    <x v="7"/>
    <x v="7"/>
  </r>
  <r>
    <x v="0"/>
    <x v="1"/>
    <x v="3"/>
    <x v="4"/>
    <n v="7309067"/>
    <n v="8100017222"/>
    <x v="0"/>
    <x v="1"/>
    <s v="EDIFICIO HORUS PROPIEDAD HORIZONTAL"/>
    <x v="6"/>
    <x v="6"/>
  </r>
  <r>
    <x v="0"/>
    <x v="1"/>
    <x v="3"/>
    <x v="4"/>
    <n v="7309075"/>
    <n v="9007737499"/>
    <x v="0"/>
    <x v="1"/>
    <s v="AGRUPACION DE VIVIENDA CAMINOS DE SIE PH"/>
    <x v="73"/>
    <x v="4"/>
  </r>
  <r>
    <x v="0"/>
    <x v="1"/>
    <x v="3"/>
    <x v="4"/>
    <n v="7309085"/>
    <n v="9004982499"/>
    <x v="0"/>
    <x v="3"/>
    <s v="ALTAMIRA CONJUNTO RESIDENCIAL PH"/>
    <x v="1"/>
    <x v="1"/>
  </r>
  <r>
    <x v="0"/>
    <x v="1"/>
    <x v="3"/>
    <x v="4"/>
    <n v="7309090"/>
    <n v="9004104315"/>
    <x v="0"/>
    <x v="1"/>
    <s v="CONJUNTO RESIDENCIAL PORTAL DE MADELENA PROPIEDAD HORIZO"/>
    <x v="1"/>
    <x v="1"/>
  </r>
  <r>
    <x v="0"/>
    <x v="1"/>
    <x v="3"/>
    <x v="4"/>
    <n v="7309092"/>
    <n v="9007596840"/>
    <x v="0"/>
    <x v="0"/>
    <s v="CONJUNTO RESIDENCIAL DALIA - PROPIEDAD HORIZONTAL"/>
    <x v="4"/>
    <x v="4"/>
  </r>
  <r>
    <x v="0"/>
    <x v="1"/>
    <x v="3"/>
    <x v="4"/>
    <n v="7309097"/>
    <n v="8604014091"/>
    <x v="0"/>
    <x v="1"/>
    <s v="EDIFICIO ARC PAMA PROPIEDAD HORIZONTAL"/>
    <x v="1"/>
    <x v="1"/>
  </r>
  <r>
    <x v="0"/>
    <x v="1"/>
    <x v="3"/>
    <x v="4"/>
    <n v="7309115"/>
    <n v="8000423551"/>
    <x v="0"/>
    <x v="1"/>
    <s v="AGRUPACION DE VIVIENDA EL RINCON DEL PUENTE I"/>
    <x v="1"/>
    <x v="1"/>
  </r>
  <r>
    <x v="0"/>
    <x v="1"/>
    <x v="3"/>
    <x v="4"/>
    <n v="7309141"/>
    <n v="9001146867"/>
    <x v="0"/>
    <x v="3"/>
    <s v="CONJUNTO RESIDENCIAL NUEVA SANTA ISABEL ETAPA III PH"/>
    <x v="1"/>
    <x v="1"/>
  </r>
  <r>
    <x v="0"/>
    <x v="1"/>
    <x v="3"/>
    <x v="4"/>
    <n v="7309152"/>
    <n v="8001872058"/>
    <x v="0"/>
    <x v="1"/>
    <s v="CONJUNTO RESIDENCIAL SAN DIEGO - PROPIEDAD HORIZONTAL"/>
    <x v="1"/>
    <x v="1"/>
  </r>
  <r>
    <x v="0"/>
    <x v="1"/>
    <x v="3"/>
    <x v="4"/>
    <n v="7309159"/>
    <n v="9001303401"/>
    <x v="0"/>
    <x v="1"/>
    <s v="EDIFICIO CENTRO DE NEGOCIOS EL NOGAL"/>
    <x v="1"/>
    <x v="1"/>
  </r>
  <r>
    <x v="0"/>
    <x v="1"/>
    <x v="3"/>
    <x v="4"/>
    <n v="7309197"/>
    <n v="8300549694"/>
    <x v="0"/>
    <x v="2"/>
    <s v="AGRUPACION DE VIVIENDA SANTA MARIA DEL CAMPO ETAPA I - PROPI"/>
    <x v="1"/>
    <x v="1"/>
  </r>
  <r>
    <x v="0"/>
    <x v="1"/>
    <x v="3"/>
    <x v="4"/>
    <n v="7309203"/>
    <n v="9009134006"/>
    <x v="0"/>
    <x v="1"/>
    <s v="CONJUNTO RESIDENCIAL ARBOLEDA DEL CAMPESTRE ALMENDRO - PROPI"/>
    <x v="3"/>
    <x v="3"/>
  </r>
  <r>
    <x v="0"/>
    <x v="1"/>
    <x v="3"/>
    <x v="4"/>
    <n v="7309258"/>
    <n v="8001905759"/>
    <x v="0"/>
    <x v="1"/>
    <s v="EDIFICIO MEDICENTRO 93 - PROPIEDAD HORIZONTAL"/>
    <x v="1"/>
    <x v="1"/>
  </r>
  <r>
    <x v="0"/>
    <x v="1"/>
    <x v="3"/>
    <x v="4"/>
    <n v="7309298"/>
    <n v="9000003626"/>
    <x v="0"/>
    <x v="3"/>
    <s v="CENTRO COMERCIAL LAGO PLAZA PH"/>
    <x v="11"/>
    <x v="9"/>
  </r>
  <r>
    <x v="0"/>
    <x v="1"/>
    <x v="3"/>
    <x v="4"/>
    <n v="7309310"/>
    <n v="9004680011"/>
    <x v="0"/>
    <x v="1"/>
    <s v="EDIFICIO ECO NEVADO PH"/>
    <x v="1"/>
    <x v="1"/>
  </r>
  <r>
    <x v="0"/>
    <x v="1"/>
    <x v="3"/>
    <x v="4"/>
    <n v="7309311"/>
    <n v="8000795991"/>
    <x v="0"/>
    <x v="3"/>
    <s v="AGRUPACIÓN DE VIVIENDA CEDRO MADEIRA IV - PROPIEDAD HORIZONT"/>
    <x v="1"/>
    <x v="1"/>
  </r>
  <r>
    <x v="0"/>
    <x v="1"/>
    <x v="3"/>
    <x v="4"/>
    <n v="7309349"/>
    <n v="8110372743"/>
    <x v="0"/>
    <x v="1"/>
    <s v="EDIFICIO RINCON DEL CASTILLO PH"/>
    <x v="14"/>
    <x v="5"/>
  </r>
  <r>
    <x v="0"/>
    <x v="1"/>
    <x v="3"/>
    <x v="4"/>
    <n v="7309413"/>
    <n v="8110041831"/>
    <x v="0"/>
    <x v="1"/>
    <s v="CONJUNTO RESIDENCIAL CEIBAS DEL POBLADO"/>
    <x v="14"/>
    <x v="5"/>
  </r>
  <r>
    <x v="0"/>
    <x v="1"/>
    <x v="3"/>
    <x v="4"/>
    <n v="7309427"/>
    <n v="8604014091"/>
    <x v="0"/>
    <x v="1"/>
    <s v="EDIFICIO ARC PAMA PROPIEDAD HORIZONTAL"/>
    <x v="1"/>
    <x v="1"/>
  </r>
  <r>
    <x v="0"/>
    <x v="1"/>
    <x v="3"/>
    <x v="4"/>
    <n v="7309442"/>
    <n v="8920023469"/>
    <x v="0"/>
    <x v="0"/>
    <s v="EDIFICIO COMITE DE GANADEROS"/>
    <x v="37"/>
    <x v="16"/>
  </r>
  <r>
    <x v="0"/>
    <x v="1"/>
    <x v="3"/>
    <x v="4"/>
    <n v="7309480"/>
    <n v="8001096760"/>
    <x v="0"/>
    <x v="1"/>
    <s v="CONJUNTO RESIDENCIAL SANTA BARBARA NORTE MANZANA B"/>
    <x v="1"/>
    <x v="1"/>
  </r>
  <r>
    <x v="0"/>
    <x v="1"/>
    <x v="3"/>
    <x v="4"/>
    <n v="7309519"/>
    <n v="8605266480"/>
    <x v="0"/>
    <x v="3"/>
    <s v="CONJUNTO MULTIFAMILIARES LA ALHAMBRA"/>
    <x v="1"/>
    <x v="1"/>
  </r>
  <r>
    <x v="0"/>
    <x v="1"/>
    <x v="3"/>
    <x v="4"/>
    <n v="7309530"/>
    <n v="8605266480"/>
    <x v="0"/>
    <x v="3"/>
    <s v="CONJUNTO MULTIFAMILIARES LA ALHAMBRA"/>
    <x v="1"/>
    <x v="1"/>
  </r>
  <r>
    <x v="0"/>
    <x v="1"/>
    <x v="3"/>
    <x v="4"/>
    <n v="7309552"/>
    <n v="8002524471"/>
    <x v="0"/>
    <x v="1"/>
    <s v="PROPIEDAD HORIZONTAL EDIFICIO DA VINCI"/>
    <x v="6"/>
    <x v="6"/>
  </r>
  <r>
    <x v="0"/>
    <x v="1"/>
    <x v="3"/>
    <x v="4"/>
    <n v="7309592"/>
    <n v="8002143608"/>
    <x v="0"/>
    <x v="1"/>
    <s v="CONJUNTO RESIDENCIAL QUINTAS DE LA CABAÑITA"/>
    <x v="14"/>
    <x v="5"/>
  </r>
  <r>
    <x v="0"/>
    <x v="1"/>
    <x v="3"/>
    <x v="4"/>
    <n v="7309583"/>
    <n v="9008964041"/>
    <x v="0"/>
    <x v="3"/>
    <s v="EDIFICIO MULTIFAMILIAR ALTOS DE SANTA CECILIA"/>
    <x v="3"/>
    <x v="3"/>
  </r>
  <r>
    <x v="0"/>
    <x v="1"/>
    <x v="3"/>
    <x v="4"/>
    <n v="7309687"/>
    <n v="8900027797"/>
    <x v="0"/>
    <x v="1"/>
    <s v="CONJUNTO RESIDENCIAL PROVITEQ UNIDAD UNO"/>
    <x v="7"/>
    <x v="7"/>
  </r>
  <r>
    <x v="0"/>
    <x v="1"/>
    <x v="3"/>
    <x v="4"/>
    <n v="7309765"/>
    <n v="8000221021"/>
    <x v="0"/>
    <x v="2"/>
    <s v="MULTIFAMILIARES META CIUDAD TUNAL II"/>
    <x v="1"/>
    <x v="1"/>
  </r>
  <r>
    <x v="0"/>
    <x v="1"/>
    <x v="3"/>
    <x v="4"/>
    <n v="7309769"/>
    <n v="8050274784"/>
    <x v="0"/>
    <x v="3"/>
    <s v="UNIDAD RESIDENCIAL SANTIAGO DE CALI I ETAPA"/>
    <x v="0"/>
    <x v="0"/>
  </r>
  <r>
    <x v="0"/>
    <x v="1"/>
    <x v="3"/>
    <x v="5"/>
    <n v="7309791"/>
    <n v="13216917"/>
    <x v="0"/>
    <x v="1"/>
    <s v="RIVERA  LEON LUIS EDUARDO"/>
    <x v="1"/>
    <x v="1"/>
  </r>
  <r>
    <x v="0"/>
    <x v="1"/>
    <x v="3"/>
    <x v="4"/>
    <n v="7309803"/>
    <n v="8300214770"/>
    <x v="0"/>
    <x v="1"/>
    <s v="EDIFICIO CALLE 103 PH"/>
    <x v="1"/>
    <x v="1"/>
  </r>
  <r>
    <x v="0"/>
    <x v="1"/>
    <x v="3"/>
    <x v="4"/>
    <n v="7309821"/>
    <n v="8000608226"/>
    <x v="0"/>
    <x v="1"/>
    <s v="UNIDAD RESIDENCIAL PORTOALEGRE I PH"/>
    <x v="14"/>
    <x v="5"/>
  </r>
  <r>
    <x v="0"/>
    <x v="1"/>
    <x v="3"/>
    <x v="4"/>
    <n v="7309892"/>
    <n v="9011988075"/>
    <x v="0"/>
    <x v="1"/>
    <s v="EDIFICIO LADERA DE PIEDRA PINTADA PH"/>
    <x v="3"/>
    <x v="3"/>
  </r>
  <r>
    <x v="0"/>
    <x v="1"/>
    <x v="3"/>
    <x v="4"/>
    <n v="7309894"/>
    <n v="9004982499"/>
    <x v="0"/>
    <x v="3"/>
    <s v="ALTAMIRA CONJUNTO RESIDENCIAL PH"/>
    <x v="1"/>
    <x v="1"/>
  </r>
  <r>
    <x v="0"/>
    <x v="1"/>
    <x v="3"/>
    <x v="4"/>
    <n v="7309919"/>
    <n v="8000795991"/>
    <x v="0"/>
    <x v="3"/>
    <s v="AGRUPACIÓN DE VIVIENDA CEDRO MADEIRA IV - PROPIEDAD HORIZONT"/>
    <x v="1"/>
    <x v="1"/>
  </r>
  <r>
    <x v="0"/>
    <x v="1"/>
    <x v="3"/>
    <x v="4"/>
    <n v="7309933"/>
    <n v="8300867688"/>
    <x v="0"/>
    <x v="1"/>
    <s v="EDIFICIO MARIA MAZUREN - PROPIEDAD HORIZONTAL"/>
    <x v="1"/>
    <x v="1"/>
  </r>
  <r>
    <x v="0"/>
    <x v="1"/>
    <x v="3"/>
    <x v="4"/>
    <n v="7309932"/>
    <n v="8300658267"/>
    <x v="0"/>
    <x v="3"/>
    <s v="AGRUPACION DE VIVIENDA LOS CAMINOS DE SAN LORENZO II PH"/>
    <x v="1"/>
    <x v="1"/>
  </r>
  <r>
    <x v="0"/>
    <x v="1"/>
    <x v="3"/>
    <x v="4"/>
    <n v="7309955"/>
    <n v="8100003035"/>
    <x v="0"/>
    <x v="4"/>
    <s v="PROPIEDAD HORIZONTAL EDIFICIO PLAZA 51"/>
    <x v="6"/>
    <x v="6"/>
  </r>
  <r>
    <x v="0"/>
    <x v="1"/>
    <x v="3"/>
    <x v="4"/>
    <n v="7309992"/>
    <n v="9009992711"/>
    <x v="0"/>
    <x v="1"/>
    <s v="CONJUNTO RESIDENCIAL CR3 BLOQUE O EDIFICIO F PROPIEDAD HORIZ"/>
    <x v="6"/>
    <x v="6"/>
  </r>
  <r>
    <x v="0"/>
    <x v="1"/>
    <x v="3"/>
    <x v="4"/>
    <n v="7310006"/>
    <n v="9009992507"/>
    <x v="0"/>
    <x v="1"/>
    <s v="CONJUNTO RESIDENCIAL CR 3 BLOQUE O EDIFICIO B PROPIEDAD HORI"/>
    <x v="6"/>
    <x v="6"/>
  </r>
  <r>
    <x v="0"/>
    <x v="1"/>
    <x v="3"/>
    <x v="4"/>
    <n v="7310065"/>
    <n v="9006083910"/>
    <x v="0"/>
    <x v="4"/>
    <s v="EDIFICIO CERROS DE LA JUANA PROPIEDAD HORIZONTAL"/>
    <x v="6"/>
    <x v="6"/>
  </r>
  <r>
    <x v="0"/>
    <x v="1"/>
    <x v="3"/>
    <x v="4"/>
    <n v="7310080"/>
    <n v="9009382892"/>
    <x v="0"/>
    <x v="1"/>
    <s v="EDIFICIO BAALBAK  VIII"/>
    <x v="1"/>
    <x v="1"/>
  </r>
  <r>
    <x v="0"/>
    <x v="1"/>
    <x v="3"/>
    <x v="4"/>
    <n v="7310076"/>
    <n v="8002060466"/>
    <x v="0"/>
    <x v="1"/>
    <s v="CONJUNTO RESIDENCIAL BOLIVIA ORIENTAL"/>
    <x v="1"/>
    <x v="1"/>
  </r>
  <r>
    <x v="0"/>
    <x v="1"/>
    <x v="3"/>
    <x v="4"/>
    <n v="7310134"/>
    <n v="8000990427"/>
    <x v="0"/>
    <x v="2"/>
    <s v="EDIFICIO ALTOS DEL CEDRITO PROPIEDAD HORIZONTAL"/>
    <x v="1"/>
    <x v="1"/>
  </r>
  <r>
    <x v="0"/>
    <x v="1"/>
    <x v="3"/>
    <x v="4"/>
    <n v="7310211"/>
    <n v="9004038761"/>
    <x v="0"/>
    <x v="3"/>
    <s v="CONDOMINIO LOS MANGOS I ETAPA"/>
    <x v="31"/>
    <x v="3"/>
  </r>
  <r>
    <x v="0"/>
    <x v="1"/>
    <x v="3"/>
    <x v="4"/>
    <n v="7310225"/>
    <n v="9010662016"/>
    <x v="0"/>
    <x v="3"/>
    <s v="CONJUNTO RESIDENCIAL PARQUE MACARENA III"/>
    <x v="1"/>
    <x v="1"/>
  </r>
  <r>
    <x v="0"/>
    <x v="1"/>
    <x v="3"/>
    <x v="4"/>
    <n v="7310237"/>
    <n v="8301339314"/>
    <x v="0"/>
    <x v="3"/>
    <s v="CONJUNTO RESIDENCIAL SENDEROS DE SUBA PH"/>
    <x v="1"/>
    <x v="1"/>
  </r>
  <r>
    <x v="0"/>
    <x v="1"/>
    <x v="3"/>
    <x v="4"/>
    <n v="7310260"/>
    <n v="9000013011"/>
    <x v="0"/>
    <x v="2"/>
    <s v="CONJUNTO CERRADO PORTAL DE SAN LUIS"/>
    <x v="6"/>
    <x v="6"/>
  </r>
  <r>
    <x v="0"/>
    <x v="1"/>
    <x v="3"/>
    <x v="4"/>
    <n v="7310269"/>
    <n v="8001515483"/>
    <x v="0"/>
    <x v="2"/>
    <s v="CONJUNTO RESIDENCIAL ACROPOLIS PH"/>
    <x v="11"/>
    <x v="9"/>
  </r>
  <r>
    <x v="0"/>
    <x v="1"/>
    <x v="3"/>
    <x v="4"/>
    <n v="7310348"/>
    <n v="8301337751"/>
    <x v="0"/>
    <x v="1"/>
    <s v="EDIFICIO REALES DEL CERRO PROPIEDAD HORIZONTA"/>
    <x v="1"/>
    <x v="1"/>
  </r>
  <r>
    <x v="0"/>
    <x v="1"/>
    <x v="3"/>
    <x v="4"/>
    <n v="7310407"/>
    <n v="9010412791"/>
    <x v="0"/>
    <x v="0"/>
    <s v="EDIFICIO PALLADIO CONDOMINIO"/>
    <x v="2"/>
    <x v="2"/>
  </r>
  <r>
    <x v="0"/>
    <x v="1"/>
    <x v="3"/>
    <x v="4"/>
    <n v="7310433"/>
    <n v="9001818101"/>
    <x v="0"/>
    <x v="1"/>
    <s v="EDIFICIO ALTOS DE GALICIA - PROPIEDAD HORIZONTAL"/>
    <x v="6"/>
    <x v="6"/>
  </r>
  <r>
    <x v="0"/>
    <x v="1"/>
    <x v="3"/>
    <x v="4"/>
    <n v="7310460"/>
    <n v="9000219600"/>
    <x v="0"/>
    <x v="1"/>
    <s v="CONJUNTO RESIDENCIAL SAN JOSE PLAZA"/>
    <x v="1"/>
    <x v="1"/>
  </r>
  <r>
    <x v="0"/>
    <x v="1"/>
    <x v="3"/>
    <x v="4"/>
    <n v="7310537"/>
    <n v="8908044368"/>
    <x v="0"/>
    <x v="4"/>
    <s v="EDIFICIO LOS ANDES"/>
    <x v="6"/>
    <x v="6"/>
  </r>
  <r>
    <x v="0"/>
    <x v="1"/>
    <x v="3"/>
    <x v="4"/>
    <n v="7310607"/>
    <n v="8100069941"/>
    <x v="0"/>
    <x v="3"/>
    <s v="EDIFICIO MULTIFAMILIAR SILVANIA PROPIEDAD HORIZONTAL"/>
    <x v="6"/>
    <x v="6"/>
  </r>
  <r>
    <x v="0"/>
    <x v="1"/>
    <x v="3"/>
    <x v="4"/>
    <n v="7310629"/>
    <n v="9008611354"/>
    <x v="0"/>
    <x v="0"/>
    <s v="CONJUNTO CERRADO SANTO DOMINGO PROPIEDAD HORIZONTAL"/>
    <x v="3"/>
    <x v="3"/>
  </r>
  <r>
    <x v="0"/>
    <x v="1"/>
    <x v="3"/>
    <x v="4"/>
    <n v="7310667"/>
    <n v="8090087055"/>
    <x v="0"/>
    <x v="0"/>
    <s v="CLUB RESIDENCIAL ALAMEDA"/>
    <x v="3"/>
    <x v="3"/>
  </r>
  <r>
    <x v="0"/>
    <x v="1"/>
    <x v="3"/>
    <x v="4"/>
    <n v="7310703"/>
    <n v="8000724794"/>
    <x v="0"/>
    <x v="1"/>
    <s v="CONJUNTO RESIDENCIAL BORNEO II ETAPA"/>
    <x v="1"/>
    <x v="1"/>
  </r>
  <r>
    <x v="0"/>
    <x v="1"/>
    <x v="3"/>
    <x v="4"/>
    <n v="7311375"/>
    <n v="9002527755"/>
    <x v="0"/>
    <x v="2"/>
    <s v="CONJUNTO COMERCIAL CARMEN DEL PINAR"/>
    <x v="7"/>
    <x v="7"/>
  </r>
  <r>
    <x v="0"/>
    <x v="1"/>
    <x v="3"/>
    <x v="4"/>
    <n v="7311376"/>
    <n v="9002527755"/>
    <x v="1"/>
    <x v="6"/>
    <s v="CONJUNTO COMERCIAL CARMEN DEL PINAR"/>
    <x v="7"/>
    <x v="7"/>
  </r>
  <r>
    <x v="0"/>
    <x v="1"/>
    <x v="3"/>
    <x v="4"/>
    <n v="7311421"/>
    <n v="80000252268"/>
    <x v="0"/>
    <x v="0"/>
    <s v="PORTON DE LOS ALPES"/>
    <x v="11"/>
    <x v="9"/>
  </r>
  <r>
    <x v="0"/>
    <x v="1"/>
    <x v="3"/>
    <x v="4"/>
    <n v="7311547"/>
    <n v="8010012537"/>
    <x v="0"/>
    <x v="2"/>
    <s v="CONDOMINIO CAMPESTRE GUADUALES DEL EDEN"/>
    <x v="7"/>
    <x v="7"/>
  </r>
  <r>
    <x v="0"/>
    <x v="1"/>
    <x v="3"/>
    <x v="4"/>
    <n v="7311584"/>
    <n v="9007896222"/>
    <x v="0"/>
    <x v="3"/>
    <s v="EDIFICIO SANTANA PROPIEDAD HORIZONTAL"/>
    <x v="9"/>
    <x v="8"/>
  </r>
  <r>
    <x v="0"/>
    <x v="1"/>
    <x v="3"/>
    <x v="4"/>
    <n v="7311635"/>
    <n v="8300658267"/>
    <x v="0"/>
    <x v="3"/>
    <s v="AGRUPACION DE VIVIENDA LOS CAMINOS DE SAN LORENZO II PH"/>
    <x v="1"/>
    <x v="1"/>
  </r>
  <r>
    <x v="0"/>
    <x v="1"/>
    <x v="3"/>
    <x v="4"/>
    <n v="7311669"/>
    <n v="8001872058"/>
    <x v="0"/>
    <x v="1"/>
    <s v="CONJUNTO RESIDENCIAL SAN DIEGO - PROPIEDAD HORIZONTAL"/>
    <x v="1"/>
    <x v="1"/>
  </r>
  <r>
    <x v="0"/>
    <x v="1"/>
    <x v="3"/>
    <x v="4"/>
    <n v="7311680"/>
    <n v="9002527755"/>
    <x v="1"/>
    <x v="11"/>
    <s v="CONJUNTO COMERCIAL CARMEN DEL PINAR"/>
    <x v="7"/>
    <x v="7"/>
  </r>
  <r>
    <x v="0"/>
    <x v="1"/>
    <x v="3"/>
    <x v="4"/>
    <n v="7311705"/>
    <n v="8320030840"/>
    <x v="0"/>
    <x v="3"/>
    <s v="CONJUNTO RESIDENCIAL BARBADOS III"/>
    <x v="4"/>
    <x v="4"/>
  </r>
  <r>
    <x v="0"/>
    <x v="1"/>
    <x v="3"/>
    <x v="4"/>
    <n v="7311766"/>
    <n v="8160008339"/>
    <x v="0"/>
    <x v="1"/>
    <s v="EDIFICIO SANTIAGO DE COMPOSTELA PH"/>
    <x v="11"/>
    <x v="9"/>
  </r>
  <r>
    <x v="0"/>
    <x v="1"/>
    <x v="3"/>
    <x v="4"/>
    <n v="7311797"/>
    <n v="9005408039"/>
    <x v="0"/>
    <x v="4"/>
    <s v="EDIFICIO ATALAYA DEL CAMINO"/>
    <x v="6"/>
    <x v="6"/>
  </r>
  <r>
    <x v="0"/>
    <x v="1"/>
    <x v="3"/>
    <x v="4"/>
    <n v="7311815"/>
    <n v="9000198082"/>
    <x v="0"/>
    <x v="1"/>
    <s v="EDIFICIO TERRAZAS DE LAURELES - PROPIEDAD HORIZONTAL -"/>
    <x v="6"/>
    <x v="6"/>
  </r>
  <r>
    <x v="0"/>
    <x v="1"/>
    <x v="3"/>
    <x v="4"/>
    <n v="7311881"/>
    <n v="8907047861"/>
    <x v="0"/>
    <x v="3"/>
    <s v="CONJUNTO RESIDENCIAL OCOBOS PRIMERA ETAPA"/>
    <x v="3"/>
    <x v="3"/>
  </r>
  <r>
    <x v="0"/>
    <x v="1"/>
    <x v="3"/>
    <x v="4"/>
    <n v="7311901"/>
    <n v="9010009453"/>
    <x v="0"/>
    <x v="1"/>
    <s v="EDIFICIO IKARIA PROPIEDAD HORIZONTA"/>
    <x v="1"/>
    <x v="1"/>
  </r>
  <r>
    <x v="0"/>
    <x v="1"/>
    <x v="3"/>
    <x v="4"/>
    <n v="7311909"/>
    <n v="9000650921"/>
    <x v="0"/>
    <x v="1"/>
    <s v="EDIFICIO PORTAL DE LOS NOGALES PROPIEDAD HORIZONTAL"/>
    <x v="6"/>
    <x v="6"/>
  </r>
  <r>
    <x v="0"/>
    <x v="1"/>
    <x v="3"/>
    <x v="4"/>
    <n v="7311929"/>
    <n v="9004649980"/>
    <x v="0"/>
    <x v="3"/>
    <s v="CONJUNTO CALLE 139 RESERVADO PH"/>
    <x v="1"/>
    <x v="1"/>
  </r>
  <r>
    <x v="0"/>
    <x v="1"/>
    <x v="3"/>
    <x v="4"/>
    <n v="7311998"/>
    <n v="9008416059"/>
    <x v="0"/>
    <x v="1"/>
    <s v="CONJUNTO RESIDENCIAL MULTIFAMILIAR PORTAL DE LAS ARAUCARIAS"/>
    <x v="56"/>
    <x v="9"/>
  </r>
  <r>
    <x v="0"/>
    <x v="1"/>
    <x v="3"/>
    <x v="4"/>
    <n v="7312005"/>
    <n v="9004005478"/>
    <x v="0"/>
    <x v="1"/>
    <s v="CONJUNTO CERRADO VILLA VERDE PH"/>
    <x v="11"/>
    <x v="9"/>
  </r>
  <r>
    <x v="0"/>
    <x v="1"/>
    <x v="3"/>
    <x v="5"/>
    <n v="7312031"/>
    <n v="23144237"/>
    <x v="0"/>
    <x v="7"/>
    <s v="PIÑERES  MEJIA YENNYS DEL CARMEN"/>
    <x v="52"/>
    <x v="18"/>
  </r>
  <r>
    <x v="0"/>
    <x v="1"/>
    <x v="3"/>
    <x v="5"/>
    <n v="7312044"/>
    <n v="23144237"/>
    <x v="0"/>
    <x v="0"/>
    <s v="PIÑERES  MEJIA YENNYS DEL CARMEN"/>
    <x v="52"/>
    <x v="18"/>
  </r>
  <r>
    <x v="0"/>
    <x v="1"/>
    <x v="3"/>
    <x v="4"/>
    <n v="7312104"/>
    <n v="9005059282"/>
    <x v="0"/>
    <x v="1"/>
    <s v="CONJUNTO MULTIFAMILIAR EL CARMELO PROPIEDAD HORIZONTAL"/>
    <x v="6"/>
    <x v="6"/>
  </r>
  <r>
    <x v="0"/>
    <x v="1"/>
    <x v="3"/>
    <x v="4"/>
    <n v="7312178"/>
    <n v="9004430496"/>
    <x v="0"/>
    <x v="1"/>
    <s v="CONJUNTO RESIDENCIAL SOTOMAYOR"/>
    <x v="2"/>
    <x v="2"/>
  </r>
  <r>
    <x v="0"/>
    <x v="1"/>
    <x v="3"/>
    <x v="4"/>
    <n v="7312242"/>
    <n v="8001083120"/>
    <x v="0"/>
    <x v="1"/>
    <s v="EDIFICIO CAHICA - PROPIEDAD HORIZONTAL"/>
    <x v="1"/>
    <x v="1"/>
  </r>
  <r>
    <x v="0"/>
    <x v="1"/>
    <x v="3"/>
    <x v="4"/>
    <n v="7312314"/>
    <n v="8010012282"/>
    <x v="0"/>
    <x v="1"/>
    <s v="CONJUNTO RESIDENCIAL ALTOS DE SOTAVENTO"/>
    <x v="7"/>
    <x v="7"/>
  </r>
  <r>
    <x v="0"/>
    <x v="1"/>
    <x v="3"/>
    <x v="4"/>
    <n v="7312317"/>
    <n v="8110304422"/>
    <x v="0"/>
    <x v="3"/>
    <s v="UNIDAD RESIDENCIAL MANANTIALES DE ROBLEDO PH"/>
    <x v="14"/>
    <x v="5"/>
  </r>
  <r>
    <x v="0"/>
    <x v="1"/>
    <x v="3"/>
    <x v="4"/>
    <n v="7312327"/>
    <n v="9009956841"/>
    <x v="0"/>
    <x v="1"/>
    <s v="CONJUNTO RESIDENCILA BANZAI PH"/>
    <x v="1"/>
    <x v="1"/>
  </r>
  <r>
    <x v="0"/>
    <x v="1"/>
    <x v="3"/>
    <x v="4"/>
    <n v="7312411"/>
    <n v="9010501706"/>
    <x v="0"/>
    <x v="1"/>
    <s v="CONJUNTO RESIDENCIAL RESERVA CANAVERAL CONDOM"/>
    <x v="2"/>
    <x v="2"/>
  </r>
  <r>
    <x v="0"/>
    <x v="1"/>
    <x v="3"/>
    <x v="4"/>
    <n v="7312454"/>
    <n v="9000049322"/>
    <x v="0"/>
    <x v="4"/>
    <s v="CONJUNTO RESIDENCIAL ALAMEDA DE SAN JOSE III PH"/>
    <x v="1"/>
    <x v="1"/>
  </r>
  <r>
    <x v="0"/>
    <x v="1"/>
    <x v="3"/>
    <x v="4"/>
    <n v="7312505"/>
    <n v="9003107342"/>
    <x v="0"/>
    <x v="2"/>
    <s v="CONJUNTO RESIDENCIAL CERRADO LA TOSCANA PRIMERA ETAPA BL"/>
    <x v="6"/>
    <x v="6"/>
  </r>
  <r>
    <x v="0"/>
    <x v="1"/>
    <x v="3"/>
    <x v="4"/>
    <n v="7312573"/>
    <n v="9005679754"/>
    <x v="0"/>
    <x v="1"/>
    <s v="CONJUNTO CERRADO LA BALSA PROPIEDAD HORIZONTAL"/>
    <x v="3"/>
    <x v="3"/>
  </r>
  <r>
    <x v="0"/>
    <x v="1"/>
    <x v="3"/>
    <x v="5"/>
    <n v="7312597"/>
    <n v="40783369"/>
    <x v="0"/>
    <x v="1"/>
    <s v="CARDONA CUELLAR ROSITTER"/>
    <x v="3"/>
    <x v="3"/>
  </r>
  <r>
    <x v="0"/>
    <x v="1"/>
    <x v="3"/>
    <x v="4"/>
    <n v="7312607"/>
    <n v="8907047861"/>
    <x v="0"/>
    <x v="3"/>
    <s v="CONJUNTO RESIDENCIAL OCOBOS PRIMERA ETAPA"/>
    <x v="3"/>
    <x v="3"/>
  </r>
  <r>
    <x v="0"/>
    <x v="1"/>
    <x v="3"/>
    <x v="4"/>
    <n v="7312627"/>
    <n v="8907047861"/>
    <x v="0"/>
    <x v="3"/>
    <s v="CONJUNTO RESIDENCIAL OCOBOS PRIMERA ETAPA"/>
    <x v="3"/>
    <x v="3"/>
  </r>
  <r>
    <x v="0"/>
    <x v="1"/>
    <x v="3"/>
    <x v="4"/>
    <n v="7312640"/>
    <n v="9003215621"/>
    <x v="0"/>
    <x v="1"/>
    <s v="CONJUNTO RESIDENCIAL JARDIN DEL ATRIZ"/>
    <x v="9"/>
    <x v="8"/>
  </r>
  <r>
    <x v="0"/>
    <x v="1"/>
    <x v="3"/>
    <x v="4"/>
    <n v="7312683"/>
    <n v="9000018947"/>
    <x v="0"/>
    <x v="3"/>
    <s v="CONJUNTO RESIDENCIAL LA CEIBA II"/>
    <x v="3"/>
    <x v="3"/>
  </r>
  <r>
    <x v="0"/>
    <x v="1"/>
    <x v="3"/>
    <x v="4"/>
    <n v="7312729"/>
    <n v="9002241083"/>
    <x v="0"/>
    <x v="1"/>
    <s v="CONDOMINIO TORRES DEL PRADO PROPIEDAD HORIZONTAL"/>
    <x v="9"/>
    <x v="8"/>
  </r>
  <r>
    <x v="0"/>
    <x v="1"/>
    <x v="3"/>
    <x v="4"/>
    <n v="7312846"/>
    <n v="9006064024"/>
    <x v="0"/>
    <x v="0"/>
    <s v="EDIFICIO SAN ANTONIO"/>
    <x v="0"/>
    <x v="0"/>
  </r>
  <r>
    <x v="0"/>
    <x v="1"/>
    <x v="3"/>
    <x v="4"/>
    <n v="7312862"/>
    <n v="9002527755"/>
    <x v="0"/>
    <x v="2"/>
    <s v="CONJUNTO COMERCIAL CARMEN DEL PINAR"/>
    <x v="7"/>
    <x v="7"/>
  </r>
  <r>
    <x v="0"/>
    <x v="1"/>
    <x v="3"/>
    <x v="4"/>
    <n v="7312868"/>
    <n v="8100011255"/>
    <x v="0"/>
    <x v="0"/>
    <s v="EDIFICIO VILLAPILAR 2 BLOQUE 3 PROPIEDAD HORIZONTAL"/>
    <x v="6"/>
    <x v="6"/>
  </r>
  <r>
    <x v="0"/>
    <x v="1"/>
    <x v="3"/>
    <x v="4"/>
    <n v="7312887"/>
    <n v="9011528091"/>
    <x v="0"/>
    <x v="2"/>
    <s v="EDIFICIO BAHIA PLAZA"/>
    <x v="7"/>
    <x v="7"/>
  </r>
  <r>
    <x v="0"/>
    <x v="1"/>
    <x v="3"/>
    <x v="4"/>
    <n v="7312967"/>
    <n v="9004681761"/>
    <x v="0"/>
    <x v="7"/>
    <s v="TORRE PORTAL DE BOMBONA PROPIEDAD HORIZONTAL"/>
    <x v="14"/>
    <x v="5"/>
  </r>
  <r>
    <x v="0"/>
    <x v="1"/>
    <x v="3"/>
    <x v="4"/>
    <n v="7312977"/>
    <n v="8001872058"/>
    <x v="0"/>
    <x v="1"/>
    <s v="CONJUNTO RESIDENCIAL SAN DIEGO - PROPIEDAD HORIZONTAL"/>
    <x v="1"/>
    <x v="1"/>
  </r>
  <r>
    <x v="0"/>
    <x v="1"/>
    <x v="3"/>
    <x v="4"/>
    <n v="7313165"/>
    <n v="9012525104"/>
    <x v="0"/>
    <x v="0"/>
    <s v="EDIFICIO MULTIFAMILIAR G39 PROPIEDAD HORIZONTAL"/>
    <x v="6"/>
    <x v="6"/>
  </r>
  <r>
    <x v="0"/>
    <x v="1"/>
    <x v="3"/>
    <x v="5"/>
    <n v="7313258"/>
    <n v="42145620"/>
    <x v="0"/>
    <x v="3"/>
    <s v="URIBE PALACIO PAOLA ANDREA"/>
    <x v="11"/>
    <x v="9"/>
  </r>
  <r>
    <x v="0"/>
    <x v="1"/>
    <x v="3"/>
    <x v="4"/>
    <n v="7313313"/>
    <n v="9005311019"/>
    <x v="0"/>
    <x v="1"/>
    <s v="PARQUE RESIDENCIAL MULTIFAMILIAR SAN SEBASTIA"/>
    <x v="11"/>
    <x v="9"/>
  </r>
  <r>
    <x v="0"/>
    <x v="1"/>
    <x v="3"/>
    <x v="4"/>
    <n v="7313331"/>
    <n v="9004134365"/>
    <x v="0"/>
    <x v="0"/>
    <s v="EDIFICIO SANTOME PH"/>
    <x v="1"/>
    <x v="1"/>
  </r>
  <r>
    <x v="0"/>
    <x v="1"/>
    <x v="3"/>
    <x v="4"/>
    <n v="7313340"/>
    <n v="8300312168"/>
    <x v="1"/>
    <x v="6"/>
    <s v="CONJUNTO RESIDENCIAL ASTURIAS PRIMERA ETAPA"/>
    <x v="1"/>
    <x v="1"/>
  </r>
  <r>
    <x v="0"/>
    <x v="1"/>
    <x v="3"/>
    <x v="4"/>
    <n v="7313511"/>
    <n v="8000952163"/>
    <x v="0"/>
    <x v="1"/>
    <s v="CONJUNTO RESIDENCIAL LA PENINSULA FAVUIS"/>
    <x v="17"/>
    <x v="2"/>
  </r>
  <r>
    <x v="0"/>
    <x v="1"/>
    <x v="3"/>
    <x v="4"/>
    <n v="7313583"/>
    <n v="9004667872"/>
    <x v="0"/>
    <x v="2"/>
    <s v="TULIPAN ETAPA I CONJUNTO RESIDENCIAL PH"/>
    <x v="4"/>
    <x v="4"/>
  </r>
  <r>
    <x v="0"/>
    <x v="1"/>
    <x v="3"/>
    <x v="4"/>
    <n v="7313614"/>
    <n v="9005948578"/>
    <x v="0"/>
    <x v="0"/>
    <s v="EDIFICIO BOSTON PARK 2"/>
    <x v="14"/>
    <x v="5"/>
  </r>
  <r>
    <x v="0"/>
    <x v="1"/>
    <x v="3"/>
    <x v="4"/>
    <n v="7313732"/>
    <n v="8001933179"/>
    <x v="0"/>
    <x v="0"/>
    <s v="AGRUPACION DE VIVIENDA 4A LOS GUALANDAYES"/>
    <x v="1"/>
    <x v="1"/>
  </r>
  <r>
    <x v="0"/>
    <x v="1"/>
    <x v="3"/>
    <x v="4"/>
    <n v="7314055"/>
    <n v="9007785653"/>
    <x v="0"/>
    <x v="1"/>
    <s v="CONJUNTO RESIDENCIAL HACIENDA CAÑAVERAL DEL ORIENTE"/>
    <x v="17"/>
    <x v="2"/>
  </r>
  <r>
    <x v="0"/>
    <x v="1"/>
    <x v="3"/>
    <x v="4"/>
    <n v="7314521"/>
    <n v="8903315490"/>
    <x v="0"/>
    <x v="1"/>
    <s v="CONJUNTO RESIDENCIAL HORIZONTES A - PROPIEDAD HORIZONTAL"/>
    <x v="0"/>
    <x v="0"/>
  </r>
  <r>
    <x v="0"/>
    <x v="1"/>
    <x v="3"/>
    <x v="4"/>
    <n v="7314545"/>
    <n v="8110342470"/>
    <x v="0"/>
    <x v="2"/>
    <s v="CONJUNTO RESIDENCIAL PROVIDENCIA DE CASTROPOLO PH"/>
    <x v="14"/>
    <x v="5"/>
  </r>
  <r>
    <x v="0"/>
    <x v="1"/>
    <x v="3"/>
    <x v="4"/>
    <n v="7314563"/>
    <n v="9012173400"/>
    <x v="0"/>
    <x v="1"/>
    <s v="CONJUNTO RESIDENCIAL SAN SILVESTRE ETAPA 1 PH"/>
    <x v="11"/>
    <x v="9"/>
  </r>
  <r>
    <x v="0"/>
    <x v="1"/>
    <x v="3"/>
    <x v="5"/>
    <n v="7314651"/>
    <n v="52217249"/>
    <x v="0"/>
    <x v="9"/>
    <s v="RAMIREZ NIÑO DIANA CRISTINA"/>
    <x v="1"/>
    <x v="1"/>
  </r>
  <r>
    <x v="0"/>
    <x v="1"/>
    <x v="3"/>
    <x v="4"/>
    <n v="7314658"/>
    <n v="8001045381"/>
    <x v="0"/>
    <x v="1"/>
    <s v="CONJUNTO RESIDENCIAL ONTARIO"/>
    <x v="1"/>
    <x v="1"/>
  </r>
  <r>
    <x v="0"/>
    <x v="1"/>
    <x v="3"/>
    <x v="4"/>
    <n v="7314675"/>
    <n v="9006277835"/>
    <x v="0"/>
    <x v="3"/>
    <s v="CONJUNTO RESIDENCIAL URBANIZACION LA FONTANA MANZANAS B Y C"/>
    <x v="1"/>
    <x v="1"/>
  </r>
  <r>
    <x v="0"/>
    <x v="1"/>
    <x v="3"/>
    <x v="4"/>
    <n v="7314685"/>
    <n v="8000338429"/>
    <x v="0"/>
    <x v="2"/>
    <s v="AGRUPACION RESIDENCIAL VILLA ALICIA"/>
    <x v="11"/>
    <x v="9"/>
  </r>
  <r>
    <x v="0"/>
    <x v="1"/>
    <x v="3"/>
    <x v="4"/>
    <n v="7314734"/>
    <n v="9001668771"/>
    <x v="0"/>
    <x v="1"/>
    <s v="EDIFICIO TORRE DE BARLOVENTO"/>
    <x v="6"/>
    <x v="6"/>
  </r>
  <r>
    <x v="0"/>
    <x v="1"/>
    <x v="3"/>
    <x v="4"/>
    <n v="7314747"/>
    <n v="9007366153"/>
    <x v="0"/>
    <x v="0"/>
    <s v="URBANIZACION FINITO PH"/>
    <x v="14"/>
    <x v="5"/>
  </r>
  <r>
    <x v="0"/>
    <x v="1"/>
    <x v="3"/>
    <x v="4"/>
    <n v="7314835"/>
    <n v="9006434085"/>
    <x v="0"/>
    <x v="1"/>
    <s v="EDIFICIO BELL 134 A PROPIEDAD HORIZONTAL"/>
    <x v="1"/>
    <x v="1"/>
  </r>
  <r>
    <x v="0"/>
    <x v="1"/>
    <x v="3"/>
    <x v="4"/>
    <n v="7314856"/>
    <n v="8909264092"/>
    <x v="0"/>
    <x v="1"/>
    <s v="EDIFICIO SAN PABLO PH"/>
    <x v="14"/>
    <x v="5"/>
  </r>
  <r>
    <x v="0"/>
    <x v="1"/>
    <x v="3"/>
    <x v="4"/>
    <n v="7314855"/>
    <n v="8100062335"/>
    <x v="0"/>
    <x v="1"/>
    <s v="EDIFICIO LOS PERIODISTAS PROPIEDAD HORIZONTAL"/>
    <x v="6"/>
    <x v="6"/>
  </r>
  <r>
    <x v="0"/>
    <x v="1"/>
    <x v="3"/>
    <x v="4"/>
    <n v="7314895"/>
    <n v="8300392995"/>
    <x v="0"/>
    <x v="2"/>
    <s v="CONJUNTO MULTIFAMILIAR COMPARTIR BOCHICA LOTE 2 ETAPA I"/>
    <x v="1"/>
    <x v="1"/>
  </r>
  <r>
    <x v="0"/>
    <x v="1"/>
    <x v="3"/>
    <x v="4"/>
    <n v="7315124"/>
    <n v="9010501706"/>
    <x v="0"/>
    <x v="0"/>
    <s v="CONJUNTO RESIDENCIAL RESERVA CANAVERAL CONDOM"/>
    <x v="2"/>
    <x v="2"/>
  </r>
  <r>
    <x v="0"/>
    <x v="1"/>
    <x v="3"/>
    <x v="4"/>
    <n v="7315111"/>
    <n v="8002021237"/>
    <x v="0"/>
    <x v="1"/>
    <s v="CONJUNTO RESIDENCIAL BOLIVIA XVI PH"/>
    <x v="1"/>
    <x v="1"/>
  </r>
  <r>
    <x v="0"/>
    <x v="1"/>
    <x v="3"/>
    <x v="4"/>
    <n v="7315202"/>
    <n v="9001414731"/>
    <x v="0"/>
    <x v="3"/>
    <s v="PORTAL DEL VERGEL CLUB HOUSE Y CONDOMINIO"/>
    <x v="3"/>
    <x v="3"/>
  </r>
  <r>
    <x v="0"/>
    <x v="1"/>
    <x v="3"/>
    <x v="4"/>
    <n v="7315493"/>
    <n v="9009200715"/>
    <x v="0"/>
    <x v="0"/>
    <s v="EDIFICIO COMPOSTELA PROPIEDAD HORIZONTAL"/>
    <x v="6"/>
    <x v="6"/>
  </r>
  <r>
    <x v="0"/>
    <x v="1"/>
    <x v="3"/>
    <x v="4"/>
    <n v="7315508"/>
    <n v="9009659547"/>
    <x v="0"/>
    <x v="1"/>
    <s v="EDIFICIO PALMAZUL - PROPIEDAD HORIZONTAL"/>
    <x v="6"/>
    <x v="6"/>
  </r>
  <r>
    <x v="0"/>
    <x v="1"/>
    <x v="3"/>
    <x v="4"/>
    <n v="7315511"/>
    <n v="8110304422"/>
    <x v="0"/>
    <x v="1"/>
    <s v="UNIDAD RESIDENCIAL MANANTIALES DE ROBLEDO PH"/>
    <x v="14"/>
    <x v="5"/>
  </r>
  <r>
    <x v="0"/>
    <x v="1"/>
    <x v="3"/>
    <x v="4"/>
    <n v="7315593"/>
    <n v="9012851214"/>
    <x v="0"/>
    <x v="1"/>
    <s v="CONJUNTO CERRADO TEKA PH"/>
    <x v="13"/>
    <x v="9"/>
  </r>
  <r>
    <x v="0"/>
    <x v="1"/>
    <x v="3"/>
    <x v="4"/>
    <n v="7315690"/>
    <n v="8110127327"/>
    <x v="0"/>
    <x v="0"/>
    <s v="URBANIZACION FAROLES PH"/>
    <x v="14"/>
    <x v="5"/>
  </r>
  <r>
    <x v="0"/>
    <x v="1"/>
    <x v="3"/>
    <x v="4"/>
    <n v="7315740"/>
    <n v="9008126238"/>
    <x v="0"/>
    <x v="0"/>
    <s v="EDIFICIO EL CAUCASO"/>
    <x v="2"/>
    <x v="2"/>
  </r>
  <r>
    <x v="0"/>
    <x v="1"/>
    <x v="3"/>
    <x v="4"/>
    <n v="7315920"/>
    <n v="9005059282"/>
    <x v="0"/>
    <x v="0"/>
    <s v="CONJUNTO MULTIFAMILIAR EL CARMELO PROPIEDAD HORIZONTAL"/>
    <x v="6"/>
    <x v="6"/>
  </r>
  <r>
    <x v="0"/>
    <x v="1"/>
    <x v="3"/>
    <x v="4"/>
    <n v="7315946"/>
    <n v="9002578233"/>
    <x v="0"/>
    <x v="0"/>
    <s v="URBANIZACIÓN VITENZA PH"/>
    <x v="14"/>
    <x v="5"/>
  </r>
  <r>
    <x v="0"/>
    <x v="1"/>
    <x v="3"/>
    <x v="4"/>
    <n v="7316230"/>
    <n v="9011645003"/>
    <x v="0"/>
    <x v="0"/>
    <s v="EDIFICIO ALTA VISTA - PROPIEDAD HORIZONTAL"/>
    <x v="6"/>
    <x v="6"/>
  </r>
  <r>
    <x v="0"/>
    <x v="1"/>
    <x v="3"/>
    <x v="4"/>
    <n v="7316312"/>
    <n v="8300575918"/>
    <x v="0"/>
    <x v="1"/>
    <s v="CONJUNTO RESIDENCIAL EL REDIL DE GALICIA"/>
    <x v="1"/>
    <x v="1"/>
  </r>
  <r>
    <x v="0"/>
    <x v="1"/>
    <x v="3"/>
    <x v="4"/>
    <n v="7316559"/>
    <n v="9007949470"/>
    <x v="0"/>
    <x v="1"/>
    <s v="CONJUNTO RESIDENCIAL BOSQUES DEL CASTILLO"/>
    <x v="40"/>
    <x v="0"/>
  </r>
  <r>
    <x v="0"/>
    <x v="1"/>
    <x v="3"/>
    <x v="4"/>
    <n v="7316591"/>
    <n v="9005762612"/>
    <x v="0"/>
    <x v="0"/>
    <s v="CONJUNTO RESIDENCIAL NRO 1 PUERTA DEL SOL - P H"/>
    <x v="6"/>
    <x v="6"/>
  </r>
  <r>
    <x v="0"/>
    <x v="1"/>
    <x v="3"/>
    <x v="4"/>
    <n v="7316602"/>
    <n v="8100010920"/>
    <x v="0"/>
    <x v="4"/>
    <s v="EDIFICIO VILLA PILAR 2 BLOQUE 1 PROPIEDAD HORIZONTAL"/>
    <x v="6"/>
    <x v="6"/>
  </r>
  <r>
    <x v="0"/>
    <x v="1"/>
    <x v="3"/>
    <x v="4"/>
    <n v="7316632"/>
    <n v="9012851214"/>
    <x v="0"/>
    <x v="1"/>
    <s v="CONJUNTO CERRADO TEKA PH"/>
    <x v="13"/>
    <x v="9"/>
  </r>
  <r>
    <x v="0"/>
    <x v="1"/>
    <x v="3"/>
    <x v="4"/>
    <n v="7316655"/>
    <n v="9002658212"/>
    <x v="0"/>
    <x v="1"/>
    <s v="CONJUNTO RESIDENCIAL PORTON DE SANTO DOMINGO"/>
    <x v="1"/>
    <x v="1"/>
  </r>
  <r>
    <x v="0"/>
    <x v="1"/>
    <x v="3"/>
    <x v="4"/>
    <n v="7316710"/>
    <n v="9011210093"/>
    <x v="0"/>
    <x v="4"/>
    <s v="EDIFICIO REGATTA PROPIEDAD HORIZONTAL"/>
    <x v="6"/>
    <x v="6"/>
  </r>
  <r>
    <x v="0"/>
    <x v="1"/>
    <x v="3"/>
    <x v="4"/>
    <n v="7316720"/>
    <n v="8001872058"/>
    <x v="0"/>
    <x v="1"/>
    <s v="CONJUNTO RESIDENCIAL SAN DIEGO - PROPIEDAD HORIZONTAL"/>
    <x v="1"/>
    <x v="1"/>
  </r>
  <r>
    <x v="0"/>
    <x v="1"/>
    <x v="3"/>
    <x v="4"/>
    <n v="7316750"/>
    <n v="9003688942"/>
    <x v="0"/>
    <x v="1"/>
    <s v="CONJUNTO RESIDENCIAL PORTAL DEL PARQUE"/>
    <x v="13"/>
    <x v="9"/>
  </r>
  <r>
    <x v="0"/>
    <x v="1"/>
    <x v="3"/>
    <x v="4"/>
    <n v="7316779"/>
    <n v="8001872058"/>
    <x v="0"/>
    <x v="1"/>
    <s v="CONJUNTO RESIDENCIAL SAN DIEGO - PROPIEDAD HORIZONTAL"/>
    <x v="1"/>
    <x v="1"/>
  </r>
  <r>
    <x v="0"/>
    <x v="1"/>
    <x v="3"/>
    <x v="4"/>
    <n v="7316834"/>
    <n v="9007083672"/>
    <x v="0"/>
    <x v="1"/>
    <s v="CONJUNTO RESIDENCIAL PALMAS DE LA FRONTERA ETAPA I PROPIEDAD"/>
    <x v="17"/>
    <x v="2"/>
  </r>
  <r>
    <x v="0"/>
    <x v="1"/>
    <x v="3"/>
    <x v="4"/>
    <n v="7316867"/>
    <n v="9012395386"/>
    <x v="0"/>
    <x v="1"/>
    <s v="EDIFICIO ANTARES PROPIEDAD HORIZONTAL"/>
    <x v="1"/>
    <x v="1"/>
  </r>
  <r>
    <x v="0"/>
    <x v="1"/>
    <x v="3"/>
    <x v="4"/>
    <n v="7316931"/>
    <n v="9007236100"/>
    <x v="0"/>
    <x v="1"/>
    <s v="CONJUNTO RESIDENCIAL RESERVA DE SAN FELIPE PH"/>
    <x v="1"/>
    <x v="1"/>
  </r>
  <r>
    <x v="0"/>
    <x v="1"/>
    <x v="3"/>
    <x v="4"/>
    <n v="7316941"/>
    <n v="9005782761"/>
    <x v="0"/>
    <x v="1"/>
    <s v="CONJUNTO RESIDENCIAL MOLINO VERDE PROPIEDAD HORIZONTAL"/>
    <x v="1"/>
    <x v="1"/>
  </r>
  <r>
    <x v="0"/>
    <x v="1"/>
    <x v="3"/>
    <x v="4"/>
    <n v="7316978"/>
    <n v="8140070542"/>
    <x v="0"/>
    <x v="1"/>
    <s v="CONJUNTO RESIDENCIAL SAN IGNACIO PH"/>
    <x v="9"/>
    <x v="8"/>
  </r>
  <r>
    <x v="0"/>
    <x v="1"/>
    <x v="3"/>
    <x v="4"/>
    <n v="7316978"/>
    <n v="8140070542"/>
    <x v="0"/>
    <x v="1"/>
    <s v="CONJUNTO RESIDENCIAL SAN IGNACIO PH"/>
    <x v="9"/>
    <x v="8"/>
  </r>
  <r>
    <x v="0"/>
    <x v="1"/>
    <x v="3"/>
    <x v="4"/>
    <n v="7316980"/>
    <n v="9000650907"/>
    <x v="0"/>
    <x v="1"/>
    <s v="EDIFICIO PORTAL DE LOS NOGALES BLOQUE UNO - PROPIEDAD HO"/>
    <x v="6"/>
    <x v="6"/>
  </r>
  <r>
    <x v="0"/>
    <x v="1"/>
    <x v="3"/>
    <x v="4"/>
    <n v="7317042"/>
    <n v="9005359732"/>
    <x v="0"/>
    <x v="0"/>
    <s v="EDIFICIO MEDITERRANEO PROPIEDAD HORIZONTAL"/>
    <x v="3"/>
    <x v="3"/>
  </r>
  <r>
    <x v="0"/>
    <x v="1"/>
    <x v="3"/>
    <x v="4"/>
    <n v="7317051"/>
    <n v="9012851214"/>
    <x v="0"/>
    <x v="2"/>
    <s v="CONJUNTO CERRADO TEKA PH"/>
    <x v="13"/>
    <x v="9"/>
  </r>
  <r>
    <x v="0"/>
    <x v="1"/>
    <x v="3"/>
    <x v="4"/>
    <n v="7317121"/>
    <n v="9002054499"/>
    <x v="0"/>
    <x v="1"/>
    <s v="CONJUNTO RESIDENCIAL BRISAS DE LA SECRETA"/>
    <x v="7"/>
    <x v="7"/>
  </r>
  <r>
    <x v="0"/>
    <x v="1"/>
    <x v="3"/>
    <x v="4"/>
    <n v="7317176"/>
    <n v="9001377097"/>
    <x v="0"/>
    <x v="1"/>
    <s v="UNIDAD RESIDENCIAL QUINTAS DE SAN SEBASTIAN"/>
    <x v="13"/>
    <x v="9"/>
  </r>
  <r>
    <x v="0"/>
    <x v="1"/>
    <x v="3"/>
    <x v="4"/>
    <n v="7317179"/>
    <n v="9001377097"/>
    <x v="0"/>
    <x v="1"/>
    <s v="UNIDAD RESIDENCIAL QUINTAS DE SAN SEBASTIAN"/>
    <x v="13"/>
    <x v="9"/>
  </r>
  <r>
    <x v="0"/>
    <x v="1"/>
    <x v="3"/>
    <x v="5"/>
    <n v="7317252"/>
    <n v="7523349"/>
    <x v="0"/>
    <x v="1"/>
    <s v="RODRIGUEZ GIRALDO CARLOS ALBERTO"/>
    <x v="7"/>
    <x v="7"/>
  </r>
  <r>
    <x v="0"/>
    <x v="1"/>
    <x v="3"/>
    <x v="4"/>
    <n v="7317289"/>
    <n v="9003151948"/>
    <x v="0"/>
    <x v="0"/>
    <s v="CONJUNTO HABITACIONAL ALTOS DE CIPRES PROPIEDAD HORIZONTAL"/>
    <x v="6"/>
    <x v="6"/>
  </r>
  <r>
    <x v="0"/>
    <x v="1"/>
    <x v="3"/>
    <x v="4"/>
    <n v="7317310"/>
    <n v="9012851214"/>
    <x v="0"/>
    <x v="1"/>
    <s v="CONJUNTO CERRADO TEKA PH"/>
    <x v="13"/>
    <x v="9"/>
  </r>
  <r>
    <x v="0"/>
    <x v="1"/>
    <x v="3"/>
    <x v="4"/>
    <n v="7317340"/>
    <n v="9006283631"/>
    <x v="0"/>
    <x v="0"/>
    <s v="EDIFICIO LAURELES DEL RIO I ETAPA PH"/>
    <x v="6"/>
    <x v="6"/>
  </r>
  <r>
    <x v="0"/>
    <x v="1"/>
    <x v="3"/>
    <x v="4"/>
    <n v="7317364"/>
    <n v="9008628919"/>
    <x v="0"/>
    <x v="1"/>
    <s v="URBANIZACION SENDERO DE LA 80 PH"/>
    <x v="14"/>
    <x v="5"/>
  </r>
  <r>
    <x v="0"/>
    <x v="1"/>
    <x v="3"/>
    <x v="4"/>
    <n v="7317397"/>
    <n v="9003746546"/>
    <x v="0"/>
    <x v="2"/>
    <s v="CONJUNTO CONDOMINIO LOS MANGOS II ETAPA"/>
    <x v="31"/>
    <x v="3"/>
  </r>
  <r>
    <x v="0"/>
    <x v="1"/>
    <x v="3"/>
    <x v="4"/>
    <n v="7317398"/>
    <n v="9009836294"/>
    <x v="0"/>
    <x v="0"/>
    <s v="CONJUNTO RESIDENCIAL SENDERO VERDE PH"/>
    <x v="5"/>
    <x v="5"/>
  </r>
  <r>
    <x v="0"/>
    <x v="1"/>
    <x v="3"/>
    <x v="4"/>
    <n v="7317487"/>
    <n v="9012395386"/>
    <x v="0"/>
    <x v="1"/>
    <s v="EDIFICIO ANTARES PROPIEDAD HORIZONTAL"/>
    <x v="1"/>
    <x v="1"/>
  </r>
  <r>
    <x v="0"/>
    <x v="1"/>
    <x v="3"/>
    <x v="4"/>
    <n v="7317588"/>
    <n v="9005282159"/>
    <x v="0"/>
    <x v="2"/>
    <s v="EDIFICIO LA MARIANA PH"/>
    <x v="11"/>
    <x v="9"/>
  </r>
  <r>
    <x v="0"/>
    <x v="1"/>
    <x v="3"/>
    <x v="4"/>
    <n v="7317616"/>
    <n v="9002340547"/>
    <x v="0"/>
    <x v="1"/>
    <s v="EDIFICIO COVARRUBIAS DEL PINAR PH"/>
    <x v="11"/>
    <x v="9"/>
  </r>
  <r>
    <x v="0"/>
    <x v="1"/>
    <x v="3"/>
    <x v="4"/>
    <n v="7317726"/>
    <n v="9010507070"/>
    <x v="0"/>
    <x v="1"/>
    <s v="TESALONICA APARTAMENTOS ETAPA I - PROPIEDAD HORIZONTAL"/>
    <x v="7"/>
    <x v="7"/>
  </r>
  <r>
    <x v="0"/>
    <x v="1"/>
    <x v="3"/>
    <x v="4"/>
    <n v="7317777"/>
    <n v="8300575918"/>
    <x v="0"/>
    <x v="1"/>
    <s v="CONJUNTO RESIDENCIAL EL REDIL DE GALICIA"/>
    <x v="1"/>
    <x v="1"/>
  </r>
  <r>
    <x v="0"/>
    <x v="1"/>
    <x v="3"/>
    <x v="4"/>
    <n v="7317779"/>
    <n v="8300575918"/>
    <x v="0"/>
    <x v="1"/>
    <s v="CONJUNTO RESIDENCIAL EL REDIL DE GALICIA"/>
    <x v="1"/>
    <x v="1"/>
  </r>
  <r>
    <x v="0"/>
    <x v="1"/>
    <x v="3"/>
    <x v="4"/>
    <n v="7317780"/>
    <n v="8300575918"/>
    <x v="0"/>
    <x v="1"/>
    <s v="CONJUNTO RESIDENCIAL EL REDIL DE GALICIA"/>
    <x v="1"/>
    <x v="1"/>
  </r>
  <r>
    <x v="0"/>
    <x v="1"/>
    <x v="3"/>
    <x v="4"/>
    <n v="7317887"/>
    <n v="9007459471"/>
    <x v="0"/>
    <x v="1"/>
    <s v="AGRUPACION DE VIVIENDA PARQUE RESID NUEVO SUBA ETAPA I - PH"/>
    <x v="1"/>
    <x v="1"/>
  </r>
  <r>
    <x v="0"/>
    <x v="1"/>
    <x v="3"/>
    <x v="4"/>
    <n v="7317967"/>
    <n v="9012049704"/>
    <x v="0"/>
    <x v="0"/>
    <s v="TORRE OLAYA PLAZA - PROPIDAD HORIZONTAL"/>
    <x v="1"/>
    <x v="1"/>
  </r>
  <r>
    <x v="0"/>
    <x v="1"/>
    <x v="3"/>
    <x v="4"/>
    <n v="7317974"/>
    <n v="9010758117"/>
    <x v="0"/>
    <x v="1"/>
    <s v="CONJUNTO CERRADO LA MORADA DEL VERGEL TORRE 1 - PROPIEDAD HO"/>
    <x v="3"/>
    <x v="3"/>
  </r>
  <r>
    <x v="0"/>
    <x v="1"/>
    <x v="3"/>
    <x v="4"/>
    <n v="7318086"/>
    <n v="8000238687"/>
    <x v="0"/>
    <x v="1"/>
    <s v="CONJUNTO RESIDENCIAL BADALONA PH"/>
    <x v="14"/>
    <x v="5"/>
  </r>
  <r>
    <x v="0"/>
    <x v="1"/>
    <x v="3"/>
    <x v="4"/>
    <n v="7318094"/>
    <n v="9007459471"/>
    <x v="0"/>
    <x v="1"/>
    <s v="AGRUPACION DE VIVIENDA PARQUE RESID NUEVO SUBA ETAPA I - PH"/>
    <x v="1"/>
    <x v="1"/>
  </r>
  <r>
    <x v="0"/>
    <x v="1"/>
    <x v="3"/>
    <x v="4"/>
    <n v="7318164"/>
    <n v="8100069941"/>
    <x v="0"/>
    <x v="0"/>
    <s v="EDIFICIO MULTIFAMILIAR SILVANIA PROPIEDAD HORIZONTAL"/>
    <x v="6"/>
    <x v="6"/>
  </r>
  <r>
    <x v="0"/>
    <x v="1"/>
    <x v="3"/>
    <x v="4"/>
    <n v="7318409"/>
    <n v="9007698019"/>
    <x v="0"/>
    <x v="1"/>
    <s v="CONDOMINIO RESIDENCIAL SAN LUCAS DOWNTOWN PH"/>
    <x v="2"/>
    <x v="2"/>
  </r>
  <r>
    <x v="0"/>
    <x v="1"/>
    <x v="3"/>
    <x v="4"/>
    <n v="7318502"/>
    <n v="8160017881"/>
    <x v="0"/>
    <x v="3"/>
    <s v="CONJUNTO RESIDENCIAL COODELMAR II ETAPA PH"/>
    <x v="11"/>
    <x v="9"/>
  </r>
  <r>
    <x v="0"/>
    <x v="1"/>
    <x v="3"/>
    <x v="4"/>
    <n v="7318646"/>
    <n v="8301282009"/>
    <x v="0"/>
    <x v="1"/>
    <s v="CONJUNTO RESIDENCIAL VILLA DE GRATAMIRA DOS P"/>
    <x v="1"/>
    <x v="1"/>
  </r>
  <r>
    <x v="0"/>
    <x v="1"/>
    <x v="3"/>
    <x v="4"/>
    <n v="7318671"/>
    <n v="8301282009"/>
    <x v="0"/>
    <x v="1"/>
    <s v="CONJUNTO RESIDENCIAL VILLA DE GRATAMIRA DOS P"/>
    <x v="1"/>
    <x v="1"/>
  </r>
  <r>
    <x v="0"/>
    <x v="1"/>
    <x v="3"/>
    <x v="4"/>
    <n v="7318679"/>
    <n v="8050236560"/>
    <x v="0"/>
    <x v="1"/>
    <s v="UNIDAD RESIDENCIAL SANTIAGO DE CALI ETAPA III CONJUNTO 1"/>
    <x v="0"/>
    <x v="0"/>
  </r>
  <r>
    <x v="0"/>
    <x v="1"/>
    <x v="3"/>
    <x v="4"/>
    <n v="7318708"/>
    <n v="8110470510"/>
    <x v="0"/>
    <x v="2"/>
    <s v="CONJUNTO RESIDENCIAL CERCANIAS DE LA MOTA PH"/>
    <x v="14"/>
    <x v="5"/>
  </r>
  <r>
    <x v="0"/>
    <x v="1"/>
    <x v="3"/>
    <x v="4"/>
    <n v="7318723"/>
    <n v="8100002535"/>
    <x v="0"/>
    <x v="4"/>
    <s v="PROPIEDAD HORIZONTAL CERROS DEL CARRETERO"/>
    <x v="6"/>
    <x v="6"/>
  </r>
  <r>
    <x v="0"/>
    <x v="1"/>
    <x v="3"/>
    <x v="4"/>
    <n v="7318738"/>
    <n v="9001942074"/>
    <x v="0"/>
    <x v="1"/>
    <s v="QUINTAS DE SAN ESTEBAN"/>
    <x v="31"/>
    <x v="3"/>
  </r>
  <r>
    <x v="0"/>
    <x v="1"/>
    <x v="3"/>
    <x v="4"/>
    <n v="7318756"/>
    <n v="9008469491"/>
    <x v="0"/>
    <x v="7"/>
    <s v="CONJUNTO CERRADO MANET"/>
    <x v="45"/>
    <x v="10"/>
  </r>
  <r>
    <x v="0"/>
    <x v="1"/>
    <x v="3"/>
    <x v="4"/>
    <n v="7318782"/>
    <n v="9003095455"/>
    <x v="0"/>
    <x v="2"/>
    <s v="CONJUNTO RESIDENCIAL  PROPIEDAD HOR"/>
    <x v="11"/>
    <x v="9"/>
  </r>
  <r>
    <x v="0"/>
    <x v="1"/>
    <x v="3"/>
    <x v="4"/>
    <n v="7318883"/>
    <n v="9000341207"/>
    <x v="0"/>
    <x v="1"/>
    <s v="CONJUNTO BALCONES DE CASA BLANCA"/>
    <x v="29"/>
    <x v="14"/>
  </r>
  <r>
    <x v="0"/>
    <x v="1"/>
    <x v="3"/>
    <x v="4"/>
    <n v="7318912"/>
    <n v="9006912202"/>
    <x v="0"/>
    <x v="3"/>
    <s v="EDIFICIO BRITANIA PH"/>
    <x v="11"/>
    <x v="9"/>
  </r>
  <r>
    <x v="0"/>
    <x v="1"/>
    <x v="3"/>
    <x v="4"/>
    <n v="7318922"/>
    <n v="8300632767"/>
    <x v="0"/>
    <x v="1"/>
    <s v="AGRUPACIÓN DE VIVIENDA BOSQUES DE CASTILLA"/>
    <x v="1"/>
    <x v="1"/>
  </r>
  <r>
    <x v="0"/>
    <x v="1"/>
    <x v="3"/>
    <x v="4"/>
    <n v="7318930"/>
    <n v="9005356261"/>
    <x v="0"/>
    <x v="2"/>
    <s v="EDIFICIO TORRE ALTAMIRANO PROPIEDAD HORIZONTAL"/>
    <x v="6"/>
    <x v="6"/>
  </r>
  <r>
    <x v="0"/>
    <x v="1"/>
    <x v="3"/>
    <x v="4"/>
    <n v="7318940"/>
    <n v="9003821832"/>
    <x v="0"/>
    <x v="2"/>
    <s v="CONJUNTO RESIDENCIAL MIRADOR DEL PINAR PH"/>
    <x v="1"/>
    <x v="1"/>
  </r>
  <r>
    <x v="0"/>
    <x v="1"/>
    <x v="3"/>
    <x v="4"/>
    <n v="7318943"/>
    <n v="9010402740"/>
    <x v="0"/>
    <x v="0"/>
    <s v="CONJUNTO EBANO PRIMERA ETAPA"/>
    <x v="13"/>
    <x v="9"/>
  </r>
  <r>
    <x v="0"/>
    <x v="1"/>
    <x v="3"/>
    <x v="4"/>
    <n v="7318950"/>
    <n v="8301359202"/>
    <x v="0"/>
    <x v="1"/>
    <s v="CONJUNTO RESIDENCIAL PARQUE CORDOBA PH"/>
    <x v="1"/>
    <x v="1"/>
  </r>
  <r>
    <x v="0"/>
    <x v="1"/>
    <x v="3"/>
    <x v="4"/>
    <n v="7318991"/>
    <n v="8110013287"/>
    <x v="0"/>
    <x v="1"/>
    <s v="EDIFICIO EL PORTON DE LA LOMA PH"/>
    <x v="14"/>
    <x v="5"/>
  </r>
  <r>
    <x v="0"/>
    <x v="1"/>
    <x v="3"/>
    <x v="4"/>
    <n v="7319016"/>
    <n v="8000609478"/>
    <x v="0"/>
    <x v="1"/>
    <s v="EDIFICIO TORRE BALSILLAS"/>
    <x v="14"/>
    <x v="5"/>
  </r>
  <r>
    <x v="0"/>
    <x v="1"/>
    <x v="3"/>
    <x v="4"/>
    <n v="7319027"/>
    <n v="8002103316"/>
    <x v="0"/>
    <x v="0"/>
    <s v="UNIDAD RESIDENCIAL LA ALHAMBRA PROPIEDAD HORIZONTAL"/>
    <x v="11"/>
    <x v="9"/>
  </r>
  <r>
    <x v="0"/>
    <x v="1"/>
    <x v="3"/>
    <x v="4"/>
    <n v="7319028"/>
    <n v="9011418159"/>
    <x v="0"/>
    <x v="4"/>
    <s v="CONJUNTO DE USO MIXTO LUNA VERDE PROPIEDAD HO"/>
    <x v="104"/>
    <x v="5"/>
  </r>
  <r>
    <x v="0"/>
    <x v="1"/>
    <x v="3"/>
    <x v="4"/>
    <n v="7319067"/>
    <n v="8001698992"/>
    <x v="0"/>
    <x v="3"/>
    <s v="EDIFICIO KAILIMA PROPIEDAD HORIZONTAL"/>
    <x v="3"/>
    <x v="3"/>
  </r>
  <r>
    <x v="0"/>
    <x v="1"/>
    <x v="3"/>
    <x v="4"/>
    <n v="7319108"/>
    <n v="8000053973"/>
    <x v="0"/>
    <x v="2"/>
    <s v="AGRUPACION DE VIVIENDA CAMPANELLA III-PROPIEDAD HORIZONTAL"/>
    <x v="1"/>
    <x v="1"/>
  </r>
  <r>
    <x v="0"/>
    <x v="1"/>
    <x v="3"/>
    <x v="4"/>
    <n v="7319116"/>
    <n v="8300192982"/>
    <x v="0"/>
    <x v="0"/>
    <s v="AGRUPACION RESIDENCIAL NUEVA TIBABUYES SECTOR A"/>
    <x v="1"/>
    <x v="1"/>
  </r>
  <r>
    <x v="0"/>
    <x v="1"/>
    <x v="3"/>
    <x v="4"/>
    <n v="7319130"/>
    <n v="8110470510"/>
    <x v="0"/>
    <x v="1"/>
    <s v="CONJUNTO RESIDENCIAL CERCANIAS DE LA MOTA PH"/>
    <x v="14"/>
    <x v="5"/>
  </r>
  <r>
    <x v="0"/>
    <x v="1"/>
    <x v="3"/>
    <x v="4"/>
    <n v="7319138"/>
    <n v="8002062383"/>
    <x v="0"/>
    <x v="4"/>
    <s v="EDIFICIO VILLAPILAR II BLOQUE 6 PROPIEDAD HORIZONTAL"/>
    <x v="6"/>
    <x v="6"/>
  </r>
  <r>
    <x v="0"/>
    <x v="1"/>
    <x v="3"/>
    <x v="4"/>
    <n v="7319147"/>
    <n v="9005013658"/>
    <x v="0"/>
    <x v="3"/>
    <s v="CONDOMINIO AGUA MARINA CLUB CAMPESTRE"/>
    <x v="48"/>
    <x v="3"/>
  </r>
  <r>
    <x v="0"/>
    <x v="1"/>
    <x v="3"/>
    <x v="4"/>
    <n v="7319157"/>
    <n v="9007896222"/>
    <x v="0"/>
    <x v="3"/>
    <s v="EDIFICIO SANTANA PROPIEDAD HORIZONTAL"/>
    <x v="9"/>
    <x v="8"/>
  </r>
  <r>
    <x v="0"/>
    <x v="1"/>
    <x v="3"/>
    <x v="4"/>
    <n v="7319158"/>
    <n v="9005013658"/>
    <x v="0"/>
    <x v="4"/>
    <s v="CONDOMINIO AGUA MARINA CLUB CAMPESTRE"/>
    <x v="48"/>
    <x v="3"/>
  </r>
  <r>
    <x v="0"/>
    <x v="1"/>
    <x v="3"/>
    <x v="4"/>
    <n v="7319159"/>
    <n v="9010602628"/>
    <x v="0"/>
    <x v="1"/>
    <s v="SANTA MÓNICA CONDOMINIO PROPIEDAD HORIZONTAL"/>
    <x v="9"/>
    <x v="8"/>
  </r>
  <r>
    <x v="0"/>
    <x v="1"/>
    <x v="3"/>
    <x v="4"/>
    <n v="7319202"/>
    <n v="8300399383"/>
    <x v="0"/>
    <x v="1"/>
    <s v="CONJUNTO RESIDENCIAL BALCONES DE SEVILLA"/>
    <x v="1"/>
    <x v="1"/>
  </r>
  <r>
    <x v="0"/>
    <x v="1"/>
    <x v="3"/>
    <x v="4"/>
    <n v="7319292"/>
    <n v="9012158480"/>
    <x v="0"/>
    <x v="1"/>
    <s v="C R BALCONES DE GRANADA VII"/>
    <x v="1"/>
    <x v="1"/>
  </r>
  <r>
    <x v="0"/>
    <x v="1"/>
    <x v="3"/>
    <x v="4"/>
    <n v="7319305"/>
    <n v="8002325618"/>
    <x v="0"/>
    <x v="4"/>
    <s v="EDIFICIO BALCONES LA BELLA SUIZA"/>
    <x v="7"/>
    <x v="7"/>
  </r>
  <r>
    <x v="0"/>
    <x v="1"/>
    <x v="3"/>
    <x v="4"/>
    <n v="7319317"/>
    <n v="8301108141"/>
    <x v="0"/>
    <x v="3"/>
    <s v="EDIFICIO ANDALUCIA"/>
    <x v="1"/>
    <x v="1"/>
  </r>
  <r>
    <x v="0"/>
    <x v="1"/>
    <x v="3"/>
    <x v="4"/>
    <n v="7319333"/>
    <n v="8300226298"/>
    <x v="0"/>
    <x v="1"/>
    <s v="EDIFICIO GUADALMONTE- PROPIEDAD HORIZANTAL"/>
    <x v="1"/>
    <x v="1"/>
  </r>
  <r>
    <x v="0"/>
    <x v="1"/>
    <x v="3"/>
    <x v="4"/>
    <n v="7319325"/>
    <n v="8001096760"/>
    <x v="0"/>
    <x v="1"/>
    <s v="CONJUNTO RESIDENCIAL SANTA BARBARA NORTE MANZANA B"/>
    <x v="1"/>
    <x v="1"/>
  </r>
  <r>
    <x v="0"/>
    <x v="1"/>
    <x v="3"/>
    <x v="4"/>
    <n v="7319361"/>
    <n v="8100002535"/>
    <x v="0"/>
    <x v="7"/>
    <s v="PROPIEDAD HORIZONTAL CERROS DEL CARRETERO"/>
    <x v="6"/>
    <x v="6"/>
  </r>
  <r>
    <x v="0"/>
    <x v="1"/>
    <x v="3"/>
    <x v="4"/>
    <n v="7319407"/>
    <n v="8300076113"/>
    <x v="0"/>
    <x v="1"/>
    <s v="EDIFICIO ALBORADA"/>
    <x v="1"/>
    <x v="1"/>
  </r>
  <r>
    <x v="0"/>
    <x v="1"/>
    <x v="3"/>
    <x v="4"/>
    <n v="7319414"/>
    <n v="8300082043"/>
    <x v="0"/>
    <x v="3"/>
    <s v="CONJUNTO RESIDENCIAL PORTAL DEL TECHO III"/>
    <x v="1"/>
    <x v="1"/>
  </r>
  <r>
    <x v="0"/>
    <x v="1"/>
    <x v="3"/>
    <x v="4"/>
    <n v="7319411"/>
    <n v="8605173732"/>
    <x v="0"/>
    <x v="1"/>
    <s v="PARQUE RESIDENCIAL EL GRECO II ETAPA"/>
    <x v="1"/>
    <x v="1"/>
  </r>
  <r>
    <x v="0"/>
    <x v="1"/>
    <x v="3"/>
    <x v="4"/>
    <n v="7319420"/>
    <n v="9003361353"/>
    <x v="0"/>
    <x v="1"/>
    <s v="CONJUNTO OBELISCO DE LA VILLA PARQUE RESIDENCIAL PH"/>
    <x v="11"/>
    <x v="9"/>
  </r>
  <r>
    <x v="0"/>
    <x v="1"/>
    <x v="3"/>
    <x v="4"/>
    <n v="7319437"/>
    <n v="9001739301"/>
    <x v="0"/>
    <x v="1"/>
    <s v="EDIFICIO MARABU TORRE A - PROPIEDAD HORIZONTAL"/>
    <x v="6"/>
    <x v="6"/>
  </r>
  <r>
    <x v="0"/>
    <x v="1"/>
    <x v="3"/>
    <x v="4"/>
    <n v="7319428"/>
    <n v="8090074341"/>
    <x v="0"/>
    <x v="4"/>
    <s v="CONJUNTO RESIDENCIAL LA ARBOLEDA"/>
    <x v="3"/>
    <x v="3"/>
  </r>
  <r>
    <x v="0"/>
    <x v="1"/>
    <x v="3"/>
    <x v="5"/>
    <n v="7319443"/>
    <n v="10246008"/>
    <x v="0"/>
    <x v="4"/>
    <s v="GALVIS OCAMPO ORLANDO"/>
    <x v="7"/>
    <x v="7"/>
  </r>
  <r>
    <x v="0"/>
    <x v="1"/>
    <x v="3"/>
    <x v="1"/>
    <n v="7319484"/>
    <n v="8300297463"/>
    <x v="0"/>
    <x v="1"/>
    <s v="EDIFICIO EUCALIPTOS DE LA COLINA - PROPIEDAD HORIZONTAL"/>
    <x v="1"/>
    <x v="1"/>
  </r>
  <r>
    <x v="0"/>
    <x v="1"/>
    <x v="3"/>
    <x v="4"/>
    <n v="7319509"/>
    <n v="8300444898"/>
    <x v="0"/>
    <x v="2"/>
    <s v="AGRUPACION DE VIVIENDA BOSQUE DE MODELIA II L"/>
    <x v="1"/>
    <x v="1"/>
  </r>
  <r>
    <x v="0"/>
    <x v="1"/>
    <x v="3"/>
    <x v="4"/>
    <n v="7319527"/>
    <n v="8002524471"/>
    <x v="0"/>
    <x v="1"/>
    <s v="PROPIEDAD HORIZONTAL EDIFICIO DA VINCI"/>
    <x v="6"/>
    <x v="6"/>
  </r>
  <r>
    <x v="0"/>
    <x v="1"/>
    <x v="3"/>
    <x v="4"/>
    <n v="7319541"/>
    <n v="8300516539"/>
    <x v="0"/>
    <x v="0"/>
    <s v="AGRUPACION SANTA FE DEL TINTAL SUPERMANZANA 2 ETAPA 1"/>
    <x v="1"/>
    <x v="1"/>
  </r>
  <r>
    <x v="0"/>
    <x v="1"/>
    <x v="3"/>
    <x v="4"/>
    <n v="7319562"/>
    <n v="9000179311"/>
    <x v="0"/>
    <x v="1"/>
    <s v="CONJUNTO RESIDENCIAL SAUCES DE LA CONCHA"/>
    <x v="10"/>
    <x v="5"/>
  </r>
  <r>
    <x v="0"/>
    <x v="1"/>
    <x v="3"/>
    <x v="4"/>
    <n v="7319563"/>
    <n v="8160004558"/>
    <x v="0"/>
    <x v="1"/>
    <s v="EDIFICIO BALCONES DE LA ALAMEDA"/>
    <x v="11"/>
    <x v="9"/>
  </r>
  <r>
    <x v="0"/>
    <x v="1"/>
    <x v="3"/>
    <x v="4"/>
    <n v="7319591"/>
    <n v="8300152146"/>
    <x v="0"/>
    <x v="1"/>
    <s v="CONJUNTO MULTIFAMILIAR RINCON DE TECHO II ETAPA"/>
    <x v="1"/>
    <x v="1"/>
  </r>
  <r>
    <x v="0"/>
    <x v="1"/>
    <x v="3"/>
    <x v="4"/>
    <n v="7319600"/>
    <n v="9001838401"/>
    <x v="0"/>
    <x v="2"/>
    <s v="CONJUNTO RESIDENCIAL SANTA MONICA II"/>
    <x v="31"/>
    <x v="3"/>
  </r>
  <r>
    <x v="0"/>
    <x v="1"/>
    <x v="3"/>
    <x v="4"/>
    <n v="7319619"/>
    <n v="8090079208"/>
    <x v="0"/>
    <x v="3"/>
    <s v="CONJUNTO CERRADO PORTAL DEL CAMPESTRE PROPIEDAD HORIZONTAL"/>
    <x v="3"/>
    <x v="3"/>
  </r>
  <r>
    <x v="0"/>
    <x v="1"/>
    <x v="3"/>
    <x v="4"/>
    <n v="7319622"/>
    <n v="8900027797"/>
    <x v="0"/>
    <x v="1"/>
    <s v="CONJUNTO RESIDENCIAL PROVITEQ UNIDAD UNO"/>
    <x v="7"/>
    <x v="7"/>
  </r>
  <r>
    <x v="0"/>
    <x v="1"/>
    <x v="3"/>
    <x v="4"/>
    <n v="7319628"/>
    <n v="8100027361"/>
    <x v="0"/>
    <x v="1"/>
    <s v="CONJUNTO CERRADO RINCON DE ATALAYA PROPIEDAD HORIZONTAL"/>
    <x v="6"/>
    <x v="6"/>
  </r>
  <r>
    <x v="0"/>
    <x v="1"/>
    <x v="3"/>
    <x v="4"/>
    <n v="7319645"/>
    <n v="9006912202"/>
    <x v="0"/>
    <x v="1"/>
    <s v="EDIFICIO BRITANIA PH"/>
    <x v="11"/>
    <x v="9"/>
  </r>
  <r>
    <x v="0"/>
    <x v="1"/>
    <x v="3"/>
    <x v="4"/>
    <n v="7319650"/>
    <n v="9002163989"/>
    <x v="0"/>
    <x v="1"/>
    <s v="CONJUNTO HABITACIONAL TORRES DE NIZA PROPIEDAD HORIZONTAL"/>
    <x v="6"/>
    <x v="6"/>
  </r>
  <r>
    <x v="0"/>
    <x v="1"/>
    <x v="3"/>
    <x v="4"/>
    <n v="7319664"/>
    <n v="8000836465"/>
    <x v="0"/>
    <x v="1"/>
    <s v="EDIFICIO LOS SAMANES"/>
    <x v="7"/>
    <x v="7"/>
  </r>
  <r>
    <x v="0"/>
    <x v="1"/>
    <x v="3"/>
    <x v="4"/>
    <n v="7319669"/>
    <n v="9010034836"/>
    <x v="0"/>
    <x v="3"/>
    <s v="FORTEZZA PARQUE RESIDENCIAL - PROPIEDAD HORIZONTAL"/>
    <x v="3"/>
    <x v="3"/>
  </r>
  <r>
    <x v="0"/>
    <x v="1"/>
    <x v="3"/>
    <x v="4"/>
    <n v="7319711"/>
    <n v="9001882111"/>
    <x v="0"/>
    <x v="3"/>
    <s v="UNIDAD RESIDENCIAL MULTIFAMILIAR OLIVAR DE LOS VIENTOS"/>
    <x v="11"/>
    <x v="9"/>
  </r>
  <r>
    <x v="0"/>
    <x v="1"/>
    <x v="3"/>
    <x v="4"/>
    <n v="7319750"/>
    <n v="8001811235"/>
    <x v="0"/>
    <x v="1"/>
    <s v="CONJUNTO RESIDENCIAL PROVITEQ UNIDAD 4"/>
    <x v="7"/>
    <x v="7"/>
  </r>
  <r>
    <x v="0"/>
    <x v="1"/>
    <x v="3"/>
    <x v="4"/>
    <n v="7319768"/>
    <n v="8160030448"/>
    <x v="0"/>
    <x v="1"/>
    <s v="BALCONES CONDOMINIO PH"/>
    <x v="11"/>
    <x v="9"/>
  </r>
  <r>
    <x v="0"/>
    <x v="1"/>
    <x v="3"/>
    <x v="4"/>
    <n v="7319777"/>
    <n v="8110342470"/>
    <x v="0"/>
    <x v="3"/>
    <s v="CONJUNTO RESIDENCIAL PROVIDENCIA DE CASTROPOLO PH"/>
    <x v="14"/>
    <x v="5"/>
  </r>
  <r>
    <x v="0"/>
    <x v="1"/>
    <x v="3"/>
    <x v="4"/>
    <n v="7319771"/>
    <n v="8000536641"/>
    <x v="0"/>
    <x v="1"/>
    <s v="CONJUNTO RESIDENCIAL BARRIO OLIMPICO DE PEREIRA II ETAPA PH"/>
    <x v="11"/>
    <x v="9"/>
  </r>
  <r>
    <x v="0"/>
    <x v="1"/>
    <x v="3"/>
    <x v="4"/>
    <n v="7319783"/>
    <n v="9006552453"/>
    <x v="0"/>
    <x v="3"/>
    <s v="EDIFICIO MULTIFAMILIAR Y COMERCIAL BALCONES DE LAS AMERICAS"/>
    <x v="28"/>
    <x v="11"/>
  </r>
  <r>
    <x v="0"/>
    <x v="1"/>
    <x v="3"/>
    <x v="4"/>
    <n v="7319811"/>
    <n v="8600498330"/>
    <x v="0"/>
    <x v="3"/>
    <s v="CONJUNTO RESIDENCIAL SANTA BARBARA NORTE MANZANA J"/>
    <x v="1"/>
    <x v="1"/>
  </r>
  <r>
    <x v="0"/>
    <x v="1"/>
    <x v="3"/>
    <x v="4"/>
    <n v="7319832"/>
    <n v="8300530009"/>
    <x v="0"/>
    <x v="4"/>
    <s v="AGRUPACIÓN DE VIVIENDA QUINTAS DE SANTA CECILIA I PRIMERA ET"/>
    <x v="1"/>
    <x v="1"/>
  </r>
  <r>
    <x v="0"/>
    <x v="1"/>
    <x v="3"/>
    <x v="4"/>
    <n v="7319857"/>
    <n v="8160030448"/>
    <x v="0"/>
    <x v="1"/>
    <s v="BALCONES CONDOMINIO PH"/>
    <x v="11"/>
    <x v="9"/>
  </r>
  <r>
    <x v="0"/>
    <x v="1"/>
    <x v="3"/>
    <x v="4"/>
    <n v="7319892"/>
    <n v="8002404390"/>
    <x v="0"/>
    <x v="1"/>
    <s v="CONJUNTO RESIDENCIAL BALCONES DEL SALITRE PROP HORIZ"/>
    <x v="1"/>
    <x v="1"/>
  </r>
  <r>
    <x v="0"/>
    <x v="1"/>
    <x v="3"/>
    <x v="4"/>
    <n v="7319888"/>
    <n v="8000686430"/>
    <x v="0"/>
    <x v="1"/>
    <s v="URBANIZACION VILLA FLORIDA ETAPA 1 PH"/>
    <x v="14"/>
    <x v="5"/>
  </r>
  <r>
    <x v="0"/>
    <x v="1"/>
    <x v="3"/>
    <x v="4"/>
    <n v="7319894"/>
    <n v="8320011936"/>
    <x v="0"/>
    <x v="3"/>
    <s v="CONJUNTO RESIDENCIAL CASALINDA XI SEGUNDA ETAPA PH"/>
    <x v="4"/>
    <x v="4"/>
  </r>
  <r>
    <x v="0"/>
    <x v="1"/>
    <x v="3"/>
    <x v="4"/>
    <n v="7319908"/>
    <n v="9006375706"/>
    <x v="1"/>
    <x v="6"/>
    <s v="URBANIZACION NUEVO MILENIO PH PRIMERA ETAPA TORRE 2"/>
    <x v="21"/>
    <x v="5"/>
  </r>
  <r>
    <x v="0"/>
    <x v="1"/>
    <x v="3"/>
    <x v="4"/>
    <n v="7319923"/>
    <n v="8001872058"/>
    <x v="0"/>
    <x v="1"/>
    <s v="CONJUNTO RESIDENCIAL SAN DIEGO - PROPIEDAD HORIZONTAL"/>
    <x v="1"/>
    <x v="1"/>
  </r>
  <r>
    <x v="0"/>
    <x v="1"/>
    <x v="3"/>
    <x v="1"/>
    <n v="7319937"/>
    <n v="9007668008"/>
    <x v="0"/>
    <x v="1"/>
    <s v="MULTIFAMILIAR SAN AGUSTIN"/>
    <x v="20"/>
    <x v="11"/>
  </r>
  <r>
    <x v="0"/>
    <x v="1"/>
    <x v="3"/>
    <x v="4"/>
    <n v="7319942"/>
    <n v="8605290819"/>
    <x v="0"/>
    <x v="3"/>
    <s v="CONJUNTO RESIDENCIAL RECODO DEL COUNTRY III E"/>
    <x v="1"/>
    <x v="1"/>
  </r>
  <r>
    <x v="0"/>
    <x v="1"/>
    <x v="3"/>
    <x v="4"/>
    <n v="7319970"/>
    <n v="8100004531"/>
    <x v="0"/>
    <x v="1"/>
    <s v="CONJUNTO CERRADO CL 47 27 33PROPIEDAD HORIZONTAL"/>
    <x v="6"/>
    <x v="6"/>
  </r>
  <r>
    <x v="0"/>
    <x v="1"/>
    <x v="3"/>
    <x v="5"/>
    <n v="7319977"/>
    <n v="6096286"/>
    <x v="0"/>
    <x v="1"/>
    <s v="GONZALEZ VASQUEZ GUSTAVO"/>
    <x v="0"/>
    <x v="0"/>
  </r>
  <r>
    <x v="0"/>
    <x v="1"/>
    <x v="3"/>
    <x v="4"/>
    <n v="7320001"/>
    <n v="9007704490"/>
    <x v="0"/>
    <x v="1"/>
    <s v="MALL COMERCIAL FRONTERA DEL SUR"/>
    <x v="14"/>
    <x v="5"/>
  </r>
  <r>
    <x v="0"/>
    <x v="1"/>
    <x v="3"/>
    <x v="4"/>
    <n v="7320001"/>
    <n v="9007704490"/>
    <x v="0"/>
    <x v="1"/>
    <s v="MALL COMERCIAL FRONTERA DEL SUR"/>
    <x v="14"/>
    <x v="5"/>
  </r>
  <r>
    <x v="0"/>
    <x v="1"/>
    <x v="3"/>
    <x v="4"/>
    <n v="7320027"/>
    <n v="9003515950"/>
    <x v="0"/>
    <x v="1"/>
    <s v="CONDOMINIO RESIDENCIAL MIRADOR DEL RIO FRIO P"/>
    <x v="8"/>
    <x v="4"/>
  </r>
  <r>
    <x v="0"/>
    <x v="1"/>
    <x v="3"/>
    <x v="4"/>
    <n v="7320044"/>
    <n v="8300472784"/>
    <x v="0"/>
    <x v="4"/>
    <s v="CONJUNTO RESIDENCIAL SANTA CATALINA"/>
    <x v="1"/>
    <x v="1"/>
  </r>
  <r>
    <x v="0"/>
    <x v="1"/>
    <x v="3"/>
    <x v="4"/>
    <n v="7320087"/>
    <n v="8301008772"/>
    <x v="0"/>
    <x v="0"/>
    <s v="UNIDAD RESIDENCIAL ALTAMIRA CAMPESTRE"/>
    <x v="1"/>
    <x v="1"/>
  </r>
  <r>
    <x v="0"/>
    <x v="1"/>
    <x v="3"/>
    <x v="5"/>
    <n v="7320108"/>
    <n v="15956562"/>
    <x v="0"/>
    <x v="3"/>
    <s v="OSPINA  RIOS RIGOBERTO"/>
    <x v="7"/>
    <x v="7"/>
  </r>
  <r>
    <x v="0"/>
    <x v="1"/>
    <x v="3"/>
    <x v="4"/>
    <n v="7320156"/>
    <n v="9009992711"/>
    <x v="0"/>
    <x v="1"/>
    <s v="CONJUNTO RESIDENCIAL CR3 BLOQUE O EDIFICIO F PROPIEDAD HORIZ"/>
    <x v="6"/>
    <x v="6"/>
  </r>
  <r>
    <x v="0"/>
    <x v="1"/>
    <x v="3"/>
    <x v="4"/>
    <n v="7320174"/>
    <n v="8300298107"/>
    <x v="0"/>
    <x v="1"/>
    <s v="CONJUNTO RESIDENCIAL ICATA I PROPIEDAD HORIZONTAL"/>
    <x v="1"/>
    <x v="1"/>
  </r>
  <r>
    <x v="0"/>
    <x v="1"/>
    <x v="3"/>
    <x v="4"/>
    <n v="7320176"/>
    <n v="8300494045"/>
    <x v="0"/>
    <x v="1"/>
    <s v="EDIFICIO MIRASIERRA II PH"/>
    <x v="1"/>
    <x v="1"/>
  </r>
  <r>
    <x v="0"/>
    <x v="1"/>
    <x v="3"/>
    <x v="5"/>
    <n v="7320244"/>
    <n v="36150490"/>
    <x v="0"/>
    <x v="1"/>
    <s v="ROJAS  DE CASTAÑEDA ELIZABETH"/>
    <x v="29"/>
    <x v="14"/>
  </r>
  <r>
    <x v="0"/>
    <x v="1"/>
    <x v="3"/>
    <x v="4"/>
    <n v="7320287"/>
    <n v="8000121184"/>
    <x v="0"/>
    <x v="1"/>
    <s v="CONJUNTO RESIDENCIAL PROVITEQ UNIDAD DOS"/>
    <x v="7"/>
    <x v="7"/>
  </r>
  <r>
    <x v="0"/>
    <x v="1"/>
    <x v="3"/>
    <x v="4"/>
    <n v="7320299"/>
    <n v="8300082043"/>
    <x v="0"/>
    <x v="1"/>
    <s v="CONJUNTO RESIDENCIAL PORTAL DEL TECHO III"/>
    <x v="1"/>
    <x v="1"/>
  </r>
  <r>
    <x v="0"/>
    <x v="1"/>
    <x v="3"/>
    <x v="4"/>
    <n v="7320445"/>
    <n v="9006090784"/>
    <x v="0"/>
    <x v="1"/>
    <s v="CONDOMINIO CASA DE PIEDRA II PH"/>
    <x v="8"/>
    <x v="4"/>
  </r>
  <r>
    <x v="0"/>
    <x v="1"/>
    <x v="3"/>
    <x v="4"/>
    <n v="7320484"/>
    <n v="8320043991"/>
    <x v="0"/>
    <x v="3"/>
    <s v="CONJUNTO RESIDENCIAL EL PORTAL DE CASALINDA - PROPIEDAD HORIZONTAL"/>
    <x v="4"/>
    <x v="4"/>
  </r>
  <r>
    <x v="0"/>
    <x v="1"/>
    <x v="3"/>
    <x v="4"/>
    <n v="7320463"/>
    <n v="8605315024"/>
    <x v="1"/>
    <x v="6"/>
    <s v="AGRUPACION ANTIGUA HELVETIA"/>
    <x v="1"/>
    <x v="1"/>
  </r>
  <r>
    <x v="0"/>
    <x v="1"/>
    <x v="3"/>
    <x v="4"/>
    <n v="7320490"/>
    <n v="8160017881"/>
    <x v="0"/>
    <x v="1"/>
    <s v="CONJUNTO RESIDENCIAL COODELMAR II ETAPA PH"/>
    <x v="11"/>
    <x v="9"/>
  </r>
  <r>
    <x v="0"/>
    <x v="1"/>
    <x v="3"/>
    <x v="4"/>
    <n v="7320552"/>
    <n v="9007459471"/>
    <x v="0"/>
    <x v="1"/>
    <s v="AGRUPACION DE VIVIENDA PARQUE RESID NUEVO SUBA ETAPA I - PH"/>
    <x v="1"/>
    <x v="1"/>
  </r>
  <r>
    <x v="0"/>
    <x v="1"/>
    <x v="3"/>
    <x v="4"/>
    <n v="7320550"/>
    <n v="8301282009"/>
    <x v="0"/>
    <x v="1"/>
    <s v="CONJUNTO RESIDENCIAL VILLA DE GRATAMIRA DOS P"/>
    <x v="1"/>
    <x v="1"/>
  </r>
  <r>
    <x v="0"/>
    <x v="1"/>
    <x v="3"/>
    <x v="4"/>
    <n v="7320561"/>
    <n v="9012851214"/>
    <x v="0"/>
    <x v="1"/>
    <s v="CONJUNTO CERRADO TEKA PH"/>
    <x v="13"/>
    <x v="9"/>
  </r>
  <r>
    <x v="0"/>
    <x v="1"/>
    <x v="3"/>
    <x v="4"/>
    <n v="7320584"/>
    <n v="9011515734"/>
    <x v="0"/>
    <x v="0"/>
    <s v="CONJUNTO RESIDENCIAL KUNDAE PROPIEDAD HORIZON"/>
    <x v="3"/>
    <x v="3"/>
  </r>
  <r>
    <x v="0"/>
    <x v="1"/>
    <x v="3"/>
    <x v="4"/>
    <n v="7320576"/>
    <n v="9012851214"/>
    <x v="0"/>
    <x v="1"/>
    <s v="CONJUNTO CERRADO TEKA PH"/>
    <x v="13"/>
    <x v="9"/>
  </r>
  <r>
    <x v="0"/>
    <x v="1"/>
    <x v="3"/>
    <x v="4"/>
    <n v="7320580"/>
    <n v="9000239269"/>
    <x v="0"/>
    <x v="0"/>
    <s v="CONJUNTO RESIDENCIAL BOSQUES DE SAN MARTIN"/>
    <x v="13"/>
    <x v="9"/>
  </r>
  <r>
    <x v="0"/>
    <x v="1"/>
    <x v="3"/>
    <x v="4"/>
    <n v="7320598"/>
    <n v="9012851214"/>
    <x v="0"/>
    <x v="1"/>
    <s v="CONJUNTO CERRADO TEKA PH"/>
    <x v="13"/>
    <x v="9"/>
  </r>
  <r>
    <x v="0"/>
    <x v="1"/>
    <x v="3"/>
    <x v="4"/>
    <n v="7320618"/>
    <n v="9012851214"/>
    <x v="0"/>
    <x v="1"/>
    <s v="CONJUNTO CERRADO TEKA PH"/>
    <x v="13"/>
    <x v="9"/>
  </r>
  <r>
    <x v="0"/>
    <x v="1"/>
    <x v="3"/>
    <x v="4"/>
    <n v="7320663"/>
    <n v="9000561717"/>
    <x v="0"/>
    <x v="1"/>
    <s v="CONJUNTO MULTIFAMILIAR PARQUE MIRADOR DE LA C"/>
    <x v="1"/>
    <x v="1"/>
  </r>
  <r>
    <x v="0"/>
    <x v="1"/>
    <x v="3"/>
    <x v="4"/>
    <n v="7320682"/>
    <n v="9006282513"/>
    <x v="0"/>
    <x v="3"/>
    <s v="URBANIZACION AMANECERES - VIS - PH"/>
    <x v="14"/>
    <x v="5"/>
  </r>
  <r>
    <x v="0"/>
    <x v="1"/>
    <x v="3"/>
    <x v="4"/>
    <n v="7320708"/>
    <n v="9003489920"/>
    <x v="0"/>
    <x v="1"/>
    <s v="EDICIO SAN JULIAN"/>
    <x v="14"/>
    <x v="5"/>
  </r>
  <r>
    <x v="0"/>
    <x v="1"/>
    <x v="3"/>
    <x v="4"/>
    <n v="7320714"/>
    <n v="9002108452"/>
    <x v="0"/>
    <x v="4"/>
    <s v="CONJUNTO SARGON PLAZA"/>
    <x v="20"/>
    <x v="11"/>
  </r>
  <r>
    <x v="0"/>
    <x v="1"/>
    <x v="3"/>
    <x v="4"/>
    <n v="7320725"/>
    <n v="8002136418"/>
    <x v="0"/>
    <x v="1"/>
    <s v="EDIFICIO BIFLORA - PROPIEDAD HORIZONTAL"/>
    <x v="11"/>
    <x v="9"/>
  </r>
  <r>
    <x v="0"/>
    <x v="1"/>
    <x v="3"/>
    <x v="4"/>
    <n v="7320728"/>
    <n v="9008239326"/>
    <x v="0"/>
    <x v="1"/>
    <s v="EDIFICIO VIALE - PROPIEDAD HORIZONTAL"/>
    <x v="6"/>
    <x v="6"/>
  </r>
  <r>
    <x v="0"/>
    <x v="1"/>
    <x v="3"/>
    <x v="4"/>
    <n v="7320742"/>
    <n v="8300830521"/>
    <x v="0"/>
    <x v="1"/>
    <s v="EDIFICIO PRADOS DEL COUNTRY"/>
    <x v="1"/>
    <x v="1"/>
  </r>
  <r>
    <x v="0"/>
    <x v="1"/>
    <x v="3"/>
    <x v="4"/>
    <n v="7320805"/>
    <n v="8002009487"/>
    <x v="0"/>
    <x v="1"/>
    <s v="EDIFICIO GRAN MEDITERRANEO PH"/>
    <x v="14"/>
    <x v="5"/>
  </r>
  <r>
    <x v="0"/>
    <x v="1"/>
    <x v="3"/>
    <x v="4"/>
    <n v="7320844"/>
    <n v="9011795349"/>
    <x v="0"/>
    <x v="1"/>
    <s v="CONJUNTO MULTIFAMILIAR LAGUNA DEL CABRERO PH"/>
    <x v="52"/>
    <x v="18"/>
  </r>
  <r>
    <x v="0"/>
    <x v="1"/>
    <x v="3"/>
    <x v="4"/>
    <n v="7320951"/>
    <n v="8002269877"/>
    <x v="0"/>
    <x v="1"/>
    <s v="EDIFICIO TORRE SAN THOMAS PH"/>
    <x v="14"/>
    <x v="5"/>
  </r>
  <r>
    <x v="0"/>
    <x v="1"/>
    <x v="3"/>
    <x v="4"/>
    <n v="7320990"/>
    <n v="8300303312"/>
    <x v="0"/>
    <x v="1"/>
    <s v="CONJUNTO RESIDENCIAL BUGANVILIA"/>
    <x v="1"/>
    <x v="1"/>
  </r>
  <r>
    <x v="0"/>
    <x v="1"/>
    <x v="3"/>
    <x v="4"/>
    <n v="7321010"/>
    <n v="9000339720"/>
    <x v="0"/>
    <x v="1"/>
    <s v="CONJUNTO RESIDENCIAL LA FLORIDA - PROPIEDAD HORIZONTAL"/>
    <x v="3"/>
    <x v="3"/>
  </r>
  <r>
    <x v="0"/>
    <x v="1"/>
    <x v="3"/>
    <x v="4"/>
    <n v="7321013"/>
    <n v="9005185215"/>
    <x v="0"/>
    <x v="4"/>
    <s v="EDIFICIO MULTIFAMILIAR COMERCIAL OPORTO PROPIEDAD HORIZONTAL"/>
    <x v="28"/>
    <x v="11"/>
  </r>
  <r>
    <x v="0"/>
    <x v="1"/>
    <x v="3"/>
    <x v="5"/>
    <n v="7321019"/>
    <n v="7530124"/>
    <x v="0"/>
    <x v="1"/>
    <s v="BETANCOURT ERAZO JORGE ALBERTO"/>
    <x v="7"/>
    <x v="7"/>
  </r>
  <r>
    <x v="0"/>
    <x v="1"/>
    <x v="3"/>
    <x v="4"/>
    <n v="7321036"/>
    <n v="8001460396"/>
    <x v="1"/>
    <x v="6"/>
    <s v="CONJUNTO RESIDENCIAL ATICOS DEL NORTE"/>
    <x v="1"/>
    <x v="1"/>
  </r>
  <r>
    <x v="0"/>
    <x v="1"/>
    <x v="3"/>
    <x v="4"/>
    <n v="7321051"/>
    <n v="9005185215"/>
    <x v="0"/>
    <x v="7"/>
    <s v="EDIFICIO MULTIFAMILIAR COMERCIAL OPORTO PROPIEDAD HORIZONTAL"/>
    <x v="28"/>
    <x v="11"/>
  </r>
  <r>
    <x v="0"/>
    <x v="1"/>
    <x v="3"/>
    <x v="4"/>
    <n v="7321062"/>
    <n v="8002475527"/>
    <x v="0"/>
    <x v="1"/>
    <s v="PARQUE RESIDENCIAL SURBANA IV ETAPA"/>
    <x v="1"/>
    <x v="1"/>
  </r>
  <r>
    <x v="0"/>
    <x v="1"/>
    <x v="3"/>
    <x v="4"/>
    <n v="7321090"/>
    <n v="9000643701"/>
    <x v="0"/>
    <x v="1"/>
    <s v="EDIFICIO MANGLAR UNO PROPIEDAD HORIZONTAL"/>
    <x v="1"/>
    <x v="1"/>
  </r>
  <r>
    <x v="0"/>
    <x v="1"/>
    <x v="3"/>
    <x v="4"/>
    <n v="7321105"/>
    <n v="9005390128"/>
    <x v="0"/>
    <x v="1"/>
    <s v="CONJUNTO LA CAPILLA DE SUBA PH"/>
    <x v="1"/>
    <x v="1"/>
  </r>
  <r>
    <x v="0"/>
    <x v="1"/>
    <x v="3"/>
    <x v="4"/>
    <n v="7321128"/>
    <n v="8300934066"/>
    <x v="0"/>
    <x v="3"/>
    <s v="EDIFICIO ARBOLEDA DEL CHICO"/>
    <x v="1"/>
    <x v="1"/>
  </r>
  <r>
    <x v="0"/>
    <x v="1"/>
    <x v="3"/>
    <x v="4"/>
    <n v="7321220"/>
    <n v="9005129360"/>
    <x v="0"/>
    <x v="1"/>
    <s v="EDIFICIO MULTIFAMILIAR ALTOS DEL VERGEL PROPIEDAD HORIZONTAL"/>
    <x v="3"/>
    <x v="3"/>
  </r>
  <r>
    <x v="0"/>
    <x v="1"/>
    <x v="3"/>
    <x v="4"/>
    <n v="7321253"/>
    <n v="8002475527"/>
    <x v="0"/>
    <x v="1"/>
    <s v="PARQUE RESIDENCIAL SURBANA IV ETAPA"/>
    <x v="1"/>
    <x v="1"/>
  </r>
  <r>
    <x v="0"/>
    <x v="1"/>
    <x v="3"/>
    <x v="4"/>
    <n v="7321288"/>
    <n v="9005827499"/>
    <x v="0"/>
    <x v="1"/>
    <s v="MULTIFAMILIAR BALCONES DE PROVENZA - PROPIEDAD HORIZONTAL"/>
    <x v="3"/>
    <x v="3"/>
  </r>
  <r>
    <x v="0"/>
    <x v="1"/>
    <x v="3"/>
    <x v="4"/>
    <n v="7321326"/>
    <n v="9004267642"/>
    <x v="0"/>
    <x v="1"/>
    <s v="CONJUNTO RESIDENCIAL ALTOS DE LA LEYENDA"/>
    <x v="29"/>
    <x v="14"/>
  </r>
  <r>
    <x v="0"/>
    <x v="1"/>
    <x v="3"/>
    <x v="4"/>
    <n v="7321405"/>
    <n v="8300298107"/>
    <x v="0"/>
    <x v="1"/>
    <s v="CONJUNTO RESIDENCIAL ICATA I PROPIEDAD HORIZONTAL"/>
    <x v="1"/>
    <x v="1"/>
  </r>
  <r>
    <x v="0"/>
    <x v="1"/>
    <x v="3"/>
    <x v="4"/>
    <n v="7321418"/>
    <n v="8000238687"/>
    <x v="0"/>
    <x v="1"/>
    <s v="CONJUNTO RESIDENCIAL BADALONA PH"/>
    <x v="14"/>
    <x v="5"/>
  </r>
  <r>
    <x v="0"/>
    <x v="1"/>
    <x v="3"/>
    <x v="4"/>
    <n v="7321449"/>
    <n v="9001908201"/>
    <x v="0"/>
    <x v="1"/>
    <s v="CONJUNTO RESIDENCIAL SENDEROS DEL PARQUE I- P"/>
    <x v="1"/>
    <x v="1"/>
  </r>
  <r>
    <x v="0"/>
    <x v="1"/>
    <x v="3"/>
    <x v="4"/>
    <n v="7321507"/>
    <n v="8110192288"/>
    <x v="0"/>
    <x v="1"/>
    <s v="EDIFICIO TORRE LA VEGA"/>
    <x v="14"/>
    <x v="5"/>
  </r>
  <r>
    <x v="0"/>
    <x v="1"/>
    <x v="3"/>
    <x v="4"/>
    <n v="7321540"/>
    <n v="8914097941"/>
    <x v="0"/>
    <x v="1"/>
    <s v="CONJUNTO RESIDENCIAL NIZA UNO UIC PH"/>
    <x v="11"/>
    <x v="9"/>
  </r>
  <r>
    <x v="0"/>
    <x v="1"/>
    <x v="3"/>
    <x v="4"/>
    <n v="7321582"/>
    <n v="9011515734"/>
    <x v="0"/>
    <x v="1"/>
    <s v="CONJUNTO RESIDENCIAL KUNDAE PROPIEDAD HORIZON"/>
    <x v="3"/>
    <x v="3"/>
  </r>
  <r>
    <x v="0"/>
    <x v="1"/>
    <x v="3"/>
    <x v="4"/>
    <n v="7321662"/>
    <n v="8300584914"/>
    <x v="0"/>
    <x v="2"/>
    <s v="LA RIVIERA PROPIEDAD HORIZONTAL"/>
    <x v="1"/>
    <x v="1"/>
  </r>
  <r>
    <x v="0"/>
    <x v="1"/>
    <x v="3"/>
    <x v="4"/>
    <n v="7321700"/>
    <n v="8300192121"/>
    <x v="0"/>
    <x v="3"/>
    <s v="CONJUNTO RESIDENCIAL LAS GALIAS"/>
    <x v="1"/>
    <x v="1"/>
  </r>
  <r>
    <x v="0"/>
    <x v="1"/>
    <x v="3"/>
    <x v="4"/>
    <n v="7321853"/>
    <n v="9012729901"/>
    <x v="0"/>
    <x v="1"/>
    <s v="CONJUNTO MULTIFAMILIAR LIFE 200"/>
    <x v="17"/>
    <x v="2"/>
  </r>
  <r>
    <x v="0"/>
    <x v="1"/>
    <x v="3"/>
    <x v="4"/>
    <n v="7321897"/>
    <n v="8909857225"/>
    <x v="0"/>
    <x v="1"/>
    <s v="EDIFICIO TRIGANA PH"/>
    <x v="14"/>
    <x v="5"/>
  </r>
  <r>
    <x v="0"/>
    <x v="1"/>
    <x v="3"/>
    <x v="4"/>
    <n v="7321904"/>
    <n v="8300714394"/>
    <x v="0"/>
    <x v="1"/>
    <s v="CONJUNTO RESIDENCIAL EL PATIO DE SAN DIEGO"/>
    <x v="1"/>
    <x v="1"/>
  </r>
  <r>
    <x v="0"/>
    <x v="1"/>
    <x v="3"/>
    <x v="4"/>
    <n v="7321915"/>
    <n v="9012611471"/>
    <x v="0"/>
    <x v="1"/>
    <s v="URBANICACION DEL CONJUNTO RESIDENCIAL AIRES DEL BOSQUE ETAPA"/>
    <x v="34"/>
    <x v="5"/>
  </r>
  <r>
    <x v="0"/>
    <x v="1"/>
    <x v="3"/>
    <x v="4"/>
    <n v="7321999"/>
    <n v="8300630359"/>
    <x v="0"/>
    <x v="3"/>
    <s v="EDIFICIO RESERVA DE LA COLINA ETAPA I"/>
    <x v="1"/>
    <x v="1"/>
  </r>
  <r>
    <x v="0"/>
    <x v="1"/>
    <x v="3"/>
    <x v="4"/>
    <n v="7322042"/>
    <n v="9000196649"/>
    <x v="0"/>
    <x v="1"/>
    <s v="EDIFICIO MITCHELL - PROPIEDAD HORIZONTAL"/>
    <x v="0"/>
    <x v="0"/>
  </r>
  <r>
    <x v="0"/>
    <x v="1"/>
    <x v="3"/>
    <x v="4"/>
    <n v="7322114"/>
    <n v="8110470510"/>
    <x v="0"/>
    <x v="1"/>
    <s v="CONJUNTO RESIDENCIAL CERCANIAS DE LA MOTA PH"/>
    <x v="21"/>
    <x v="5"/>
  </r>
  <r>
    <x v="0"/>
    <x v="1"/>
    <x v="3"/>
    <x v="4"/>
    <n v="7322114"/>
    <n v="8110470510"/>
    <x v="0"/>
    <x v="1"/>
    <s v="CONJUNTO RESIDENCIAL CERCANIAS DE LA MOTA PH"/>
    <x v="21"/>
    <x v="5"/>
  </r>
  <r>
    <x v="0"/>
    <x v="1"/>
    <x v="3"/>
    <x v="4"/>
    <n v="7322117"/>
    <n v="9000650907"/>
    <x v="0"/>
    <x v="1"/>
    <s v="EDIFICIO PORTAL DE LOS NOGALES BLOQUE UNO - PROPIEDAD HO"/>
    <x v="6"/>
    <x v="6"/>
  </r>
  <r>
    <x v="0"/>
    <x v="1"/>
    <x v="3"/>
    <x v="4"/>
    <n v="7322137"/>
    <n v="9003213164"/>
    <x v="0"/>
    <x v="1"/>
    <s v="CONJUNTO RESIDENCIAL NUEVO HORIZONTE I PH"/>
    <x v="4"/>
    <x v="4"/>
  </r>
  <r>
    <x v="0"/>
    <x v="1"/>
    <x v="3"/>
    <x v="4"/>
    <n v="7322150"/>
    <n v="8000222099"/>
    <x v="0"/>
    <x v="1"/>
    <s v="CONJUNTO RESIDENCIAL BORINQUEN PH"/>
    <x v="14"/>
    <x v="5"/>
  </r>
  <r>
    <x v="0"/>
    <x v="1"/>
    <x v="3"/>
    <x v="4"/>
    <n v="7322158"/>
    <n v="9001408824"/>
    <x v="0"/>
    <x v="1"/>
    <s v="CONJUNTO RESIDENCIAL MONTICELO-PROPIEDAD HORIZONTAL"/>
    <x v="6"/>
    <x v="6"/>
  </r>
  <r>
    <x v="0"/>
    <x v="1"/>
    <x v="3"/>
    <x v="4"/>
    <n v="7322163"/>
    <n v="9010034836"/>
    <x v="0"/>
    <x v="1"/>
    <s v="FORTEZZA PARQUE RESIDENCIAL - PROPIEDAD HORIZONTAL"/>
    <x v="3"/>
    <x v="3"/>
  </r>
  <r>
    <x v="0"/>
    <x v="1"/>
    <x v="3"/>
    <x v="4"/>
    <n v="7322174"/>
    <n v="8300731485"/>
    <x v="0"/>
    <x v="1"/>
    <s v="EDIFICIO VIRACOCHA- PROPIEDAD HORIZONTAL"/>
    <x v="1"/>
    <x v="1"/>
  </r>
  <r>
    <x v="0"/>
    <x v="1"/>
    <x v="3"/>
    <x v="4"/>
    <n v="7322237"/>
    <n v="8300494045"/>
    <x v="0"/>
    <x v="1"/>
    <s v="EDIFICIO MIRASIERRA II PH"/>
    <x v="1"/>
    <x v="1"/>
  </r>
  <r>
    <x v="0"/>
    <x v="1"/>
    <x v="3"/>
    <x v="4"/>
    <n v="7322258"/>
    <n v="9011123115"/>
    <x v="0"/>
    <x v="3"/>
    <s v="CONJUNTO RESIDENCIAL PARQUES DE BOGOTA PINO PROPIEDAD HORIZO"/>
    <x v="1"/>
    <x v="1"/>
  </r>
  <r>
    <x v="0"/>
    <x v="1"/>
    <x v="3"/>
    <x v="4"/>
    <n v="7322260"/>
    <n v="9000561717"/>
    <x v="0"/>
    <x v="1"/>
    <s v="CONJUNTO MULTIFAMILIAR PARQUE MIRADOR DE LA C"/>
    <x v="1"/>
    <x v="1"/>
  </r>
  <r>
    <x v="0"/>
    <x v="1"/>
    <x v="3"/>
    <x v="4"/>
    <n v="7322266"/>
    <n v="9011123115"/>
    <x v="0"/>
    <x v="1"/>
    <s v="CONJUNTO RESIDENCIAL PARQUES DE BOGOTA PINO PROPIEDAD HORIZO"/>
    <x v="1"/>
    <x v="1"/>
  </r>
  <r>
    <x v="0"/>
    <x v="1"/>
    <x v="3"/>
    <x v="4"/>
    <n v="7322295"/>
    <n v="9007668008"/>
    <x v="0"/>
    <x v="1"/>
    <s v="MULTIFAMILIAR SAN AGUSTIN"/>
    <x v="20"/>
    <x v="11"/>
  </r>
  <r>
    <x v="0"/>
    <x v="1"/>
    <x v="3"/>
    <x v="4"/>
    <n v="7322302"/>
    <n v="8050182916"/>
    <x v="0"/>
    <x v="1"/>
    <s v="UNIDAD RESIDENCIAL BOSQUES DE PUENTE PALMA SECTOR B"/>
    <x v="0"/>
    <x v="0"/>
  </r>
  <r>
    <x v="0"/>
    <x v="1"/>
    <x v="3"/>
    <x v="4"/>
    <n v="7322304"/>
    <n v="8000788343"/>
    <x v="0"/>
    <x v="1"/>
    <s v="CENTRO MEDICO DE LA SABANA P H"/>
    <x v="1"/>
    <x v="1"/>
  </r>
  <r>
    <x v="0"/>
    <x v="1"/>
    <x v="3"/>
    <x v="4"/>
    <n v="7322319"/>
    <n v="8300530009"/>
    <x v="0"/>
    <x v="2"/>
    <s v="AGRUPACIÓN DE VIVIENDA QUINTAS DE SANTA CECILIA I PRIMERA ET"/>
    <x v="1"/>
    <x v="1"/>
  </r>
  <r>
    <x v="0"/>
    <x v="1"/>
    <x v="3"/>
    <x v="4"/>
    <n v="7322328"/>
    <n v="8090062055"/>
    <x v="0"/>
    <x v="4"/>
    <s v="PARQUES DE ALEJANDRIA ETAPA 2"/>
    <x v="3"/>
    <x v="3"/>
  </r>
  <r>
    <x v="0"/>
    <x v="1"/>
    <x v="3"/>
    <x v="4"/>
    <n v="7322349"/>
    <n v="8902066985"/>
    <x v="0"/>
    <x v="1"/>
    <s v="CONJUNTO RESIDENCIAL ANDALUCIA"/>
    <x v="17"/>
    <x v="2"/>
  </r>
  <r>
    <x v="0"/>
    <x v="1"/>
    <x v="3"/>
    <x v="4"/>
    <n v="7322383"/>
    <n v="8301254398"/>
    <x v="0"/>
    <x v="0"/>
    <s v="AGRUPACION URBANIZACION TECHO"/>
    <x v="1"/>
    <x v="1"/>
  </r>
  <r>
    <x v="0"/>
    <x v="1"/>
    <x v="3"/>
    <x v="4"/>
    <n v="7322411"/>
    <n v="8000367718"/>
    <x v="0"/>
    <x v="1"/>
    <s v="EDIFICIO LOS ALMENDROS PROPIEDAD HORIZONTAL"/>
    <x v="3"/>
    <x v="3"/>
  </r>
  <r>
    <x v="0"/>
    <x v="1"/>
    <x v="3"/>
    <x v="4"/>
    <n v="7322425"/>
    <n v="8002104471"/>
    <x v="0"/>
    <x v="1"/>
    <s v="EDIFICIO RINCON DE SAN CANCIO PROPIEDAD HORIZONTAL"/>
    <x v="6"/>
    <x v="6"/>
  </r>
  <r>
    <x v="0"/>
    <x v="1"/>
    <x v="3"/>
    <x v="4"/>
    <n v="7322430"/>
    <n v="9011418159"/>
    <x v="0"/>
    <x v="4"/>
    <s v="CONJUNTO DE USO MIXTO LUNA VERDE PROPIEDAD HO"/>
    <x v="104"/>
    <x v="5"/>
  </r>
  <r>
    <x v="0"/>
    <x v="1"/>
    <x v="3"/>
    <x v="4"/>
    <n v="7322440"/>
    <n v="8001855901"/>
    <x v="0"/>
    <x v="3"/>
    <s v="CONJUNTO RESIDENCIAL LANCASTRIA A P H"/>
    <x v="1"/>
    <x v="1"/>
  </r>
  <r>
    <x v="0"/>
    <x v="1"/>
    <x v="3"/>
    <x v="4"/>
    <n v="7322465"/>
    <n v="8001855308"/>
    <x v="0"/>
    <x v="1"/>
    <s v="EDIFICIO PLAZUELA DE MILAN PROPIEDAD HORIZONTAL"/>
    <x v="6"/>
    <x v="6"/>
  </r>
  <r>
    <x v="0"/>
    <x v="1"/>
    <x v="3"/>
    <x v="4"/>
    <n v="7322471"/>
    <n v="9002511672"/>
    <x v="0"/>
    <x v="1"/>
    <s v="CONDOMINIO PLENITUD CONJUNTO A"/>
    <x v="18"/>
    <x v="10"/>
  </r>
  <r>
    <x v="0"/>
    <x v="1"/>
    <x v="3"/>
    <x v="4"/>
    <n v="7322479"/>
    <n v="9004175401"/>
    <x v="0"/>
    <x v="0"/>
    <s v="EDIFICIO ALTO PRADO"/>
    <x v="2"/>
    <x v="2"/>
  </r>
  <r>
    <x v="0"/>
    <x v="1"/>
    <x v="3"/>
    <x v="4"/>
    <n v="7322496"/>
    <n v="8300107556"/>
    <x v="0"/>
    <x v="1"/>
    <s v="URBANIZACION ATARDECERES DE SUBA ETAPAS III Y IV PH"/>
    <x v="1"/>
    <x v="1"/>
  </r>
  <r>
    <x v="0"/>
    <x v="1"/>
    <x v="3"/>
    <x v="4"/>
    <n v="7322496"/>
    <n v="8300107556"/>
    <x v="0"/>
    <x v="1"/>
    <s v="URBANIZACION ATARDECERES DE SUBA ETAPAS III Y IV PH"/>
    <x v="1"/>
    <x v="1"/>
  </r>
  <r>
    <x v="0"/>
    <x v="1"/>
    <x v="3"/>
    <x v="4"/>
    <n v="7322517"/>
    <n v="8160006404"/>
    <x v="0"/>
    <x v="1"/>
    <s v="EDIFICIO TORRES LOS ALPES PROPIEDAD HORIZONTAL"/>
    <x v="11"/>
    <x v="9"/>
  </r>
  <r>
    <x v="0"/>
    <x v="1"/>
    <x v="3"/>
    <x v="4"/>
    <n v="7322536"/>
    <n v="9003700991"/>
    <x v="0"/>
    <x v="0"/>
    <s v="EDIFICIO GUACARI PROPIEDAD HORIZONTAL PH"/>
    <x v="14"/>
    <x v="5"/>
  </r>
  <r>
    <x v="0"/>
    <x v="1"/>
    <x v="3"/>
    <x v="4"/>
    <n v="7322545"/>
    <n v="9000003174"/>
    <x v="0"/>
    <x v="1"/>
    <s v="CONJUNTO RESIDENCIAL BALCONES DE SAN ESTEBAN"/>
    <x v="1"/>
    <x v="1"/>
  </r>
  <r>
    <x v="0"/>
    <x v="1"/>
    <x v="3"/>
    <x v="4"/>
    <n v="7322552"/>
    <n v="8301267032"/>
    <x v="0"/>
    <x v="1"/>
    <s v="CONJUNTO RESIDENCIAL SALITRE PARK"/>
    <x v="1"/>
    <x v="1"/>
  </r>
  <r>
    <x v="0"/>
    <x v="1"/>
    <x v="3"/>
    <x v="5"/>
    <n v="7322572"/>
    <n v="4465696"/>
    <x v="0"/>
    <x v="1"/>
    <s v="ESCOBAR  LEONIDAS"/>
    <x v="54"/>
    <x v="7"/>
  </r>
  <r>
    <x v="0"/>
    <x v="1"/>
    <x v="3"/>
    <x v="4"/>
    <n v="7322600"/>
    <n v="8100010200"/>
    <x v="0"/>
    <x v="2"/>
    <s v="CONJUNTO RESIDENCIAL SAN GABRIEL - PROPIEDAD HORIZONTAL"/>
    <x v="6"/>
    <x v="6"/>
  </r>
  <r>
    <x v="0"/>
    <x v="1"/>
    <x v="3"/>
    <x v="4"/>
    <n v="7322662"/>
    <n v="9009526553"/>
    <x v="0"/>
    <x v="1"/>
    <s v="EDIFICIO TRIVENTO PROPIEDAD HORIZONTAL"/>
    <x v="1"/>
    <x v="1"/>
  </r>
  <r>
    <x v="0"/>
    <x v="1"/>
    <x v="3"/>
    <x v="4"/>
    <n v="7322657"/>
    <n v="8301395340"/>
    <x v="0"/>
    <x v="0"/>
    <s v="EDIFICIO MARTHA YANIVE PH"/>
    <x v="1"/>
    <x v="1"/>
  </r>
  <r>
    <x v="0"/>
    <x v="1"/>
    <x v="3"/>
    <x v="4"/>
    <n v="7322671"/>
    <n v="8000632016"/>
    <x v="0"/>
    <x v="1"/>
    <s v="UNIDAD RESIDENCIAL CANAAN PH"/>
    <x v="11"/>
    <x v="9"/>
  </r>
  <r>
    <x v="0"/>
    <x v="1"/>
    <x v="3"/>
    <x v="4"/>
    <n v="7322671"/>
    <n v="8000632016"/>
    <x v="0"/>
    <x v="1"/>
    <s v="UNIDAD RESIDENCIAL CANAAN PH"/>
    <x v="11"/>
    <x v="9"/>
  </r>
  <r>
    <x v="0"/>
    <x v="1"/>
    <x v="3"/>
    <x v="4"/>
    <n v="7322680"/>
    <n v="8000339520"/>
    <x v="0"/>
    <x v="1"/>
    <s v="CONJUNTO RESIDENCIAL INTERLOMAS (ETAPAS 123 Y 4) -PH-"/>
    <x v="14"/>
    <x v="5"/>
  </r>
  <r>
    <x v="0"/>
    <x v="1"/>
    <x v="3"/>
    <x v="4"/>
    <n v="7322681"/>
    <n v="8300605632"/>
    <x v="0"/>
    <x v="1"/>
    <s v="CONJUNTO RESIDENCIAL PARQUES DE MILENTA"/>
    <x v="1"/>
    <x v="1"/>
  </r>
  <r>
    <x v="0"/>
    <x v="1"/>
    <x v="3"/>
    <x v="4"/>
    <n v="7322684"/>
    <n v="9002041737"/>
    <x v="0"/>
    <x v="1"/>
    <s v="COJUNTO RESIDENCIAL CAMINO DE ARRAYANES MANZANA SEIS (6) PRO"/>
    <x v="1"/>
    <x v="1"/>
  </r>
  <r>
    <x v="0"/>
    <x v="1"/>
    <x v="3"/>
    <x v="4"/>
    <n v="7322694"/>
    <n v="9000833171"/>
    <x v="0"/>
    <x v="1"/>
    <s v="CONDOMINIO CONJUNTO CERRADO CASTILLA REAL - PRIMERA ETAPA -"/>
    <x v="6"/>
    <x v="6"/>
  </r>
  <r>
    <x v="0"/>
    <x v="1"/>
    <x v="3"/>
    <x v="4"/>
    <n v="7322712"/>
    <n v="8903299798"/>
    <x v="0"/>
    <x v="1"/>
    <s v="UNIDAD RESIDENCIAL SANTIAGO DE CALI II ETAPA"/>
    <x v="0"/>
    <x v="0"/>
  </r>
  <r>
    <x v="0"/>
    <x v="1"/>
    <x v="3"/>
    <x v="4"/>
    <n v="7322715"/>
    <n v="8300882772"/>
    <x v="0"/>
    <x v="1"/>
    <s v="EDIFICIO TERRAMONTE - PROPIEDAD HORIZONTAL"/>
    <x v="1"/>
    <x v="1"/>
  </r>
  <r>
    <x v="0"/>
    <x v="1"/>
    <x v="3"/>
    <x v="4"/>
    <n v="7322736"/>
    <n v="9001146828"/>
    <x v="0"/>
    <x v="1"/>
    <s v="AGRUPACIÓN DE VIVIENDA CIUDADELA FLORIDA DE LA SABANA ETAPA"/>
    <x v="1"/>
    <x v="1"/>
  </r>
  <r>
    <x v="0"/>
    <x v="1"/>
    <x v="3"/>
    <x v="4"/>
    <n v="7322750"/>
    <n v="8001694262"/>
    <x v="0"/>
    <x v="1"/>
    <s v="CONJUNTO RESIDENCIAL SEBASTIAN DE BELALCAZAR"/>
    <x v="0"/>
    <x v="0"/>
  </r>
  <r>
    <x v="0"/>
    <x v="1"/>
    <x v="3"/>
    <x v="4"/>
    <n v="7322754"/>
    <n v="8001872058"/>
    <x v="0"/>
    <x v="1"/>
    <s v="CONJUNTO RESIDENCIAL SAN DIEGO - PROPIEDAD HORIZONTAL"/>
    <x v="1"/>
    <x v="1"/>
  </r>
  <r>
    <x v="0"/>
    <x v="1"/>
    <x v="3"/>
    <x v="4"/>
    <n v="7322788"/>
    <n v="8300434600"/>
    <x v="0"/>
    <x v="1"/>
    <s v="CONJUNTO RESIDENCIAL TORRES DE VALENCIA-PROPIEDAD HORIZONTAL"/>
    <x v="1"/>
    <x v="1"/>
  </r>
  <r>
    <x v="0"/>
    <x v="1"/>
    <x v="3"/>
    <x v="4"/>
    <n v="7322804"/>
    <n v="9013456671"/>
    <x v="0"/>
    <x v="3"/>
    <s v="EDIFICIO CLINICA LOS ROSALES TORRE C PH"/>
    <x v="11"/>
    <x v="9"/>
  </r>
  <r>
    <x v="0"/>
    <x v="1"/>
    <x v="3"/>
    <x v="4"/>
    <n v="7322819"/>
    <n v="9004741806"/>
    <x v="0"/>
    <x v="3"/>
    <s v="CONJUNTO RESIDENCIAL AGAPANTO 1"/>
    <x v="4"/>
    <x v="4"/>
  </r>
  <r>
    <x v="0"/>
    <x v="1"/>
    <x v="3"/>
    <x v="4"/>
    <n v="7322832"/>
    <n v="8160017881"/>
    <x v="0"/>
    <x v="1"/>
    <s v="CONJUNTO RESIDENCIAL COODELMAR II ETAPA PH"/>
    <x v="11"/>
    <x v="9"/>
  </r>
  <r>
    <x v="0"/>
    <x v="1"/>
    <x v="3"/>
    <x v="4"/>
    <n v="7322873"/>
    <n v="9005260067"/>
    <x v="0"/>
    <x v="1"/>
    <s v="URBANIZACION ARBOLEDA DEL RODEO PH"/>
    <x v="14"/>
    <x v="5"/>
  </r>
  <r>
    <x v="0"/>
    <x v="1"/>
    <x v="3"/>
    <x v="4"/>
    <n v="7322897"/>
    <n v="8300134856"/>
    <x v="0"/>
    <x v="1"/>
    <s v="AGRUPACION DE VIVIENDA CIUDADELA NUEVA TIBABUYES SC"/>
    <x v="1"/>
    <x v="1"/>
  </r>
  <r>
    <x v="0"/>
    <x v="1"/>
    <x v="3"/>
    <x v="4"/>
    <n v="7322900"/>
    <n v="9012613328"/>
    <x v="0"/>
    <x v="1"/>
    <s v="VILLAS DE LA PRADERA PROPIEDAD HORIZONTA"/>
    <x v="13"/>
    <x v="9"/>
  </r>
  <r>
    <x v="0"/>
    <x v="1"/>
    <x v="3"/>
    <x v="4"/>
    <n v="7322939"/>
    <n v="8090060912"/>
    <x v="0"/>
    <x v="1"/>
    <s v="CONJ RESIDENCIAL ARAGON III ETAPA PH"/>
    <x v="31"/>
    <x v="3"/>
  </r>
  <r>
    <x v="0"/>
    <x v="1"/>
    <x v="3"/>
    <x v="4"/>
    <n v="7322958"/>
    <n v="9003080585"/>
    <x v="0"/>
    <x v="1"/>
    <s v="CONJUNTO RESIDENCIAL GRANADA CLUB ETAPA I PH"/>
    <x v="1"/>
    <x v="1"/>
  </r>
  <r>
    <x v="0"/>
    <x v="1"/>
    <x v="3"/>
    <x v="4"/>
    <n v="7322970"/>
    <n v="8050271203"/>
    <x v="0"/>
    <x v="1"/>
    <s v="CONJUNTO RESIDENCIAL OASIS DEL SUR- PROPIEDAD HORIZONTAL"/>
    <x v="0"/>
    <x v="0"/>
  </r>
  <r>
    <x v="0"/>
    <x v="1"/>
    <x v="3"/>
    <x v="4"/>
    <n v="7322973"/>
    <n v="8010007709"/>
    <x v="0"/>
    <x v="1"/>
    <s v="EDIFICIO MAROA"/>
    <x v="7"/>
    <x v="7"/>
  </r>
  <r>
    <x v="0"/>
    <x v="1"/>
    <x v="3"/>
    <x v="4"/>
    <n v="7322975"/>
    <n v="9005782761"/>
    <x v="0"/>
    <x v="1"/>
    <s v="CONJUNTO RESIDENCIAL MOLINO VERDE PROPIEDAD HORIZONTAL"/>
    <x v="1"/>
    <x v="1"/>
  </r>
  <r>
    <x v="0"/>
    <x v="1"/>
    <x v="3"/>
    <x v="4"/>
    <n v="7322989"/>
    <n v="8160017881"/>
    <x v="0"/>
    <x v="1"/>
    <s v="CONJUNTO RESIDENCIAL COODELMAR II ETAPA PH"/>
    <x v="11"/>
    <x v="9"/>
  </r>
  <r>
    <x v="0"/>
    <x v="1"/>
    <x v="3"/>
    <x v="4"/>
    <n v="7322992"/>
    <n v="8909400604"/>
    <x v="0"/>
    <x v="1"/>
    <s v="CONJUNTO RESIDENCIAL BOSQUES DE ALEJANDRIA PH"/>
    <x v="14"/>
    <x v="5"/>
  </r>
  <r>
    <x v="0"/>
    <x v="1"/>
    <x v="3"/>
    <x v="4"/>
    <n v="7323016"/>
    <n v="8300605410"/>
    <x v="0"/>
    <x v="3"/>
    <s v="CONJUNTO RESIDENCIAL PARQUES DE ATAHUALPA 4 PH"/>
    <x v="1"/>
    <x v="1"/>
  </r>
  <r>
    <x v="0"/>
    <x v="1"/>
    <x v="3"/>
    <x v="4"/>
    <n v="7323086"/>
    <n v="8002494908"/>
    <x v="0"/>
    <x v="3"/>
    <s v="AGRUPACION DE VIVIENDA LOS PINOS PH"/>
    <x v="1"/>
    <x v="1"/>
  </r>
  <r>
    <x v="0"/>
    <x v="1"/>
    <x v="3"/>
    <x v="1"/>
    <n v="7323097"/>
    <n v="9010034836"/>
    <x v="0"/>
    <x v="2"/>
    <s v="FORTEZZA PARQUE RESIDENCIAL - PROPIEDAD HORIZONTAL"/>
    <x v="3"/>
    <x v="3"/>
  </r>
  <r>
    <x v="0"/>
    <x v="1"/>
    <x v="3"/>
    <x v="5"/>
    <n v="7323103"/>
    <n v="36151043"/>
    <x v="0"/>
    <x v="3"/>
    <s v="QUINTERO AVILA ESTHER LILIA"/>
    <x v="1"/>
    <x v="1"/>
  </r>
  <r>
    <x v="0"/>
    <x v="1"/>
    <x v="3"/>
    <x v="4"/>
    <n v="7323118"/>
    <n v="8300530009"/>
    <x v="0"/>
    <x v="4"/>
    <s v="AGRUPACIÓN DE VIVIENDA QUINTAS DE SANTA CECILIA I PRIMERA ET"/>
    <x v="1"/>
    <x v="1"/>
  </r>
  <r>
    <x v="0"/>
    <x v="1"/>
    <x v="3"/>
    <x v="4"/>
    <n v="7323135"/>
    <n v="9004343905"/>
    <x v="0"/>
    <x v="1"/>
    <s v="PARQUE RESIDENCIAL VILLA SOL PH"/>
    <x v="11"/>
    <x v="9"/>
  </r>
  <r>
    <x v="0"/>
    <x v="1"/>
    <x v="3"/>
    <x v="4"/>
    <n v="7323151"/>
    <n v="8605290819"/>
    <x v="0"/>
    <x v="3"/>
    <s v="CONJUNTO RESIDENCIAL RECODO DEL COUNTRY III E"/>
    <x v="1"/>
    <x v="1"/>
  </r>
  <r>
    <x v="0"/>
    <x v="1"/>
    <x v="3"/>
    <x v="4"/>
    <n v="7323160"/>
    <n v="9006993672"/>
    <x v="0"/>
    <x v="3"/>
    <s v="CONJUNTO RESIDENCIAL PINARES DE ALAMEDA"/>
    <x v="11"/>
    <x v="9"/>
  </r>
  <r>
    <x v="0"/>
    <x v="1"/>
    <x v="3"/>
    <x v="4"/>
    <n v="7323167"/>
    <n v="9006993672"/>
    <x v="0"/>
    <x v="3"/>
    <s v="CONJUNTO RESIDENCIAL PINARES DE ALAMEDA"/>
    <x v="11"/>
    <x v="9"/>
  </r>
  <r>
    <x v="0"/>
    <x v="1"/>
    <x v="3"/>
    <x v="4"/>
    <n v="7323193"/>
    <n v="8301018025"/>
    <x v="0"/>
    <x v="0"/>
    <s v="CONJUNTO RESIDENCIAL EL PORTAL DEL MORTIÑO PROPIEDAD HORIZON"/>
    <x v="1"/>
    <x v="1"/>
  </r>
  <r>
    <x v="0"/>
    <x v="1"/>
    <x v="3"/>
    <x v="4"/>
    <n v="7323216"/>
    <n v="8301453919"/>
    <x v="0"/>
    <x v="1"/>
    <s v="EDIFICIO BALELLAS PH"/>
    <x v="1"/>
    <x v="1"/>
  </r>
  <r>
    <x v="0"/>
    <x v="1"/>
    <x v="3"/>
    <x v="4"/>
    <n v="7323343"/>
    <n v="9008529233"/>
    <x v="0"/>
    <x v="1"/>
    <s v="EDIFICIO LOS CEDROS PROPIEDAD HORIZONTAL"/>
    <x v="6"/>
    <x v="6"/>
  </r>
  <r>
    <x v="0"/>
    <x v="1"/>
    <x v="3"/>
    <x v="4"/>
    <n v="7323344"/>
    <n v="9004005478"/>
    <x v="0"/>
    <x v="2"/>
    <s v="CONJUNTO CERRADO VILLA VERDE PH"/>
    <x v="11"/>
    <x v="9"/>
  </r>
  <r>
    <x v="0"/>
    <x v="1"/>
    <x v="3"/>
    <x v="4"/>
    <n v="7323375"/>
    <n v="8300400106"/>
    <x v="0"/>
    <x v="3"/>
    <s v="EDIFICIO BELLOHORIZONTE PROPIEDAD HORIZONTAL"/>
    <x v="1"/>
    <x v="1"/>
  </r>
  <r>
    <x v="0"/>
    <x v="1"/>
    <x v="3"/>
    <x v="4"/>
    <n v="7323428"/>
    <n v="9007366153"/>
    <x v="0"/>
    <x v="0"/>
    <s v="URBANIZACION FINITO PH"/>
    <x v="14"/>
    <x v="5"/>
  </r>
  <r>
    <x v="0"/>
    <x v="1"/>
    <x v="3"/>
    <x v="4"/>
    <n v="7323440"/>
    <n v="9008994020"/>
    <x v="0"/>
    <x v="1"/>
    <s v="EDIFICIO BALCONES DE VIZCAYA"/>
    <x v="2"/>
    <x v="2"/>
  </r>
  <r>
    <x v="0"/>
    <x v="1"/>
    <x v="3"/>
    <x v="4"/>
    <n v="7323453"/>
    <n v="9012049704"/>
    <x v="0"/>
    <x v="0"/>
    <s v="TORRE OLAYA PLAZA - PROPIDAD HORIZONTAL"/>
    <x v="1"/>
    <x v="1"/>
  </r>
  <r>
    <x v="0"/>
    <x v="1"/>
    <x v="3"/>
    <x v="4"/>
    <n v="7323470"/>
    <n v="8110419216"/>
    <x v="0"/>
    <x v="1"/>
    <s v="CONJUNTO RESIDENCIAL SANTA JUANA DEL RODEO PH"/>
    <x v="14"/>
    <x v="5"/>
  </r>
  <r>
    <x v="0"/>
    <x v="1"/>
    <x v="3"/>
    <x v="4"/>
    <n v="7323553"/>
    <n v="8301437881"/>
    <x v="0"/>
    <x v="1"/>
    <s v="CONJUNTO RESIDENCIAL QUINTAS DE SANTAMARIA V"/>
    <x v="1"/>
    <x v="1"/>
  </r>
  <r>
    <x v="0"/>
    <x v="1"/>
    <x v="3"/>
    <x v="4"/>
    <n v="7323566"/>
    <n v="8002094305"/>
    <x v="0"/>
    <x v="1"/>
    <s v="EDIFICIO AVENIDA 161 PH"/>
    <x v="1"/>
    <x v="1"/>
  </r>
  <r>
    <x v="0"/>
    <x v="1"/>
    <x v="3"/>
    <x v="4"/>
    <n v="7323627"/>
    <n v="9002054499"/>
    <x v="0"/>
    <x v="3"/>
    <s v="CONJUNTO RESIDENCIAL BRISAS DE LA SECRETA"/>
    <x v="7"/>
    <x v="7"/>
  </r>
  <r>
    <x v="0"/>
    <x v="1"/>
    <x v="3"/>
    <x v="4"/>
    <n v="7323631"/>
    <n v="8100010296"/>
    <x v="0"/>
    <x v="1"/>
    <s v="EDIFICIO LA CALLEJA PROPIEDAD HORIZONTAL"/>
    <x v="6"/>
    <x v="6"/>
  </r>
  <r>
    <x v="0"/>
    <x v="1"/>
    <x v="3"/>
    <x v="4"/>
    <n v="7323657"/>
    <n v="9001942074"/>
    <x v="0"/>
    <x v="1"/>
    <s v="CONJUNTO CERRADO QUINTAS DE SAN ESTEBAN"/>
    <x v="31"/>
    <x v="3"/>
  </r>
  <r>
    <x v="0"/>
    <x v="1"/>
    <x v="3"/>
    <x v="4"/>
    <n v="7323664"/>
    <n v="8010044512"/>
    <x v="0"/>
    <x v="4"/>
    <s v="URBANIZACION SERRANIAS MANZANA 4 Y MANZANA 5"/>
    <x v="7"/>
    <x v="7"/>
  </r>
  <r>
    <x v="0"/>
    <x v="1"/>
    <x v="3"/>
    <x v="4"/>
    <n v="7323669"/>
    <n v="8002167371"/>
    <x v="0"/>
    <x v="0"/>
    <s v="EDIFICIO TORRE DE LA RAMBLA PROPIEDAD HORIZONTAL"/>
    <x v="6"/>
    <x v="6"/>
  </r>
  <r>
    <x v="0"/>
    <x v="1"/>
    <x v="3"/>
    <x v="4"/>
    <n v="7323726"/>
    <n v="9008953894"/>
    <x v="0"/>
    <x v="3"/>
    <s v="CONJUNTO RESIDENCIAL RESERVAS DE MADRID PALMA"/>
    <x v="36"/>
    <x v="4"/>
  </r>
  <r>
    <x v="0"/>
    <x v="1"/>
    <x v="3"/>
    <x v="4"/>
    <n v="7323738"/>
    <n v="9001265015"/>
    <x v="0"/>
    <x v="1"/>
    <s v="URBANIZACION CAMINOS DE MONTICELLO P-H"/>
    <x v="14"/>
    <x v="5"/>
  </r>
  <r>
    <x v="0"/>
    <x v="1"/>
    <x v="3"/>
    <x v="4"/>
    <n v="7323797"/>
    <n v="8301254398"/>
    <x v="0"/>
    <x v="3"/>
    <s v="AGRUPACION URBANIZACION TECHO"/>
    <x v="1"/>
    <x v="1"/>
  </r>
  <r>
    <x v="0"/>
    <x v="1"/>
    <x v="3"/>
    <x v="4"/>
    <n v="7323843"/>
    <n v="9000883165"/>
    <x v="0"/>
    <x v="3"/>
    <s v="EDIFICIO ALTAVISTA PH"/>
    <x v="1"/>
    <x v="1"/>
  </r>
  <r>
    <x v="0"/>
    <x v="1"/>
    <x v="3"/>
    <x v="4"/>
    <n v="7323857"/>
    <n v="9009200715"/>
    <x v="0"/>
    <x v="1"/>
    <s v="EDIFICIO COMPOSTELA PROPIEDAD HORIZONTAL"/>
    <x v="6"/>
    <x v="6"/>
  </r>
  <r>
    <x v="0"/>
    <x v="1"/>
    <x v="3"/>
    <x v="4"/>
    <n v="7323875"/>
    <n v="8300653194"/>
    <x v="0"/>
    <x v="1"/>
    <s v="AGRUPACION DE VIVIENDA MAZUREN AGRUPACION 08 PH"/>
    <x v="1"/>
    <x v="1"/>
  </r>
  <r>
    <x v="0"/>
    <x v="1"/>
    <x v="3"/>
    <x v="4"/>
    <n v="7323896"/>
    <n v="8001212925"/>
    <x v="0"/>
    <x v="1"/>
    <s v="CONJUNTO RESIDENCIAL ALTAMIRA III ETAPA"/>
    <x v="17"/>
    <x v="2"/>
  </r>
  <r>
    <x v="0"/>
    <x v="1"/>
    <x v="3"/>
    <x v="4"/>
    <n v="7323908"/>
    <n v="9011457102"/>
    <x v="0"/>
    <x v="1"/>
    <s v="CONJUNTO RESIDENCIAL CASAS DEL CAMPO PROPIEDAD HORIZONTAL"/>
    <x v="11"/>
    <x v="9"/>
  </r>
  <r>
    <x v="0"/>
    <x v="1"/>
    <x v="3"/>
    <x v="4"/>
    <n v="7323994"/>
    <n v="8300607361"/>
    <x v="0"/>
    <x v="1"/>
    <s v="EDIFICIO FLORIDA 2000 PROPIEDAD HORIZONTAL"/>
    <x v="1"/>
    <x v="1"/>
  </r>
  <r>
    <x v="0"/>
    <x v="1"/>
    <x v="3"/>
    <x v="4"/>
    <n v="7324037"/>
    <n v="8605173732"/>
    <x v="0"/>
    <x v="1"/>
    <s v="PARQUE RESIDENCIAL EL GRECO II ETAPA"/>
    <x v="1"/>
    <x v="1"/>
  </r>
  <r>
    <x v="0"/>
    <x v="1"/>
    <x v="3"/>
    <x v="4"/>
    <n v="7324075"/>
    <n v="9001497938"/>
    <x v="0"/>
    <x v="1"/>
    <s v="CONJUNTO RESIDENCIAL LA GRAN MANZANA II PH"/>
    <x v="1"/>
    <x v="1"/>
  </r>
  <r>
    <x v="0"/>
    <x v="1"/>
    <x v="3"/>
    <x v="4"/>
    <n v="7324082"/>
    <n v="9003266788"/>
    <x v="0"/>
    <x v="1"/>
    <s v="CONJUNTO CERRADO MIRADOR DE PIAMONTE- PROPIEDAD HORIZONT"/>
    <x v="6"/>
    <x v="6"/>
  </r>
  <r>
    <x v="0"/>
    <x v="1"/>
    <x v="3"/>
    <x v="4"/>
    <n v="7324128"/>
    <n v="8914091600"/>
    <x v="0"/>
    <x v="1"/>
    <s v="UNIDAD RESIDENCIAL PINARES DE SAN MARTIN"/>
    <x v="11"/>
    <x v="9"/>
  </r>
  <r>
    <x v="0"/>
    <x v="1"/>
    <x v="3"/>
    <x v="4"/>
    <n v="7324150"/>
    <n v="9002346641"/>
    <x v="0"/>
    <x v="4"/>
    <s v="CONJUNTO CERRADO ACUARELA DE CAMPOHERMOSO PROPIEDAD HORIZONT"/>
    <x v="6"/>
    <x v="6"/>
  </r>
  <r>
    <x v="0"/>
    <x v="1"/>
    <x v="3"/>
    <x v="4"/>
    <n v="7324239"/>
    <n v="9003782749"/>
    <x v="0"/>
    <x v="3"/>
    <s v="CONJUNTO MIRADOR DEL PARQUE PH"/>
    <x v="1"/>
    <x v="1"/>
  </r>
  <r>
    <x v="0"/>
    <x v="1"/>
    <x v="3"/>
    <x v="5"/>
    <n v="7324295"/>
    <n v="25158950"/>
    <x v="0"/>
    <x v="0"/>
    <s v="SANCHEZ OROZCO LUZ STELLA"/>
    <x v="13"/>
    <x v="9"/>
  </r>
  <r>
    <x v="0"/>
    <x v="1"/>
    <x v="3"/>
    <x v="4"/>
    <n v="7324306"/>
    <n v="8002094305"/>
    <x v="0"/>
    <x v="1"/>
    <s v="EDIFICIO AVENIDA 161 PH"/>
    <x v="1"/>
    <x v="1"/>
  </r>
  <r>
    <x v="0"/>
    <x v="1"/>
    <x v="3"/>
    <x v="4"/>
    <n v="7324308"/>
    <n v="8002094305"/>
    <x v="0"/>
    <x v="1"/>
    <s v="EDIFICIO AVENIDA 161 PH"/>
    <x v="1"/>
    <x v="1"/>
  </r>
  <r>
    <x v="0"/>
    <x v="1"/>
    <x v="3"/>
    <x v="4"/>
    <n v="7324310"/>
    <n v="8002094305"/>
    <x v="0"/>
    <x v="1"/>
    <s v="EDIFICIO AVENIDA 161 PH"/>
    <x v="1"/>
    <x v="1"/>
  </r>
  <r>
    <x v="0"/>
    <x v="1"/>
    <x v="3"/>
    <x v="4"/>
    <n v="7324493"/>
    <n v="9007336070"/>
    <x v="0"/>
    <x v="0"/>
    <s v="EDIFICIO TORRE SAN ANTONIO PH"/>
    <x v="14"/>
    <x v="5"/>
  </r>
  <r>
    <x v="0"/>
    <x v="1"/>
    <x v="3"/>
    <x v="4"/>
    <n v="7324819"/>
    <n v="8605213490"/>
    <x v="0"/>
    <x v="1"/>
    <s v="CONJUNTO RESIDENCIAL PIJAO DE ORO"/>
    <x v="1"/>
    <x v="1"/>
  </r>
  <r>
    <x v="0"/>
    <x v="1"/>
    <x v="3"/>
    <x v="4"/>
    <n v="7324846"/>
    <n v="9003080585"/>
    <x v="0"/>
    <x v="1"/>
    <s v="CONJUNTO RESIDENCIAL GRANADA CLUB ETAPA I PH"/>
    <x v="1"/>
    <x v="1"/>
  </r>
  <r>
    <x v="0"/>
    <x v="1"/>
    <x v="3"/>
    <x v="4"/>
    <n v="7324873"/>
    <n v="9007760202"/>
    <x v="0"/>
    <x v="0"/>
    <s v="EDIFICIO SOTO 52"/>
    <x v="2"/>
    <x v="2"/>
  </r>
  <r>
    <x v="0"/>
    <x v="1"/>
    <x v="3"/>
    <x v="4"/>
    <n v="7324916"/>
    <n v="9004430496"/>
    <x v="0"/>
    <x v="1"/>
    <s v="CONJUNTO RESIDENCIAL SOTOMAYOR"/>
    <x v="2"/>
    <x v="2"/>
  </r>
  <r>
    <x v="0"/>
    <x v="1"/>
    <x v="3"/>
    <x v="4"/>
    <n v="7324953"/>
    <n v="8908017881"/>
    <x v="0"/>
    <x v="1"/>
    <s v="PROPIEDAD HORIZONTAL EDIFICIO ESPONSIÓN"/>
    <x v="6"/>
    <x v="6"/>
  </r>
  <r>
    <x v="0"/>
    <x v="1"/>
    <x v="3"/>
    <x v="4"/>
    <n v="7324981"/>
    <n v="8301353489"/>
    <x v="0"/>
    <x v="4"/>
    <s v="CONJUNTO COMPARTIR LA MARGARITA MANZANA 14 ETAPA 2"/>
    <x v="1"/>
    <x v="1"/>
  </r>
  <r>
    <x v="0"/>
    <x v="1"/>
    <x v="3"/>
    <x v="4"/>
    <n v="7324978"/>
    <n v="9010111978"/>
    <x v="0"/>
    <x v="3"/>
    <s v="PARQUE RESIDENCIAL ORO NEGRO AMANECER"/>
    <x v="7"/>
    <x v="7"/>
  </r>
  <r>
    <x v="0"/>
    <x v="1"/>
    <x v="3"/>
    <x v="4"/>
    <n v="7324994"/>
    <n v="9005445293"/>
    <x v="0"/>
    <x v="2"/>
    <s v="CONJUNTO CERRADO CERROS DE NIZA PROPIEDAD HORIZONTAL"/>
    <x v="6"/>
    <x v="6"/>
  </r>
  <r>
    <x v="0"/>
    <x v="1"/>
    <x v="3"/>
    <x v="4"/>
    <n v="7325023"/>
    <n v="9006964154"/>
    <x v="0"/>
    <x v="1"/>
    <s v="URBANIZACION FRONTERA DEL SUR TORRE 1 Y TORRE 2"/>
    <x v="63"/>
    <x v="5"/>
  </r>
  <r>
    <x v="0"/>
    <x v="1"/>
    <x v="3"/>
    <x v="4"/>
    <n v="7325075"/>
    <n v="9006249132"/>
    <x v="0"/>
    <x v="1"/>
    <s v="EDIFICIO IDAKANZAS PH"/>
    <x v="1"/>
    <x v="1"/>
  </r>
  <r>
    <x v="0"/>
    <x v="1"/>
    <x v="3"/>
    <x v="4"/>
    <n v="7325116"/>
    <n v="8100010296"/>
    <x v="0"/>
    <x v="1"/>
    <s v="EDIFICIO LA CALLEJA PROPIEDAD HORIZONTAL"/>
    <x v="6"/>
    <x v="6"/>
  </r>
  <r>
    <x v="0"/>
    <x v="1"/>
    <x v="3"/>
    <x v="4"/>
    <n v="7325126"/>
    <n v="9005390128"/>
    <x v="0"/>
    <x v="1"/>
    <s v="CONJUNTO LA CAPILLA DE SUBA PH"/>
    <x v="1"/>
    <x v="1"/>
  </r>
  <r>
    <x v="0"/>
    <x v="1"/>
    <x v="3"/>
    <x v="4"/>
    <n v="7325167"/>
    <n v="8002480402"/>
    <x v="0"/>
    <x v="1"/>
    <s v="EDIFICIO SALAMANCA PROPIEDAD HORIZONTAL"/>
    <x v="6"/>
    <x v="6"/>
  </r>
  <r>
    <x v="0"/>
    <x v="1"/>
    <x v="3"/>
    <x v="4"/>
    <n v="7325193"/>
    <n v="8905030474"/>
    <x v="0"/>
    <x v="1"/>
    <s v="CONJUNTO RESIDENCIAL LA RINCONADA -PROPIEDAD HORIZONTAL"/>
    <x v="18"/>
    <x v="10"/>
  </r>
  <r>
    <x v="0"/>
    <x v="1"/>
    <x v="3"/>
    <x v="4"/>
    <n v="7325198"/>
    <n v="8001822933"/>
    <x v="0"/>
    <x v="1"/>
    <s v="EDIFICIO MULTIFAMILIAR IGUAZU PH"/>
    <x v="1"/>
    <x v="1"/>
  </r>
  <r>
    <x v="0"/>
    <x v="1"/>
    <x v="3"/>
    <x v="4"/>
    <n v="7325204"/>
    <n v="8090065920"/>
    <x v="0"/>
    <x v="1"/>
    <s v="CONJUNTO RESIDENCIAL ARAGON IV ETAPA"/>
    <x v="31"/>
    <x v="3"/>
  </r>
  <r>
    <x v="0"/>
    <x v="1"/>
    <x v="3"/>
    <x v="4"/>
    <n v="7325256"/>
    <n v="9010009557"/>
    <x v="0"/>
    <x v="4"/>
    <s v="TORRE 1 BLOQUE 1 Y BLOQUE 2 URBANIZACION CABAÑUELAS SANTA CL"/>
    <x v="11"/>
    <x v="9"/>
  </r>
  <r>
    <x v="0"/>
    <x v="1"/>
    <x v="3"/>
    <x v="5"/>
    <n v="7325252"/>
    <n v="52820461"/>
    <x v="0"/>
    <x v="1"/>
    <s v="ROMERO AGUILERA PAOLA"/>
    <x v="39"/>
    <x v="4"/>
  </r>
  <r>
    <x v="0"/>
    <x v="1"/>
    <x v="3"/>
    <x v="4"/>
    <n v="7325274"/>
    <n v="9007207190"/>
    <x v="0"/>
    <x v="4"/>
    <s v="EDIFICIO SIENA - PROPIEDAD HORIZONTAL"/>
    <x v="7"/>
    <x v="7"/>
  </r>
  <r>
    <x v="0"/>
    <x v="1"/>
    <x v="3"/>
    <x v="4"/>
    <n v="7325275"/>
    <n v="9000883165"/>
    <x v="0"/>
    <x v="3"/>
    <s v="EDIFICIO ALTAVISTA PH"/>
    <x v="1"/>
    <x v="1"/>
  </r>
  <r>
    <x v="0"/>
    <x v="1"/>
    <x v="3"/>
    <x v="4"/>
    <n v="7325284"/>
    <n v="8300672876"/>
    <x v="0"/>
    <x v="1"/>
    <s v="EDIFICIO  MULTIFAMILIAR   CESAR"/>
    <x v="1"/>
    <x v="1"/>
  </r>
  <r>
    <x v="0"/>
    <x v="1"/>
    <x v="3"/>
    <x v="4"/>
    <n v="7325304"/>
    <n v="9002346641"/>
    <x v="0"/>
    <x v="4"/>
    <s v="CONJUNTO CERRADO ACUARELA DE CAMPOHERMOSO PROPIEDAD HORIZONT"/>
    <x v="6"/>
    <x v="6"/>
  </r>
  <r>
    <x v="0"/>
    <x v="1"/>
    <x v="3"/>
    <x v="4"/>
    <n v="7325315"/>
    <n v="8002041211"/>
    <x v="0"/>
    <x v="3"/>
    <s v="AGRUPACION DE VIVIENDA LOS MIRTOS PH"/>
    <x v="1"/>
    <x v="1"/>
  </r>
  <r>
    <x v="0"/>
    <x v="1"/>
    <x v="3"/>
    <x v="4"/>
    <n v="7325373"/>
    <n v="8301425420"/>
    <x v="0"/>
    <x v="1"/>
    <s v="EDIFICIO AGUA CLARA PROPIEDAD HORIZONTAL"/>
    <x v="1"/>
    <x v="1"/>
  </r>
  <r>
    <x v="0"/>
    <x v="1"/>
    <x v="3"/>
    <x v="4"/>
    <n v="7325378"/>
    <n v="8300348382"/>
    <x v="0"/>
    <x v="1"/>
    <s v="AGRUPACION DE VIVIENDA TERRAZAS DEL CHICO PH"/>
    <x v="1"/>
    <x v="1"/>
  </r>
  <r>
    <x v="0"/>
    <x v="1"/>
    <x v="3"/>
    <x v="4"/>
    <n v="7325406"/>
    <n v="8300268830"/>
    <x v="0"/>
    <x v="1"/>
    <s v="CONJUNTO RESIDENCIALTORRES DE SANTA BARBARA ALTA FASE III"/>
    <x v="1"/>
    <x v="1"/>
  </r>
  <r>
    <x v="0"/>
    <x v="1"/>
    <x v="3"/>
    <x v="4"/>
    <n v="7325412"/>
    <n v="8000902264"/>
    <x v="0"/>
    <x v="0"/>
    <s v="EDIFICIO DE USO MIXTO ARCABUZ"/>
    <x v="18"/>
    <x v="10"/>
  </r>
  <r>
    <x v="0"/>
    <x v="1"/>
    <x v="3"/>
    <x v="4"/>
    <n v="7325420"/>
    <n v="8002088786"/>
    <x v="0"/>
    <x v="1"/>
    <s v="CONJUNTO RESIDENCIAL PASEO REAL SECTOR II"/>
    <x v="2"/>
    <x v="2"/>
  </r>
  <r>
    <x v="0"/>
    <x v="1"/>
    <x v="3"/>
    <x v="4"/>
    <n v="7325426"/>
    <n v="8300120051"/>
    <x v="0"/>
    <x v="1"/>
    <s v="CONJUNTO RESIDENCIAL TEJARES DEL NORTE V"/>
    <x v="1"/>
    <x v="1"/>
  </r>
  <r>
    <x v="0"/>
    <x v="1"/>
    <x v="3"/>
    <x v="4"/>
    <n v="7325434"/>
    <n v="9002968476"/>
    <x v="0"/>
    <x v="1"/>
    <s v="CONDOMINIO SAINT SOLE AGRUPACION DOS(2) PROPI"/>
    <x v="82"/>
    <x v="4"/>
  </r>
  <r>
    <x v="0"/>
    <x v="1"/>
    <x v="3"/>
    <x v="4"/>
    <n v="7325436"/>
    <n v="8110040659"/>
    <x v="0"/>
    <x v="0"/>
    <s v="EDIFICIO MAZZARINO PH"/>
    <x v="14"/>
    <x v="5"/>
  </r>
  <r>
    <x v="0"/>
    <x v="1"/>
    <x v="3"/>
    <x v="4"/>
    <n v="7325452"/>
    <n v="8002094305"/>
    <x v="0"/>
    <x v="1"/>
    <s v="EDIFICIO AVENIDA 161 PH"/>
    <x v="1"/>
    <x v="1"/>
  </r>
  <r>
    <x v="0"/>
    <x v="1"/>
    <x v="3"/>
    <x v="4"/>
    <n v="7325467"/>
    <n v="8001754418"/>
    <x v="0"/>
    <x v="1"/>
    <s v="AGRUPACION DE VIVIENDA CALIFORNIA TOWN HOUSES PH"/>
    <x v="1"/>
    <x v="1"/>
  </r>
  <r>
    <x v="0"/>
    <x v="1"/>
    <x v="3"/>
    <x v="4"/>
    <n v="7325472"/>
    <n v="8001754418"/>
    <x v="0"/>
    <x v="3"/>
    <s v="AGRUPACION DE VIVIENDA CALIFORNIA TOWN HOUSES PH"/>
    <x v="1"/>
    <x v="1"/>
  </r>
  <r>
    <x v="0"/>
    <x v="1"/>
    <x v="3"/>
    <x v="4"/>
    <n v="7325481"/>
    <n v="8301036748"/>
    <x v="0"/>
    <x v="4"/>
    <s v="EDIFICIO TOLOTA II - PROPIEDAD HORIZONTAL"/>
    <x v="1"/>
    <x v="1"/>
  </r>
  <r>
    <x v="0"/>
    <x v="1"/>
    <x v="3"/>
    <x v="4"/>
    <n v="7325482"/>
    <n v="9002346641"/>
    <x v="0"/>
    <x v="4"/>
    <s v="CONJUNTO CERRADO ACUARELA DE CAMPOHERMOSO PROPIEDAD HORIZONT"/>
    <x v="6"/>
    <x v="6"/>
  </r>
  <r>
    <x v="0"/>
    <x v="1"/>
    <x v="3"/>
    <x v="4"/>
    <n v="7325487"/>
    <n v="9010469738"/>
    <x v="0"/>
    <x v="1"/>
    <s v="EDIFICIO KEA PRIOPIEDAD HORIZONTAL"/>
    <x v="3"/>
    <x v="3"/>
  </r>
  <r>
    <x v="0"/>
    <x v="1"/>
    <x v="3"/>
    <x v="4"/>
    <n v="7325491"/>
    <n v="8000764445"/>
    <x v="0"/>
    <x v="2"/>
    <s v="CONJUNTO HABITACIONAL EL RINCON DE LAS QUINTAS PH"/>
    <x v="11"/>
    <x v="9"/>
  </r>
  <r>
    <x v="0"/>
    <x v="1"/>
    <x v="3"/>
    <x v="4"/>
    <n v="7325499"/>
    <n v="8909279976"/>
    <x v="0"/>
    <x v="3"/>
    <s v="CONJUNTO RESIDENCIAL EL CARIBE PH"/>
    <x v="14"/>
    <x v="5"/>
  </r>
  <r>
    <x v="0"/>
    <x v="1"/>
    <x v="3"/>
    <x v="4"/>
    <n v="7325502"/>
    <n v="8000764445"/>
    <x v="0"/>
    <x v="1"/>
    <s v="CONJUNTO HABITACIONAL EL RINCON DE LAS QUINTAS PH"/>
    <x v="11"/>
    <x v="9"/>
  </r>
  <r>
    <x v="0"/>
    <x v="1"/>
    <x v="3"/>
    <x v="4"/>
    <n v="7325515"/>
    <n v="8000764445"/>
    <x v="0"/>
    <x v="4"/>
    <s v="CONJUNTO HABITACIONAL EL RINCON DE LAS QUINTAS PH"/>
    <x v="11"/>
    <x v="9"/>
  </r>
  <r>
    <x v="0"/>
    <x v="1"/>
    <x v="3"/>
    <x v="1"/>
    <n v="7325569"/>
    <n v="9006249132"/>
    <x v="0"/>
    <x v="1"/>
    <s v="EDIFICIO IDAKANZAS"/>
    <x v="1"/>
    <x v="1"/>
  </r>
  <r>
    <x v="0"/>
    <x v="1"/>
    <x v="3"/>
    <x v="4"/>
    <n v="7325589"/>
    <n v="8190001475"/>
    <x v="0"/>
    <x v="1"/>
    <s v="EDIFICIO BALCONES DE ANDALUCIA"/>
    <x v="57"/>
    <x v="19"/>
  </r>
  <r>
    <x v="0"/>
    <x v="1"/>
    <x v="3"/>
    <x v="4"/>
    <n v="7325592"/>
    <n v="8914117638"/>
    <x v="0"/>
    <x v="1"/>
    <s v="UNIDAD RESIDENCIAL LOS PROFESIONALES P H"/>
    <x v="11"/>
    <x v="9"/>
  </r>
  <r>
    <x v="0"/>
    <x v="1"/>
    <x v="3"/>
    <x v="4"/>
    <n v="7325642"/>
    <n v="9003266788"/>
    <x v="0"/>
    <x v="4"/>
    <s v="CONJUNTO CERRADO MIRADOR DE PIAMONTE- PROPIEDAD HORIZONT"/>
    <x v="6"/>
    <x v="6"/>
  </r>
  <r>
    <x v="0"/>
    <x v="1"/>
    <x v="3"/>
    <x v="4"/>
    <n v="7325648"/>
    <n v="8001933179"/>
    <x v="0"/>
    <x v="0"/>
    <s v="AGRUPACION DE VIVIENDA 4A LOS GUALANDAYES"/>
    <x v="1"/>
    <x v="1"/>
  </r>
  <r>
    <x v="0"/>
    <x v="1"/>
    <x v="3"/>
    <x v="4"/>
    <n v="7325651"/>
    <n v="8010043736"/>
    <x v="0"/>
    <x v="1"/>
    <s v="CONJUNTO RESIDENCIAL BOSQUES DE VIENA I"/>
    <x v="7"/>
    <x v="7"/>
  </r>
  <r>
    <x v="0"/>
    <x v="1"/>
    <x v="3"/>
    <x v="4"/>
    <n v="7325724"/>
    <n v="8301425420"/>
    <x v="0"/>
    <x v="1"/>
    <s v="EDIFICIO AGUA CLARA PROPIEDAD HORIZONTAL"/>
    <x v="1"/>
    <x v="1"/>
  </r>
  <r>
    <x v="0"/>
    <x v="1"/>
    <x v="3"/>
    <x v="4"/>
    <n v="7325769"/>
    <n v="8300749224"/>
    <x v="0"/>
    <x v="3"/>
    <s v="CONJUNTO RESIDENCIAL DE LA SUPERMANZANA 6 BOC"/>
    <x v="1"/>
    <x v="1"/>
  </r>
  <r>
    <x v="0"/>
    <x v="1"/>
    <x v="3"/>
    <x v="4"/>
    <n v="7325776"/>
    <n v="9001174739"/>
    <x v="0"/>
    <x v="1"/>
    <s v="CONDOMINIO EDIFICIO MEDITERRANEO PROPIEDAD HORIZONTAL"/>
    <x v="18"/>
    <x v="10"/>
  </r>
  <r>
    <x v="0"/>
    <x v="1"/>
    <x v="3"/>
    <x v="4"/>
    <n v="7325793"/>
    <n v="9010009453"/>
    <x v="0"/>
    <x v="1"/>
    <s v="EDIFICIO IKARIA PROPIEDAD HORIZONTA"/>
    <x v="1"/>
    <x v="1"/>
  </r>
  <r>
    <x v="0"/>
    <x v="1"/>
    <x v="3"/>
    <x v="4"/>
    <n v="7325839"/>
    <n v="8002021237"/>
    <x v="0"/>
    <x v="2"/>
    <s v="CONJUNTO RESIDENCIAL BOLIVIA XVI PH"/>
    <x v="1"/>
    <x v="1"/>
  </r>
  <r>
    <x v="0"/>
    <x v="1"/>
    <x v="3"/>
    <x v="4"/>
    <n v="7325903"/>
    <n v="9008999204"/>
    <x v="0"/>
    <x v="1"/>
    <s v="CONJUNTO RESIDENCIAL ALTOS DE TATIKA TATIKA PH"/>
    <x v="17"/>
    <x v="2"/>
  </r>
  <r>
    <x v="0"/>
    <x v="1"/>
    <x v="3"/>
    <x v="4"/>
    <n v="7325968"/>
    <n v="9014239695"/>
    <x v="0"/>
    <x v="1"/>
    <s v="PARQUE RESIDENCIAL INTER PLAZA SUR BLOQUE B - PROPIEDAD HORI"/>
    <x v="7"/>
    <x v="7"/>
  </r>
  <r>
    <x v="0"/>
    <x v="1"/>
    <x v="3"/>
    <x v="4"/>
    <n v="7325978"/>
    <n v="8301453919"/>
    <x v="0"/>
    <x v="1"/>
    <s v="EDIFICIO BALELLAS PH"/>
    <x v="1"/>
    <x v="1"/>
  </r>
  <r>
    <x v="0"/>
    <x v="1"/>
    <x v="3"/>
    <x v="4"/>
    <n v="7325994"/>
    <n v="9000339720"/>
    <x v="0"/>
    <x v="0"/>
    <s v="CONJUNTO RESIDENCIAL LA FLORIDA - PROPIEDAD HORIZONTAL"/>
    <x v="3"/>
    <x v="3"/>
  </r>
  <r>
    <x v="0"/>
    <x v="1"/>
    <x v="3"/>
    <x v="4"/>
    <n v="7325995"/>
    <n v="8300649364"/>
    <x v="0"/>
    <x v="3"/>
    <s v="CONJUNTO RESIDENCIAL FLORES LOTE 3"/>
    <x v="1"/>
    <x v="1"/>
  </r>
  <r>
    <x v="0"/>
    <x v="1"/>
    <x v="3"/>
    <x v="4"/>
    <n v="7326002"/>
    <n v="9012671028"/>
    <x v="0"/>
    <x v="1"/>
    <s v="CONJUNTO RESIDENCIAL VERONA ETAPA I"/>
    <x v="29"/>
    <x v="14"/>
  </r>
  <r>
    <x v="0"/>
    <x v="1"/>
    <x v="3"/>
    <x v="4"/>
    <n v="7326007"/>
    <n v="8090127068"/>
    <x v="0"/>
    <x v="2"/>
    <s v="MULTIFAMILIARES IRAZU SEGUNDA ETAPA"/>
    <x v="3"/>
    <x v="3"/>
  </r>
  <r>
    <x v="0"/>
    <x v="1"/>
    <x v="3"/>
    <x v="4"/>
    <n v="7326062"/>
    <n v="8001754418"/>
    <x v="0"/>
    <x v="1"/>
    <s v="AGRUPACION DE VIVIENDA CALIFORNIA TOWN HOUSES PH"/>
    <x v="1"/>
    <x v="1"/>
  </r>
  <r>
    <x v="0"/>
    <x v="1"/>
    <x v="3"/>
    <x v="4"/>
    <n v="7326066"/>
    <n v="9006660028"/>
    <x v="0"/>
    <x v="1"/>
    <s v="CONJUNTO RESIDENCIAL URBANIZACION AGATA PROPIEDAD HORIZONTAL"/>
    <x v="14"/>
    <x v="5"/>
  </r>
  <r>
    <x v="0"/>
    <x v="1"/>
    <x v="3"/>
    <x v="4"/>
    <n v="7326086"/>
    <n v="9003782749"/>
    <x v="0"/>
    <x v="3"/>
    <s v="CONJUNTO MIRADOR DEL PARQUE PH"/>
    <x v="1"/>
    <x v="1"/>
  </r>
  <r>
    <x v="0"/>
    <x v="1"/>
    <x v="3"/>
    <x v="4"/>
    <n v="7326107"/>
    <n v="9008110116"/>
    <x v="0"/>
    <x v="1"/>
    <s v="PROPIEDAD HORIZONTAL - EDIFICIO LA RIVIERA"/>
    <x v="6"/>
    <x v="6"/>
  </r>
  <r>
    <x v="0"/>
    <x v="1"/>
    <x v="3"/>
    <x v="4"/>
    <n v="7326158"/>
    <n v="8300352585"/>
    <x v="0"/>
    <x v="7"/>
    <s v="EDIFICIO CORAL II - PROPIEDAD HORIZONTAL"/>
    <x v="1"/>
    <x v="1"/>
  </r>
  <r>
    <x v="0"/>
    <x v="1"/>
    <x v="3"/>
    <x v="5"/>
    <n v="7326218"/>
    <n v="24468760"/>
    <x v="0"/>
    <x v="1"/>
    <s v="JARAMILLO DE VELASQUEZ MYRIAM"/>
    <x v="7"/>
    <x v="7"/>
  </r>
  <r>
    <x v="0"/>
    <x v="1"/>
    <x v="3"/>
    <x v="4"/>
    <n v="7326229"/>
    <n v="8001431677"/>
    <x v="0"/>
    <x v="0"/>
    <s v="AGRUPACION  DE VIVIENDA METROPOLIS UNIDAD 25 PH"/>
    <x v="1"/>
    <x v="1"/>
  </r>
  <r>
    <x v="0"/>
    <x v="1"/>
    <x v="3"/>
    <x v="4"/>
    <n v="7326240"/>
    <n v="8002377323"/>
    <x v="0"/>
    <x v="4"/>
    <s v="CONJUNTO CERRADO LA ESTACION"/>
    <x v="6"/>
    <x v="6"/>
  </r>
  <r>
    <x v="0"/>
    <x v="1"/>
    <x v="3"/>
    <x v="4"/>
    <n v="7326239"/>
    <n v="8110125922"/>
    <x v="0"/>
    <x v="1"/>
    <s v="CR POBLADO DE SANTA MONICA"/>
    <x v="14"/>
    <x v="5"/>
  </r>
  <r>
    <x v="0"/>
    <x v="1"/>
    <x v="3"/>
    <x v="4"/>
    <n v="7326266"/>
    <n v="8603537399"/>
    <x v="0"/>
    <x v="7"/>
    <s v="CONJUNTO NIZA VIII 44 PH"/>
    <x v="1"/>
    <x v="1"/>
  </r>
  <r>
    <x v="0"/>
    <x v="1"/>
    <x v="3"/>
    <x v="4"/>
    <n v="7326301"/>
    <n v="9010896571"/>
    <x v="0"/>
    <x v="0"/>
    <s v="CONJUNTO CERRADO TORRES DE CASTILLA PROPIEDAD HORIZONTAL"/>
    <x v="6"/>
    <x v="6"/>
  </r>
  <r>
    <x v="0"/>
    <x v="1"/>
    <x v="3"/>
    <x v="4"/>
    <n v="7326422"/>
    <n v="9003081963"/>
    <x v="0"/>
    <x v="1"/>
    <s v="CONJUNTO RESIDENCIAL JARDINES DE TANAMBI P H"/>
    <x v="11"/>
    <x v="9"/>
  </r>
  <r>
    <x v="0"/>
    <x v="1"/>
    <x v="3"/>
    <x v="4"/>
    <n v="7326436"/>
    <n v="9002565931"/>
    <x v="0"/>
    <x v="1"/>
    <s v="CONJUNTO RESIDENCIAL HAYUELOS RESERVADO"/>
    <x v="1"/>
    <x v="1"/>
  </r>
  <r>
    <x v="0"/>
    <x v="1"/>
    <x v="3"/>
    <x v="5"/>
    <n v="7326485"/>
    <n v="6757239"/>
    <x v="0"/>
    <x v="1"/>
    <s v="CASTRO SALINAS ALVARO DE JESUS"/>
    <x v="1"/>
    <x v="1"/>
  </r>
  <r>
    <x v="0"/>
    <x v="1"/>
    <x v="3"/>
    <x v="4"/>
    <n v="7326487"/>
    <n v="8300006611"/>
    <x v="0"/>
    <x v="5"/>
    <s v="CONJUNTO RESIDENCIAL SANTA MARIA DE CALATRAVA PH"/>
    <x v="1"/>
    <x v="1"/>
  </r>
  <r>
    <x v="0"/>
    <x v="1"/>
    <x v="3"/>
    <x v="4"/>
    <n v="7326521"/>
    <n v="8002219383"/>
    <x v="0"/>
    <x v="1"/>
    <s v="EDIFICIO COMENDADOR PROPIEDAD HORIZONTAL"/>
    <x v="1"/>
    <x v="1"/>
  </r>
  <r>
    <x v="0"/>
    <x v="1"/>
    <x v="3"/>
    <x v="4"/>
    <n v="7326537"/>
    <n v="8050202184"/>
    <x v="0"/>
    <x v="1"/>
    <s v="MULTIFAMILIARES EL PARAISO DE COMFANDI-CONJUNTO A"/>
    <x v="0"/>
    <x v="0"/>
  </r>
  <r>
    <x v="0"/>
    <x v="1"/>
    <x v="3"/>
    <x v="4"/>
    <n v="7326555"/>
    <n v="9006571605"/>
    <x v="0"/>
    <x v="1"/>
    <s v="EDIFICIO PORTAL DEL MONTE PH"/>
    <x v="10"/>
    <x v="5"/>
  </r>
  <r>
    <x v="0"/>
    <x v="1"/>
    <x v="3"/>
    <x v="4"/>
    <n v="7326577"/>
    <n v="8002021237"/>
    <x v="0"/>
    <x v="2"/>
    <s v="CONJUNTO RESIDENCIAL BOLIVIA XVI PH"/>
    <x v="1"/>
    <x v="1"/>
  </r>
  <r>
    <x v="0"/>
    <x v="1"/>
    <x v="3"/>
    <x v="4"/>
    <n v="7326599"/>
    <n v="8001431677"/>
    <x v="0"/>
    <x v="1"/>
    <s v="AGRUPACION  DE VIVIENDA METROPOLIS UNIDAD 25 PH"/>
    <x v="1"/>
    <x v="1"/>
  </r>
  <r>
    <x v="0"/>
    <x v="1"/>
    <x v="3"/>
    <x v="4"/>
    <n v="7326650"/>
    <n v="9008529233"/>
    <x v="0"/>
    <x v="3"/>
    <s v="EDIFICIO LOS CEDROS PROPIEDAD HORIZONTAL"/>
    <x v="6"/>
    <x v="6"/>
  </r>
  <r>
    <x v="0"/>
    <x v="1"/>
    <x v="3"/>
    <x v="4"/>
    <n v="7326678"/>
    <n v="9000938618"/>
    <x v="0"/>
    <x v="1"/>
    <s v="EDIFICIO EL NOGAL PROPIEDAD HORIZONTAL"/>
    <x v="6"/>
    <x v="6"/>
  </r>
  <r>
    <x v="0"/>
    <x v="1"/>
    <x v="3"/>
    <x v="4"/>
    <n v="7326736"/>
    <n v="9012851214"/>
    <x v="0"/>
    <x v="1"/>
    <s v="CONJUNTO CERRADO TEKA PH"/>
    <x v="11"/>
    <x v="9"/>
  </r>
  <r>
    <x v="0"/>
    <x v="1"/>
    <x v="3"/>
    <x v="4"/>
    <n v="7326762"/>
    <n v="9002224247"/>
    <x v="0"/>
    <x v="1"/>
    <s v="EDIFICIO PASEO VERSALLES TORRE B- PROPIEDAD HORIZONTAL"/>
    <x v="6"/>
    <x v="6"/>
  </r>
  <r>
    <x v="0"/>
    <x v="1"/>
    <x v="3"/>
    <x v="4"/>
    <n v="7326774"/>
    <n v="9009067040"/>
    <x v="0"/>
    <x v="0"/>
    <s v="EDIFICIO ANKARA PROPIEDAD HORIZONTAL"/>
    <x v="6"/>
    <x v="6"/>
  </r>
  <r>
    <x v="0"/>
    <x v="1"/>
    <x v="3"/>
    <x v="4"/>
    <n v="7326821"/>
    <n v="9011348855"/>
    <x v="0"/>
    <x v="0"/>
    <s v="EL EDIFICIO TORRE 21 PROPIEDAD HORIZONTAL"/>
    <x v="11"/>
    <x v="9"/>
  </r>
  <r>
    <x v="0"/>
    <x v="1"/>
    <x v="3"/>
    <x v="4"/>
    <n v="7326841"/>
    <n v="8190001475"/>
    <x v="0"/>
    <x v="1"/>
    <s v="EDIFICIO BALCONES DE ANDALUCIA"/>
    <x v="57"/>
    <x v="19"/>
  </r>
  <r>
    <x v="0"/>
    <x v="1"/>
    <x v="3"/>
    <x v="4"/>
    <n v="7326859"/>
    <n v="8902103581"/>
    <x v="0"/>
    <x v="1"/>
    <s v="EDIFICIO BELVEDERE"/>
    <x v="2"/>
    <x v="2"/>
  </r>
  <r>
    <x v="0"/>
    <x v="1"/>
    <x v="3"/>
    <x v="4"/>
    <n v="7326899"/>
    <n v="8300435924"/>
    <x v="0"/>
    <x v="0"/>
    <s v="EDIFICIO VILLA VENETTO PROPIEDAD HORIZONTAL"/>
    <x v="1"/>
    <x v="1"/>
  </r>
  <r>
    <x v="0"/>
    <x v="1"/>
    <x v="3"/>
    <x v="4"/>
    <n v="7326906"/>
    <n v="9008110116"/>
    <x v="0"/>
    <x v="1"/>
    <s v="PROPIEDAD HORIZONTAL - EDIFICIO LA RIVIERA"/>
    <x v="6"/>
    <x v="6"/>
  </r>
  <r>
    <x v="0"/>
    <x v="1"/>
    <x v="3"/>
    <x v="4"/>
    <n v="7326985"/>
    <n v="9013276011"/>
    <x v="0"/>
    <x v="2"/>
    <s v="CONJUNTO CERRADO AGORA PROPIEDAD HORIZONTAL"/>
    <x v="11"/>
    <x v="9"/>
  </r>
  <r>
    <x v="0"/>
    <x v="1"/>
    <x v="3"/>
    <x v="4"/>
    <n v="7327039"/>
    <n v="8001078435"/>
    <x v="1"/>
    <x v="6"/>
    <s v="CIUDADELA RESIDENCIAL LOS OCOBOS QUINTA ETAPA"/>
    <x v="3"/>
    <x v="3"/>
  </r>
  <r>
    <x v="0"/>
    <x v="1"/>
    <x v="3"/>
    <x v="4"/>
    <n v="7327375"/>
    <n v="9010475184"/>
    <x v="0"/>
    <x v="0"/>
    <s v="EDIFICIO PORTO LETICIA PH"/>
    <x v="21"/>
    <x v="5"/>
  </r>
  <r>
    <x v="0"/>
    <x v="1"/>
    <x v="3"/>
    <x v="4"/>
    <n v="7327593"/>
    <n v="8002473728"/>
    <x v="0"/>
    <x v="1"/>
    <s v="EDIFICIO ANDINO PROPIEDAD HORIZONTAL"/>
    <x v="6"/>
    <x v="6"/>
  </r>
  <r>
    <x v="0"/>
    <x v="1"/>
    <x v="3"/>
    <x v="4"/>
    <n v="7327622"/>
    <n v="8301018025"/>
    <x v="0"/>
    <x v="1"/>
    <s v="CONJUNTO RESIDENCIAL EL PORTAL DEL MORTIÑO PROPIEDAD HORIZON"/>
    <x v="1"/>
    <x v="1"/>
  </r>
  <r>
    <x v="0"/>
    <x v="1"/>
    <x v="3"/>
    <x v="4"/>
    <n v="7327738"/>
    <n v="9006964154"/>
    <x v="0"/>
    <x v="0"/>
    <s v="URBANIZACION FRONTERA DEL SUR TORRE 1 Y TORRE 2"/>
    <x v="63"/>
    <x v="5"/>
  </r>
  <r>
    <x v="0"/>
    <x v="1"/>
    <x v="3"/>
    <x v="4"/>
    <n v="7327746"/>
    <n v="8300642073"/>
    <x v="0"/>
    <x v="0"/>
    <s v="SCALA II PROPIEDAD HORIZONTAL"/>
    <x v="1"/>
    <x v="1"/>
  </r>
  <r>
    <x v="0"/>
    <x v="1"/>
    <x v="3"/>
    <x v="4"/>
    <n v="7327799"/>
    <n v="8301473181"/>
    <x v="0"/>
    <x v="1"/>
    <s v="EDIFICIO COPIHUE PROPIEDAD HORIZONTAL"/>
    <x v="1"/>
    <x v="1"/>
  </r>
  <r>
    <x v="0"/>
    <x v="1"/>
    <x v="3"/>
    <x v="4"/>
    <n v="7327857"/>
    <n v="9000947915"/>
    <x v="0"/>
    <x v="1"/>
    <s v="EDIFICIO SANTA BARBARA PH"/>
    <x v="1"/>
    <x v="1"/>
  </r>
  <r>
    <x v="0"/>
    <x v="1"/>
    <x v="3"/>
    <x v="4"/>
    <n v="7327897"/>
    <n v="8300167349"/>
    <x v="0"/>
    <x v="1"/>
    <s v="EDIFICIO ENSENADA DEL CHICO"/>
    <x v="1"/>
    <x v="1"/>
  </r>
  <r>
    <x v="0"/>
    <x v="1"/>
    <x v="3"/>
    <x v="4"/>
    <n v="7327914"/>
    <n v="8001379241"/>
    <x v="0"/>
    <x v="1"/>
    <s v="UNIDAD RESIDENCIAL CAMINO DE ALAMOS PH"/>
    <x v="11"/>
    <x v="9"/>
  </r>
  <r>
    <x v="0"/>
    <x v="1"/>
    <x v="3"/>
    <x v="4"/>
    <n v="7327913"/>
    <n v="8002480402"/>
    <x v="0"/>
    <x v="1"/>
    <s v="EDIFICIO SALAMANCA PROPIEDAD HORIZONTAL"/>
    <x v="6"/>
    <x v="6"/>
  </r>
  <r>
    <x v="0"/>
    <x v="1"/>
    <x v="3"/>
    <x v="4"/>
    <n v="7327936"/>
    <n v="9006828797"/>
    <x v="0"/>
    <x v="3"/>
    <s v="EDIFICIO DAPRE FONDO DE PROMOCION DE LA CULTURA"/>
    <x v="1"/>
    <x v="1"/>
  </r>
  <r>
    <x v="0"/>
    <x v="1"/>
    <x v="3"/>
    <x v="4"/>
    <n v="7327969"/>
    <n v="9013594232"/>
    <x v="0"/>
    <x v="0"/>
    <s v="CONJUNTO MIRADOR PROPIEDAD HORIZONTAL"/>
    <x v="1"/>
    <x v="1"/>
  </r>
  <r>
    <x v="0"/>
    <x v="1"/>
    <x v="3"/>
    <x v="4"/>
    <n v="7327986"/>
    <n v="9006964154"/>
    <x v="0"/>
    <x v="1"/>
    <s v="URBANIZACION FRONTERA DEL SUR TORRE 1 Y TORRE 2"/>
    <x v="63"/>
    <x v="5"/>
  </r>
  <r>
    <x v="0"/>
    <x v="1"/>
    <x v="3"/>
    <x v="4"/>
    <n v="7327980"/>
    <n v="8000926202"/>
    <x v="0"/>
    <x v="1"/>
    <s v="EDIFICIO MULTIFAMILIAR GUADARRAMA PROPIEDAD HORIZONTAL"/>
    <x v="1"/>
    <x v="1"/>
  </r>
  <r>
    <x v="0"/>
    <x v="1"/>
    <x v="3"/>
    <x v="4"/>
    <n v="7327993"/>
    <n v="9002346641"/>
    <x v="0"/>
    <x v="4"/>
    <s v="CONJUNTO CERRADO ACUARELA DE CAMPOHERMOSO PROPIEDAD HORIZONT"/>
    <x v="6"/>
    <x v="6"/>
  </r>
  <r>
    <x v="0"/>
    <x v="1"/>
    <x v="3"/>
    <x v="4"/>
    <n v="7328014"/>
    <n v="9013056670"/>
    <x v="0"/>
    <x v="0"/>
    <s v="ALTOS DE MARBELLA PROPIEDAD HORIZONTAL"/>
    <x v="1"/>
    <x v="1"/>
  </r>
  <r>
    <x v="0"/>
    <x v="1"/>
    <x v="3"/>
    <x v="4"/>
    <n v="7328021"/>
    <n v="8000886318"/>
    <x v="0"/>
    <x v="1"/>
    <s v="CONJUNTO HABITACIONAL COOMULTRASAN"/>
    <x v="2"/>
    <x v="2"/>
  </r>
  <r>
    <x v="0"/>
    <x v="1"/>
    <x v="3"/>
    <x v="4"/>
    <n v="7328032"/>
    <n v="8000194481"/>
    <x v="0"/>
    <x v="1"/>
    <s v="CONJUNTO RESIDENCIAL RINCON DE CASTILLA N 2 P"/>
    <x v="14"/>
    <x v="5"/>
  </r>
  <r>
    <x v="0"/>
    <x v="1"/>
    <x v="3"/>
    <x v="4"/>
    <n v="7328037"/>
    <n v="8002517013"/>
    <x v="0"/>
    <x v="3"/>
    <s v="CONJUNTO RESIDENCIAL TOLEDO"/>
    <x v="38"/>
    <x v="4"/>
  </r>
  <r>
    <x v="0"/>
    <x v="1"/>
    <x v="3"/>
    <x v="4"/>
    <n v="7328056"/>
    <n v="9001689791"/>
    <x v="0"/>
    <x v="1"/>
    <s v="EDIFICIO CAMILA - PROPIEDAD HORIZONTAL"/>
    <x v="1"/>
    <x v="1"/>
  </r>
  <r>
    <x v="0"/>
    <x v="1"/>
    <x v="3"/>
    <x v="4"/>
    <n v="7328080"/>
    <n v="8300340781"/>
    <x v="0"/>
    <x v="3"/>
    <s v="CONJUNTO RESIDENCIAL BOLIVIA REAL III ETAPA PH"/>
    <x v="1"/>
    <x v="1"/>
  </r>
  <r>
    <x v="0"/>
    <x v="1"/>
    <x v="3"/>
    <x v="4"/>
    <n v="7328096"/>
    <n v="8300134856"/>
    <x v="0"/>
    <x v="3"/>
    <s v="AGRUPACION DE VIVIENDA CIUDADELA NUEVA TIBABUYES SC"/>
    <x v="1"/>
    <x v="1"/>
  </r>
  <r>
    <x v="0"/>
    <x v="1"/>
    <x v="3"/>
    <x v="4"/>
    <n v="7328119"/>
    <n v="9010030500"/>
    <x v="0"/>
    <x v="1"/>
    <s v="CONJUNTO RESIDENCIAL TIERRA GRATA EL ESMERALDAL PH"/>
    <x v="10"/>
    <x v="5"/>
  </r>
  <r>
    <x v="0"/>
    <x v="1"/>
    <x v="3"/>
    <x v="4"/>
    <n v="7328132"/>
    <n v="8002304255"/>
    <x v="0"/>
    <x v="3"/>
    <s v="EDIFICIO CENTRO EMPRESARIAL ELITE PH"/>
    <x v="1"/>
    <x v="1"/>
  </r>
  <r>
    <x v="0"/>
    <x v="1"/>
    <x v="3"/>
    <x v="4"/>
    <n v="7328136"/>
    <n v="9005282349"/>
    <x v="0"/>
    <x v="1"/>
    <s v="COCORA PARQUE RESIDENCIAL"/>
    <x v="7"/>
    <x v="7"/>
  </r>
  <r>
    <x v="0"/>
    <x v="1"/>
    <x v="3"/>
    <x v="4"/>
    <n v="7328137"/>
    <n v="8002005019"/>
    <x v="0"/>
    <x v="7"/>
    <s v="PARQUE RESIDENCIAL PALMAS DE SORRENTO"/>
    <x v="7"/>
    <x v="7"/>
  </r>
  <r>
    <x v="0"/>
    <x v="1"/>
    <x v="3"/>
    <x v="4"/>
    <n v="7328153"/>
    <n v="9000270897"/>
    <x v="0"/>
    <x v="3"/>
    <s v="UNIDAD INMOBILIARIA CERRADA BOSQUES DE LA SIERRA"/>
    <x v="6"/>
    <x v="6"/>
  </r>
  <r>
    <x v="0"/>
    <x v="1"/>
    <x v="3"/>
    <x v="4"/>
    <n v="7328211"/>
    <n v="8001624357"/>
    <x v="0"/>
    <x v="1"/>
    <s v="EL BOSQUE DE SUBA DOS-PROPIEDAD HORIZONTAL"/>
    <x v="1"/>
    <x v="1"/>
  </r>
  <r>
    <x v="0"/>
    <x v="1"/>
    <x v="3"/>
    <x v="4"/>
    <n v="7328207"/>
    <n v="9001303401"/>
    <x v="0"/>
    <x v="1"/>
    <s v="EDIFICIO CENTRO DE NEGOCIOS EL NOGAL"/>
    <x v="1"/>
    <x v="1"/>
  </r>
  <r>
    <x v="0"/>
    <x v="1"/>
    <x v="3"/>
    <x v="4"/>
    <n v="7328249"/>
    <n v="8300303312"/>
    <x v="0"/>
    <x v="1"/>
    <s v="CONJUNTO RESIDENCIAL BUGANVILIA"/>
    <x v="1"/>
    <x v="1"/>
  </r>
  <r>
    <x v="0"/>
    <x v="1"/>
    <x v="3"/>
    <x v="4"/>
    <n v="7328252"/>
    <n v="8001633654"/>
    <x v="0"/>
    <x v="4"/>
    <s v="EDIFICIO ANDALUCIA PROPIEDAD HORIZONTAL"/>
    <x v="6"/>
    <x v="6"/>
  </r>
  <r>
    <x v="0"/>
    <x v="1"/>
    <x v="3"/>
    <x v="4"/>
    <n v="7328263"/>
    <n v="9003266788"/>
    <x v="0"/>
    <x v="4"/>
    <s v="CONJUNTO CERRADO MIRADOR DE PIAMONTE- PROPIEDAD HORIZONT"/>
    <x v="6"/>
    <x v="6"/>
  </r>
  <r>
    <x v="0"/>
    <x v="1"/>
    <x v="3"/>
    <x v="4"/>
    <n v="7328280"/>
    <n v="8907047861"/>
    <x v="0"/>
    <x v="1"/>
    <s v="CONJUNTO RESIDENCIAL OCOBOS PRIMERA ETAPA"/>
    <x v="3"/>
    <x v="3"/>
  </r>
  <r>
    <x v="0"/>
    <x v="1"/>
    <x v="3"/>
    <x v="4"/>
    <n v="7328344"/>
    <n v="9005001435"/>
    <x v="0"/>
    <x v="2"/>
    <s v="EDIFICIO TORRES DE SAN MIGUEL BLOQUE 2 PROPIEDAD HORIZONTAL"/>
    <x v="6"/>
    <x v="6"/>
  </r>
  <r>
    <x v="0"/>
    <x v="1"/>
    <x v="3"/>
    <x v="4"/>
    <n v="7328334"/>
    <n v="8001855901"/>
    <x v="0"/>
    <x v="1"/>
    <s v="CONJUNTO RESIDENCIAL LANCASTRIA A P H"/>
    <x v="1"/>
    <x v="1"/>
  </r>
  <r>
    <x v="0"/>
    <x v="1"/>
    <x v="3"/>
    <x v="4"/>
    <n v="7328351"/>
    <n v="8160017881"/>
    <x v="0"/>
    <x v="1"/>
    <s v="CONJUNTO RESIDENCIAL COODELMAR II ETAPA PH"/>
    <x v="11"/>
    <x v="9"/>
  </r>
  <r>
    <x v="0"/>
    <x v="1"/>
    <x v="3"/>
    <x v="4"/>
    <n v="7328345"/>
    <n v="8001855901"/>
    <x v="0"/>
    <x v="1"/>
    <s v="CONJUNTO RESIDENCIAL LANCASTRIA A P H"/>
    <x v="1"/>
    <x v="1"/>
  </r>
  <r>
    <x v="0"/>
    <x v="1"/>
    <x v="3"/>
    <x v="4"/>
    <n v="7328376"/>
    <n v="9003986492"/>
    <x v="0"/>
    <x v="1"/>
    <s v="EDIFICIO VERSALLES PLAZA - PROPIEDAD HORIZONTAL"/>
    <x v="6"/>
    <x v="6"/>
  </r>
  <r>
    <x v="0"/>
    <x v="1"/>
    <x v="3"/>
    <x v="4"/>
    <n v="7328389"/>
    <n v="8301425420"/>
    <x v="0"/>
    <x v="1"/>
    <s v="EDIFICIO AGUA CLARA PROPIEDAD HORIZONTAL"/>
    <x v="1"/>
    <x v="1"/>
  </r>
  <r>
    <x v="0"/>
    <x v="1"/>
    <x v="3"/>
    <x v="4"/>
    <n v="7328400"/>
    <n v="8300268830"/>
    <x v="0"/>
    <x v="1"/>
    <s v="CONJUNTO RESIDENCIALTORRES DE SANTA BARBARA ALTA FASE III"/>
    <x v="1"/>
    <x v="1"/>
  </r>
  <r>
    <x v="0"/>
    <x v="1"/>
    <x v="3"/>
    <x v="4"/>
    <n v="7328404"/>
    <n v="8301359202"/>
    <x v="0"/>
    <x v="1"/>
    <s v="CONJUNTO RESIDENCIAL PARQUE CORDOBA PH"/>
    <x v="1"/>
    <x v="1"/>
  </r>
  <r>
    <x v="0"/>
    <x v="1"/>
    <x v="3"/>
    <x v="4"/>
    <n v="7328437"/>
    <n v="9002289553"/>
    <x v="0"/>
    <x v="3"/>
    <s v="CONJUNTO RESIDENCIAL MULTIFAMILIARES TAYRONA MANZANA D"/>
    <x v="1"/>
    <x v="1"/>
  </r>
  <r>
    <x v="0"/>
    <x v="1"/>
    <x v="3"/>
    <x v="4"/>
    <n v="7328439"/>
    <n v="8000587468"/>
    <x v="0"/>
    <x v="1"/>
    <s v="CENTRO COMERCIAL ALTAMONTE"/>
    <x v="2"/>
    <x v="2"/>
  </r>
  <r>
    <x v="0"/>
    <x v="1"/>
    <x v="3"/>
    <x v="5"/>
    <n v="7328460"/>
    <n v="1227073"/>
    <x v="0"/>
    <x v="1"/>
    <s v="LOAIZA CAÑAS BERNARDO"/>
    <x v="11"/>
    <x v="9"/>
  </r>
  <r>
    <x v="0"/>
    <x v="1"/>
    <x v="3"/>
    <x v="4"/>
    <n v="7328457"/>
    <n v="8301185143"/>
    <x v="0"/>
    <x v="1"/>
    <s v="CONJUNTO RESIDENCIAL TARBES DE SAN JOSE I Y II ETAPA"/>
    <x v="1"/>
    <x v="1"/>
  </r>
  <r>
    <x v="0"/>
    <x v="1"/>
    <x v="3"/>
    <x v="4"/>
    <n v="7328582"/>
    <n v="9002621092"/>
    <x v="0"/>
    <x v="2"/>
    <s v="EDIFICIO ARCADIA"/>
    <x v="1"/>
    <x v="1"/>
  </r>
  <r>
    <x v="0"/>
    <x v="1"/>
    <x v="3"/>
    <x v="4"/>
    <n v="7328614"/>
    <n v="8300530009"/>
    <x v="0"/>
    <x v="4"/>
    <s v="AGRUPACIÓN DE VIVIENDA QUINTAS DE SANTA CECILIA I PRIMERA ET"/>
    <x v="1"/>
    <x v="1"/>
  </r>
  <r>
    <x v="0"/>
    <x v="1"/>
    <x v="3"/>
    <x v="4"/>
    <n v="7328615"/>
    <n v="8301254398"/>
    <x v="0"/>
    <x v="0"/>
    <s v="AGRUPACION URBANIZACION TECHO"/>
    <x v="1"/>
    <x v="1"/>
  </r>
  <r>
    <x v="0"/>
    <x v="1"/>
    <x v="3"/>
    <x v="4"/>
    <n v="7328629"/>
    <n v="8300799979"/>
    <x v="0"/>
    <x v="3"/>
    <s v="CONJUNTO RESIDENCIAL EBRO ETAPAS I II Y III - PROPIEDAD HORI"/>
    <x v="1"/>
    <x v="1"/>
  </r>
  <r>
    <x v="0"/>
    <x v="1"/>
    <x v="3"/>
    <x v="4"/>
    <n v="7328669"/>
    <n v="9011202024"/>
    <x v="0"/>
    <x v="1"/>
    <s v="CONJUNTO R PARQUES DE BOGOTA MANZANO PH"/>
    <x v="1"/>
    <x v="1"/>
  </r>
  <r>
    <x v="0"/>
    <x v="1"/>
    <x v="3"/>
    <x v="4"/>
    <n v="7328680"/>
    <n v="8002268261"/>
    <x v="0"/>
    <x v="1"/>
    <s v="CONJUNTO RESIDENCIAL CEDRITOS VILLA SOL PROPIEDAD HORIZONTAL"/>
    <x v="1"/>
    <x v="1"/>
  </r>
  <r>
    <x v="0"/>
    <x v="1"/>
    <x v="3"/>
    <x v="4"/>
    <n v="7328684"/>
    <n v="9009998015"/>
    <x v="0"/>
    <x v="3"/>
    <s v="CONJUNTO VALLESUE - ETAPA 3"/>
    <x v="31"/>
    <x v="3"/>
  </r>
  <r>
    <x v="0"/>
    <x v="1"/>
    <x v="3"/>
    <x v="4"/>
    <n v="7328759"/>
    <n v="8002555735"/>
    <x v="0"/>
    <x v="1"/>
    <s v="EDIFICIO APARTAESTUDIOS LA CORUÑA   PH"/>
    <x v="6"/>
    <x v="6"/>
  </r>
  <r>
    <x v="0"/>
    <x v="1"/>
    <x v="3"/>
    <x v="4"/>
    <n v="7328797"/>
    <n v="8100003526"/>
    <x v="0"/>
    <x v="4"/>
    <s v="EDIFICIO TORRES DE BELEN PROPIEDAD HORIZONTAL"/>
    <x v="6"/>
    <x v="6"/>
  </r>
  <r>
    <x v="0"/>
    <x v="1"/>
    <x v="3"/>
    <x v="4"/>
    <n v="7328878"/>
    <n v="9010417366"/>
    <x v="0"/>
    <x v="1"/>
    <s v="CONJUNTO RESIDENCIAL HACIENDA PEÑALISA TAGUA"/>
    <x v="15"/>
    <x v="4"/>
  </r>
  <r>
    <x v="0"/>
    <x v="1"/>
    <x v="3"/>
    <x v="4"/>
    <n v="7328868"/>
    <n v="8002475527"/>
    <x v="0"/>
    <x v="1"/>
    <s v="PARQUE RESIDENCIAL SURBANA IV ETAPA"/>
    <x v="1"/>
    <x v="1"/>
  </r>
  <r>
    <x v="0"/>
    <x v="1"/>
    <x v="3"/>
    <x v="4"/>
    <n v="7328894"/>
    <n v="9003528888"/>
    <x v="0"/>
    <x v="1"/>
    <s v="CONJUNTO RESINDECIAL HAYUELOS RESERVADOS 2"/>
    <x v="1"/>
    <x v="1"/>
  </r>
  <r>
    <x v="0"/>
    <x v="1"/>
    <x v="3"/>
    <x v="4"/>
    <n v="7328961"/>
    <n v="8000393631"/>
    <x v="0"/>
    <x v="1"/>
    <s v="EDIFICIO LA PLAZUELA"/>
    <x v="29"/>
    <x v="14"/>
  </r>
  <r>
    <x v="0"/>
    <x v="1"/>
    <x v="3"/>
    <x v="4"/>
    <n v="7328979"/>
    <n v="9006375706"/>
    <x v="0"/>
    <x v="1"/>
    <s v="URBANIZACION NUEVO MILENIO PH PRIMERA ETAPA TORRE 2"/>
    <x v="21"/>
    <x v="5"/>
  </r>
  <r>
    <x v="0"/>
    <x v="1"/>
    <x v="3"/>
    <x v="4"/>
    <n v="7329034"/>
    <n v="8001974951"/>
    <x v="0"/>
    <x v="3"/>
    <s v="CONJUNTO RESIDENCIAL LA FRATERNIDAD-PROPIEDAD HORIZONTAL"/>
    <x v="1"/>
    <x v="1"/>
  </r>
  <r>
    <x v="0"/>
    <x v="1"/>
    <x v="3"/>
    <x v="4"/>
    <n v="7329062"/>
    <n v="8001078435"/>
    <x v="0"/>
    <x v="3"/>
    <s v="CIUDADELA RESIDENCIAL LOS OCOBOS QUINTA ETAPA"/>
    <x v="3"/>
    <x v="3"/>
  </r>
  <r>
    <x v="0"/>
    <x v="1"/>
    <x v="3"/>
    <x v="4"/>
    <n v="7329076"/>
    <n v="8002480402"/>
    <x v="0"/>
    <x v="1"/>
    <s v="EDIFICIO SALAMANCA PROPIEDAD HORIZONTAL"/>
    <x v="6"/>
    <x v="6"/>
  </r>
  <r>
    <x v="0"/>
    <x v="1"/>
    <x v="3"/>
    <x v="4"/>
    <n v="7329158"/>
    <n v="8001998708"/>
    <x v="0"/>
    <x v="1"/>
    <s v="AGRUPACION 3C TUCURINCA MANZANA 3 - PROPIEDAD HORIZONTAL"/>
    <x v="1"/>
    <x v="1"/>
  </r>
  <r>
    <x v="0"/>
    <x v="1"/>
    <x v="3"/>
    <x v="4"/>
    <n v="7329166"/>
    <n v="8000632016"/>
    <x v="0"/>
    <x v="1"/>
    <s v="UNIDAD RESIDENCIAL CANAAN PH"/>
    <x v="11"/>
    <x v="9"/>
  </r>
  <r>
    <x v="0"/>
    <x v="1"/>
    <x v="3"/>
    <x v="4"/>
    <n v="7329184"/>
    <n v="8300309920"/>
    <x v="0"/>
    <x v="1"/>
    <s v="CONJUNTO RESIDENCIAL  EL SALITRE MONSERRATE"/>
    <x v="1"/>
    <x v="1"/>
  </r>
  <r>
    <x v="0"/>
    <x v="1"/>
    <x v="3"/>
    <x v="4"/>
    <n v="7329189"/>
    <n v="9011450760"/>
    <x v="0"/>
    <x v="1"/>
    <s v="CONJUNTO RESIDENCIAL EL RETIRO PROPIEDAD HORIZONTAL"/>
    <x v="11"/>
    <x v="9"/>
  </r>
  <r>
    <x v="0"/>
    <x v="1"/>
    <x v="3"/>
    <x v="4"/>
    <n v="7329186"/>
    <n v="8080010890"/>
    <x v="0"/>
    <x v="2"/>
    <s v="CONJUNTO RESIDENCIAL PORTAL DE LA HACIENDA LOS CAUCHOS"/>
    <x v="38"/>
    <x v="4"/>
  </r>
  <r>
    <x v="0"/>
    <x v="1"/>
    <x v="3"/>
    <x v="4"/>
    <n v="7329214"/>
    <n v="9011359161"/>
    <x v="0"/>
    <x v="0"/>
    <s v="CONJUNTO RESIDENCIAL MULTICENTRO ETAPA I"/>
    <x v="29"/>
    <x v="14"/>
  </r>
  <r>
    <x v="0"/>
    <x v="1"/>
    <x v="3"/>
    <x v="4"/>
    <n v="7329233"/>
    <n v="9009022976"/>
    <x v="0"/>
    <x v="1"/>
    <s v="CONJUNTO RESIDENCIAL PARQUES DE BOLIVAR ARMENIA"/>
    <x v="7"/>
    <x v="7"/>
  </r>
  <r>
    <x v="0"/>
    <x v="1"/>
    <x v="3"/>
    <x v="4"/>
    <n v="7329260"/>
    <n v="8002082991"/>
    <x v="0"/>
    <x v="1"/>
    <s v="EDIFICIO ALICANTE PROPIEDAD HORIZONTAL"/>
    <x v="11"/>
    <x v="9"/>
  </r>
  <r>
    <x v="0"/>
    <x v="1"/>
    <x v="3"/>
    <x v="4"/>
    <n v="7329286"/>
    <n v="9005136457"/>
    <x v="0"/>
    <x v="3"/>
    <s v="BUENAVISTA CLUB Y CONDOMINIO PROPIEDAD HORIZO"/>
    <x v="3"/>
    <x v="3"/>
  </r>
  <r>
    <x v="0"/>
    <x v="1"/>
    <x v="3"/>
    <x v="4"/>
    <n v="7329287"/>
    <n v="8001728986"/>
    <x v="0"/>
    <x v="1"/>
    <s v="EDIFICIO PIJAO NORTE PH"/>
    <x v="1"/>
    <x v="1"/>
  </r>
  <r>
    <x v="0"/>
    <x v="1"/>
    <x v="3"/>
    <x v="4"/>
    <n v="7329294"/>
    <n v="9003266788"/>
    <x v="0"/>
    <x v="0"/>
    <s v="CONJUNTO CERRADO MIRADOR DE PIAMONTE- PROPIEDAD HORIZONT"/>
    <x v="6"/>
    <x v="6"/>
  </r>
  <r>
    <x v="0"/>
    <x v="1"/>
    <x v="3"/>
    <x v="4"/>
    <n v="7329304"/>
    <n v="8001339671"/>
    <x v="0"/>
    <x v="0"/>
    <s v="CONJUNTO MULTIFAMILIAR EL VERGEL DEL COUNTRY"/>
    <x v="1"/>
    <x v="1"/>
  </r>
  <r>
    <x v="0"/>
    <x v="1"/>
    <x v="3"/>
    <x v="4"/>
    <n v="7329313"/>
    <n v="9000663501"/>
    <x v="0"/>
    <x v="1"/>
    <s v="CONJUNTO RESIDENCIAL BALCONES DE SAN MARTIN"/>
    <x v="1"/>
    <x v="1"/>
  </r>
  <r>
    <x v="0"/>
    <x v="1"/>
    <x v="3"/>
    <x v="4"/>
    <n v="7329342"/>
    <n v="8090056196"/>
    <x v="0"/>
    <x v="4"/>
    <s v="CONDOMINIO PAKISTAN I ETAPA"/>
    <x v="31"/>
    <x v="3"/>
  </r>
  <r>
    <x v="0"/>
    <x v="1"/>
    <x v="3"/>
    <x v="4"/>
    <n v="7329361"/>
    <n v="8010044512"/>
    <x v="0"/>
    <x v="4"/>
    <s v="URBANIZACION SERRANIAS MANZANA 4 Y MANZANA 5"/>
    <x v="7"/>
    <x v="7"/>
  </r>
  <r>
    <x v="0"/>
    <x v="1"/>
    <x v="3"/>
    <x v="4"/>
    <n v="7329369"/>
    <n v="8110003590"/>
    <x v="0"/>
    <x v="0"/>
    <s v="CONJUNTO RESIDENCIAL TORRES DEL ESTADIO PH"/>
    <x v="14"/>
    <x v="5"/>
  </r>
  <r>
    <x v="0"/>
    <x v="1"/>
    <x v="3"/>
    <x v="4"/>
    <n v="7329444"/>
    <n v="8301353489"/>
    <x v="0"/>
    <x v="4"/>
    <s v="CONJUNTO COMPARTIR LA MARGARITA MANZANA 14 ETAPA 2"/>
    <x v="1"/>
    <x v="1"/>
  </r>
  <r>
    <x v="0"/>
    <x v="1"/>
    <x v="3"/>
    <x v="4"/>
    <n v="7329467"/>
    <n v="8300790327"/>
    <x v="0"/>
    <x v="3"/>
    <s v="CASA LINDA DEL TUNAL UNIDAD II"/>
    <x v="1"/>
    <x v="1"/>
  </r>
  <r>
    <x v="0"/>
    <x v="1"/>
    <x v="3"/>
    <x v="4"/>
    <n v="7329510"/>
    <n v="8001673763"/>
    <x v="0"/>
    <x v="1"/>
    <s v="EDIFICIO CONSICAL"/>
    <x v="1"/>
    <x v="1"/>
  </r>
  <r>
    <x v="0"/>
    <x v="1"/>
    <x v="3"/>
    <x v="4"/>
    <n v="7329567"/>
    <n v="9012395386"/>
    <x v="0"/>
    <x v="1"/>
    <s v="EDIFICIO ANTARES PROPIEDAD HORIZONTAL"/>
    <x v="1"/>
    <x v="1"/>
  </r>
  <r>
    <x v="0"/>
    <x v="1"/>
    <x v="3"/>
    <x v="4"/>
    <n v="7329580"/>
    <n v="8090056196"/>
    <x v="0"/>
    <x v="4"/>
    <s v="CONDOMINIO PAKISTAN I ETAPA"/>
    <x v="31"/>
    <x v="3"/>
  </r>
  <r>
    <x v="0"/>
    <x v="1"/>
    <x v="3"/>
    <x v="4"/>
    <n v="7329590"/>
    <n v="8001728986"/>
    <x v="0"/>
    <x v="1"/>
    <s v="EDIFICIO PIJAO NORTE PH"/>
    <x v="1"/>
    <x v="1"/>
  </r>
  <r>
    <x v="0"/>
    <x v="1"/>
    <x v="3"/>
    <x v="4"/>
    <n v="7329744"/>
    <n v="9007459471"/>
    <x v="0"/>
    <x v="1"/>
    <s v="AGRUPACION DE VIVIENDA PARQUE RESID NUEVO SUBA ETAPA I - PH"/>
    <x v="1"/>
    <x v="1"/>
  </r>
  <r>
    <x v="0"/>
    <x v="1"/>
    <x v="3"/>
    <x v="4"/>
    <n v="7330025"/>
    <n v="9006031461"/>
    <x v="0"/>
    <x v="3"/>
    <s v="CONJUNTO RESIDENCIAL GUICALI - SECTOR 2 PH"/>
    <x v="39"/>
    <x v="4"/>
  </r>
  <r>
    <x v="0"/>
    <x v="1"/>
    <x v="3"/>
    <x v="4"/>
    <n v="7330040"/>
    <n v="8001728986"/>
    <x v="0"/>
    <x v="1"/>
    <s v="EDIFICIO PIJAO NORTE PH"/>
    <x v="1"/>
    <x v="1"/>
  </r>
  <r>
    <x v="0"/>
    <x v="1"/>
    <x v="3"/>
    <x v="4"/>
    <n v="7330041"/>
    <n v="8001728986"/>
    <x v="0"/>
    <x v="1"/>
    <s v="EDIFICIO PIJAO NORTE PH"/>
    <x v="1"/>
    <x v="1"/>
  </r>
  <r>
    <x v="0"/>
    <x v="1"/>
    <x v="3"/>
    <x v="4"/>
    <n v="7330042"/>
    <n v="8001728986"/>
    <x v="0"/>
    <x v="1"/>
    <s v="EDIFICIO PIJAO NORTE PH"/>
    <x v="1"/>
    <x v="1"/>
  </r>
  <r>
    <x v="0"/>
    <x v="1"/>
    <x v="3"/>
    <x v="4"/>
    <n v="7330044"/>
    <n v="8001728986"/>
    <x v="0"/>
    <x v="1"/>
    <s v="EDIFICIO PIJAO NORTE PH"/>
    <x v="1"/>
    <x v="1"/>
  </r>
  <r>
    <x v="0"/>
    <x v="1"/>
    <x v="3"/>
    <x v="4"/>
    <n v="7330045"/>
    <n v="8001728986"/>
    <x v="0"/>
    <x v="1"/>
    <s v="EDIFICIO PIJAO NORTE PH"/>
    <x v="1"/>
    <x v="1"/>
  </r>
  <r>
    <x v="0"/>
    <x v="1"/>
    <x v="3"/>
    <x v="4"/>
    <n v="7330046"/>
    <n v="8001728986"/>
    <x v="0"/>
    <x v="1"/>
    <s v="EDIFICIO PIJAO NORTE PH"/>
    <x v="1"/>
    <x v="1"/>
  </r>
  <r>
    <x v="0"/>
    <x v="1"/>
    <x v="3"/>
    <x v="4"/>
    <n v="7330057"/>
    <n v="8001728986"/>
    <x v="0"/>
    <x v="1"/>
    <s v="EDIFICIO PIJAO NORTE PH"/>
    <x v="1"/>
    <x v="1"/>
  </r>
  <r>
    <x v="0"/>
    <x v="1"/>
    <x v="3"/>
    <x v="4"/>
    <n v="7330351"/>
    <n v="8160017881"/>
    <x v="0"/>
    <x v="3"/>
    <s v="CONJUNTO RESIDENCIAL COODELMAR II ETAPA PH"/>
    <x v="11"/>
    <x v="9"/>
  </r>
  <r>
    <x v="0"/>
    <x v="1"/>
    <x v="3"/>
    <x v="4"/>
    <n v="7330701"/>
    <n v="8160004558"/>
    <x v="0"/>
    <x v="1"/>
    <s v="EDIFICIO BALCONES DE LA ALAMEDA"/>
    <x v="11"/>
    <x v="9"/>
  </r>
  <r>
    <x v="0"/>
    <x v="1"/>
    <x v="3"/>
    <x v="4"/>
    <n v="7330760"/>
    <n v="9001765603"/>
    <x v="0"/>
    <x v="1"/>
    <s v="EDIFICIO AVENIDA 15 PROPIEDAD HORIZONTAL"/>
    <x v="1"/>
    <x v="1"/>
  </r>
  <r>
    <x v="0"/>
    <x v="1"/>
    <x v="3"/>
    <x v="4"/>
    <n v="7330853"/>
    <n v="8300548403"/>
    <x v="0"/>
    <x v="3"/>
    <s v="EDIFICIO ARCOS DEL CEDRO PROPIEDAD HORIZONTAL"/>
    <x v="1"/>
    <x v="1"/>
  </r>
  <r>
    <x v="0"/>
    <x v="1"/>
    <x v="3"/>
    <x v="4"/>
    <n v="7330912"/>
    <n v="8300319172"/>
    <x v="0"/>
    <x v="1"/>
    <s v="EDIFICIO NEVADA - PROPIEDAD HORIZONTAL"/>
    <x v="1"/>
    <x v="1"/>
  </r>
  <r>
    <x v="0"/>
    <x v="1"/>
    <x v="3"/>
    <x v="4"/>
    <n v="7330981"/>
    <n v="8605079785"/>
    <x v="0"/>
    <x v="3"/>
    <s v="EDIFICIO VALPARAISO PH"/>
    <x v="1"/>
    <x v="1"/>
  </r>
  <r>
    <x v="0"/>
    <x v="1"/>
    <x v="3"/>
    <x v="4"/>
    <n v="7330980"/>
    <n v="8001087187"/>
    <x v="0"/>
    <x v="1"/>
    <s v="AGRUPACION DE VIVIENDA JARDINES DE ORIENTE I - PROPIEDAD HOR"/>
    <x v="1"/>
    <x v="1"/>
  </r>
  <r>
    <x v="0"/>
    <x v="1"/>
    <x v="3"/>
    <x v="4"/>
    <n v="7330988"/>
    <n v="8090087055"/>
    <x v="0"/>
    <x v="0"/>
    <s v="CLUB RESIDENCIAL ALAMEDA"/>
    <x v="3"/>
    <x v="3"/>
  </r>
  <r>
    <x v="0"/>
    <x v="1"/>
    <x v="3"/>
    <x v="4"/>
    <n v="7331049"/>
    <n v="9007291343"/>
    <x v="0"/>
    <x v="3"/>
    <s v="EDIFICIO MULTIFAMILIAR BRISAS DE VILLAMARIA"/>
    <x v="23"/>
    <x v="6"/>
  </r>
  <r>
    <x v="0"/>
    <x v="1"/>
    <x v="3"/>
    <x v="4"/>
    <n v="7331061"/>
    <n v="9005259374"/>
    <x v="0"/>
    <x v="1"/>
    <s v="CONDOMINIO CAMPESTRE CEDRO NEGRO BOSQUE RESIDENCIAL"/>
    <x v="30"/>
    <x v="7"/>
  </r>
  <r>
    <x v="0"/>
    <x v="1"/>
    <x v="3"/>
    <x v="4"/>
    <n v="7331067"/>
    <n v="8050136156"/>
    <x v="0"/>
    <x v="1"/>
    <s v="EDIFICIO CRISTAL  PH"/>
    <x v="0"/>
    <x v="0"/>
  </r>
  <r>
    <x v="0"/>
    <x v="1"/>
    <x v="3"/>
    <x v="4"/>
    <n v="7331097"/>
    <n v="8300530009"/>
    <x v="0"/>
    <x v="1"/>
    <s v="AGRUPACIÓN DE VIVIENDA QUINTAS DE SANTA CECILIA I PRIMERA ET"/>
    <x v="1"/>
    <x v="1"/>
  </r>
  <r>
    <x v="0"/>
    <x v="1"/>
    <x v="3"/>
    <x v="4"/>
    <n v="7331130"/>
    <n v="9002523025"/>
    <x v="0"/>
    <x v="3"/>
    <s v="CONJUNTO RESIDENCIAL TERRAGRANDE II ETAPA 2"/>
    <x v="4"/>
    <x v="4"/>
  </r>
  <r>
    <x v="0"/>
    <x v="1"/>
    <x v="3"/>
    <x v="4"/>
    <n v="7331131"/>
    <n v="8300312516"/>
    <x v="0"/>
    <x v="1"/>
    <s v="CONJUNTO RESIDENCIAL LA ALAMEDA TORRE III TERCERA ETAPA PROP"/>
    <x v="1"/>
    <x v="1"/>
  </r>
  <r>
    <x v="0"/>
    <x v="1"/>
    <x v="3"/>
    <x v="4"/>
    <n v="7331195"/>
    <n v="9002332294"/>
    <x v="0"/>
    <x v="1"/>
    <s v="CONJUNTO HABITACIONAL EL CAMPIN III ETAPA PH"/>
    <x v="11"/>
    <x v="9"/>
  </r>
  <r>
    <x v="0"/>
    <x v="1"/>
    <x v="3"/>
    <x v="4"/>
    <n v="7331242"/>
    <n v="8002239501"/>
    <x v="0"/>
    <x v="1"/>
    <s v="PH EDIFICIO DOS ALAMOS"/>
    <x v="6"/>
    <x v="6"/>
  </r>
  <r>
    <x v="0"/>
    <x v="1"/>
    <x v="3"/>
    <x v="4"/>
    <n v="7331260"/>
    <n v="9010034836"/>
    <x v="0"/>
    <x v="2"/>
    <s v="FORTEZZA PARQUE RESIDENCIAL - PROPIEDAD HORIZONTAL"/>
    <x v="3"/>
    <x v="3"/>
  </r>
  <r>
    <x v="0"/>
    <x v="1"/>
    <x v="3"/>
    <x v="4"/>
    <n v="7331329"/>
    <n v="8301254398"/>
    <x v="0"/>
    <x v="3"/>
    <s v="AGRUPACION URBANIZACION TECHO"/>
    <x v="1"/>
    <x v="1"/>
  </r>
  <r>
    <x v="0"/>
    <x v="1"/>
    <x v="3"/>
    <x v="4"/>
    <n v="7331380"/>
    <n v="8300322908"/>
    <x v="0"/>
    <x v="1"/>
    <s v="CONJUNTO RESIDENCIAL SERRANA PH"/>
    <x v="1"/>
    <x v="1"/>
  </r>
  <r>
    <x v="0"/>
    <x v="1"/>
    <x v="3"/>
    <x v="4"/>
    <n v="7331406"/>
    <n v="8001939225"/>
    <x v="0"/>
    <x v="2"/>
    <s v="CONJUNTO RESIDENCIAL EL PORTAL DE LOS CEDROS PH"/>
    <x v="11"/>
    <x v="9"/>
  </r>
  <r>
    <x v="0"/>
    <x v="1"/>
    <x v="3"/>
    <x v="4"/>
    <n v="7331452"/>
    <n v="8301008045"/>
    <x v="0"/>
    <x v="1"/>
    <s v="EDIFICIO EL LAUREL PROPIEDAD HORIZONTAL"/>
    <x v="1"/>
    <x v="1"/>
  </r>
  <r>
    <x v="0"/>
    <x v="1"/>
    <x v="3"/>
    <x v="4"/>
    <n v="7331468"/>
    <n v="9011887289"/>
    <x v="0"/>
    <x v="3"/>
    <s v="CONJUNTO RESIDENCIAL ARIZA PH"/>
    <x v="5"/>
    <x v="5"/>
  </r>
  <r>
    <x v="0"/>
    <x v="1"/>
    <x v="3"/>
    <x v="4"/>
    <n v="7331469"/>
    <n v="8301008045"/>
    <x v="0"/>
    <x v="3"/>
    <s v="EDIFICIO EL LAUREL PROPIEDAD HORIZONTAL"/>
    <x v="1"/>
    <x v="1"/>
  </r>
  <r>
    <x v="0"/>
    <x v="1"/>
    <x v="3"/>
    <x v="4"/>
    <n v="7331523"/>
    <n v="9000984277"/>
    <x v="0"/>
    <x v="1"/>
    <s v="EDIFICIO CHICO 94 PH"/>
    <x v="1"/>
    <x v="1"/>
  </r>
  <r>
    <x v="0"/>
    <x v="1"/>
    <x v="3"/>
    <x v="4"/>
    <n v="7331573"/>
    <n v="9005631711"/>
    <x v="0"/>
    <x v="1"/>
    <s v="EDIFICIO HARMONIA PH"/>
    <x v="1"/>
    <x v="1"/>
  </r>
  <r>
    <x v="0"/>
    <x v="1"/>
    <x v="3"/>
    <x v="4"/>
    <n v="7331618"/>
    <n v="9010417366"/>
    <x v="0"/>
    <x v="1"/>
    <s v="CONJUNTO RESIDENCIAL HACIENDA PEÑALISA TAGUA"/>
    <x v="15"/>
    <x v="4"/>
  </r>
  <r>
    <x v="0"/>
    <x v="1"/>
    <x v="3"/>
    <x v="4"/>
    <n v="7331616"/>
    <n v="8300132281"/>
    <x v="0"/>
    <x v="1"/>
    <s v="URBANIZACION BALEARES SECTOR II MZ 66 SEGUNDA ETAPA PH"/>
    <x v="1"/>
    <x v="1"/>
  </r>
  <r>
    <x v="0"/>
    <x v="1"/>
    <x v="3"/>
    <x v="4"/>
    <n v="7331621"/>
    <n v="9004104315"/>
    <x v="0"/>
    <x v="7"/>
    <s v="CONJUNTO RESIDENCIAL PORTAL DE MADELENA PROPIEDAD HORIZO"/>
    <x v="1"/>
    <x v="1"/>
  </r>
  <r>
    <x v="0"/>
    <x v="1"/>
    <x v="3"/>
    <x v="5"/>
    <n v="7331636"/>
    <n v="80418279"/>
    <x v="0"/>
    <x v="1"/>
    <s v="CARRIZOSA DE LA TORRE ALVARO"/>
    <x v="1"/>
    <x v="1"/>
  </r>
  <r>
    <x v="0"/>
    <x v="1"/>
    <x v="3"/>
    <x v="4"/>
    <n v="7331655"/>
    <n v="8002378267"/>
    <x v="0"/>
    <x v="1"/>
    <s v="CONJUNTO RESIDENCIAL PORTALES DEL COUNTRY"/>
    <x v="1"/>
    <x v="1"/>
  </r>
  <r>
    <x v="0"/>
    <x v="1"/>
    <x v="3"/>
    <x v="4"/>
    <n v="7331675"/>
    <n v="8002407213"/>
    <x v="0"/>
    <x v="3"/>
    <s v="EDIFICIO CAPRI NORTE PROPIEDAD HORIZONTAL"/>
    <x v="1"/>
    <x v="1"/>
  </r>
  <r>
    <x v="0"/>
    <x v="1"/>
    <x v="3"/>
    <x v="4"/>
    <n v="7331712"/>
    <n v="9001408548"/>
    <x v="0"/>
    <x v="1"/>
    <s v="EDIFICIO TORRES DE ANDORRA - PROPIEDAD HORIZONTAL"/>
    <x v="6"/>
    <x v="6"/>
  </r>
  <r>
    <x v="0"/>
    <x v="1"/>
    <x v="3"/>
    <x v="4"/>
    <n v="7331757"/>
    <n v="8300166064"/>
    <x v="0"/>
    <x v="3"/>
    <s v="CONJUNTO RESIDENCIAL EL PINAR DE LOS ALAMOS II PH"/>
    <x v="1"/>
    <x v="1"/>
  </r>
  <r>
    <x v="0"/>
    <x v="1"/>
    <x v="3"/>
    <x v="4"/>
    <n v="7331813"/>
    <n v="9003095455"/>
    <x v="0"/>
    <x v="1"/>
    <s v="CONJUNTO RESIDENCIAL SENDEROS DE UNICENTRO PROPIEDAD HOR"/>
    <x v="11"/>
    <x v="9"/>
  </r>
  <r>
    <x v="0"/>
    <x v="1"/>
    <x v="3"/>
    <x v="4"/>
    <n v="7331847"/>
    <n v="8040035271"/>
    <x v="0"/>
    <x v="1"/>
    <s v="CONJUNTO RESIDENCIAL Y COMERCIAL RIVIERA PLAZA"/>
    <x v="2"/>
    <x v="2"/>
  </r>
  <r>
    <x v="0"/>
    <x v="1"/>
    <x v="3"/>
    <x v="4"/>
    <n v="7331887"/>
    <n v="9011202024"/>
    <x v="0"/>
    <x v="1"/>
    <s v="CONJUNTO R PARQUES DE BOGOTA MANZANO PH"/>
    <x v="1"/>
    <x v="1"/>
  </r>
  <r>
    <x v="0"/>
    <x v="1"/>
    <x v="3"/>
    <x v="4"/>
    <n v="7331999"/>
    <n v="8002480402"/>
    <x v="0"/>
    <x v="4"/>
    <s v="EDIFICIO SALAMANCA PROPIEDAD HORIZONTAL"/>
    <x v="6"/>
    <x v="6"/>
  </r>
  <r>
    <x v="0"/>
    <x v="1"/>
    <x v="3"/>
    <x v="4"/>
    <n v="7332049"/>
    <n v="9003727402"/>
    <x v="0"/>
    <x v="0"/>
    <s v="EDIFICIO PORTAL DE CAÑAVERAL"/>
    <x v="17"/>
    <x v="2"/>
  </r>
  <r>
    <x v="0"/>
    <x v="1"/>
    <x v="3"/>
    <x v="4"/>
    <n v="7332039"/>
    <n v="8100008390"/>
    <x v="0"/>
    <x v="1"/>
    <s v="EDIFICIO TORRES DE BELEN II PROPIEDAD HORIZONTAL"/>
    <x v="6"/>
    <x v="6"/>
  </r>
  <r>
    <x v="0"/>
    <x v="1"/>
    <x v="3"/>
    <x v="4"/>
    <n v="7332207"/>
    <n v="9000938618"/>
    <x v="0"/>
    <x v="4"/>
    <s v="EDIFICIO EL NOGAL PROPIEDAD HORIZONTAL"/>
    <x v="6"/>
    <x v="6"/>
  </r>
  <r>
    <x v="0"/>
    <x v="1"/>
    <x v="3"/>
    <x v="4"/>
    <n v="7332234"/>
    <n v="8000277433"/>
    <x v="0"/>
    <x v="1"/>
    <s v="AGRUPACION METROPOLIS UNIDAD DOS PH"/>
    <x v="1"/>
    <x v="1"/>
  </r>
  <r>
    <x v="0"/>
    <x v="1"/>
    <x v="3"/>
    <x v="4"/>
    <n v="7332238"/>
    <n v="9006656584"/>
    <x v="0"/>
    <x v="2"/>
    <s v="PROYECTO BELLO HORIZONTE"/>
    <x v="1"/>
    <x v="1"/>
  </r>
  <r>
    <x v="0"/>
    <x v="1"/>
    <x v="3"/>
    <x v="4"/>
    <n v="7332267"/>
    <n v="9009559512"/>
    <x v="0"/>
    <x v="0"/>
    <s v="CONJUNTO CERRADO MONTECARLO - PROPIEDAD HORIZONTAL"/>
    <x v="3"/>
    <x v="3"/>
  </r>
  <r>
    <x v="0"/>
    <x v="1"/>
    <x v="3"/>
    <x v="4"/>
    <n v="7332378"/>
    <n v="9012851214"/>
    <x v="0"/>
    <x v="1"/>
    <s v="CONJUNTO CERRADO TEKA PH"/>
    <x v="13"/>
    <x v="9"/>
  </r>
  <r>
    <x v="0"/>
    <x v="1"/>
    <x v="3"/>
    <x v="4"/>
    <n v="7332476"/>
    <n v="9000561717"/>
    <x v="0"/>
    <x v="1"/>
    <s v="CONJUNTO MULTIFAMILIAR PARQUE MIRADOR DE LA C"/>
    <x v="1"/>
    <x v="1"/>
  </r>
  <r>
    <x v="0"/>
    <x v="1"/>
    <x v="3"/>
    <x v="4"/>
    <n v="7332599"/>
    <n v="9004104315"/>
    <x v="0"/>
    <x v="1"/>
    <s v="CONJUNTO RESIDENCIAL PORTAL DE MADELENA PROPIEDAD HORIZO"/>
    <x v="1"/>
    <x v="1"/>
  </r>
  <r>
    <x v="0"/>
    <x v="1"/>
    <x v="3"/>
    <x v="4"/>
    <n v="7332645"/>
    <n v="9009983872"/>
    <x v="0"/>
    <x v="2"/>
    <s v="EDIFICIO OFFICE 120 PROPIEDAD HORIZONTAL"/>
    <x v="1"/>
    <x v="1"/>
  </r>
  <r>
    <x v="0"/>
    <x v="1"/>
    <x v="3"/>
    <x v="4"/>
    <n v="7332649"/>
    <n v="9008519364"/>
    <x v="0"/>
    <x v="0"/>
    <s v="EDIFICIO BALMORAL 70 PROPIEDAD HORIZONTAL"/>
    <x v="6"/>
    <x v="6"/>
  </r>
  <r>
    <x v="0"/>
    <x v="1"/>
    <x v="3"/>
    <x v="4"/>
    <n v="7332681"/>
    <n v="8000149838"/>
    <x v="0"/>
    <x v="1"/>
    <s v="EDIFICIO BALCONES DE MILAN - PROPIEDAD HORIZONTAL"/>
    <x v="6"/>
    <x v="6"/>
  </r>
  <r>
    <x v="0"/>
    <x v="1"/>
    <x v="3"/>
    <x v="4"/>
    <n v="7332790"/>
    <n v="8110125922"/>
    <x v="0"/>
    <x v="1"/>
    <s v="CR POBLADO DE SANTA MONICA"/>
    <x v="14"/>
    <x v="5"/>
  </r>
  <r>
    <x v="0"/>
    <x v="1"/>
    <x v="3"/>
    <x v="4"/>
    <n v="7332922"/>
    <n v="8914117638"/>
    <x v="0"/>
    <x v="2"/>
    <s v="UNIDAD RESIDENCIAL LOS PROFESIONALES P H"/>
    <x v="11"/>
    <x v="9"/>
  </r>
  <r>
    <x v="0"/>
    <x v="1"/>
    <x v="3"/>
    <x v="4"/>
    <n v="7332992"/>
    <n v="8301270799"/>
    <x v="0"/>
    <x v="3"/>
    <s v="CONJUNTO RESIDENCIAL SANTA MARIA RESERVADO 2"/>
    <x v="1"/>
    <x v="1"/>
  </r>
  <r>
    <x v="0"/>
    <x v="1"/>
    <x v="3"/>
    <x v="4"/>
    <n v="7333309"/>
    <n v="8050136156"/>
    <x v="0"/>
    <x v="1"/>
    <s v="EDIFICIO CRISTAL  PH"/>
    <x v="0"/>
    <x v="0"/>
  </r>
  <r>
    <x v="0"/>
    <x v="1"/>
    <x v="3"/>
    <x v="4"/>
    <n v="7333336"/>
    <n v="8000536641"/>
    <x v="0"/>
    <x v="2"/>
    <s v="CONJUNTO RESIDENCIAL BARRIO OLIMPICO DE PEREIRA II ETAPA PH"/>
    <x v="11"/>
    <x v="9"/>
  </r>
  <r>
    <x v="0"/>
    <x v="1"/>
    <x v="3"/>
    <x v="4"/>
    <n v="7333385"/>
    <n v="9005445293"/>
    <x v="0"/>
    <x v="2"/>
    <s v="CONJUNTO CERRADO CERROS DE NIZA PROPIEDAD HORIZONTAL"/>
    <x v="6"/>
    <x v="6"/>
  </r>
  <r>
    <x v="0"/>
    <x v="1"/>
    <x v="3"/>
    <x v="4"/>
    <n v="7333406"/>
    <n v="9003106258"/>
    <x v="0"/>
    <x v="1"/>
    <s v="EDIFICIO KARIBE"/>
    <x v="2"/>
    <x v="2"/>
  </r>
  <r>
    <x v="0"/>
    <x v="1"/>
    <x v="3"/>
    <x v="4"/>
    <n v="7333447"/>
    <n v="8002204657"/>
    <x v="0"/>
    <x v="1"/>
    <s v="AGRUPACION RESIDENCIAL ZARZAMORA CAFAM ETAPA I"/>
    <x v="1"/>
    <x v="1"/>
  </r>
  <r>
    <x v="0"/>
    <x v="1"/>
    <x v="3"/>
    <x v="4"/>
    <n v="7333461"/>
    <n v="9002753640"/>
    <x v="0"/>
    <x v="1"/>
    <s v="EDIFICIO ATALAYA DEL NORTE PROPIEDAD HORIZONTAL"/>
    <x v="6"/>
    <x v="6"/>
  </r>
  <r>
    <x v="0"/>
    <x v="1"/>
    <x v="3"/>
    <x v="4"/>
    <n v="7333949"/>
    <n v="8000350415"/>
    <x v="0"/>
    <x v="3"/>
    <s v="CONJUNTO RESIDENCIAL TORRES DE LA VISITACIÓN 2 PH"/>
    <x v="14"/>
    <x v="5"/>
  </r>
  <r>
    <x v="0"/>
    <x v="1"/>
    <x v="3"/>
    <x v="4"/>
    <n v="7333953"/>
    <n v="8110003798"/>
    <x v="0"/>
    <x v="1"/>
    <s v="CONJUNTO RESIDENCIAL BOSQUES DEL RODEO ETAPAS 1 Y 2"/>
    <x v="14"/>
    <x v="5"/>
  </r>
  <r>
    <x v="0"/>
    <x v="1"/>
    <x v="3"/>
    <x v="4"/>
    <n v="7333992"/>
    <n v="8090041230"/>
    <x v="0"/>
    <x v="1"/>
    <s v="CONJUNTO RESIDENCIAL ARAGON II ET"/>
    <x v="31"/>
    <x v="3"/>
  </r>
  <r>
    <x v="0"/>
    <x v="1"/>
    <x v="3"/>
    <x v="4"/>
    <n v="7334044"/>
    <n v="8300309920"/>
    <x v="0"/>
    <x v="1"/>
    <s v="CONJUNTO RESIDENCIAL  EL SALITRE MONSERRATE"/>
    <x v="1"/>
    <x v="1"/>
  </r>
  <r>
    <x v="0"/>
    <x v="1"/>
    <x v="3"/>
    <x v="4"/>
    <n v="7334084"/>
    <n v="8002475527"/>
    <x v="0"/>
    <x v="1"/>
    <s v="PARQUE RESIDENCIAL SURBANA IV ETAPA"/>
    <x v="1"/>
    <x v="1"/>
  </r>
  <r>
    <x v="0"/>
    <x v="1"/>
    <x v="3"/>
    <x v="4"/>
    <n v="7334124"/>
    <n v="9008865371"/>
    <x v="0"/>
    <x v="2"/>
    <s v="PARQUE RESIDENCIAL INTER PLAZA SUR"/>
    <x v="7"/>
    <x v="7"/>
  </r>
  <r>
    <x v="0"/>
    <x v="1"/>
    <x v="3"/>
    <x v="4"/>
    <n v="7334253"/>
    <n v="9005782263"/>
    <x v="0"/>
    <x v="1"/>
    <s v="EDIFICIO MIRADOR DEL BOSQUE"/>
    <x v="17"/>
    <x v="2"/>
  </r>
  <r>
    <x v="0"/>
    <x v="1"/>
    <x v="3"/>
    <x v="4"/>
    <n v="7334259"/>
    <n v="9000563942"/>
    <x v="0"/>
    <x v="1"/>
    <s v="EDIFICIO CALLE 91"/>
    <x v="1"/>
    <x v="1"/>
  </r>
  <r>
    <x v="0"/>
    <x v="1"/>
    <x v="3"/>
    <x v="5"/>
    <n v="7334271"/>
    <n v="42491995"/>
    <x v="0"/>
    <x v="1"/>
    <s v="QUINTANA  SUAREZ PETRA CECILIA"/>
    <x v="1"/>
    <x v="1"/>
  </r>
  <r>
    <x v="0"/>
    <x v="1"/>
    <x v="3"/>
    <x v="4"/>
    <n v="7334348"/>
    <n v="8300530009"/>
    <x v="0"/>
    <x v="4"/>
    <s v="AGRUPACIÓN DE VIVIENDA QUINTAS DE SANTA CECILIA I PRIMERA ET"/>
    <x v="1"/>
    <x v="1"/>
  </r>
  <r>
    <x v="0"/>
    <x v="1"/>
    <x v="3"/>
    <x v="4"/>
    <n v="7334351"/>
    <n v="8300530009"/>
    <x v="0"/>
    <x v="4"/>
    <s v="AGRUPACIÓN DE VIVIENDA QUINTAS DE SANTA CECILIA I PRIMERA ET"/>
    <x v="1"/>
    <x v="1"/>
  </r>
  <r>
    <x v="0"/>
    <x v="1"/>
    <x v="3"/>
    <x v="4"/>
    <n v="7334390"/>
    <n v="9001536870"/>
    <x v="0"/>
    <x v="1"/>
    <s v="CAMPOVERDE PH"/>
    <x v="14"/>
    <x v="5"/>
  </r>
  <r>
    <x v="0"/>
    <x v="1"/>
    <x v="3"/>
    <x v="4"/>
    <n v="7334403"/>
    <n v="8000781550"/>
    <x v="0"/>
    <x v="1"/>
    <s v="UNIDAD RESIDENCIAL VILLA EMILIA"/>
    <x v="1"/>
    <x v="1"/>
  </r>
  <r>
    <x v="0"/>
    <x v="1"/>
    <x v="3"/>
    <x v="4"/>
    <n v="7334487"/>
    <n v="8908017881"/>
    <x v="0"/>
    <x v="1"/>
    <s v="PROPIEDAD HORIZONTAL EDIFICIO ESPONSIÓN"/>
    <x v="6"/>
    <x v="6"/>
  </r>
  <r>
    <x v="0"/>
    <x v="1"/>
    <x v="3"/>
    <x v="4"/>
    <n v="7334527"/>
    <n v="9012851214"/>
    <x v="0"/>
    <x v="1"/>
    <s v="CONJUNTO CERRADO TEKA PH"/>
    <x v="13"/>
    <x v="9"/>
  </r>
  <r>
    <x v="0"/>
    <x v="1"/>
    <x v="3"/>
    <x v="4"/>
    <n v="7334608"/>
    <n v="8002341915"/>
    <x v="0"/>
    <x v="2"/>
    <s v="EDIFICIO FINLANDIA 80"/>
    <x v="14"/>
    <x v="5"/>
  </r>
  <r>
    <x v="0"/>
    <x v="1"/>
    <x v="3"/>
    <x v="4"/>
    <n v="7334630"/>
    <n v="8002475527"/>
    <x v="0"/>
    <x v="1"/>
    <s v="PARQUE RESIDENCIAL SURBANA IV ETAPA"/>
    <x v="1"/>
    <x v="1"/>
  </r>
  <r>
    <x v="0"/>
    <x v="1"/>
    <x v="3"/>
    <x v="4"/>
    <n v="7334653"/>
    <n v="8000781550"/>
    <x v="0"/>
    <x v="1"/>
    <s v="UNIDAD RESIDENCIAL VILLA EMILIA"/>
    <x v="1"/>
    <x v="1"/>
  </r>
  <r>
    <x v="0"/>
    <x v="1"/>
    <x v="3"/>
    <x v="4"/>
    <n v="7334742"/>
    <n v="9013556398"/>
    <x v="0"/>
    <x v="1"/>
    <s v="MULTIFAMILIAR CAMINOS DEL CAIRO PH"/>
    <x v="8"/>
    <x v="4"/>
  </r>
  <r>
    <x v="0"/>
    <x v="1"/>
    <x v="3"/>
    <x v="4"/>
    <n v="7334854"/>
    <n v="9005494090"/>
    <x v="0"/>
    <x v="1"/>
    <s v="EDIFICIO FLORESTA DE ALCALÁ"/>
    <x v="1"/>
    <x v="1"/>
  </r>
  <r>
    <x v="0"/>
    <x v="1"/>
    <x v="3"/>
    <x v="4"/>
    <n v="7334887"/>
    <n v="9005059282"/>
    <x v="0"/>
    <x v="1"/>
    <s v="CONJUNTO MULTIFAMILIAR EL CARMELO PROPIEDAD HORIZONTAL"/>
    <x v="6"/>
    <x v="6"/>
  </r>
  <r>
    <x v="0"/>
    <x v="1"/>
    <x v="3"/>
    <x v="4"/>
    <n v="7334922"/>
    <n v="9010098811"/>
    <x v="0"/>
    <x v="1"/>
    <s v="CONJUNTO RESIDENCIAL ARBOLEDA CAMPESTRE - CAMBULO PROPIEDAD"/>
    <x v="3"/>
    <x v="3"/>
  </r>
  <r>
    <x v="0"/>
    <x v="1"/>
    <x v="3"/>
    <x v="4"/>
    <n v="7335069"/>
    <n v="8301210333"/>
    <x v="0"/>
    <x v="2"/>
    <s v="CONJUNTO RESIDENCIAL VERSALLES REAL I URBANIZACION VERSALLES"/>
    <x v="1"/>
    <x v="1"/>
  </r>
  <r>
    <x v="0"/>
    <x v="1"/>
    <x v="3"/>
    <x v="4"/>
    <n v="7335184"/>
    <n v="8002309113"/>
    <x v="0"/>
    <x v="1"/>
    <s v="EDIFICIO LAS ARAUCARIAS"/>
    <x v="49"/>
    <x v="0"/>
  </r>
  <r>
    <x v="0"/>
    <x v="1"/>
    <x v="3"/>
    <x v="4"/>
    <n v="7335205"/>
    <n v="9004589463"/>
    <x v="0"/>
    <x v="2"/>
    <s v="URBANIZACION TURIN PROPIEDAD HORIZONTAL"/>
    <x v="14"/>
    <x v="5"/>
  </r>
  <r>
    <x v="0"/>
    <x v="1"/>
    <x v="3"/>
    <x v="4"/>
    <n v="7335325"/>
    <n v="8100010296"/>
    <x v="0"/>
    <x v="0"/>
    <s v="EDIFICIO LA CALLEJA PROPIEDAD HORIZONTAL"/>
    <x v="6"/>
    <x v="6"/>
  </r>
  <r>
    <x v="0"/>
    <x v="1"/>
    <x v="3"/>
    <x v="4"/>
    <n v="7335336"/>
    <n v="9002490931"/>
    <x v="0"/>
    <x v="1"/>
    <s v="CONJUNTO RESIDENCIAL PORVENIR RESERVADO 4"/>
    <x v="1"/>
    <x v="1"/>
  </r>
  <r>
    <x v="0"/>
    <x v="1"/>
    <x v="3"/>
    <x v="4"/>
    <n v="7335343"/>
    <n v="9003080585"/>
    <x v="0"/>
    <x v="1"/>
    <s v="CONJUNTO RESIDENCIAL GRANADA CLUB ETAPA I PH"/>
    <x v="1"/>
    <x v="1"/>
  </r>
  <r>
    <x v="0"/>
    <x v="1"/>
    <x v="3"/>
    <x v="4"/>
    <n v="7335587"/>
    <n v="8002265416"/>
    <x v="0"/>
    <x v="3"/>
    <s v="EDIFICIO CORAMAR PROPIEDAD HORIZONTAL"/>
    <x v="1"/>
    <x v="1"/>
  </r>
  <r>
    <x v="0"/>
    <x v="1"/>
    <x v="3"/>
    <x v="4"/>
    <n v="7335598"/>
    <n v="8908044368"/>
    <x v="0"/>
    <x v="7"/>
    <s v="EDIFICIO LOS ANDES"/>
    <x v="6"/>
    <x v="6"/>
  </r>
  <r>
    <x v="0"/>
    <x v="1"/>
    <x v="3"/>
    <x v="4"/>
    <n v="7335711"/>
    <n v="8130112336"/>
    <x v="0"/>
    <x v="1"/>
    <s v="EDIFICIO TORRELADERA"/>
    <x v="29"/>
    <x v="14"/>
  </r>
  <r>
    <x v="0"/>
    <x v="1"/>
    <x v="3"/>
    <x v="4"/>
    <n v="7335707"/>
    <n v="9000721721"/>
    <x v="0"/>
    <x v="1"/>
    <s v="CONJUNTO RESIDENCIAL ALTOS DE CHICALA"/>
    <x v="38"/>
    <x v="4"/>
  </r>
  <r>
    <x v="0"/>
    <x v="1"/>
    <x v="3"/>
    <x v="4"/>
    <n v="7335713"/>
    <n v="9002658212"/>
    <x v="0"/>
    <x v="1"/>
    <s v="CONJUNTO RESIDENCIAL PORTON DE SANTO DOMINGO"/>
    <x v="1"/>
    <x v="1"/>
  </r>
  <r>
    <x v="0"/>
    <x v="1"/>
    <x v="3"/>
    <x v="5"/>
    <n v="7335720"/>
    <n v="40783369"/>
    <x v="0"/>
    <x v="1"/>
    <s v="CARDONA CUELLAR ROSITTER"/>
    <x v="3"/>
    <x v="3"/>
  </r>
  <r>
    <x v="0"/>
    <x v="1"/>
    <x v="3"/>
    <x v="4"/>
    <n v="7335757"/>
    <n v="8001322449"/>
    <x v="0"/>
    <x v="1"/>
    <s v="EDIFICIO DE USO RESIDENCIAL CARIARI PROPIEDAD"/>
    <x v="1"/>
    <x v="1"/>
  </r>
  <r>
    <x v="0"/>
    <x v="1"/>
    <x v="3"/>
    <x v="4"/>
    <n v="7335858"/>
    <n v="9005327384"/>
    <x v="0"/>
    <x v="0"/>
    <s v="EDIFICIO BALCONES DE SEVILLA"/>
    <x v="1"/>
    <x v="1"/>
  </r>
  <r>
    <x v="0"/>
    <x v="1"/>
    <x v="3"/>
    <x v="4"/>
    <n v="7335905"/>
    <n v="9005894916"/>
    <x v="0"/>
    <x v="1"/>
    <s v="EDIFICIO MATIZZ - PROPIEDAD HORIZONTAL"/>
    <x v="6"/>
    <x v="6"/>
  </r>
  <r>
    <x v="0"/>
    <x v="1"/>
    <x v="3"/>
    <x v="4"/>
    <n v="7335929"/>
    <n v="9002069147"/>
    <x v="0"/>
    <x v="3"/>
    <s v="CONJUNTO RESIDENCIAL RECREO RESERVADO 2 PH"/>
    <x v="1"/>
    <x v="1"/>
  </r>
  <r>
    <x v="0"/>
    <x v="1"/>
    <x v="3"/>
    <x v="4"/>
    <n v="7335930"/>
    <n v="9002010860"/>
    <x v="0"/>
    <x v="4"/>
    <s v="CONDOMINIO PARQUES DE PAKISTAN IV ETAPA"/>
    <x v="31"/>
    <x v="3"/>
  </r>
  <r>
    <x v="0"/>
    <x v="1"/>
    <x v="3"/>
    <x v="4"/>
    <n v="7335964"/>
    <n v="8000380512"/>
    <x v="0"/>
    <x v="0"/>
    <s v="MULTIFAMILIARES BOYACA"/>
    <x v="1"/>
    <x v="1"/>
  </r>
  <r>
    <x v="0"/>
    <x v="1"/>
    <x v="3"/>
    <x v="4"/>
    <n v="7335996"/>
    <n v="8909338940"/>
    <x v="0"/>
    <x v="1"/>
    <s v="CONJUNTO RESIDENCIAL LA ARBOLEDA SEGUNDA ETAPA"/>
    <x v="14"/>
    <x v="5"/>
  </r>
  <r>
    <x v="0"/>
    <x v="1"/>
    <x v="3"/>
    <x v="4"/>
    <n v="7336007"/>
    <n v="8909338940"/>
    <x v="0"/>
    <x v="1"/>
    <s v="CONJUNTO RESIDENCIAL LA ARBOLEDA SEGUNDA ETAPA"/>
    <x v="14"/>
    <x v="5"/>
  </r>
  <r>
    <x v="0"/>
    <x v="1"/>
    <x v="3"/>
    <x v="4"/>
    <n v="7336081"/>
    <n v="9006211119"/>
    <x v="0"/>
    <x v="1"/>
    <s v="PARQUE CENTRAL - APARTAMENTOS"/>
    <x v="3"/>
    <x v="3"/>
  </r>
  <r>
    <x v="0"/>
    <x v="1"/>
    <x v="3"/>
    <x v="5"/>
    <n v="7336071"/>
    <n v="24311811"/>
    <x v="0"/>
    <x v="1"/>
    <s v="VALENCIA ESCOBAR AMANDA"/>
    <x v="14"/>
    <x v="5"/>
  </r>
  <r>
    <x v="0"/>
    <x v="1"/>
    <x v="3"/>
    <x v="4"/>
    <n v="7336126"/>
    <n v="9004401641"/>
    <x v="0"/>
    <x v="1"/>
    <s v="CONJUNTO RESIDENCIAL CERRADO QUINTA SANTANA"/>
    <x v="20"/>
    <x v="11"/>
  </r>
  <r>
    <x v="0"/>
    <x v="1"/>
    <x v="3"/>
    <x v="4"/>
    <n v="7336139"/>
    <n v="9001939536"/>
    <x v="0"/>
    <x v="3"/>
    <s v="CONJUNTO MIRARRIOS"/>
    <x v="15"/>
    <x v="4"/>
  </r>
  <r>
    <x v="0"/>
    <x v="1"/>
    <x v="3"/>
    <x v="4"/>
    <n v="7336169"/>
    <n v="8001905759"/>
    <x v="0"/>
    <x v="1"/>
    <s v="EDIFICIO MEDICENTRO 93 - PROPIEDAD HORIZONTAL"/>
    <x v="1"/>
    <x v="1"/>
  </r>
  <r>
    <x v="0"/>
    <x v="1"/>
    <x v="3"/>
    <x v="4"/>
    <n v="7336184"/>
    <n v="9010164635"/>
    <x v="0"/>
    <x v="1"/>
    <s v="CONJUNTO RESIDENCIAL PARQUES DE BOGOTA CEDRO  PROPIEDAD HORI"/>
    <x v="1"/>
    <x v="1"/>
  </r>
  <r>
    <x v="0"/>
    <x v="1"/>
    <x v="3"/>
    <x v="4"/>
    <n v="7336200"/>
    <n v="9006660028"/>
    <x v="0"/>
    <x v="1"/>
    <s v="CONJUNTO RESIDENCIAL URBANIZACION AGATA PROPIEDAD HORIZONTAL"/>
    <x v="14"/>
    <x v="5"/>
  </r>
  <r>
    <x v="0"/>
    <x v="1"/>
    <x v="3"/>
    <x v="4"/>
    <n v="7336233"/>
    <n v="9000689936"/>
    <x v="0"/>
    <x v="1"/>
    <s v="CONJUNTO RESIDENCIAL VILLAS DE SANTA TERESA I"/>
    <x v="1"/>
    <x v="1"/>
  </r>
  <r>
    <x v="0"/>
    <x v="1"/>
    <x v="3"/>
    <x v="4"/>
    <n v="7336240"/>
    <n v="9000689936"/>
    <x v="0"/>
    <x v="0"/>
    <s v="CONJUNTO RESIDENCIAL VILLAS DE SANTA TERESA III PROPIEDAD HO"/>
    <x v="1"/>
    <x v="1"/>
  </r>
  <r>
    <x v="0"/>
    <x v="1"/>
    <x v="3"/>
    <x v="4"/>
    <n v="7336275"/>
    <n v="9005013658"/>
    <x v="0"/>
    <x v="3"/>
    <s v="CONDOMINIO AGUA MARINA CLUB CAMPESTRE"/>
    <x v="48"/>
    <x v="3"/>
  </r>
  <r>
    <x v="0"/>
    <x v="1"/>
    <x v="3"/>
    <x v="4"/>
    <n v="7336304"/>
    <n v="8160006214"/>
    <x v="0"/>
    <x v="4"/>
    <s v="EL PALMAR CONJUNTO CERRADO N 3 PH"/>
    <x v="11"/>
    <x v="9"/>
  </r>
  <r>
    <x v="0"/>
    <x v="1"/>
    <x v="3"/>
    <x v="4"/>
    <n v="7336297"/>
    <n v="9002235200"/>
    <x v="0"/>
    <x v="1"/>
    <s v="CONJUNTO RESIDENCIAL BRISAS DE GIRARDOT V ETAPA"/>
    <x v="38"/>
    <x v="4"/>
  </r>
  <r>
    <x v="0"/>
    <x v="1"/>
    <x v="3"/>
    <x v="4"/>
    <n v="7336300"/>
    <n v="8300592328"/>
    <x v="0"/>
    <x v="1"/>
    <s v="CONJUNTO RESIDENCIAL SERRANILLA PROPIEDAD HOR"/>
    <x v="1"/>
    <x v="1"/>
  </r>
  <r>
    <x v="0"/>
    <x v="1"/>
    <x v="3"/>
    <x v="4"/>
    <n v="7336395"/>
    <n v="9012077496"/>
    <x v="0"/>
    <x v="2"/>
    <s v="CONJUNTO RESIDENCIAL PALLMARI PH"/>
    <x v="107"/>
    <x v="4"/>
  </r>
  <r>
    <x v="0"/>
    <x v="1"/>
    <x v="3"/>
    <x v="4"/>
    <n v="7336394"/>
    <n v="8000221021"/>
    <x v="0"/>
    <x v="2"/>
    <s v="MULTIFAMILIARES META CIUDAD TUNAL II"/>
    <x v="1"/>
    <x v="1"/>
  </r>
  <r>
    <x v="0"/>
    <x v="1"/>
    <x v="3"/>
    <x v="4"/>
    <n v="7336433"/>
    <n v="8001454932"/>
    <x v="0"/>
    <x v="3"/>
    <s v="URBANIZACION MIRANDELA AGRUPACION 11 PROPIEDAD HORIZONTAL"/>
    <x v="1"/>
    <x v="1"/>
  </r>
  <r>
    <x v="0"/>
    <x v="1"/>
    <x v="3"/>
    <x v="4"/>
    <n v="7336465"/>
    <n v="9009983872"/>
    <x v="0"/>
    <x v="1"/>
    <s v="EDIFICIO OFFICE 120 PROPIEDAD HORIZONTAL"/>
    <x v="1"/>
    <x v="1"/>
  </r>
  <r>
    <x v="0"/>
    <x v="1"/>
    <x v="3"/>
    <x v="4"/>
    <n v="7336490"/>
    <n v="9003700991"/>
    <x v="0"/>
    <x v="0"/>
    <s v="EDIFICIO GUACARI PROPIEDAD HORIZONTAL PH"/>
    <x v="14"/>
    <x v="5"/>
  </r>
  <r>
    <x v="0"/>
    <x v="1"/>
    <x v="3"/>
    <x v="4"/>
    <n v="7336493"/>
    <n v="9000947915"/>
    <x v="0"/>
    <x v="1"/>
    <s v="EDIFICIO SANTA BARBARA PH"/>
    <x v="1"/>
    <x v="1"/>
  </r>
  <r>
    <x v="0"/>
    <x v="1"/>
    <x v="3"/>
    <x v="4"/>
    <n v="7336509"/>
    <n v="9003538116"/>
    <x v="0"/>
    <x v="1"/>
    <s v="CONJUNTO MULTIFAMILIAR JARDINES DE LA PALMA-PROPIEDAD HO"/>
    <x v="6"/>
    <x v="6"/>
  </r>
  <r>
    <x v="0"/>
    <x v="1"/>
    <x v="3"/>
    <x v="4"/>
    <n v="7336520"/>
    <n v="8300166444"/>
    <x v="0"/>
    <x v="1"/>
    <s v="EDIFICIO ROSALES PLAZA-BARODA"/>
    <x v="1"/>
    <x v="1"/>
  </r>
  <r>
    <x v="0"/>
    <x v="1"/>
    <x v="3"/>
    <x v="4"/>
    <n v="7336526"/>
    <n v="8320043991"/>
    <x v="0"/>
    <x v="3"/>
    <s v="CONJUNTO RESIDENCIAL EL PORTAL DE CASALINDA - PH"/>
    <x v="4"/>
    <x v="4"/>
  </r>
  <r>
    <x v="0"/>
    <x v="1"/>
    <x v="3"/>
    <x v="4"/>
    <n v="7336564"/>
    <n v="9001003213"/>
    <x v="0"/>
    <x v="3"/>
    <s v="CONJUNTO RESIDENCIAL VALDIVIA I"/>
    <x v="8"/>
    <x v="4"/>
  </r>
  <r>
    <x v="0"/>
    <x v="1"/>
    <x v="3"/>
    <x v="4"/>
    <n v="7336580"/>
    <n v="9001192281"/>
    <x v="0"/>
    <x v="3"/>
    <s v="URBANIZACION LA VILLA DE MARCOS PH"/>
    <x v="13"/>
    <x v="9"/>
  </r>
  <r>
    <x v="0"/>
    <x v="1"/>
    <x v="3"/>
    <x v="4"/>
    <n v="7336597"/>
    <n v="9012376013"/>
    <x v="0"/>
    <x v="3"/>
    <s v="VERDU PARQUE RESIDENCIAL PRO"/>
    <x v="7"/>
    <x v="7"/>
  </r>
  <r>
    <x v="0"/>
    <x v="1"/>
    <x v="3"/>
    <x v="4"/>
    <n v="7336600"/>
    <n v="9001445874"/>
    <x v="0"/>
    <x v="3"/>
    <s v="CONJUNTO RESIDENCIAL VILLA DE HATO CHICO PH"/>
    <x v="1"/>
    <x v="1"/>
  </r>
  <r>
    <x v="0"/>
    <x v="1"/>
    <x v="3"/>
    <x v="4"/>
    <n v="7336618"/>
    <n v="9000018947"/>
    <x v="0"/>
    <x v="3"/>
    <s v="CONJUNTO RESIDENCIAL LA CEIBA II"/>
    <x v="3"/>
    <x v="3"/>
  </r>
  <r>
    <x v="0"/>
    <x v="1"/>
    <x v="3"/>
    <x v="4"/>
    <n v="7336633"/>
    <n v="8002094305"/>
    <x v="0"/>
    <x v="1"/>
    <s v="EDIFICIO AVENIDA 161 PH"/>
    <x v="1"/>
    <x v="1"/>
  </r>
  <r>
    <x v="0"/>
    <x v="1"/>
    <x v="3"/>
    <x v="4"/>
    <n v="7336679"/>
    <n v="8100004531"/>
    <x v="0"/>
    <x v="3"/>
    <s v="CONJUNTO CERRADO HABITACIONAL NORMANDIA PROPIEDAD HORIZONTAL"/>
    <x v="6"/>
    <x v="6"/>
  </r>
  <r>
    <x v="0"/>
    <x v="1"/>
    <x v="3"/>
    <x v="4"/>
    <n v="7336670"/>
    <n v="9006651007"/>
    <x v="0"/>
    <x v="1"/>
    <s v="CONJUNTO RESIDENCIAL BELLOMONTE"/>
    <x v="71"/>
    <x v="10"/>
  </r>
  <r>
    <x v="0"/>
    <x v="1"/>
    <x v="3"/>
    <x v="4"/>
    <n v="7336699"/>
    <n v="9001070615"/>
    <x v="0"/>
    <x v="3"/>
    <s v="AGRUPACION DE VIVIENDA ALAMEDA DEL PORTAL 3 MZ 14 PH"/>
    <x v="1"/>
    <x v="1"/>
  </r>
  <r>
    <x v="0"/>
    <x v="1"/>
    <x v="3"/>
    <x v="4"/>
    <n v="7336705"/>
    <n v="9004437859"/>
    <x v="0"/>
    <x v="4"/>
    <s v="EL NOGAL CLUB RESIDENCIAL"/>
    <x v="11"/>
    <x v="9"/>
  </r>
  <r>
    <x v="0"/>
    <x v="1"/>
    <x v="3"/>
    <x v="4"/>
    <n v="7336708"/>
    <n v="8300500732"/>
    <x v="0"/>
    <x v="1"/>
    <s v="EDIFICIO ANA MARIA PROPIEDAD HORIZONTAL"/>
    <x v="1"/>
    <x v="1"/>
  </r>
  <r>
    <x v="0"/>
    <x v="1"/>
    <x v="3"/>
    <x v="4"/>
    <n v="7336711"/>
    <n v="8001611437"/>
    <x v="0"/>
    <x v="1"/>
    <s v="EL PORTAL DE SANTA BARBARA PH"/>
    <x v="1"/>
    <x v="1"/>
  </r>
  <r>
    <x v="0"/>
    <x v="1"/>
    <x v="3"/>
    <x v="4"/>
    <n v="7336725"/>
    <n v="9003892714"/>
    <x v="0"/>
    <x v="1"/>
    <s v="EDIFICIO BOSTON PARK ETAPAS I Y II PH"/>
    <x v="14"/>
    <x v="5"/>
  </r>
  <r>
    <x v="0"/>
    <x v="1"/>
    <x v="3"/>
    <x v="4"/>
    <n v="7336743"/>
    <n v="8010040946"/>
    <x v="0"/>
    <x v="1"/>
    <s v="CONJUNTO RESIDENCIAL HACIENDA PALMA CERA"/>
    <x v="7"/>
    <x v="7"/>
  </r>
  <r>
    <x v="0"/>
    <x v="1"/>
    <x v="3"/>
    <x v="4"/>
    <n v="7336773"/>
    <n v="9006101761"/>
    <x v="0"/>
    <x v="1"/>
    <s v="CONJUNTO RESIDENCIAL MIRADOR DE LOS CEREZOS IV PH"/>
    <x v="1"/>
    <x v="1"/>
  </r>
  <r>
    <x v="0"/>
    <x v="1"/>
    <x v="3"/>
    <x v="4"/>
    <n v="7336793"/>
    <n v="9010034836"/>
    <x v="0"/>
    <x v="1"/>
    <s v="FORTEZZA PARQUE RESIDENCIAL - PROPIEDAD HORIZONTAL"/>
    <x v="3"/>
    <x v="3"/>
  </r>
  <r>
    <x v="0"/>
    <x v="1"/>
    <x v="3"/>
    <x v="4"/>
    <n v="7336834"/>
    <n v="9010164635"/>
    <x v="0"/>
    <x v="1"/>
    <s v="CONJUNTO RESIDENCIAL PARQUES DE BOGOTA CEDRO  PROPIEDAD HORI"/>
    <x v="1"/>
    <x v="1"/>
  </r>
  <r>
    <x v="0"/>
    <x v="1"/>
    <x v="3"/>
    <x v="4"/>
    <n v="7336846"/>
    <n v="9013009902"/>
    <x v="0"/>
    <x v="2"/>
    <s v="EDIFICIO  POBLADO DEL NORTE"/>
    <x v="100"/>
    <x v="5"/>
  </r>
  <r>
    <x v="0"/>
    <x v="1"/>
    <x v="3"/>
    <x v="4"/>
    <n v="7336864"/>
    <n v="9000009553"/>
    <x v="0"/>
    <x v="1"/>
    <s v="EDIFICIO VILLA UNIVERSITARIA CUTUCUMAY IV ETAPA PROPIEDAD HO"/>
    <x v="3"/>
    <x v="3"/>
  </r>
  <r>
    <x v="0"/>
    <x v="1"/>
    <x v="3"/>
    <x v="4"/>
    <n v="7336867"/>
    <n v="9005129360"/>
    <x v="0"/>
    <x v="1"/>
    <s v="EDIFICIO MULTIFAMILIAR ALTOS DEL VERGEL PROPIEDAD HORIZONTAL"/>
    <x v="3"/>
    <x v="3"/>
  </r>
  <r>
    <x v="0"/>
    <x v="1"/>
    <x v="3"/>
    <x v="4"/>
    <n v="7336881"/>
    <n v="9003547461"/>
    <x v="0"/>
    <x v="1"/>
    <s v="URBANIZACION CAMPI?A DE SAN LUCAS PROPIEDAD HORIZONTAL"/>
    <x v="14"/>
    <x v="5"/>
  </r>
  <r>
    <x v="0"/>
    <x v="1"/>
    <x v="3"/>
    <x v="4"/>
    <n v="7336887"/>
    <n v="8301254398"/>
    <x v="0"/>
    <x v="4"/>
    <s v="AGRUPACION URBANIZACION TECHO"/>
    <x v="1"/>
    <x v="1"/>
  </r>
  <r>
    <x v="0"/>
    <x v="1"/>
    <x v="3"/>
    <x v="4"/>
    <n v="7336904"/>
    <n v="8902118041"/>
    <x v="0"/>
    <x v="1"/>
    <s v="CONJUNTO RESIDENCIAL TORRES DEL TEJAR"/>
    <x v="2"/>
    <x v="2"/>
  </r>
  <r>
    <x v="0"/>
    <x v="1"/>
    <x v="3"/>
    <x v="4"/>
    <n v="7336906"/>
    <n v="8300645648"/>
    <x v="0"/>
    <x v="1"/>
    <s v="EDIFICIO LA ALAHAMBRA III PROPIEDAD HORIZON"/>
    <x v="1"/>
    <x v="1"/>
  </r>
  <r>
    <x v="0"/>
    <x v="1"/>
    <x v="3"/>
    <x v="4"/>
    <n v="7336930"/>
    <n v="8605263368"/>
    <x v="0"/>
    <x v="1"/>
    <s v="CONJUNTO RESIDENCIAL SANTA BARBARA NORTE MANZANA C PH"/>
    <x v="1"/>
    <x v="1"/>
  </r>
  <r>
    <x v="0"/>
    <x v="1"/>
    <x v="3"/>
    <x v="4"/>
    <n v="7336938"/>
    <n v="8300229911"/>
    <x v="0"/>
    <x v="1"/>
    <s v="AGRUPACION DE VIVIENDA EL PRISMA"/>
    <x v="1"/>
    <x v="1"/>
  </r>
  <r>
    <x v="0"/>
    <x v="1"/>
    <x v="3"/>
    <x v="4"/>
    <n v="7336987"/>
    <n v="9000134305"/>
    <x v="0"/>
    <x v="1"/>
    <s v="CONDOMINIO PARQUES DE PAKISTAN II ETAPA"/>
    <x v="31"/>
    <x v="3"/>
  </r>
  <r>
    <x v="0"/>
    <x v="1"/>
    <x v="3"/>
    <x v="4"/>
    <n v="7337053"/>
    <n v="8320043991"/>
    <x v="0"/>
    <x v="3"/>
    <s v="CONJUNTO RESIDENCIAL EL PORTAL DE CASALINDA - PH"/>
    <x v="4"/>
    <x v="4"/>
  </r>
  <r>
    <x v="0"/>
    <x v="1"/>
    <x v="3"/>
    <x v="4"/>
    <n v="7337122"/>
    <n v="9008336127"/>
    <x v="0"/>
    <x v="1"/>
    <s v="EDIFICIO LA YE"/>
    <x v="6"/>
    <x v="6"/>
  </r>
  <r>
    <x v="0"/>
    <x v="1"/>
    <x v="3"/>
    <x v="4"/>
    <n v="7337152"/>
    <n v="8300192864"/>
    <x v="0"/>
    <x v="3"/>
    <s v="EDIFICIO LUZ MELBA PH"/>
    <x v="1"/>
    <x v="1"/>
  </r>
  <r>
    <x v="0"/>
    <x v="1"/>
    <x v="3"/>
    <x v="4"/>
    <n v="7337164"/>
    <n v="9002547937"/>
    <x v="0"/>
    <x v="1"/>
    <s v="CONJUNTO RESIDENCIAL BOSQUES DEL PINAR PH"/>
    <x v="1"/>
    <x v="1"/>
  </r>
  <r>
    <x v="0"/>
    <x v="1"/>
    <x v="3"/>
    <x v="4"/>
    <n v="7337185"/>
    <n v="9000721721"/>
    <x v="0"/>
    <x v="1"/>
    <s v="CONJUNTO RESIDENCIAL ALTOS DE CHICALA"/>
    <x v="38"/>
    <x v="4"/>
  </r>
  <r>
    <x v="0"/>
    <x v="1"/>
    <x v="3"/>
    <x v="4"/>
    <n v="7337271"/>
    <n v="8300309920"/>
    <x v="0"/>
    <x v="1"/>
    <s v="CONJUNTO RESIDENCIAL  EL SALITRE MONSERRATE"/>
    <x v="1"/>
    <x v="1"/>
  </r>
  <r>
    <x v="0"/>
    <x v="1"/>
    <x v="3"/>
    <x v="4"/>
    <n v="7337300"/>
    <n v="9003151948"/>
    <x v="0"/>
    <x v="0"/>
    <s v="CONJUNTO HABITACIONAL ALTOS DE CIPRES PROPIEDAD HORIZONTAL"/>
    <x v="6"/>
    <x v="6"/>
  </r>
  <r>
    <x v="0"/>
    <x v="1"/>
    <x v="3"/>
    <x v="4"/>
    <n v="7337335"/>
    <n v="8300713816"/>
    <x v="0"/>
    <x v="1"/>
    <s v="CONJUNTO RESIDENCIAL LOS NOGALES PROPIEDAD HORIZONTAL"/>
    <x v="1"/>
    <x v="1"/>
  </r>
  <r>
    <x v="0"/>
    <x v="1"/>
    <x v="3"/>
    <x v="5"/>
    <n v="7337402"/>
    <n v="41900717"/>
    <x v="0"/>
    <x v="4"/>
    <s v="CLAVIJO VALENCIA MARIA CLAUDIA"/>
    <x v="7"/>
    <x v="7"/>
  </r>
  <r>
    <x v="0"/>
    <x v="1"/>
    <x v="3"/>
    <x v="4"/>
    <n v="7337433"/>
    <n v="8001847791"/>
    <x v="0"/>
    <x v="1"/>
    <s v="EDIFICIO EL MARQUES DE LOS ALPES PROPIEDAD HORIZONTAL"/>
    <x v="11"/>
    <x v="9"/>
  </r>
  <r>
    <x v="0"/>
    <x v="1"/>
    <x v="3"/>
    <x v="4"/>
    <n v="7337450"/>
    <n v="8002407213"/>
    <x v="0"/>
    <x v="3"/>
    <s v="EDIFICIO CAPRI NORTE PROPIEDAD HORIZONTAL"/>
    <x v="1"/>
    <x v="1"/>
  </r>
  <r>
    <x v="0"/>
    <x v="1"/>
    <x v="3"/>
    <x v="4"/>
    <n v="7337465"/>
    <n v="8301254398"/>
    <x v="0"/>
    <x v="0"/>
    <s v="AGRUPACION URBANIZACION TECHO"/>
    <x v="1"/>
    <x v="1"/>
  </r>
  <r>
    <x v="0"/>
    <x v="1"/>
    <x v="3"/>
    <x v="4"/>
    <n v="7337471"/>
    <n v="8090087055"/>
    <x v="0"/>
    <x v="4"/>
    <s v="CLUB RESIDENCIAL ALAMEDA"/>
    <x v="3"/>
    <x v="3"/>
  </r>
  <r>
    <x v="0"/>
    <x v="1"/>
    <x v="3"/>
    <x v="5"/>
    <n v="7337476"/>
    <n v="41900717"/>
    <x v="0"/>
    <x v="4"/>
    <s v="CLAVIJO VALENCIA MARIA CLAUDIA"/>
    <x v="7"/>
    <x v="7"/>
  </r>
  <r>
    <x v="0"/>
    <x v="1"/>
    <x v="3"/>
    <x v="4"/>
    <n v="7337580"/>
    <n v="8300166444"/>
    <x v="0"/>
    <x v="1"/>
    <s v="EDIFICIO ROSALES PLAZA-BARODA"/>
    <x v="1"/>
    <x v="1"/>
  </r>
  <r>
    <x v="0"/>
    <x v="1"/>
    <x v="3"/>
    <x v="4"/>
    <n v="7337594"/>
    <n v="8300713816"/>
    <x v="0"/>
    <x v="1"/>
    <s v="CONJUNTO RESIDENCIAL LOS NOGALES PROPIEDAD HORIZONTAL"/>
    <x v="1"/>
    <x v="1"/>
  </r>
  <r>
    <x v="0"/>
    <x v="1"/>
    <x v="3"/>
    <x v="4"/>
    <n v="7337590"/>
    <n v="9005059282"/>
    <x v="0"/>
    <x v="1"/>
    <s v="CONJUNTO MULTIFAMILIAR EL CARMELO PROPIEDAD HORIZONTAL"/>
    <x v="6"/>
    <x v="6"/>
  </r>
  <r>
    <x v="0"/>
    <x v="1"/>
    <x v="3"/>
    <x v="4"/>
    <n v="7337627"/>
    <n v="9003528888"/>
    <x v="0"/>
    <x v="1"/>
    <s v="conjunto residencial hayuelos 2"/>
    <x v="1"/>
    <x v="1"/>
  </r>
  <r>
    <x v="0"/>
    <x v="1"/>
    <x v="3"/>
    <x v="4"/>
    <n v="7337622"/>
    <n v="8914097941"/>
    <x v="0"/>
    <x v="1"/>
    <s v="CONJUNTO RESIDENCIAL NIZA UNO UIC PH"/>
    <x v="11"/>
    <x v="9"/>
  </r>
  <r>
    <x v="0"/>
    <x v="1"/>
    <x v="3"/>
    <x v="4"/>
    <n v="7337631"/>
    <n v="9001070615"/>
    <x v="0"/>
    <x v="3"/>
    <s v="AGRUPACION DE VIVIENDA ALAMEDA DEL PORTAL 3 MZ 14 PH"/>
    <x v="1"/>
    <x v="1"/>
  </r>
  <r>
    <x v="0"/>
    <x v="1"/>
    <x v="3"/>
    <x v="4"/>
    <n v="7337639"/>
    <n v="9009664723"/>
    <x v="0"/>
    <x v="1"/>
    <s v="EDIFICIO SPIRELLO PROPIEDAD HORIZONTAL"/>
    <x v="6"/>
    <x v="6"/>
  </r>
  <r>
    <x v="0"/>
    <x v="1"/>
    <x v="3"/>
    <x v="4"/>
    <n v="7337653"/>
    <n v="9001070615"/>
    <x v="0"/>
    <x v="3"/>
    <s v="AGRUPACION DE VIVIENDA ALAMEDA DEL PORTAL 3 MZ 14 PH"/>
    <x v="1"/>
    <x v="1"/>
  </r>
  <r>
    <x v="0"/>
    <x v="1"/>
    <x v="3"/>
    <x v="4"/>
    <n v="7337669"/>
    <n v="9013276011"/>
    <x v="0"/>
    <x v="3"/>
    <s v="CONJUNTO CERRADO AGORA PROPIEDAD HORIZONTAL"/>
    <x v="11"/>
    <x v="9"/>
  </r>
  <r>
    <x v="0"/>
    <x v="1"/>
    <x v="3"/>
    <x v="4"/>
    <n v="7337689"/>
    <n v="9001070615"/>
    <x v="0"/>
    <x v="3"/>
    <s v="AGRUPACION DE VIVIENDA ALAMEDA DEL PORTAL 3 MZ 14 PH"/>
    <x v="1"/>
    <x v="1"/>
  </r>
  <r>
    <x v="0"/>
    <x v="1"/>
    <x v="3"/>
    <x v="4"/>
    <n v="7337691"/>
    <n v="8010016934"/>
    <x v="0"/>
    <x v="0"/>
    <s v="CONJUNTO RESIDENCIAL BOSQUES DE PALERMO"/>
    <x v="7"/>
    <x v="7"/>
  </r>
  <r>
    <x v="0"/>
    <x v="1"/>
    <x v="3"/>
    <x v="4"/>
    <n v="7337732"/>
    <n v="9003361353"/>
    <x v="0"/>
    <x v="4"/>
    <s v="CONJUNTO OBELISCO DE LA VILLA PARQUE RESIDENCIAL PH"/>
    <x v="11"/>
    <x v="9"/>
  </r>
  <r>
    <x v="0"/>
    <x v="1"/>
    <x v="3"/>
    <x v="4"/>
    <n v="7337830"/>
    <n v="9008621065"/>
    <x v="0"/>
    <x v="0"/>
    <s v="PARQUE RESIDENCIAL PORTAL DE ALAMEDA"/>
    <x v="7"/>
    <x v="7"/>
  </r>
  <r>
    <x v="0"/>
    <x v="1"/>
    <x v="3"/>
    <x v="4"/>
    <n v="7337856"/>
    <n v="8301360661"/>
    <x v="0"/>
    <x v="2"/>
    <s v="EDIFICIO BERNA PH"/>
    <x v="1"/>
    <x v="1"/>
  </r>
  <r>
    <x v="0"/>
    <x v="1"/>
    <x v="3"/>
    <x v="4"/>
    <n v="7337895"/>
    <n v="8002414331"/>
    <x v="0"/>
    <x v="1"/>
    <s v="EDIFICIO TORRES DE PINARES"/>
    <x v="11"/>
    <x v="9"/>
  </r>
  <r>
    <x v="0"/>
    <x v="1"/>
    <x v="3"/>
    <x v="4"/>
    <n v="7337926"/>
    <n v="9004206740"/>
    <x v="0"/>
    <x v="1"/>
    <s v="EDIFICIO PUENTE LARGO PH"/>
    <x v="1"/>
    <x v="1"/>
  </r>
  <r>
    <x v="0"/>
    <x v="1"/>
    <x v="3"/>
    <x v="4"/>
    <n v="7337929"/>
    <n v="9010297872"/>
    <x v="0"/>
    <x v="3"/>
    <s v="CONJUNTO CERRADO BAMBU PH"/>
    <x v="13"/>
    <x v="9"/>
  </r>
  <r>
    <x v="0"/>
    <x v="1"/>
    <x v="3"/>
    <x v="4"/>
    <n v="7337992"/>
    <n v="9009796117"/>
    <x v="0"/>
    <x v="3"/>
    <s v="GALATEA PARQUE RESIDENCIAL PH"/>
    <x v="13"/>
    <x v="9"/>
  </r>
  <r>
    <x v="0"/>
    <x v="1"/>
    <x v="3"/>
    <x v="4"/>
    <n v="7338016"/>
    <n v="9002083004"/>
    <x v="0"/>
    <x v="1"/>
    <s v="EDIFICIO LOS CISNES"/>
    <x v="27"/>
    <x v="13"/>
  </r>
  <r>
    <x v="0"/>
    <x v="1"/>
    <x v="3"/>
    <x v="4"/>
    <n v="7338065"/>
    <n v="8301018025"/>
    <x v="0"/>
    <x v="0"/>
    <s v="CONJUNTO RESIDENCIAL EL PORTAL DEL MORTIÑO PROPIEDAD HORIZON"/>
    <x v="1"/>
    <x v="1"/>
  </r>
  <r>
    <x v="0"/>
    <x v="1"/>
    <x v="3"/>
    <x v="4"/>
    <n v="7338082"/>
    <n v="8000909286"/>
    <x v="0"/>
    <x v="1"/>
    <s v="CONJUNTO RESIDENCIAL SANTA HELENA DE BAVIERA ETAPA 1"/>
    <x v="1"/>
    <x v="1"/>
  </r>
  <r>
    <x v="0"/>
    <x v="1"/>
    <x v="3"/>
    <x v="4"/>
    <n v="7338089"/>
    <n v="8002204657"/>
    <x v="0"/>
    <x v="1"/>
    <s v="AGRUPACION RESIDENCIAL ZARZAMORA CAFAM ETAPA I"/>
    <x v="1"/>
    <x v="1"/>
  </r>
  <r>
    <x v="0"/>
    <x v="1"/>
    <x v="3"/>
    <x v="4"/>
    <n v="7338113"/>
    <n v="8001872058"/>
    <x v="0"/>
    <x v="1"/>
    <s v="CONJUNTO RESIDENCIAL SAN DIEGO - PROPIEDAD HORIZONTAL"/>
    <x v="1"/>
    <x v="1"/>
  </r>
  <r>
    <x v="0"/>
    <x v="1"/>
    <x v="3"/>
    <x v="4"/>
    <n v="7338115"/>
    <n v="9000474824"/>
    <x v="0"/>
    <x v="3"/>
    <s v="CONDOMINIO SANTA ANA RESERVADO"/>
    <x v="82"/>
    <x v="4"/>
  </r>
  <r>
    <x v="0"/>
    <x v="1"/>
    <x v="3"/>
    <x v="4"/>
    <n v="7338153"/>
    <n v="8010047033"/>
    <x v="0"/>
    <x v="4"/>
    <s v="EDIFICIO SANTA HELENA"/>
    <x v="7"/>
    <x v="7"/>
  </r>
  <r>
    <x v="0"/>
    <x v="1"/>
    <x v="3"/>
    <x v="4"/>
    <n v="7338156"/>
    <n v="9002412194"/>
    <x v="0"/>
    <x v="1"/>
    <s v="URBANIZACION EL PORTAL DE LOS CORALES PROPIEDAD HORIZONTAL"/>
    <x v="11"/>
    <x v="9"/>
  </r>
  <r>
    <x v="0"/>
    <x v="1"/>
    <x v="3"/>
    <x v="4"/>
    <n v="7338247"/>
    <n v="9006999782"/>
    <x v="0"/>
    <x v="1"/>
    <s v="URBANIZACION EL ROSAL I ETAPA PH"/>
    <x v="14"/>
    <x v="5"/>
  </r>
  <r>
    <x v="0"/>
    <x v="1"/>
    <x v="3"/>
    <x v="4"/>
    <n v="7338298"/>
    <n v="9004104315"/>
    <x v="0"/>
    <x v="1"/>
    <s v="CONJUNTO RESIDENCIAL PORTAL DE MADELENA PROPIEDAD HORIZO"/>
    <x v="1"/>
    <x v="1"/>
  </r>
  <r>
    <x v="0"/>
    <x v="1"/>
    <x v="3"/>
    <x v="4"/>
    <n v="7338369"/>
    <n v="8002493766"/>
    <x v="0"/>
    <x v="1"/>
    <s v="CONJUNTO RESIDENCIAL CAMINOS DE MARAYA PH"/>
    <x v="11"/>
    <x v="9"/>
  </r>
  <r>
    <x v="0"/>
    <x v="1"/>
    <x v="3"/>
    <x v="4"/>
    <n v="7338578"/>
    <n v="8300309920"/>
    <x v="0"/>
    <x v="1"/>
    <s v="CONJUNTO RESIDENCIAL  EL SALITRE MONSERRATE"/>
    <x v="1"/>
    <x v="1"/>
  </r>
  <r>
    <x v="0"/>
    <x v="1"/>
    <x v="3"/>
    <x v="4"/>
    <n v="7338577"/>
    <n v="8301254398"/>
    <x v="0"/>
    <x v="4"/>
    <s v="AGRUPACION URBANIZACION TECHO"/>
    <x v="1"/>
    <x v="1"/>
  </r>
  <r>
    <x v="0"/>
    <x v="1"/>
    <x v="3"/>
    <x v="4"/>
    <n v="7338640"/>
    <n v="9012291864"/>
    <x v="0"/>
    <x v="2"/>
    <s v="CONJUNTO CERRADO GRAN VILLA- I ETAPA"/>
    <x v="23"/>
    <x v="6"/>
  </r>
  <r>
    <x v="0"/>
    <x v="1"/>
    <x v="3"/>
    <x v="4"/>
    <n v="7338674"/>
    <n v="8001835520"/>
    <x v="0"/>
    <x v="1"/>
    <s v="AGRUPACION DE VIVIENDA QUINTAS DE SANTA BARBARA II ETAPA"/>
    <x v="1"/>
    <x v="1"/>
  </r>
  <r>
    <x v="0"/>
    <x v="1"/>
    <x v="3"/>
    <x v="4"/>
    <n v="7338683"/>
    <n v="8300336865"/>
    <x v="0"/>
    <x v="1"/>
    <s v="EDIFICIO MULTIFAMILIAR JUMACA 3 PROPIEDAD HOR"/>
    <x v="1"/>
    <x v="1"/>
  </r>
  <r>
    <x v="0"/>
    <x v="1"/>
    <x v="3"/>
    <x v="4"/>
    <n v="7338704"/>
    <n v="9000833171"/>
    <x v="0"/>
    <x v="1"/>
    <s v="CONDOMINIO CONJUNTO CERRADO CASTILLA REAL - PRIMERA ETAPA -"/>
    <x v="6"/>
    <x v="6"/>
  </r>
  <r>
    <x v="0"/>
    <x v="1"/>
    <x v="3"/>
    <x v="4"/>
    <n v="7338898"/>
    <n v="9010240761"/>
    <x v="0"/>
    <x v="1"/>
    <s v="EDIFICIO TORRE K 5-2 -PROPIEDAD HORIZONTAL"/>
    <x v="1"/>
    <x v="1"/>
  </r>
  <r>
    <x v="0"/>
    <x v="1"/>
    <x v="3"/>
    <x v="4"/>
    <n v="7338975"/>
    <n v="8001011161"/>
    <x v="0"/>
    <x v="4"/>
    <s v="CONJUNTO RESIDENCIAL QUINTANILLA  DE LA FLORA"/>
    <x v="1"/>
    <x v="1"/>
  </r>
  <r>
    <x v="0"/>
    <x v="1"/>
    <x v="3"/>
    <x v="4"/>
    <n v="7339031"/>
    <n v="9004649980"/>
    <x v="0"/>
    <x v="1"/>
    <s v="CONJUNTO CALLE 139 RESERVADO PH"/>
    <x v="1"/>
    <x v="1"/>
  </r>
  <r>
    <x v="0"/>
    <x v="1"/>
    <x v="3"/>
    <x v="4"/>
    <n v="7339091"/>
    <n v="8000680273"/>
    <x v="0"/>
    <x v="1"/>
    <s v="CONJUNTO RESIDENCIAL RINCON DEL FRAILE PH"/>
    <x v="10"/>
    <x v="5"/>
  </r>
  <r>
    <x v="0"/>
    <x v="1"/>
    <x v="3"/>
    <x v="4"/>
    <n v="7339097"/>
    <n v="9001192281"/>
    <x v="0"/>
    <x v="3"/>
    <s v="URBANIZACION LA VILLA DE MARCOS PH"/>
    <x v="13"/>
    <x v="9"/>
  </r>
  <r>
    <x v="0"/>
    <x v="1"/>
    <x v="3"/>
    <x v="4"/>
    <n v="7339114"/>
    <n v="8001339671"/>
    <x v="0"/>
    <x v="1"/>
    <s v="CONJUNTO MULTIFAMILIAR EL VERGEL DEL COUNTRY"/>
    <x v="1"/>
    <x v="1"/>
  </r>
  <r>
    <x v="0"/>
    <x v="1"/>
    <x v="3"/>
    <x v="5"/>
    <n v="7339123"/>
    <n v="1094905871"/>
    <x v="0"/>
    <x v="1"/>
    <s v="OROZCO ALZATE RAQUEL MAYLIN"/>
    <x v="30"/>
    <x v="7"/>
  </r>
  <r>
    <x v="0"/>
    <x v="1"/>
    <x v="3"/>
    <x v="5"/>
    <n v="7339167"/>
    <n v="10215885"/>
    <x v="0"/>
    <x v="1"/>
    <s v="ALVAREZ MEJIA GUILLERMO"/>
    <x v="7"/>
    <x v="7"/>
  </r>
  <r>
    <x v="0"/>
    <x v="1"/>
    <x v="3"/>
    <x v="4"/>
    <n v="7339183"/>
    <n v="8300601457"/>
    <x v="0"/>
    <x v="3"/>
    <s v="CIUDADELA CAFAM VI ETAPA"/>
    <x v="1"/>
    <x v="1"/>
  </r>
  <r>
    <x v="0"/>
    <x v="1"/>
    <x v="3"/>
    <x v="4"/>
    <n v="7339217"/>
    <n v="8000988886"/>
    <x v="0"/>
    <x v="1"/>
    <s v="CONJUNTO RESIDENCIAL LA REBECA"/>
    <x v="11"/>
    <x v="9"/>
  </r>
  <r>
    <x v="0"/>
    <x v="1"/>
    <x v="3"/>
    <x v="4"/>
    <n v="7339306"/>
    <n v="8300351000"/>
    <x v="0"/>
    <x v="1"/>
    <s v="CONJUNTO RESIDENCIAL PARQUES DE LA COLINA III"/>
    <x v="1"/>
    <x v="1"/>
  </r>
  <r>
    <x v="0"/>
    <x v="1"/>
    <x v="3"/>
    <x v="4"/>
    <n v="7339312"/>
    <n v="8100010200"/>
    <x v="0"/>
    <x v="1"/>
    <s v="CONJUNTO RESIDENCIAL SAN GABRIEL - PROPIEDAD HORIZONTAL"/>
    <x v="6"/>
    <x v="6"/>
  </r>
  <r>
    <x v="0"/>
    <x v="1"/>
    <x v="3"/>
    <x v="4"/>
    <n v="7339338"/>
    <n v="8605268029"/>
    <x v="0"/>
    <x v="2"/>
    <s v="EDIFICIO SUCRE - PROPIEDAD HORIZONTAL"/>
    <x v="1"/>
    <x v="1"/>
  </r>
  <r>
    <x v="0"/>
    <x v="1"/>
    <x v="3"/>
    <x v="4"/>
    <n v="7339352"/>
    <n v="8300799979"/>
    <x v="0"/>
    <x v="3"/>
    <s v="CONJUNTO RESIDENCIAL EBRO ETAPAS I II Y III - PROPIEDAD HORI"/>
    <x v="1"/>
    <x v="1"/>
  </r>
  <r>
    <x v="0"/>
    <x v="1"/>
    <x v="3"/>
    <x v="4"/>
    <n v="7339370"/>
    <n v="8300116670"/>
    <x v="0"/>
    <x v="1"/>
    <s v="QUINTAS DE GRATAMIRA CONJUNTO RESIDENCIAL"/>
    <x v="1"/>
    <x v="1"/>
  </r>
  <r>
    <x v="0"/>
    <x v="1"/>
    <x v="3"/>
    <x v="4"/>
    <n v="7339377"/>
    <n v="9006189500"/>
    <x v="0"/>
    <x v="2"/>
    <s v="CONJUNTO RESIDENCIAL BALCONES DE SAN JUAN"/>
    <x v="9"/>
    <x v="8"/>
  </r>
  <r>
    <x v="0"/>
    <x v="1"/>
    <x v="3"/>
    <x v="5"/>
    <n v="7339382"/>
    <n v="10235405"/>
    <x v="0"/>
    <x v="3"/>
    <s v="TORO  MEJIA RAFAEL"/>
    <x v="6"/>
    <x v="6"/>
  </r>
  <r>
    <x v="0"/>
    <x v="1"/>
    <x v="3"/>
    <x v="4"/>
    <n v="7339389"/>
    <n v="8605226325"/>
    <x v="0"/>
    <x v="4"/>
    <s v="EDIFICIO ANDRES"/>
    <x v="1"/>
    <x v="1"/>
  </r>
  <r>
    <x v="0"/>
    <x v="1"/>
    <x v="3"/>
    <x v="4"/>
    <n v="7339413"/>
    <n v="9006007440"/>
    <x v="0"/>
    <x v="0"/>
    <s v="TERRITORIO ROBLEDO ETAPA CANARIO"/>
    <x v="14"/>
    <x v="5"/>
  </r>
  <r>
    <x v="0"/>
    <x v="1"/>
    <x v="3"/>
    <x v="4"/>
    <n v="7339420"/>
    <n v="8301254398"/>
    <x v="0"/>
    <x v="0"/>
    <s v="AGRUPACION URBANIZACION TECHO"/>
    <x v="1"/>
    <x v="1"/>
  </r>
  <r>
    <x v="0"/>
    <x v="1"/>
    <x v="3"/>
    <x v="4"/>
    <n v="7339460"/>
    <n v="8300713816"/>
    <x v="0"/>
    <x v="1"/>
    <s v="CONJUNTO RESIDENCIAL LOS NOGALES PROPIEDAD HORIZONTAL"/>
    <x v="1"/>
    <x v="1"/>
  </r>
  <r>
    <x v="0"/>
    <x v="1"/>
    <x v="3"/>
    <x v="5"/>
    <n v="7339467"/>
    <n v="41900717"/>
    <x v="0"/>
    <x v="1"/>
    <s v="CLAVIJO VALENCIA MARIA CLAUDIA"/>
    <x v="7"/>
    <x v="7"/>
  </r>
  <r>
    <x v="0"/>
    <x v="1"/>
    <x v="3"/>
    <x v="4"/>
    <n v="7339490"/>
    <n v="8300450875"/>
    <x v="0"/>
    <x v="1"/>
    <s v="CONJUNTO RESIDENCIAL PLAZA BAVIERA FASE 1 -  PROPIEDAD HORIZ"/>
    <x v="1"/>
    <x v="1"/>
  </r>
  <r>
    <x v="0"/>
    <x v="1"/>
    <x v="3"/>
    <x v="4"/>
    <n v="7339510"/>
    <n v="8100002843"/>
    <x v="0"/>
    <x v="1"/>
    <s v="EDIFICIO CENTRO PROFESIONAL PROPIEDAD HORIZONTAL"/>
    <x v="6"/>
    <x v="6"/>
  </r>
  <r>
    <x v="0"/>
    <x v="1"/>
    <x v="3"/>
    <x v="4"/>
    <n v="7339496"/>
    <n v="8301330145"/>
    <x v="0"/>
    <x v="1"/>
    <s v="AGRUPACION RINCON DEL PARQUE"/>
    <x v="1"/>
    <x v="1"/>
  </r>
  <r>
    <x v="0"/>
    <x v="1"/>
    <x v="3"/>
    <x v="4"/>
    <n v="7339551"/>
    <n v="9000650430"/>
    <x v="0"/>
    <x v="1"/>
    <s v="EDIFICIO PASYMAR PROPIEDAD HORIZONTAL"/>
    <x v="1"/>
    <x v="1"/>
  </r>
  <r>
    <x v="0"/>
    <x v="1"/>
    <x v="3"/>
    <x v="4"/>
    <n v="7339579"/>
    <n v="8000477145"/>
    <x v="0"/>
    <x v="1"/>
    <s v="EDIFICIO ALICANTE PROPIEDAD HORIZONTAL"/>
    <x v="6"/>
    <x v="6"/>
  </r>
  <r>
    <x v="0"/>
    <x v="1"/>
    <x v="3"/>
    <x v="4"/>
    <n v="7339637"/>
    <n v="9000663501"/>
    <x v="0"/>
    <x v="1"/>
    <s v="CONJUNTO RESIDENCIAL BALCONES DE SAN MARTIN"/>
    <x v="1"/>
    <x v="1"/>
  </r>
  <r>
    <x v="0"/>
    <x v="1"/>
    <x v="3"/>
    <x v="4"/>
    <n v="7339729"/>
    <n v="9007785653"/>
    <x v="0"/>
    <x v="0"/>
    <s v="CONJUNTO RESIDENCIAL HACIENDA CAÑAVERAL DEL ORIENTE"/>
    <x v="17"/>
    <x v="2"/>
  </r>
  <r>
    <x v="0"/>
    <x v="1"/>
    <x v="3"/>
    <x v="4"/>
    <n v="7339706"/>
    <n v="8080012059"/>
    <x v="0"/>
    <x v="2"/>
    <s v="SANTA MONICA I ETAPA"/>
    <x v="15"/>
    <x v="4"/>
  </r>
  <r>
    <x v="0"/>
    <x v="1"/>
    <x v="3"/>
    <x v="4"/>
    <n v="7339725"/>
    <n v="8301018025"/>
    <x v="0"/>
    <x v="0"/>
    <s v="CONJUNTO RESIDENCIAL EL PORTAL DEL MORTIÑO PROPIEDAD HORIZON"/>
    <x v="1"/>
    <x v="1"/>
  </r>
  <r>
    <x v="0"/>
    <x v="1"/>
    <x v="3"/>
    <x v="4"/>
    <n v="7339749"/>
    <n v="8300092997"/>
    <x v="0"/>
    <x v="1"/>
    <s v="CONJUNTO RESIDENCIAL SANTA MARIA ALCAZAR"/>
    <x v="1"/>
    <x v="1"/>
  </r>
  <r>
    <x v="0"/>
    <x v="1"/>
    <x v="3"/>
    <x v="4"/>
    <n v="7339763"/>
    <n v="8000987182"/>
    <x v="0"/>
    <x v="1"/>
    <s v="EDIFICIO TORRES DEL PRADO"/>
    <x v="27"/>
    <x v="13"/>
  </r>
  <r>
    <x v="0"/>
    <x v="1"/>
    <x v="3"/>
    <x v="4"/>
    <n v="7339768"/>
    <n v="8110398583"/>
    <x v="0"/>
    <x v="1"/>
    <s v="URBANIZACION TORRES DE SANTA ISABEL  PH"/>
    <x v="10"/>
    <x v="5"/>
  </r>
  <r>
    <x v="0"/>
    <x v="1"/>
    <x v="3"/>
    <x v="4"/>
    <n v="7339810"/>
    <n v="8090056196"/>
    <x v="0"/>
    <x v="4"/>
    <s v="CONDOMINIO PAKISTAN I ETAPA"/>
    <x v="31"/>
    <x v="3"/>
  </r>
  <r>
    <x v="0"/>
    <x v="1"/>
    <x v="3"/>
    <x v="4"/>
    <n v="7339816"/>
    <n v="8100033949"/>
    <x v="0"/>
    <x v="1"/>
    <s v="CONJUNTO CERRADO BELLA MONTANA"/>
    <x v="6"/>
    <x v="6"/>
  </r>
  <r>
    <x v="0"/>
    <x v="1"/>
    <x v="3"/>
    <x v="4"/>
    <n v="7339823"/>
    <n v="9002927029"/>
    <x v="0"/>
    <x v="0"/>
    <s v="CONJUNTO RESIDENCIAL KYOTO TORRE 3 PH"/>
    <x v="1"/>
    <x v="1"/>
  </r>
  <r>
    <x v="0"/>
    <x v="1"/>
    <x v="3"/>
    <x v="4"/>
    <n v="7339829"/>
    <n v="9008110116"/>
    <x v="1"/>
    <x v="6"/>
    <s v="PROPIEDAD HORIZONTAL - EDIFICIO LA RIVIERA"/>
    <x v="6"/>
    <x v="6"/>
  </r>
  <r>
    <x v="0"/>
    <x v="1"/>
    <x v="3"/>
    <x v="4"/>
    <n v="7339856"/>
    <n v="8000116782"/>
    <x v="0"/>
    <x v="1"/>
    <s v="CONJUNTO RESIDENCIAL MULTIFAMILIARES ANTIOQUIA PH"/>
    <x v="1"/>
    <x v="1"/>
  </r>
  <r>
    <x v="0"/>
    <x v="1"/>
    <x v="3"/>
    <x v="4"/>
    <n v="7339865"/>
    <n v="9001854255"/>
    <x v="0"/>
    <x v="1"/>
    <s v="EDIFICIO CHICO 105 PROPIEDAD HORIZONTAL"/>
    <x v="1"/>
    <x v="1"/>
  </r>
  <r>
    <x v="0"/>
    <x v="1"/>
    <x v="3"/>
    <x v="4"/>
    <n v="7339870"/>
    <n v="9000883165"/>
    <x v="0"/>
    <x v="3"/>
    <s v="EDIFICIO ALTAVISTA PH"/>
    <x v="1"/>
    <x v="1"/>
  </r>
  <r>
    <x v="0"/>
    <x v="1"/>
    <x v="3"/>
    <x v="4"/>
    <n v="7339883"/>
    <n v="8000250208"/>
    <x v="0"/>
    <x v="3"/>
    <s v="CENTRO COMERCIAL CAOBOS 147"/>
    <x v="1"/>
    <x v="1"/>
  </r>
  <r>
    <x v="0"/>
    <x v="1"/>
    <x v="3"/>
    <x v="4"/>
    <n v="7339898"/>
    <n v="9002534906"/>
    <x v="0"/>
    <x v="1"/>
    <s v="CONJUNTO CERRADO PORTON DE SANTA CRUZ PH"/>
    <x v="11"/>
    <x v="9"/>
  </r>
  <r>
    <x v="0"/>
    <x v="1"/>
    <x v="3"/>
    <x v="4"/>
    <n v="7339999"/>
    <n v="8002106328"/>
    <x v="0"/>
    <x v="3"/>
    <s v="EDIFICIO LOURDES CALLE 65 PH"/>
    <x v="1"/>
    <x v="1"/>
  </r>
  <r>
    <x v="0"/>
    <x v="1"/>
    <x v="3"/>
    <x v="4"/>
    <n v="7339954"/>
    <n v="9001951751"/>
    <x v="0"/>
    <x v="4"/>
    <s v="EDIFICIO MANGLARES PROPIEDAD HORIZONTAL"/>
    <x v="6"/>
    <x v="6"/>
  </r>
  <r>
    <x v="0"/>
    <x v="1"/>
    <x v="3"/>
    <x v="1"/>
    <n v="7340021"/>
    <n v="9004542927"/>
    <x v="0"/>
    <x v="1"/>
    <s v="LUZ RESIDENCIAL LOS ARRAYUELOS"/>
    <x v="3"/>
    <x v="3"/>
  </r>
  <r>
    <x v="0"/>
    <x v="1"/>
    <x v="3"/>
    <x v="4"/>
    <n v="7340052"/>
    <n v="8300079465"/>
    <x v="0"/>
    <x v="3"/>
    <s v="CONJUNTO RESIDENCIAL SAN BERNARDO PH"/>
    <x v="1"/>
    <x v="1"/>
  </r>
  <r>
    <x v="0"/>
    <x v="1"/>
    <x v="3"/>
    <x v="4"/>
    <n v="7340139"/>
    <n v="8002060466"/>
    <x v="0"/>
    <x v="4"/>
    <s v="CONJUNTO RESIDENCIAL BOLIVIA ORIENTAL"/>
    <x v="1"/>
    <x v="1"/>
  </r>
  <r>
    <x v="0"/>
    <x v="1"/>
    <x v="3"/>
    <x v="4"/>
    <n v="7340187"/>
    <n v="9004098140"/>
    <x v="0"/>
    <x v="1"/>
    <s v="EDIFICIO VILLACLARA PROPIEDAD HORIZONTAL"/>
    <x v="0"/>
    <x v="0"/>
  </r>
  <r>
    <x v="0"/>
    <x v="1"/>
    <x v="3"/>
    <x v="4"/>
    <n v="7340193"/>
    <n v="9005445293"/>
    <x v="0"/>
    <x v="2"/>
    <s v="CONJUNTO CERRADO CERROS DE NIZA PROPIEDAD HORIZONTAL"/>
    <x v="6"/>
    <x v="6"/>
  </r>
  <r>
    <x v="0"/>
    <x v="1"/>
    <x v="3"/>
    <x v="4"/>
    <n v="7340249"/>
    <n v="9002532583"/>
    <x v="0"/>
    <x v="0"/>
    <s v="CONJUNTO SIEMPRE VERDE - PROPIEDAD HORIZONTAL"/>
    <x v="14"/>
    <x v="5"/>
  </r>
  <r>
    <x v="0"/>
    <x v="1"/>
    <x v="3"/>
    <x v="5"/>
    <n v="7340256"/>
    <n v="15897100"/>
    <x v="0"/>
    <x v="2"/>
    <s v="MUÑOZ  LUIS ENRIQUE"/>
    <x v="7"/>
    <x v="7"/>
  </r>
  <r>
    <x v="0"/>
    <x v="1"/>
    <x v="3"/>
    <x v="4"/>
    <n v="7340255"/>
    <n v="9000833171"/>
    <x v="0"/>
    <x v="1"/>
    <s v="CONDOMINIO CONJUNTO CERRADO CASTILLA REAL - PRIMERA ETAPA -"/>
    <x v="6"/>
    <x v="6"/>
  </r>
  <r>
    <x v="0"/>
    <x v="1"/>
    <x v="3"/>
    <x v="4"/>
    <n v="7340263"/>
    <n v="8300167349"/>
    <x v="0"/>
    <x v="1"/>
    <s v="EDIFICIO ENSENADA DEL CHICO"/>
    <x v="1"/>
    <x v="1"/>
  </r>
  <r>
    <x v="0"/>
    <x v="1"/>
    <x v="3"/>
    <x v="4"/>
    <n v="7340293"/>
    <n v="9013299170"/>
    <x v="0"/>
    <x v="1"/>
    <s v="AMARU APARTAMENTOS PROPIEDAD HORIZONTAL"/>
    <x v="11"/>
    <x v="9"/>
  </r>
  <r>
    <x v="0"/>
    <x v="1"/>
    <x v="3"/>
    <x v="4"/>
    <n v="7340294"/>
    <n v="8000339520"/>
    <x v="0"/>
    <x v="3"/>
    <s v="CONJUNTO RESIDENCIAL INTERLOMAS (ETAPAS 123 Y 4) -PH-"/>
    <x v="14"/>
    <x v="5"/>
  </r>
  <r>
    <x v="0"/>
    <x v="1"/>
    <x v="3"/>
    <x v="4"/>
    <n v="7340324"/>
    <n v="8001857479"/>
    <x v="0"/>
    <x v="0"/>
    <s v="URBANIZACIÓN PLAZUELAS DEL RODEO PH"/>
    <x v="14"/>
    <x v="5"/>
  </r>
  <r>
    <x v="0"/>
    <x v="1"/>
    <x v="3"/>
    <x v="1"/>
    <n v="7340326"/>
    <n v="9005257084"/>
    <x v="0"/>
    <x v="7"/>
    <s v="EDIFICIO EL ROBLE 123 PH"/>
    <x v="1"/>
    <x v="1"/>
  </r>
  <r>
    <x v="0"/>
    <x v="1"/>
    <x v="3"/>
    <x v="4"/>
    <n v="7340321"/>
    <n v="8300575459"/>
    <x v="0"/>
    <x v="3"/>
    <s v="CONJUNTO RESIDENCIAL LA ALEJANDRIA II PH"/>
    <x v="1"/>
    <x v="1"/>
  </r>
  <r>
    <x v="0"/>
    <x v="1"/>
    <x v="3"/>
    <x v="4"/>
    <n v="7340379"/>
    <n v="9012563571"/>
    <x v="0"/>
    <x v="0"/>
    <s v="CONJUNTO CERRADO LA QUINTA PROPIEDAD HORIZONTAL"/>
    <x v="6"/>
    <x v="6"/>
  </r>
  <r>
    <x v="0"/>
    <x v="1"/>
    <x v="3"/>
    <x v="4"/>
    <n v="7340416"/>
    <n v="9012185956"/>
    <x v="0"/>
    <x v="1"/>
    <s v="EDIFICIO AL LADO DEL CENTRO PH"/>
    <x v="1"/>
    <x v="1"/>
  </r>
  <r>
    <x v="0"/>
    <x v="1"/>
    <x v="3"/>
    <x v="4"/>
    <n v="7340420"/>
    <n v="9001536870"/>
    <x v="0"/>
    <x v="1"/>
    <s v="CAMPOVERDE PH"/>
    <x v="14"/>
    <x v="5"/>
  </r>
  <r>
    <x v="0"/>
    <x v="1"/>
    <x v="3"/>
    <x v="4"/>
    <n v="7340446"/>
    <n v="9006830915"/>
    <x v="0"/>
    <x v="2"/>
    <s v="CONJUNTO RESIDENCIAL VILLAS DE LA MERCED PH"/>
    <x v="13"/>
    <x v="9"/>
  </r>
  <r>
    <x v="0"/>
    <x v="1"/>
    <x v="3"/>
    <x v="1"/>
    <n v="7340479"/>
    <n v="9001942074"/>
    <x v="0"/>
    <x v="5"/>
    <s v="CONJUNTO CERRADO QUINTAS DE SAN ESTEBAN"/>
    <x v="3"/>
    <x v="3"/>
  </r>
  <r>
    <x v="0"/>
    <x v="1"/>
    <x v="3"/>
    <x v="4"/>
    <n v="7340511"/>
    <n v="8301254398"/>
    <x v="0"/>
    <x v="0"/>
    <s v="AGRUPACION URBANIZACION TECHO"/>
    <x v="1"/>
    <x v="1"/>
  </r>
  <r>
    <x v="0"/>
    <x v="1"/>
    <x v="3"/>
    <x v="4"/>
    <n v="7340500"/>
    <n v="9008279198"/>
    <x v="0"/>
    <x v="1"/>
    <s v="CONJUNTO RESIDENCIAL SENDEROS DEL BOSQUE"/>
    <x v="7"/>
    <x v="7"/>
  </r>
  <r>
    <x v="0"/>
    <x v="1"/>
    <x v="3"/>
    <x v="4"/>
    <n v="7340513"/>
    <n v="8010011641"/>
    <x v="0"/>
    <x v="4"/>
    <s v="EDIFICIO BARLOVENTO"/>
    <x v="7"/>
    <x v="7"/>
  </r>
  <r>
    <x v="0"/>
    <x v="1"/>
    <x v="3"/>
    <x v="4"/>
    <n v="7340522"/>
    <n v="8110453849"/>
    <x v="0"/>
    <x v="1"/>
    <s v="EDIFICIO PALMAR DE LA 27"/>
    <x v="14"/>
    <x v="5"/>
  </r>
  <r>
    <x v="0"/>
    <x v="1"/>
    <x v="3"/>
    <x v="4"/>
    <n v="7340613"/>
    <n v="9009200668"/>
    <x v="0"/>
    <x v="3"/>
    <s v="EDIFICIO TORRE MADERO PROPIEDAD HORIZONTAL"/>
    <x v="6"/>
    <x v="6"/>
  </r>
  <r>
    <x v="0"/>
    <x v="1"/>
    <x v="3"/>
    <x v="4"/>
    <n v="7340666"/>
    <n v="9009297293"/>
    <x v="0"/>
    <x v="1"/>
    <s v="EDIFICIO PINAMAR  APARTAMENTOS  PROPIEDAD  HORIZONTAL"/>
    <x v="11"/>
    <x v="9"/>
  </r>
  <r>
    <x v="0"/>
    <x v="1"/>
    <x v="3"/>
    <x v="4"/>
    <n v="7340703"/>
    <n v="8090056196"/>
    <x v="0"/>
    <x v="4"/>
    <s v="CONDOMINIO PAKISTAN 1 ETAPA"/>
    <x v="31"/>
    <x v="3"/>
  </r>
  <r>
    <x v="0"/>
    <x v="1"/>
    <x v="3"/>
    <x v="4"/>
    <n v="7340717"/>
    <n v="8300423020"/>
    <x v="0"/>
    <x v="3"/>
    <s v="CONJUNTO RESIDENCIAL SANTA MARIA DE LAS CARBELAS"/>
    <x v="1"/>
    <x v="1"/>
  </r>
  <r>
    <x v="0"/>
    <x v="1"/>
    <x v="3"/>
    <x v="4"/>
    <n v="7340755"/>
    <n v="9004401641"/>
    <x v="0"/>
    <x v="0"/>
    <s v="CONJUNTO RESIDENCIAL CERRADO QUINTA SANTANA"/>
    <x v="20"/>
    <x v="11"/>
  </r>
  <r>
    <x v="0"/>
    <x v="1"/>
    <x v="3"/>
    <x v="4"/>
    <n v="7340763"/>
    <n v="9011528091"/>
    <x v="0"/>
    <x v="1"/>
    <s v="EDIFICIO BAHIA PLAZA"/>
    <x v="7"/>
    <x v="7"/>
  </r>
  <r>
    <x v="0"/>
    <x v="1"/>
    <x v="3"/>
    <x v="4"/>
    <n v="7340819"/>
    <n v="9003081963"/>
    <x v="0"/>
    <x v="0"/>
    <s v="CONJUNTO RESIDENCIAL JARDINES DE TANAMBI P H"/>
    <x v="11"/>
    <x v="9"/>
  </r>
  <r>
    <x v="0"/>
    <x v="1"/>
    <x v="3"/>
    <x v="4"/>
    <n v="7340834"/>
    <n v="9005136457"/>
    <x v="0"/>
    <x v="1"/>
    <s v="BUENAVISTA CLUB Y CONDOMINIO PROPIEDAD HORIZO"/>
    <x v="3"/>
    <x v="3"/>
  </r>
  <r>
    <x v="0"/>
    <x v="1"/>
    <x v="3"/>
    <x v="4"/>
    <n v="7340853"/>
    <n v="8909367756"/>
    <x v="0"/>
    <x v="3"/>
    <s v="URBANIZACIÓN MULTIFAMILIAR CONDOMINIO CAMPESTRE ROSEDAL PH"/>
    <x v="14"/>
    <x v="5"/>
  </r>
  <r>
    <x v="0"/>
    <x v="1"/>
    <x v="3"/>
    <x v="4"/>
    <n v="7340895"/>
    <n v="9004146968"/>
    <x v="0"/>
    <x v="0"/>
    <s v="CONJUNTO RESIDENCIAL MONTEBONITO"/>
    <x v="3"/>
    <x v="3"/>
  </r>
  <r>
    <x v="0"/>
    <x v="1"/>
    <x v="3"/>
    <x v="4"/>
    <n v="7340921"/>
    <n v="8301267032"/>
    <x v="0"/>
    <x v="1"/>
    <s v="CONJUNTO RESIDENCIAL SALITRE PARK"/>
    <x v="1"/>
    <x v="1"/>
  </r>
  <r>
    <x v="0"/>
    <x v="1"/>
    <x v="3"/>
    <x v="4"/>
    <n v="7340935"/>
    <n v="9000469315"/>
    <x v="0"/>
    <x v="1"/>
    <s v="AGRUPACION LOS  URAPANES  DE ARBOLEDAS DE LA  FONTANA"/>
    <x v="1"/>
    <x v="1"/>
  </r>
  <r>
    <x v="0"/>
    <x v="1"/>
    <x v="3"/>
    <x v="4"/>
    <n v="7340965"/>
    <n v="9004146968"/>
    <x v="0"/>
    <x v="0"/>
    <s v="CONJUNTO RESIDENCIAL MONTEBONITO"/>
    <x v="3"/>
    <x v="3"/>
  </r>
  <r>
    <x v="0"/>
    <x v="1"/>
    <x v="3"/>
    <x v="4"/>
    <n v="7340977"/>
    <n v="8300423020"/>
    <x v="0"/>
    <x v="3"/>
    <s v="CONJUNTO RESIDENCIAL SANTA MARIA DE LAS CARBELAS"/>
    <x v="1"/>
    <x v="1"/>
  </r>
  <r>
    <x v="0"/>
    <x v="1"/>
    <x v="3"/>
    <x v="4"/>
    <n v="7340978"/>
    <n v="8300423020"/>
    <x v="0"/>
    <x v="3"/>
    <s v="CONJUNTO RESIDENCIAL SANTA MARIA DE LAS CARBELAS"/>
    <x v="1"/>
    <x v="1"/>
  </r>
  <r>
    <x v="0"/>
    <x v="1"/>
    <x v="3"/>
    <x v="4"/>
    <n v="7340987"/>
    <n v="9000741680"/>
    <x v="0"/>
    <x v="1"/>
    <s v="SAN JACINTO APARTAMENTOS - PROPIEDAD HORIZONTAL"/>
    <x v="3"/>
    <x v="3"/>
  </r>
  <r>
    <x v="0"/>
    <x v="1"/>
    <x v="3"/>
    <x v="4"/>
    <n v="7341076"/>
    <n v="8000354020"/>
    <x v="0"/>
    <x v="1"/>
    <s v="EDIFICIO EL MIRADOR DEL PUERTO 2 PH"/>
    <x v="1"/>
    <x v="1"/>
  </r>
  <r>
    <x v="0"/>
    <x v="1"/>
    <x v="3"/>
    <x v="4"/>
    <n v="7341086"/>
    <n v="8301460743"/>
    <x v="0"/>
    <x v="3"/>
    <s v="AGRUPACION PRADOS DE CASTILLA ETAPA VII LOTE II"/>
    <x v="1"/>
    <x v="1"/>
  </r>
  <r>
    <x v="0"/>
    <x v="1"/>
    <x v="3"/>
    <x v="4"/>
    <n v="7341220"/>
    <n v="9009360541"/>
    <x v="0"/>
    <x v="1"/>
    <s v="YUMA CIUDADELA RESIDENCIAL"/>
    <x v="29"/>
    <x v="14"/>
  </r>
  <r>
    <x v="0"/>
    <x v="1"/>
    <x v="3"/>
    <x v="4"/>
    <n v="7341471"/>
    <n v="9012172601"/>
    <x v="0"/>
    <x v="1"/>
    <s v="JUAN PABLO II P H TORRE 8"/>
    <x v="25"/>
    <x v="5"/>
  </r>
  <r>
    <x v="0"/>
    <x v="1"/>
    <x v="3"/>
    <x v="4"/>
    <n v="7341518"/>
    <n v="9002490931"/>
    <x v="0"/>
    <x v="3"/>
    <s v="CONJUNTO RESIDENCIAL PORVENIR RESERVADO 4"/>
    <x v="1"/>
    <x v="1"/>
  </r>
  <r>
    <x v="0"/>
    <x v="1"/>
    <x v="3"/>
    <x v="4"/>
    <n v="7341536"/>
    <n v="9005059282"/>
    <x v="0"/>
    <x v="1"/>
    <s v="CONJUNTO MULTIFAMILIAR EL CARMELO PROPIEDAD HORIZONTAL"/>
    <x v="6"/>
    <x v="6"/>
  </r>
  <r>
    <x v="0"/>
    <x v="1"/>
    <x v="3"/>
    <x v="4"/>
    <n v="7341540"/>
    <n v="8300658251"/>
    <x v="0"/>
    <x v="3"/>
    <s v="EDIFICIO LA ARBOLEDA PROPIEDAD HORIZONTAL"/>
    <x v="1"/>
    <x v="1"/>
  </r>
  <r>
    <x v="0"/>
    <x v="1"/>
    <x v="3"/>
    <x v="4"/>
    <n v="7341553"/>
    <n v="8907047861"/>
    <x v="0"/>
    <x v="4"/>
    <s v="CONJUNTO RESIDENCIAL OCOBOS PRIMERA ETAPA"/>
    <x v="3"/>
    <x v="3"/>
  </r>
  <r>
    <x v="0"/>
    <x v="1"/>
    <x v="3"/>
    <x v="4"/>
    <n v="7341597"/>
    <n v="9005433103"/>
    <x v="0"/>
    <x v="1"/>
    <s v="EDIFICIO FLORENCIA PROPIEDAD HORIZONTAL"/>
    <x v="1"/>
    <x v="1"/>
  </r>
  <r>
    <x v="0"/>
    <x v="1"/>
    <x v="3"/>
    <x v="4"/>
    <n v="7341618"/>
    <n v="9001942074"/>
    <x v="0"/>
    <x v="1"/>
    <s v="CONJUNTO CERRADO  QUINTAS DE SAN ESTEBAN"/>
    <x v="31"/>
    <x v="3"/>
  </r>
  <r>
    <x v="0"/>
    <x v="1"/>
    <x v="3"/>
    <x v="4"/>
    <n v="7341621"/>
    <n v="9002799014"/>
    <x v="0"/>
    <x v="1"/>
    <s v="URBANIZACION COLINA CAMPESTRE - PROPIEDAD HORIZONTAL"/>
    <x v="6"/>
    <x v="6"/>
  </r>
  <r>
    <x v="0"/>
    <x v="1"/>
    <x v="3"/>
    <x v="4"/>
    <n v="7341701"/>
    <n v="9000650921"/>
    <x v="0"/>
    <x v="3"/>
    <s v="EDIFICIO PORTAL DE LOS NOGALES PROPIEDAD HORIZONTAL"/>
    <x v="6"/>
    <x v="6"/>
  </r>
  <r>
    <x v="0"/>
    <x v="1"/>
    <x v="3"/>
    <x v="4"/>
    <n v="7341702"/>
    <n v="8050128172"/>
    <x v="0"/>
    <x v="1"/>
    <s v="CONJUNTO RESIDENCIAL BOSQUES DE LA MARTINA"/>
    <x v="0"/>
    <x v="0"/>
  </r>
  <r>
    <x v="0"/>
    <x v="1"/>
    <x v="3"/>
    <x v="4"/>
    <n v="7341713"/>
    <n v="8110308536"/>
    <x v="0"/>
    <x v="1"/>
    <s v="CONJUNTO RESIDENCIAL ESTADIO DE LA PLAZA"/>
    <x v="14"/>
    <x v="5"/>
  </r>
  <r>
    <x v="0"/>
    <x v="1"/>
    <x v="3"/>
    <x v="4"/>
    <n v="7341723"/>
    <n v="9014239695"/>
    <x v="0"/>
    <x v="1"/>
    <s v="PARQUE RESIDENCIAL INTER PLAZA SUR BLOQUE B - PROPIEDAD HORI"/>
    <x v="7"/>
    <x v="7"/>
  </r>
  <r>
    <x v="0"/>
    <x v="1"/>
    <x v="3"/>
    <x v="4"/>
    <n v="7341749"/>
    <n v="8300658251"/>
    <x v="0"/>
    <x v="2"/>
    <s v="EDIFICIO LA ARBOLEDA PROPIEDAD HORIZONTAL"/>
    <x v="1"/>
    <x v="1"/>
  </r>
  <r>
    <x v="0"/>
    <x v="1"/>
    <x v="3"/>
    <x v="4"/>
    <n v="7341761"/>
    <n v="8300501859"/>
    <x v="0"/>
    <x v="3"/>
    <s v="AGRUPCION DE VIVIENDA EL PORTAL DE LAS AMERICAS C PH"/>
    <x v="1"/>
    <x v="1"/>
  </r>
  <r>
    <x v="0"/>
    <x v="1"/>
    <x v="3"/>
    <x v="4"/>
    <n v="7341775"/>
    <n v="8300501859"/>
    <x v="0"/>
    <x v="0"/>
    <s v="AGRUPCION DE VIVIENDA EL PORTAL DE LAS AMERICAS C PH"/>
    <x v="1"/>
    <x v="1"/>
  </r>
  <r>
    <x v="0"/>
    <x v="1"/>
    <x v="3"/>
    <x v="4"/>
    <n v="7341781"/>
    <n v="9000833171"/>
    <x v="0"/>
    <x v="4"/>
    <s v="CONDOMINIO CONJUNTO CERRADO CASTILLA REAL - PRIMERA ETAPA -"/>
    <x v="6"/>
    <x v="6"/>
  </r>
  <r>
    <x v="0"/>
    <x v="1"/>
    <x v="3"/>
    <x v="4"/>
    <n v="7341787"/>
    <n v="8100004531"/>
    <x v="0"/>
    <x v="3"/>
    <s v="CONJUNTO CERRADO HABITACIONAL NORMANDIA PROPIEDAD HORIZONTAL"/>
    <x v="6"/>
    <x v="6"/>
  </r>
  <r>
    <x v="0"/>
    <x v="1"/>
    <x v="3"/>
    <x v="4"/>
    <n v="7341791"/>
    <n v="9006189500"/>
    <x v="0"/>
    <x v="2"/>
    <s v="CONJUNTO RESIDENCIAL BALCONES DE SAN JUAN"/>
    <x v="9"/>
    <x v="8"/>
  </r>
  <r>
    <x v="0"/>
    <x v="1"/>
    <x v="3"/>
    <x v="4"/>
    <n v="7341802"/>
    <n v="9000889189"/>
    <x v="0"/>
    <x v="0"/>
    <s v="AGRUPACION DE VIVIENDA FONTIBON RESERVADO - PROPIEDAD HORIZO"/>
    <x v="1"/>
    <x v="1"/>
  </r>
  <r>
    <x v="0"/>
    <x v="1"/>
    <x v="3"/>
    <x v="4"/>
    <n v="7341816"/>
    <n v="9008196666"/>
    <x v="0"/>
    <x v="1"/>
    <s v="EDIFICIO MULTIFAMILIAR BAHIA MORENA"/>
    <x v="57"/>
    <x v="19"/>
  </r>
  <r>
    <x v="0"/>
    <x v="1"/>
    <x v="3"/>
    <x v="5"/>
    <n v="7341810"/>
    <n v="18391154"/>
    <x v="0"/>
    <x v="1"/>
    <s v="PEÑA GRISALES JOSUE"/>
    <x v="7"/>
    <x v="7"/>
  </r>
  <r>
    <x v="0"/>
    <x v="1"/>
    <x v="3"/>
    <x v="4"/>
    <n v="7341821"/>
    <n v="8000942832"/>
    <x v="0"/>
    <x v="1"/>
    <s v="CONJUNTO MULTIFAMILIAR BOSQUE DE CASIGUA"/>
    <x v="1"/>
    <x v="1"/>
  </r>
  <r>
    <x v="0"/>
    <x v="1"/>
    <x v="3"/>
    <x v="4"/>
    <n v="7341824"/>
    <n v="8010012440"/>
    <x v="0"/>
    <x v="1"/>
    <s v="EDIFICIO LOS ALPES DE LA SUIZA"/>
    <x v="7"/>
    <x v="7"/>
  </r>
  <r>
    <x v="0"/>
    <x v="1"/>
    <x v="3"/>
    <x v="4"/>
    <n v="7341833"/>
    <n v="9001377681"/>
    <x v="0"/>
    <x v="0"/>
    <s v="EDIFICIO PORTAL DE PILARICA PH"/>
    <x v="14"/>
    <x v="5"/>
  </r>
  <r>
    <x v="0"/>
    <x v="1"/>
    <x v="3"/>
    <x v="4"/>
    <n v="7341868"/>
    <n v="9007266831"/>
    <x v="0"/>
    <x v="1"/>
    <s v="CONJUNTO DE VIVIENDA ECOHAUS PH"/>
    <x v="8"/>
    <x v="4"/>
  </r>
  <r>
    <x v="0"/>
    <x v="1"/>
    <x v="3"/>
    <x v="6"/>
    <n v="7341887"/>
    <n v="8001734100"/>
    <x v="0"/>
    <x v="3"/>
    <s v="SIGMA SAS"/>
    <x v="18"/>
    <x v="10"/>
  </r>
  <r>
    <x v="0"/>
    <x v="1"/>
    <x v="3"/>
    <x v="4"/>
    <n v="7341898"/>
    <n v="8301254398"/>
    <x v="0"/>
    <x v="0"/>
    <s v="AGRUPACION URBANIZACION TECHO"/>
    <x v="1"/>
    <x v="1"/>
  </r>
  <r>
    <x v="0"/>
    <x v="1"/>
    <x v="3"/>
    <x v="4"/>
    <n v="7341938"/>
    <n v="9001303401"/>
    <x v="0"/>
    <x v="1"/>
    <s v="EDIFICIO CENTRO DE NEGOCIOS EL NOGAL"/>
    <x v="1"/>
    <x v="1"/>
  </r>
  <r>
    <x v="0"/>
    <x v="1"/>
    <x v="3"/>
    <x v="4"/>
    <n v="7341969"/>
    <n v="8300035441"/>
    <x v="0"/>
    <x v="1"/>
    <s v="CENTRO COMERCIAL ISLAS DEL ROSARIO"/>
    <x v="1"/>
    <x v="1"/>
  </r>
  <r>
    <x v="0"/>
    <x v="1"/>
    <x v="3"/>
    <x v="5"/>
    <n v="7341979"/>
    <n v="79322256"/>
    <x v="0"/>
    <x v="1"/>
    <s v="TOBON CASTRO FERNANDO"/>
    <x v="11"/>
    <x v="9"/>
  </r>
  <r>
    <x v="0"/>
    <x v="1"/>
    <x v="3"/>
    <x v="4"/>
    <n v="7341995"/>
    <n v="9003062955"/>
    <x v="0"/>
    <x v="1"/>
    <s v="VIGIA DEL PARQUE 2 PROPIEDAD HORIZONTAL"/>
    <x v="1"/>
    <x v="1"/>
  </r>
  <r>
    <x v="0"/>
    <x v="1"/>
    <x v="3"/>
    <x v="4"/>
    <n v="7342010"/>
    <n v="8300920187"/>
    <x v="0"/>
    <x v="3"/>
    <s v="EDIFICIO NOGAL 77 P H"/>
    <x v="1"/>
    <x v="1"/>
  </r>
  <r>
    <x v="0"/>
    <x v="1"/>
    <x v="3"/>
    <x v="4"/>
    <n v="7342013"/>
    <n v="8300601457"/>
    <x v="0"/>
    <x v="3"/>
    <s v="CIUDADELA CAFAM VI ETAPA"/>
    <x v="1"/>
    <x v="1"/>
  </r>
  <r>
    <x v="0"/>
    <x v="1"/>
    <x v="3"/>
    <x v="4"/>
    <n v="7342042"/>
    <n v="8110012762"/>
    <x v="0"/>
    <x v="1"/>
    <s v="URBANIZACION VILLA FLORIDA ETAPA 2 PROPIEDAD HORIZONTAL"/>
    <x v="14"/>
    <x v="5"/>
  </r>
  <r>
    <x v="0"/>
    <x v="1"/>
    <x v="3"/>
    <x v="4"/>
    <n v="7342051"/>
    <n v="9009312962"/>
    <x v="0"/>
    <x v="2"/>
    <s v="ALCAZAR DE LOS NOGALES PROPIEDAD HORIZONTAL"/>
    <x v="6"/>
    <x v="6"/>
  </r>
  <r>
    <x v="0"/>
    <x v="1"/>
    <x v="3"/>
    <x v="4"/>
    <n v="7342085"/>
    <n v="8090045233"/>
    <x v="0"/>
    <x v="1"/>
    <s v="MULTIFAMILIAR TORREMOLINOS PROIPEDAD HORIZONT"/>
    <x v="3"/>
    <x v="3"/>
  </r>
  <r>
    <x v="0"/>
    <x v="1"/>
    <x v="3"/>
    <x v="4"/>
    <n v="7342087"/>
    <n v="9005762003"/>
    <x v="0"/>
    <x v="1"/>
    <s v="TERRAZINO CLUB RESIDENCIAL PH"/>
    <x v="13"/>
    <x v="9"/>
  </r>
  <r>
    <x v="0"/>
    <x v="1"/>
    <x v="3"/>
    <x v="4"/>
    <n v="7342097"/>
    <n v="9005679754"/>
    <x v="0"/>
    <x v="1"/>
    <s v="CONJUNTO CERRADO LA BALSA PROPIEDAD HORIZONTAL"/>
    <x v="3"/>
    <x v="3"/>
  </r>
  <r>
    <x v="0"/>
    <x v="1"/>
    <x v="3"/>
    <x v="4"/>
    <n v="7342125"/>
    <n v="9004146968"/>
    <x v="0"/>
    <x v="0"/>
    <s v="CONJUNTO RESIDENCIAL MONTEBONITO"/>
    <x v="3"/>
    <x v="3"/>
  </r>
  <r>
    <x v="0"/>
    <x v="1"/>
    <x v="3"/>
    <x v="4"/>
    <n v="7342136"/>
    <n v="9006993672"/>
    <x v="0"/>
    <x v="3"/>
    <s v="CONJUNTO RESIDENCIAL PINARES DE ALAMEDA"/>
    <x v="11"/>
    <x v="9"/>
  </r>
  <r>
    <x v="0"/>
    <x v="1"/>
    <x v="3"/>
    <x v="4"/>
    <n v="7342161"/>
    <n v="8911017494"/>
    <x v="0"/>
    <x v="1"/>
    <s v="EDIFICIO EL PASO"/>
    <x v="29"/>
    <x v="14"/>
  </r>
  <r>
    <x v="0"/>
    <x v="1"/>
    <x v="3"/>
    <x v="4"/>
    <n v="7342175"/>
    <n v="8300373441"/>
    <x v="0"/>
    <x v="1"/>
    <s v="CONJUNTO RESIDENCIAL VENTURA PROPIEDAD HORIZONTAL"/>
    <x v="1"/>
    <x v="1"/>
  </r>
  <r>
    <x v="0"/>
    <x v="1"/>
    <x v="3"/>
    <x v="4"/>
    <n v="7342170"/>
    <n v="8301254398"/>
    <x v="0"/>
    <x v="0"/>
    <s v="AGRUPACION URBANIZACION TECHO"/>
    <x v="1"/>
    <x v="1"/>
  </r>
  <r>
    <x v="0"/>
    <x v="1"/>
    <x v="3"/>
    <x v="4"/>
    <n v="7342220"/>
    <n v="8300501859"/>
    <x v="0"/>
    <x v="0"/>
    <s v="AGRUPCION DE VIVIENDA EL PORTAL DE LAS AMERICAS C PH"/>
    <x v="1"/>
    <x v="1"/>
  </r>
  <r>
    <x v="0"/>
    <x v="1"/>
    <x v="3"/>
    <x v="4"/>
    <n v="7342246"/>
    <n v="9001495053"/>
    <x v="0"/>
    <x v="1"/>
    <s v="EDIFICIO VERDEZZA P-H-"/>
    <x v="14"/>
    <x v="5"/>
  </r>
  <r>
    <x v="0"/>
    <x v="1"/>
    <x v="3"/>
    <x v="4"/>
    <n v="7342250"/>
    <n v="8300501859"/>
    <x v="0"/>
    <x v="0"/>
    <s v="AGRUPCION DE VIVIENDA EL PORTAL DE LAS AMERICAS C PH"/>
    <x v="1"/>
    <x v="1"/>
  </r>
  <r>
    <x v="0"/>
    <x v="1"/>
    <x v="3"/>
    <x v="4"/>
    <n v="7342255"/>
    <n v="8300501859"/>
    <x v="0"/>
    <x v="0"/>
    <s v="AGRUPCION DE VIVIENDA EL PORTAL DE LAS AMERICAS C PH"/>
    <x v="1"/>
    <x v="1"/>
  </r>
  <r>
    <x v="0"/>
    <x v="1"/>
    <x v="3"/>
    <x v="4"/>
    <n v="7342288"/>
    <n v="8300501859"/>
    <x v="0"/>
    <x v="0"/>
    <s v="AGRUPCION DE VIVIENDA EL PORTAL DE LAS AMERICAS C PH"/>
    <x v="1"/>
    <x v="1"/>
  </r>
  <r>
    <x v="0"/>
    <x v="1"/>
    <x v="3"/>
    <x v="4"/>
    <n v="7342344"/>
    <n v="9008228054"/>
    <x v="0"/>
    <x v="1"/>
    <s v="EDIFICIO RESERVA DE COCORA"/>
    <x v="7"/>
    <x v="7"/>
  </r>
  <r>
    <x v="0"/>
    <x v="1"/>
    <x v="3"/>
    <x v="4"/>
    <n v="7342351"/>
    <n v="9001047579"/>
    <x v="0"/>
    <x v="1"/>
    <s v="EDIFICIO CIBELES PH"/>
    <x v="14"/>
    <x v="5"/>
  </r>
  <r>
    <x v="0"/>
    <x v="1"/>
    <x v="3"/>
    <x v="4"/>
    <n v="7342370"/>
    <n v="8909333545"/>
    <x v="0"/>
    <x v="1"/>
    <s v="CONJUNTO RESIDENCIAL NUEVA ANDALUCIA AGRUPACIONES 6-7 PH"/>
    <x v="14"/>
    <x v="5"/>
  </r>
  <r>
    <x v="0"/>
    <x v="1"/>
    <x v="3"/>
    <x v="4"/>
    <n v="7342389"/>
    <n v="9005718056"/>
    <x v="0"/>
    <x v="3"/>
    <s v="CONJUNTO MULTIFAMILIARES VILLA CRISTAL"/>
    <x v="3"/>
    <x v="3"/>
  </r>
  <r>
    <x v="0"/>
    <x v="1"/>
    <x v="3"/>
    <x v="4"/>
    <n v="7342408"/>
    <n v="9005282349"/>
    <x v="0"/>
    <x v="1"/>
    <s v="COCORA PARQUE RESIDENCIAL"/>
    <x v="7"/>
    <x v="7"/>
  </r>
  <r>
    <x v="0"/>
    <x v="1"/>
    <x v="3"/>
    <x v="4"/>
    <n v="7342441"/>
    <n v="9007745551"/>
    <x v="0"/>
    <x v="1"/>
    <s v="LOMA LINDA APARTAMENTOS PROPIEDAD HORIZONTAL"/>
    <x v="13"/>
    <x v="9"/>
  </r>
  <r>
    <x v="0"/>
    <x v="1"/>
    <x v="3"/>
    <x v="4"/>
    <n v="7342458"/>
    <n v="9011124335"/>
    <x v="0"/>
    <x v="7"/>
    <s v="CONJUNTO RESIDENCIAL CITARK TORRES-PROPIEDAD"/>
    <x v="14"/>
    <x v="5"/>
  </r>
  <r>
    <x v="0"/>
    <x v="1"/>
    <x v="3"/>
    <x v="4"/>
    <n v="7342475"/>
    <n v="8300481662"/>
    <x v="0"/>
    <x v="3"/>
    <s v="MULTIFAMILIAR CORDOBA"/>
    <x v="1"/>
    <x v="1"/>
  </r>
  <r>
    <x v="0"/>
    <x v="1"/>
    <x v="3"/>
    <x v="4"/>
    <n v="7342484"/>
    <n v="8300121327"/>
    <x v="0"/>
    <x v="1"/>
    <s v="CONJUNTO MULTIFAMILIAR PLAZUELAS DEL HIPODROM"/>
    <x v="1"/>
    <x v="1"/>
  </r>
  <r>
    <x v="0"/>
    <x v="1"/>
    <x v="3"/>
    <x v="4"/>
    <n v="7342516"/>
    <n v="9000655116"/>
    <x v="0"/>
    <x v="3"/>
    <s v="C R EL PORTAL DEL PORVENIR II"/>
    <x v="1"/>
    <x v="1"/>
  </r>
  <r>
    <x v="0"/>
    <x v="1"/>
    <x v="3"/>
    <x v="4"/>
    <n v="7342505"/>
    <n v="9000650921"/>
    <x v="0"/>
    <x v="3"/>
    <s v="EDIFICIO PORTAL DE LOS NOGALES PROPIEDAD HORIZONTAL"/>
    <x v="6"/>
    <x v="6"/>
  </r>
  <r>
    <x v="0"/>
    <x v="1"/>
    <x v="3"/>
    <x v="4"/>
    <n v="7342558"/>
    <n v="9001838401"/>
    <x v="0"/>
    <x v="2"/>
    <s v="CONJUNTO RESIDENCIAL SANTA MONICA II"/>
    <x v="31"/>
    <x v="3"/>
  </r>
  <r>
    <x v="0"/>
    <x v="1"/>
    <x v="3"/>
    <x v="5"/>
    <n v="7342608"/>
    <n v="41913216"/>
    <x v="0"/>
    <x v="4"/>
    <s v="CORREA LOPERA MARIA DEL CARMEN"/>
    <x v="7"/>
    <x v="7"/>
  </r>
  <r>
    <x v="0"/>
    <x v="1"/>
    <x v="3"/>
    <x v="4"/>
    <n v="7342597"/>
    <n v="9002068314"/>
    <x v="0"/>
    <x v="1"/>
    <s v="EDIFICIO MIRADOR DE GUAYACANES - PROPIEDAD HORIZONTAL"/>
    <x v="6"/>
    <x v="6"/>
  </r>
  <r>
    <x v="0"/>
    <x v="1"/>
    <x v="3"/>
    <x v="4"/>
    <n v="7342607"/>
    <n v="9004098140"/>
    <x v="0"/>
    <x v="4"/>
    <s v="EDIFICIO VILLACLARA PROPIEDAD HORIZONTAL"/>
    <x v="0"/>
    <x v="0"/>
  </r>
  <r>
    <x v="0"/>
    <x v="1"/>
    <x v="3"/>
    <x v="4"/>
    <n v="7342618"/>
    <n v="9008204837"/>
    <x v="0"/>
    <x v="4"/>
    <s v="EDIFICIO OPORTO PROPIEDAD HORIZONTAL"/>
    <x v="6"/>
    <x v="6"/>
  </r>
  <r>
    <x v="0"/>
    <x v="1"/>
    <x v="3"/>
    <x v="4"/>
    <n v="7342630"/>
    <n v="9001633704"/>
    <x v="0"/>
    <x v="1"/>
    <s v="URBANIZACION MONTEPINAR PH"/>
    <x v="10"/>
    <x v="5"/>
  </r>
  <r>
    <x v="0"/>
    <x v="1"/>
    <x v="3"/>
    <x v="4"/>
    <n v="7342634"/>
    <n v="8110153571"/>
    <x v="0"/>
    <x v="1"/>
    <s v="EDIFICIO SAN JUAN DE LA LUZ P-H"/>
    <x v="14"/>
    <x v="5"/>
  </r>
  <r>
    <x v="0"/>
    <x v="1"/>
    <x v="3"/>
    <x v="4"/>
    <n v="7342653"/>
    <n v="9004292201"/>
    <x v="0"/>
    <x v="1"/>
    <s v="EDIFICIO GENESIS PROPIEDAD HORIZONTAL"/>
    <x v="6"/>
    <x v="6"/>
  </r>
  <r>
    <x v="0"/>
    <x v="1"/>
    <x v="3"/>
    <x v="4"/>
    <n v="7342663"/>
    <n v="9000474824"/>
    <x v="0"/>
    <x v="3"/>
    <s v="CONDOMINIO SANTA ANA RESERVADO"/>
    <x v="82"/>
    <x v="4"/>
  </r>
  <r>
    <x v="0"/>
    <x v="1"/>
    <x v="3"/>
    <x v="4"/>
    <n v="7342788"/>
    <n v="8100008390"/>
    <x v="0"/>
    <x v="1"/>
    <s v="EDIFICIO TORRES DE BELEN II PROPIEDAD HORIZONTAL"/>
    <x v="6"/>
    <x v="6"/>
  </r>
  <r>
    <x v="0"/>
    <x v="1"/>
    <x v="3"/>
    <x v="4"/>
    <n v="7342832"/>
    <n v="8300481662"/>
    <x v="0"/>
    <x v="3"/>
    <s v="MULTIFAMILIAR CORDOBA"/>
    <x v="1"/>
    <x v="1"/>
  </r>
  <r>
    <x v="0"/>
    <x v="1"/>
    <x v="3"/>
    <x v="4"/>
    <n v="7342835"/>
    <n v="8300481662"/>
    <x v="0"/>
    <x v="3"/>
    <s v="MULTIFAMILIAR CORDOBA"/>
    <x v="1"/>
    <x v="1"/>
  </r>
  <r>
    <x v="0"/>
    <x v="1"/>
    <x v="3"/>
    <x v="4"/>
    <n v="7342906"/>
    <n v="8301453919"/>
    <x v="0"/>
    <x v="1"/>
    <s v="EDIFICIO BALELLAS PH"/>
    <x v="1"/>
    <x v="1"/>
  </r>
  <r>
    <x v="0"/>
    <x v="1"/>
    <x v="3"/>
    <x v="4"/>
    <n v="7342939"/>
    <n v="8300022963"/>
    <x v="0"/>
    <x v="2"/>
    <s v="EDIFICIO TAMINANGO PROPIEDAD HORIZONTAL"/>
    <x v="1"/>
    <x v="1"/>
  </r>
  <r>
    <x v="0"/>
    <x v="1"/>
    <x v="3"/>
    <x v="4"/>
    <n v="7342946"/>
    <n v="8604045203"/>
    <x v="0"/>
    <x v="1"/>
    <s v="UNIDAD RESIDENCIAL CASABLANCA 32"/>
    <x v="1"/>
    <x v="1"/>
  </r>
  <r>
    <x v="0"/>
    <x v="1"/>
    <x v="3"/>
    <x v="4"/>
    <n v="7342952"/>
    <n v="8270009684"/>
    <x v="0"/>
    <x v="3"/>
    <s v="TORRES SUNRISE BEACH PROPIEDAD HORIZONTAL"/>
    <x v="35"/>
    <x v="15"/>
  </r>
  <r>
    <x v="0"/>
    <x v="1"/>
    <x v="3"/>
    <x v="4"/>
    <n v="7343005"/>
    <n v="8100010755"/>
    <x v="0"/>
    <x v="1"/>
    <s v="PROPIEDAD HORIZONTAL EDIFICIO LA 28"/>
    <x v="6"/>
    <x v="6"/>
  </r>
  <r>
    <x v="0"/>
    <x v="1"/>
    <x v="3"/>
    <x v="4"/>
    <n v="7343031"/>
    <n v="9001882111"/>
    <x v="0"/>
    <x v="1"/>
    <s v="UNIDAD RESIDENCIAL MULTIFAMILIAR OLIVAR DE LOS VIENTOS"/>
    <x v="11"/>
    <x v="9"/>
  </r>
  <r>
    <x v="0"/>
    <x v="1"/>
    <x v="3"/>
    <x v="4"/>
    <n v="7343040"/>
    <n v="8090045233"/>
    <x v="0"/>
    <x v="1"/>
    <s v="MULTIFAMILIAR TORREMOLINOS PROIPEDAD HORIZONT"/>
    <x v="3"/>
    <x v="3"/>
  </r>
  <r>
    <x v="0"/>
    <x v="1"/>
    <x v="3"/>
    <x v="5"/>
    <n v="7343072"/>
    <n v="51569395"/>
    <x v="0"/>
    <x v="1"/>
    <s v="CHIA  SAAVEDRA NEFAIDA"/>
    <x v="1"/>
    <x v="1"/>
  </r>
  <r>
    <x v="0"/>
    <x v="1"/>
    <x v="3"/>
    <x v="4"/>
    <n v="7343076"/>
    <n v="9007698019"/>
    <x v="0"/>
    <x v="1"/>
    <s v="CONDOMINIO RESIDENCIAL SAN LUCAS DOWNTOWN PH"/>
    <x v="2"/>
    <x v="2"/>
  </r>
  <r>
    <x v="0"/>
    <x v="1"/>
    <x v="3"/>
    <x v="4"/>
    <n v="7343082"/>
    <n v="8909384180"/>
    <x v="0"/>
    <x v="1"/>
    <s v="EDIFICIO EL MOLINO 2 PH"/>
    <x v="14"/>
    <x v="5"/>
  </r>
  <r>
    <x v="0"/>
    <x v="1"/>
    <x v="3"/>
    <x v="4"/>
    <n v="7343086"/>
    <n v="9005356261"/>
    <x v="0"/>
    <x v="2"/>
    <s v="EDIFICIO TORRE ALTAMIRANO PROPIEDAD HORIZONTAL"/>
    <x v="6"/>
    <x v="6"/>
  </r>
  <r>
    <x v="0"/>
    <x v="1"/>
    <x v="3"/>
    <x v="4"/>
    <n v="7343108"/>
    <n v="9008196666"/>
    <x v="0"/>
    <x v="1"/>
    <s v="EDIFICIO MULTIFAMILIAR BAHIA MORENA"/>
    <x v="57"/>
    <x v="19"/>
  </r>
  <r>
    <x v="0"/>
    <x v="1"/>
    <x v="3"/>
    <x v="4"/>
    <n v="7343121"/>
    <n v="8110258195"/>
    <x v="0"/>
    <x v="1"/>
    <s v="CONDOMINIO CAMBRAY PH"/>
    <x v="10"/>
    <x v="5"/>
  </r>
  <r>
    <x v="0"/>
    <x v="1"/>
    <x v="3"/>
    <x v="4"/>
    <n v="7343141"/>
    <n v="8000902264"/>
    <x v="0"/>
    <x v="0"/>
    <s v="EDIFICIO DE USO MIXTO ARCABUZ"/>
    <x v="18"/>
    <x v="10"/>
  </r>
  <r>
    <x v="0"/>
    <x v="1"/>
    <x v="3"/>
    <x v="4"/>
    <n v="7343151"/>
    <n v="8300309920"/>
    <x v="0"/>
    <x v="3"/>
    <s v="CONJUNTO RESIDENCIAL  EL SALITRE MONSERRATE"/>
    <x v="1"/>
    <x v="1"/>
  </r>
  <r>
    <x v="0"/>
    <x v="1"/>
    <x v="3"/>
    <x v="4"/>
    <n v="7343172"/>
    <n v="8110395201"/>
    <x v="0"/>
    <x v="1"/>
    <s v="CONJUNTO RESIDENCIAL MIRADOR DE GUADALCANAL PH"/>
    <x v="10"/>
    <x v="5"/>
  </r>
  <r>
    <x v="0"/>
    <x v="1"/>
    <x v="3"/>
    <x v="4"/>
    <n v="7343243"/>
    <n v="9000128881"/>
    <x v="0"/>
    <x v="1"/>
    <s v="CONJUNTO RESIDENCIAL VILLAS DE TOSCANA"/>
    <x v="1"/>
    <x v="1"/>
  </r>
  <r>
    <x v="0"/>
    <x v="1"/>
    <x v="3"/>
    <x v="4"/>
    <n v="7343247"/>
    <n v="9002298116"/>
    <x v="0"/>
    <x v="3"/>
    <s v="CONJUNTO RESIDENCIAL KASAY I - PROPIEDAD HORIZONTAL"/>
    <x v="1"/>
    <x v="1"/>
  </r>
  <r>
    <x v="0"/>
    <x v="1"/>
    <x v="3"/>
    <x v="4"/>
    <n v="7343291"/>
    <n v="9006279888"/>
    <x v="0"/>
    <x v="1"/>
    <s v="CONDOMINIO PALOS VERDES HACIENDA RESIDENCIAL-PROPIEDAD HORIZ"/>
    <x v="3"/>
    <x v="3"/>
  </r>
  <r>
    <x v="0"/>
    <x v="1"/>
    <x v="3"/>
    <x v="4"/>
    <n v="7343336"/>
    <n v="9001408824"/>
    <x v="0"/>
    <x v="0"/>
    <s v="CONJUNTO RESIDENCIAL MONTICELO-PROPIEDAD HORIZONTAL"/>
    <x v="6"/>
    <x v="6"/>
  </r>
  <r>
    <x v="0"/>
    <x v="1"/>
    <x v="3"/>
    <x v="4"/>
    <n v="7343373"/>
    <n v="8002123806"/>
    <x v="0"/>
    <x v="1"/>
    <s v="CONDOMINIO EL PINAR"/>
    <x v="7"/>
    <x v="7"/>
  </r>
  <r>
    <x v="0"/>
    <x v="1"/>
    <x v="3"/>
    <x v="4"/>
    <n v="7343422"/>
    <n v="8300501859"/>
    <x v="0"/>
    <x v="0"/>
    <s v="AGRUPCION DE VIVIENDA EL PORTAL DE LAS AMERICAS C PH"/>
    <x v="1"/>
    <x v="1"/>
  </r>
  <r>
    <x v="0"/>
    <x v="1"/>
    <x v="3"/>
    <x v="4"/>
    <n v="7343675"/>
    <n v="8300187394"/>
    <x v="0"/>
    <x v="1"/>
    <s v="EDIFICIO PARK WAY II RESERVADO"/>
    <x v="1"/>
    <x v="1"/>
  </r>
  <r>
    <x v="0"/>
    <x v="1"/>
    <x v="3"/>
    <x v="4"/>
    <n v="7343728"/>
    <n v="8001647605"/>
    <x v="0"/>
    <x v="1"/>
    <s v="CONJUNTO RESIDENCIAL LAS TERRAZAS"/>
    <x v="1"/>
    <x v="1"/>
  </r>
  <r>
    <x v="0"/>
    <x v="1"/>
    <x v="3"/>
    <x v="4"/>
    <n v="7343783"/>
    <n v="8010026219"/>
    <x v="0"/>
    <x v="1"/>
    <s v="EDIFICIO CONDOMINIO NAVACERRA"/>
    <x v="7"/>
    <x v="7"/>
  </r>
  <r>
    <x v="0"/>
    <x v="1"/>
    <x v="3"/>
    <x v="4"/>
    <n v="7343872"/>
    <n v="9002118163"/>
    <x v="0"/>
    <x v="1"/>
    <s v="EDIFICIO SOL DEL ESTE PH"/>
    <x v="11"/>
    <x v="9"/>
  </r>
  <r>
    <x v="0"/>
    <x v="1"/>
    <x v="3"/>
    <x v="4"/>
    <n v="7343900"/>
    <n v="8000116782"/>
    <x v="0"/>
    <x v="1"/>
    <s v="CONJUNTO RESIDENCIAL MULTIFAMILIARES ANTIOQUIA PH"/>
    <x v="1"/>
    <x v="1"/>
  </r>
  <r>
    <x v="0"/>
    <x v="1"/>
    <x v="3"/>
    <x v="4"/>
    <n v="7343964"/>
    <n v="8110304422"/>
    <x v="0"/>
    <x v="0"/>
    <s v="UNIDAD RESIDENCIAL MANANTIALES DE ROBLEDO PH"/>
    <x v="14"/>
    <x v="5"/>
  </r>
  <r>
    <x v="0"/>
    <x v="1"/>
    <x v="3"/>
    <x v="4"/>
    <n v="7343957"/>
    <n v="8001379241"/>
    <x v="0"/>
    <x v="1"/>
    <s v="UNIDAD RESIDENCIAL CAMINO DE ALAMOS PH"/>
    <x v="11"/>
    <x v="9"/>
  </r>
  <r>
    <x v="0"/>
    <x v="1"/>
    <x v="3"/>
    <x v="4"/>
    <n v="7344013"/>
    <n v="9000833171"/>
    <x v="0"/>
    <x v="1"/>
    <s v="CONDOMINIO CONJUNTO CERRADO CASTILLA REAL - PRIMERA ETAPA -"/>
    <x v="6"/>
    <x v="6"/>
  </r>
  <r>
    <x v="0"/>
    <x v="1"/>
    <x v="3"/>
    <x v="4"/>
    <n v="7344085"/>
    <n v="9004959231"/>
    <x v="0"/>
    <x v="1"/>
    <s v="EDIFICIO TORRE BELLOMONTE - PROPIEADA HORIZONTAL"/>
    <x v="6"/>
    <x v="6"/>
  </r>
  <r>
    <x v="0"/>
    <x v="1"/>
    <x v="3"/>
    <x v="4"/>
    <n v="7344298"/>
    <n v="9012049704"/>
    <x v="0"/>
    <x v="1"/>
    <s v="TORRE OLAYA PLAZA - PROPIDAD HORIZONTAL"/>
    <x v="1"/>
    <x v="1"/>
  </r>
  <r>
    <x v="0"/>
    <x v="1"/>
    <x v="3"/>
    <x v="4"/>
    <n v="7344341"/>
    <n v="9003139668"/>
    <x v="0"/>
    <x v="3"/>
    <s v="PARQUE INDUSTRIAL PUERTO CENTRAL ETAPAS I Y II PROPIEDAD HOR"/>
    <x v="1"/>
    <x v="1"/>
  </r>
  <r>
    <x v="0"/>
    <x v="1"/>
    <x v="3"/>
    <x v="4"/>
    <n v="7344408"/>
    <n v="9002068314"/>
    <x v="0"/>
    <x v="1"/>
    <s v="EDIFICIO MIRADOR DE GUAYACANES - PROPIEDAD HORIZONTAL"/>
    <x v="6"/>
    <x v="6"/>
  </r>
  <r>
    <x v="0"/>
    <x v="1"/>
    <x v="3"/>
    <x v="4"/>
    <n v="7344468"/>
    <n v="8080006096"/>
    <x v="0"/>
    <x v="1"/>
    <s v="CONDOMINIO CASA DE CAMPO"/>
    <x v="15"/>
    <x v="4"/>
  </r>
  <r>
    <x v="0"/>
    <x v="1"/>
    <x v="3"/>
    <x v="4"/>
    <n v="7344496"/>
    <n v="8160005019"/>
    <x v="0"/>
    <x v="1"/>
    <s v="EDIFICIO MIRADOR DE LOS ALAMOS - PROPIEDAD HORIZONTAL"/>
    <x v="11"/>
    <x v="9"/>
  </r>
  <r>
    <x v="0"/>
    <x v="1"/>
    <x v="3"/>
    <x v="4"/>
    <n v="7344516"/>
    <n v="8000116782"/>
    <x v="0"/>
    <x v="1"/>
    <s v="CONJUNTO RESIDENCIAL MULTIFAMILIARES ANTIOQUIA PH"/>
    <x v="1"/>
    <x v="1"/>
  </r>
  <r>
    <x v="0"/>
    <x v="1"/>
    <x v="3"/>
    <x v="4"/>
    <n v="7344521"/>
    <n v="8300132265"/>
    <x v="0"/>
    <x v="1"/>
    <s v="CONJUNTO RESIDENCIAL TORRES DE SAN CARLOS"/>
    <x v="1"/>
    <x v="1"/>
  </r>
  <r>
    <x v="0"/>
    <x v="1"/>
    <x v="3"/>
    <x v="4"/>
    <n v="7344527"/>
    <n v="8300300443"/>
    <x v="0"/>
    <x v="3"/>
    <s v="CR PINAR DE SUBA II ETAPA AGRUPACION B PH"/>
    <x v="1"/>
    <x v="1"/>
  </r>
  <r>
    <x v="0"/>
    <x v="1"/>
    <x v="3"/>
    <x v="4"/>
    <n v="7344535"/>
    <n v="9006912202"/>
    <x v="0"/>
    <x v="1"/>
    <s v="EDIFICIO BRITANIA PH"/>
    <x v="11"/>
    <x v="9"/>
  </r>
  <r>
    <x v="0"/>
    <x v="1"/>
    <x v="3"/>
    <x v="4"/>
    <n v="7344560"/>
    <n v="8301460815"/>
    <x v="0"/>
    <x v="3"/>
    <s v="CONJUNTO RESIDENCIAL CASTILLA IV ETAPA PH"/>
    <x v="1"/>
    <x v="1"/>
  </r>
  <r>
    <x v="0"/>
    <x v="1"/>
    <x v="3"/>
    <x v="4"/>
    <n v="7344555"/>
    <n v="9002658212"/>
    <x v="0"/>
    <x v="1"/>
    <s v="CONJUNTO RESIDENCIAL PORTON DE SANTO DOMINGO"/>
    <x v="1"/>
    <x v="1"/>
  </r>
  <r>
    <x v="0"/>
    <x v="1"/>
    <x v="3"/>
    <x v="4"/>
    <n v="7344564"/>
    <n v="9011750783"/>
    <x v="0"/>
    <x v="1"/>
    <s v="CONJUNTO TORRES DE SANTA ALURA I ETAPA"/>
    <x v="20"/>
    <x v="11"/>
  </r>
  <r>
    <x v="0"/>
    <x v="1"/>
    <x v="3"/>
    <x v="4"/>
    <n v="7344601"/>
    <n v="8300606741"/>
    <x v="0"/>
    <x v="1"/>
    <s v="AGRUPACION DE VIVIENDA EL PINAR DE SUBA E"/>
    <x v="1"/>
    <x v="1"/>
  </r>
  <r>
    <x v="0"/>
    <x v="1"/>
    <x v="3"/>
    <x v="4"/>
    <n v="7344643"/>
    <n v="8000491098"/>
    <x v="0"/>
    <x v="1"/>
    <s v="COPROPIETARIOS CONJUNTO RESIDENCIAL LA VICTOR"/>
    <x v="2"/>
    <x v="2"/>
  </r>
  <r>
    <x v="0"/>
    <x v="1"/>
    <x v="3"/>
    <x v="4"/>
    <n v="7344652"/>
    <n v="8300501859"/>
    <x v="0"/>
    <x v="3"/>
    <s v="AGRUPCION DE VIVIENDA EL PORTAL DE LAS AMERICAS C PH"/>
    <x v="1"/>
    <x v="1"/>
  </r>
  <r>
    <x v="0"/>
    <x v="1"/>
    <x v="3"/>
    <x v="4"/>
    <n v="7344658"/>
    <n v="8300501859"/>
    <x v="0"/>
    <x v="3"/>
    <s v="AGRUPCION DE VIVIENDA EL PORTAL DE LAS AMERICAS C PH"/>
    <x v="1"/>
    <x v="1"/>
  </r>
  <r>
    <x v="0"/>
    <x v="1"/>
    <x v="3"/>
    <x v="4"/>
    <n v="7344669"/>
    <n v="8300501859"/>
    <x v="0"/>
    <x v="3"/>
    <s v="AGRUPCION DE VIVIENDA EL PORTAL DE LAS AMERICAS C PH"/>
    <x v="1"/>
    <x v="1"/>
  </r>
  <r>
    <x v="0"/>
    <x v="1"/>
    <x v="3"/>
    <x v="4"/>
    <n v="7344676"/>
    <n v="8300501859"/>
    <x v="0"/>
    <x v="3"/>
    <s v="AGRUPCION DE VIVIENDA EL PORTAL DE LAS AMERICAS C PH"/>
    <x v="1"/>
    <x v="1"/>
  </r>
  <r>
    <x v="0"/>
    <x v="1"/>
    <x v="3"/>
    <x v="4"/>
    <n v="7344678"/>
    <n v="8300501859"/>
    <x v="0"/>
    <x v="3"/>
    <s v="AGRUPCION DE VIVIENDA EL PORTAL DE LAS AMERICAS C PH"/>
    <x v="1"/>
    <x v="1"/>
  </r>
  <r>
    <x v="0"/>
    <x v="1"/>
    <x v="3"/>
    <x v="4"/>
    <n v="7344685"/>
    <n v="8605290819"/>
    <x v="0"/>
    <x v="3"/>
    <s v="CONJUNTO RESIDENCIAL RECODO DEL COUNTRY III E"/>
    <x v="1"/>
    <x v="1"/>
  </r>
  <r>
    <x v="0"/>
    <x v="1"/>
    <x v="3"/>
    <x v="4"/>
    <n v="7344740"/>
    <n v="8000926202"/>
    <x v="0"/>
    <x v="1"/>
    <s v="EDIFICIO MULTIFAMILIAR GUADARRAMA PROPIEDAD HORIZONTAL"/>
    <x v="1"/>
    <x v="1"/>
  </r>
  <r>
    <x v="0"/>
    <x v="1"/>
    <x v="3"/>
    <x v="4"/>
    <n v="7344775"/>
    <n v="8100004531"/>
    <x v="0"/>
    <x v="1"/>
    <s v="CONJUNTO CERRADO HABITACIONAL NORMANDIA PROPIEDAD HORIZONTAL"/>
    <x v="6"/>
    <x v="6"/>
  </r>
  <r>
    <x v="0"/>
    <x v="1"/>
    <x v="3"/>
    <x v="4"/>
    <n v="7344805"/>
    <n v="8301254398"/>
    <x v="0"/>
    <x v="4"/>
    <s v="AGRUPACION URBANIZACION TECHO"/>
    <x v="1"/>
    <x v="1"/>
  </r>
  <r>
    <x v="0"/>
    <x v="1"/>
    <x v="3"/>
    <x v="4"/>
    <n v="7344825"/>
    <n v="9002692426"/>
    <x v="0"/>
    <x v="0"/>
    <s v="CONJUNTO RESIDENCIAL ALAMEDA DEL CONTADOR - P"/>
    <x v="1"/>
    <x v="1"/>
  </r>
  <r>
    <x v="0"/>
    <x v="1"/>
    <x v="3"/>
    <x v="4"/>
    <n v="7344865"/>
    <n v="9007924551"/>
    <x v="0"/>
    <x v="1"/>
    <s v="EDIFICO PORTICO DE BRITALIA - PROPIEDAD HORIZONTAL"/>
    <x v="1"/>
    <x v="1"/>
  </r>
  <r>
    <x v="0"/>
    <x v="1"/>
    <x v="3"/>
    <x v="4"/>
    <n v="7344874"/>
    <n v="9004146968"/>
    <x v="0"/>
    <x v="0"/>
    <s v="CONJUNTO RESIDENCIAL MONTEBONITO"/>
    <x v="3"/>
    <x v="3"/>
  </r>
  <r>
    <x v="0"/>
    <x v="1"/>
    <x v="3"/>
    <x v="4"/>
    <n v="7344871"/>
    <n v="9011202024"/>
    <x v="0"/>
    <x v="1"/>
    <s v="CONJUNTO R PARQUES DE BOGOTA MANZANO PH"/>
    <x v="1"/>
    <x v="1"/>
  </r>
  <r>
    <x v="0"/>
    <x v="1"/>
    <x v="3"/>
    <x v="4"/>
    <n v="7344879"/>
    <n v="9000136412"/>
    <x v="0"/>
    <x v="0"/>
    <s v="EDIFICIO NAPOLES CHICO"/>
    <x v="1"/>
    <x v="1"/>
  </r>
  <r>
    <x v="0"/>
    <x v="1"/>
    <x v="3"/>
    <x v="4"/>
    <n v="7344883"/>
    <n v="8301476682"/>
    <x v="0"/>
    <x v="3"/>
    <s v="CONJUNTO RESIDENCIAL  SANTA MARIA  RESERVADO 4 PH"/>
    <x v="1"/>
    <x v="1"/>
  </r>
  <r>
    <x v="0"/>
    <x v="1"/>
    <x v="3"/>
    <x v="4"/>
    <n v="7344899"/>
    <n v="9006283631"/>
    <x v="0"/>
    <x v="1"/>
    <s v="EDIFICIO LAURELES DEL RIO I ETAPA PH"/>
    <x v="6"/>
    <x v="6"/>
  </r>
  <r>
    <x v="0"/>
    <x v="1"/>
    <x v="3"/>
    <x v="4"/>
    <n v="7344923"/>
    <n v="9012525104"/>
    <x v="0"/>
    <x v="1"/>
    <s v="EDIFICIO MULTIFAMILIAR G39 PROPIEDAD HORIZONTAL"/>
    <x v="6"/>
    <x v="6"/>
  </r>
  <r>
    <x v="0"/>
    <x v="1"/>
    <x v="3"/>
    <x v="4"/>
    <n v="7344947"/>
    <n v="8301460815"/>
    <x v="0"/>
    <x v="3"/>
    <s v="CONJUNTO RESIDENCIAL CASTILLA IV ETAPA PH"/>
    <x v="1"/>
    <x v="1"/>
  </r>
  <r>
    <x v="0"/>
    <x v="1"/>
    <x v="3"/>
    <x v="4"/>
    <n v="7344979"/>
    <n v="8002246099"/>
    <x v="1"/>
    <x v="6"/>
    <s v="CONJUNTO RESIDENCIAL ELIANA DEL MAR"/>
    <x v="52"/>
    <x v="18"/>
  </r>
  <r>
    <x v="0"/>
    <x v="1"/>
    <x v="3"/>
    <x v="4"/>
    <n v="7344980"/>
    <n v="8301460815"/>
    <x v="0"/>
    <x v="3"/>
    <s v="CONJUNTO RESIDENCIAL CASTILLA IV ETAPA PH"/>
    <x v="1"/>
    <x v="1"/>
  </r>
  <r>
    <x v="0"/>
    <x v="1"/>
    <x v="3"/>
    <x v="4"/>
    <n v="7344994"/>
    <n v="8301460815"/>
    <x v="0"/>
    <x v="3"/>
    <s v="CONJUNTO RESIDENCIAL CASTILLA IV ETAPA PH"/>
    <x v="1"/>
    <x v="1"/>
  </r>
  <r>
    <x v="0"/>
    <x v="1"/>
    <x v="3"/>
    <x v="4"/>
    <n v="7345004"/>
    <n v="9006985603"/>
    <x v="0"/>
    <x v="1"/>
    <s v="EDIFICIO PALMANOVA PROPIEDAD HORIZONTAL"/>
    <x v="6"/>
    <x v="6"/>
  </r>
  <r>
    <x v="0"/>
    <x v="1"/>
    <x v="3"/>
    <x v="4"/>
    <n v="7345041"/>
    <n v="8300860611"/>
    <x v="0"/>
    <x v="1"/>
    <s v="CONJUNTO RESIDENCIAL EL RECREO DEL CORTIJO PH"/>
    <x v="1"/>
    <x v="1"/>
  </r>
  <r>
    <x v="0"/>
    <x v="1"/>
    <x v="3"/>
    <x v="4"/>
    <n v="7345056"/>
    <n v="9004649980"/>
    <x v="0"/>
    <x v="3"/>
    <s v="CONJUNTO CALLE 139 RESERVADO PH"/>
    <x v="1"/>
    <x v="1"/>
  </r>
  <r>
    <x v="0"/>
    <x v="1"/>
    <x v="3"/>
    <x v="4"/>
    <n v="7345059"/>
    <n v="9009998015"/>
    <x v="0"/>
    <x v="4"/>
    <s v="CONJUNTO VALLESUE - ETAPA 3"/>
    <x v="31"/>
    <x v="3"/>
  </r>
  <r>
    <x v="0"/>
    <x v="1"/>
    <x v="3"/>
    <x v="4"/>
    <n v="7345112"/>
    <n v="8301262300"/>
    <x v="0"/>
    <x v="3"/>
    <s v="CONJUNTO RESIDENCIAL LA PALMA PROPIEDAD HORIZONTAL"/>
    <x v="1"/>
    <x v="1"/>
  </r>
  <r>
    <x v="0"/>
    <x v="1"/>
    <x v="3"/>
    <x v="4"/>
    <n v="7345124"/>
    <n v="8301459181"/>
    <x v="0"/>
    <x v="1"/>
    <s v="EDIFICIO MARLY 51 PROPIEDAD HORIZONTAL"/>
    <x v="1"/>
    <x v="1"/>
  </r>
  <r>
    <x v="0"/>
    <x v="1"/>
    <x v="3"/>
    <x v="4"/>
    <n v="7345142"/>
    <n v="9009890482"/>
    <x v="0"/>
    <x v="4"/>
    <s v="URBANIZACION VILLAPILAR CELULA 16 SECTOR II NUCLEO 3 PROPIED"/>
    <x v="6"/>
    <x v="6"/>
  </r>
  <r>
    <x v="0"/>
    <x v="1"/>
    <x v="3"/>
    <x v="4"/>
    <n v="7345150"/>
    <n v="9007336070"/>
    <x v="0"/>
    <x v="0"/>
    <s v="EDIFICIO TORRE SAN ANTONIO PH"/>
    <x v="14"/>
    <x v="5"/>
  </r>
  <r>
    <x v="0"/>
    <x v="1"/>
    <x v="3"/>
    <x v="4"/>
    <n v="7345168"/>
    <n v="9004647431"/>
    <x v="0"/>
    <x v="4"/>
    <s v="PROPIEDAD HORIZONTAL MIRADOR DEL BOSQUE BLOQUES 1 2 3 Y 4"/>
    <x v="23"/>
    <x v="6"/>
  </r>
  <r>
    <x v="0"/>
    <x v="1"/>
    <x v="3"/>
    <x v="5"/>
    <n v="7345187"/>
    <n v="10071841"/>
    <x v="0"/>
    <x v="1"/>
    <s v="GONZALEZ GONZALEZ GUSTAVO"/>
    <x v="11"/>
    <x v="9"/>
  </r>
  <r>
    <x v="0"/>
    <x v="1"/>
    <x v="3"/>
    <x v="4"/>
    <n v="7345197"/>
    <n v="9012159890"/>
    <x v="0"/>
    <x v="3"/>
    <s v="CERRITOS DEL MAR ESTACION DE COMERCIO PH"/>
    <x v="11"/>
    <x v="9"/>
  </r>
  <r>
    <x v="0"/>
    <x v="1"/>
    <x v="3"/>
    <x v="4"/>
    <n v="7345215"/>
    <n v="8000928707"/>
    <x v="0"/>
    <x v="1"/>
    <s v="CONJUNTO RESIDENCIAL URBANIZACION SANTA BARBARA SECTORES 3A"/>
    <x v="2"/>
    <x v="2"/>
  </r>
  <r>
    <x v="0"/>
    <x v="1"/>
    <x v="3"/>
    <x v="4"/>
    <n v="7345235"/>
    <n v="8000116782"/>
    <x v="0"/>
    <x v="0"/>
    <s v="CONJUNTO RESIDENCIAL MULTIFAMILIARES ANTIOQUIA PH"/>
    <x v="1"/>
    <x v="1"/>
  </r>
  <r>
    <x v="0"/>
    <x v="1"/>
    <x v="3"/>
    <x v="4"/>
    <n v="7345247"/>
    <n v="9007325512"/>
    <x v="0"/>
    <x v="1"/>
    <s v="CONJUNTO RESIDENCIAL TRILOGIA"/>
    <x v="11"/>
    <x v="9"/>
  </r>
  <r>
    <x v="0"/>
    <x v="1"/>
    <x v="3"/>
    <x v="4"/>
    <n v="7345268"/>
    <n v="9002658212"/>
    <x v="0"/>
    <x v="1"/>
    <s v="CONJUNTO RESIDENCIAL PORTON DE SANTO DOMINGO"/>
    <x v="1"/>
    <x v="1"/>
  </r>
  <r>
    <x v="0"/>
    <x v="1"/>
    <x v="3"/>
    <x v="4"/>
    <n v="7345289"/>
    <n v="9007521823"/>
    <x v="0"/>
    <x v="0"/>
    <s v="EDIFICIO DISTRITO SESENTA (60) PROPIEDAD HORIZONTAL"/>
    <x v="3"/>
    <x v="3"/>
  </r>
  <r>
    <x v="0"/>
    <x v="1"/>
    <x v="3"/>
    <x v="4"/>
    <n v="7345399"/>
    <n v="8603537399"/>
    <x v="0"/>
    <x v="1"/>
    <s v="CONJUNTO NIZA VIII 44 PH"/>
    <x v="1"/>
    <x v="1"/>
  </r>
  <r>
    <x v="0"/>
    <x v="1"/>
    <x v="3"/>
    <x v="4"/>
    <n v="7345404"/>
    <n v="9003185801"/>
    <x v="0"/>
    <x v="0"/>
    <s v="CONDOMINIO TIZIANO RESORT"/>
    <x v="15"/>
    <x v="4"/>
  </r>
  <r>
    <x v="0"/>
    <x v="1"/>
    <x v="3"/>
    <x v="4"/>
    <n v="7345417"/>
    <n v="8300392995"/>
    <x v="0"/>
    <x v="1"/>
    <s v="CONJUNTO MULTIFAMILIAR COMPARTIR BOCHICA LOTE 2 ETAPA I"/>
    <x v="1"/>
    <x v="1"/>
  </r>
  <r>
    <x v="0"/>
    <x v="1"/>
    <x v="3"/>
    <x v="4"/>
    <n v="7345449"/>
    <n v="9012049704"/>
    <x v="0"/>
    <x v="1"/>
    <s v="TORRE OLAYA PLAZA - PROPIDAD HORIZONTAL"/>
    <x v="1"/>
    <x v="1"/>
  </r>
  <r>
    <x v="0"/>
    <x v="1"/>
    <x v="3"/>
    <x v="4"/>
    <n v="7345459"/>
    <n v="8301270799"/>
    <x v="0"/>
    <x v="4"/>
    <s v="CONJUNTO RESIDENCIAL SANTA MARIA RESERVADO 2"/>
    <x v="1"/>
    <x v="1"/>
  </r>
  <r>
    <x v="0"/>
    <x v="1"/>
    <x v="3"/>
    <x v="4"/>
    <n v="7345467"/>
    <n v="9001567374"/>
    <x v="0"/>
    <x v="1"/>
    <s v="AGRUPACION DE VIVIENDA URBANIZACION MAZUREN 15 - PROPIEDAD H"/>
    <x v="1"/>
    <x v="1"/>
  </r>
  <r>
    <x v="0"/>
    <x v="1"/>
    <x v="3"/>
    <x v="4"/>
    <n v="7345472"/>
    <n v="8301299381"/>
    <x v="0"/>
    <x v="1"/>
    <s v="EDIFICIO BAHIA CHICA II PROPIEDAD HORIZONTAL"/>
    <x v="1"/>
    <x v="1"/>
  </r>
  <r>
    <x v="0"/>
    <x v="1"/>
    <x v="3"/>
    <x v="4"/>
    <n v="7345480"/>
    <n v="9010164635"/>
    <x v="0"/>
    <x v="1"/>
    <s v="CONJUNTO RESIDENCIAL PARQUES DE BOGOTA CEDRO  PROPIEDAD HORI"/>
    <x v="1"/>
    <x v="1"/>
  </r>
  <r>
    <x v="0"/>
    <x v="1"/>
    <x v="3"/>
    <x v="4"/>
    <n v="7345496"/>
    <n v="9004663468"/>
    <x v="0"/>
    <x v="1"/>
    <s v="CONJUNTO RESIDENCIAL MIRADOR BARCELONA"/>
    <x v="14"/>
    <x v="5"/>
  </r>
  <r>
    <x v="0"/>
    <x v="1"/>
    <x v="3"/>
    <x v="4"/>
    <n v="7345504"/>
    <n v="9002578233"/>
    <x v="0"/>
    <x v="1"/>
    <s v="URBANIZACIÓN VITENZA PH"/>
    <x v="14"/>
    <x v="5"/>
  </r>
  <r>
    <x v="0"/>
    <x v="1"/>
    <x v="3"/>
    <x v="4"/>
    <n v="7345508"/>
    <n v="8301460815"/>
    <x v="0"/>
    <x v="3"/>
    <s v="CONJUNTO RESIDENCIAL CASTILLA IV ETAPA PH"/>
    <x v="1"/>
    <x v="1"/>
  </r>
  <r>
    <x v="0"/>
    <x v="1"/>
    <x v="3"/>
    <x v="4"/>
    <n v="7345518"/>
    <n v="8900027797"/>
    <x v="0"/>
    <x v="3"/>
    <s v="CONJUNTO RESIDENCIAL PROVITEQ UNIDAD UNO"/>
    <x v="7"/>
    <x v="7"/>
  </r>
  <r>
    <x v="0"/>
    <x v="1"/>
    <x v="3"/>
    <x v="4"/>
    <n v="7345531"/>
    <n v="8000536641"/>
    <x v="0"/>
    <x v="2"/>
    <s v="CONJUNTO RESIDENCIAL BARRIO OLIMPICO DE PEREIRA II ETAPA PH"/>
    <x v="11"/>
    <x v="9"/>
  </r>
  <r>
    <x v="0"/>
    <x v="1"/>
    <x v="3"/>
    <x v="4"/>
    <n v="7345544"/>
    <n v="8300006611"/>
    <x v="0"/>
    <x v="1"/>
    <s v="CONJUNTO RESIDENCIAL SANTA MARIA DE CALATRAVA PH"/>
    <x v="1"/>
    <x v="1"/>
  </r>
  <r>
    <x v="0"/>
    <x v="1"/>
    <x v="3"/>
    <x v="4"/>
    <n v="7345552"/>
    <n v="8300312516"/>
    <x v="0"/>
    <x v="1"/>
    <s v="CONJUNTO RESIDENCIAL LA ALAMEDA TORRE III TERCERA ETAPA PROP"/>
    <x v="1"/>
    <x v="1"/>
  </r>
  <r>
    <x v="0"/>
    <x v="1"/>
    <x v="3"/>
    <x v="4"/>
    <n v="7345562"/>
    <n v="9000757867"/>
    <x v="0"/>
    <x v="4"/>
    <s v="EDIFICIO MARRUECOS PROPIEDAD HORIZONTAL"/>
    <x v="6"/>
    <x v="6"/>
  </r>
  <r>
    <x v="0"/>
    <x v="1"/>
    <x v="3"/>
    <x v="4"/>
    <n v="7345572"/>
    <n v="8300082430"/>
    <x v="0"/>
    <x v="3"/>
    <s v="CONJUNTO RESIDENCIAL EL MORAL 7 Y 8 PH"/>
    <x v="1"/>
    <x v="1"/>
  </r>
  <r>
    <x v="0"/>
    <x v="1"/>
    <x v="3"/>
    <x v="4"/>
    <n v="7345609"/>
    <n v="8090041230"/>
    <x v="0"/>
    <x v="1"/>
    <s v="CONJUNTO RESIDENCIAL ARAGON II ET"/>
    <x v="31"/>
    <x v="3"/>
  </r>
  <r>
    <x v="0"/>
    <x v="1"/>
    <x v="3"/>
    <x v="4"/>
    <n v="7345616"/>
    <n v="8100010920"/>
    <x v="0"/>
    <x v="1"/>
    <s v="EDIFICIO VILLA PILAR 2 BLOQUE 1 PROPIEDAD HORIZONTAL"/>
    <x v="6"/>
    <x v="6"/>
  </r>
  <r>
    <x v="0"/>
    <x v="1"/>
    <x v="3"/>
    <x v="4"/>
    <n v="7345618"/>
    <n v="9001047579"/>
    <x v="0"/>
    <x v="1"/>
    <s v="EDIFICIO CIBELES PH"/>
    <x v="14"/>
    <x v="5"/>
  </r>
  <r>
    <x v="0"/>
    <x v="1"/>
    <x v="3"/>
    <x v="4"/>
    <n v="7345621"/>
    <n v="8010016934"/>
    <x v="0"/>
    <x v="0"/>
    <s v="CONJUNTO RESIDENCIAL BOSQUES DE PALERMO"/>
    <x v="7"/>
    <x v="7"/>
  </r>
  <r>
    <x v="0"/>
    <x v="1"/>
    <x v="3"/>
    <x v="4"/>
    <n v="7345634"/>
    <n v="8000886318"/>
    <x v="0"/>
    <x v="1"/>
    <s v="CONJUNTO HABITACIONAL COOMULTRASAN"/>
    <x v="2"/>
    <x v="2"/>
  </r>
  <r>
    <x v="0"/>
    <x v="1"/>
    <x v="3"/>
    <x v="4"/>
    <n v="7345659"/>
    <n v="9007720361"/>
    <x v="0"/>
    <x v="4"/>
    <s v="CONJUNTO PORTAL DE LA MACARENA PH"/>
    <x v="13"/>
    <x v="9"/>
  </r>
  <r>
    <x v="0"/>
    <x v="1"/>
    <x v="3"/>
    <x v="5"/>
    <n v="7345679"/>
    <n v="24480115"/>
    <x v="0"/>
    <x v="1"/>
    <s v="TRUJILLO GIL LUCY"/>
    <x v="7"/>
    <x v="7"/>
  </r>
  <r>
    <x v="0"/>
    <x v="1"/>
    <x v="3"/>
    <x v="4"/>
    <n v="7345690"/>
    <n v="8010008065"/>
    <x v="0"/>
    <x v="1"/>
    <s v="CONJUNTO RESIDENCIAL PLAZOLETA ANDINA"/>
    <x v="7"/>
    <x v="7"/>
  </r>
  <r>
    <x v="0"/>
    <x v="1"/>
    <x v="3"/>
    <x v="5"/>
    <n v="7345720"/>
    <n v="10071841"/>
    <x v="0"/>
    <x v="1"/>
    <s v="GONZALEZ GONZALEZ GUSTAVO"/>
    <x v="11"/>
    <x v="9"/>
  </r>
  <r>
    <x v="0"/>
    <x v="1"/>
    <x v="3"/>
    <x v="4"/>
    <n v="7345775"/>
    <n v="8090074341"/>
    <x v="0"/>
    <x v="4"/>
    <s v="CONJUNTO RESIDENCIAL LA ARBOLEDA"/>
    <x v="3"/>
    <x v="3"/>
  </r>
  <r>
    <x v="0"/>
    <x v="1"/>
    <x v="3"/>
    <x v="4"/>
    <n v="7345776"/>
    <n v="9010602628"/>
    <x v="0"/>
    <x v="1"/>
    <s v="SANTA MÓNICA CONDOMINIO PROPIEDAD HORIZONTAL"/>
    <x v="9"/>
    <x v="8"/>
  </r>
  <r>
    <x v="0"/>
    <x v="1"/>
    <x v="3"/>
    <x v="4"/>
    <n v="7345795"/>
    <n v="8301267032"/>
    <x v="0"/>
    <x v="1"/>
    <s v="CONJUNTO RESIDENCIAL SALITRE PARK"/>
    <x v="1"/>
    <x v="1"/>
  </r>
  <r>
    <x v="0"/>
    <x v="1"/>
    <x v="3"/>
    <x v="4"/>
    <n v="7345838"/>
    <n v="8001212925"/>
    <x v="0"/>
    <x v="0"/>
    <s v="CONJUNTO RESIDENCIAL ALTAMIRA III ETAPA"/>
    <x v="17"/>
    <x v="2"/>
  </r>
  <r>
    <x v="0"/>
    <x v="1"/>
    <x v="3"/>
    <x v="4"/>
    <n v="7345864"/>
    <n v="9006208611"/>
    <x v="0"/>
    <x v="3"/>
    <s v="CONJUNTO RESIDENCIAL PORTAL DE SAN BASILIO"/>
    <x v="1"/>
    <x v="1"/>
  </r>
  <r>
    <x v="0"/>
    <x v="1"/>
    <x v="3"/>
    <x v="4"/>
    <n v="7345867"/>
    <n v="8300575459"/>
    <x v="0"/>
    <x v="2"/>
    <s v="CONJUNTO RESIDENCIAL LA ALEJANDRIA II PH"/>
    <x v="1"/>
    <x v="1"/>
  </r>
  <r>
    <x v="0"/>
    <x v="1"/>
    <x v="3"/>
    <x v="4"/>
    <n v="7345875"/>
    <n v="9013312692"/>
    <x v="0"/>
    <x v="4"/>
    <s v="PARQUE RESIDENCIAL SAN JOSE"/>
    <x v="7"/>
    <x v="7"/>
  </r>
  <r>
    <x v="0"/>
    <x v="1"/>
    <x v="3"/>
    <x v="4"/>
    <n v="7345921"/>
    <n v="9003068811"/>
    <x v="0"/>
    <x v="4"/>
    <s v="EDIFICIO PALADIN - PH"/>
    <x v="11"/>
    <x v="9"/>
  </r>
  <r>
    <x v="0"/>
    <x v="1"/>
    <x v="3"/>
    <x v="4"/>
    <n v="7345924"/>
    <n v="8300283900"/>
    <x v="0"/>
    <x v="1"/>
    <s v="URBANIZACIÓN ATLANTA II ETAPA SEGUNDO SECTOR"/>
    <x v="1"/>
    <x v="1"/>
  </r>
  <r>
    <x v="0"/>
    <x v="1"/>
    <x v="3"/>
    <x v="4"/>
    <n v="7346021"/>
    <n v="8300192121"/>
    <x v="0"/>
    <x v="1"/>
    <s v="CONJUNTO RESIDENCIAL LAS GALIAS"/>
    <x v="1"/>
    <x v="1"/>
  </r>
  <r>
    <x v="0"/>
    <x v="1"/>
    <x v="3"/>
    <x v="5"/>
    <n v="7346031"/>
    <n v="51603996"/>
    <x v="0"/>
    <x v="1"/>
    <s v="CALLE JARAMILLO MARCELA"/>
    <x v="1"/>
    <x v="1"/>
  </r>
  <r>
    <x v="0"/>
    <x v="1"/>
    <x v="3"/>
    <x v="4"/>
    <n v="7346072"/>
    <n v="8300207580"/>
    <x v="0"/>
    <x v="1"/>
    <s v="CONJUNTO RESIDENCIAL BOLIVIA OCCIDENTAL LOTE 2 PH"/>
    <x v="1"/>
    <x v="1"/>
  </r>
  <r>
    <x v="0"/>
    <x v="1"/>
    <x v="3"/>
    <x v="4"/>
    <n v="7346075"/>
    <n v="9010009557"/>
    <x v="0"/>
    <x v="9"/>
    <s v="TORRE 1 BLOQUE 1 Y BLOQUE 2 URBANIZACION CABAÑUELAS SANTA CL"/>
    <x v="11"/>
    <x v="9"/>
  </r>
  <r>
    <x v="0"/>
    <x v="1"/>
    <x v="3"/>
    <x v="4"/>
    <n v="7346083"/>
    <n v="9009956841"/>
    <x v="0"/>
    <x v="1"/>
    <s v="CONJUNTO RESIDENCILA BANZAI PH"/>
    <x v="1"/>
    <x v="1"/>
  </r>
  <r>
    <x v="0"/>
    <x v="1"/>
    <x v="3"/>
    <x v="4"/>
    <n v="7346094"/>
    <n v="8160003320"/>
    <x v="0"/>
    <x v="2"/>
    <s v="EDIFICIO LAURA PROPIEDAD HORIZONTAL"/>
    <x v="11"/>
    <x v="9"/>
  </r>
  <r>
    <x v="0"/>
    <x v="1"/>
    <x v="3"/>
    <x v="4"/>
    <n v="7346103"/>
    <n v="9004649980"/>
    <x v="0"/>
    <x v="1"/>
    <s v="CONJUNTO CALLE 139 RESERVADO PH"/>
    <x v="1"/>
    <x v="1"/>
  </r>
  <r>
    <x v="0"/>
    <x v="1"/>
    <x v="3"/>
    <x v="4"/>
    <n v="7346214"/>
    <n v="8300860611"/>
    <x v="0"/>
    <x v="1"/>
    <s v="CONJUNTO RESIDENCIAL EL RECREO DEL CORTIJO PH"/>
    <x v="1"/>
    <x v="1"/>
  </r>
  <r>
    <x v="0"/>
    <x v="1"/>
    <x v="3"/>
    <x v="4"/>
    <n v="7346225"/>
    <n v="8300764587"/>
    <x v="0"/>
    <x v="4"/>
    <s v="CONJUNTO RESIDENCIAL CUMBRES DEL SALITRE III"/>
    <x v="1"/>
    <x v="1"/>
  </r>
  <r>
    <x v="0"/>
    <x v="1"/>
    <x v="3"/>
    <x v="4"/>
    <n v="7346317"/>
    <n v="9005730329"/>
    <x v="0"/>
    <x v="1"/>
    <s v="CONJUNTO RESIDENCIAL ALAMEDA DE TORCA PH"/>
    <x v="1"/>
    <x v="1"/>
  </r>
  <r>
    <x v="0"/>
    <x v="1"/>
    <x v="3"/>
    <x v="4"/>
    <n v="7346483"/>
    <n v="8300304184"/>
    <x v="0"/>
    <x v="1"/>
    <s v="CONJUNTO RESIDENCIAL ATICOS DEL NORTE III SECTOR UNIDAD II -"/>
    <x v="1"/>
    <x v="1"/>
  </r>
  <r>
    <x v="0"/>
    <x v="1"/>
    <x v="3"/>
    <x v="4"/>
    <n v="7346628"/>
    <n v="9000671477"/>
    <x v="0"/>
    <x v="1"/>
    <s v="CONJUNTO CERRADO TORRES DE BUENA VISTA PROPIEDAD HORIZONTAL"/>
    <x v="6"/>
    <x v="6"/>
  </r>
  <r>
    <x v="0"/>
    <x v="1"/>
    <x v="3"/>
    <x v="4"/>
    <n v="7346728"/>
    <n v="8160017881"/>
    <x v="0"/>
    <x v="2"/>
    <s v="CONJUNTO RESIDENCIAL COODELMAR II ETAPA PH"/>
    <x v="11"/>
    <x v="9"/>
  </r>
  <r>
    <x v="0"/>
    <x v="1"/>
    <x v="3"/>
    <x v="4"/>
    <n v="7346747"/>
    <n v="9005059282"/>
    <x v="0"/>
    <x v="1"/>
    <s v="CONJUNTO MULTIFAMILIAR EL CARMELO PROPIEDAD HORIZONTAL"/>
    <x v="6"/>
    <x v="6"/>
  </r>
  <r>
    <x v="0"/>
    <x v="1"/>
    <x v="3"/>
    <x v="4"/>
    <n v="7346770"/>
    <n v="9010067486"/>
    <x v="0"/>
    <x v="1"/>
    <s v="EDIFICIO VITRA BUSINESS &amp; HOME PH"/>
    <x v="11"/>
    <x v="9"/>
  </r>
  <r>
    <x v="0"/>
    <x v="1"/>
    <x v="3"/>
    <x v="4"/>
    <n v="7346778"/>
    <n v="9013985853"/>
    <x v="0"/>
    <x v="1"/>
    <s v="CONJUNTO CERRADO ALTAVISTA CAMPANARIO PH"/>
    <x v="1"/>
    <x v="1"/>
  </r>
  <r>
    <x v="0"/>
    <x v="1"/>
    <x v="3"/>
    <x v="4"/>
    <n v="7346785"/>
    <n v="8100003003"/>
    <x v="0"/>
    <x v="4"/>
    <s v="EDIFICIO VERONA PROPIEDAD HORIZONTAL"/>
    <x v="6"/>
    <x v="6"/>
  </r>
  <r>
    <x v="0"/>
    <x v="1"/>
    <x v="3"/>
    <x v="4"/>
    <n v="7346903"/>
    <n v="9000081411"/>
    <x v="0"/>
    <x v="1"/>
    <s v="CONJUNTO RESIDENCIAL ALTAMIRA RESERVADO"/>
    <x v="3"/>
    <x v="3"/>
  </r>
  <r>
    <x v="0"/>
    <x v="1"/>
    <x v="3"/>
    <x v="4"/>
    <n v="7346911"/>
    <n v="9000519361"/>
    <x v="0"/>
    <x v="3"/>
    <s v="AGRUPACION NUEVA CASTILLA ETAPA IV PH"/>
    <x v="1"/>
    <x v="1"/>
  </r>
  <r>
    <x v="0"/>
    <x v="1"/>
    <x v="3"/>
    <x v="4"/>
    <n v="7346952"/>
    <n v="8900027797"/>
    <x v="0"/>
    <x v="3"/>
    <s v="CONJUNTO RESIDENCIAL PROVITEQ UNIDAD UNO"/>
    <x v="7"/>
    <x v="7"/>
  </r>
  <r>
    <x v="0"/>
    <x v="1"/>
    <x v="3"/>
    <x v="5"/>
    <n v="7346967"/>
    <n v="6096286"/>
    <x v="0"/>
    <x v="0"/>
    <s v="GONZALEZ VASQUEZ GUSTAVO"/>
    <x v="0"/>
    <x v="0"/>
  </r>
  <r>
    <x v="0"/>
    <x v="1"/>
    <x v="3"/>
    <x v="4"/>
    <n v="7346963"/>
    <n v="8300590188"/>
    <x v="0"/>
    <x v="1"/>
    <s v="CONJUNTO RESIDENCIAL LA ESTANCIA III PH"/>
    <x v="1"/>
    <x v="1"/>
  </r>
  <r>
    <x v="0"/>
    <x v="1"/>
    <x v="3"/>
    <x v="4"/>
    <n v="7346976"/>
    <n v="9000469315"/>
    <x v="0"/>
    <x v="3"/>
    <s v="AGRUPACION LOS URAPANES DE ARBOLEDAS DE LA FONTANA"/>
    <x v="1"/>
    <x v="1"/>
  </r>
  <r>
    <x v="0"/>
    <x v="1"/>
    <x v="3"/>
    <x v="4"/>
    <n v="7346994"/>
    <n v="8900027797"/>
    <x v="0"/>
    <x v="3"/>
    <s v="CONJUNTO RESIDENCIAL PROVITEQ UNIDAD UNO"/>
    <x v="7"/>
    <x v="7"/>
  </r>
  <r>
    <x v="0"/>
    <x v="1"/>
    <x v="3"/>
    <x v="4"/>
    <n v="7347027"/>
    <n v="9004474229"/>
    <x v="0"/>
    <x v="0"/>
    <s v="CONJUNTO CERRADO MONTEMADERO DEL VERGEL PROPIEDAD HORIZONTAL"/>
    <x v="3"/>
    <x v="3"/>
  </r>
  <r>
    <x v="0"/>
    <x v="1"/>
    <x v="3"/>
    <x v="4"/>
    <n v="7347047"/>
    <n v="9008071860"/>
    <x v="0"/>
    <x v="1"/>
    <s v="CONJUNTO RESIDENCIAL BELVERDE II PH"/>
    <x v="43"/>
    <x v="4"/>
  </r>
  <r>
    <x v="0"/>
    <x v="1"/>
    <x v="3"/>
    <x v="4"/>
    <n v="7347070"/>
    <n v="8002517686"/>
    <x v="0"/>
    <x v="4"/>
    <s v="EDIFICIO SANTORINI PH"/>
    <x v="11"/>
    <x v="9"/>
  </r>
  <r>
    <x v="0"/>
    <x v="1"/>
    <x v="3"/>
    <x v="4"/>
    <n v="7347101"/>
    <n v="8300520867"/>
    <x v="0"/>
    <x v="1"/>
    <s v="EDIFICIO RINCON DEL PROGRESO PH"/>
    <x v="1"/>
    <x v="1"/>
  </r>
  <r>
    <x v="0"/>
    <x v="1"/>
    <x v="3"/>
    <x v="4"/>
    <n v="7347105"/>
    <n v="8001033586"/>
    <x v="0"/>
    <x v="1"/>
    <s v="EDIFICIO XUE"/>
    <x v="6"/>
    <x v="6"/>
  </r>
  <r>
    <x v="0"/>
    <x v="1"/>
    <x v="3"/>
    <x v="4"/>
    <n v="7347137"/>
    <n v="8300524963"/>
    <x v="0"/>
    <x v="1"/>
    <s v="EDIFICIO BAYIRI"/>
    <x v="1"/>
    <x v="1"/>
  </r>
  <r>
    <x v="0"/>
    <x v="1"/>
    <x v="3"/>
    <x v="4"/>
    <n v="7347162"/>
    <n v="9004429607"/>
    <x v="0"/>
    <x v="7"/>
    <s v="EDIFICIO ROSARIO PROPIEDAD HORIZONTAL"/>
    <x v="6"/>
    <x v="6"/>
  </r>
  <r>
    <x v="0"/>
    <x v="1"/>
    <x v="3"/>
    <x v="4"/>
    <n v="7347201"/>
    <n v="8300575459"/>
    <x v="0"/>
    <x v="1"/>
    <s v="CONJUNTO RESIDENCIAL LA ALEJANDRIA II PH"/>
    <x v="1"/>
    <x v="1"/>
  </r>
  <r>
    <x v="0"/>
    <x v="1"/>
    <x v="3"/>
    <x v="4"/>
    <n v="7347207"/>
    <n v="9000228431"/>
    <x v="0"/>
    <x v="1"/>
    <s v="EDIFICIO JUAN CARLOS II-PROPIEDAD HORIZONTAL"/>
    <x v="1"/>
    <x v="1"/>
  </r>
  <r>
    <x v="0"/>
    <x v="1"/>
    <x v="3"/>
    <x v="4"/>
    <n v="7347248"/>
    <n v="8000339520"/>
    <x v="0"/>
    <x v="1"/>
    <s v="CONJUNTO RESIDENCIAL INTERLOMAS (ETAPAS 123 Y 4) -PH-"/>
    <x v="14"/>
    <x v="5"/>
  </r>
  <r>
    <x v="0"/>
    <x v="1"/>
    <x v="3"/>
    <x v="4"/>
    <n v="7347249"/>
    <n v="9006208611"/>
    <x v="0"/>
    <x v="3"/>
    <s v="CONJUNTO RESIDENCIAL PORTAL DE SAN BASILIO"/>
    <x v="1"/>
    <x v="1"/>
  </r>
  <r>
    <x v="0"/>
    <x v="1"/>
    <x v="3"/>
    <x v="4"/>
    <n v="7347254"/>
    <n v="9006208611"/>
    <x v="0"/>
    <x v="3"/>
    <s v="CONJUNTO RESIDENCIAL PORTAL DE SAN BASILIO"/>
    <x v="1"/>
    <x v="1"/>
  </r>
  <r>
    <x v="0"/>
    <x v="1"/>
    <x v="3"/>
    <x v="4"/>
    <n v="7347295"/>
    <n v="8001188077"/>
    <x v="0"/>
    <x v="1"/>
    <s v="EDIFICIO ALCATRAZ- PROPIEDAD HORIZONTAL"/>
    <x v="6"/>
    <x v="6"/>
  </r>
  <r>
    <x v="0"/>
    <x v="1"/>
    <x v="3"/>
    <x v="4"/>
    <n v="7347292"/>
    <n v="9010164635"/>
    <x v="0"/>
    <x v="1"/>
    <s v="CONJUNTO RESIDENCIAL PARQUES DE BOGOTA CEDRO  PROPIEDAD HORI"/>
    <x v="1"/>
    <x v="1"/>
  </r>
  <r>
    <x v="0"/>
    <x v="1"/>
    <x v="3"/>
    <x v="4"/>
    <n v="7347296"/>
    <n v="8001524901"/>
    <x v="0"/>
    <x v="1"/>
    <s v="AGRUPACION DE VIVIENDA 5 A LOS ARRAYANES - PROPIEDAD HORIZON"/>
    <x v="1"/>
    <x v="1"/>
  </r>
  <r>
    <x v="0"/>
    <x v="1"/>
    <x v="3"/>
    <x v="4"/>
    <n v="7347313"/>
    <n v="8002286800"/>
    <x v="0"/>
    <x v="1"/>
    <s v="AGRUPACION DE VIVIENDA VILLA CALASANZ I ETAPA"/>
    <x v="1"/>
    <x v="1"/>
  </r>
  <r>
    <x v="0"/>
    <x v="1"/>
    <x v="3"/>
    <x v="4"/>
    <n v="7347319"/>
    <n v="9003688942"/>
    <x v="0"/>
    <x v="3"/>
    <s v="CONJUNTO RESIDENCIAL PORTAL DEL PARQUE"/>
    <x v="13"/>
    <x v="9"/>
  </r>
  <r>
    <x v="0"/>
    <x v="1"/>
    <x v="3"/>
    <x v="4"/>
    <n v="7347336"/>
    <n v="9009956841"/>
    <x v="0"/>
    <x v="1"/>
    <s v="CONJUNTO RESIDENCILA BANZAI PH"/>
    <x v="1"/>
    <x v="1"/>
  </r>
  <r>
    <x v="0"/>
    <x v="1"/>
    <x v="3"/>
    <x v="4"/>
    <n v="7347360"/>
    <n v="8300446911"/>
    <x v="0"/>
    <x v="1"/>
    <s v="AGRUP MULTIFAMILIAR CIUDADELA CAFAM V ETAPA P H"/>
    <x v="1"/>
    <x v="1"/>
  </r>
  <r>
    <x v="0"/>
    <x v="1"/>
    <x v="3"/>
    <x v="4"/>
    <n v="7347387"/>
    <n v="9007207190"/>
    <x v="0"/>
    <x v="0"/>
    <s v="EDIFICIO SIENA - PROPIEDAD HORIZONTAL"/>
    <x v="7"/>
    <x v="7"/>
  </r>
  <r>
    <x v="0"/>
    <x v="1"/>
    <x v="3"/>
    <x v="4"/>
    <n v="7347434"/>
    <n v="8002123806"/>
    <x v="0"/>
    <x v="1"/>
    <s v="CONDOMINIO EL PINAR"/>
    <x v="7"/>
    <x v="7"/>
  </r>
  <r>
    <x v="0"/>
    <x v="1"/>
    <x v="3"/>
    <x v="4"/>
    <n v="7347461"/>
    <n v="8300229911"/>
    <x v="0"/>
    <x v="1"/>
    <s v="AGRUPACION DE VIVIENDA EL PRISMA"/>
    <x v="1"/>
    <x v="1"/>
  </r>
  <r>
    <x v="0"/>
    <x v="1"/>
    <x v="3"/>
    <x v="4"/>
    <n v="7347469"/>
    <n v="8300229911"/>
    <x v="0"/>
    <x v="1"/>
    <s v="AGRUPACION DE VIVIENDA EL PRISMA"/>
    <x v="1"/>
    <x v="1"/>
  </r>
  <r>
    <x v="0"/>
    <x v="1"/>
    <x v="3"/>
    <x v="4"/>
    <n v="7347486"/>
    <n v="8300524963"/>
    <x v="0"/>
    <x v="1"/>
    <s v="EDIFICIO BAYIRI"/>
    <x v="1"/>
    <x v="1"/>
  </r>
  <r>
    <x v="0"/>
    <x v="1"/>
    <x v="3"/>
    <x v="4"/>
    <n v="7347523"/>
    <n v="8000743645"/>
    <x v="0"/>
    <x v="1"/>
    <s v="UNIDAD RESIDENCIAL CIUDAD PEREIRA PH"/>
    <x v="11"/>
    <x v="9"/>
  </r>
  <r>
    <x v="0"/>
    <x v="1"/>
    <x v="3"/>
    <x v="4"/>
    <n v="7347536"/>
    <n v="9008110116"/>
    <x v="0"/>
    <x v="7"/>
    <s v="PROPIEDAD HORIZONTAL - EDIFICIO LA RIVIERA"/>
    <x v="6"/>
    <x v="6"/>
  </r>
  <r>
    <x v="0"/>
    <x v="1"/>
    <x v="3"/>
    <x v="4"/>
    <n v="7347535"/>
    <n v="8300703320"/>
    <x v="0"/>
    <x v="1"/>
    <s v="PARQUE RESIDENCIAL PLAZA DE LAS AMERICAS"/>
    <x v="1"/>
    <x v="1"/>
  </r>
  <r>
    <x v="0"/>
    <x v="1"/>
    <x v="3"/>
    <x v="4"/>
    <n v="7347534"/>
    <n v="9010164635"/>
    <x v="0"/>
    <x v="1"/>
    <s v="CONJUNTO RESIDENCIAL PARQUES DE BOGOTA CEDRO  PROPIEDAD HORI"/>
    <x v="1"/>
    <x v="1"/>
  </r>
  <r>
    <x v="0"/>
    <x v="1"/>
    <x v="3"/>
    <x v="4"/>
    <n v="7347575"/>
    <n v="8300152146"/>
    <x v="0"/>
    <x v="1"/>
    <s v="CONJUNTO MULTIFAMILIAR RINCON DE TECHO II ETAPA"/>
    <x v="1"/>
    <x v="1"/>
  </r>
  <r>
    <x v="0"/>
    <x v="1"/>
    <x v="3"/>
    <x v="4"/>
    <n v="7347618"/>
    <n v="9010602628"/>
    <x v="0"/>
    <x v="1"/>
    <s v="SANTA MÓNICA CONDOMINIO PROPIEDAD HORIZONTAL"/>
    <x v="9"/>
    <x v="8"/>
  </r>
  <r>
    <x v="0"/>
    <x v="1"/>
    <x v="3"/>
    <x v="4"/>
    <n v="7347617"/>
    <n v="9010800326"/>
    <x v="0"/>
    <x v="2"/>
    <s v="CONJUNTO RESIDENCIAL CIUDAD CENTRAL PH"/>
    <x v="1"/>
    <x v="1"/>
  </r>
  <r>
    <x v="0"/>
    <x v="1"/>
    <x v="3"/>
    <x v="4"/>
    <n v="7347635"/>
    <n v="9005059282"/>
    <x v="0"/>
    <x v="1"/>
    <s v="CONJUNTO MULTIFAMILIAR EL CARMELO PROPIEDAD HORIZONTAL"/>
    <x v="6"/>
    <x v="6"/>
  </r>
  <r>
    <x v="0"/>
    <x v="1"/>
    <x v="3"/>
    <x v="4"/>
    <n v="7347686"/>
    <n v="9000833171"/>
    <x v="0"/>
    <x v="4"/>
    <s v="CONDOMINIO CONJUNTO CERRADO CASTILLA REAL - PRIMERA ETAPA -"/>
    <x v="6"/>
    <x v="6"/>
  </r>
  <r>
    <x v="0"/>
    <x v="1"/>
    <x v="3"/>
    <x v="4"/>
    <n v="7347688"/>
    <n v="8001017977"/>
    <x v="0"/>
    <x v="1"/>
    <s v="AGRUPACION DE VIVIENDA PONYLANDIA"/>
    <x v="8"/>
    <x v="4"/>
  </r>
  <r>
    <x v="0"/>
    <x v="1"/>
    <x v="3"/>
    <x v="4"/>
    <n v="7347692"/>
    <n v="9000833171"/>
    <x v="0"/>
    <x v="4"/>
    <s v="CONDOMINIO CONJUNTO CERRADO CASTILLA REAL - PRIMERA ETAPA -"/>
    <x v="6"/>
    <x v="6"/>
  </r>
  <r>
    <x v="0"/>
    <x v="1"/>
    <x v="3"/>
    <x v="5"/>
    <n v="7347736"/>
    <n v="7533688"/>
    <x v="0"/>
    <x v="9"/>
    <s v="RAMIREZ LOZANO MARIO FERNANDO"/>
    <x v="7"/>
    <x v="7"/>
  </r>
  <r>
    <x v="0"/>
    <x v="1"/>
    <x v="3"/>
    <x v="4"/>
    <n v="7347814"/>
    <n v="9008815718"/>
    <x v="0"/>
    <x v="1"/>
    <s v="EDIFICIO VIZENTINO PROPIEDAD HORIZONTAL"/>
    <x v="6"/>
    <x v="6"/>
  </r>
  <r>
    <x v="0"/>
    <x v="1"/>
    <x v="3"/>
    <x v="4"/>
    <n v="7347855"/>
    <n v="8000781550"/>
    <x v="0"/>
    <x v="5"/>
    <s v="UNIDAD RESIDENCIAL VILLA EMILIA"/>
    <x v="1"/>
    <x v="1"/>
  </r>
  <r>
    <x v="0"/>
    <x v="1"/>
    <x v="3"/>
    <x v="4"/>
    <n v="7347914"/>
    <n v="9004888685"/>
    <x v="0"/>
    <x v="1"/>
    <s v="EDIFICIIO PALOS BLANCOS PH"/>
    <x v="1"/>
    <x v="1"/>
  </r>
  <r>
    <x v="0"/>
    <x v="1"/>
    <x v="3"/>
    <x v="4"/>
    <n v="7347945"/>
    <n v="8050274784"/>
    <x v="0"/>
    <x v="1"/>
    <s v="UNIDAD RESIDENCIAL SANTIAGO DE CALI I ETAPA"/>
    <x v="0"/>
    <x v="0"/>
  </r>
  <r>
    <x v="0"/>
    <x v="1"/>
    <x v="3"/>
    <x v="4"/>
    <n v="7347949"/>
    <n v="9002648178"/>
    <x v="0"/>
    <x v="0"/>
    <s v="EDIFICIO NOGALES DE NAVARRA PROPIEDAD HORIZON"/>
    <x v="1"/>
    <x v="1"/>
  </r>
  <r>
    <x v="0"/>
    <x v="1"/>
    <x v="3"/>
    <x v="4"/>
    <n v="7347994"/>
    <n v="9012391770"/>
    <x v="0"/>
    <x v="1"/>
    <s v="EDIFICIO ARCOBALENO PROPIEDAD HORIZONTAL"/>
    <x v="6"/>
    <x v="6"/>
  </r>
  <r>
    <x v="0"/>
    <x v="1"/>
    <x v="3"/>
    <x v="4"/>
    <n v="7348003"/>
    <n v="8301254398"/>
    <x v="0"/>
    <x v="4"/>
    <s v="AGRUPACION URBANIZACION TECHO"/>
    <x v="1"/>
    <x v="1"/>
  </r>
  <r>
    <x v="0"/>
    <x v="1"/>
    <x v="3"/>
    <x v="4"/>
    <n v="7348025"/>
    <n v="9011316561"/>
    <x v="0"/>
    <x v="1"/>
    <s v="EDIFICIO GUADUALES PROPIEDAD HORIZONTAL"/>
    <x v="23"/>
    <x v="6"/>
  </r>
  <r>
    <x v="0"/>
    <x v="1"/>
    <x v="3"/>
    <x v="4"/>
    <n v="7348043"/>
    <n v="8301297788"/>
    <x v="0"/>
    <x v="1"/>
    <s v="EDIFICIO MULTIFAMILIAR TORRES DE POZO AZUL PR"/>
    <x v="1"/>
    <x v="1"/>
  </r>
  <r>
    <x v="0"/>
    <x v="1"/>
    <x v="3"/>
    <x v="4"/>
    <n v="7348054"/>
    <n v="8909327909"/>
    <x v="0"/>
    <x v="1"/>
    <s v="CONJUNTO RESIDENCIAL SORRENTO 1 PH"/>
    <x v="14"/>
    <x v="5"/>
  </r>
  <r>
    <x v="0"/>
    <x v="1"/>
    <x v="3"/>
    <x v="4"/>
    <n v="7348078"/>
    <n v="8002503009"/>
    <x v="0"/>
    <x v="1"/>
    <s v="EDIFICIO FUENTE FRESCA PH"/>
    <x v="14"/>
    <x v="5"/>
  </r>
  <r>
    <x v="0"/>
    <x v="1"/>
    <x v="3"/>
    <x v="4"/>
    <n v="7348162"/>
    <n v="9011457102"/>
    <x v="0"/>
    <x v="1"/>
    <s v="CONJUNTO RESIDENCIAL CASAS DEL CAMPO PROPIEDAD HORIZONTAL"/>
    <x v="11"/>
    <x v="9"/>
  </r>
  <r>
    <x v="0"/>
    <x v="1"/>
    <x v="3"/>
    <x v="4"/>
    <n v="7348168"/>
    <n v="9001335838"/>
    <x v="0"/>
    <x v="4"/>
    <s v="AGRUPACION DE VIVIENDA MIRADOR DE VILLAPILAR- PROPIEDAD"/>
    <x v="6"/>
    <x v="6"/>
  </r>
  <r>
    <x v="0"/>
    <x v="1"/>
    <x v="3"/>
    <x v="4"/>
    <n v="7348202"/>
    <n v="9005450050"/>
    <x v="0"/>
    <x v="3"/>
    <s v="CONJ OKAPI II"/>
    <x v="1"/>
    <x v="1"/>
  </r>
  <r>
    <x v="0"/>
    <x v="1"/>
    <x v="3"/>
    <x v="4"/>
    <n v="7348220"/>
    <n v="8001847791"/>
    <x v="0"/>
    <x v="1"/>
    <s v="EDIFICIO EL MARQUES DE LOS ALPES PROPIEDAD HORIZONTAL"/>
    <x v="11"/>
    <x v="9"/>
  </r>
  <r>
    <x v="0"/>
    <x v="1"/>
    <x v="3"/>
    <x v="4"/>
    <n v="7348228"/>
    <n v="8001949355"/>
    <x v="0"/>
    <x v="1"/>
    <s v="EDIFICIO VILLAPILAR 2 BLOQUE 4  PROPIEDAD HORIZONTAL"/>
    <x v="6"/>
    <x v="6"/>
  </r>
  <r>
    <x v="0"/>
    <x v="1"/>
    <x v="3"/>
    <x v="4"/>
    <n v="7348230"/>
    <n v="9007325512"/>
    <x v="0"/>
    <x v="1"/>
    <s v="CONJUNTO RESIDENCIAL TRILOGIA"/>
    <x v="11"/>
    <x v="9"/>
  </r>
  <r>
    <x v="0"/>
    <x v="1"/>
    <x v="3"/>
    <x v="4"/>
    <n v="7348236"/>
    <n v="8010008065"/>
    <x v="0"/>
    <x v="1"/>
    <s v="CONJUNTO RESIDENCIAL PLAZOLETA ANDINA"/>
    <x v="7"/>
    <x v="7"/>
  </r>
  <r>
    <x v="0"/>
    <x v="1"/>
    <x v="3"/>
    <x v="5"/>
    <n v="7348248"/>
    <n v="28528912"/>
    <x v="0"/>
    <x v="1"/>
    <s v="GALEANO ARBELAEZ MAGDALENA"/>
    <x v="1"/>
    <x v="1"/>
  </r>
  <r>
    <x v="0"/>
    <x v="1"/>
    <x v="3"/>
    <x v="4"/>
    <n v="7348284"/>
    <n v="9008529233"/>
    <x v="0"/>
    <x v="1"/>
    <s v="EDIFICIO LOS CEDROS PROPIEDAD HORIZONTAL"/>
    <x v="6"/>
    <x v="6"/>
  </r>
  <r>
    <x v="0"/>
    <x v="1"/>
    <x v="3"/>
    <x v="4"/>
    <n v="7348337"/>
    <n v="8300121327"/>
    <x v="0"/>
    <x v="3"/>
    <s v="CONJUNTO MULTIFAMILIAR PLAZUELAS DEL HIPODROM"/>
    <x v="1"/>
    <x v="1"/>
  </r>
  <r>
    <x v="0"/>
    <x v="1"/>
    <x v="3"/>
    <x v="4"/>
    <n v="7348335"/>
    <n v="9013702841"/>
    <x v="0"/>
    <x v="1"/>
    <s v="CONJUNTO RESIDENCIAL RINCON DE LA PRADERA PH"/>
    <x v="13"/>
    <x v="9"/>
  </r>
  <r>
    <x v="0"/>
    <x v="1"/>
    <x v="3"/>
    <x v="4"/>
    <n v="7348339"/>
    <n v="8301453919"/>
    <x v="0"/>
    <x v="1"/>
    <s v="EDIFICIO BALELLAS PH"/>
    <x v="1"/>
    <x v="1"/>
  </r>
  <r>
    <x v="0"/>
    <x v="1"/>
    <x v="3"/>
    <x v="4"/>
    <n v="7348460"/>
    <n v="8001949355"/>
    <x v="0"/>
    <x v="3"/>
    <s v="EDIFICIO VILLAPILAR 2 BLOQUE 4  PROPIEDAD HORIZONTAL"/>
    <x v="6"/>
    <x v="6"/>
  </r>
  <r>
    <x v="0"/>
    <x v="1"/>
    <x v="3"/>
    <x v="4"/>
    <n v="7348505"/>
    <n v="8110395201"/>
    <x v="0"/>
    <x v="0"/>
    <s v="CONJUNTO RESIDENCIAL MIRADOR DE GUADALCANAL PH"/>
    <x v="10"/>
    <x v="5"/>
  </r>
  <r>
    <x v="0"/>
    <x v="1"/>
    <x v="3"/>
    <x v="5"/>
    <n v="7348535"/>
    <n v="24488296"/>
    <x v="0"/>
    <x v="4"/>
    <s v="LONDOÑO DE CARDONA MARIA EUGENIA"/>
    <x v="7"/>
    <x v="7"/>
  </r>
  <r>
    <x v="0"/>
    <x v="1"/>
    <x v="3"/>
    <x v="4"/>
    <n v="7348602"/>
    <n v="8300703320"/>
    <x v="0"/>
    <x v="1"/>
    <s v="PARQUE RESIDENCIAL PLAZA DE LAS AMERICAS"/>
    <x v="1"/>
    <x v="1"/>
  </r>
  <r>
    <x v="0"/>
    <x v="1"/>
    <x v="3"/>
    <x v="4"/>
    <n v="7348646"/>
    <n v="8001949355"/>
    <x v="0"/>
    <x v="0"/>
    <s v="EDIFICIO VILLAPILAR 2 BLOQUE 4  PROPIEDAD HORIZONTAL"/>
    <x v="6"/>
    <x v="6"/>
  </r>
  <r>
    <x v="0"/>
    <x v="1"/>
    <x v="3"/>
    <x v="4"/>
    <n v="7348660"/>
    <n v="9003892714"/>
    <x v="0"/>
    <x v="1"/>
    <s v="EDIFICIO BOSTON PARK ETAPAS I Y II PH"/>
    <x v="14"/>
    <x v="5"/>
  </r>
  <r>
    <x v="0"/>
    <x v="1"/>
    <x v="3"/>
    <x v="1"/>
    <n v="7348718"/>
    <n v="9001942074"/>
    <x v="0"/>
    <x v="1"/>
    <s v="conjunto cerrado quintas de san esteban"/>
    <x v="31"/>
    <x v="3"/>
  </r>
  <r>
    <x v="0"/>
    <x v="1"/>
    <x v="3"/>
    <x v="4"/>
    <n v="7348856"/>
    <n v="9003477761"/>
    <x v="0"/>
    <x v="0"/>
    <s v="CONJUNTO HABITACIONAL LA CASCADA UNIDAD UNO"/>
    <x v="0"/>
    <x v="0"/>
  </r>
  <r>
    <x v="0"/>
    <x v="1"/>
    <x v="3"/>
    <x v="4"/>
    <n v="7348940"/>
    <n v="8300192864"/>
    <x v="0"/>
    <x v="1"/>
    <s v="EDIFICIO LUZ MELBA PH"/>
    <x v="1"/>
    <x v="1"/>
  </r>
  <r>
    <x v="0"/>
    <x v="1"/>
    <x v="3"/>
    <x v="4"/>
    <n v="7348972"/>
    <n v="8300658251"/>
    <x v="0"/>
    <x v="1"/>
    <s v="EDIFICIO LA ARBOLEDA PROPIEDAD HORIZONTAL"/>
    <x v="1"/>
    <x v="1"/>
  </r>
  <r>
    <x v="0"/>
    <x v="1"/>
    <x v="3"/>
    <x v="4"/>
    <n v="7349038"/>
    <n v="9001197653"/>
    <x v="0"/>
    <x v="2"/>
    <s v="CONJUNTO RESIDENCIAL Y COMERCIAL PINARES DE ARAGON PH"/>
    <x v="11"/>
    <x v="9"/>
  </r>
  <r>
    <x v="0"/>
    <x v="1"/>
    <x v="3"/>
    <x v="4"/>
    <n v="7349074"/>
    <n v="9003062955"/>
    <x v="0"/>
    <x v="1"/>
    <s v="VIGIA DEL PARQUE 2 PROPIEDAD HORIZONTAL"/>
    <x v="1"/>
    <x v="1"/>
  </r>
  <r>
    <x v="0"/>
    <x v="1"/>
    <x v="3"/>
    <x v="4"/>
    <n v="7349112"/>
    <n v="9010170676"/>
    <x v="0"/>
    <x v="2"/>
    <s v="CONJUNTO RESIDENCIAL LA GRECIA"/>
    <x v="26"/>
    <x v="7"/>
  </r>
  <r>
    <x v="0"/>
    <x v="1"/>
    <x v="3"/>
    <x v="4"/>
    <n v="7349172"/>
    <n v="9007269463"/>
    <x v="0"/>
    <x v="2"/>
    <s v="EDIFICIO SERRAMONTTI  -PROPIEDAD HORIZONTAL"/>
    <x v="6"/>
    <x v="6"/>
  </r>
  <r>
    <x v="0"/>
    <x v="1"/>
    <x v="3"/>
    <x v="4"/>
    <n v="7349302"/>
    <n v="8050081811"/>
    <x v="0"/>
    <x v="2"/>
    <s v="CONJUNTO RESIDENCIAL TORRES DE COMFANDI I ETAPA"/>
    <x v="0"/>
    <x v="0"/>
  </r>
  <r>
    <x v="0"/>
    <x v="1"/>
    <x v="3"/>
    <x v="4"/>
    <n v="7349756"/>
    <n v="9003427830"/>
    <x v="0"/>
    <x v="1"/>
    <s v="CONDOMINIO TORRES DEL CURIBANO"/>
    <x v="29"/>
    <x v="14"/>
  </r>
  <r>
    <x v="0"/>
    <x v="1"/>
    <x v="3"/>
    <x v="4"/>
    <n v="7349786"/>
    <n v="8000238472"/>
    <x v="0"/>
    <x v="1"/>
    <s v="UNIDAD RESIDENCIAL NIZA IX-1 - PROPIEDAD HORIZONTAL"/>
    <x v="1"/>
    <x v="1"/>
  </r>
  <r>
    <x v="0"/>
    <x v="1"/>
    <x v="3"/>
    <x v="4"/>
    <n v="7349866"/>
    <n v="8909363151"/>
    <x v="0"/>
    <x v="1"/>
    <s v="URBANIZACION SURAMERICANA ENVIGADO PH"/>
    <x v="10"/>
    <x v="5"/>
  </r>
  <r>
    <x v="0"/>
    <x v="1"/>
    <x v="3"/>
    <x v="4"/>
    <n v="7349897"/>
    <n v="8300024271"/>
    <x v="0"/>
    <x v="1"/>
    <s v="CONJUNTO RESIDENCIAL MIRADOR DEL PARQUE II - PH"/>
    <x v="1"/>
    <x v="1"/>
  </r>
  <r>
    <x v="0"/>
    <x v="1"/>
    <x v="3"/>
    <x v="4"/>
    <n v="7350042"/>
    <n v="8000222099"/>
    <x v="0"/>
    <x v="1"/>
    <s v="CONJUNTO RESIDENCIAL BORINQUEN PH"/>
    <x v="14"/>
    <x v="5"/>
  </r>
  <r>
    <x v="0"/>
    <x v="1"/>
    <x v="3"/>
    <x v="4"/>
    <n v="7350049"/>
    <n v="9002275081"/>
    <x v="0"/>
    <x v="1"/>
    <s v="EDIFICIO TORRE PLAZA DE LA 70 - PROPIEDAD HOR"/>
    <x v="6"/>
    <x v="6"/>
  </r>
  <r>
    <x v="0"/>
    <x v="1"/>
    <x v="3"/>
    <x v="4"/>
    <n v="7350055"/>
    <n v="9003917071"/>
    <x v="0"/>
    <x v="1"/>
    <s v="EDIFICIO PIANO 94 PH"/>
    <x v="1"/>
    <x v="1"/>
  </r>
  <r>
    <x v="0"/>
    <x v="1"/>
    <x v="3"/>
    <x v="4"/>
    <n v="7350058"/>
    <n v="8002404390"/>
    <x v="0"/>
    <x v="4"/>
    <s v="CONJUNTO RESIDENCIAL BALCONES DEL SALITRE PROP HORIZ"/>
    <x v="1"/>
    <x v="1"/>
  </r>
  <r>
    <x v="0"/>
    <x v="1"/>
    <x v="3"/>
    <x v="4"/>
    <n v="7350084"/>
    <n v="8190001475"/>
    <x v="0"/>
    <x v="1"/>
    <s v="EDIFICIO BALCONES DE ANDALUCIA"/>
    <x v="57"/>
    <x v="19"/>
  </r>
  <r>
    <x v="0"/>
    <x v="1"/>
    <x v="3"/>
    <x v="4"/>
    <n v="7350092"/>
    <n v="8000306450"/>
    <x v="0"/>
    <x v="7"/>
    <s v="UNIDAD RESIDENCIAL CASTAÑARES PH"/>
    <x v="11"/>
    <x v="9"/>
  </r>
  <r>
    <x v="0"/>
    <x v="1"/>
    <x v="3"/>
    <x v="4"/>
    <n v="7350123"/>
    <n v="8001087187"/>
    <x v="0"/>
    <x v="1"/>
    <s v="AGRUPACION DE VIVIENDA JARDINES DE ORIENTE I - PROPIEDAD HOR"/>
    <x v="1"/>
    <x v="1"/>
  </r>
  <r>
    <x v="0"/>
    <x v="1"/>
    <x v="3"/>
    <x v="4"/>
    <n v="7350137"/>
    <n v="8301254398"/>
    <x v="0"/>
    <x v="3"/>
    <s v="AGRUPACION URBANIZACION TECHO"/>
    <x v="1"/>
    <x v="1"/>
  </r>
  <r>
    <x v="0"/>
    <x v="1"/>
    <x v="3"/>
    <x v="4"/>
    <n v="7350151"/>
    <n v="9001291213"/>
    <x v="1"/>
    <x v="6"/>
    <s v="CONJUNTO RESIDENCIAL LOS CENTAUROS II"/>
    <x v="2"/>
    <x v="2"/>
  </r>
  <r>
    <x v="0"/>
    <x v="1"/>
    <x v="3"/>
    <x v="4"/>
    <n v="7350244"/>
    <n v="9001497938"/>
    <x v="0"/>
    <x v="3"/>
    <s v="CONJUNTO RESIDENCIAL LA GRAN MANZANA II PH"/>
    <x v="1"/>
    <x v="1"/>
  </r>
  <r>
    <x v="0"/>
    <x v="1"/>
    <x v="3"/>
    <x v="4"/>
    <n v="7350297"/>
    <n v="8001365498"/>
    <x v="0"/>
    <x v="1"/>
    <s v="CONJUNTO RESIDENCIAL ANDES P H"/>
    <x v="11"/>
    <x v="9"/>
  </r>
  <r>
    <x v="0"/>
    <x v="1"/>
    <x v="3"/>
    <x v="4"/>
    <n v="7350358"/>
    <n v="8301254398"/>
    <x v="0"/>
    <x v="3"/>
    <s v="AGRUPACION URBANIZACION TECHO"/>
    <x v="1"/>
    <x v="1"/>
  </r>
  <r>
    <x v="0"/>
    <x v="1"/>
    <x v="3"/>
    <x v="4"/>
    <n v="7350367"/>
    <n v="8300283197"/>
    <x v="0"/>
    <x v="1"/>
    <s v="CONJUNTO RESIDENCIAL BOCHICA 4 MANZANA 17 A"/>
    <x v="1"/>
    <x v="1"/>
  </r>
  <r>
    <x v="0"/>
    <x v="1"/>
    <x v="3"/>
    <x v="4"/>
    <n v="7350394"/>
    <n v="9002001040"/>
    <x v="0"/>
    <x v="1"/>
    <s v="CONJUNTO CERRADO HORIZONTES - PROPIEDAD HORIZ"/>
    <x v="6"/>
    <x v="6"/>
  </r>
  <r>
    <x v="0"/>
    <x v="1"/>
    <x v="3"/>
    <x v="4"/>
    <n v="7350396"/>
    <n v="9006912202"/>
    <x v="0"/>
    <x v="1"/>
    <s v="EDIFICIO BRITANIA PH"/>
    <x v="11"/>
    <x v="9"/>
  </r>
  <r>
    <x v="0"/>
    <x v="1"/>
    <x v="3"/>
    <x v="4"/>
    <n v="7350435"/>
    <n v="9011619682"/>
    <x v="0"/>
    <x v="1"/>
    <s v="EDIFICIO AURA DEL MAR"/>
    <x v="52"/>
    <x v="18"/>
  </r>
  <r>
    <x v="0"/>
    <x v="1"/>
    <x v="3"/>
    <x v="4"/>
    <n v="7350480"/>
    <n v="8300187394"/>
    <x v="0"/>
    <x v="0"/>
    <s v="EDIFICIO PARK WAY II RESERVADO"/>
    <x v="1"/>
    <x v="1"/>
  </r>
  <r>
    <x v="0"/>
    <x v="1"/>
    <x v="3"/>
    <x v="4"/>
    <n v="7350567"/>
    <n v="8300335147"/>
    <x v="0"/>
    <x v="3"/>
    <s v="CONJUNTO RESIDENCIAL ESQUINA DEL PARQUE II"/>
    <x v="1"/>
    <x v="1"/>
  </r>
  <r>
    <x v="0"/>
    <x v="1"/>
    <x v="3"/>
    <x v="5"/>
    <n v="7350588"/>
    <n v="10218967"/>
    <x v="0"/>
    <x v="1"/>
    <s v="BOTERO VASQUEZ GERMAN ANTONIO"/>
    <x v="11"/>
    <x v="9"/>
  </r>
  <r>
    <x v="0"/>
    <x v="1"/>
    <x v="3"/>
    <x v="4"/>
    <n v="7350600"/>
    <n v="9001917129"/>
    <x v="0"/>
    <x v="3"/>
    <s v="CONJUNTO RESIDENCIAL BARTOLOMÉ DE LAS CASAS"/>
    <x v="6"/>
    <x v="6"/>
  </r>
  <r>
    <x v="0"/>
    <x v="1"/>
    <x v="3"/>
    <x v="4"/>
    <n v="7350594"/>
    <n v="8605146890"/>
    <x v="0"/>
    <x v="3"/>
    <s v="UNIDAD 8 DEL CONJUNTO RESIDENCIAL ENTRE RIOS"/>
    <x v="1"/>
    <x v="1"/>
  </r>
  <r>
    <x v="0"/>
    <x v="1"/>
    <x v="3"/>
    <x v="5"/>
    <n v="7350599"/>
    <n v="10218967"/>
    <x v="0"/>
    <x v="3"/>
    <s v="BOTERO VASQUEZ GERMAN ANTONIO"/>
    <x v="11"/>
    <x v="9"/>
  </r>
  <r>
    <x v="0"/>
    <x v="1"/>
    <x v="3"/>
    <x v="4"/>
    <n v="7350607"/>
    <n v="8909380464"/>
    <x v="0"/>
    <x v="3"/>
    <s v="EDIFICIO PROPIEDAD HORIZONTAL EL ESCORIAL N 3"/>
    <x v="14"/>
    <x v="5"/>
  </r>
  <r>
    <x v="0"/>
    <x v="1"/>
    <x v="3"/>
    <x v="4"/>
    <n v="7350614"/>
    <n v="8300309920"/>
    <x v="0"/>
    <x v="1"/>
    <s v="CONJUNTO RESIDENCIAL  EL SALITRE MONSERRATE"/>
    <x v="1"/>
    <x v="1"/>
  </r>
  <r>
    <x v="0"/>
    <x v="1"/>
    <x v="3"/>
    <x v="4"/>
    <n v="7350619"/>
    <n v="9001917129"/>
    <x v="1"/>
    <x v="6"/>
    <s v="CONJUNTO RESIDENCIAL BARTOLOMÉ DE LAS CASAS"/>
    <x v="6"/>
    <x v="6"/>
  </r>
  <r>
    <x v="0"/>
    <x v="1"/>
    <x v="3"/>
    <x v="4"/>
    <n v="7350697"/>
    <n v="9008264866"/>
    <x v="0"/>
    <x v="0"/>
    <s v="ANTARA APARTAMENTOS"/>
    <x v="11"/>
    <x v="9"/>
  </r>
  <r>
    <x v="0"/>
    <x v="1"/>
    <x v="3"/>
    <x v="4"/>
    <n v="7350692"/>
    <n v="9002584188"/>
    <x v="0"/>
    <x v="1"/>
    <s v="EDIFICIO EIVISSA PH"/>
    <x v="1"/>
    <x v="1"/>
  </r>
  <r>
    <x v="0"/>
    <x v="1"/>
    <x v="3"/>
    <x v="4"/>
    <n v="7350718"/>
    <n v="9008204837"/>
    <x v="0"/>
    <x v="4"/>
    <s v="EDIFICIO OPORTO PROPIEDAD HORIZONTAL"/>
    <x v="6"/>
    <x v="6"/>
  </r>
  <r>
    <x v="0"/>
    <x v="1"/>
    <x v="3"/>
    <x v="4"/>
    <n v="7350739"/>
    <n v="8070024633"/>
    <x v="0"/>
    <x v="1"/>
    <s v="CONJUNTO RESIDENCIAL GRATAMIRA"/>
    <x v="18"/>
    <x v="10"/>
  </r>
  <r>
    <x v="0"/>
    <x v="1"/>
    <x v="3"/>
    <x v="4"/>
    <n v="7350737"/>
    <n v="8300530009"/>
    <x v="0"/>
    <x v="4"/>
    <s v="AGRUPACIÓN DE VIVIENDA QUINTAS DE SANTA CECILIA I PRIMERA ET"/>
    <x v="1"/>
    <x v="1"/>
  </r>
  <r>
    <x v="0"/>
    <x v="1"/>
    <x v="3"/>
    <x v="4"/>
    <n v="7350755"/>
    <n v="9001689791"/>
    <x v="0"/>
    <x v="1"/>
    <s v="EDIFICIO CAMILA - PROPIEDAD HORIZONTAL"/>
    <x v="1"/>
    <x v="1"/>
  </r>
  <r>
    <x v="0"/>
    <x v="1"/>
    <x v="3"/>
    <x v="4"/>
    <n v="7350869"/>
    <n v="8002286800"/>
    <x v="0"/>
    <x v="1"/>
    <s v="AGRUPACION DE VIVIENDA VILLA CALASANZ I ETAPA"/>
    <x v="1"/>
    <x v="1"/>
  </r>
  <r>
    <x v="0"/>
    <x v="1"/>
    <x v="3"/>
    <x v="4"/>
    <n v="7350869"/>
    <n v="8002286800"/>
    <x v="0"/>
    <x v="1"/>
    <s v="AGRUPACION DE VIVIENDA VILLA CALASANZ I ETAPA"/>
    <x v="1"/>
    <x v="1"/>
  </r>
  <r>
    <x v="0"/>
    <x v="1"/>
    <x v="3"/>
    <x v="4"/>
    <n v="7350873"/>
    <n v="9002532583"/>
    <x v="0"/>
    <x v="0"/>
    <s v="CONJUNTO SIEMPRE VERDE - PROPIEDAD HORIZONTAL"/>
    <x v="14"/>
    <x v="5"/>
  </r>
  <r>
    <x v="0"/>
    <x v="1"/>
    <x v="3"/>
    <x v="4"/>
    <n v="7350911"/>
    <n v="8002153381"/>
    <x v="0"/>
    <x v="1"/>
    <s v="EDIFICIO COLINA CAMPESTRE N 12 PROPIEDAD HORIZONTAL"/>
    <x v="1"/>
    <x v="1"/>
  </r>
  <r>
    <x v="0"/>
    <x v="1"/>
    <x v="3"/>
    <x v="4"/>
    <n v="7350972"/>
    <n v="8909858033"/>
    <x v="0"/>
    <x v="7"/>
    <s v="CONJUNTO RESIDENCIAL PINAR DEL RIO 2 PH"/>
    <x v="14"/>
    <x v="5"/>
  </r>
  <r>
    <x v="0"/>
    <x v="1"/>
    <x v="3"/>
    <x v="4"/>
    <n v="7351050"/>
    <n v="8001949355"/>
    <x v="0"/>
    <x v="1"/>
    <s v="EDIFICIO VILLAPILAR 2 BLOQUE 4  PROPIEDAD HORIZONTAL"/>
    <x v="6"/>
    <x v="6"/>
  </r>
  <r>
    <x v="0"/>
    <x v="1"/>
    <x v="3"/>
    <x v="4"/>
    <n v="7351141"/>
    <n v="9011725838"/>
    <x v="0"/>
    <x v="2"/>
    <s v="CONJUNTO PARQUE RESIDENCIAL DEL CAFE"/>
    <x v="7"/>
    <x v="7"/>
  </r>
  <r>
    <x v="0"/>
    <x v="1"/>
    <x v="3"/>
    <x v="4"/>
    <n v="7351179"/>
    <n v="8301360661"/>
    <x v="0"/>
    <x v="1"/>
    <s v="EDIFICIO BERNA PH"/>
    <x v="1"/>
    <x v="1"/>
  </r>
  <r>
    <x v="0"/>
    <x v="1"/>
    <x v="3"/>
    <x v="4"/>
    <n v="7351206"/>
    <n v="8002407213"/>
    <x v="0"/>
    <x v="1"/>
    <s v="EDIFICIO CAPRI NORTE PROPIEDAD HORIZONTAL"/>
    <x v="1"/>
    <x v="1"/>
  </r>
  <r>
    <x v="0"/>
    <x v="1"/>
    <x v="3"/>
    <x v="4"/>
    <n v="7351240"/>
    <n v="9006101761"/>
    <x v="0"/>
    <x v="1"/>
    <s v="CONJUNTO RESIDENCIAL MIRADOR DE LOS CEREZOS IV PH"/>
    <x v="1"/>
    <x v="1"/>
  </r>
  <r>
    <x v="0"/>
    <x v="1"/>
    <x v="3"/>
    <x v="4"/>
    <n v="7351250"/>
    <n v="9002001121"/>
    <x v="0"/>
    <x v="1"/>
    <s v="UNIDAD INMOBILIARIA  CERRADA MONTE VERDE - PROPIEDAD HOR"/>
    <x v="6"/>
    <x v="6"/>
  </r>
  <r>
    <x v="0"/>
    <x v="1"/>
    <x v="3"/>
    <x v="4"/>
    <n v="7351291"/>
    <n v="9008080684"/>
    <x v="0"/>
    <x v="1"/>
    <s v="EDIFICIO VALTERRA PROPIEDAD HORIZONTAL"/>
    <x v="1"/>
    <x v="1"/>
  </r>
  <r>
    <x v="0"/>
    <x v="1"/>
    <x v="3"/>
    <x v="4"/>
    <n v="7351352"/>
    <n v="8300268830"/>
    <x v="0"/>
    <x v="1"/>
    <s v="CONJUNTO RESIDENCIALTORRES DE SANTA BARBARA ALTA FASE III"/>
    <x v="1"/>
    <x v="1"/>
  </r>
  <r>
    <x v="0"/>
    <x v="1"/>
    <x v="3"/>
    <x v="4"/>
    <n v="7351431"/>
    <n v="8090108605"/>
    <x v="0"/>
    <x v="3"/>
    <s v="CONJUNTO MULTIFAMILIARES LOS OCOBOS II ETAPA BLOQUES 21 AL 3"/>
    <x v="3"/>
    <x v="3"/>
  </r>
  <r>
    <x v="0"/>
    <x v="1"/>
    <x v="3"/>
    <x v="4"/>
    <n v="7351478"/>
    <n v="9010037790"/>
    <x v="0"/>
    <x v="1"/>
    <s v="CONJUNTO RESIDENCIAL EL CIELO"/>
    <x v="7"/>
    <x v="7"/>
  </r>
  <r>
    <x v="0"/>
    <x v="1"/>
    <x v="3"/>
    <x v="4"/>
    <n v="7351658"/>
    <n v="9007336070"/>
    <x v="0"/>
    <x v="0"/>
    <s v="EDIFICIO TORRE SAN ANTONIO PH"/>
    <x v="14"/>
    <x v="5"/>
  </r>
  <r>
    <x v="0"/>
    <x v="1"/>
    <x v="3"/>
    <x v="4"/>
    <n v="7351722"/>
    <n v="8110362881"/>
    <x v="0"/>
    <x v="3"/>
    <s v="URBANIZACION CIUDADELA SEVILLA PH"/>
    <x v="14"/>
    <x v="5"/>
  </r>
  <r>
    <x v="0"/>
    <x v="1"/>
    <x v="3"/>
    <x v="4"/>
    <n v="7351981"/>
    <n v="8160017881"/>
    <x v="0"/>
    <x v="2"/>
    <s v="CONJUNTO RESIDENCIAL COODELMAR II ETAPA PH"/>
    <x v="11"/>
    <x v="9"/>
  </r>
  <r>
    <x v="0"/>
    <x v="1"/>
    <x v="3"/>
    <x v="4"/>
    <n v="7352284"/>
    <n v="9000446676"/>
    <x v="0"/>
    <x v="1"/>
    <s v="CONJUNTO RESIDENCIAL LA ALEJANDRA III"/>
    <x v="1"/>
    <x v="1"/>
  </r>
  <r>
    <x v="0"/>
    <x v="1"/>
    <x v="3"/>
    <x v="4"/>
    <n v="7352762"/>
    <n v="9005359732"/>
    <x v="0"/>
    <x v="1"/>
    <s v="EDIFICIO MEDITERRANEO PROPIEDAD HORIZONTAL"/>
    <x v="3"/>
    <x v="3"/>
  </r>
  <r>
    <x v="0"/>
    <x v="1"/>
    <x v="3"/>
    <x v="4"/>
    <n v="7352800"/>
    <n v="8001417312"/>
    <x v="0"/>
    <x v="1"/>
    <s v="CONJUNTO RESIDENCIAL LA MAGDALENA"/>
    <x v="29"/>
    <x v="14"/>
  </r>
  <r>
    <x v="0"/>
    <x v="1"/>
    <x v="3"/>
    <x v="4"/>
    <n v="7352803"/>
    <n v="9000013011"/>
    <x v="0"/>
    <x v="2"/>
    <s v="CONJUNTO CERRADO PORTAL DE SAN LUIS"/>
    <x v="6"/>
    <x v="6"/>
  </r>
  <r>
    <x v="0"/>
    <x v="1"/>
    <x v="3"/>
    <x v="4"/>
    <n v="7352961"/>
    <n v="9005730329"/>
    <x v="0"/>
    <x v="3"/>
    <s v="CONJUNTO RESIDENCIAL ALAMEDA DE TORCA PH"/>
    <x v="1"/>
    <x v="1"/>
  </r>
  <r>
    <x v="0"/>
    <x v="1"/>
    <x v="3"/>
    <x v="4"/>
    <n v="7353107"/>
    <n v="8110308536"/>
    <x v="0"/>
    <x v="1"/>
    <s v="CONJUNTO RESIDENCIAL ESTADIO DE LA PLAZA"/>
    <x v="14"/>
    <x v="5"/>
  </r>
  <r>
    <x v="0"/>
    <x v="1"/>
    <x v="3"/>
    <x v="4"/>
    <n v="7353192"/>
    <n v="8000338429"/>
    <x v="0"/>
    <x v="0"/>
    <s v="AGRUPACION RESIDENCIAL VILLA ALICIA"/>
    <x v="11"/>
    <x v="9"/>
  </r>
  <r>
    <x v="0"/>
    <x v="1"/>
    <x v="3"/>
    <x v="4"/>
    <n v="7353207"/>
    <n v="8002286800"/>
    <x v="0"/>
    <x v="1"/>
    <s v="AGRUPACION DE VIVIENDA VILLA CALASANZ I ETAPA"/>
    <x v="1"/>
    <x v="1"/>
  </r>
  <r>
    <x v="0"/>
    <x v="1"/>
    <x v="3"/>
    <x v="4"/>
    <n v="7353268"/>
    <n v="9003892714"/>
    <x v="0"/>
    <x v="0"/>
    <s v="EDIFICIO BOSTON PARK ETAPAS I Y II PH"/>
    <x v="14"/>
    <x v="5"/>
  </r>
  <r>
    <x v="0"/>
    <x v="1"/>
    <x v="3"/>
    <x v="4"/>
    <n v="7353295"/>
    <n v="9002068314"/>
    <x v="0"/>
    <x v="0"/>
    <s v="EDIFICIO MIRADOR DE GUAYACANES - PROPIEDAD HORIZONTAL"/>
    <x v="6"/>
    <x v="6"/>
  </r>
  <r>
    <x v="0"/>
    <x v="1"/>
    <x v="3"/>
    <x v="5"/>
    <n v="7353319"/>
    <n v="12129891"/>
    <x v="0"/>
    <x v="3"/>
    <s v="RODRIGUEZ MORA HERNANDO"/>
    <x v="29"/>
    <x v="14"/>
  </r>
  <r>
    <x v="0"/>
    <x v="1"/>
    <x v="3"/>
    <x v="4"/>
    <n v="7353376"/>
    <n v="8160010692"/>
    <x v="0"/>
    <x v="0"/>
    <s v="CONJUNTO RESIDENCIAL BOSQUES DE LA SALLE PH"/>
    <x v="11"/>
    <x v="9"/>
  </r>
  <r>
    <x v="0"/>
    <x v="1"/>
    <x v="3"/>
    <x v="5"/>
    <n v="7353392"/>
    <n v="52820461"/>
    <x v="0"/>
    <x v="1"/>
    <s v="ROMERO AGUILERA PAOLA"/>
    <x v="39"/>
    <x v="4"/>
  </r>
  <r>
    <x v="0"/>
    <x v="1"/>
    <x v="3"/>
    <x v="4"/>
    <n v="7353490"/>
    <n v="8002286800"/>
    <x v="0"/>
    <x v="1"/>
    <s v="AGRUPACION DE VIVIENDA VILLA CALASANZ I ETAPA"/>
    <x v="1"/>
    <x v="1"/>
  </r>
  <r>
    <x v="0"/>
    <x v="1"/>
    <x v="3"/>
    <x v="4"/>
    <n v="7353564"/>
    <n v="9010417366"/>
    <x v="0"/>
    <x v="1"/>
    <s v="CONJUNTO RESIDENCIAL HACIENDA PEÑALISA TAGUA"/>
    <x v="15"/>
    <x v="4"/>
  </r>
  <r>
    <x v="0"/>
    <x v="1"/>
    <x v="3"/>
    <x v="4"/>
    <n v="7353662"/>
    <n v="9007820790"/>
    <x v="0"/>
    <x v="0"/>
    <s v="EDIFICIO AREA CABLE"/>
    <x v="6"/>
    <x v="6"/>
  </r>
  <r>
    <x v="0"/>
    <x v="1"/>
    <x v="3"/>
    <x v="4"/>
    <n v="7353732"/>
    <n v="8001933179"/>
    <x v="0"/>
    <x v="1"/>
    <s v="AGRUPACION DE VIVIENDA 4A LOS GUALANDAYES"/>
    <x v="1"/>
    <x v="1"/>
  </r>
  <r>
    <x v="0"/>
    <x v="1"/>
    <x v="3"/>
    <x v="4"/>
    <n v="7353747"/>
    <n v="9000948003"/>
    <x v="0"/>
    <x v="1"/>
    <s v="EDIFICIO RINCON DEL PARQUE PROPIEDAD HORIZONTAL"/>
    <x v="1"/>
    <x v="1"/>
  </r>
  <r>
    <x v="0"/>
    <x v="1"/>
    <x v="3"/>
    <x v="4"/>
    <n v="7353827"/>
    <n v="9002275081"/>
    <x v="0"/>
    <x v="0"/>
    <s v="EDIFICIO TORRE PLAZA DE LA 70 - PROPIEDAD HOR"/>
    <x v="6"/>
    <x v="6"/>
  </r>
  <r>
    <x v="0"/>
    <x v="1"/>
    <x v="3"/>
    <x v="4"/>
    <n v="7354044"/>
    <n v="9008110116"/>
    <x v="0"/>
    <x v="1"/>
    <s v="PROPIEDAD HORIZONTAL - EDIFICIO LA RIVIERA"/>
    <x v="6"/>
    <x v="6"/>
  </r>
  <r>
    <x v="0"/>
    <x v="1"/>
    <x v="3"/>
    <x v="1"/>
    <n v="7354543"/>
    <n v="8010016934"/>
    <x v="0"/>
    <x v="1"/>
    <s v="CONJUNTO RESIDENCIAL BOSQUES DE PALERMO"/>
    <x v="7"/>
    <x v="7"/>
  </r>
  <r>
    <x v="0"/>
    <x v="1"/>
    <x v="3"/>
    <x v="4"/>
    <n v="7354577"/>
    <n v="9003117702"/>
    <x v="0"/>
    <x v="1"/>
    <s v="EDIFICIO PORTAL DE LA 25 - PROPIEDAD HORIZONTAL"/>
    <x v="6"/>
    <x v="6"/>
  </r>
  <r>
    <x v="0"/>
    <x v="1"/>
    <x v="3"/>
    <x v="4"/>
    <n v="7354598"/>
    <n v="8090065920"/>
    <x v="0"/>
    <x v="1"/>
    <s v="CONJUNTO RESIDENCIAL ARAGON IV ETAPA"/>
    <x v="31"/>
    <x v="3"/>
  </r>
  <r>
    <x v="0"/>
    <x v="1"/>
    <x v="3"/>
    <x v="4"/>
    <n v="7354609"/>
    <n v="8110446279"/>
    <x v="0"/>
    <x v="1"/>
    <s v="EDIFICIO SANTAMARIA DEL MAR PH"/>
    <x v="14"/>
    <x v="5"/>
  </r>
  <r>
    <x v="0"/>
    <x v="1"/>
    <x v="3"/>
    <x v="1"/>
    <n v="7354647"/>
    <n v="9008196666"/>
    <x v="0"/>
    <x v="1"/>
    <s v="EDIFICIO MULTIFAMILIAR BAHIA MORENA"/>
    <x v="57"/>
    <x v="19"/>
  </r>
  <r>
    <x v="0"/>
    <x v="1"/>
    <x v="3"/>
    <x v="4"/>
    <n v="7354670"/>
    <n v="8300266834"/>
    <x v="0"/>
    <x v="3"/>
    <s v="EDIFICIO BOSQUE MEDINA IV FASE PROPIEDAD HORI"/>
    <x v="1"/>
    <x v="1"/>
  </r>
  <r>
    <x v="0"/>
    <x v="1"/>
    <x v="3"/>
    <x v="4"/>
    <n v="7354674"/>
    <n v="8090065920"/>
    <x v="0"/>
    <x v="1"/>
    <s v="CONJUNTO RESIDENCIAL ARAGON IV ETAPA"/>
    <x v="31"/>
    <x v="3"/>
  </r>
  <r>
    <x v="0"/>
    <x v="1"/>
    <x v="3"/>
    <x v="4"/>
    <n v="7354685"/>
    <n v="9013056670"/>
    <x v="0"/>
    <x v="3"/>
    <s v="ALTOS DE MARBELLA PROPIEDAD HORIZONTAL"/>
    <x v="1"/>
    <x v="1"/>
  </r>
  <r>
    <x v="0"/>
    <x v="1"/>
    <x v="3"/>
    <x v="4"/>
    <n v="7354688"/>
    <n v="8301189408"/>
    <x v="0"/>
    <x v="1"/>
    <s v="EDIFICIO OCAMONTE PROPIEDAD HORIZONTAL"/>
    <x v="1"/>
    <x v="1"/>
  </r>
  <r>
    <x v="0"/>
    <x v="1"/>
    <x v="3"/>
    <x v="4"/>
    <n v="7354704"/>
    <n v="9010284906"/>
    <x v="0"/>
    <x v="1"/>
    <s v="CONJUNTO MIXTO USATAMA RESERVADO PROPIEDAD HO"/>
    <x v="1"/>
    <x v="1"/>
  </r>
  <r>
    <x v="0"/>
    <x v="1"/>
    <x v="3"/>
    <x v="4"/>
    <n v="7354758"/>
    <n v="9002744873"/>
    <x v="0"/>
    <x v="3"/>
    <s v="EDIFICIO BELALCAZAR PH"/>
    <x v="1"/>
    <x v="1"/>
  </r>
  <r>
    <x v="0"/>
    <x v="1"/>
    <x v="3"/>
    <x v="4"/>
    <n v="7354763"/>
    <n v="8605173732"/>
    <x v="0"/>
    <x v="1"/>
    <s v="PARQUE RESIDENCIAL EL GRECO II ETAPA"/>
    <x v="1"/>
    <x v="1"/>
  </r>
  <r>
    <x v="0"/>
    <x v="1"/>
    <x v="3"/>
    <x v="4"/>
    <n v="7354782"/>
    <n v="8160005943"/>
    <x v="0"/>
    <x v="1"/>
    <s v="UNIDAD RESIDENCIAL LOS CEDROS"/>
    <x v="11"/>
    <x v="9"/>
  </r>
  <r>
    <x v="0"/>
    <x v="1"/>
    <x v="3"/>
    <x v="4"/>
    <n v="7354783"/>
    <n v="8301189408"/>
    <x v="0"/>
    <x v="1"/>
    <s v="EDIFICIO OCAMONTE PROPIEDAD HORIZONTAL"/>
    <x v="1"/>
    <x v="1"/>
  </r>
  <r>
    <x v="0"/>
    <x v="1"/>
    <x v="3"/>
    <x v="4"/>
    <n v="7354795"/>
    <n v="8300764587"/>
    <x v="0"/>
    <x v="4"/>
    <s v="CONJUNTO RESIDENCIAL CUMBRES DEL SALITRE III"/>
    <x v="1"/>
    <x v="1"/>
  </r>
  <r>
    <x v="0"/>
    <x v="1"/>
    <x v="3"/>
    <x v="4"/>
    <n v="7354808"/>
    <n v="9006546713"/>
    <x v="0"/>
    <x v="1"/>
    <s v="AGRUPACION DE VIVIENDA CAMPO REAL ETAPA I"/>
    <x v="1"/>
    <x v="1"/>
  </r>
  <r>
    <x v="0"/>
    <x v="1"/>
    <x v="3"/>
    <x v="1"/>
    <n v="7354846"/>
    <n v="8110342470"/>
    <x v="0"/>
    <x v="1"/>
    <s v="CONJUNTO RESIDENCIAL PROVIDENCIA DE CASTROPOLO PH"/>
    <x v="14"/>
    <x v="5"/>
  </r>
  <r>
    <x v="0"/>
    <x v="1"/>
    <x v="3"/>
    <x v="4"/>
    <n v="7354891"/>
    <n v="9005827499"/>
    <x v="0"/>
    <x v="1"/>
    <s v="MULTIFAMILIAR BALCONES DE PROVENZA - PROPIEDAD HORIZONTAL"/>
    <x v="3"/>
    <x v="3"/>
  </r>
  <r>
    <x v="0"/>
    <x v="1"/>
    <x v="3"/>
    <x v="4"/>
    <n v="7354909"/>
    <n v="8001872058"/>
    <x v="0"/>
    <x v="1"/>
    <s v="CONJUNTO RESIDENCIAL SAN DIEGO - PROPIEDAD HORIZONTAL"/>
    <x v="1"/>
    <x v="1"/>
  </r>
  <r>
    <x v="0"/>
    <x v="1"/>
    <x v="3"/>
    <x v="4"/>
    <n v="7354927"/>
    <n v="9004206006"/>
    <x v="0"/>
    <x v="3"/>
    <s v="EDIFICIO MALUA  PROPIEDAD HORIZONTAL"/>
    <x v="6"/>
    <x v="6"/>
  </r>
  <r>
    <x v="0"/>
    <x v="1"/>
    <x v="3"/>
    <x v="4"/>
    <n v="7354955"/>
    <n v="8000221021"/>
    <x v="0"/>
    <x v="1"/>
    <s v="MULTIFAMILIARES META CIUDAD TUNAL II"/>
    <x v="1"/>
    <x v="1"/>
  </r>
  <r>
    <x v="0"/>
    <x v="1"/>
    <x v="3"/>
    <x v="4"/>
    <n v="7354956"/>
    <n v="9003266409"/>
    <x v="0"/>
    <x v="0"/>
    <s v="ALTAVISTA CENTRO COMERCIAL"/>
    <x v="7"/>
    <x v="7"/>
  </r>
  <r>
    <x v="0"/>
    <x v="1"/>
    <x v="3"/>
    <x v="4"/>
    <n v="7354957"/>
    <n v="9004649980"/>
    <x v="0"/>
    <x v="1"/>
    <s v="CONJUNTO CALLE 139 RESERVADO PH"/>
    <x v="1"/>
    <x v="1"/>
  </r>
  <r>
    <x v="0"/>
    <x v="1"/>
    <x v="3"/>
    <x v="4"/>
    <n v="7354965"/>
    <n v="8110079119"/>
    <x v="0"/>
    <x v="1"/>
    <s v="UNIDAD RESIDENCIAL SALAMANCA DE LA MOTA  PH"/>
    <x v="14"/>
    <x v="5"/>
  </r>
  <r>
    <x v="0"/>
    <x v="1"/>
    <x v="3"/>
    <x v="4"/>
    <n v="7354980"/>
    <n v="8001633654"/>
    <x v="0"/>
    <x v="1"/>
    <s v="EDIFICIO ANDALUCIA PROPIEDAD HORIZONTAL"/>
    <x v="6"/>
    <x v="6"/>
  </r>
  <r>
    <x v="0"/>
    <x v="1"/>
    <x v="3"/>
    <x v="4"/>
    <n v="7354989"/>
    <n v="8010043736"/>
    <x v="0"/>
    <x v="1"/>
    <s v="CONJUNTO RESIDENCIAL BOSQUES DE VIENA I"/>
    <x v="7"/>
    <x v="7"/>
  </r>
  <r>
    <x v="0"/>
    <x v="1"/>
    <x v="3"/>
    <x v="4"/>
    <n v="7355020"/>
    <n v="9009731309"/>
    <x v="0"/>
    <x v="1"/>
    <s v="EDIFICIO AVENIDA DEL CERRO PH"/>
    <x v="14"/>
    <x v="5"/>
  </r>
  <r>
    <x v="0"/>
    <x v="1"/>
    <x v="3"/>
    <x v="4"/>
    <n v="7355028"/>
    <n v="9005730329"/>
    <x v="0"/>
    <x v="3"/>
    <s v="CONJUNTO RESIDENCIAL ALAMEDA DE TORCA PH"/>
    <x v="1"/>
    <x v="1"/>
  </r>
  <r>
    <x v="0"/>
    <x v="1"/>
    <x v="3"/>
    <x v="4"/>
    <n v="7355042"/>
    <n v="8300684125"/>
    <x v="0"/>
    <x v="1"/>
    <s v="AGRUPACION DE VIVIENDA LA FONTANA 2 TORRE U"/>
    <x v="1"/>
    <x v="1"/>
  </r>
  <r>
    <x v="0"/>
    <x v="1"/>
    <x v="3"/>
    <x v="4"/>
    <n v="7355069"/>
    <n v="9001724700"/>
    <x v="0"/>
    <x v="7"/>
    <s v="CONDOMINIO MANANTIAL"/>
    <x v="10"/>
    <x v="5"/>
  </r>
  <r>
    <x v="0"/>
    <x v="1"/>
    <x v="3"/>
    <x v="4"/>
    <n v="7355071"/>
    <n v="9003215621"/>
    <x v="0"/>
    <x v="1"/>
    <s v="CONJUNTO RESIDENCIAL JARDIN DEL ATRIZ"/>
    <x v="9"/>
    <x v="8"/>
  </r>
  <r>
    <x v="0"/>
    <x v="1"/>
    <x v="3"/>
    <x v="4"/>
    <n v="7355108"/>
    <n v="8100010296"/>
    <x v="0"/>
    <x v="1"/>
    <s v="EDIFICIO LA CALLEJA PROPIEDAD HORIZONTAL"/>
    <x v="6"/>
    <x v="6"/>
  </r>
  <r>
    <x v="0"/>
    <x v="1"/>
    <x v="3"/>
    <x v="4"/>
    <n v="7355106"/>
    <n v="8160005943"/>
    <x v="0"/>
    <x v="1"/>
    <s v="UNIDAD RESIDENCIAL LOS CEDROS"/>
    <x v="11"/>
    <x v="9"/>
  </r>
  <r>
    <x v="0"/>
    <x v="1"/>
    <x v="3"/>
    <x v="4"/>
    <n v="7355122"/>
    <n v="9000081411"/>
    <x v="0"/>
    <x v="1"/>
    <s v="CONJUNTO RESIDENCIAL ALTAMIRA RESERVADO"/>
    <x v="3"/>
    <x v="3"/>
  </r>
  <r>
    <x v="0"/>
    <x v="1"/>
    <x v="3"/>
    <x v="4"/>
    <n v="7355174"/>
    <n v="8001647605"/>
    <x v="0"/>
    <x v="3"/>
    <s v="CONJUNTO RESIDENCIAL LAS TERRAZAS"/>
    <x v="1"/>
    <x v="1"/>
  </r>
  <r>
    <x v="0"/>
    <x v="1"/>
    <x v="3"/>
    <x v="4"/>
    <n v="7355178"/>
    <n v="9000302260"/>
    <x v="0"/>
    <x v="1"/>
    <s v="EDIFICIO BERLIN PROPIEDAD HORIZONTAL"/>
    <x v="6"/>
    <x v="6"/>
  </r>
  <r>
    <x v="0"/>
    <x v="1"/>
    <x v="3"/>
    <x v="4"/>
    <n v="7355186"/>
    <n v="8300557273"/>
    <x v="0"/>
    <x v="3"/>
    <s v="CONJUNTO RESIDENCIAL CERRO ARACURY PH"/>
    <x v="1"/>
    <x v="1"/>
  </r>
  <r>
    <x v="0"/>
    <x v="1"/>
    <x v="3"/>
    <x v="4"/>
    <n v="7355187"/>
    <n v="8002021237"/>
    <x v="0"/>
    <x v="3"/>
    <s v="CONJUNTO RESIDENCIAL BOLIVIA XVI PH"/>
    <x v="1"/>
    <x v="1"/>
  </r>
  <r>
    <x v="0"/>
    <x v="1"/>
    <x v="3"/>
    <x v="4"/>
    <n v="7355194"/>
    <n v="8300557273"/>
    <x v="0"/>
    <x v="2"/>
    <s v="CONJUNTO RESIDENCIAL CERRO ARACURY PH"/>
    <x v="1"/>
    <x v="1"/>
  </r>
  <r>
    <x v="0"/>
    <x v="1"/>
    <x v="3"/>
    <x v="4"/>
    <n v="7355207"/>
    <n v="9011153513"/>
    <x v="0"/>
    <x v="1"/>
    <s v="EDIFICIO MONTANA PH"/>
    <x v="14"/>
    <x v="5"/>
  </r>
  <r>
    <x v="0"/>
    <x v="1"/>
    <x v="3"/>
    <x v="4"/>
    <n v="7355235"/>
    <n v="9002464835"/>
    <x v="0"/>
    <x v="1"/>
    <s v="PRIMAVERA PROPIEDAD HORIZONTAL"/>
    <x v="11"/>
    <x v="9"/>
  </r>
  <r>
    <x v="0"/>
    <x v="1"/>
    <x v="3"/>
    <x v="4"/>
    <n v="7355276"/>
    <n v="8300110514"/>
    <x v="0"/>
    <x v="3"/>
    <s v="CONJ RESIDENCIAL MANZANA A PH URB CARLOS LLERAS RESTREPO"/>
    <x v="1"/>
    <x v="1"/>
  </r>
  <r>
    <x v="0"/>
    <x v="1"/>
    <x v="3"/>
    <x v="4"/>
    <n v="7355276"/>
    <n v="8300110514"/>
    <x v="0"/>
    <x v="3"/>
    <s v="CONJ RESIDENCIAL MANZANA A PH URB CARLOS LLERAS RESTREPO"/>
    <x v="1"/>
    <x v="1"/>
  </r>
  <r>
    <x v="0"/>
    <x v="1"/>
    <x v="3"/>
    <x v="4"/>
    <n v="7355307"/>
    <n v="8300661336"/>
    <x v="0"/>
    <x v="1"/>
    <s v="EDIFICIO LA BOHEMIA II PROPIEDAD HORIZONTAL"/>
    <x v="1"/>
    <x v="1"/>
  </r>
  <r>
    <x v="0"/>
    <x v="1"/>
    <x v="3"/>
    <x v="4"/>
    <n v="7355326"/>
    <n v="9002001040"/>
    <x v="0"/>
    <x v="1"/>
    <s v="CONJUNTO CERRADO HORIZONTES - PROPIEDAD HORIZ"/>
    <x v="6"/>
    <x v="6"/>
  </r>
  <r>
    <x v="0"/>
    <x v="1"/>
    <x v="3"/>
    <x v="5"/>
    <n v="7355340"/>
    <n v="25268501"/>
    <x v="0"/>
    <x v="1"/>
    <s v="OROZCO VALLECILLA MARIA ELENA"/>
    <x v="29"/>
    <x v="14"/>
  </r>
  <r>
    <x v="0"/>
    <x v="1"/>
    <x v="3"/>
    <x v="4"/>
    <n v="7355393"/>
    <n v="9006211119"/>
    <x v="0"/>
    <x v="1"/>
    <s v="PARQUE CENTRAL - APARTAMENTOS"/>
    <x v="3"/>
    <x v="3"/>
  </r>
  <r>
    <x v="0"/>
    <x v="1"/>
    <x v="3"/>
    <x v="4"/>
    <n v="7355398"/>
    <n v="8001883383"/>
    <x v="0"/>
    <x v="3"/>
    <s v="URBANIZACION EL VALLE DE USAQUEN-PROPIEDAD HORIZONTAL"/>
    <x v="1"/>
    <x v="1"/>
  </r>
  <r>
    <x v="0"/>
    <x v="1"/>
    <x v="3"/>
    <x v="4"/>
    <n v="7355404"/>
    <n v="9004146968"/>
    <x v="0"/>
    <x v="1"/>
    <s v="CONJUNTO RESIDENCIAL MONTEBONITO"/>
    <x v="3"/>
    <x v="3"/>
  </r>
  <r>
    <x v="0"/>
    <x v="1"/>
    <x v="3"/>
    <x v="4"/>
    <n v="7355406"/>
    <n v="9004146968"/>
    <x v="0"/>
    <x v="0"/>
    <s v="CONJUNTO RESIDENCIAL MONTEBONITO"/>
    <x v="3"/>
    <x v="3"/>
  </r>
  <r>
    <x v="0"/>
    <x v="1"/>
    <x v="3"/>
    <x v="4"/>
    <n v="7355437"/>
    <n v="9000741680"/>
    <x v="0"/>
    <x v="1"/>
    <s v="SAN JACINTO APARTAMENTOS - PROPIEDAD HORIZONTAL"/>
    <x v="3"/>
    <x v="3"/>
  </r>
  <r>
    <x v="0"/>
    <x v="1"/>
    <x v="3"/>
    <x v="4"/>
    <n v="7355447"/>
    <n v="8050022117"/>
    <x v="1"/>
    <x v="6"/>
    <s v="CONJUNTO RESIDENCIAL EL SURCO"/>
    <x v="0"/>
    <x v="0"/>
  </r>
  <r>
    <x v="0"/>
    <x v="1"/>
    <x v="3"/>
    <x v="4"/>
    <n v="7355484"/>
    <n v="8090007604"/>
    <x v="0"/>
    <x v="0"/>
    <s v="EDIFICIO MEDICADIZ PROPIEDAD HORIZONTAL"/>
    <x v="3"/>
    <x v="3"/>
  </r>
  <r>
    <x v="0"/>
    <x v="1"/>
    <x v="3"/>
    <x v="4"/>
    <n v="7355494"/>
    <n v="9007854686"/>
    <x v="0"/>
    <x v="1"/>
    <s v="CONJUNTO RESIDENCIAL QUINTAS DE SAN LUIS PH"/>
    <x v="4"/>
    <x v="4"/>
  </r>
  <r>
    <x v="0"/>
    <x v="1"/>
    <x v="3"/>
    <x v="4"/>
    <n v="7355493"/>
    <n v="8300444605"/>
    <x v="0"/>
    <x v="1"/>
    <s v="AGRUPACION DE VIVIENDA AVENIDA EL CENTENARIO II ETAPA LOTE 2"/>
    <x v="1"/>
    <x v="1"/>
  </r>
  <r>
    <x v="0"/>
    <x v="1"/>
    <x v="3"/>
    <x v="4"/>
    <n v="7355506"/>
    <n v="8001855308"/>
    <x v="0"/>
    <x v="1"/>
    <s v="EDIFICIO PLAZUELA DE MILAN PROPIEDAD HORIZONTAL"/>
    <x v="6"/>
    <x v="6"/>
  </r>
  <r>
    <x v="0"/>
    <x v="1"/>
    <x v="3"/>
    <x v="4"/>
    <n v="7355528"/>
    <n v="8300006611"/>
    <x v="0"/>
    <x v="1"/>
    <s v="CONJUNTO RESIDENCIAL SANTA MARIA DE CALATRAVA PH"/>
    <x v="1"/>
    <x v="1"/>
  </r>
  <r>
    <x v="0"/>
    <x v="1"/>
    <x v="3"/>
    <x v="4"/>
    <n v="7355578"/>
    <n v="9002976016"/>
    <x v="0"/>
    <x v="1"/>
    <s v="CONJUNTO RESIDENCIAL OASIS DE CRISTALES"/>
    <x v="0"/>
    <x v="0"/>
  </r>
  <r>
    <x v="0"/>
    <x v="1"/>
    <x v="3"/>
    <x v="4"/>
    <n v="7355583"/>
    <n v="8300520867"/>
    <x v="0"/>
    <x v="1"/>
    <s v="EDIFICIO RINCON DEL PROGRESO PH"/>
    <x v="1"/>
    <x v="1"/>
  </r>
  <r>
    <x v="0"/>
    <x v="1"/>
    <x v="3"/>
    <x v="4"/>
    <n v="7355593"/>
    <n v="8002524471"/>
    <x v="0"/>
    <x v="1"/>
    <s v="PROPIEDAD HORIZONTAL EDIFICIO DA VINCI"/>
    <x v="6"/>
    <x v="6"/>
  </r>
  <r>
    <x v="0"/>
    <x v="1"/>
    <x v="3"/>
    <x v="4"/>
    <n v="7355634"/>
    <n v="8300303312"/>
    <x v="0"/>
    <x v="1"/>
    <s v="CONJUNTO RESIDENCIAL BUGANVILIA"/>
    <x v="1"/>
    <x v="1"/>
  </r>
  <r>
    <x v="0"/>
    <x v="1"/>
    <x v="3"/>
    <x v="4"/>
    <n v="7355709"/>
    <n v="9001569428"/>
    <x v="0"/>
    <x v="1"/>
    <s v="EDIFICIO MONTELUNA - PROPIEDAD HORIZONTAL"/>
    <x v="1"/>
    <x v="1"/>
  </r>
  <r>
    <x v="0"/>
    <x v="1"/>
    <x v="3"/>
    <x v="4"/>
    <n v="7355788"/>
    <n v="9009796117"/>
    <x v="0"/>
    <x v="1"/>
    <s v="GALATEA PARQUE RESIDENCIAL PH"/>
    <x v="13"/>
    <x v="9"/>
  </r>
  <r>
    <x v="0"/>
    <x v="1"/>
    <x v="3"/>
    <x v="4"/>
    <n v="7355800"/>
    <n v="9003081963"/>
    <x v="0"/>
    <x v="1"/>
    <s v="CONJUNTO RESIDENCIAL JARDINES DE TANAMBI P H"/>
    <x v="11"/>
    <x v="9"/>
  </r>
  <r>
    <x v="0"/>
    <x v="1"/>
    <x v="3"/>
    <x v="4"/>
    <n v="7355802"/>
    <n v="8110342171"/>
    <x v="0"/>
    <x v="1"/>
    <s v="EDIFICIO TESORO REAL PH"/>
    <x v="14"/>
    <x v="5"/>
  </r>
  <r>
    <x v="0"/>
    <x v="1"/>
    <x v="3"/>
    <x v="4"/>
    <n v="7355811"/>
    <n v="8002377323"/>
    <x v="0"/>
    <x v="0"/>
    <s v="CONJUNTO CERRADO LA ESTACION"/>
    <x v="6"/>
    <x v="6"/>
  </r>
  <r>
    <x v="0"/>
    <x v="1"/>
    <x v="3"/>
    <x v="4"/>
    <n v="7355823"/>
    <n v="8300121327"/>
    <x v="0"/>
    <x v="1"/>
    <s v="CONJUNTO MULTIFAMILIAR PLAZUELAS DEL HIPODROM"/>
    <x v="1"/>
    <x v="1"/>
  </r>
  <r>
    <x v="0"/>
    <x v="1"/>
    <x v="3"/>
    <x v="4"/>
    <n v="7355923"/>
    <n v="9005679754"/>
    <x v="0"/>
    <x v="1"/>
    <s v="CONJUNTO CERRADO LA BALSA PROPIEDAD HORIZONTAL"/>
    <x v="3"/>
    <x v="3"/>
  </r>
  <r>
    <x v="0"/>
    <x v="1"/>
    <x v="3"/>
    <x v="4"/>
    <n v="7355932"/>
    <n v="8301370928"/>
    <x v="0"/>
    <x v="1"/>
    <s v="CONJUNTO RESIDENCIAL TOSCANA 2 PROPIEDAD HORIZONTAL"/>
    <x v="1"/>
    <x v="1"/>
  </r>
  <r>
    <x v="0"/>
    <x v="1"/>
    <x v="3"/>
    <x v="4"/>
    <n v="7355944"/>
    <n v="8001705800"/>
    <x v="0"/>
    <x v="3"/>
    <s v="LOS ALCAPARROS DE SAUZALITO"/>
    <x v="1"/>
    <x v="1"/>
  </r>
  <r>
    <x v="0"/>
    <x v="1"/>
    <x v="3"/>
    <x v="4"/>
    <n v="7355969"/>
    <n v="9004414911"/>
    <x v="0"/>
    <x v="1"/>
    <s v="EDIFICIO PORTOBELO"/>
    <x v="6"/>
    <x v="6"/>
  </r>
  <r>
    <x v="0"/>
    <x v="1"/>
    <x v="3"/>
    <x v="4"/>
    <n v="7355995"/>
    <n v="9007989533"/>
    <x v="0"/>
    <x v="1"/>
    <s v="EDIFICIO ZAPPAN 109-PROPIEDAD HORIZONTAL"/>
    <x v="1"/>
    <x v="1"/>
  </r>
  <r>
    <x v="0"/>
    <x v="1"/>
    <x v="3"/>
    <x v="4"/>
    <n v="7356018"/>
    <n v="8001557732"/>
    <x v="0"/>
    <x v="3"/>
    <s v="CONJUNTO RESIDENCIAL LOS CRISTALES III Y IV ETAPA PH"/>
    <x v="1"/>
    <x v="1"/>
  </r>
  <r>
    <x v="0"/>
    <x v="1"/>
    <x v="3"/>
    <x v="4"/>
    <n v="7356071"/>
    <n v="8050035037"/>
    <x v="0"/>
    <x v="1"/>
    <s v="CONJUNTO RESIDENCIAL GIRASOLES DE LA FLORA II"/>
    <x v="0"/>
    <x v="0"/>
  </r>
  <r>
    <x v="0"/>
    <x v="1"/>
    <x v="3"/>
    <x v="4"/>
    <n v="7356102"/>
    <n v="8301453919"/>
    <x v="0"/>
    <x v="1"/>
    <s v="EDIFICIO BALELLAS PH"/>
    <x v="1"/>
    <x v="1"/>
  </r>
  <r>
    <x v="0"/>
    <x v="1"/>
    <x v="3"/>
    <x v="4"/>
    <n v="7356108"/>
    <n v="8090087055"/>
    <x v="0"/>
    <x v="1"/>
    <s v="CLUB RESIDENCIAL ALAMEDA"/>
    <x v="3"/>
    <x v="3"/>
  </r>
  <r>
    <x v="0"/>
    <x v="1"/>
    <x v="3"/>
    <x v="4"/>
    <n v="7356127"/>
    <n v="8001319506"/>
    <x v="0"/>
    <x v="1"/>
    <s v="CONJUNTO RESIDENCIAL PROVITEQ UNIDAD 5"/>
    <x v="7"/>
    <x v="7"/>
  </r>
  <r>
    <x v="0"/>
    <x v="1"/>
    <x v="3"/>
    <x v="4"/>
    <n v="7356130"/>
    <n v="9004647431"/>
    <x v="0"/>
    <x v="4"/>
    <s v="PROPIEDAD HORIZONTAL MIRADOR DEL BOSQUE BLOQUES 1 2 3 Y 4"/>
    <x v="23"/>
    <x v="6"/>
  </r>
  <r>
    <x v="0"/>
    <x v="1"/>
    <x v="3"/>
    <x v="4"/>
    <n v="7356189"/>
    <n v="8300684806"/>
    <x v="0"/>
    <x v="1"/>
    <s v="CONJUNTO RESIDENCIAL BOLIVIA OCCIDENTAL ETAPA VII PH"/>
    <x v="1"/>
    <x v="1"/>
  </r>
  <r>
    <x v="0"/>
    <x v="1"/>
    <x v="3"/>
    <x v="4"/>
    <n v="7356215"/>
    <n v="8001322449"/>
    <x v="0"/>
    <x v="1"/>
    <s v="EDIFICIO DE USO RESIDENCIAL CARIARI PROPIEDAD"/>
    <x v="1"/>
    <x v="1"/>
  </r>
  <r>
    <x v="0"/>
    <x v="1"/>
    <x v="3"/>
    <x v="4"/>
    <n v="7356274"/>
    <n v="8300660313"/>
    <x v="0"/>
    <x v="1"/>
    <s v="CONJUNTO RESIDENCIAL SANTA BARBARA NORTE MAN R"/>
    <x v="1"/>
    <x v="1"/>
  </r>
  <r>
    <x v="0"/>
    <x v="1"/>
    <x v="3"/>
    <x v="4"/>
    <n v="7356362"/>
    <n v="9000813385"/>
    <x v="0"/>
    <x v="2"/>
    <s v="EDIFICIO PINARES DE CATALUÑA PH"/>
    <x v="11"/>
    <x v="9"/>
  </r>
  <r>
    <x v="0"/>
    <x v="1"/>
    <x v="3"/>
    <x v="4"/>
    <n v="7356361"/>
    <n v="9012082790"/>
    <x v="0"/>
    <x v="2"/>
    <s v="CONJUNTO RESIDENCIAL MIRADOR DE LOS ANDES"/>
    <x v="3"/>
    <x v="3"/>
  </r>
  <r>
    <x v="0"/>
    <x v="1"/>
    <x v="3"/>
    <x v="4"/>
    <n v="7356380"/>
    <n v="8100023571"/>
    <x v="0"/>
    <x v="1"/>
    <s v="EDIFICIO CERROS DE SAN LUIS PROPIEDAD HORIZONTAL"/>
    <x v="6"/>
    <x v="6"/>
  </r>
  <r>
    <x v="0"/>
    <x v="1"/>
    <x v="3"/>
    <x v="4"/>
    <n v="7356389"/>
    <n v="8301222642"/>
    <x v="0"/>
    <x v="3"/>
    <s v="CONJUNTO RESIDENCIAL ATICOS DE LA SABANA I ETAPA PH"/>
    <x v="1"/>
    <x v="1"/>
  </r>
  <r>
    <x v="0"/>
    <x v="1"/>
    <x v="3"/>
    <x v="4"/>
    <n v="7356460"/>
    <n v="9001536870"/>
    <x v="0"/>
    <x v="1"/>
    <s v="CAMPOVERDE PH"/>
    <x v="14"/>
    <x v="5"/>
  </r>
  <r>
    <x v="0"/>
    <x v="1"/>
    <x v="3"/>
    <x v="4"/>
    <n v="7356463"/>
    <n v="9002713230"/>
    <x v="0"/>
    <x v="2"/>
    <s v="CONJUNTO RESIDENCIAL LA CASTELLANA  PROPIEDAD HORIZONTAL"/>
    <x v="11"/>
    <x v="9"/>
  </r>
  <r>
    <x v="0"/>
    <x v="1"/>
    <x v="3"/>
    <x v="4"/>
    <n v="7356479"/>
    <n v="9012042081"/>
    <x v="0"/>
    <x v="3"/>
    <s v="CENTRO COMERCIAL AVENIDA EL ESPECTADOR"/>
    <x v="1"/>
    <x v="1"/>
  </r>
  <r>
    <x v="0"/>
    <x v="1"/>
    <x v="3"/>
    <x v="4"/>
    <n v="7356516"/>
    <n v="9001174739"/>
    <x v="0"/>
    <x v="1"/>
    <s v="CONDOMINIO EDIFICIO MEDITERRANEO PROPIEDAD HORIZONTAL"/>
    <x v="18"/>
    <x v="10"/>
  </r>
  <r>
    <x v="0"/>
    <x v="1"/>
    <x v="3"/>
    <x v="4"/>
    <n v="7356580"/>
    <n v="8001511631"/>
    <x v="0"/>
    <x v="1"/>
    <s v="EDIFICIO AZOR PROPIEDAD HORIZONTAL"/>
    <x v="1"/>
    <x v="1"/>
  </r>
  <r>
    <x v="0"/>
    <x v="1"/>
    <x v="3"/>
    <x v="4"/>
    <n v="7356671"/>
    <n v="8000582671"/>
    <x v="0"/>
    <x v="2"/>
    <s v="CENTRO METROPOLITANO PROPIEDAD HORIZONTAL"/>
    <x v="29"/>
    <x v="14"/>
  </r>
  <r>
    <x v="0"/>
    <x v="1"/>
    <x v="3"/>
    <x v="1"/>
    <n v="7356745"/>
    <n v="9008196666"/>
    <x v="0"/>
    <x v="1"/>
    <s v="EDIFICIO MULTIFAMILIAR BAHIA MORENA"/>
    <x v="57"/>
    <x v="19"/>
  </r>
  <r>
    <x v="0"/>
    <x v="1"/>
    <x v="3"/>
    <x v="4"/>
    <n v="7356762"/>
    <n v="8050035037"/>
    <x v="0"/>
    <x v="7"/>
    <s v="CONJUNTO RESIDENCIAL GIRASOLES DE LA FLORA II"/>
    <x v="0"/>
    <x v="0"/>
  </r>
  <r>
    <x v="0"/>
    <x v="1"/>
    <x v="3"/>
    <x v="4"/>
    <n v="7356806"/>
    <n v="9008889167"/>
    <x v="0"/>
    <x v="2"/>
    <s v="EDIFICIO AD65 PROPIEDAD HORIZONTAL"/>
    <x v="3"/>
    <x v="3"/>
  </r>
  <r>
    <x v="0"/>
    <x v="1"/>
    <x v="3"/>
    <x v="4"/>
    <n v="7356886"/>
    <n v="9005099456"/>
    <x v="0"/>
    <x v="1"/>
    <s v="EDIFICIO CANCUN CLUB"/>
    <x v="45"/>
    <x v="10"/>
  </r>
  <r>
    <x v="0"/>
    <x v="1"/>
    <x v="3"/>
    <x v="4"/>
    <n v="7357039"/>
    <n v="9008110116"/>
    <x v="0"/>
    <x v="1"/>
    <s v="PROPIEDAD HORIZONTAL - EDIFICIO LA RIVIERA"/>
    <x v="6"/>
    <x v="6"/>
  </r>
  <r>
    <x v="0"/>
    <x v="1"/>
    <x v="3"/>
    <x v="4"/>
    <n v="7357043"/>
    <n v="8001686296"/>
    <x v="0"/>
    <x v="1"/>
    <s v="PRO.H. TEJARES DEL BOSQUE"/>
    <x v="6"/>
    <x v="6"/>
  </r>
  <r>
    <x v="0"/>
    <x v="1"/>
    <x v="3"/>
    <x v="4"/>
    <n v="7357196"/>
    <n v="9001567374"/>
    <x v="0"/>
    <x v="1"/>
    <s v="AGRUPACION DE VIVIENDA URBANIZACION MAZUREN 15 - PROPIEDAD H"/>
    <x v="1"/>
    <x v="1"/>
  </r>
  <r>
    <x v="0"/>
    <x v="1"/>
    <x v="3"/>
    <x v="4"/>
    <n v="7357274"/>
    <n v="8160017643"/>
    <x v="0"/>
    <x v="1"/>
    <s v="EDIFICIO ALAMEDA PH"/>
    <x v="11"/>
    <x v="9"/>
  </r>
  <r>
    <x v="0"/>
    <x v="1"/>
    <x v="3"/>
    <x v="4"/>
    <n v="7357340"/>
    <n v="9003982253"/>
    <x v="0"/>
    <x v="2"/>
    <s v="CONJUNTO RESIDENCIAL EL ARRAYAN PH"/>
    <x v="1"/>
    <x v="1"/>
  </r>
  <r>
    <x v="0"/>
    <x v="1"/>
    <x v="3"/>
    <x v="4"/>
    <n v="7357464"/>
    <n v="8110409250"/>
    <x v="0"/>
    <x v="0"/>
    <s v="CONJUNTO RESIDENCIAL ALIZARES ETAPAS 1 Y 2 PH"/>
    <x v="14"/>
    <x v="5"/>
  </r>
  <r>
    <x v="0"/>
    <x v="1"/>
    <x v="3"/>
    <x v="4"/>
    <n v="7357479"/>
    <n v="9004846981"/>
    <x v="0"/>
    <x v="1"/>
    <s v="UNIDAD RESIDENCIAL LOS PINOS PROPIEDAD HORIZONTAL"/>
    <x v="9"/>
    <x v="8"/>
  </r>
  <r>
    <x v="0"/>
    <x v="1"/>
    <x v="3"/>
    <x v="4"/>
    <n v="7357518"/>
    <n v="9004938005"/>
    <x v="0"/>
    <x v="3"/>
    <s v="CONDOMINIO CAMPESTRE QUINTAS DE GUAYMARAL II PH"/>
    <x v="8"/>
    <x v="4"/>
  </r>
  <r>
    <x v="0"/>
    <x v="1"/>
    <x v="3"/>
    <x v="4"/>
    <n v="7357527"/>
    <n v="9012185956"/>
    <x v="0"/>
    <x v="2"/>
    <s v="EDIFICIO AL LADO DEL CENTRO PH"/>
    <x v="1"/>
    <x v="1"/>
  </r>
  <r>
    <x v="0"/>
    <x v="1"/>
    <x v="3"/>
    <x v="4"/>
    <n v="7357545"/>
    <n v="8000608226"/>
    <x v="0"/>
    <x v="1"/>
    <s v="UNIDAD RESIDENCIAL PORTOALEGRE I PH"/>
    <x v="14"/>
    <x v="5"/>
  </r>
  <r>
    <x v="0"/>
    <x v="1"/>
    <x v="3"/>
    <x v="4"/>
    <n v="7357592"/>
    <n v="9001532742"/>
    <x v="0"/>
    <x v="1"/>
    <s v="CONJUNTO CERRADO LA FONTANA PROPIEDAD HORIZONTAL"/>
    <x v="6"/>
    <x v="6"/>
  </r>
  <r>
    <x v="0"/>
    <x v="1"/>
    <x v="3"/>
    <x v="4"/>
    <n v="7357597"/>
    <n v="9007366153"/>
    <x v="0"/>
    <x v="2"/>
    <s v="URBANIZACION FINITO PH"/>
    <x v="14"/>
    <x v="5"/>
  </r>
  <r>
    <x v="0"/>
    <x v="1"/>
    <x v="3"/>
    <x v="4"/>
    <n v="7357651"/>
    <n v="9003266788"/>
    <x v="0"/>
    <x v="4"/>
    <s v="CONJUNTO CERRADO MIRADOR DE PIAMONTE- PROPIEDAD HORIZONT"/>
    <x v="6"/>
    <x v="6"/>
  </r>
  <r>
    <x v="0"/>
    <x v="1"/>
    <x v="3"/>
    <x v="1"/>
    <n v="7357671"/>
    <n v="8000121184"/>
    <x v="0"/>
    <x v="5"/>
    <s v="CONJUNTO RESIDENCIAL PROVITEQ UNIDAD DOS"/>
    <x v="7"/>
    <x v="7"/>
  </r>
  <r>
    <x v="0"/>
    <x v="1"/>
    <x v="3"/>
    <x v="4"/>
    <n v="7357682"/>
    <n v="9000136412"/>
    <x v="0"/>
    <x v="1"/>
    <s v="EDIFICIO NAPOLES CHICO"/>
    <x v="1"/>
    <x v="1"/>
  </r>
  <r>
    <x v="0"/>
    <x v="1"/>
    <x v="3"/>
    <x v="4"/>
    <n v="7357710"/>
    <n v="8002262088"/>
    <x v="0"/>
    <x v="1"/>
    <s v="EDIFICIO OFFICE PARK"/>
    <x v="1"/>
    <x v="1"/>
  </r>
  <r>
    <x v="0"/>
    <x v="1"/>
    <x v="3"/>
    <x v="4"/>
    <n v="7357731"/>
    <n v="8909333545"/>
    <x v="0"/>
    <x v="1"/>
    <s v="CONJUNTO RESIDENCIAL NUEVA ANDALUCIA AGRUPACIONES 6-7 PH"/>
    <x v="14"/>
    <x v="5"/>
  </r>
  <r>
    <x v="0"/>
    <x v="1"/>
    <x v="3"/>
    <x v="4"/>
    <n v="7357733"/>
    <n v="9000219600"/>
    <x v="0"/>
    <x v="1"/>
    <s v="CONJUNTO RESIDENCIAL SAN JOSE PLAZA"/>
    <x v="1"/>
    <x v="1"/>
  </r>
  <r>
    <x v="0"/>
    <x v="1"/>
    <x v="3"/>
    <x v="4"/>
    <n v="7357728"/>
    <n v="8050236560"/>
    <x v="0"/>
    <x v="1"/>
    <s v="UNIDAD RESIDENCIAL SANTIAGO DE CALI ETAPA III CONJUNTO 1"/>
    <x v="0"/>
    <x v="0"/>
  </r>
  <r>
    <x v="0"/>
    <x v="1"/>
    <x v="3"/>
    <x v="4"/>
    <n v="7357732"/>
    <n v="9001095149"/>
    <x v="0"/>
    <x v="3"/>
    <s v="AGRUPACIÓN DE VIVIENDA TABATINGA PRIMERA ETAPA - PROPIEDAD H"/>
    <x v="1"/>
    <x v="1"/>
  </r>
  <r>
    <x v="0"/>
    <x v="1"/>
    <x v="3"/>
    <x v="4"/>
    <n v="7357756"/>
    <n v="8000267532"/>
    <x v="0"/>
    <x v="1"/>
    <s v="URBANIZACION TAYRONA I Y II  - PH"/>
    <x v="14"/>
    <x v="5"/>
  </r>
  <r>
    <x v="0"/>
    <x v="1"/>
    <x v="3"/>
    <x v="4"/>
    <n v="7357760"/>
    <n v="9000474824"/>
    <x v="0"/>
    <x v="3"/>
    <s v="CONDOMINIO SANTA ANA RESERVADO"/>
    <x v="82"/>
    <x v="4"/>
  </r>
  <r>
    <x v="0"/>
    <x v="1"/>
    <x v="3"/>
    <x v="4"/>
    <n v="7357767"/>
    <n v="9003204555"/>
    <x v="0"/>
    <x v="4"/>
    <s v="EDIFICIO LOMBARDIA"/>
    <x v="20"/>
    <x v="11"/>
  </r>
  <r>
    <x v="0"/>
    <x v="1"/>
    <x v="3"/>
    <x v="4"/>
    <n v="7357779"/>
    <n v="8002167371"/>
    <x v="0"/>
    <x v="4"/>
    <s v="EDIFICIO TORRE DE LA RAMBLA PROPIEDAD HORIZONTAL"/>
    <x v="6"/>
    <x v="6"/>
  </r>
  <r>
    <x v="0"/>
    <x v="1"/>
    <x v="3"/>
    <x v="4"/>
    <n v="7357783"/>
    <n v="8001872058"/>
    <x v="0"/>
    <x v="1"/>
    <s v="CONJUNTO RESIDENCIAL SAN DIEGO - PROPIEDAD HORIZONTAL"/>
    <x v="1"/>
    <x v="1"/>
  </r>
  <r>
    <x v="0"/>
    <x v="1"/>
    <x v="3"/>
    <x v="4"/>
    <n v="7357784"/>
    <n v="8914117638"/>
    <x v="0"/>
    <x v="1"/>
    <s v="UNIDAD RESIDENCIAL LOS PROFESIONALES P H"/>
    <x v="11"/>
    <x v="9"/>
  </r>
  <r>
    <x v="0"/>
    <x v="1"/>
    <x v="3"/>
    <x v="4"/>
    <n v="7357797"/>
    <n v="9007650371"/>
    <x v="0"/>
    <x v="3"/>
    <s v="LA ILUSION II CONJUNTO RESIDENCIAL- PROPIEDAD HORIZONTAL"/>
    <x v="4"/>
    <x v="4"/>
  </r>
  <r>
    <x v="0"/>
    <x v="1"/>
    <x v="3"/>
    <x v="4"/>
    <n v="7357808"/>
    <n v="8001872058"/>
    <x v="0"/>
    <x v="1"/>
    <s v="CONJUNTO RESIDENCIAL SAN DIEGO - PROPIEDAD HORIZONTAL"/>
    <x v="1"/>
    <x v="1"/>
  </r>
  <r>
    <x v="0"/>
    <x v="1"/>
    <x v="3"/>
    <x v="4"/>
    <n v="7357835"/>
    <n v="9013426044"/>
    <x v="0"/>
    <x v="1"/>
    <s v="EDIFICIO RESERVA DE LA 50 PROPIEDAD HORIZONTAL"/>
    <x v="6"/>
    <x v="6"/>
  </r>
  <r>
    <x v="0"/>
    <x v="1"/>
    <x v="3"/>
    <x v="4"/>
    <n v="7357844"/>
    <n v="8000446999"/>
    <x v="0"/>
    <x v="1"/>
    <s v="EDIFICIO GARCIA ROVIRA"/>
    <x v="2"/>
    <x v="2"/>
  </r>
  <r>
    <x v="0"/>
    <x v="1"/>
    <x v="3"/>
    <x v="4"/>
    <n v="7357862"/>
    <n v="8909289426"/>
    <x v="0"/>
    <x v="1"/>
    <s v="NUCLEO DE VIVIENDA N°2 CIUDAD SAN DIEGO"/>
    <x v="14"/>
    <x v="5"/>
  </r>
  <r>
    <x v="0"/>
    <x v="1"/>
    <x v="3"/>
    <x v="4"/>
    <n v="7357886"/>
    <n v="9006279888"/>
    <x v="0"/>
    <x v="1"/>
    <s v="CONDOMINIO PALOS VERDES HACIENDA RESIDENCIAL-PROPIEDAD HORIZ"/>
    <x v="3"/>
    <x v="3"/>
  </r>
  <r>
    <x v="0"/>
    <x v="1"/>
    <x v="3"/>
    <x v="4"/>
    <n v="7357892"/>
    <n v="9008471729"/>
    <x v="0"/>
    <x v="1"/>
    <s v="EDIFICIO PALMARU PROPIEDAD HORIZONTAL"/>
    <x v="6"/>
    <x v="6"/>
  </r>
  <r>
    <x v="0"/>
    <x v="1"/>
    <x v="3"/>
    <x v="4"/>
    <n v="7357899"/>
    <n v="8300382921"/>
    <x v="0"/>
    <x v="1"/>
    <s v="EDIFICIO HORIZONTES PROPIEDAD HORIZONTAL"/>
    <x v="1"/>
    <x v="1"/>
  </r>
  <r>
    <x v="0"/>
    <x v="1"/>
    <x v="3"/>
    <x v="1"/>
    <n v="7357891"/>
    <n v="8002341915"/>
    <x v="0"/>
    <x v="1"/>
    <s v="EDIFICIO FINLANDIA 80"/>
    <x v="14"/>
    <x v="5"/>
  </r>
  <r>
    <x v="0"/>
    <x v="1"/>
    <x v="3"/>
    <x v="4"/>
    <n v="7357896"/>
    <n v="9012049704"/>
    <x v="0"/>
    <x v="1"/>
    <s v="TORRE OLAYA PLAZA - PROPIDAD HORIZONTAL"/>
    <x v="1"/>
    <x v="1"/>
  </r>
  <r>
    <x v="0"/>
    <x v="1"/>
    <x v="3"/>
    <x v="4"/>
    <n v="7357920"/>
    <n v="8300134856"/>
    <x v="0"/>
    <x v="1"/>
    <s v="AGRUPACION DE VIVIENDA CIUDADELA NUEVA TIBABUYES SC"/>
    <x v="1"/>
    <x v="1"/>
  </r>
  <r>
    <x v="0"/>
    <x v="1"/>
    <x v="3"/>
    <x v="4"/>
    <n v="7357926"/>
    <n v="8100050001"/>
    <x v="0"/>
    <x v="1"/>
    <s v="EDIFICIO CERROS DE PALOGRANDE PH"/>
    <x v="6"/>
    <x v="6"/>
  </r>
  <r>
    <x v="0"/>
    <x v="1"/>
    <x v="3"/>
    <x v="4"/>
    <n v="7357935"/>
    <n v="8909333545"/>
    <x v="0"/>
    <x v="1"/>
    <s v="CONJUNTO RESIDENCIAL NUEVA ANDALUCIA AGRUPACIONES 6-7 PH"/>
    <x v="14"/>
    <x v="5"/>
  </r>
  <r>
    <x v="0"/>
    <x v="1"/>
    <x v="3"/>
    <x v="4"/>
    <n v="7357952"/>
    <n v="9013702841"/>
    <x v="0"/>
    <x v="1"/>
    <s v="CONJUNTO RESIDENCIAL RINCON DE LA PRADERA PH"/>
    <x v="13"/>
    <x v="9"/>
  </r>
  <r>
    <x v="0"/>
    <x v="1"/>
    <x v="3"/>
    <x v="4"/>
    <n v="7357993"/>
    <n v="9004789365"/>
    <x v="0"/>
    <x v="1"/>
    <s v="EDIFICIO CASTILLO DE LOS ROSALES - PROPIEDAD HORIZONTAL"/>
    <x v="6"/>
    <x v="6"/>
  </r>
  <r>
    <x v="0"/>
    <x v="1"/>
    <x v="3"/>
    <x v="4"/>
    <n v="7357996"/>
    <n v="8301270799"/>
    <x v="0"/>
    <x v="1"/>
    <s v="CONJUNTO RESIDENCIAL SANTA MARIA RESERVADO 2"/>
    <x v="1"/>
    <x v="1"/>
  </r>
  <r>
    <x v="0"/>
    <x v="1"/>
    <x v="3"/>
    <x v="4"/>
    <n v="7358012"/>
    <n v="9003538116"/>
    <x v="0"/>
    <x v="1"/>
    <s v="CONJUNTO MULTIFAMILIAR JARDINES DE LA PALMA-PROPIEDAD HO"/>
    <x v="6"/>
    <x v="6"/>
  </r>
  <r>
    <x v="0"/>
    <x v="1"/>
    <x v="3"/>
    <x v="4"/>
    <n v="7358014"/>
    <n v="9011988075"/>
    <x v="0"/>
    <x v="1"/>
    <s v="EDIFICIO LADERA DE PIEDRA PINTADA PH"/>
    <x v="3"/>
    <x v="3"/>
  </r>
  <r>
    <x v="0"/>
    <x v="1"/>
    <x v="3"/>
    <x v="4"/>
    <n v="7358040"/>
    <n v="8605158157"/>
    <x v="0"/>
    <x v="1"/>
    <s v="CONJUNTO RESIDENCIAL USATAMA MANZANA C"/>
    <x v="1"/>
    <x v="1"/>
  </r>
  <r>
    <x v="0"/>
    <x v="1"/>
    <x v="3"/>
    <x v="4"/>
    <n v="7358052"/>
    <n v="8040067991"/>
    <x v="0"/>
    <x v="1"/>
    <s v="CONDOMINIO LA ZAFRA"/>
    <x v="17"/>
    <x v="2"/>
  </r>
  <r>
    <x v="0"/>
    <x v="1"/>
    <x v="3"/>
    <x v="4"/>
    <n v="7358064"/>
    <n v="8000149838"/>
    <x v="0"/>
    <x v="1"/>
    <s v="EDIFICIO BALCONES DE MILAN - PROPIEDAD HORIZONTAL"/>
    <x v="6"/>
    <x v="6"/>
  </r>
  <r>
    <x v="0"/>
    <x v="1"/>
    <x v="3"/>
    <x v="4"/>
    <n v="7358097"/>
    <n v="9010164635"/>
    <x v="0"/>
    <x v="1"/>
    <s v="CONJUNTO RESIDENCIAL PARQUES DE BOGOTA CEDRO  PROPIEDAD HORI"/>
    <x v="1"/>
    <x v="1"/>
  </r>
  <r>
    <x v="0"/>
    <x v="1"/>
    <x v="3"/>
    <x v="4"/>
    <n v="7358087"/>
    <n v="9011242197"/>
    <x v="0"/>
    <x v="7"/>
    <s v="CONJUNTO CERRADO ARBOLEDA DEL PARQUE - PROPIEDAD HORIZONTAL"/>
    <x v="6"/>
    <x v="6"/>
  </r>
  <r>
    <x v="0"/>
    <x v="1"/>
    <x v="3"/>
    <x v="4"/>
    <n v="7358089"/>
    <n v="9010111978"/>
    <x v="0"/>
    <x v="1"/>
    <s v="PARQUE RESIDENCIAL ORO NEGRO AMANECER"/>
    <x v="7"/>
    <x v="7"/>
  </r>
  <r>
    <x v="0"/>
    <x v="1"/>
    <x v="3"/>
    <x v="4"/>
    <n v="7358132"/>
    <n v="9000023173"/>
    <x v="0"/>
    <x v="3"/>
    <s v="CONJUNTO RESIDENCIAL MONTECARLO PARQUE RESIDENCIAL PROPIEDAD"/>
    <x v="1"/>
    <x v="1"/>
  </r>
  <r>
    <x v="0"/>
    <x v="1"/>
    <x v="3"/>
    <x v="4"/>
    <n v="7358138"/>
    <n v="8002062383"/>
    <x v="0"/>
    <x v="2"/>
    <s v="EDIFICIO VILLAPILAR II BLOQUE 6 PROPIEDAD HORIZONTAL"/>
    <x v="6"/>
    <x v="6"/>
  </r>
  <r>
    <x v="0"/>
    <x v="1"/>
    <x v="3"/>
    <x v="4"/>
    <n v="7358145"/>
    <n v="8301018025"/>
    <x v="0"/>
    <x v="3"/>
    <s v="CONJUNTO RESIDENCIAL EL PORTAL DEL MORTIÑO PROPIEDAD HORIZON"/>
    <x v="1"/>
    <x v="1"/>
  </r>
  <r>
    <x v="0"/>
    <x v="1"/>
    <x v="3"/>
    <x v="4"/>
    <n v="7358140"/>
    <n v="9010144270"/>
    <x v="0"/>
    <x v="3"/>
    <s v="CONJUNTO RESIDENCIAL CANELO PROPIEDAD HORIZONTAL"/>
    <x v="8"/>
    <x v="4"/>
  </r>
  <r>
    <x v="0"/>
    <x v="1"/>
    <x v="3"/>
    <x v="4"/>
    <n v="7358149"/>
    <n v="8100012554"/>
    <x v="0"/>
    <x v="1"/>
    <s v="EDIFICIO ISABEL MONTOYA DE ESCOBAR - PROPIEDAD HORIZONTAL"/>
    <x v="6"/>
    <x v="6"/>
  </r>
  <r>
    <x v="0"/>
    <x v="1"/>
    <x v="3"/>
    <x v="4"/>
    <n v="7358154"/>
    <n v="8160004771"/>
    <x v="0"/>
    <x v="1"/>
    <s v="CONJUNTO MULTIFAMILIAR PASADENA PH"/>
    <x v="13"/>
    <x v="9"/>
  </r>
  <r>
    <x v="0"/>
    <x v="1"/>
    <x v="3"/>
    <x v="4"/>
    <n v="7358156"/>
    <n v="8100012554"/>
    <x v="0"/>
    <x v="1"/>
    <s v="EDIFICIO ISABEL MONTOYA DE ESCOBAR - PROPIEDAD HORIZONTAL"/>
    <x v="6"/>
    <x v="6"/>
  </r>
  <r>
    <x v="0"/>
    <x v="1"/>
    <x v="3"/>
    <x v="4"/>
    <n v="7358182"/>
    <n v="9001951751"/>
    <x v="0"/>
    <x v="1"/>
    <s v="EDIFICIO MANGLARES PROPIEDAD HORIZONTAL"/>
    <x v="6"/>
    <x v="6"/>
  </r>
  <r>
    <x v="0"/>
    <x v="1"/>
    <x v="3"/>
    <x v="4"/>
    <n v="7358190"/>
    <n v="8909297599"/>
    <x v="0"/>
    <x v="0"/>
    <s v="EDIFICIO LOS CERROS PH"/>
    <x v="14"/>
    <x v="5"/>
  </r>
  <r>
    <x v="0"/>
    <x v="1"/>
    <x v="3"/>
    <x v="4"/>
    <n v="7358214"/>
    <n v="9005782761"/>
    <x v="0"/>
    <x v="3"/>
    <s v="CONJUNTO RESIDENCIAL MOLINO VERDE PROPIEDAD HORIZONTAL"/>
    <x v="1"/>
    <x v="1"/>
  </r>
  <r>
    <x v="0"/>
    <x v="1"/>
    <x v="3"/>
    <x v="4"/>
    <n v="7358254"/>
    <n v="8301476682"/>
    <x v="0"/>
    <x v="3"/>
    <s v="CONJUNTO RESIDENCIAL  SANTA MARIA  RESERVADO 4 PH"/>
    <x v="1"/>
    <x v="1"/>
  </r>
  <r>
    <x v="0"/>
    <x v="1"/>
    <x v="3"/>
    <x v="4"/>
    <n v="7358257"/>
    <n v="8090114882"/>
    <x v="0"/>
    <x v="1"/>
    <s v="CONDOMINIO PARQUES DE PAKISTAN I ETAPA"/>
    <x v="31"/>
    <x v="3"/>
  </r>
  <r>
    <x v="0"/>
    <x v="1"/>
    <x v="3"/>
    <x v="4"/>
    <n v="7358258"/>
    <n v="8908047591"/>
    <x v="0"/>
    <x v="1"/>
    <s v="PROPIEDAD HORIZONTAL EDIFICIO EL CARRETERO"/>
    <x v="6"/>
    <x v="6"/>
  </r>
  <r>
    <x v="0"/>
    <x v="1"/>
    <x v="3"/>
    <x v="4"/>
    <n v="7358260"/>
    <n v="8090114882"/>
    <x v="0"/>
    <x v="4"/>
    <s v="CONDOMINIO PARQUES DE PAKISTAN I ETAPA"/>
    <x v="31"/>
    <x v="3"/>
  </r>
  <r>
    <x v="0"/>
    <x v="1"/>
    <x v="3"/>
    <x v="4"/>
    <n v="7358273"/>
    <n v="8100002535"/>
    <x v="0"/>
    <x v="4"/>
    <s v="PROPIEDAD HORIZONTAL CERROS DEL CARRETERO"/>
    <x v="6"/>
    <x v="6"/>
  </r>
  <r>
    <x v="0"/>
    <x v="1"/>
    <x v="3"/>
    <x v="4"/>
    <n v="7358339"/>
    <n v="9005782826"/>
    <x v="0"/>
    <x v="1"/>
    <s v="EDIFICIO LA RIOJA - PROPIEDAD HORIZONTAL"/>
    <x v="6"/>
    <x v="6"/>
  </r>
  <r>
    <x v="0"/>
    <x v="1"/>
    <x v="3"/>
    <x v="4"/>
    <n v="7358338"/>
    <n v="9002346641"/>
    <x v="0"/>
    <x v="3"/>
    <s v="CONJUNTO CERRADO ACUARELA DE CAMPOHERMOSO PROPIEDAD HORIZONT"/>
    <x v="6"/>
    <x v="6"/>
  </r>
  <r>
    <x v="0"/>
    <x v="1"/>
    <x v="3"/>
    <x v="4"/>
    <n v="7358357"/>
    <n v="9002346641"/>
    <x v="0"/>
    <x v="1"/>
    <s v="CONJUNTO CERRADO ACUARELA DE CAMPOHERMOSO PROPIEDAD HORIZONT"/>
    <x v="6"/>
    <x v="6"/>
  </r>
  <r>
    <x v="0"/>
    <x v="1"/>
    <x v="3"/>
    <x v="4"/>
    <n v="7358394"/>
    <n v="8300266834"/>
    <x v="0"/>
    <x v="1"/>
    <s v="EDIFICIO BOSQUE MEDINA IV FASE PROPIEDAD HORI"/>
    <x v="1"/>
    <x v="1"/>
  </r>
  <r>
    <x v="0"/>
    <x v="1"/>
    <x v="3"/>
    <x v="4"/>
    <n v="7358396"/>
    <n v="9006504188"/>
    <x v="0"/>
    <x v="1"/>
    <s v="CONJUNTO RESIDENCIAL TEREKAY PROPIEDAD HORIZONTAL"/>
    <x v="3"/>
    <x v="3"/>
  </r>
  <r>
    <x v="0"/>
    <x v="1"/>
    <x v="3"/>
    <x v="4"/>
    <n v="7358405"/>
    <n v="8300107556"/>
    <x v="0"/>
    <x v="3"/>
    <s v="URBANIZACION ATARDECERES DE SUBA ETAPAS III Y IV PH"/>
    <x v="1"/>
    <x v="1"/>
  </r>
  <r>
    <x v="0"/>
    <x v="1"/>
    <x v="3"/>
    <x v="4"/>
    <n v="7358419"/>
    <n v="8603537399"/>
    <x v="0"/>
    <x v="1"/>
    <s v="CONJUNTO NIZA VIII 44 PH"/>
    <x v="1"/>
    <x v="1"/>
  </r>
  <r>
    <x v="0"/>
    <x v="1"/>
    <x v="3"/>
    <x v="4"/>
    <n v="7358461"/>
    <n v="9001220704"/>
    <x v="0"/>
    <x v="1"/>
    <s v="TORRES DE PENUEL"/>
    <x v="1"/>
    <x v="1"/>
  </r>
  <r>
    <x v="0"/>
    <x v="1"/>
    <x v="3"/>
    <x v="4"/>
    <n v="7358474"/>
    <n v="9011647601"/>
    <x v="0"/>
    <x v="3"/>
    <s v="EDIFICIO CATANZARO PH"/>
    <x v="10"/>
    <x v="5"/>
  </r>
  <r>
    <x v="0"/>
    <x v="1"/>
    <x v="3"/>
    <x v="4"/>
    <n v="7358505"/>
    <n v="9003548973"/>
    <x v="0"/>
    <x v="1"/>
    <s v="TREBOLIS CAPELLANIA CENTRO COMERCIAL PH"/>
    <x v="1"/>
    <x v="1"/>
  </r>
  <r>
    <x v="0"/>
    <x v="1"/>
    <x v="3"/>
    <x v="4"/>
    <n v="7358556"/>
    <n v="9010896571"/>
    <x v="0"/>
    <x v="1"/>
    <s v="CONJUNTO CERRADO TORRES DE CASTILLA PROPIEDAD HORIZONTAL"/>
    <x v="6"/>
    <x v="6"/>
  </r>
  <r>
    <x v="0"/>
    <x v="1"/>
    <x v="3"/>
    <x v="4"/>
    <n v="7358617"/>
    <n v="9002310457"/>
    <x v="0"/>
    <x v="1"/>
    <s v="CONJUNTO RESIDENCIAL RODEO DE SANTA ANA - PH"/>
    <x v="14"/>
    <x v="5"/>
  </r>
  <r>
    <x v="0"/>
    <x v="1"/>
    <x v="3"/>
    <x v="4"/>
    <n v="7358656"/>
    <n v="8002480402"/>
    <x v="0"/>
    <x v="2"/>
    <s v="EDIFICIO SALAMANCA PROPIEDAD HORIZONTAL"/>
    <x v="6"/>
    <x v="6"/>
  </r>
  <r>
    <x v="0"/>
    <x v="1"/>
    <x v="3"/>
    <x v="4"/>
    <n v="7358653"/>
    <n v="9012851214"/>
    <x v="0"/>
    <x v="0"/>
    <s v="CONJUNTO CERRADO TEKA PH"/>
    <x v="13"/>
    <x v="9"/>
  </r>
  <r>
    <x v="0"/>
    <x v="1"/>
    <x v="3"/>
    <x v="4"/>
    <n v="7358696"/>
    <n v="8300303312"/>
    <x v="0"/>
    <x v="3"/>
    <s v="CONJUNTO RESIDENCIAL BUGANVILIA"/>
    <x v="1"/>
    <x v="1"/>
  </r>
  <r>
    <x v="0"/>
    <x v="1"/>
    <x v="3"/>
    <x v="4"/>
    <n v="7358727"/>
    <n v="8110362881"/>
    <x v="0"/>
    <x v="3"/>
    <s v="URBANIZACION CIUDADELA SEVILLA PH"/>
    <x v="14"/>
    <x v="5"/>
  </r>
  <r>
    <x v="0"/>
    <x v="1"/>
    <x v="3"/>
    <x v="4"/>
    <n v="7358741"/>
    <n v="9008469491"/>
    <x v="0"/>
    <x v="1"/>
    <s v="CONJUNTO CERRADO MANET"/>
    <x v="18"/>
    <x v="10"/>
  </r>
  <r>
    <x v="0"/>
    <x v="1"/>
    <x v="3"/>
    <x v="4"/>
    <n v="7358765"/>
    <n v="8010019272"/>
    <x v="0"/>
    <x v="4"/>
    <s v="CONJUNTO RESIDENCIAL LOS GUAYACANES"/>
    <x v="7"/>
    <x v="7"/>
  </r>
  <r>
    <x v="0"/>
    <x v="1"/>
    <x v="3"/>
    <x v="4"/>
    <n v="7358780"/>
    <n v="8300335147"/>
    <x v="0"/>
    <x v="1"/>
    <s v="CONJUNTO RESIDENCIAL ESQUINA DEL PARQUE II"/>
    <x v="1"/>
    <x v="1"/>
  </r>
  <r>
    <x v="0"/>
    <x v="1"/>
    <x v="3"/>
    <x v="4"/>
    <n v="7358785"/>
    <n v="9005129360"/>
    <x v="0"/>
    <x v="1"/>
    <s v="EDIFICIO MULTIFAMILIAR ALTOS DEL VERGEL PROPIEDAD HORIZONTAL"/>
    <x v="3"/>
    <x v="3"/>
  </r>
  <r>
    <x v="0"/>
    <x v="1"/>
    <x v="3"/>
    <x v="4"/>
    <n v="7358799"/>
    <n v="8110053174"/>
    <x v="0"/>
    <x v="1"/>
    <s v="CONJUNTO RESIDENCIAL RINCON DEL AGUACATAL PH"/>
    <x v="14"/>
    <x v="5"/>
  </r>
  <r>
    <x v="0"/>
    <x v="1"/>
    <x v="3"/>
    <x v="4"/>
    <n v="7358815"/>
    <n v="9006993672"/>
    <x v="0"/>
    <x v="1"/>
    <s v="CONJUNTO RESIDENCIAL PINARES DE ALAMEDA"/>
    <x v="11"/>
    <x v="9"/>
  </r>
  <r>
    <x v="0"/>
    <x v="1"/>
    <x v="3"/>
    <x v="4"/>
    <n v="7358818"/>
    <n v="8110470510"/>
    <x v="0"/>
    <x v="1"/>
    <s v="CONJUNTO RESIDENCIAL CERCANIAS DE LA MOTA PH"/>
    <x v="14"/>
    <x v="5"/>
  </r>
  <r>
    <x v="0"/>
    <x v="1"/>
    <x v="3"/>
    <x v="4"/>
    <n v="7358853"/>
    <n v="9003266788"/>
    <x v="0"/>
    <x v="4"/>
    <s v="CONJUNTO CERRADO MIRADOR DE PIAMONTE- PROPIEDAD HORIZONT"/>
    <x v="6"/>
    <x v="6"/>
  </r>
  <r>
    <x v="0"/>
    <x v="1"/>
    <x v="3"/>
    <x v="4"/>
    <n v="7358857"/>
    <n v="9014399853"/>
    <x v="0"/>
    <x v="2"/>
    <s v="EDIFICIO APOSTAR PROPIEDAD HORIZONTAL"/>
    <x v="11"/>
    <x v="9"/>
  </r>
  <r>
    <x v="0"/>
    <x v="1"/>
    <x v="3"/>
    <x v="4"/>
    <n v="7358855"/>
    <n v="9012042081"/>
    <x v="0"/>
    <x v="3"/>
    <s v="CENTRO COMERCIAL AVENIDA EL ESPECTADOR"/>
    <x v="1"/>
    <x v="1"/>
  </r>
  <r>
    <x v="0"/>
    <x v="1"/>
    <x v="3"/>
    <x v="4"/>
    <n v="7358877"/>
    <n v="9006893354"/>
    <x v="0"/>
    <x v="0"/>
    <s v="CONDOMINIO PRADOS DE ZUÑIGA  PH"/>
    <x v="10"/>
    <x v="5"/>
  </r>
  <r>
    <x v="0"/>
    <x v="1"/>
    <x v="3"/>
    <x v="4"/>
    <n v="7358918"/>
    <n v="8110079119"/>
    <x v="0"/>
    <x v="1"/>
    <s v="UNIDAD RESIDENCIAL SALAMANCA DE LA MOTA  PH"/>
    <x v="14"/>
    <x v="5"/>
  </r>
  <r>
    <x v="0"/>
    <x v="1"/>
    <x v="3"/>
    <x v="4"/>
    <n v="7358927"/>
    <n v="8050236560"/>
    <x v="0"/>
    <x v="1"/>
    <s v="UNIDAD RESIDENCIAL SANTIAGO DE CALI ETAPA III CONJUNTO 1"/>
    <x v="0"/>
    <x v="0"/>
  </r>
  <r>
    <x v="0"/>
    <x v="1"/>
    <x v="3"/>
    <x v="4"/>
    <n v="7358945"/>
    <n v="9004940810"/>
    <x v="0"/>
    <x v="4"/>
    <s v="EDIFICIO ALCAZAR DE MONTERREY PROPIEDAD HORIZONTAL"/>
    <x v="6"/>
    <x v="6"/>
  </r>
  <r>
    <x v="0"/>
    <x v="1"/>
    <x v="3"/>
    <x v="4"/>
    <n v="7358944"/>
    <n v="9008740417"/>
    <x v="0"/>
    <x v="1"/>
    <s v="EDIFICIO VILLA SARA PH"/>
    <x v="6"/>
    <x v="6"/>
  </r>
  <r>
    <x v="0"/>
    <x v="1"/>
    <x v="3"/>
    <x v="4"/>
    <n v="7358978"/>
    <n v="8090114076"/>
    <x v="0"/>
    <x v="1"/>
    <s v="MULTIFAMILIARES BALCONES DEL BOSQUE"/>
    <x v="3"/>
    <x v="3"/>
  </r>
  <r>
    <x v="0"/>
    <x v="1"/>
    <x v="3"/>
    <x v="4"/>
    <n v="7358964"/>
    <n v="9008095128"/>
    <x v="0"/>
    <x v="2"/>
    <s v="CONJUNTO RESIDENCIAL LABRANTI RESERVADO ETAPA 3"/>
    <x v="43"/>
    <x v="4"/>
  </r>
  <r>
    <x v="0"/>
    <x v="1"/>
    <x v="3"/>
    <x v="4"/>
    <n v="7358993"/>
    <n v="8090114882"/>
    <x v="0"/>
    <x v="4"/>
    <s v="CONDOMINIO PARQUES DE PAKISTAN I ETAPA"/>
    <x v="31"/>
    <x v="3"/>
  </r>
  <r>
    <x v="0"/>
    <x v="1"/>
    <x v="3"/>
    <x v="4"/>
    <n v="7359001"/>
    <n v="9007048708"/>
    <x v="0"/>
    <x v="1"/>
    <s v="EDIFICIO MONTICELLO APARTAMENTOS PROPIEDAD HORIZONTAL"/>
    <x v="3"/>
    <x v="3"/>
  </r>
  <r>
    <x v="0"/>
    <x v="1"/>
    <x v="3"/>
    <x v="4"/>
    <n v="7359063"/>
    <n v="8300423020"/>
    <x v="0"/>
    <x v="3"/>
    <s v="CONJUNTO RESIDENCIAL SANTA MARIA DE LAS CARBELAS"/>
    <x v="1"/>
    <x v="1"/>
  </r>
  <r>
    <x v="0"/>
    <x v="1"/>
    <x v="3"/>
    <x v="4"/>
    <n v="7359106"/>
    <n v="8301384054"/>
    <x v="0"/>
    <x v="3"/>
    <s v="CONJUNTO RESIDENCIAL TUNAL CENTRAL SUPER LOTE"/>
    <x v="1"/>
    <x v="1"/>
  </r>
  <r>
    <x v="0"/>
    <x v="1"/>
    <x v="3"/>
    <x v="4"/>
    <n v="7359114"/>
    <n v="9009746336"/>
    <x v="0"/>
    <x v="4"/>
    <s v="MORICHAL CONJUNTO CERRADO - PROPIEDAD HORIZONTAL"/>
    <x v="6"/>
    <x v="6"/>
  </r>
  <r>
    <x v="0"/>
    <x v="1"/>
    <x v="3"/>
    <x v="4"/>
    <n v="7359116"/>
    <n v="8301476682"/>
    <x v="0"/>
    <x v="3"/>
    <s v="CONJUNTO RESIDENCIAL  SANTA MARIA  RESERVADO 4 PH"/>
    <x v="1"/>
    <x v="1"/>
  </r>
  <r>
    <x v="0"/>
    <x v="1"/>
    <x v="3"/>
    <x v="4"/>
    <n v="7359134"/>
    <n v="8301476682"/>
    <x v="0"/>
    <x v="3"/>
    <s v="CONJUNTO RESIDENCIAL  SANTA MARIA  RESERVADO 4 PH"/>
    <x v="1"/>
    <x v="1"/>
  </r>
  <r>
    <x v="0"/>
    <x v="1"/>
    <x v="3"/>
    <x v="4"/>
    <n v="7359164"/>
    <n v="8301258899"/>
    <x v="0"/>
    <x v="1"/>
    <s v="EDIFICIO SANTA ANA PROPIEDAD HORIZONTAL"/>
    <x v="1"/>
    <x v="1"/>
  </r>
  <r>
    <x v="0"/>
    <x v="1"/>
    <x v="3"/>
    <x v="4"/>
    <n v="7359170"/>
    <n v="8301258899"/>
    <x v="0"/>
    <x v="2"/>
    <s v="EDIFICIO SANTA ANA PROPIEDAD HORIZONTAL"/>
    <x v="1"/>
    <x v="1"/>
  </r>
  <r>
    <x v="0"/>
    <x v="1"/>
    <x v="3"/>
    <x v="4"/>
    <n v="7359228"/>
    <n v="8605226325"/>
    <x v="0"/>
    <x v="4"/>
    <s v="EDIFICIO ANDRES"/>
    <x v="1"/>
    <x v="1"/>
  </r>
  <r>
    <x v="0"/>
    <x v="1"/>
    <x v="3"/>
    <x v="4"/>
    <n v="7359241"/>
    <n v="9000925547"/>
    <x v="0"/>
    <x v="3"/>
    <s v="AGRUPACION RESIDENCIAL ALAMEDA SANTA MONICA ETAPA UNO PH"/>
    <x v="1"/>
    <x v="1"/>
  </r>
  <r>
    <x v="0"/>
    <x v="1"/>
    <x v="3"/>
    <x v="4"/>
    <n v="7359277"/>
    <n v="8001633654"/>
    <x v="0"/>
    <x v="1"/>
    <s v="EDIFICIO ANDALUCIA PROPIEDAD HORIZONTAL"/>
    <x v="6"/>
    <x v="6"/>
  </r>
  <r>
    <x v="0"/>
    <x v="1"/>
    <x v="3"/>
    <x v="4"/>
    <n v="7359352"/>
    <n v="9012563571"/>
    <x v="0"/>
    <x v="0"/>
    <s v="CONJUNTO CERRADO LA QUINTA PROPIEDAD HORIZONTAL"/>
    <x v="6"/>
    <x v="6"/>
  </r>
  <r>
    <x v="0"/>
    <x v="1"/>
    <x v="3"/>
    <x v="4"/>
    <n v="7359362"/>
    <n v="8301353489"/>
    <x v="0"/>
    <x v="4"/>
    <s v="CONJUNTO COMPARTIR LA MARGARITA MANZANA 14 ETAPA 2"/>
    <x v="1"/>
    <x v="1"/>
  </r>
  <r>
    <x v="0"/>
    <x v="1"/>
    <x v="3"/>
    <x v="4"/>
    <n v="7359394"/>
    <n v="8000053973"/>
    <x v="0"/>
    <x v="4"/>
    <s v="A DE V CAMPANELLA III"/>
    <x v="1"/>
    <x v="1"/>
  </r>
  <r>
    <x v="0"/>
    <x v="1"/>
    <x v="3"/>
    <x v="4"/>
    <n v="7359399"/>
    <n v="8000221021"/>
    <x v="0"/>
    <x v="0"/>
    <s v="MULTIFAMILIARES META CIUDAD TUNAL II"/>
    <x v="1"/>
    <x v="1"/>
  </r>
  <r>
    <x v="0"/>
    <x v="1"/>
    <x v="3"/>
    <x v="4"/>
    <n v="7359516"/>
    <n v="9000206776"/>
    <x v="0"/>
    <x v="1"/>
    <s v="EDIFICIO PLAZUELA VIZCAYA - PROPIEDAD HORIZONTAL"/>
    <x v="6"/>
    <x v="6"/>
  </r>
  <r>
    <x v="0"/>
    <x v="1"/>
    <x v="3"/>
    <x v="4"/>
    <n v="7359573"/>
    <n v="8002062383"/>
    <x v="0"/>
    <x v="2"/>
    <s v="EDIFICIO VILLAPILAR II BLOQUE 6 PROPIEDAD HORIZONTAL"/>
    <x v="6"/>
    <x v="6"/>
  </r>
  <r>
    <x v="0"/>
    <x v="1"/>
    <x v="3"/>
    <x v="4"/>
    <n v="7359683"/>
    <n v="9002150062"/>
    <x v="0"/>
    <x v="1"/>
    <s v="CONJUNTO RESIDENCIAL YAITI PROPIEDAD HORIZON"/>
    <x v="1"/>
    <x v="1"/>
  </r>
  <r>
    <x v="0"/>
    <x v="1"/>
    <x v="3"/>
    <x v="4"/>
    <n v="7359787"/>
    <n v="8110127327"/>
    <x v="0"/>
    <x v="0"/>
    <s v="URBANIZACION FAROLES PH"/>
    <x v="1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31EDC4-E681-4A67-B584-6215EC407179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 rowHeaderCaption="Servicio" colHeaderCaption="Año">
  <location ref="B17:U39" firstHeaderRow="1" firstDataRow="3" firstDataCol="1"/>
  <pivotFields count="11">
    <pivotField showAll="0"/>
    <pivotField axis="axisCol" showAll="0">
      <items count="3">
        <item x="0"/>
        <item x="1"/>
        <item t="default"/>
      </items>
    </pivotField>
    <pivotField axis="axisCol" showAll="0" sortType="ascending">
      <items count="13">
        <item x="8"/>
        <item x="9"/>
        <item x="10"/>
        <item x="11"/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showAll="0"/>
    <pivotField axis="axisRow" dataField="1" showAll="0" sortType="descending">
      <items count="20">
        <item x="10"/>
        <item x="6"/>
        <item x="11"/>
        <item x="4"/>
        <item x="0"/>
        <item x="7"/>
        <item x="2"/>
        <item x="5"/>
        <item x="8"/>
        <item x="1"/>
        <item x="9"/>
        <item x="3"/>
        <item x="12"/>
        <item x="13"/>
        <item x="14"/>
        <item x="15"/>
        <item x="16"/>
        <item x="17"/>
        <item x="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</pivotFields>
  <rowFields count="1">
    <field x="7"/>
  </rowFields>
  <rowItems count="20">
    <i>
      <x v="9"/>
    </i>
    <i>
      <x v="11"/>
    </i>
    <i>
      <x v="4"/>
    </i>
    <i>
      <x v="6"/>
    </i>
    <i>
      <x v="3"/>
    </i>
    <i>
      <x v="7"/>
    </i>
    <i>
      <x v="5"/>
    </i>
    <i>
      <x v="1"/>
    </i>
    <i>
      <x v="2"/>
    </i>
    <i>
      <x v="10"/>
    </i>
    <i>
      <x v="16"/>
    </i>
    <i>
      <x v="14"/>
    </i>
    <i>
      <x v="15"/>
    </i>
    <i>
      <x v="13"/>
    </i>
    <i>
      <x v="12"/>
    </i>
    <i>
      <x/>
    </i>
    <i>
      <x v="8"/>
    </i>
    <i>
      <x v="18"/>
    </i>
    <i>
      <x v="17"/>
    </i>
    <i t="grand">
      <x/>
    </i>
  </rowItems>
  <colFields count="2">
    <field x="1"/>
    <field x="2"/>
  </colFields>
  <colItems count="19">
    <i>
      <x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"/>
    </i>
    <i t="grand">
      <x/>
    </i>
  </colItems>
  <dataFields count="1">
    <dataField name="Cuenta de SubServicio" fld="7" subtotal="count" baseField="0" baseItem="0"/>
  </dataFields>
  <formats count="40">
    <format dxfId="39">
      <pivotArea type="origin" dataOnly="0" labelOnly="1" outline="0" fieldPosition="0"/>
    </format>
    <format dxfId="38">
      <pivotArea field="1" type="button" dataOnly="0" labelOnly="1" outline="0" axis="axisCol" fieldPosition="0"/>
    </format>
    <format dxfId="37">
      <pivotArea field="2" type="button" dataOnly="0" labelOnly="1" outline="0" axis="axisCol" fieldPosition="1"/>
    </format>
    <format dxfId="36">
      <pivotArea type="topRight" dataOnly="0" labelOnly="1" outline="0" fieldPosition="0"/>
    </format>
    <format dxfId="35">
      <pivotArea field="7" type="button" dataOnly="0" labelOnly="1" outline="0" axis="axisRow" fieldPosition="0"/>
    </format>
    <format dxfId="34">
      <pivotArea dataOnly="0" labelOnly="1" fieldPosition="0">
        <references count="1">
          <reference field="1" count="0"/>
        </references>
      </pivotArea>
    </format>
    <format dxfId="33">
      <pivotArea dataOnly="0" labelOnly="1" fieldPosition="0">
        <references count="1">
          <reference field="1" count="0" defaultSubtotal="1"/>
        </references>
      </pivotArea>
    </format>
    <format dxfId="32">
      <pivotArea dataOnly="0" labelOnly="1" grandCol="1" outline="0" fieldPosition="0"/>
    </format>
    <format dxfId="31">
      <pivotArea dataOnly="0" labelOnly="1" fieldPosition="0">
        <references count="2">
          <reference field="1" count="0" selected="0"/>
          <reference field="2" count="0"/>
        </references>
      </pivotArea>
    </format>
    <format dxfId="30">
      <pivotArea type="origin" dataOnly="0" labelOnly="1" outline="0" fieldPosition="0"/>
    </format>
    <format dxfId="29">
      <pivotArea field="1" type="button" dataOnly="0" labelOnly="1" outline="0" axis="axisCol" fieldPosition="0"/>
    </format>
    <format dxfId="28">
      <pivotArea field="2" type="button" dataOnly="0" labelOnly="1" outline="0" axis="axisCol" fieldPosition="1"/>
    </format>
    <format dxfId="27">
      <pivotArea type="topRight" dataOnly="0" labelOnly="1" outline="0" fieldPosition="0"/>
    </format>
    <format dxfId="26">
      <pivotArea field="7" type="button" dataOnly="0" labelOnly="1" outline="0" axis="axisRow" fieldPosition="0"/>
    </format>
    <format dxfId="25">
      <pivotArea dataOnly="0" labelOnly="1" fieldPosition="0">
        <references count="1">
          <reference field="1" count="0"/>
        </references>
      </pivotArea>
    </format>
    <format dxfId="24">
      <pivotArea dataOnly="0" labelOnly="1" fieldPosition="0">
        <references count="1">
          <reference field="1" count="0" defaultSubtotal="1"/>
        </references>
      </pivotArea>
    </format>
    <format dxfId="23">
      <pivotArea dataOnly="0" labelOnly="1" grandCol="1" outline="0" fieldPosition="0"/>
    </format>
    <format dxfId="22">
      <pivotArea dataOnly="0" labelOnly="1" fieldPosition="0">
        <references count="2">
          <reference field="1" count="0" selected="0"/>
          <reference field="2" count="0"/>
        </references>
      </pivotArea>
    </format>
    <format dxfId="21">
      <pivotArea type="origin" dataOnly="0" labelOnly="1" outline="0" fieldPosition="0"/>
    </format>
    <format dxfId="20">
      <pivotArea grandRow="1" outline="0" collapsedLevelsAreSubtotals="1" fieldPosition="0"/>
    </format>
    <format dxfId="19">
      <pivotArea dataOnly="0" labelOnly="1" grandRow="1" outline="0" fieldPosition="0"/>
    </format>
    <format dxfId="18">
      <pivotArea grandRow="1" outline="0" collapsedLevelsAreSubtotals="1" fieldPosition="0"/>
    </format>
    <format dxfId="17">
      <pivotArea dataOnly="0" labelOnly="1" grandRow="1" outline="0" fieldPosition="0"/>
    </format>
    <format dxfId="16">
      <pivotArea collapsedLevelsAreSubtotals="1" fieldPosition="0">
        <references count="1">
          <reference field="7" count="0"/>
        </references>
      </pivotArea>
    </format>
    <format dxfId="15">
      <pivotArea dataOnly="0" labelOnly="1" fieldPosition="0">
        <references count="1">
          <reference field="7" count="0"/>
        </references>
      </pivotArea>
    </format>
    <format dxfId="14">
      <pivotArea grandRow="1" outline="0" collapsedLevelsAreSubtotals="1" fieldPosition="0"/>
    </format>
    <format dxfId="13">
      <pivotArea dataOnly="0" labelOnly="1" fieldPosition="0">
        <references count="2">
          <reference field="1" count="0" selected="0"/>
          <reference field="2" count="0"/>
        </references>
      </pivotArea>
    </format>
    <format dxfId="12">
      <pivotArea dataOnly="0" labelOnly="1" fieldPosition="0">
        <references count="1">
          <reference field="7" count="0"/>
        </references>
      </pivotArea>
    </format>
    <format dxfId="11">
      <pivotArea field="1" type="button" dataOnly="0" labelOnly="1" outline="0" axis="axisCol" fieldPosition="0"/>
    </format>
    <format dxfId="10">
      <pivotArea field="2" type="button" dataOnly="0" labelOnly="1" outline="0" axis="axisCol" fieldPosition="1"/>
    </format>
    <format dxfId="9">
      <pivotArea type="topRight" dataOnly="0" labelOnly="1" outline="0" fieldPosition="0"/>
    </format>
    <format dxfId="8">
      <pivotArea dataOnly="0" labelOnly="1" fieldPosition="0">
        <references count="1">
          <reference field="1" count="0"/>
        </references>
      </pivotArea>
    </format>
    <format dxfId="7">
      <pivotArea dataOnly="0" labelOnly="1" fieldPosition="0">
        <references count="1">
          <reference field="1" count="0" defaultSubtotal="1"/>
        </references>
      </pivotArea>
    </format>
    <format dxfId="6">
      <pivotArea dataOnly="0" labelOnly="1" grandCol="1" outline="0" fieldPosition="0"/>
    </format>
    <format dxfId="5">
      <pivotArea dataOnly="0" labelOnly="1" fieldPosition="0">
        <references count="2">
          <reference field="1" count="1" selected="0">
            <x v="0"/>
          </reference>
          <reference field="2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">
      <pivotArea dataOnly="0" labelOnly="1" fieldPosition="0">
        <references count="2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3">
      <pivotArea type="origin" dataOnly="0" labelOnly="1" outline="0" fieldPosition="0"/>
    </format>
    <format dxfId="2">
      <pivotArea field="7" type="button" dataOnly="0" labelOnly="1" outline="0" axis="axisRow" fieldPosition="0"/>
    </format>
    <format dxfId="1">
      <pivotArea type="origin" dataOnly="0" labelOnly="1" outline="0" fieldPosition="0"/>
    </format>
    <format dxfId="0">
      <pivotArea dataOnly="0" grandRow="1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5CC9D2-5250-4957-823F-C6AFCBF0E06F}" name="TablaDinámica4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 rowHeaderCaption="Departamento" colHeaderCaption="Año">
  <location ref="B43:U70" firstHeaderRow="1" firstDataRow="3" firstDataCol="1"/>
  <pivotFields count="11">
    <pivotField showAll="0"/>
    <pivotField axis="axisCol" showAll="0">
      <items count="3">
        <item x="0"/>
        <item x="1"/>
        <item t="default"/>
      </items>
    </pivotField>
    <pivotField axis="axisCol" showAll="0" sortType="ascending">
      <items count="13">
        <item x="8"/>
        <item x="9"/>
        <item x="10"/>
        <item x="11"/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25">
        <item x="5"/>
        <item x="15"/>
        <item x="13"/>
        <item x="1"/>
        <item x="18"/>
        <item x="11"/>
        <item x="6"/>
        <item x="17"/>
        <item x="12"/>
        <item x="4"/>
        <item x="14"/>
        <item x="19"/>
        <item x="16"/>
        <item x="8"/>
        <item x="10"/>
        <item x="7"/>
        <item x="9"/>
        <item x="2"/>
        <item x="20"/>
        <item x="3"/>
        <item x="0"/>
        <item x="21"/>
        <item x="22"/>
        <item x="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0"/>
  </rowFields>
  <rowItems count="25">
    <i>
      <x v="3"/>
    </i>
    <i>
      <x v="6"/>
    </i>
    <i>
      <x/>
    </i>
    <i>
      <x v="16"/>
    </i>
    <i>
      <x v="19"/>
    </i>
    <i>
      <x v="17"/>
    </i>
    <i>
      <x v="15"/>
    </i>
    <i>
      <x v="20"/>
    </i>
    <i>
      <x v="9"/>
    </i>
    <i>
      <x v="10"/>
    </i>
    <i>
      <x v="13"/>
    </i>
    <i>
      <x v="14"/>
    </i>
    <i>
      <x v="5"/>
    </i>
    <i>
      <x v="4"/>
    </i>
    <i>
      <x v="2"/>
    </i>
    <i>
      <x v="11"/>
    </i>
    <i>
      <x v="12"/>
    </i>
    <i>
      <x v="7"/>
    </i>
    <i>
      <x v="8"/>
    </i>
    <i>
      <x v="21"/>
    </i>
    <i>
      <x v="22"/>
    </i>
    <i>
      <x v="18"/>
    </i>
    <i>
      <x v="1"/>
    </i>
    <i>
      <x v="23"/>
    </i>
    <i t="grand">
      <x/>
    </i>
  </rowItems>
  <colFields count="2">
    <field x="1"/>
    <field x="2"/>
  </colFields>
  <colItems count="19">
    <i>
      <x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"/>
    </i>
    <i t="grand">
      <x/>
    </i>
  </colItems>
  <dataFields count="1">
    <dataField name="Cuenta de Departamento" fld="10" subtotal="count" baseField="0" baseItem="0"/>
  </dataFields>
  <formats count="48">
    <format dxfId="87">
      <pivotArea type="origin" dataOnly="0" labelOnly="1" outline="0" fieldPosition="0"/>
    </format>
    <format dxfId="86">
      <pivotArea field="1" type="button" dataOnly="0" labelOnly="1" outline="0" axis="axisCol" fieldPosition="0"/>
    </format>
    <format dxfId="85">
      <pivotArea field="2" type="button" dataOnly="0" labelOnly="1" outline="0" axis="axisCol" fieldPosition="1"/>
    </format>
    <format dxfId="84">
      <pivotArea type="topRight" dataOnly="0" labelOnly="1" outline="0" fieldPosition="0"/>
    </format>
    <format dxfId="83">
      <pivotArea field="10" type="button" dataOnly="0" labelOnly="1" outline="0" axis="axisRow" fieldPosition="0"/>
    </format>
    <format dxfId="82">
      <pivotArea dataOnly="0" labelOnly="1" fieldPosition="0">
        <references count="1">
          <reference field="1" count="0"/>
        </references>
      </pivotArea>
    </format>
    <format dxfId="81">
      <pivotArea dataOnly="0" labelOnly="1" fieldPosition="0">
        <references count="1">
          <reference field="1" count="0" defaultSubtotal="1"/>
        </references>
      </pivotArea>
    </format>
    <format dxfId="80">
      <pivotArea dataOnly="0" labelOnly="1" grandCol="1" outline="0" fieldPosition="0"/>
    </format>
    <format dxfId="79">
      <pivotArea dataOnly="0" labelOnly="1" fieldPosition="0">
        <references count="2">
          <reference field="1" count="0" selected="0"/>
          <reference field="2" count="0"/>
        </references>
      </pivotArea>
    </format>
    <format dxfId="78">
      <pivotArea type="origin" dataOnly="0" labelOnly="1" outline="0" fieldPosition="0"/>
    </format>
    <format dxfId="77">
      <pivotArea field="1" type="button" dataOnly="0" labelOnly="1" outline="0" axis="axisCol" fieldPosition="0"/>
    </format>
    <format dxfId="76">
      <pivotArea field="2" type="button" dataOnly="0" labelOnly="1" outline="0" axis="axisCol" fieldPosition="1"/>
    </format>
    <format dxfId="75">
      <pivotArea type="topRight" dataOnly="0" labelOnly="1" outline="0" fieldPosition="0"/>
    </format>
    <format dxfId="74">
      <pivotArea field="10" type="button" dataOnly="0" labelOnly="1" outline="0" axis="axisRow" fieldPosition="0"/>
    </format>
    <format dxfId="73">
      <pivotArea dataOnly="0" labelOnly="1" fieldPosition="0">
        <references count="1">
          <reference field="1" count="0"/>
        </references>
      </pivotArea>
    </format>
    <format dxfId="72">
      <pivotArea dataOnly="0" labelOnly="1" fieldPosition="0">
        <references count="1">
          <reference field="1" count="0" defaultSubtotal="1"/>
        </references>
      </pivotArea>
    </format>
    <format dxfId="71">
      <pivotArea dataOnly="0" labelOnly="1" grandCol="1" outline="0" fieldPosition="0"/>
    </format>
    <format dxfId="70">
      <pivotArea dataOnly="0" labelOnly="1" fieldPosition="0">
        <references count="2">
          <reference field="1" count="0" selected="0"/>
          <reference field="2" count="0"/>
        </references>
      </pivotArea>
    </format>
    <format dxfId="69">
      <pivotArea type="origin" dataOnly="0" labelOnly="1" outline="0" fieldPosition="0"/>
    </format>
    <format dxfId="68">
      <pivotArea grandRow="1" outline="0" collapsedLevelsAreSubtotals="1" fieldPosition="0"/>
    </format>
    <format dxfId="67">
      <pivotArea dataOnly="0" labelOnly="1" grandRow="1" outline="0" fieldPosition="0"/>
    </format>
    <format dxfId="66">
      <pivotArea grandRow="1" outline="0" collapsedLevelsAreSubtotals="1" fieldPosition="0"/>
    </format>
    <format dxfId="65">
      <pivotArea dataOnly="0" labelOnly="1" grandRow="1" outline="0" fieldPosition="0"/>
    </format>
    <format dxfId="64">
      <pivotArea outline="0" collapsedLevelsAreSubtotals="1" fieldPosition="0"/>
    </format>
    <format dxfId="63">
      <pivotArea dataOnly="0" labelOnly="1" fieldPosition="0">
        <references count="1">
          <reference field="1" count="0" defaultSubtotal="1"/>
        </references>
      </pivotArea>
    </format>
    <format dxfId="62">
      <pivotArea dataOnly="0" labelOnly="1" grandCol="1" outline="0" fieldPosition="0"/>
    </format>
    <format dxfId="61">
      <pivotArea dataOnly="0" labelOnly="1" fieldPosition="0">
        <references count="2">
          <reference field="1" count="0" selected="0"/>
          <reference field="2" count="0"/>
        </references>
      </pivotArea>
    </format>
    <format dxfId="60">
      <pivotArea type="origin" dataOnly="0" labelOnly="1" outline="0" fieldPosition="0"/>
    </format>
    <format dxfId="59">
      <pivotArea field="1" type="button" dataOnly="0" labelOnly="1" outline="0" axis="axisCol" fieldPosition="0"/>
    </format>
    <format dxfId="58">
      <pivotArea field="2" type="button" dataOnly="0" labelOnly="1" outline="0" axis="axisCol" fieldPosition="1"/>
    </format>
    <format dxfId="57">
      <pivotArea type="topRight" dataOnly="0" labelOnly="1" outline="0" fieldPosition="0"/>
    </format>
    <format dxfId="56">
      <pivotArea field="10" type="button" dataOnly="0" labelOnly="1" outline="0" axis="axisRow" fieldPosition="0"/>
    </format>
    <format dxfId="55">
      <pivotArea dataOnly="0" labelOnly="1" fieldPosition="0">
        <references count="1">
          <reference field="1" count="0"/>
        </references>
      </pivotArea>
    </format>
    <format dxfId="54">
      <pivotArea dataOnly="0" labelOnly="1" fieldPosition="0">
        <references count="1">
          <reference field="1" count="0" defaultSubtotal="1"/>
        </references>
      </pivotArea>
    </format>
    <format dxfId="53">
      <pivotArea dataOnly="0" labelOnly="1" grandCol="1" outline="0" fieldPosition="0"/>
    </format>
    <format dxfId="52">
      <pivotArea dataOnly="0" labelOnly="1" fieldPosition="0">
        <references count="2">
          <reference field="1" count="1" selected="0">
            <x v="0"/>
          </reference>
          <reference field="2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1">
      <pivotArea dataOnly="0" labelOnly="1" fieldPosition="0">
        <references count="2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0">
      <pivotArea type="origin" dataOnly="0" labelOnly="1" outline="0" fieldPosition="0"/>
    </format>
    <format dxfId="49">
      <pivotArea field="1" type="button" dataOnly="0" labelOnly="1" outline="0" axis="axisCol" fieldPosition="0"/>
    </format>
    <format dxfId="48">
      <pivotArea field="2" type="button" dataOnly="0" labelOnly="1" outline="0" axis="axisCol" fieldPosition="1"/>
    </format>
    <format dxfId="47">
      <pivotArea type="topRight" dataOnly="0" labelOnly="1" outline="0" fieldPosition="0"/>
    </format>
    <format dxfId="46">
      <pivotArea field="10" type="button" dataOnly="0" labelOnly="1" outline="0" axis="axisRow" fieldPosition="0"/>
    </format>
    <format dxfId="45">
      <pivotArea dataOnly="0" labelOnly="1" fieldPosition="0">
        <references count="1">
          <reference field="1" count="0"/>
        </references>
      </pivotArea>
    </format>
    <format dxfId="44">
      <pivotArea dataOnly="0" labelOnly="1" fieldPosition="0">
        <references count="1">
          <reference field="1" count="0" defaultSubtotal="1"/>
        </references>
      </pivotArea>
    </format>
    <format dxfId="43">
      <pivotArea dataOnly="0" labelOnly="1" grandCol="1" outline="0" fieldPosition="0"/>
    </format>
    <format dxfId="42">
      <pivotArea dataOnly="0" labelOnly="1" fieldPosition="0">
        <references count="2">
          <reference field="1" count="1" selected="0">
            <x v="0"/>
          </reference>
          <reference field="2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1">
      <pivotArea dataOnly="0" labelOnly="1" fieldPosition="0">
        <references count="2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40">
      <pivotArea dataOnly="0" grandRow="1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5FC237-AF71-4B36-B7CE-B8E32D0D0599}" name="TablaDinámica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Ciudad" colHeaderCaption="Año">
  <location ref="B74:U188" firstHeaderRow="1" firstDataRow="3" firstDataCol="1"/>
  <pivotFields count="11">
    <pivotField showAll="0"/>
    <pivotField axis="axisCol" showAll="0">
      <items count="3">
        <item x="0"/>
        <item x="1"/>
        <item t="default"/>
      </items>
    </pivotField>
    <pivotField axis="axisCol" showAll="0">
      <items count="13">
        <item x="8"/>
        <item x="9"/>
        <item x="10"/>
        <item x="11"/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112">
        <item x="75"/>
        <item x="107"/>
        <item x="7"/>
        <item x="59"/>
        <item x="27"/>
        <item x="21"/>
        <item x="101"/>
        <item x="1"/>
        <item x="2"/>
        <item x="70"/>
        <item x="83"/>
        <item x="26"/>
        <item x="63"/>
        <item x="0"/>
        <item x="52"/>
        <item x="79"/>
        <item x="85"/>
        <item x="8"/>
        <item x="93"/>
        <item x="98"/>
        <item x="30"/>
        <item x="100"/>
        <item x="102"/>
        <item x="22"/>
        <item x="18"/>
        <item x="13"/>
        <item x="28"/>
        <item x="99"/>
        <item x="10"/>
        <item x="48"/>
        <item x="90"/>
        <item x="64"/>
        <item x="31"/>
        <item x="80"/>
        <item x="92"/>
        <item x="17"/>
        <item x="39"/>
        <item x="82"/>
        <item x="16"/>
        <item x="95"/>
        <item x="38"/>
        <item x="25"/>
        <item x="33"/>
        <item x="105"/>
        <item x="109"/>
        <item x="51"/>
        <item x="3"/>
        <item x="5"/>
        <item x="87"/>
        <item x="40"/>
        <item x="106"/>
        <item x="108"/>
        <item x="77"/>
        <item x="103"/>
        <item x="44"/>
        <item x="69"/>
        <item x="65"/>
        <item x="45"/>
        <item x="36"/>
        <item x="6"/>
        <item x="61"/>
        <item x="104"/>
        <item x="14"/>
        <item x="66"/>
        <item x="54"/>
        <item x="78"/>
        <item x="43"/>
        <item x="89"/>
        <item x="29"/>
        <item x="88"/>
        <item x="81"/>
        <item x="76"/>
        <item x="91"/>
        <item x="74"/>
        <item x="9"/>
        <item x="11"/>
        <item x="12"/>
        <item x="41"/>
        <item x="72"/>
        <item x="53"/>
        <item x="55"/>
        <item x="94"/>
        <item x="15"/>
        <item x="42"/>
        <item x="46"/>
        <item x="84"/>
        <item x="34"/>
        <item x="35"/>
        <item x="32"/>
        <item x="67"/>
        <item x="86"/>
        <item x="57"/>
        <item x="56"/>
        <item x="97"/>
        <item x="49"/>
        <item x="110"/>
        <item x="58"/>
        <item x="4"/>
        <item x="68"/>
        <item x="19"/>
        <item x="96"/>
        <item x="73"/>
        <item x="20"/>
        <item x="50"/>
        <item x="24"/>
        <item x="71"/>
        <item x="23"/>
        <item x="37"/>
        <item x="62"/>
        <item x="47"/>
        <item x="6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9"/>
  </rowFields>
  <rowItems count="112">
    <i>
      <x v="7"/>
    </i>
    <i>
      <x v="59"/>
    </i>
    <i>
      <x v="75"/>
    </i>
    <i>
      <x v="62"/>
    </i>
    <i>
      <x v="46"/>
    </i>
    <i>
      <x v="2"/>
    </i>
    <i>
      <x v="8"/>
    </i>
    <i>
      <x v="13"/>
    </i>
    <i>
      <x v="35"/>
    </i>
    <i>
      <x v="25"/>
    </i>
    <i>
      <x v="28"/>
    </i>
    <i>
      <x v="32"/>
    </i>
    <i>
      <x v="68"/>
    </i>
    <i>
      <x v="74"/>
    </i>
    <i>
      <x v="97"/>
    </i>
    <i>
      <x v="24"/>
    </i>
    <i>
      <x v="47"/>
    </i>
    <i>
      <x v="17"/>
    </i>
    <i>
      <x v="86"/>
    </i>
    <i>
      <x v="5"/>
    </i>
    <i>
      <x v="102"/>
    </i>
    <i>
      <x v="106"/>
    </i>
    <i>
      <x v="76"/>
    </i>
    <i>
      <x v="14"/>
    </i>
    <i>
      <x v="82"/>
    </i>
    <i>
      <x v="40"/>
    </i>
    <i>
      <x v="66"/>
    </i>
    <i>
      <x v="4"/>
    </i>
    <i>
      <x v="91"/>
    </i>
    <i>
      <x v="107"/>
    </i>
    <i>
      <x v="99"/>
    </i>
    <i>
      <x v="42"/>
    </i>
    <i>
      <x v="49"/>
    </i>
    <i>
      <x v="58"/>
    </i>
    <i>
      <x v="26"/>
    </i>
    <i>
      <x v="57"/>
    </i>
    <i>
      <x v="92"/>
    </i>
    <i>
      <x v="36"/>
    </i>
    <i>
      <x v="12"/>
    </i>
    <i>
      <x v="38"/>
    </i>
    <i>
      <x v="94"/>
    </i>
    <i>
      <x v="37"/>
    </i>
    <i>
      <x v="64"/>
    </i>
    <i>
      <x v="41"/>
    </i>
    <i>
      <x v="77"/>
    </i>
    <i>
      <x v="23"/>
    </i>
    <i>
      <x v="105"/>
    </i>
    <i>
      <x v="11"/>
    </i>
    <i>
      <x v="101"/>
    </i>
    <i>
      <x v="20"/>
    </i>
    <i>
      <x v="10"/>
    </i>
    <i>
      <x v="98"/>
    </i>
    <i>
      <x v="60"/>
    </i>
    <i>
      <x v="108"/>
    </i>
    <i>
      <x v="104"/>
    </i>
    <i>
      <x v="3"/>
    </i>
    <i>
      <x v="88"/>
    </i>
    <i>
      <x v="79"/>
    </i>
    <i>
      <x v="15"/>
    </i>
    <i>
      <x v="29"/>
    </i>
    <i>
      <x v="89"/>
    </i>
    <i>
      <x v="61"/>
    </i>
    <i>
      <x v="30"/>
    </i>
    <i>
      <x v="65"/>
    </i>
    <i>
      <x v="16"/>
    </i>
    <i>
      <x v="63"/>
    </i>
    <i>
      <x v="70"/>
    </i>
    <i>
      <x v="71"/>
    </i>
    <i>
      <x v="9"/>
    </i>
    <i>
      <x v="69"/>
    </i>
    <i>
      <x/>
    </i>
    <i>
      <x v="52"/>
    </i>
    <i>
      <x v="55"/>
    </i>
    <i>
      <x v="33"/>
    </i>
    <i>
      <x v="1"/>
    </i>
    <i>
      <x v="72"/>
    </i>
    <i>
      <x v="51"/>
    </i>
    <i>
      <x v="78"/>
    </i>
    <i>
      <x v="83"/>
    </i>
    <i>
      <x v="54"/>
    </i>
    <i>
      <x v="96"/>
    </i>
    <i>
      <x v="93"/>
    </i>
    <i>
      <x v="21"/>
    </i>
    <i>
      <x v="87"/>
    </i>
    <i>
      <x v="81"/>
    </i>
    <i>
      <x v="39"/>
    </i>
    <i>
      <x v="18"/>
    </i>
    <i>
      <x v="43"/>
    </i>
    <i>
      <x v="48"/>
    </i>
    <i>
      <x v="6"/>
    </i>
    <i>
      <x v="45"/>
    </i>
    <i>
      <x v="80"/>
    </i>
    <i>
      <x v="103"/>
    </i>
    <i>
      <x v="50"/>
    </i>
    <i>
      <x v="27"/>
    </i>
    <i>
      <x v="19"/>
    </i>
    <i>
      <x v="44"/>
    </i>
    <i>
      <x v="110"/>
    </i>
    <i>
      <x v="100"/>
    </i>
    <i>
      <x v="56"/>
    </i>
    <i>
      <x v="67"/>
    </i>
    <i>
      <x v="53"/>
    </i>
    <i>
      <x v="85"/>
    </i>
    <i>
      <x v="31"/>
    </i>
    <i>
      <x v="34"/>
    </i>
    <i>
      <x v="95"/>
    </i>
    <i>
      <x v="84"/>
    </i>
    <i>
      <x v="109"/>
    </i>
    <i>
      <x v="90"/>
    </i>
    <i>
      <x v="73"/>
    </i>
    <i>
      <x v="22"/>
    </i>
    <i t="grand">
      <x/>
    </i>
  </rowItems>
  <colFields count="2">
    <field x="1"/>
    <field x="2"/>
  </colFields>
  <colItems count="19">
    <i>
      <x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"/>
    </i>
    <i t="grand">
      <x/>
    </i>
  </colItems>
  <dataFields count="1">
    <dataField name="Cuenta de Municipio" fld="9" subtotal="count" baseField="0" baseItem="0"/>
  </dataFields>
  <formats count="46">
    <format dxfId="133">
      <pivotArea type="origin" dataOnly="0" labelOnly="1" outline="0" fieldPosition="0"/>
    </format>
    <format dxfId="132">
      <pivotArea field="1" type="button" dataOnly="0" labelOnly="1" outline="0" axis="axisCol" fieldPosition="0"/>
    </format>
    <format dxfId="131">
      <pivotArea field="2" type="button" dataOnly="0" labelOnly="1" outline="0" axis="axisCol" fieldPosition="1"/>
    </format>
    <format dxfId="130">
      <pivotArea type="topRight" dataOnly="0" labelOnly="1" outline="0" fieldPosition="0"/>
    </format>
    <format dxfId="129">
      <pivotArea field="9" type="button" dataOnly="0" labelOnly="1" outline="0" axis="axisRow" fieldPosition="0"/>
    </format>
    <format dxfId="128">
      <pivotArea dataOnly="0" labelOnly="1" fieldPosition="0">
        <references count="1">
          <reference field="1" count="0"/>
        </references>
      </pivotArea>
    </format>
    <format dxfId="127">
      <pivotArea dataOnly="0" labelOnly="1" fieldPosition="0">
        <references count="1">
          <reference field="1" count="0" defaultSubtotal="1"/>
        </references>
      </pivotArea>
    </format>
    <format dxfId="126">
      <pivotArea dataOnly="0" labelOnly="1" grandCol="1" outline="0" fieldPosition="0"/>
    </format>
    <format dxfId="125">
      <pivotArea dataOnly="0" labelOnly="1" fieldPosition="0">
        <references count="2">
          <reference field="1" count="1" selected="0">
            <x v="0"/>
          </reference>
          <reference field="2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4">
      <pivotArea dataOnly="0" labelOnly="1" fieldPosition="0">
        <references count="2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23">
      <pivotArea field="1" type="button" dataOnly="0" labelOnly="1" outline="0" axis="axisCol" fieldPosition="0"/>
    </format>
    <format dxfId="122">
      <pivotArea field="2" type="button" dataOnly="0" labelOnly="1" outline="0" axis="axisCol" fieldPosition="1"/>
    </format>
    <format dxfId="121">
      <pivotArea type="topRight" dataOnly="0" labelOnly="1" outline="0" fieldPosition="0"/>
    </format>
    <format dxfId="120">
      <pivotArea field="9" type="button" dataOnly="0" labelOnly="1" outline="0" axis="axisRow" fieldPosition="0"/>
    </format>
    <format dxfId="119">
      <pivotArea dataOnly="0" labelOnly="1" fieldPosition="0">
        <references count="1">
          <reference field="1" count="0"/>
        </references>
      </pivotArea>
    </format>
    <format dxfId="118">
      <pivotArea dataOnly="0" labelOnly="1" fieldPosition="0">
        <references count="1">
          <reference field="1" count="0" defaultSubtotal="1"/>
        </references>
      </pivotArea>
    </format>
    <format dxfId="117">
      <pivotArea dataOnly="0" labelOnly="1" grandCol="1" outline="0" fieldPosition="0"/>
    </format>
    <format dxfId="116">
      <pivotArea dataOnly="0" labelOnly="1" fieldPosition="0">
        <references count="2">
          <reference field="1" count="1" selected="0">
            <x v="0"/>
          </reference>
          <reference field="2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5">
      <pivotArea dataOnly="0" labelOnly="1" fieldPosition="0">
        <references count="2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14">
      <pivotArea type="origin" dataOnly="0" labelOnly="1" outline="0" fieldPosition="0"/>
    </format>
    <format dxfId="113">
      <pivotArea grandRow="1" outline="0" collapsedLevelsAreSubtotals="1" fieldPosition="0"/>
    </format>
    <format dxfId="112">
      <pivotArea dataOnly="0" labelOnly="1" grandRow="1" outline="0" fieldPosition="0"/>
    </format>
    <format dxfId="111">
      <pivotArea grandRow="1" outline="0" collapsedLevelsAreSubtotals="1" fieldPosition="0"/>
    </format>
    <format dxfId="110">
      <pivotArea dataOnly="0" labelOnly="1" grandRow="1" outline="0" fieldPosition="0"/>
    </format>
    <format dxfId="109">
      <pivotArea type="origin" dataOnly="0" labelOnly="1" outline="0" fieldPosition="0"/>
    </format>
    <format dxfId="108">
      <pivotArea field="1" type="button" dataOnly="0" labelOnly="1" outline="0" axis="axisCol" fieldPosition="0"/>
    </format>
    <format dxfId="107">
      <pivotArea field="2" type="button" dataOnly="0" labelOnly="1" outline="0" axis="axisCol" fieldPosition="1"/>
    </format>
    <format dxfId="106">
      <pivotArea type="topRight" dataOnly="0" labelOnly="1" outline="0" fieldPosition="0"/>
    </format>
    <format dxfId="105">
      <pivotArea field="9" type="button" dataOnly="0" labelOnly="1" outline="0" axis="axisRow" fieldPosition="0"/>
    </format>
    <format dxfId="104">
      <pivotArea dataOnly="0" labelOnly="1" fieldPosition="0">
        <references count="1">
          <reference field="1" count="0"/>
        </references>
      </pivotArea>
    </format>
    <format dxfId="103">
      <pivotArea dataOnly="0" labelOnly="1" fieldPosition="0">
        <references count="1">
          <reference field="1" count="0" defaultSubtotal="1"/>
        </references>
      </pivotArea>
    </format>
    <format dxfId="102">
      <pivotArea dataOnly="0" labelOnly="1" grandCol="1" outline="0" fieldPosition="0"/>
    </format>
    <format dxfId="101">
      <pivotArea dataOnly="0" labelOnly="1" fieldPosition="0">
        <references count="2">
          <reference field="1" count="1" selected="0">
            <x v="0"/>
          </reference>
          <reference field="2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0">
      <pivotArea dataOnly="0" labelOnly="1" fieldPosition="0">
        <references count="2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99">
      <pivotArea type="origin" dataOnly="0" labelOnly="1" outline="0" fieldPosition="0"/>
    </format>
    <format dxfId="98">
      <pivotArea field="1" type="button" dataOnly="0" labelOnly="1" outline="0" axis="axisCol" fieldPosition="0"/>
    </format>
    <format dxfId="97">
      <pivotArea field="2" type="button" dataOnly="0" labelOnly="1" outline="0" axis="axisCol" fieldPosition="1"/>
    </format>
    <format dxfId="96">
      <pivotArea type="topRight" dataOnly="0" labelOnly="1" outline="0" fieldPosition="0"/>
    </format>
    <format dxfId="95">
      <pivotArea field="9" type="button" dataOnly="0" labelOnly="1" outline="0" axis="axisRow" fieldPosition="0"/>
    </format>
    <format dxfId="94">
      <pivotArea dataOnly="0" labelOnly="1" fieldPosition="0">
        <references count="1">
          <reference field="1" count="0"/>
        </references>
      </pivotArea>
    </format>
    <format dxfId="93">
      <pivotArea dataOnly="0" labelOnly="1" fieldPosition="0">
        <references count="1">
          <reference field="1" count="0" defaultSubtotal="1"/>
        </references>
      </pivotArea>
    </format>
    <format dxfId="92">
      <pivotArea dataOnly="0" labelOnly="1" grandCol="1" outline="0" fieldPosition="0"/>
    </format>
    <format dxfId="91">
      <pivotArea dataOnly="0" labelOnly="1" fieldPosition="0">
        <references count="2">
          <reference field="1" count="1" selected="0">
            <x v="0"/>
          </reference>
          <reference field="2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0">
      <pivotArea dataOnly="0" labelOnly="1" fieldPosition="0">
        <references count="2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89">
      <pivotArea grandRow="1" outline="0" collapsedLevelsAreSubtotals="1" fieldPosition="0"/>
    </format>
    <format dxfId="8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7C317E-39F7-4487-8932-28B07C845648}" name="TablaDiná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 chartFormat="4" rowHeaderCaption="Cuenta" colHeaderCaption="Año">
  <location ref="B1:U12" firstHeaderRow="1" firstDataRow="3" firstDataCol="1"/>
  <pivotFields count="11">
    <pivotField showAll="0"/>
    <pivotField axis="axisCol" showAll="0">
      <items count="3">
        <item x="0"/>
        <item x="1"/>
        <item t="default"/>
      </items>
    </pivotField>
    <pivotField axis="axisCol" showAll="0" sortType="ascending">
      <items count="13">
        <item x="8"/>
        <item x="9"/>
        <item x="10"/>
        <item x="11"/>
        <item x="0"/>
        <item x="1"/>
        <item x="2"/>
        <item x="3"/>
        <item x="4"/>
        <item x="5"/>
        <item x="6"/>
        <item x="7"/>
        <item t="default"/>
      </items>
    </pivotField>
    <pivotField axis="axisRow" dataField="1" showAll="0">
      <items count="9">
        <item x="1"/>
        <item x="4"/>
        <item x="0"/>
        <item x="2"/>
        <item x="5"/>
        <item x="3"/>
        <item x="6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9">
    <i>
      <x v="1"/>
    </i>
    <i>
      <x/>
    </i>
    <i>
      <x v="4"/>
    </i>
    <i>
      <x v="2"/>
    </i>
    <i>
      <x v="3"/>
    </i>
    <i>
      <x v="6"/>
    </i>
    <i>
      <x v="5"/>
    </i>
    <i>
      <x v="7"/>
    </i>
    <i t="grand">
      <x/>
    </i>
  </rowItems>
  <colFields count="2">
    <field x="1"/>
    <field x="2"/>
  </colFields>
  <colItems count="19">
    <i>
      <x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"/>
    </i>
    <i t="grand">
      <x/>
    </i>
  </colItems>
  <dataFields count="1">
    <dataField name="Cuenta de Cuenta" fld="3" subtotal="count" baseField="0" baseItem="0"/>
  </dataFields>
  <formats count="42">
    <format dxfId="175">
      <pivotArea outline="0" collapsedLevelsAreSubtotals="1" fieldPosition="0"/>
    </format>
    <format dxfId="174">
      <pivotArea dataOnly="0" labelOnly="1" fieldPosition="0">
        <references count="1">
          <reference field="1" count="0" defaultSubtotal="1"/>
        </references>
      </pivotArea>
    </format>
    <format dxfId="173">
      <pivotArea dataOnly="0" labelOnly="1" grandCol="1" outline="0" fieldPosition="0"/>
    </format>
    <format dxfId="172">
      <pivotArea dataOnly="0" labelOnly="1" fieldPosition="0">
        <references count="2">
          <reference field="1" count="0" selected="0"/>
          <reference field="2" count="0"/>
        </references>
      </pivotArea>
    </format>
    <format dxfId="171">
      <pivotArea type="origin" dataOnly="0" labelOnly="1" outline="0" fieldPosition="0"/>
    </format>
    <format dxfId="170">
      <pivotArea field="1" type="button" dataOnly="0" labelOnly="1" outline="0" axis="axisCol" fieldPosition="0"/>
    </format>
    <format dxfId="169">
      <pivotArea field="2" type="button" dataOnly="0" labelOnly="1" outline="0" axis="axisCol" fieldPosition="1"/>
    </format>
    <format dxfId="168">
      <pivotArea type="topRight" dataOnly="0" labelOnly="1" outline="0" fieldPosition="0"/>
    </format>
    <format dxfId="167">
      <pivotArea field="3" type="button" dataOnly="0" labelOnly="1" outline="0" axis="axisRow" fieldPosition="0"/>
    </format>
    <format dxfId="166">
      <pivotArea dataOnly="0" labelOnly="1" fieldPosition="0">
        <references count="1">
          <reference field="1" count="0"/>
        </references>
      </pivotArea>
    </format>
    <format dxfId="165">
      <pivotArea dataOnly="0" labelOnly="1" fieldPosition="0">
        <references count="1">
          <reference field="1" count="0" defaultSubtotal="1"/>
        </references>
      </pivotArea>
    </format>
    <format dxfId="164">
      <pivotArea dataOnly="0" labelOnly="1" grandCol="1" outline="0" fieldPosition="0"/>
    </format>
    <format dxfId="163">
      <pivotArea dataOnly="0" labelOnly="1" fieldPosition="0">
        <references count="2">
          <reference field="1" count="0" selected="0"/>
          <reference field="2" count="0"/>
        </references>
      </pivotArea>
    </format>
    <format dxfId="162">
      <pivotArea type="origin" dataOnly="0" labelOnly="1" outline="0" fieldPosition="0"/>
    </format>
    <format dxfId="161">
      <pivotArea field="1" type="button" dataOnly="0" labelOnly="1" outline="0" axis="axisCol" fieldPosition="0"/>
    </format>
    <format dxfId="160">
      <pivotArea field="2" type="button" dataOnly="0" labelOnly="1" outline="0" axis="axisCol" fieldPosition="1"/>
    </format>
    <format dxfId="159">
      <pivotArea type="topRight" dataOnly="0" labelOnly="1" outline="0" fieldPosition="0"/>
    </format>
    <format dxfId="158">
      <pivotArea field="3" type="button" dataOnly="0" labelOnly="1" outline="0" axis="axisRow" fieldPosition="0"/>
    </format>
    <format dxfId="157">
      <pivotArea dataOnly="0" labelOnly="1" fieldPosition="0">
        <references count="1">
          <reference field="1" count="0"/>
        </references>
      </pivotArea>
    </format>
    <format dxfId="156">
      <pivotArea dataOnly="0" labelOnly="1" fieldPosition="0">
        <references count="1">
          <reference field="1" count="0" defaultSubtotal="1"/>
        </references>
      </pivotArea>
    </format>
    <format dxfId="155">
      <pivotArea dataOnly="0" labelOnly="1" grandCol="1" outline="0" fieldPosition="0"/>
    </format>
    <format dxfId="154">
      <pivotArea dataOnly="0" labelOnly="1" fieldPosition="0">
        <references count="2">
          <reference field="1" count="0" selected="0"/>
          <reference field="2" count="0"/>
        </references>
      </pivotArea>
    </format>
    <format dxfId="153">
      <pivotArea type="origin" dataOnly="0" labelOnly="1" outline="0" fieldPosition="0"/>
    </format>
    <format dxfId="152">
      <pivotArea grandRow="1" outline="0" collapsedLevelsAreSubtotals="1" fieldPosition="0"/>
    </format>
    <format dxfId="151">
      <pivotArea dataOnly="0" labelOnly="1" grandRow="1" outline="0" fieldPosition="0"/>
    </format>
    <format dxfId="150">
      <pivotArea grandRow="1" outline="0" collapsedLevelsAreSubtotals="1" fieldPosition="0"/>
    </format>
    <format dxfId="149">
      <pivotArea dataOnly="0" labelOnly="1" grandRow="1" outline="0" fieldPosition="0"/>
    </format>
    <format dxfId="148">
      <pivotArea grandRow="1" outline="0" collapsedLevelsAreSubtotals="1" fieldPosition="0"/>
    </format>
    <format dxfId="147">
      <pivotArea dataOnly="0" labelOnly="1" grandRow="1" outline="0" fieldPosition="0"/>
    </format>
    <format dxfId="146">
      <pivotArea type="origin" dataOnly="0" labelOnly="1" outline="0" fieldPosition="0"/>
    </format>
    <format dxfId="145">
      <pivotArea field="1" type="button" dataOnly="0" labelOnly="1" outline="0" axis="axisCol" fieldPosition="0"/>
    </format>
    <format dxfId="144">
      <pivotArea field="2" type="button" dataOnly="0" labelOnly="1" outline="0" axis="axisCol" fieldPosition="1"/>
    </format>
    <format dxfId="143">
      <pivotArea type="topRight" dataOnly="0" labelOnly="1" outline="0" fieldPosition="0"/>
    </format>
    <format dxfId="142">
      <pivotArea field="3" type="button" dataOnly="0" labelOnly="1" outline="0" axis="axisRow" fieldPosition="0"/>
    </format>
    <format dxfId="141">
      <pivotArea dataOnly="0" labelOnly="1" fieldPosition="0">
        <references count="1">
          <reference field="1" count="0"/>
        </references>
      </pivotArea>
    </format>
    <format dxfId="140">
      <pivotArea dataOnly="0" labelOnly="1" fieldPosition="0">
        <references count="1">
          <reference field="1" count="0" defaultSubtotal="1"/>
        </references>
      </pivotArea>
    </format>
    <format dxfId="139">
      <pivotArea dataOnly="0" labelOnly="1" grandCol="1" outline="0" fieldPosition="0"/>
    </format>
    <format dxfId="138">
      <pivotArea dataOnly="0" labelOnly="1" fieldPosition="0">
        <references count="2">
          <reference field="1" count="1" selected="0">
            <x v="0"/>
          </reference>
          <reference field="2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7">
      <pivotArea dataOnly="0" labelOnly="1" fieldPosition="0">
        <references count="2">
          <reference field="1" count="1" selected="0">
            <x v="1"/>
          </reference>
          <reference field="2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36">
      <pivotArea grandRow="1" outline="0" collapsedLevelsAreSubtotals="1" fieldPosition="0"/>
    </format>
    <format dxfId="135">
      <pivotArea dataOnly="0" labelOnly="1" grandRow="1" outline="0" fieldPosition="0"/>
    </format>
    <format dxfId="134">
      <pivotArea type="origin" dataOnly="0" labelOnly="1" outline="0" fieldPosition="0"/>
    </format>
  </formats>
  <chartFormats count="62">
    <chartFormat chart="2" format="10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4"/>
          </reference>
        </references>
      </pivotArea>
    </chartFormat>
    <chartFormat chart="2" format="11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5"/>
          </reference>
        </references>
      </pivotArea>
    </chartFormat>
    <chartFormat chart="2" format="12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6"/>
          </reference>
        </references>
      </pivotArea>
    </chartFormat>
    <chartFormat chart="2" format="13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7"/>
          </reference>
        </references>
      </pivotArea>
    </chartFormat>
    <chartFormat chart="2" format="1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8"/>
          </reference>
        </references>
      </pivotArea>
    </chartFormat>
    <chartFormat chart="2" format="15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9"/>
          </reference>
        </references>
      </pivotArea>
    </chartFormat>
    <chartFormat chart="2" format="16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10"/>
          </reference>
        </references>
      </pivotArea>
    </chartFormat>
    <chartFormat chart="2" format="17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11"/>
          </reference>
        </references>
      </pivotArea>
    </chartFormat>
    <chartFormat chart="2" format="18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</references>
      </pivotArea>
    </chartFormat>
    <chartFormat chart="2" format="19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1"/>
          </reference>
        </references>
      </pivotArea>
    </chartFormat>
    <chartFormat chart="2" format="20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</references>
      </pivotArea>
    </chartFormat>
    <chartFormat chart="2" format="21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3"/>
          </reference>
        </references>
      </pivotArea>
    </chartFormat>
    <chartFormat chart="2" format="22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4"/>
          </reference>
        </references>
      </pivotArea>
    </chartFormat>
    <chartFormat chart="2" format="23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5"/>
          </reference>
        </references>
      </pivotArea>
    </chartFormat>
    <chartFormat chart="2" format="2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6"/>
          </reference>
        </references>
      </pivotArea>
    </chartFormat>
    <chartFormat chart="2" format="25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</references>
      </pivotArea>
    </chartFormat>
    <chartFormat chart="2" format="26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11"/>
          </reference>
          <reference field="3" count="1" selected="0">
            <x v="1"/>
          </reference>
        </references>
      </pivotArea>
    </chartFormat>
    <chartFormat chart="2" format="27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  <reference field="3" count="1" selected="0">
            <x v="1"/>
          </reference>
        </references>
      </pivotArea>
    </chartFormat>
    <chartFormat chart="2" format="28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5"/>
          </reference>
          <reference field="3" count="1" selected="0">
            <x v="1"/>
          </reference>
        </references>
      </pivotArea>
    </chartFormat>
    <chartFormat chart="2" format="29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4"/>
          </reference>
          <reference field="3" count="1" selected="0">
            <x v="1"/>
          </reference>
        </references>
      </pivotArea>
    </chartFormat>
    <chartFormat chart="2" format="30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3"/>
          </reference>
          <reference field="3" count="1" selected="0">
            <x v="1"/>
          </reference>
        </references>
      </pivotArea>
    </chartFormat>
    <chartFormat chart="2" format="31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4"/>
          </reference>
          <reference field="3" count="1" selected="0">
            <x v="1"/>
          </reference>
        </references>
      </pivotArea>
    </chartFormat>
    <chartFormat chart="2" format="32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</references>
      </pivotArea>
    </chartFormat>
    <chartFormat chart="2" format="33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7"/>
          </reference>
          <reference field="3" count="1" selected="0">
            <x v="1"/>
          </reference>
        </references>
      </pivotArea>
    </chartFormat>
    <chartFormat chart="2" format="34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6"/>
          </reference>
          <reference field="3" count="1" selected="0">
            <x v="1"/>
          </reference>
        </references>
      </pivotArea>
    </chartFormat>
    <chartFormat chart="2" format="35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8"/>
          </reference>
          <reference field="3" count="1" selected="0">
            <x v="1"/>
          </reference>
        </references>
      </pivotArea>
    </chartFormat>
    <chartFormat chart="2" format="36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9"/>
          </reference>
          <reference field="3" count="1" selected="0">
            <x v="1"/>
          </reference>
        </references>
      </pivotArea>
    </chartFormat>
    <chartFormat chart="2" format="37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</references>
      </pivotArea>
    </chartFormat>
    <chartFormat chart="2" format="38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</references>
      </pivotArea>
    </chartFormat>
    <chartFormat chart="2" format="39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</references>
      </pivotArea>
    </chartFormat>
    <chartFormat chart="2" format="40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6"/>
          </reference>
          <reference field="3" count="1" selected="0">
            <x v="1"/>
          </reference>
        </references>
      </pivotArea>
    </chartFormat>
    <chartFormat chart="3" format="41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4"/>
          </reference>
        </references>
      </pivotArea>
    </chartFormat>
    <chartFormat chart="3" format="42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4"/>
          </reference>
          <reference field="3" count="1" selected="0">
            <x v="1"/>
          </reference>
        </references>
      </pivotArea>
    </chartFormat>
    <chartFormat chart="3" format="43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5"/>
          </reference>
        </references>
      </pivotArea>
    </chartFormat>
    <chartFormat chart="3" format="44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</references>
      </pivotArea>
    </chartFormat>
    <chartFormat chart="3" format="45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6"/>
          </reference>
        </references>
      </pivotArea>
    </chartFormat>
    <chartFormat chart="3" format="46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6"/>
          </reference>
          <reference field="3" count="1" selected="0">
            <x v="1"/>
          </reference>
        </references>
      </pivotArea>
    </chartFormat>
    <chartFormat chart="3" format="47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7"/>
          </reference>
        </references>
      </pivotArea>
    </chartFormat>
    <chartFormat chart="3" format="48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7"/>
          </reference>
          <reference field="3" count="1" selected="0">
            <x v="1"/>
          </reference>
        </references>
      </pivotArea>
    </chartFormat>
    <chartFormat chart="3" format="49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8"/>
          </reference>
        </references>
      </pivotArea>
    </chartFormat>
    <chartFormat chart="3" format="50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8"/>
          </reference>
          <reference field="3" count="1" selected="0">
            <x v="1"/>
          </reference>
        </references>
      </pivotArea>
    </chartFormat>
    <chartFormat chart="3" format="51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9"/>
          </reference>
        </references>
      </pivotArea>
    </chartFormat>
    <chartFormat chart="3" format="52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9"/>
          </reference>
          <reference field="3" count="1" selected="0">
            <x v="1"/>
          </reference>
        </references>
      </pivotArea>
    </chartFormat>
    <chartFormat chart="3" format="53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10"/>
          </reference>
        </references>
      </pivotArea>
    </chartFormat>
    <chartFormat chart="3" format="5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11"/>
          </reference>
        </references>
      </pivotArea>
    </chartFormat>
    <chartFormat chart="3" format="55">
      <pivotArea type="data" outline="0" fieldPosition="0">
        <references count="4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11"/>
          </reference>
          <reference field="3" count="1" selected="0">
            <x v="1"/>
          </reference>
        </references>
      </pivotArea>
    </chartFormat>
    <chartFormat chart="3" format="56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</references>
      </pivotArea>
    </chartFormat>
    <chartFormat chart="3" format="57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</references>
      </pivotArea>
    </chartFormat>
    <chartFormat chart="3" format="58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1"/>
          </reference>
        </references>
      </pivotArea>
    </chartFormat>
    <chartFormat chart="3" format="59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</references>
      </pivotArea>
    </chartFormat>
    <chartFormat chart="3" format="60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</references>
      </pivotArea>
    </chartFormat>
    <chartFormat chart="3" format="61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"/>
          </reference>
        </references>
      </pivotArea>
    </chartFormat>
    <chartFormat chart="3" format="62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3"/>
          </reference>
        </references>
      </pivotArea>
    </chartFormat>
    <chartFormat chart="3" format="63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3"/>
          </reference>
          <reference field="3" count="1" selected="0">
            <x v="1"/>
          </reference>
        </references>
      </pivotArea>
    </chartFormat>
    <chartFormat chart="3" format="6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4"/>
          </reference>
        </references>
      </pivotArea>
    </chartFormat>
    <chartFormat chart="3" format="65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4"/>
          </reference>
          <reference field="3" count="1" selected="0">
            <x v="1"/>
          </reference>
        </references>
      </pivotArea>
    </chartFormat>
    <chartFormat chart="3" format="66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5"/>
          </reference>
        </references>
      </pivotArea>
    </chartFormat>
    <chartFormat chart="3" format="67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5"/>
          </reference>
          <reference field="3" count="1" selected="0">
            <x v="1"/>
          </reference>
        </references>
      </pivotArea>
    </chartFormat>
    <chartFormat chart="3" format="68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6"/>
          </reference>
        </references>
      </pivotArea>
    </chartFormat>
    <chartFormat chart="3" format="69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6"/>
          </reference>
          <reference field="3" count="1" selected="0">
            <x v="1"/>
          </reference>
        </references>
      </pivotArea>
    </chartFormat>
    <chartFormat chart="3" format="70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</references>
      </pivotArea>
    </chartFormat>
    <chartFormat chart="3" format="71">
      <pivotArea type="data" outline="0" fieldPosition="0">
        <references count="4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  <reference field="3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U72"/>
  <sheetViews>
    <sheetView showGridLines="0" topLeftCell="A22" zoomScaleNormal="100" workbookViewId="0">
      <selection activeCell="J7" sqref="J7"/>
    </sheetView>
  </sheetViews>
  <sheetFormatPr baseColWidth="10" defaultColWidth="11.54296875" defaultRowHeight="12.5"/>
  <cols>
    <col min="1" max="1" width="2.81640625" style="3" customWidth="1"/>
    <col min="2" max="2" width="21.1796875" style="3" customWidth="1"/>
    <col min="3" max="3" width="7" style="3" bestFit="1" customWidth="1"/>
    <col min="4" max="4" width="6.54296875" style="3" bestFit="1" customWidth="1"/>
    <col min="5" max="5" width="7.1796875" style="3" bestFit="1" customWidth="1"/>
    <col min="6" max="6" width="6.54296875" style="3" bestFit="1" customWidth="1"/>
    <col min="7" max="7" width="7.453125" style="3" bestFit="1" customWidth="1"/>
    <col min="8" max="9" width="6.54296875" style="3" bestFit="1" customWidth="1"/>
    <col min="10" max="10" width="7" style="3" bestFit="1" customWidth="1"/>
    <col min="11" max="11" width="6.7265625" style="3" bestFit="1" customWidth="1"/>
    <col min="12" max="12" width="6.54296875" style="3" bestFit="1" customWidth="1"/>
    <col min="13" max="13" width="6.81640625" style="3" bestFit="1" customWidth="1"/>
    <col min="14" max="14" width="6.54296875" style="3" bestFit="1" customWidth="1"/>
    <col min="15" max="15" width="7" style="3" bestFit="1" customWidth="1"/>
    <col min="16" max="16" width="6.54296875" style="3" bestFit="1" customWidth="1"/>
    <col min="17" max="17" width="7.1796875" style="3" bestFit="1" customWidth="1"/>
    <col min="18" max="18" width="6.54296875" style="3" bestFit="1" customWidth="1"/>
    <col min="19" max="19" width="7.453125" style="3" bestFit="1" customWidth="1"/>
    <col min="20" max="21" width="6.54296875" style="3" bestFit="1" customWidth="1"/>
    <col min="22" max="22" width="7" style="3" bestFit="1" customWidth="1"/>
    <col min="23" max="26" width="6.54296875" style="3" bestFit="1" customWidth="1"/>
    <col min="27" max="30" width="6.54296875" style="3" customWidth="1"/>
    <col min="31" max="31" width="7" style="3" bestFit="1" customWidth="1"/>
    <col min="32" max="42" width="6.54296875" style="3" customWidth="1"/>
    <col min="43" max="43" width="7" style="3" bestFit="1" customWidth="1"/>
    <col min="44" max="45" width="7" style="3" customWidth="1"/>
    <col min="46" max="46" width="3.7265625" style="3" customWidth="1"/>
    <col min="47" max="47" width="21.81640625" style="3" customWidth="1"/>
    <col min="48" max="16384" width="11.54296875" style="3"/>
  </cols>
  <sheetData>
    <row r="2" spans="2:47" ht="14.5">
      <c r="C2"/>
      <c r="D2"/>
      <c r="E2"/>
      <c r="F2"/>
      <c r="G2"/>
      <c r="H2"/>
      <c r="I2"/>
      <c r="J2"/>
    </row>
    <row r="3" spans="2:47" ht="15" customHeight="1">
      <c r="B3" s="85" t="s">
        <v>33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</row>
    <row r="4" spans="2:47" ht="34.5" customHeight="1">
      <c r="B4" s="43" t="s">
        <v>32</v>
      </c>
      <c r="C4" s="10">
        <v>43101</v>
      </c>
      <c r="D4" s="10">
        <v>43132</v>
      </c>
      <c r="E4" s="10">
        <v>43160</v>
      </c>
      <c r="F4" s="10">
        <v>43191</v>
      </c>
      <c r="G4" s="10">
        <v>43221</v>
      </c>
      <c r="H4" s="10">
        <v>43252</v>
      </c>
      <c r="I4" s="10">
        <v>43282</v>
      </c>
      <c r="J4" s="10">
        <v>43313</v>
      </c>
      <c r="K4" s="10">
        <v>43344</v>
      </c>
      <c r="L4" s="10">
        <v>43374</v>
      </c>
      <c r="M4" s="10">
        <v>43405</v>
      </c>
      <c r="N4" s="10">
        <v>43435</v>
      </c>
      <c r="O4" s="10">
        <v>43466</v>
      </c>
      <c r="P4" s="10">
        <v>43497</v>
      </c>
      <c r="Q4" s="10">
        <v>43525</v>
      </c>
      <c r="R4" s="10">
        <v>43556</v>
      </c>
      <c r="S4" s="10">
        <v>43586</v>
      </c>
      <c r="T4" s="10">
        <v>43617</v>
      </c>
      <c r="U4" s="10">
        <v>43647</v>
      </c>
      <c r="V4" s="10">
        <v>43678</v>
      </c>
      <c r="W4" s="10">
        <v>43709</v>
      </c>
      <c r="X4" s="10">
        <v>43739</v>
      </c>
      <c r="Y4" s="10">
        <v>43770</v>
      </c>
      <c r="Z4" s="10">
        <v>43800</v>
      </c>
      <c r="AA4" s="10">
        <v>43831</v>
      </c>
      <c r="AB4" s="10">
        <v>43862</v>
      </c>
      <c r="AC4" s="10">
        <v>43891</v>
      </c>
      <c r="AD4" s="10">
        <v>43922</v>
      </c>
      <c r="AE4" s="10">
        <v>43952</v>
      </c>
      <c r="AF4" s="10">
        <v>43983</v>
      </c>
      <c r="AG4" s="10">
        <v>44013</v>
      </c>
      <c r="AH4" s="10">
        <v>44044</v>
      </c>
      <c r="AI4" s="10">
        <v>44075</v>
      </c>
      <c r="AJ4" s="10">
        <v>44105</v>
      </c>
      <c r="AK4" s="10">
        <v>44136</v>
      </c>
      <c r="AL4" s="10">
        <v>44166</v>
      </c>
      <c r="AM4" s="10">
        <v>44197</v>
      </c>
      <c r="AN4" s="10">
        <v>44228</v>
      </c>
      <c r="AO4" s="10">
        <v>44256</v>
      </c>
      <c r="AP4" s="10">
        <v>44287</v>
      </c>
      <c r="AQ4" s="10">
        <v>44317</v>
      </c>
      <c r="AR4" s="10">
        <v>44348</v>
      </c>
      <c r="AS4" s="10">
        <v>44378</v>
      </c>
      <c r="AT4" s="28"/>
      <c r="AU4"/>
    </row>
    <row r="5" spans="2:47" ht="14.5">
      <c r="B5" s="8" t="s">
        <v>245</v>
      </c>
      <c r="C5" s="33">
        <v>46100</v>
      </c>
      <c r="D5" s="33">
        <v>44647</v>
      </c>
      <c r="E5" s="33">
        <v>43174</v>
      </c>
      <c r="F5" s="33">
        <v>41906</v>
      </c>
      <c r="G5" s="33">
        <v>40583</v>
      </c>
      <c r="H5" s="33">
        <v>39072</v>
      </c>
      <c r="I5" s="33">
        <v>38026</v>
      </c>
      <c r="J5" s="33">
        <v>36988</v>
      </c>
      <c r="K5" s="33">
        <v>35219</v>
      </c>
      <c r="L5" s="33">
        <v>34376</v>
      </c>
      <c r="M5" s="33">
        <v>34045</v>
      </c>
      <c r="N5" s="33">
        <v>33739</v>
      </c>
      <c r="O5" s="33">
        <v>33254</v>
      </c>
      <c r="P5" s="33">
        <v>32688</v>
      </c>
      <c r="Q5" s="33">
        <v>32222</v>
      </c>
      <c r="R5" s="33">
        <v>32210</v>
      </c>
      <c r="S5" s="33">
        <v>31322</v>
      </c>
      <c r="T5" s="33">
        <v>30826</v>
      </c>
      <c r="U5" s="33">
        <v>29954</v>
      </c>
      <c r="V5" s="33">
        <v>29305</v>
      </c>
      <c r="W5" s="33">
        <v>29428</v>
      </c>
      <c r="X5" s="33">
        <v>28762</v>
      </c>
      <c r="Y5" s="33">
        <v>28509</v>
      </c>
      <c r="Z5" s="33">
        <v>28218</v>
      </c>
      <c r="AA5" s="33">
        <v>27510</v>
      </c>
      <c r="AB5" s="33">
        <v>27112</v>
      </c>
      <c r="AC5" s="33">
        <v>25710</v>
      </c>
      <c r="AD5" s="33">
        <v>25558</v>
      </c>
      <c r="AE5" s="33">
        <v>25414</v>
      </c>
      <c r="AF5" s="33">
        <v>23689</v>
      </c>
      <c r="AG5" s="33">
        <v>22049</v>
      </c>
      <c r="AH5" s="33">
        <v>20648</v>
      </c>
      <c r="AI5" s="33">
        <v>21607</v>
      </c>
      <c r="AJ5" s="33">
        <v>21774</v>
      </c>
      <c r="AK5" s="33">
        <v>21646</v>
      </c>
      <c r="AL5" s="33">
        <v>22275</v>
      </c>
      <c r="AM5" s="33">
        <v>21625</v>
      </c>
      <c r="AN5" s="33">
        <v>20756</v>
      </c>
      <c r="AO5" s="33">
        <v>20328</v>
      </c>
      <c r="AP5" s="33">
        <v>19690</v>
      </c>
      <c r="AQ5" s="33">
        <v>19075</v>
      </c>
      <c r="AR5" s="33">
        <v>18640</v>
      </c>
      <c r="AS5" s="33">
        <v>18103</v>
      </c>
      <c r="AU5"/>
    </row>
    <row r="6" spans="2:47" ht="14.5">
      <c r="B6" s="8" t="s">
        <v>246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>
        <v>95</v>
      </c>
      <c r="AG6" s="33">
        <v>294</v>
      </c>
      <c r="AH6" s="33">
        <v>447</v>
      </c>
      <c r="AI6" s="33">
        <v>749</v>
      </c>
      <c r="AJ6" s="33">
        <v>941</v>
      </c>
      <c r="AK6" s="33">
        <v>1362</v>
      </c>
      <c r="AL6" s="33">
        <v>1721</v>
      </c>
      <c r="AM6" s="33">
        <v>1913</v>
      </c>
      <c r="AN6" s="33">
        <v>2170</v>
      </c>
      <c r="AO6" s="33">
        <v>2578</v>
      </c>
      <c r="AP6" s="33">
        <v>2833</v>
      </c>
      <c r="AQ6" s="33">
        <v>2977</v>
      </c>
      <c r="AR6" s="33">
        <v>3291</v>
      </c>
      <c r="AS6" s="33">
        <v>3489</v>
      </c>
      <c r="AU6"/>
    </row>
    <row r="7" spans="2:47" ht="14.5">
      <c r="B7" s="8" t="s">
        <v>247</v>
      </c>
      <c r="C7" s="33">
        <v>21112</v>
      </c>
      <c r="D7" s="33">
        <v>21262</v>
      </c>
      <c r="E7" s="33">
        <v>21072</v>
      </c>
      <c r="F7" s="33">
        <v>20970</v>
      </c>
      <c r="G7" s="33">
        <v>21125</v>
      </c>
      <c r="H7" s="33">
        <v>21074</v>
      </c>
      <c r="I7" s="33">
        <v>20777</v>
      </c>
      <c r="J7" s="33">
        <v>20551</v>
      </c>
      <c r="K7" s="33">
        <v>20230</v>
      </c>
      <c r="L7" s="33">
        <v>20378</v>
      </c>
      <c r="M7" s="33">
        <v>20550</v>
      </c>
      <c r="N7" s="33">
        <v>20993</v>
      </c>
      <c r="O7" s="33">
        <v>20768</v>
      </c>
      <c r="P7" s="33">
        <v>21313</v>
      </c>
      <c r="Q7" s="33">
        <v>21058</v>
      </c>
      <c r="R7" s="33">
        <v>21855</v>
      </c>
      <c r="S7" s="33">
        <v>21716</v>
      </c>
      <c r="T7" s="33">
        <v>21964</v>
      </c>
      <c r="U7" s="33">
        <v>21382</v>
      </c>
      <c r="V7" s="33">
        <v>20893</v>
      </c>
      <c r="W7" s="33">
        <v>21454</v>
      </c>
      <c r="X7" s="33">
        <v>21845</v>
      </c>
      <c r="Y7" s="33">
        <v>22128</v>
      </c>
      <c r="Z7" s="33">
        <v>22287</v>
      </c>
      <c r="AA7" s="33">
        <v>22360</v>
      </c>
      <c r="AB7" s="33">
        <v>22503</v>
      </c>
      <c r="AC7" s="33">
        <v>22199</v>
      </c>
      <c r="AD7" s="33">
        <v>22227</v>
      </c>
      <c r="AE7" s="33">
        <v>22677</v>
      </c>
      <c r="AF7" s="33">
        <v>21540</v>
      </c>
      <c r="AG7" s="33">
        <v>19975</v>
      </c>
      <c r="AH7" s="33">
        <v>18814</v>
      </c>
      <c r="AI7" s="33">
        <v>19718</v>
      </c>
      <c r="AJ7" s="33">
        <v>20435</v>
      </c>
      <c r="AK7" s="33">
        <v>19704</v>
      </c>
      <c r="AL7" s="33">
        <v>19151</v>
      </c>
      <c r="AM7" s="33">
        <v>18529</v>
      </c>
      <c r="AN7" s="33">
        <v>17812</v>
      </c>
      <c r="AO7" s="33">
        <v>17536</v>
      </c>
      <c r="AP7" s="33">
        <v>17002</v>
      </c>
      <c r="AQ7" s="33">
        <v>16149</v>
      </c>
      <c r="AR7" s="33">
        <v>15560</v>
      </c>
      <c r="AS7" s="33">
        <v>15063</v>
      </c>
      <c r="AU7"/>
    </row>
    <row r="8" spans="2:47" ht="14.5">
      <c r="B8" s="8" t="s">
        <v>248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>
        <v>340</v>
      </c>
      <c r="AG8" s="33">
        <v>983</v>
      </c>
      <c r="AH8" s="33">
        <v>1655</v>
      </c>
      <c r="AI8" s="33">
        <v>1923</v>
      </c>
      <c r="AJ8" s="33">
        <v>2814</v>
      </c>
      <c r="AK8" s="33">
        <v>3717</v>
      </c>
      <c r="AL8" s="33">
        <v>4694</v>
      </c>
      <c r="AM8" s="33">
        <v>5326</v>
      </c>
      <c r="AN8" s="33">
        <v>6244</v>
      </c>
      <c r="AO8" s="33">
        <v>7235</v>
      </c>
      <c r="AP8" s="33">
        <v>8023</v>
      </c>
      <c r="AQ8" s="33">
        <v>8876</v>
      </c>
      <c r="AR8" s="33">
        <v>9721</v>
      </c>
      <c r="AS8" s="33">
        <v>10332</v>
      </c>
      <c r="AU8"/>
    </row>
    <row r="9" spans="2:47" ht="14.5">
      <c r="B9" s="8" t="s">
        <v>46</v>
      </c>
      <c r="C9" s="33">
        <v>2871</v>
      </c>
      <c r="D9" s="33">
        <v>2868</v>
      </c>
      <c r="E9" s="33">
        <v>2787</v>
      </c>
      <c r="F9" s="33">
        <v>2833</v>
      </c>
      <c r="G9" s="33">
        <v>2875</v>
      </c>
      <c r="H9" s="33">
        <v>2894</v>
      </c>
      <c r="I9" s="33">
        <v>2853</v>
      </c>
      <c r="J9" s="33">
        <v>2819</v>
      </c>
      <c r="K9" s="33">
        <v>2804</v>
      </c>
      <c r="L9" s="33">
        <v>2720</v>
      </c>
      <c r="M9" s="33">
        <v>2737</v>
      </c>
      <c r="N9" s="33">
        <v>4122</v>
      </c>
      <c r="O9" s="33">
        <v>4671</v>
      </c>
      <c r="P9" s="33">
        <v>4699</v>
      </c>
      <c r="Q9" s="33">
        <v>4689</v>
      </c>
      <c r="R9" s="33">
        <v>4826</v>
      </c>
      <c r="S9" s="33">
        <v>4601</v>
      </c>
      <c r="T9" s="33">
        <v>4593</v>
      </c>
      <c r="U9" s="33">
        <v>3021</v>
      </c>
      <c r="V9" s="33">
        <v>4300</v>
      </c>
      <c r="W9" s="33">
        <v>2704</v>
      </c>
      <c r="X9" s="33">
        <v>1896</v>
      </c>
      <c r="Y9" s="33">
        <v>1986</v>
      </c>
      <c r="Z9" s="33">
        <v>2097</v>
      </c>
      <c r="AA9" s="33">
        <v>2148</v>
      </c>
      <c r="AB9" s="33">
        <v>2208</v>
      </c>
      <c r="AC9" s="33">
        <v>2397</v>
      </c>
      <c r="AD9" s="33">
        <v>2596</v>
      </c>
      <c r="AE9" s="33">
        <v>2903</v>
      </c>
      <c r="AF9" s="33">
        <v>2982</v>
      </c>
      <c r="AG9" s="33">
        <v>2979</v>
      </c>
      <c r="AH9" s="33">
        <v>2985</v>
      </c>
      <c r="AI9" s="33">
        <v>3345</v>
      </c>
      <c r="AJ9" s="33">
        <v>3807</v>
      </c>
      <c r="AK9" s="33">
        <v>4732</v>
      </c>
      <c r="AL9" s="33">
        <v>8545</v>
      </c>
      <c r="AM9" s="33">
        <v>8499</v>
      </c>
      <c r="AN9" s="33">
        <v>8554</v>
      </c>
      <c r="AO9" s="33">
        <v>8750</v>
      </c>
      <c r="AP9" s="33">
        <v>8731</v>
      </c>
      <c r="AQ9" s="33">
        <v>8709</v>
      </c>
      <c r="AR9" s="33">
        <v>8728</v>
      </c>
      <c r="AS9" s="33">
        <v>8680</v>
      </c>
      <c r="AU9"/>
    </row>
    <row r="10" spans="2:47" ht="14.5">
      <c r="B10" s="8" t="s">
        <v>47</v>
      </c>
      <c r="C10" s="33">
        <v>79</v>
      </c>
      <c r="D10" s="33">
        <v>79</v>
      </c>
      <c r="E10" s="33">
        <v>79</v>
      </c>
      <c r="F10" s="33">
        <v>79</v>
      </c>
      <c r="G10" s="33">
        <v>88</v>
      </c>
      <c r="H10" s="33">
        <v>88</v>
      </c>
      <c r="I10" s="33">
        <v>91</v>
      </c>
      <c r="J10" s="33">
        <v>91</v>
      </c>
      <c r="K10" s="33">
        <v>91</v>
      </c>
      <c r="L10" s="33">
        <v>91</v>
      </c>
      <c r="M10" s="33">
        <v>91</v>
      </c>
      <c r="N10" s="33">
        <v>129</v>
      </c>
      <c r="O10" s="33">
        <v>129</v>
      </c>
      <c r="P10" s="33">
        <v>129</v>
      </c>
      <c r="Q10" s="33">
        <v>129</v>
      </c>
      <c r="R10" s="33">
        <v>78</v>
      </c>
      <c r="S10" s="33">
        <v>79</v>
      </c>
      <c r="T10" s="33">
        <v>77</v>
      </c>
      <c r="U10" s="33">
        <v>82</v>
      </c>
      <c r="V10" s="33">
        <v>71</v>
      </c>
      <c r="W10" s="33">
        <v>78</v>
      </c>
      <c r="X10" s="33">
        <v>78</v>
      </c>
      <c r="Y10" s="33">
        <v>78</v>
      </c>
      <c r="Z10" s="33">
        <v>78</v>
      </c>
      <c r="AA10" s="33">
        <v>78</v>
      </c>
      <c r="AB10" s="33">
        <v>77</v>
      </c>
      <c r="AC10" s="33">
        <v>77</v>
      </c>
      <c r="AD10" s="33">
        <v>77</v>
      </c>
      <c r="AE10" s="33">
        <v>77</v>
      </c>
      <c r="AF10" s="33">
        <v>77</v>
      </c>
      <c r="AG10" s="33">
        <v>77</v>
      </c>
      <c r="AH10" s="33">
        <v>80</v>
      </c>
      <c r="AI10" s="33">
        <v>77</v>
      </c>
      <c r="AJ10" s="33">
        <v>77</v>
      </c>
      <c r="AK10" s="33">
        <v>80</v>
      </c>
      <c r="AL10" s="33">
        <v>80</v>
      </c>
      <c r="AM10" s="33">
        <v>80</v>
      </c>
      <c r="AN10" s="33">
        <v>85</v>
      </c>
      <c r="AO10" s="33">
        <v>85</v>
      </c>
      <c r="AP10" s="33">
        <v>88</v>
      </c>
      <c r="AQ10" s="33">
        <v>89</v>
      </c>
      <c r="AR10" s="33">
        <v>89</v>
      </c>
      <c r="AS10" s="33">
        <v>89</v>
      </c>
      <c r="AU10"/>
    </row>
    <row r="11" spans="2:47" ht="14.5">
      <c r="B11" s="8" t="s">
        <v>48</v>
      </c>
      <c r="C11" s="33">
        <v>1047</v>
      </c>
      <c r="D11" s="33">
        <v>1134</v>
      </c>
      <c r="E11" s="33">
        <v>972</v>
      </c>
      <c r="F11" s="33">
        <v>576</v>
      </c>
      <c r="G11" s="33">
        <v>530</v>
      </c>
      <c r="H11" s="33">
        <v>603</v>
      </c>
      <c r="I11" s="33">
        <v>591</v>
      </c>
      <c r="J11" s="33">
        <v>592</v>
      </c>
      <c r="K11" s="33">
        <v>591</v>
      </c>
      <c r="L11" s="33">
        <v>589</v>
      </c>
      <c r="M11" s="33">
        <v>432</v>
      </c>
      <c r="N11" s="33">
        <v>592</v>
      </c>
      <c r="O11" s="33">
        <v>603</v>
      </c>
      <c r="P11" s="33">
        <v>602</v>
      </c>
      <c r="Q11" s="33">
        <v>594</v>
      </c>
      <c r="R11" s="33">
        <v>516</v>
      </c>
      <c r="S11" s="33">
        <v>604</v>
      </c>
      <c r="T11" s="33">
        <v>513</v>
      </c>
      <c r="U11" s="33">
        <v>591</v>
      </c>
      <c r="V11" s="33">
        <v>509</v>
      </c>
      <c r="W11" s="33">
        <v>569</v>
      </c>
      <c r="X11" s="33">
        <v>582</v>
      </c>
      <c r="Y11" s="33">
        <v>560</v>
      </c>
      <c r="Z11" s="33">
        <v>569</v>
      </c>
      <c r="AA11" s="33">
        <v>544</v>
      </c>
      <c r="AB11" s="33">
        <v>545</v>
      </c>
      <c r="AC11" s="33">
        <v>523</v>
      </c>
      <c r="AD11" s="33">
        <v>505</v>
      </c>
      <c r="AE11" s="33">
        <v>504</v>
      </c>
      <c r="AF11" s="33">
        <v>545</v>
      </c>
      <c r="AG11" s="33">
        <v>564</v>
      </c>
      <c r="AH11" s="33">
        <v>632</v>
      </c>
      <c r="AI11" s="33">
        <v>653</v>
      </c>
      <c r="AJ11" s="33">
        <v>669</v>
      </c>
      <c r="AK11" s="33">
        <v>783</v>
      </c>
      <c r="AL11" s="33">
        <v>836</v>
      </c>
      <c r="AM11" s="33">
        <v>868</v>
      </c>
      <c r="AN11" s="33">
        <v>874</v>
      </c>
      <c r="AO11" s="33">
        <v>885</v>
      </c>
      <c r="AP11" s="33">
        <v>892</v>
      </c>
      <c r="AQ11" s="33">
        <v>910</v>
      </c>
      <c r="AR11" s="33">
        <v>924</v>
      </c>
      <c r="AS11" s="33">
        <v>932</v>
      </c>
      <c r="AU11"/>
    </row>
    <row r="12" spans="2:47" ht="14.5">
      <c r="B12" s="15" t="s">
        <v>1</v>
      </c>
      <c r="C12" s="34">
        <f t="shared" ref="C12:Z12" si="0">SUM(C5:C11)</f>
        <v>71209</v>
      </c>
      <c r="D12" s="34">
        <f t="shared" si="0"/>
        <v>69990</v>
      </c>
      <c r="E12" s="34">
        <f t="shared" si="0"/>
        <v>68084</v>
      </c>
      <c r="F12" s="34">
        <f t="shared" si="0"/>
        <v>66364</v>
      </c>
      <c r="G12" s="34">
        <f t="shared" si="0"/>
        <v>65201</v>
      </c>
      <c r="H12" s="34">
        <f t="shared" si="0"/>
        <v>63731</v>
      </c>
      <c r="I12" s="34">
        <f t="shared" si="0"/>
        <v>62338</v>
      </c>
      <c r="J12" s="34">
        <f t="shared" si="0"/>
        <v>61041</v>
      </c>
      <c r="K12" s="34">
        <f t="shared" si="0"/>
        <v>58935</v>
      </c>
      <c r="L12" s="34">
        <f t="shared" si="0"/>
        <v>58154</v>
      </c>
      <c r="M12" s="34">
        <f t="shared" si="0"/>
        <v>57855</v>
      </c>
      <c r="N12" s="34">
        <f t="shared" si="0"/>
        <v>59575</v>
      </c>
      <c r="O12" s="34">
        <f t="shared" si="0"/>
        <v>59425</v>
      </c>
      <c r="P12" s="34">
        <f t="shared" si="0"/>
        <v>59431</v>
      </c>
      <c r="Q12" s="34">
        <f t="shared" si="0"/>
        <v>58692</v>
      </c>
      <c r="R12" s="34">
        <f t="shared" si="0"/>
        <v>59485</v>
      </c>
      <c r="S12" s="34">
        <f t="shared" si="0"/>
        <v>58322</v>
      </c>
      <c r="T12" s="34">
        <f t="shared" si="0"/>
        <v>57973</v>
      </c>
      <c r="U12" s="34">
        <f t="shared" si="0"/>
        <v>55030</v>
      </c>
      <c r="V12" s="34">
        <f t="shared" si="0"/>
        <v>55078</v>
      </c>
      <c r="W12" s="34">
        <f t="shared" si="0"/>
        <v>54233</v>
      </c>
      <c r="X12" s="34">
        <f t="shared" si="0"/>
        <v>53163</v>
      </c>
      <c r="Y12" s="34">
        <f t="shared" si="0"/>
        <v>53261</v>
      </c>
      <c r="Z12" s="34">
        <f t="shared" si="0"/>
        <v>53249</v>
      </c>
      <c r="AA12" s="34">
        <f t="shared" ref="AA12:AS12" si="1">SUM(AA5:AA11)</f>
        <v>52640</v>
      </c>
      <c r="AB12" s="34">
        <f t="shared" si="1"/>
        <v>52445</v>
      </c>
      <c r="AC12" s="34">
        <f t="shared" si="1"/>
        <v>50906</v>
      </c>
      <c r="AD12" s="34">
        <f t="shared" si="1"/>
        <v>50963</v>
      </c>
      <c r="AE12" s="34">
        <f t="shared" si="1"/>
        <v>51575</v>
      </c>
      <c r="AF12" s="34">
        <f t="shared" si="1"/>
        <v>49268</v>
      </c>
      <c r="AG12" s="34">
        <f t="shared" si="1"/>
        <v>46921</v>
      </c>
      <c r="AH12" s="34">
        <f t="shared" si="1"/>
        <v>45261</v>
      </c>
      <c r="AI12" s="34">
        <f t="shared" si="1"/>
        <v>48072</v>
      </c>
      <c r="AJ12" s="34">
        <f t="shared" si="1"/>
        <v>50517</v>
      </c>
      <c r="AK12" s="34">
        <f t="shared" si="1"/>
        <v>52024</v>
      </c>
      <c r="AL12" s="34">
        <f t="shared" si="1"/>
        <v>57302</v>
      </c>
      <c r="AM12" s="34">
        <f t="shared" si="1"/>
        <v>56840</v>
      </c>
      <c r="AN12" s="34">
        <f t="shared" si="1"/>
        <v>56495</v>
      </c>
      <c r="AO12" s="34">
        <f t="shared" si="1"/>
        <v>57397</v>
      </c>
      <c r="AP12" s="34">
        <f t="shared" si="1"/>
        <v>57259</v>
      </c>
      <c r="AQ12" s="34">
        <f t="shared" si="1"/>
        <v>56785</v>
      </c>
      <c r="AR12" s="34">
        <f t="shared" si="1"/>
        <v>56953</v>
      </c>
      <c r="AS12" s="34">
        <f t="shared" si="1"/>
        <v>56688</v>
      </c>
      <c r="AU12"/>
    </row>
    <row r="13" spans="2:47" ht="14.5">
      <c r="C13"/>
      <c r="D13"/>
      <c r="E13"/>
      <c r="F13"/>
      <c r="G13"/>
      <c r="H13"/>
      <c r="I13"/>
      <c r="J13"/>
    </row>
    <row r="14" spans="2:47">
      <c r="B14" s="85" t="s">
        <v>34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</row>
    <row r="15" spans="2:47" ht="14.5">
      <c r="B15" s="43" t="s">
        <v>32</v>
      </c>
      <c r="C15" s="10">
        <v>43101</v>
      </c>
      <c r="D15" s="10">
        <v>43132</v>
      </c>
      <c r="E15" s="10">
        <v>43160</v>
      </c>
      <c r="F15" s="10">
        <v>43191</v>
      </c>
      <c r="G15" s="10">
        <v>43221</v>
      </c>
      <c r="H15" s="10">
        <v>43252</v>
      </c>
      <c r="I15" s="10">
        <v>43282</v>
      </c>
      <c r="J15" s="10">
        <v>43313</v>
      </c>
      <c r="K15" s="10">
        <v>43344</v>
      </c>
      <c r="L15" s="10">
        <v>43374</v>
      </c>
      <c r="M15" s="10">
        <v>43405</v>
      </c>
      <c r="N15" s="10">
        <v>43435</v>
      </c>
      <c r="O15" s="10">
        <v>43466</v>
      </c>
      <c r="P15" s="10">
        <v>43497</v>
      </c>
      <c r="Q15" s="10">
        <v>43525</v>
      </c>
      <c r="R15" s="10">
        <v>43556</v>
      </c>
      <c r="S15" s="10">
        <v>43586</v>
      </c>
      <c r="T15" s="10">
        <v>43617</v>
      </c>
      <c r="U15" s="10">
        <v>43647</v>
      </c>
      <c r="V15" s="10">
        <v>43678</v>
      </c>
      <c r="W15" s="10">
        <v>43709</v>
      </c>
      <c r="X15" s="10">
        <v>43739</v>
      </c>
      <c r="Y15" s="10">
        <v>43770</v>
      </c>
      <c r="Z15" s="10">
        <v>43800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U15" s="13">
        <f>+AU4</f>
        <v>0</v>
      </c>
    </row>
    <row r="16" spans="2:47" ht="14.5">
      <c r="B16" s="8" t="s">
        <v>49</v>
      </c>
      <c r="C16" s="33">
        <v>3836</v>
      </c>
      <c r="D16" s="33">
        <v>3400</v>
      </c>
      <c r="E16" s="33">
        <v>3252</v>
      </c>
      <c r="F16" s="33">
        <v>2812</v>
      </c>
      <c r="G16" s="33">
        <v>2630</v>
      </c>
      <c r="H16" s="33">
        <v>2573</v>
      </c>
      <c r="I16" s="33">
        <v>3100</v>
      </c>
      <c r="J16" s="33">
        <v>3154</v>
      </c>
      <c r="K16" s="33">
        <v>3286</v>
      </c>
      <c r="L16" s="33">
        <v>3346</v>
      </c>
      <c r="M16" s="33">
        <v>3464</v>
      </c>
      <c r="N16" s="33">
        <v>3467</v>
      </c>
      <c r="O16" s="33">
        <v>3552</v>
      </c>
      <c r="P16" s="33">
        <v>3868</v>
      </c>
      <c r="Q16" s="33">
        <v>3813</v>
      </c>
      <c r="R16" s="33">
        <v>3878</v>
      </c>
      <c r="S16" s="33">
        <v>4103</v>
      </c>
      <c r="T16" s="33">
        <v>4059</v>
      </c>
      <c r="U16" s="33">
        <v>3978</v>
      </c>
      <c r="V16" s="33">
        <v>4051</v>
      </c>
      <c r="W16" s="33">
        <v>4217</v>
      </c>
      <c r="X16" s="33">
        <v>4160</v>
      </c>
      <c r="Y16" s="33">
        <v>4307</v>
      </c>
      <c r="Z16" s="33">
        <v>4177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U16" s="33">
        <f t="shared" ref="AU16:AU19" si="2">AVERAGE(C16:Z16)</f>
        <v>3603.4583333333335</v>
      </c>
    </row>
    <row r="17" spans="2:47" ht="14.5">
      <c r="B17" s="8" t="s">
        <v>74</v>
      </c>
      <c r="C17" s="33">
        <v>36</v>
      </c>
      <c r="D17" s="33">
        <v>80</v>
      </c>
      <c r="E17" s="33">
        <v>67</v>
      </c>
      <c r="F17" s="33">
        <v>315</v>
      </c>
      <c r="G17" s="33">
        <v>212</v>
      </c>
      <c r="H17" s="33">
        <v>200</v>
      </c>
      <c r="I17" s="33">
        <v>43</v>
      </c>
      <c r="J17" s="33">
        <v>157</v>
      </c>
      <c r="K17" s="33">
        <v>89</v>
      </c>
      <c r="L17" s="33">
        <v>113</v>
      </c>
      <c r="M17" s="33">
        <v>106</v>
      </c>
      <c r="N17" s="33">
        <v>116</v>
      </c>
      <c r="O17" s="33">
        <v>90</v>
      </c>
      <c r="P17" s="33">
        <v>97</v>
      </c>
      <c r="Q17" s="33">
        <v>74</v>
      </c>
      <c r="R17" s="33">
        <v>73</v>
      </c>
      <c r="S17" s="33">
        <v>57</v>
      </c>
      <c r="T17" s="33">
        <v>54</v>
      </c>
      <c r="U17" s="33">
        <v>51</v>
      </c>
      <c r="V17" s="33">
        <v>58</v>
      </c>
      <c r="W17" s="33">
        <v>52</v>
      </c>
      <c r="X17" s="33">
        <v>53</v>
      </c>
      <c r="Y17" s="33">
        <v>54</v>
      </c>
      <c r="Z17" s="33">
        <v>54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U17" s="33">
        <f t="shared" si="2"/>
        <v>95.875</v>
      </c>
    </row>
    <row r="18" spans="2:47" ht="14.5">
      <c r="B18" s="8" t="s">
        <v>50</v>
      </c>
      <c r="C18" s="33">
        <v>5725</v>
      </c>
      <c r="D18" s="33">
        <v>5243</v>
      </c>
      <c r="E18" s="33">
        <v>5585</v>
      </c>
      <c r="F18" s="33">
        <v>5337</v>
      </c>
      <c r="G18" s="33">
        <v>5081</v>
      </c>
      <c r="H18" s="33">
        <v>5057</v>
      </c>
      <c r="I18" s="33">
        <v>5183</v>
      </c>
      <c r="J18" s="33">
        <v>5146</v>
      </c>
      <c r="K18" s="33">
        <v>5599</v>
      </c>
      <c r="L18" s="33">
        <v>5494</v>
      </c>
      <c r="M18" s="33">
        <v>5519</v>
      </c>
      <c r="N18" s="33">
        <v>5528</v>
      </c>
      <c r="O18" s="33">
        <v>5356</v>
      </c>
      <c r="P18" s="33">
        <v>5531</v>
      </c>
      <c r="Q18" s="33">
        <v>5137</v>
      </c>
      <c r="R18" s="33">
        <v>5427</v>
      </c>
      <c r="S18" s="33">
        <v>5268</v>
      </c>
      <c r="T18" s="33">
        <v>5312</v>
      </c>
      <c r="U18" s="33">
        <v>4971</v>
      </c>
      <c r="V18" s="33">
        <v>4830</v>
      </c>
      <c r="W18" s="33">
        <v>5109</v>
      </c>
      <c r="X18" s="33">
        <v>5268</v>
      </c>
      <c r="Y18" s="33">
        <v>5149</v>
      </c>
      <c r="Z18" s="33">
        <v>4861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U18" s="33">
        <f t="shared" si="2"/>
        <v>5279.833333333333</v>
      </c>
    </row>
    <row r="19" spans="2:47" ht="14.5">
      <c r="B19" s="8" t="s">
        <v>51</v>
      </c>
      <c r="C19" s="33">
        <v>190</v>
      </c>
      <c r="D19" s="33">
        <v>692</v>
      </c>
      <c r="E19" s="33">
        <v>765</v>
      </c>
      <c r="F19" s="33">
        <v>588</v>
      </c>
      <c r="G19" s="33">
        <v>582</v>
      </c>
      <c r="H19" s="33">
        <v>581</v>
      </c>
      <c r="I19" s="33">
        <v>678</v>
      </c>
      <c r="J19" s="33">
        <v>528</v>
      </c>
      <c r="K19" s="33">
        <v>444</v>
      </c>
      <c r="L19" s="33">
        <v>457</v>
      </c>
      <c r="M19" s="33">
        <v>559</v>
      </c>
      <c r="N19" s="33">
        <v>510</v>
      </c>
      <c r="O19" s="33">
        <v>578</v>
      </c>
      <c r="P19" s="33">
        <v>546</v>
      </c>
      <c r="Q19" s="33">
        <v>507</v>
      </c>
      <c r="R19" s="33">
        <v>513</v>
      </c>
      <c r="S19" s="33">
        <v>555</v>
      </c>
      <c r="T19" s="33">
        <v>543</v>
      </c>
      <c r="U19" s="33">
        <v>378</v>
      </c>
      <c r="V19" s="33">
        <v>530</v>
      </c>
      <c r="W19" s="33">
        <v>459</v>
      </c>
      <c r="X19" s="33">
        <v>555</v>
      </c>
      <c r="Y19" s="33">
        <v>501</v>
      </c>
      <c r="Z19" s="33">
        <v>501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U19" s="33">
        <f t="shared" si="2"/>
        <v>530.83333333333337</v>
      </c>
    </row>
    <row r="20" spans="2:47" ht="14.5">
      <c r="B20" s="15" t="s">
        <v>1</v>
      </c>
      <c r="C20" s="34">
        <f>SUM(C16:C19)</f>
        <v>9787</v>
      </c>
      <c r="D20" s="34">
        <f t="shared" ref="D20:Z20" si="3">SUM(D16:D19)</f>
        <v>9415</v>
      </c>
      <c r="E20" s="34">
        <f t="shared" si="3"/>
        <v>9669</v>
      </c>
      <c r="F20" s="34">
        <f t="shared" si="3"/>
        <v>9052</v>
      </c>
      <c r="G20" s="34">
        <f t="shared" si="3"/>
        <v>8505</v>
      </c>
      <c r="H20" s="34">
        <f t="shared" si="3"/>
        <v>8411</v>
      </c>
      <c r="I20" s="34">
        <f t="shared" si="3"/>
        <v>9004</v>
      </c>
      <c r="J20" s="34">
        <f t="shared" si="3"/>
        <v>8985</v>
      </c>
      <c r="K20" s="34">
        <f t="shared" si="3"/>
        <v>9418</v>
      </c>
      <c r="L20" s="34">
        <f t="shared" si="3"/>
        <v>9410</v>
      </c>
      <c r="M20" s="34">
        <f t="shared" si="3"/>
        <v>9648</v>
      </c>
      <c r="N20" s="34">
        <f t="shared" si="3"/>
        <v>9621</v>
      </c>
      <c r="O20" s="34">
        <f t="shared" si="3"/>
        <v>9576</v>
      </c>
      <c r="P20" s="34">
        <f t="shared" si="3"/>
        <v>10042</v>
      </c>
      <c r="Q20" s="34">
        <f t="shared" si="3"/>
        <v>9531</v>
      </c>
      <c r="R20" s="34">
        <f t="shared" si="3"/>
        <v>9891</v>
      </c>
      <c r="S20" s="34">
        <f t="shared" si="3"/>
        <v>9983</v>
      </c>
      <c r="T20" s="34">
        <f t="shared" si="3"/>
        <v>9968</v>
      </c>
      <c r="U20" s="34">
        <f t="shared" si="3"/>
        <v>9378</v>
      </c>
      <c r="V20" s="34">
        <f t="shared" si="3"/>
        <v>9469</v>
      </c>
      <c r="W20" s="34">
        <f t="shared" si="3"/>
        <v>9837</v>
      </c>
      <c r="X20" s="34">
        <f t="shared" si="3"/>
        <v>10036</v>
      </c>
      <c r="Y20" s="34">
        <f t="shared" si="3"/>
        <v>10011</v>
      </c>
      <c r="Z20" s="34">
        <f t="shared" si="3"/>
        <v>9593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U20" s="34">
        <f>AVERAGE(C20:Z20)</f>
        <v>9510</v>
      </c>
    </row>
    <row r="21" spans="2:47" ht="14.5">
      <c r="C21"/>
      <c r="D21"/>
      <c r="E21"/>
      <c r="F21"/>
      <c r="G21"/>
      <c r="H21"/>
      <c r="I21"/>
      <c r="J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2:47" ht="14.5" customHeight="1">
      <c r="B22" s="85" t="s">
        <v>43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2:47" ht="13">
      <c r="B23" s="37" t="s">
        <v>44</v>
      </c>
      <c r="C23" s="32">
        <v>43101</v>
      </c>
      <c r="D23" s="10">
        <v>43132</v>
      </c>
      <c r="E23" s="10">
        <v>43160</v>
      </c>
      <c r="F23" s="10">
        <v>43191</v>
      </c>
      <c r="G23" s="10">
        <v>43221</v>
      </c>
      <c r="H23" s="10">
        <v>43252</v>
      </c>
      <c r="I23" s="10">
        <v>43282</v>
      </c>
      <c r="J23" s="10">
        <v>43313</v>
      </c>
      <c r="K23" s="10">
        <v>43344</v>
      </c>
      <c r="L23" s="10">
        <v>43374</v>
      </c>
      <c r="M23" s="10">
        <v>43405</v>
      </c>
      <c r="N23" s="10">
        <v>43435</v>
      </c>
      <c r="O23" s="10">
        <v>43466</v>
      </c>
      <c r="P23" s="10">
        <v>43497</v>
      </c>
      <c r="Q23" s="10">
        <v>43525</v>
      </c>
      <c r="R23" s="10">
        <v>43556</v>
      </c>
      <c r="S23" s="10">
        <v>43586</v>
      </c>
      <c r="T23" s="10">
        <v>43617</v>
      </c>
      <c r="U23" s="10">
        <v>43647</v>
      </c>
      <c r="V23" s="10">
        <v>43678</v>
      </c>
      <c r="W23" s="10">
        <v>43709</v>
      </c>
      <c r="X23" s="10">
        <v>43739</v>
      </c>
      <c r="Y23" s="10">
        <v>43770</v>
      </c>
      <c r="Z23" s="10">
        <v>43800</v>
      </c>
      <c r="AA23" s="10">
        <v>43831</v>
      </c>
      <c r="AB23" s="10">
        <v>43862</v>
      </c>
      <c r="AC23" s="10">
        <v>43891</v>
      </c>
      <c r="AD23" s="10">
        <v>43922</v>
      </c>
      <c r="AE23" s="10">
        <v>43952</v>
      </c>
      <c r="AF23" s="10">
        <v>43983</v>
      </c>
      <c r="AG23" s="10">
        <v>44013</v>
      </c>
      <c r="AH23" s="10">
        <v>44044</v>
      </c>
      <c r="AI23" s="10">
        <v>44075</v>
      </c>
      <c r="AJ23" s="10">
        <v>44105</v>
      </c>
      <c r="AK23" s="10">
        <v>44136</v>
      </c>
      <c r="AL23" s="10">
        <v>44166</v>
      </c>
      <c r="AM23" s="10">
        <v>44197</v>
      </c>
      <c r="AN23" s="10">
        <v>44228</v>
      </c>
      <c r="AO23" s="10">
        <v>44256</v>
      </c>
      <c r="AP23" s="10">
        <v>44287</v>
      </c>
      <c r="AQ23" s="10">
        <v>44317</v>
      </c>
      <c r="AR23" s="10">
        <v>44348</v>
      </c>
      <c r="AS23" s="10">
        <v>44378</v>
      </c>
      <c r="AU23" s="13">
        <f>+AU4</f>
        <v>0</v>
      </c>
    </row>
    <row r="24" spans="2:47">
      <c r="B24" s="44" t="s">
        <v>72</v>
      </c>
      <c r="C24" s="33">
        <v>482</v>
      </c>
      <c r="D24" s="33">
        <v>487</v>
      </c>
      <c r="E24" s="33">
        <v>489</v>
      </c>
      <c r="F24" s="33">
        <v>493</v>
      </c>
      <c r="G24" s="33">
        <v>529</v>
      </c>
      <c r="H24" s="33">
        <v>549</v>
      </c>
      <c r="I24" s="33">
        <v>568</v>
      </c>
      <c r="J24" s="33">
        <v>487</v>
      </c>
      <c r="K24" s="33">
        <v>521</v>
      </c>
      <c r="L24" s="33">
        <v>553</v>
      </c>
      <c r="M24" s="33">
        <v>786</v>
      </c>
      <c r="N24" s="33">
        <v>985</v>
      </c>
      <c r="O24" s="33">
        <v>889</v>
      </c>
      <c r="P24" s="33">
        <v>958</v>
      </c>
      <c r="Q24" s="33">
        <v>1098</v>
      </c>
      <c r="R24" s="33">
        <v>1031</v>
      </c>
      <c r="S24" s="33">
        <v>1905</v>
      </c>
      <c r="T24" s="33">
        <v>2172</v>
      </c>
      <c r="U24" s="33">
        <v>2349</v>
      </c>
      <c r="V24" s="33">
        <v>1935</v>
      </c>
      <c r="W24" s="33">
        <v>2239</v>
      </c>
      <c r="X24" s="33">
        <v>2520</v>
      </c>
      <c r="Y24" s="33">
        <v>2138</v>
      </c>
      <c r="Z24" s="33">
        <v>1447</v>
      </c>
      <c r="AA24" s="33">
        <v>996</v>
      </c>
      <c r="AB24" s="33">
        <v>833</v>
      </c>
      <c r="AC24" s="33">
        <v>833</v>
      </c>
      <c r="AD24" s="33">
        <v>784</v>
      </c>
      <c r="AE24" s="33">
        <v>833</v>
      </c>
      <c r="AF24" s="33">
        <v>833</v>
      </c>
      <c r="AG24" s="33">
        <v>833</v>
      </c>
      <c r="AH24" s="33">
        <v>833</v>
      </c>
      <c r="AI24" s="33">
        <v>833</v>
      </c>
      <c r="AJ24" s="33">
        <v>833</v>
      </c>
      <c r="AK24" s="33">
        <v>594</v>
      </c>
      <c r="AL24" s="33">
        <v>575</v>
      </c>
      <c r="AM24" s="33">
        <v>570</v>
      </c>
      <c r="AN24" s="33">
        <v>780</v>
      </c>
      <c r="AO24" s="33">
        <v>780</v>
      </c>
      <c r="AP24" s="33">
        <v>780</v>
      </c>
      <c r="AQ24" s="33">
        <v>950</v>
      </c>
      <c r="AR24" s="33">
        <v>1015</v>
      </c>
      <c r="AS24" s="33">
        <v>1541</v>
      </c>
      <c r="AU24" s="33">
        <f>AVERAGE(C24:Z24)</f>
        <v>1150.4166666666667</v>
      </c>
    </row>
    <row r="25" spans="2:47" ht="13">
      <c r="B25" s="15" t="s">
        <v>1</v>
      </c>
      <c r="C25" s="34">
        <f>+C24</f>
        <v>482</v>
      </c>
      <c r="D25" s="34">
        <f t="shared" ref="D25:AS25" si="4">+D24</f>
        <v>487</v>
      </c>
      <c r="E25" s="34">
        <f t="shared" si="4"/>
        <v>489</v>
      </c>
      <c r="F25" s="34">
        <f t="shared" si="4"/>
        <v>493</v>
      </c>
      <c r="G25" s="34">
        <f t="shared" si="4"/>
        <v>529</v>
      </c>
      <c r="H25" s="34">
        <f t="shared" si="4"/>
        <v>549</v>
      </c>
      <c r="I25" s="34">
        <f t="shared" si="4"/>
        <v>568</v>
      </c>
      <c r="J25" s="34">
        <f t="shared" si="4"/>
        <v>487</v>
      </c>
      <c r="K25" s="34">
        <f t="shared" si="4"/>
        <v>521</v>
      </c>
      <c r="L25" s="34">
        <f t="shared" si="4"/>
        <v>553</v>
      </c>
      <c r="M25" s="34">
        <f t="shared" si="4"/>
        <v>786</v>
      </c>
      <c r="N25" s="34">
        <f t="shared" si="4"/>
        <v>985</v>
      </c>
      <c r="O25" s="34">
        <f t="shared" si="4"/>
        <v>889</v>
      </c>
      <c r="P25" s="34">
        <f t="shared" si="4"/>
        <v>958</v>
      </c>
      <c r="Q25" s="34">
        <f t="shared" si="4"/>
        <v>1098</v>
      </c>
      <c r="R25" s="34">
        <f t="shared" si="4"/>
        <v>1031</v>
      </c>
      <c r="S25" s="34">
        <f t="shared" si="4"/>
        <v>1905</v>
      </c>
      <c r="T25" s="34">
        <f t="shared" si="4"/>
        <v>2172</v>
      </c>
      <c r="U25" s="34">
        <f t="shared" si="4"/>
        <v>2349</v>
      </c>
      <c r="V25" s="34">
        <f t="shared" si="4"/>
        <v>1935</v>
      </c>
      <c r="W25" s="34">
        <f t="shared" si="4"/>
        <v>2239</v>
      </c>
      <c r="X25" s="34">
        <f t="shared" si="4"/>
        <v>2520</v>
      </c>
      <c r="Y25" s="34">
        <f t="shared" si="4"/>
        <v>2138</v>
      </c>
      <c r="Z25" s="34">
        <f t="shared" si="4"/>
        <v>1447</v>
      </c>
      <c r="AA25" s="34">
        <f t="shared" si="4"/>
        <v>996</v>
      </c>
      <c r="AB25" s="34">
        <f t="shared" si="4"/>
        <v>833</v>
      </c>
      <c r="AC25" s="34">
        <f t="shared" si="4"/>
        <v>833</v>
      </c>
      <c r="AD25" s="34">
        <f t="shared" si="4"/>
        <v>784</v>
      </c>
      <c r="AE25" s="34">
        <f t="shared" si="4"/>
        <v>833</v>
      </c>
      <c r="AF25" s="34">
        <f t="shared" si="4"/>
        <v>833</v>
      </c>
      <c r="AG25" s="34">
        <f t="shared" si="4"/>
        <v>833</v>
      </c>
      <c r="AH25" s="34">
        <f t="shared" si="4"/>
        <v>833</v>
      </c>
      <c r="AI25" s="34">
        <f t="shared" si="4"/>
        <v>833</v>
      </c>
      <c r="AJ25" s="34">
        <f t="shared" si="4"/>
        <v>833</v>
      </c>
      <c r="AK25" s="34">
        <f t="shared" si="4"/>
        <v>594</v>
      </c>
      <c r="AL25" s="34">
        <f t="shared" si="4"/>
        <v>575</v>
      </c>
      <c r="AM25" s="34">
        <f t="shared" si="4"/>
        <v>570</v>
      </c>
      <c r="AN25" s="34">
        <f t="shared" si="4"/>
        <v>780</v>
      </c>
      <c r="AO25" s="34">
        <f t="shared" si="4"/>
        <v>780</v>
      </c>
      <c r="AP25" s="34">
        <f t="shared" si="4"/>
        <v>780</v>
      </c>
      <c r="AQ25" s="34">
        <f t="shared" si="4"/>
        <v>950</v>
      </c>
      <c r="AR25" s="34">
        <f t="shared" si="4"/>
        <v>1015</v>
      </c>
      <c r="AS25" s="34">
        <f t="shared" si="4"/>
        <v>1541</v>
      </c>
      <c r="AU25" s="34">
        <f>AVERAGE(C25:Z25)</f>
        <v>1150.4166666666667</v>
      </c>
    </row>
    <row r="26" spans="2:47" ht="14.5">
      <c r="C26"/>
      <c r="D26"/>
      <c r="E26"/>
      <c r="F26"/>
      <c r="G26"/>
      <c r="H26"/>
      <c r="I26"/>
      <c r="J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2:47" ht="14.5">
      <c r="C27"/>
      <c r="D27"/>
      <c r="E27"/>
      <c r="F27"/>
      <c r="G27"/>
      <c r="H27"/>
      <c r="I27"/>
      <c r="J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2:47" ht="14.5">
      <c r="B28" s="85" t="s">
        <v>34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2:47" ht="26">
      <c r="B29" s="43" t="s">
        <v>32</v>
      </c>
      <c r="C29" s="10">
        <v>43831</v>
      </c>
      <c r="D29" s="10">
        <v>43862</v>
      </c>
      <c r="E29" s="10">
        <v>43891</v>
      </c>
      <c r="F29" s="10">
        <v>43922</v>
      </c>
      <c r="G29" s="10">
        <v>43952</v>
      </c>
      <c r="H29" s="10">
        <v>43983</v>
      </c>
      <c r="I29" s="10">
        <v>44013</v>
      </c>
      <c r="J29" s="10">
        <v>44044</v>
      </c>
      <c r="K29" s="10">
        <v>44075</v>
      </c>
      <c r="L29" s="10">
        <v>44105</v>
      </c>
      <c r="M29" s="10">
        <v>44136</v>
      </c>
      <c r="N29" s="10">
        <v>44166</v>
      </c>
      <c r="O29" s="10">
        <v>44197</v>
      </c>
      <c r="P29" s="10">
        <v>44228</v>
      </c>
      <c r="Q29" s="10">
        <v>44256</v>
      </c>
      <c r="R29" s="10">
        <v>44287</v>
      </c>
      <c r="S29" s="10">
        <v>44317</v>
      </c>
      <c r="T29" s="10">
        <v>44348</v>
      </c>
      <c r="U29" s="10">
        <v>44378</v>
      </c>
      <c r="V29" s="10">
        <v>44409</v>
      </c>
      <c r="W29" s="10">
        <v>44440</v>
      </c>
      <c r="X29" s="10">
        <v>44470</v>
      </c>
      <c r="Y29" s="10">
        <v>44501</v>
      </c>
      <c r="Z29" s="10">
        <v>44531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U29" s="13" t="s">
        <v>76</v>
      </c>
    </row>
    <row r="30" spans="2:47">
      <c r="B30" s="8" t="s">
        <v>49</v>
      </c>
      <c r="C30" s="33">
        <v>4461</v>
      </c>
      <c r="D30" s="33">
        <v>4191</v>
      </c>
      <c r="E30" s="33">
        <v>4410</v>
      </c>
      <c r="F30" s="33">
        <v>4649</v>
      </c>
      <c r="G30" s="33">
        <v>5286</v>
      </c>
      <c r="H30" s="33">
        <v>5168</v>
      </c>
      <c r="I30" s="33">
        <v>5471</v>
      </c>
      <c r="J30" s="33">
        <v>5336</v>
      </c>
      <c r="K30" s="33">
        <v>5454</v>
      </c>
      <c r="L30" s="33">
        <v>5397</v>
      </c>
      <c r="M30" s="33">
        <v>5814</v>
      </c>
      <c r="N30" s="33">
        <v>6065</v>
      </c>
      <c r="O30" s="33">
        <v>5866</v>
      </c>
      <c r="P30" s="33">
        <v>5611</v>
      </c>
      <c r="Q30" s="33">
        <v>5039</v>
      </c>
      <c r="R30" s="33">
        <v>5174</v>
      </c>
      <c r="S30" s="33">
        <v>6233</v>
      </c>
      <c r="T30" s="33">
        <v>6104</v>
      </c>
      <c r="U30" s="33">
        <v>5962</v>
      </c>
      <c r="V30" s="33">
        <v>6111</v>
      </c>
      <c r="W30" s="33"/>
      <c r="X30" s="33"/>
      <c r="Y30" s="33"/>
      <c r="Z30" s="33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U30" s="33">
        <f t="shared" ref="AU30:AU33" si="5">AVERAGE(C30:Z30)</f>
        <v>5390.1</v>
      </c>
    </row>
    <row r="31" spans="2:47">
      <c r="B31" s="8" t="s">
        <v>74</v>
      </c>
      <c r="C31" s="33">
        <v>34</v>
      </c>
      <c r="D31" s="33">
        <v>47</v>
      </c>
      <c r="E31" s="33">
        <v>49</v>
      </c>
      <c r="F31" s="33">
        <v>42</v>
      </c>
      <c r="G31" s="33">
        <v>77</v>
      </c>
      <c r="H31" s="33">
        <v>52</v>
      </c>
      <c r="I31" s="33">
        <v>69</v>
      </c>
      <c r="J31" s="33">
        <v>66</v>
      </c>
      <c r="K31" s="33">
        <v>48</v>
      </c>
      <c r="L31" s="33">
        <v>40</v>
      </c>
      <c r="M31" s="33">
        <v>15</v>
      </c>
      <c r="N31" s="33">
        <v>15</v>
      </c>
      <c r="O31" s="33">
        <v>13</v>
      </c>
      <c r="P31" s="33">
        <v>11</v>
      </c>
      <c r="Q31" s="33">
        <v>10</v>
      </c>
      <c r="R31" s="33">
        <v>11</v>
      </c>
      <c r="S31" s="33">
        <v>10</v>
      </c>
      <c r="T31" s="33">
        <v>10</v>
      </c>
      <c r="U31" s="33">
        <v>9</v>
      </c>
      <c r="V31" s="33">
        <v>7</v>
      </c>
      <c r="W31" s="33"/>
      <c r="X31" s="33"/>
      <c r="Y31" s="33"/>
      <c r="Z31" s="33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U31" s="33">
        <f t="shared" si="5"/>
        <v>31.75</v>
      </c>
    </row>
    <row r="32" spans="2:47">
      <c r="B32" s="8" t="s">
        <v>50</v>
      </c>
      <c r="C32" s="33">
        <v>5145</v>
      </c>
      <c r="D32" s="33">
        <v>5101</v>
      </c>
      <c r="E32" s="33">
        <v>4871</v>
      </c>
      <c r="F32" s="33">
        <v>5072</v>
      </c>
      <c r="G32" s="33">
        <v>4141</v>
      </c>
      <c r="H32" s="33">
        <v>3951</v>
      </c>
      <c r="I32" s="33">
        <v>4092</v>
      </c>
      <c r="J32" s="33">
        <v>4462</v>
      </c>
      <c r="K32" s="33">
        <v>4948</v>
      </c>
      <c r="L32" s="33">
        <v>4237</v>
      </c>
      <c r="M32" s="33">
        <v>4964</v>
      </c>
      <c r="N32" s="33">
        <v>5069</v>
      </c>
      <c r="O32" s="33">
        <v>4892</v>
      </c>
      <c r="P32" s="33">
        <v>4697</v>
      </c>
      <c r="Q32" s="33">
        <v>4468</v>
      </c>
      <c r="R32" s="33">
        <v>4286</v>
      </c>
      <c r="S32" s="33">
        <v>4939</v>
      </c>
      <c r="T32" s="33">
        <v>4863</v>
      </c>
      <c r="U32" s="33">
        <v>4742</v>
      </c>
      <c r="V32" s="33">
        <v>4770</v>
      </c>
      <c r="W32" s="33"/>
      <c r="X32" s="33"/>
      <c r="Y32" s="33"/>
      <c r="Z32" s="33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U32" s="33">
        <f t="shared" si="5"/>
        <v>4685.5</v>
      </c>
    </row>
    <row r="33" spans="2:47">
      <c r="B33" s="8" t="s">
        <v>51</v>
      </c>
      <c r="C33" s="33">
        <v>553</v>
      </c>
      <c r="D33" s="33">
        <v>548</v>
      </c>
      <c r="E33" s="33">
        <v>575</v>
      </c>
      <c r="F33" s="33">
        <v>523</v>
      </c>
      <c r="G33" s="33">
        <v>742</v>
      </c>
      <c r="H33" s="33">
        <v>582</v>
      </c>
      <c r="I33" s="33">
        <v>672</v>
      </c>
      <c r="J33" s="33">
        <v>665</v>
      </c>
      <c r="K33" s="33">
        <v>607</v>
      </c>
      <c r="L33" s="33">
        <v>680</v>
      </c>
      <c r="M33" s="33">
        <v>607</v>
      </c>
      <c r="N33" s="33">
        <v>616</v>
      </c>
      <c r="O33" s="33">
        <v>608</v>
      </c>
      <c r="P33" s="33">
        <v>601</v>
      </c>
      <c r="Q33" s="33">
        <v>566</v>
      </c>
      <c r="R33" s="33">
        <v>564</v>
      </c>
      <c r="S33" s="33">
        <v>598</v>
      </c>
      <c r="T33" s="33">
        <v>603</v>
      </c>
      <c r="U33" s="33">
        <v>603</v>
      </c>
      <c r="V33" s="33">
        <v>586</v>
      </c>
      <c r="W33" s="33"/>
      <c r="X33" s="33"/>
      <c r="Y33" s="33"/>
      <c r="Z33" s="33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U33" s="33">
        <f t="shared" si="5"/>
        <v>604.95000000000005</v>
      </c>
    </row>
    <row r="34" spans="2:47" ht="13">
      <c r="B34" s="15" t="s">
        <v>1</v>
      </c>
      <c r="C34" s="34">
        <f>SUM(C30:C33)</f>
        <v>10193</v>
      </c>
      <c r="D34" s="34">
        <f t="shared" ref="D34:Z34" si="6">SUM(D30:D33)</f>
        <v>9887</v>
      </c>
      <c r="E34" s="34">
        <f t="shared" si="6"/>
        <v>9905</v>
      </c>
      <c r="F34" s="34">
        <f t="shared" si="6"/>
        <v>10286</v>
      </c>
      <c r="G34" s="34">
        <f t="shared" si="6"/>
        <v>10246</v>
      </c>
      <c r="H34" s="34">
        <f t="shared" si="6"/>
        <v>9753</v>
      </c>
      <c r="I34" s="34">
        <f t="shared" si="6"/>
        <v>10304</v>
      </c>
      <c r="J34" s="34">
        <f t="shared" si="6"/>
        <v>10529</v>
      </c>
      <c r="K34" s="34">
        <f t="shared" si="6"/>
        <v>11057</v>
      </c>
      <c r="L34" s="34">
        <f t="shared" si="6"/>
        <v>10354</v>
      </c>
      <c r="M34" s="34">
        <f t="shared" si="6"/>
        <v>11400</v>
      </c>
      <c r="N34" s="34">
        <f t="shared" si="6"/>
        <v>11765</v>
      </c>
      <c r="O34" s="34">
        <f t="shared" si="6"/>
        <v>11379</v>
      </c>
      <c r="P34" s="34">
        <f t="shared" si="6"/>
        <v>10920</v>
      </c>
      <c r="Q34" s="34">
        <f t="shared" si="6"/>
        <v>10083</v>
      </c>
      <c r="R34" s="34">
        <f t="shared" si="6"/>
        <v>10035</v>
      </c>
      <c r="S34" s="34">
        <f t="shared" si="6"/>
        <v>11780</v>
      </c>
      <c r="T34" s="34">
        <f t="shared" si="6"/>
        <v>11580</v>
      </c>
      <c r="U34" s="34">
        <f t="shared" si="6"/>
        <v>11316</v>
      </c>
      <c r="V34" s="34">
        <f>SUM(V30:V33)</f>
        <v>11474</v>
      </c>
      <c r="W34" s="34">
        <f t="shared" si="6"/>
        <v>0</v>
      </c>
      <c r="X34" s="34">
        <f t="shared" si="6"/>
        <v>0</v>
      </c>
      <c r="Y34" s="34">
        <f t="shared" si="6"/>
        <v>0</v>
      </c>
      <c r="Z34" s="34">
        <f t="shared" si="6"/>
        <v>0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U34" s="34">
        <f>AVERAGE(C34:Z34)</f>
        <v>8926.9166666666661</v>
      </c>
    </row>
    <row r="35" spans="2:47" ht="14.5">
      <c r="C35"/>
      <c r="D35"/>
      <c r="E35"/>
      <c r="F35"/>
      <c r="G35"/>
      <c r="H35"/>
      <c r="I35"/>
      <c r="J35"/>
    </row>
    <row r="36" spans="2:47" ht="14.5">
      <c r="C36"/>
      <c r="D36"/>
      <c r="E36"/>
      <c r="F36"/>
      <c r="G36"/>
      <c r="H36"/>
      <c r="I36"/>
      <c r="J36"/>
    </row>
    <row r="37" spans="2:47" ht="14.5">
      <c r="C37"/>
      <c r="D37"/>
      <c r="E37"/>
      <c r="F37"/>
      <c r="G37"/>
      <c r="H37"/>
      <c r="I37"/>
      <c r="J37"/>
    </row>
    <row r="38" spans="2:47" ht="14.5">
      <c r="C38"/>
      <c r="D38"/>
      <c r="E38"/>
      <c r="F38"/>
      <c r="G38"/>
      <c r="H38"/>
      <c r="I38"/>
      <c r="J38"/>
    </row>
    <row r="39" spans="2:47" ht="14.5">
      <c r="C39"/>
      <c r="D39"/>
      <c r="E39"/>
      <c r="F39"/>
      <c r="G39"/>
      <c r="H39"/>
      <c r="I39"/>
      <c r="J39"/>
    </row>
    <row r="40" spans="2:47" ht="14.5">
      <c r="C40"/>
      <c r="D40"/>
      <c r="E40"/>
      <c r="F40"/>
      <c r="G40"/>
      <c r="H40"/>
      <c r="I40"/>
      <c r="J40"/>
    </row>
    <row r="41" spans="2:47" ht="14.5">
      <c r="C41"/>
      <c r="D41"/>
      <c r="E41"/>
      <c r="F41"/>
      <c r="G41"/>
      <c r="H41"/>
      <c r="I41"/>
      <c r="J41"/>
    </row>
    <row r="42" spans="2:47" ht="14.5">
      <c r="C42"/>
      <c r="D42"/>
      <c r="E42"/>
      <c r="F42"/>
      <c r="G42"/>
      <c r="H42"/>
      <c r="I42"/>
      <c r="J42"/>
    </row>
    <row r="43" spans="2:47" ht="14.5">
      <c r="C43"/>
      <c r="D43"/>
      <c r="E43"/>
      <c r="F43"/>
      <c r="G43"/>
      <c r="H43"/>
      <c r="I43"/>
      <c r="J43"/>
    </row>
    <row r="44" spans="2:47" ht="14.5">
      <c r="C44"/>
      <c r="D44"/>
      <c r="E44"/>
      <c r="F44"/>
      <c r="G44"/>
      <c r="H44"/>
      <c r="I44"/>
      <c r="J44"/>
    </row>
    <row r="45" spans="2:47" ht="14.5">
      <c r="C45"/>
      <c r="D45"/>
      <c r="E45"/>
      <c r="F45"/>
      <c r="G45"/>
      <c r="H45"/>
      <c r="I45"/>
      <c r="J45"/>
    </row>
    <row r="46" spans="2:47" ht="14.5">
      <c r="C46"/>
      <c r="D46"/>
      <c r="E46"/>
      <c r="F46"/>
      <c r="G46"/>
      <c r="H46"/>
      <c r="I46"/>
      <c r="J46"/>
    </row>
    <row r="47" spans="2:47" ht="14.5">
      <c r="C47"/>
      <c r="D47"/>
      <c r="E47"/>
      <c r="F47"/>
      <c r="G47"/>
      <c r="H47"/>
      <c r="I47"/>
      <c r="J47"/>
    </row>
    <row r="48" spans="2:47" ht="14.5">
      <c r="C48"/>
      <c r="D48"/>
      <c r="E48"/>
      <c r="F48"/>
      <c r="G48"/>
      <c r="H48"/>
      <c r="I48"/>
      <c r="J48"/>
    </row>
    <row r="49" spans="3:10" ht="14.5">
      <c r="C49"/>
      <c r="D49"/>
      <c r="E49"/>
      <c r="F49"/>
      <c r="G49"/>
      <c r="H49"/>
      <c r="I49"/>
      <c r="J49"/>
    </row>
    <row r="50" spans="3:10" ht="14.5">
      <c r="C50"/>
      <c r="D50"/>
      <c r="E50"/>
      <c r="F50"/>
      <c r="G50"/>
      <c r="H50"/>
      <c r="I50"/>
      <c r="J50"/>
    </row>
    <row r="51" spans="3:10" ht="14.5">
      <c r="C51"/>
      <c r="D51"/>
      <c r="E51"/>
      <c r="F51"/>
      <c r="G51"/>
      <c r="H51"/>
      <c r="I51"/>
      <c r="J51"/>
    </row>
    <row r="52" spans="3:10" ht="14.5">
      <c r="C52"/>
      <c r="D52"/>
      <c r="E52"/>
      <c r="F52"/>
      <c r="G52"/>
      <c r="H52"/>
      <c r="I52"/>
      <c r="J52"/>
    </row>
    <row r="53" spans="3:10" ht="14.5">
      <c r="C53"/>
      <c r="D53"/>
      <c r="E53"/>
      <c r="F53"/>
      <c r="G53"/>
      <c r="H53"/>
      <c r="I53"/>
      <c r="J53"/>
    </row>
    <row r="54" spans="3:10" ht="14.5">
      <c r="C54"/>
      <c r="D54"/>
      <c r="E54"/>
      <c r="F54"/>
      <c r="G54"/>
      <c r="H54"/>
      <c r="I54"/>
      <c r="J54"/>
    </row>
    <row r="55" spans="3:10" ht="14.5">
      <c r="C55"/>
      <c r="D55"/>
      <c r="E55"/>
      <c r="F55"/>
      <c r="G55"/>
      <c r="H55"/>
      <c r="I55"/>
      <c r="J55"/>
    </row>
    <row r="56" spans="3:10" ht="14.5">
      <c r="C56"/>
      <c r="D56"/>
      <c r="E56"/>
      <c r="F56"/>
      <c r="G56"/>
      <c r="H56"/>
      <c r="I56"/>
      <c r="J56"/>
    </row>
    <row r="57" spans="3:10" ht="14.5">
      <c r="C57"/>
      <c r="D57"/>
      <c r="E57"/>
      <c r="F57"/>
      <c r="G57"/>
      <c r="H57"/>
      <c r="I57"/>
      <c r="J57"/>
    </row>
    <row r="58" spans="3:10" ht="14.5">
      <c r="C58"/>
      <c r="D58"/>
      <c r="E58"/>
      <c r="F58"/>
      <c r="G58"/>
      <c r="H58"/>
      <c r="I58"/>
      <c r="J58"/>
    </row>
    <row r="59" spans="3:10" ht="14.5">
      <c r="C59"/>
      <c r="D59"/>
      <c r="E59"/>
      <c r="F59"/>
      <c r="G59"/>
      <c r="H59"/>
      <c r="I59"/>
      <c r="J59"/>
    </row>
    <row r="60" spans="3:10" ht="14.5">
      <c r="C60"/>
      <c r="D60"/>
      <c r="E60"/>
      <c r="F60"/>
      <c r="G60"/>
      <c r="H60"/>
      <c r="I60"/>
      <c r="J60"/>
    </row>
    <row r="61" spans="3:10" ht="14.5">
      <c r="C61"/>
      <c r="D61"/>
      <c r="E61"/>
      <c r="F61"/>
      <c r="G61"/>
      <c r="H61"/>
      <c r="I61"/>
      <c r="J61"/>
    </row>
    <row r="62" spans="3:10" ht="14.5">
      <c r="C62"/>
      <c r="D62"/>
      <c r="E62"/>
      <c r="F62"/>
      <c r="G62"/>
      <c r="H62"/>
      <c r="I62"/>
      <c r="J62"/>
    </row>
    <row r="63" spans="3:10" ht="14.5">
      <c r="C63"/>
      <c r="D63"/>
      <c r="E63"/>
      <c r="F63"/>
      <c r="G63"/>
      <c r="H63"/>
      <c r="I63"/>
      <c r="J63"/>
    </row>
    <row r="64" spans="3:10" ht="14.5">
      <c r="C64"/>
      <c r="D64"/>
      <c r="E64"/>
      <c r="F64"/>
      <c r="G64"/>
      <c r="H64"/>
      <c r="I64"/>
      <c r="J64"/>
    </row>
    <row r="65" spans="3:10" ht="14.5">
      <c r="C65"/>
      <c r="D65"/>
      <c r="E65"/>
      <c r="F65"/>
      <c r="G65"/>
      <c r="H65"/>
      <c r="I65"/>
      <c r="J65"/>
    </row>
    <row r="66" spans="3:10" ht="14.5">
      <c r="C66"/>
      <c r="D66"/>
      <c r="E66"/>
      <c r="F66"/>
      <c r="G66"/>
      <c r="H66"/>
      <c r="I66"/>
      <c r="J66"/>
    </row>
    <row r="67" spans="3:10" ht="14.5">
      <c r="C67"/>
      <c r="D67"/>
      <c r="E67"/>
      <c r="F67"/>
      <c r="G67"/>
      <c r="H67"/>
      <c r="I67"/>
      <c r="J67"/>
    </row>
    <row r="68" spans="3:10" ht="14.5">
      <c r="C68"/>
      <c r="D68"/>
      <c r="E68"/>
      <c r="F68"/>
      <c r="G68"/>
      <c r="H68"/>
      <c r="I68"/>
      <c r="J68"/>
    </row>
    <row r="69" spans="3:10" ht="14.5">
      <c r="C69"/>
      <c r="D69"/>
      <c r="E69"/>
      <c r="F69"/>
      <c r="G69"/>
      <c r="H69"/>
      <c r="I69"/>
      <c r="J69"/>
    </row>
    <row r="70" spans="3:10" ht="14.5">
      <c r="C70"/>
      <c r="D70"/>
      <c r="E70"/>
      <c r="F70"/>
      <c r="G70"/>
      <c r="H70"/>
      <c r="I70"/>
      <c r="J70"/>
    </row>
    <row r="71" spans="3:10" ht="14.5">
      <c r="C71"/>
      <c r="D71"/>
      <c r="E71"/>
      <c r="F71"/>
      <c r="G71"/>
      <c r="H71"/>
      <c r="I71"/>
      <c r="J71"/>
    </row>
    <row r="72" spans="3:10" ht="14.5">
      <c r="C72"/>
      <c r="D72"/>
      <c r="E72"/>
      <c r="F72"/>
      <c r="G72"/>
      <c r="H72"/>
      <c r="I72"/>
      <c r="J72"/>
    </row>
  </sheetData>
  <mergeCells count="4">
    <mergeCell ref="B14:Z14"/>
    <mergeCell ref="B28:Z28"/>
    <mergeCell ref="B3:AS3"/>
    <mergeCell ref="B22:AS22"/>
  </mergeCells>
  <pageMargins left="0.7" right="0.7" top="0.75" bottom="0.75" header="0.3" footer="0.3"/>
  <pageSetup orientation="portrait" r:id="rId1"/>
  <ignoredErrors>
    <ignoredError sqref="C12:T12 U12:Z12 C20:Z20 AA12:AS12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FDB6-A0D1-4CAE-ABEA-7D61D289B24E}">
  <dimension ref="B2:Q10"/>
  <sheetViews>
    <sheetView workbookViewId="0">
      <selection activeCell="D5" sqref="D5"/>
    </sheetView>
  </sheetViews>
  <sheetFormatPr baseColWidth="10" defaultRowHeight="14.5"/>
  <cols>
    <col min="1" max="1" width="10.90625" style="16"/>
    <col min="2" max="2" width="35.36328125" style="16" bestFit="1" customWidth="1"/>
    <col min="3" max="16384" width="10.90625" style="16"/>
  </cols>
  <sheetData>
    <row r="2" spans="2:17">
      <c r="B2" s="74" t="s">
        <v>239</v>
      </c>
      <c r="C2" s="75">
        <v>43952</v>
      </c>
      <c r="D2" s="75">
        <v>43983</v>
      </c>
      <c r="E2" s="75">
        <v>44013</v>
      </c>
      <c r="F2" s="75">
        <v>44044</v>
      </c>
      <c r="G2" s="75">
        <v>44075</v>
      </c>
      <c r="H2" s="75">
        <v>44105</v>
      </c>
      <c r="I2" s="75">
        <v>44136</v>
      </c>
      <c r="J2" s="75">
        <v>44166</v>
      </c>
      <c r="K2" s="75">
        <v>44197</v>
      </c>
      <c r="L2" s="75">
        <v>44228</v>
      </c>
      <c r="M2" s="75">
        <v>44256</v>
      </c>
      <c r="N2" s="75">
        <v>44287</v>
      </c>
      <c r="O2" s="75">
        <v>44317</v>
      </c>
      <c r="P2" s="75">
        <v>44348</v>
      </c>
      <c r="Q2" s="75">
        <v>44378</v>
      </c>
    </row>
    <row r="3" spans="2:17">
      <c r="B3" s="16" t="s">
        <v>240</v>
      </c>
      <c r="C3" s="16">
        <v>310</v>
      </c>
      <c r="D3" s="16">
        <v>392</v>
      </c>
      <c r="E3" s="16">
        <v>436</v>
      </c>
      <c r="F3" s="16">
        <v>308</v>
      </c>
      <c r="G3" s="16">
        <v>443</v>
      </c>
      <c r="H3" s="16">
        <v>477</v>
      </c>
      <c r="I3" s="16">
        <v>428</v>
      </c>
      <c r="J3" s="16">
        <v>382</v>
      </c>
      <c r="K3" s="16">
        <v>387</v>
      </c>
      <c r="L3" s="16">
        <v>448</v>
      </c>
      <c r="M3" s="16">
        <v>468</v>
      </c>
      <c r="N3" s="16">
        <v>394</v>
      </c>
      <c r="O3" s="16">
        <v>106</v>
      </c>
      <c r="P3" s="16">
        <v>128</v>
      </c>
      <c r="Q3" s="16">
        <v>106</v>
      </c>
    </row>
    <row r="4" spans="2:17">
      <c r="B4" s="16" t="s">
        <v>241</v>
      </c>
      <c r="C4" s="16">
        <v>310</v>
      </c>
      <c r="D4" s="16">
        <v>387</v>
      </c>
      <c r="E4" s="16">
        <v>376</v>
      </c>
      <c r="F4" s="16">
        <v>268</v>
      </c>
      <c r="G4" s="16">
        <v>401</v>
      </c>
      <c r="H4" s="16">
        <v>439</v>
      </c>
      <c r="I4" s="16">
        <v>400</v>
      </c>
      <c r="J4" s="16">
        <v>331</v>
      </c>
      <c r="K4" s="16">
        <v>348</v>
      </c>
      <c r="L4" s="16">
        <v>425</v>
      </c>
      <c r="M4" s="16">
        <v>436</v>
      </c>
      <c r="N4" s="16">
        <v>372</v>
      </c>
      <c r="O4" s="16">
        <v>103</v>
      </c>
      <c r="P4" s="16">
        <v>121</v>
      </c>
      <c r="Q4" s="16">
        <v>97</v>
      </c>
    </row>
    <row r="5" spans="2:17">
      <c r="B5" s="16" t="s">
        <v>242</v>
      </c>
      <c r="C5" s="16">
        <v>304</v>
      </c>
      <c r="D5" s="16">
        <v>382</v>
      </c>
      <c r="E5" s="16">
        <v>328</v>
      </c>
      <c r="F5" s="16">
        <v>227</v>
      </c>
      <c r="G5" s="16">
        <v>372</v>
      </c>
      <c r="H5" s="16">
        <v>418</v>
      </c>
      <c r="I5" s="16">
        <v>374</v>
      </c>
      <c r="J5" s="16">
        <v>295</v>
      </c>
      <c r="K5" s="16">
        <v>303</v>
      </c>
      <c r="L5" s="16">
        <v>412</v>
      </c>
      <c r="M5" s="16">
        <v>413</v>
      </c>
      <c r="N5" s="16">
        <v>349</v>
      </c>
      <c r="O5" s="16">
        <v>101</v>
      </c>
      <c r="P5" s="16">
        <v>108</v>
      </c>
      <c r="Q5" s="16">
        <v>84</v>
      </c>
    </row>
    <row r="6" spans="2:17">
      <c r="B6" s="16" t="s">
        <v>243</v>
      </c>
      <c r="C6" s="16">
        <v>0</v>
      </c>
      <c r="D6" s="16">
        <v>5</v>
      </c>
      <c r="E6" s="16">
        <v>60</v>
      </c>
      <c r="F6" s="16">
        <v>39</v>
      </c>
      <c r="G6" s="16">
        <v>42</v>
      </c>
      <c r="H6" s="16">
        <v>38</v>
      </c>
      <c r="I6" s="16">
        <v>28</v>
      </c>
      <c r="J6" s="16">
        <v>51</v>
      </c>
      <c r="K6" s="16">
        <v>39</v>
      </c>
      <c r="L6" s="16">
        <v>24</v>
      </c>
      <c r="M6" s="16">
        <v>32</v>
      </c>
      <c r="N6" s="16">
        <v>22</v>
      </c>
      <c r="O6" s="16">
        <v>3</v>
      </c>
      <c r="P6" s="16">
        <v>7</v>
      </c>
      <c r="Q6" s="16">
        <v>9</v>
      </c>
    </row>
    <row r="7" spans="2:17">
      <c r="B7" s="74" t="s">
        <v>244</v>
      </c>
      <c r="C7" s="57">
        <v>0.98</v>
      </c>
      <c r="D7" s="57">
        <v>0.98</v>
      </c>
      <c r="E7" s="57">
        <v>0.78</v>
      </c>
      <c r="F7" s="57">
        <v>0.77</v>
      </c>
      <c r="G7" s="57">
        <v>0.9</v>
      </c>
      <c r="H7" s="57">
        <v>0.93</v>
      </c>
      <c r="I7" s="57">
        <v>0.91</v>
      </c>
      <c r="J7" s="57">
        <v>0.8</v>
      </c>
      <c r="K7" s="58">
        <v>0.8</v>
      </c>
      <c r="L7" s="57">
        <v>0.94</v>
      </c>
      <c r="M7" s="57">
        <v>0.89</v>
      </c>
      <c r="N7" s="57">
        <v>0.9</v>
      </c>
      <c r="O7" s="57">
        <v>0.95</v>
      </c>
      <c r="P7" s="57">
        <v>0.86</v>
      </c>
      <c r="Q7" s="57">
        <v>0.8</v>
      </c>
    </row>
    <row r="8" spans="2:17">
      <c r="C8" s="36"/>
    </row>
    <row r="10" spans="2:17">
      <c r="C10" s="76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1"/>
  <sheetViews>
    <sheetView workbookViewId="0">
      <selection activeCell="A22" sqref="A22"/>
    </sheetView>
  </sheetViews>
  <sheetFormatPr baseColWidth="10" defaultRowHeight="14.5"/>
  <cols>
    <col min="1" max="1" width="26.1796875" bestFit="1" customWidth="1"/>
    <col min="2" max="2" width="7" bestFit="1" customWidth="1"/>
    <col min="3" max="3" width="6.453125" bestFit="1" customWidth="1"/>
    <col min="4" max="4" width="7.1796875" bestFit="1" customWidth="1"/>
    <col min="5" max="5" width="6.54296875" bestFit="1" customWidth="1"/>
    <col min="6" max="6" width="7.453125" bestFit="1" customWidth="1"/>
    <col min="7" max="7" width="6.453125" bestFit="1" customWidth="1"/>
    <col min="8" max="8" width="5.81640625" bestFit="1" customWidth="1"/>
    <col min="9" max="9" width="7" bestFit="1" customWidth="1"/>
    <col min="10" max="10" width="6.7265625" bestFit="1" customWidth="1"/>
    <col min="11" max="11" width="6.26953125" bestFit="1" customWidth="1"/>
    <col min="12" max="12" width="6.81640625" bestFit="1" customWidth="1"/>
    <col min="13" max="13" width="6.26953125" bestFit="1" customWidth="1"/>
    <col min="14" max="14" width="7" bestFit="1" customWidth="1"/>
    <col min="15" max="15" width="6.453125" bestFit="1" customWidth="1"/>
    <col min="16" max="16" width="7.1796875" bestFit="1" customWidth="1"/>
    <col min="17" max="17" width="6.54296875" bestFit="1" customWidth="1"/>
    <col min="18" max="18" width="7.453125" bestFit="1" customWidth="1"/>
    <col min="19" max="19" width="6.453125" bestFit="1" customWidth="1"/>
  </cols>
  <sheetData>
    <row r="1" spans="1:19">
      <c r="A1" s="6" t="s">
        <v>9</v>
      </c>
      <c r="B1" s="11">
        <v>43101</v>
      </c>
      <c r="C1" s="11">
        <v>43132</v>
      </c>
      <c r="D1" s="11">
        <v>43160</v>
      </c>
      <c r="E1" s="11">
        <v>43191</v>
      </c>
      <c r="F1" s="11">
        <v>43221</v>
      </c>
      <c r="G1" s="11">
        <v>43252</v>
      </c>
      <c r="H1" s="11">
        <v>43282</v>
      </c>
      <c r="I1" s="11">
        <v>43313</v>
      </c>
      <c r="J1" s="11">
        <v>43344</v>
      </c>
      <c r="K1" s="11">
        <v>43374</v>
      </c>
      <c r="L1" s="11">
        <v>43405</v>
      </c>
      <c r="M1" s="11">
        <v>43435</v>
      </c>
      <c r="N1" s="11">
        <v>43466</v>
      </c>
      <c r="O1" s="11">
        <v>43497</v>
      </c>
      <c r="P1" s="11">
        <v>43525</v>
      </c>
      <c r="Q1" s="11">
        <v>43556</v>
      </c>
      <c r="R1" s="11">
        <v>43586</v>
      </c>
      <c r="S1" s="11">
        <v>43617</v>
      </c>
    </row>
    <row r="2" spans="1:19">
      <c r="A2" s="5" t="s">
        <v>2</v>
      </c>
      <c r="B2" s="4">
        <f>956</f>
        <v>956</v>
      </c>
      <c r="C2" s="4">
        <f>781</f>
        <v>781</v>
      </c>
      <c r="D2" s="4">
        <f>826</f>
        <v>826</v>
      </c>
      <c r="E2" s="4">
        <f>927</f>
        <v>927</v>
      </c>
      <c r="F2" s="4">
        <f>855</f>
        <v>855</v>
      </c>
      <c r="G2" s="4">
        <f>793</f>
        <v>793</v>
      </c>
      <c r="H2" s="4">
        <f>780</f>
        <v>780</v>
      </c>
      <c r="I2" s="4">
        <f>757</f>
        <v>757</v>
      </c>
      <c r="J2" s="4">
        <f>748</f>
        <v>748</v>
      </c>
      <c r="K2" s="4">
        <v>719</v>
      </c>
      <c r="L2" s="4">
        <f>692</f>
        <v>692</v>
      </c>
      <c r="M2" s="4">
        <f>656</f>
        <v>656</v>
      </c>
      <c r="N2" s="4">
        <f>612</f>
        <v>612</v>
      </c>
      <c r="O2" s="4">
        <f>566</f>
        <v>566</v>
      </c>
      <c r="P2" s="4">
        <f>612</f>
        <v>612</v>
      </c>
      <c r="Q2" s="4">
        <f>603</f>
        <v>603</v>
      </c>
      <c r="R2" s="4">
        <f>617</f>
        <v>617</v>
      </c>
      <c r="S2" s="4">
        <f>584</f>
        <v>584</v>
      </c>
    </row>
    <row r="3" spans="1:19">
      <c r="A3" s="5" t="s">
        <v>3</v>
      </c>
      <c r="B3" s="4">
        <v>598</v>
      </c>
      <c r="C3" s="4">
        <v>564</v>
      </c>
      <c r="D3" s="4">
        <v>604</v>
      </c>
      <c r="E3" s="4">
        <v>563</v>
      </c>
      <c r="F3" s="4">
        <v>513</v>
      </c>
      <c r="G3" s="4">
        <v>683</v>
      </c>
      <c r="H3" s="4">
        <v>483</v>
      </c>
      <c r="I3" s="4">
        <v>517</v>
      </c>
      <c r="J3" s="4">
        <v>546</v>
      </c>
      <c r="K3" s="4">
        <v>400</v>
      </c>
      <c r="L3" s="4">
        <v>544</v>
      </c>
      <c r="M3" s="4">
        <v>788</v>
      </c>
      <c r="N3" s="4">
        <v>349</v>
      </c>
      <c r="O3" s="4">
        <v>311</v>
      </c>
      <c r="P3" s="4">
        <v>409</v>
      </c>
      <c r="Q3" s="4">
        <v>320</v>
      </c>
      <c r="R3" s="4">
        <v>383</v>
      </c>
      <c r="S3" s="4">
        <v>368</v>
      </c>
    </row>
    <row r="4" spans="1:19">
      <c r="A4" s="5" t="s">
        <v>4</v>
      </c>
      <c r="B4" s="4">
        <v>171</v>
      </c>
      <c r="C4" s="4">
        <v>121</v>
      </c>
      <c r="D4" s="4">
        <v>113</v>
      </c>
      <c r="E4" s="4">
        <v>149</v>
      </c>
      <c r="F4" s="4">
        <v>96</v>
      </c>
      <c r="G4" s="4">
        <v>103</v>
      </c>
      <c r="H4" s="4">
        <v>87</v>
      </c>
      <c r="I4" s="4">
        <v>106</v>
      </c>
      <c r="J4" s="4">
        <v>99</v>
      </c>
      <c r="K4" s="4">
        <v>111</v>
      </c>
      <c r="L4" s="4">
        <v>94</v>
      </c>
      <c r="M4" s="4">
        <v>128</v>
      </c>
      <c r="N4" s="4">
        <v>116</v>
      </c>
      <c r="O4" s="4">
        <v>109</v>
      </c>
      <c r="P4" s="4">
        <v>102</v>
      </c>
      <c r="Q4" s="4">
        <v>126</v>
      </c>
      <c r="R4" s="4">
        <v>130</v>
      </c>
      <c r="S4" s="4">
        <v>85</v>
      </c>
    </row>
    <row r="5" spans="1:19">
      <c r="A5" s="5" t="s">
        <v>5</v>
      </c>
      <c r="B5" s="4">
        <v>525</v>
      </c>
      <c r="C5" s="4">
        <v>470</v>
      </c>
      <c r="D5" s="4">
        <v>469</v>
      </c>
      <c r="E5" s="4">
        <v>487</v>
      </c>
      <c r="F5" s="4">
        <v>437</v>
      </c>
      <c r="G5" s="4">
        <v>415</v>
      </c>
      <c r="H5" s="4">
        <v>383</v>
      </c>
      <c r="I5" s="4">
        <v>387</v>
      </c>
      <c r="J5" s="4">
        <v>406</v>
      </c>
      <c r="K5" s="4">
        <v>367</v>
      </c>
      <c r="L5" s="4">
        <v>372</v>
      </c>
      <c r="M5" s="4">
        <v>423</v>
      </c>
      <c r="N5" s="4">
        <v>331</v>
      </c>
      <c r="O5" s="4">
        <v>308</v>
      </c>
      <c r="P5" s="4">
        <v>357</v>
      </c>
      <c r="Q5" s="4">
        <v>322</v>
      </c>
      <c r="R5" s="4">
        <v>338</v>
      </c>
      <c r="S5" s="4">
        <v>243</v>
      </c>
    </row>
    <row r="6" spans="1:19" ht="26">
      <c r="A6" s="5" t="s">
        <v>6</v>
      </c>
      <c r="B6" s="4">
        <v>465</v>
      </c>
      <c r="C6" s="4">
        <v>366</v>
      </c>
      <c r="D6" s="4">
        <v>404</v>
      </c>
      <c r="E6" s="4">
        <v>396</v>
      </c>
      <c r="F6" s="4">
        <v>408</v>
      </c>
      <c r="G6" s="4">
        <v>351</v>
      </c>
      <c r="H6" s="4">
        <v>359</v>
      </c>
      <c r="I6" s="4">
        <v>332</v>
      </c>
      <c r="J6" s="4">
        <v>367</v>
      </c>
      <c r="K6" s="4">
        <v>339</v>
      </c>
      <c r="L6" s="4">
        <v>373</v>
      </c>
      <c r="M6" s="4">
        <v>335</v>
      </c>
      <c r="N6" s="4">
        <v>228</v>
      </c>
      <c r="O6" s="4">
        <v>207</v>
      </c>
      <c r="P6" s="4">
        <v>224</v>
      </c>
      <c r="Q6" s="4">
        <v>219</v>
      </c>
      <c r="R6" s="4">
        <v>241</v>
      </c>
      <c r="S6" s="4">
        <v>162</v>
      </c>
    </row>
    <row r="7" spans="1:19">
      <c r="A7" s="5" t="s">
        <v>7</v>
      </c>
      <c r="B7" s="4">
        <v>305</v>
      </c>
      <c r="C7" s="4">
        <v>218</v>
      </c>
      <c r="D7" s="4">
        <v>275</v>
      </c>
      <c r="E7" s="4">
        <v>261</v>
      </c>
      <c r="F7" s="4">
        <v>213</v>
      </c>
      <c r="G7" s="4">
        <v>259</v>
      </c>
      <c r="H7" s="4">
        <v>258</v>
      </c>
      <c r="I7" s="4">
        <v>242</v>
      </c>
      <c r="J7" s="4">
        <v>259</v>
      </c>
      <c r="K7" s="4">
        <v>240</v>
      </c>
      <c r="L7" s="4">
        <v>227</v>
      </c>
      <c r="M7" s="4">
        <v>240</v>
      </c>
      <c r="N7" s="4">
        <v>259</v>
      </c>
      <c r="O7" s="4">
        <v>240</v>
      </c>
      <c r="P7" s="4">
        <v>258</v>
      </c>
      <c r="Q7" s="4">
        <v>234</v>
      </c>
      <c r="R7" s="4">
        <v>227</v>
      </c>
      <c r="S7" s="4">
        <v>251</v>
      </c>
    </row>
    <row r="8" spans="1:19">
      <c r="A8" s="5" t="s">
        <v>8</v>
      </c>
      <c r="B8" s="4">
        <v>11</v>
      </c>
      <c r="C8" s="4">
        <v>11</v>
      </c>
      <c r="D8" s="4">
        <v>2</v>
      </c>
      <c r="E8" s="4">
        <v>7</v>
      </c>
      <c r="F8" s="4">
        <v>12</v>
      </c>
      <c r="G8" s="4">
        <v>18</v>
      </c>
      <c r="H8" s="4">
        <v>8</v>
      </c>
      <c r="I8" s="4">
        <v>0</v>
      </c>
      <c r="J8" s="4">
        <v>6</v>
      </c>
      <c r="K8" s="4">
        <v>6</v>
      </c>
      <c r="L8" s="4">
        <v>4</v>
      </c>
      <c r="M8" s="4">
        <v>5</v>
      </c>
      <c r="N8" s="4">
        <v>76</v>
      </c>
      <c r="O8" s="4">
        <v>56</v>
      </c>
      <c r="P8" s="4">
        <v>78</v>
      </c>
      <c r="Q8" s="4">
        <v>67</v>
      </c>
      <c r="R8" s="4">
        <v>75</v>
      </c>
      <c r="S8" s="4">
        <v>50</v>
      </c>
    </row>
    <row r="9" spans="1:19">
      <c r="A9" s="9" t="s">
        <v>0</v>
      </c>
      <c r="B9" s="9">
        <f t="shared" ref="B9:S9" si="0">SUM(B2:B8)</f>
        <v>3031</v>
      </c>
      <c r="C9" s="9">
        <f t="shared" si="0"/>
        <v>2531</v>
      </c>
      <c r="D9" s="9">
        <f t="shared" si="0"/>
        <v>2693</v>
      </c>
      <c r="E9" s="9">
        <f t="shared" si="0"/>
        <v>2790</v>
      </c>
      <c r="F9" s="9">
        <f t="shared" si="0"/>
        <v>2534</v>
      </c>
      <c r="G9" s="9">
        <f t="shared" si="0"/>
        <v>2622</v>
      </c>
      <c r="H9" s="9">
        <f t="shared" si="0"/>
        <v>2358</v>
      </c>
      <c r="I9" s="9">
        <f t="shared" si="0"/>
        <v>2341</v>
      </c>
      <c r="J9" s="9">
        <f t="shared" si="0"/>
        <v>2431</v>
      </c>
      <c r="K9" s="9">
        <f t="shared" si="0"/>
        <v>2182</v>
      </c>
      <c r="L9" s="9">
        <f t="shared" si="0"/>
        <v>2306</v>
      </c>
      <c r="M9" s="9">
        <f t="shared" si="0"/>
        <v>2575</v>
      </c>
      <c r="N9" s="9">
        <f t="shared" si="0"/>
        <v>1971</v>
      </c>
      <c r="O9" s="9">
        <f t="shared" si="0"/>
        <v>1797</v>
      </c>
      <c r="P9" s="9">
        <f t="shared" si="0"/>
        <v>2040</v>
      </c>
      <c r="Q9" s="9">
        <f t="shared" si="0"/>
        <v>1891</v>
      </c>
      <c r="R9" s="9">
        <f t="shared" si="0"/>
        <v>2011</v>
      </c>
      <c r="S9" s="9">
        <f t="shared" si="0"/>
        <v>1743</v>
      </c>
    </row>
    <row r="12" spans="1:19">
      <c r="A12" s="6" t="s">
        <v>9</v>
      </c>
      <c r="B12" s="11">
        <v>43101</v>
      </c>
      <c r="C12" s="11">
        <v>43132</v>
      </c>
      <c r="D12" s="11">
        <v>43160</v>
      </c>
      <c r="E12" s="11">
        <v>43191</v>
      </c>
      <c r="F12" s="11">
        <v>43221</v>
      </c>
      <c r="G12" s="11">
        <v>43252</v>
      </c>
      <c r="H12" s="11">
        <v>43282</v>
      </c>
      <c r="I12" s="11">
        <v>43313</v>
      </c>
      <c r="J12" s="11">
        <v>43344</v>
      </c>
      <c r="K12" s="11">
        <v>43374</v>
      </c>
      <c r="L12" s="11">
        <v>43405</v>
      </c>
      <c r="M12" s="11">
        <v>43435</v>
      </c>
      <c r="N12" s="11">
        <v>43466</v>
      </c>
      <c r="O12" s="11">
        <v>43497</v>
      </c>
      <c r="P12" s="11">
        <v>43525</v>
      </c>
      <c r="Q12" s="11">
        <v>43556</v>
      </c>
      <c r="R12" s="11">
        <v>43586</v>
      </c>
      <c r="S12" s="11">
        <v>43617</v>
      </c>
    </row>
    <row r="13" spans="1:19">
      <c r="A13" s="5" t="s">
        <v>2</v>
      </c>
      <c r="B13" s="4">
        <v>87</v>
      </c>
      <c r="C13" s="4">
        <v>68</v>
      </c>
      <c r="D13" s="4">
        <v>76</v>
      </c>
      <c r="E13" s="4">
        <v>79</v>
      </c>
      <c r="F13" s="4">
        <v>64</v>
      </c>
      <c r="G13" s="4">
        <v>69</v>
      </c>
      <c r="H13" s="4">
        <v>71</v>
      </c>
      <c r="I13" s="4">
        <v>66</v>
      </c>
      <c r="J13" s="4">
        <v>53</v>
      </c>
      <c r="K13" s="4">
        <v>63</v>
      </c>
      <c r="L13" s="4">
        <v>80</v>
      </c>
      <c r="M13" s="4">
        <v>76</v>
      </c>
      <c r="N13" s="4">
        <v>65</v>
      </c>
      <c r="O13" s="4">
        <v>45</v>
      </c>
      <c r="P13" s="4">
        <v>55</v>
      </c>
      <c r="Q13" s="4">
        <v>61</v>
      </c>
      <c r="R13" s="4">
        <v>63</v>
      </c>
      <c r="S13" s="4">
        <v>80</v>
      </c>
    </row>
    <row r="14" spans="1:19">
      <c r="A14" s="5" t="s">
        <v>3</v>
      </c>
      <c r="B14" s="4">
        <v>108</v>
      </c>
      <c r="C14" s="4">
        <v>86</v>
      </c>
      <c r="D14" s="4">
        <v>90</v>
      </c>
      <c r="E14" s="4">
        <v>86</v>
      </c>
      <c r="F14" s="4">
        <v>92</v>
      </c>
      <c r="G14" s="4">
        <v>112</v>
      </c>
      <c r="H14" s="4">
        <v>93</v>
      </c>
      <c r="I14" s="4">
        <v>98</v>
      </c>
      <c r="J14" s="4">
        <v>106</v>
      </c>
      <c r="K14" s="4">
        <v>74</v>
      </c>
      <c r="L14" s="4">
        <v>96</v>
      </c>
      <c r="M14" s="4">
        <v>150</v>
      </c>
      <c r="N14" s="4">
        <v>73</v>
      </c>
      <c r="O14" s="4">
        <v>66</v>
      </c>
      <c r="P14" s="4">
        <v>90</v>
      </c>
      <c r="Q14" s="4">
        <v>67</v>
      </c>
      <c r="R14" s="4">
        <v>59</v>
      </c>
      <c r="S14" s="4">
        <v>97</v>
      </c>
    </row>
    <row r="15" spans="1:19">
      <c r="A15" s="5" t="s">
        <v>4</v>
      </c>
      <c r="B15" s="4">
        <v>43</v>
      </c>
      <c r="C15" s="4">
        <v>24</v>
      </c>
      <c r="D15" s="4">
        <v>28</v>
      </c>
      <c r="E15" s="4">
        <v>31</v>
      </c>
      <c r="F15" s="4">
        <v>18</v>
      </c>
      <c r="G15" s="4">
        <v>19</v>
      </c>
      <c r="H15" s="4">
        <v>18</v>
      </c>
      <c r="I15" s="4">
        <v>23</v>
      </c>
      <c r="J15" s="4">
        <v>33</v>
      </c>
      <c r="K15" s="4">
        <v>21</v>
      </c>
      <c r="L15" s="4">
        <v>25</v>
      </c>
      <c r="M15" s="4">
        <v>38</v>
      </c>
      <c r="N15" s="4">
        <v>32</v>
      </c>
      <c r="O15" s="4">
        <v>31</v>
      </c>
      <c r="P15" s="4">
        <v>33</v>
      </c>
      <c r="Q15" s="4">
        <v>37</v>
      </c>
      <c r="R15" s="4">
        <v>30</v>
      </c>
      <c r="S15" s="4">
        <v>37</v>
      </c>
    </row>
    <row r="16" spans="1:19">
      <c r="A16" s="5" t="s">
        <v>5</v>
      </c>
      <c r="B16" s="4">
        <v>101</v>
      </c>
      <c r="C16" s="4">
        <v>81</v>
      </c>
      <c r="D16" s="4">
        <v>97</v>
      </c>
      <c r="E16" s="4">
        <v>90</v>
      </c>
      <c r="F16" s="4">
        <v>91</v>
      </c>
      <c r="G16" s="4">
        <v>64</v>
      </c>
      <c r="H16" s="4">
        <v>75</v>
      </c>
      <c r="I16" s="4">
        <v>73</v>
      </c>
      <c r="J16" s="4">
        <v>80</v>
      </c>
      <c r="K16" s="4">
        <v>74</v>
      </c>
      <c r="L16" s="4">
        <v>91</v>
      </c>
      <c r="M16" s="4">
        <v>97</v>
      </c>
      <c r="N16" s="4">
        <v>86</v>
      </c>
      <c r="O16" s="4">
        <v>90</v>
      </c>
      <c r="P16" s="4">
        <v>85</v>
      </c>
      <c r="Q16" s="4">
        <v>78</v>
      </c>
      <c r="R16" s="4">
        <v>82</v>
      </c>
      <c r="S16" s="4">
        <v>78</v>
      </c>
    </row>
    <row r="17" spans="1:19" ht="26">
      <c r="A17" s="5" t="s">
        <v>6</v>
      </c>
      <c r="B17" s="4">
        <v>83</v>
      </c>
      <c r="C17" s="4">
        <v>58</v>
      </c>
      <c r="D17" s="4">
        <v>75</v>
      </c>
      <c r="E17" s="4">
        <v>52</v>
      </c>
      <c r="F17" s="4">
        <v>77</v>
      </c>
      <c r="G17" s="4">
        <v>68</v>
      </c>
      <c r="H17" s="4">
        <v>76</v>
      </c>
      <c r="I17" s="4">
        <v>60</v>
      </c>
      <c r="J17" s="4">
        <v>72</v>
      </c>
      <c r="K17" s="4">
        <v>85</v>
      </c>
      <c r="L17" s="4">
        <v>77</v>
      </c>
      <c r="M17" s="4">
        <v>66</v>
      </c>
      <c r="N17" s="4">
        <v>59</v>
      </c>
      <c r="O17" s="4">
        <v>65</v>
      </c>
      <c r="P17" s="4">
        <v>46</v>
      </c>
      <c r="Q17" s="4">
        <v>60</v>
      </c>
      <c r="R17" s="4">
        <v>76</v>
      </c>
      <c r="S17" s="4">
        <v>86</v>
      </c>
    </row>
    <row r="18" spans="1:19">
      <c r="A18" s="5" t="s">
        <v>7</v>
      </c>
      <c r="B18" s="4">
        <v>38</v>
      </c>
      <c r="C18" s="4">
        <v>28</v>
      </c>
      <c r="D18" s="4">
        <v>35</v>
      </c>
      <c r="E18" s="4">
        <v>38</v>
      </c>
      <c r="F18" s="4">
        <v>19</v>
      </c>
      <c r="G18" s="4">
        <v>25</v>
      </c>
      <c r="H18" s="4">
        <v>28</v>
      </c>
      <c r="I18" s="4">
        <v>23</v>
      </c>
      <c r="J18" s="4">
        <v>32</v>
      </c>
      <c r="K18" s="4">
        <v>34</v>
      </c>
      <c r="L18" s="4">
        <v>37</v>
      </c>
      <c r="M18" s="4">
        <v>40</v>
      </c>
      <c r="N18" s="4">
        <v>22</v>
      </c>
      <c r="O18" s="4">
        <v>30</v>
      </c>
      <c r="P18" s="4">
        <v>31</v>
      </c>
      <c r="Q18" s="4">
        <v>30</v>
      </c>
      <c r="R18" s="4">
        <v>20</v>
      </c>
      <c r="S18" s="4">
        <v>32</v>
      </c>
    </row>
    <row r="19" spans="1:19">
      <c r="A19" s="5" t="s">
        <v>8</v>
      </c>
      <c r="B19" s="4">
        <v>6</v>
      </c>
      <c r="C19" s="4">
        <v>0</v>
      </c>
      <c r="D19" s="4">
        <v>0</v>
      </c>
      <c r="E19" s="4">
        <v>3</v>
      </c>
      <c r="F19" s="4">
        <v>3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</row>
    <row r="20" spans="1:19">
      <c r="A20" s="9" t="s">
        <v>0</v>
      </c>
      <c r="B20" s="9">
        <f t="shared" ref="B20:S20" si="1">SUM(B13:B19)</f>
        <v>466</v>
      </c>
      <c r="C20" s="9">
        <f t="shared" si="1"/>
        <v>345</v>
      </c>
      <c r="D20" s="9">
        <f t="shared" si="1"/>
        <v>401</v>
      </c>
      <c r="E20" s="9">
        <f t="shared" si="1"/>
        <v>379</v>
      </c>
      <c r="F20" s="9">
        <f t="shared" si="1"/>
        <v>364</v>
      </c>
      <c r="G20" s="9">
        <f t="shared" si="1"/>
        <v>357</v>
      </c>
      <c r="H20" s="9">
        <f t="shared" si="1"/>
        <v>361</v>
      </c>
      <c r="I20" s="9">
        <f t="shared" si="1"/>
        <v>343</v>
      </c>
      <c r="J20" s="9">
        <f t="shared" si="1"/>
        <v>376</v>
      </c>
      <c r="K20" s="9">
        <f t="shared" si="1"/>
        <v>353</v>
      </c>
      <c r="L20" s="9">
        <f t="shared" si="1"/>
        <v>406</v>
      </c>
      <c r="M20" s="9">
        <f t="shared" si="1"/>
        <v>467</v>
      </c>
      <c r="N20" s="9">
        <f t="shared" si="1"/>
        <v>337</v>
      </c>
      <c r="O20" s="9">
        <f t="shared" si="1"/>
        <v>327</v>
      </c>
      <c r="P20" s="9">
        <f t="shared" si="1"/>
        <v>340</v>
      </c>
      <c r="Q20" s="9">
        <f t="shared" si="1"/>
        <v>333</v>
      </c>
      <c r="R20" s="9">
        <f t="shared" si="1"/>
        <v>330</v>
      </c>
      <c r="S20" s="9">
        <f t="shared" si="1"/>
        <v>411</v>
      </c>
    </row>
    <row r="22" spans="1:19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6" spans="1:19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31" spans="1:19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</sheetData>
  <pageMargins left="0.7" right="0.7" top="0.75" bottom="0.75" header="0.3" footer="0.3"/>
  <ignoredErrors>
    <ignoredError sqref="B20:S20 K9" formulaRange="1"/>
    <ignoredError sqref="O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Y40"/>
  <sheetViews>
    <sheetView showGridLines="0" workbookViewId="0">
      <pane xSplit="1" topLeftCell="B1" activePane="topRight" state="frozen"/>
      <selection pane="topRight" activeCell="Q14" sqref="Q14"/>
    </sheetView>
  </sheetViews>
  <sheetFormatPr baseColWidth="10" defaultRowHeight="14.5"/>
  <cols>
    <col min="1" max="1" width="31" bestFit="1" customWidth="1"/>
    <col min="2" max="2" width="7" style="16" bestFit="1" customWidth="1"/>
    <col min="3" max="3" width="6.453125" style="16" bestFit="1" customWidth="1"/>
    <col min="4" max="4" width="7.1796875" style="16" bestFit="1" customWidth="1"/>
    <col min="5" max="5" width="6.54296875" style="16" bestFit="1" customWidth="1"/>
    <col min="6" max="6" width="7.453125" style="16" bestFit="1" customWidth="1"/>
    <col min="7" max="7" width="6.453125" style="16" bestFit="1" customWidth="1"/>
    <col min="8" max="8" width="5.81640625" style="16" bestFit="1" customWidth="1"/>
    <col min="9" max="9" width="7" style="16" bestFit="1" customWidth="1"/>
    <col min="10" max="10" width="6.7265625" style="16" bestFit="1" customWidth="1"/>
    <col min="11" max="11" width="6.26953125" style="16" bestFit="1" customWidth="1"/>
    <col min="12" max="12" width="6.81640625" style="16" bestFit="1" customWidth="1"/>
    <col min="13" max="13" width="6.26953125" style="16" bestFit="1" customWidth="1"/>
    <col min="14" max="14" width="7" style="16" bestFit="1" customWidth="1"/>
    <col min="15" max="15" width="6.453125" style="16" bestFit="1" customWidth="1"/>
    <col min="16" max="16" width="7.1796875" style="16" bestFit="1" customWidth="1"/>
    <col min="17" max="17" width="6.54296875" style="16" bestFit="1" customWidth="1"/>
    <col min="18" max="18" width="7.453125" style="16" bestFit="1" customWidth="1"/>
    <col min="19" max="20" width="6.453125" style="16" bestFit="1" customWidth="1"/>
    <col min="21" max="21" width="7" style="16" bestFit="1" customWidth="1"/>
    <col min="22" max="23" width="6.453125" style="16" bestFit="1" customWidth="1"/>
    <col min="24" max="24" width="6.81640625" style="16" bestFit="1" customWidth="1"/>
    <col min="25" max="25" width="6.453125" style="16" bestFit="1" customWidth="1"/>
    <col min="26" max="27" width="6.453125" style="16" customWidth="1"/>
    <col min="28" max="28" width="6.7265625" style="16" bestFit="1" customWidth="1"/>
    <col min="29" max="29" width="6.453125" style="16" customWidth="1"/>
    <col min="30" max="30" width="7" style="16" bestFit="1" customWidth="1"/>
    <col min="31" max="39" width="6.453125" style="16" customWidth="1"/>
    <col min="40" max="40" width="6.7265625" style="16" bestFit="1" customWidth="1"/>
    <col min="41" max="41" width="6.453125" style="16" customWidth="1"/>
    <col min="42" max="42" width="7" style="16" bestFit="1" customWidth="1"/>
    <col min="43" max="44" width="6.453125" style="16" customWidth="1"/>
    <col min="45" max="45" width="7.453125" customWidth="1"/>
    <col min="46" max="46" width="28.6328125" customWidth="1"/>
  </cols>
  <sheetData>
    <row r="3" spans="1:51">
      <c r="A3" s="82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</row>
    <row r="4" spans="1:51" s="16" customFormat="1" ht="9.75" customHeight="1">
      <c r="A4"/>
    </row>
    <row r="5" spans="1:51">
      <c r="A5" s="15" t="s">
        <v>32</v>
      </c>
      <c r="B5" s="10">
        <v>43101</v>
      </c>
      <c r="C5" s="10">
        <v>43132</v>
      </c>
      <c r="D5" s="10">
        <v>43160</v>
      </c>
      <c r="E5" s="10">
        <v>43191</v>
      </c>
      <c r="F5" s="10">
        <v>43221</v>
      </c>
      <c r="G5" s="10">
        <v>43252</v>
      </c>
      <c r="H5" s="10">
        <v>43282</v>
      </c>
      <c r="I5" s="10">
        <v>43313</v>
      </c>
      <c r="J5" s="10">
        <v>43344</v>
      </c>
      <c r="K5" s="10">
        <v>43374</v>
      </c>
      <c r="L5" s="10">
        <v>43405</v>
      </c>
      <c r="M5" s="10">
        <v>43435</v>
      </c>
      <c r="N5" s="10">
        <v>43466</v>
      </c>
      <c r="O5" s="10">
        <v>43497</v>
      </c>
      <c r="P5" s="10">
        <v>43525</v>
      </c>
      <c r="Q5" s="10">
        <v>43556</v>
      </c>
      <c r="R5" s="10">
        <v>43586</v>
      </c>
      <c r="S5" s="10">
        <v>43617</v>
      </c>
      <c r="T5" s="10">
        <v>43647</v>
      </c>
      <c r="U5" s="10">
        <v>43678</v>
      </c>
      <c r="V5" s="10">
        <v>43709</v>
      </c>
      <c r="W5" s="10">
        <v>43739</v>
      </c>
      <c r="X5" s="10">
        <v>43770</v>
      </c>
      <c r="Y5" s="10">
        <v>43800</v>
      </c>
      <c r="Z5" s="10">
        <v>43831</v>
      </c>
      <c r="AA5" s="10">
        <v>43862</v>
      </c>
      <c r="AB5" s="10">
        <v>43891</v>
      </c>
      <c r="AC5" s="10">
        <v>43922</v>
      </c>
      <c r="AD5" s="10">
        <v>43952</v>
      </c>
      <c r="AE5" s="10">
        <v>43983</v>
      </c>
      <c r="AF5" s="10">
        <v>44013</v>
      </c>
      <c r="AG5" s="10">
        <v>44044</v>
      </c>
      <c r="AH5" s="10">
        <v>44075</v>
      </c>
      <c r="AI5" s="10">
        <v>44105</v>
      </c>
      <c r="AJ5" s="10">
        <v>44136</v>
      </c>
      <c r="AK5" s="10">
        <v>44166</v>
      </c>
      <c r="AL5" s="10">
        <v>44197</v>
      </c>
      <c r="AM5" s="10">
        <v>44228</v>
      </c>
      <c r="AN5" s="10">
        <v>44256</v>
      </c>
      <c r="AO5" s="10">
        <v>44287</v>
      </c>
      <c r="AP5" s="10">
        <v>44317</v>
      </c>
      <c r="AQ5" s="10">
        <v>44348</v>
      </c>
      <c r="AR5" s="10">
        <v>44378</v>
      </c>
    </row>
    <row r="6" spans="1:51">
      <c r="A6" s="8" t="s">
        <v>245</v>
      </c>
      <c r="B6" s="33">
        <v>2565</v>
      </c>
      <c r="C6" s="33">
        <v>2186</v>
      </c>
      <c r="D6" s="33">
        <v>2292</v>
      </c>
      <c r="E6" s="33">
        <v>2411</v>
      </c>
      <c r="F6" s="33">
        <v>2170</v>
      </c>
      <c r="G6" s="33">
        <v>2265</v>
      </c>
      <c r="H6" s="33">
        <v>1997</v>
      </c>
      <c r="I6" s="33">
        <v>1998</v>
      </c>
      <c r="J6" s="33">
        <v>2055</v>
      </c>
      <c r="K6" s="33">
        <v>1829</v>
      </c>
      <c r="L6" s="33">
        <v>1900</v>
      </c>
      <c r="M6" s="33">
        <v>2108</v>
      </c>
      <c r="N6" s="33">
        <v>1634</v>
      </c>
      <c r="O6" s="33">
        <v>1470</v>
      </c>
      <c r="P6" s="33">
        <v>1700</v>
      </c>
      <c r="Q6" s="33">
        <v>1558</v>
      </c>
      <c r="R6" s="33">
        <v>1681</v>
      </c>
      <c r="S6" s="33">
        <v>1332</v>
      </c>
      <c r="T6" s="33">
        <v>1654</v>
      </c>
      <c r="U6" s="33">
        <v>1710</v>
      </c>
      <c r="V6" s="33">
        <v>1555</v>
      </c>
      <c r="W6" s="33">
        <v>1555</v>
      </c>
      <c r="X6" s="33">
        <v>1502</v>
      </c>
      <c r="Y6" s="33">
        <v>1712</v>
      </c>
      <c r="Z6" s="33">
        <v>1377</v>
      </c>
      <c r="AA6" s="33">
        <v>1188</v>
      </c>
      <c r="AB6" s="33">
        <f>+'Servicios Cobertura Segmento'!AB12</f>
        <v>839</v>
      </c>
      <c r="AC6" s="33">
        <f>+'Servicios Cobertura Segmento'!AC12</f>
        <v>439</v>
      </c>
      <c r="AD6" s="33">
        <f>721-8</f>
        <v>713</v>
      </c>
      <c r="AE6" s="33">
        <f>771-27</f>
        <v>744</v>
      </c>
      <c r="AF6" s="33">
        <f>738-12</f>
        <v>726</v>
      </c>
      <c r="AG6" s="33">
        <f>733-20</f>
        <v>713</v>
      </c>
      <c r="AH6" s="33">
        <f>990-24</f>
        <v>966</v>
      </c>
      <c r="AI6" s="33">
        <f>894-21</f>
        <v>873</v>
      </c>
      <c r="AJ6" s="33">
        <f>1020-14</f>
        <v>1006</v>
      </c>
      <c r="AK6" s="33">
        <f>1066-30</f>
        <v>1036</v>
      </c>
      <c r="AL6" s="33">
        <f>774-26</f>
        <v>748</v>
      </c>
      <c r="AM6" s="33">
        <f>933-14</f>
        <v>919</v>
      </c>
      <c r="AN6" s="33">
        <f>969-25</f>
        <v>944</v>
      </c>
      <c r="AO6" s="33">
        <f>778-25</f>
        <v>753</v>
      </c>
      <c r="AP6" s="33">
        <f>705-24</f>
        <v>681</v>
      </c>
      <c r="AQ6" s="33">
        <f>852-33</f>
        <v>819</v>
      </c>
      <c r="AR6" s="33">
        <f>978-57</f>
        <v>921</v>
      </c>
      <c r="AX6" s="19"/>
      <c r="AY6" s="19"/>
    </row>
    <row r="7" spans="1:51" s="16" customFormat="1">
      <c r="A7" s="8" t="s">
        <v>246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>
        <v>0</v>
      </c>
      <c r="AE7" s="33">
        <v>0</v>
      </c>
      <c r="AF7" s="33">
        <v>0</v>
      </c>
      <c r="AG7" s="33">
        <v>8</v>
      </c>
      <c r="AH7" s="33">
        <v>17</v>
      </c>
      <c r="AI7" s="33">
        <v>25</v>
      </c>
      <c r="AJ7" s="33">
        <v>29</v>
      </c>
      <c r="AK7" s="33">
        <v>60</v>
      </c>
      <c r="AL7" s="33">
        <v>41</v>
      </c>
      <c r="AM7" s="33">
        <v>67</v>
      </c>
      <c r="AN7" s="33">
        <v>103</v>
      </c>
      <c r="AO7" s="33">
        <v>100</v>
      </c>
      <c r="AP7" s="33">
        <v>116</v>
      </c>
      <c r="AQ7" s="33">
        <v>151</v>
      </c>
      <c r="AR7" s="33">
        <v>169</v>
      </c>
      <c r="AT7"/>
      <c r="AX7" s="19"/>
      <c r="AY7" s="19"/>
    </row>
    <row r="8" spans="1:51">
      <c r="A8" s="8" t="s">
        <v>247</v>
      </c>
      <c r="B8" s="33">
        <v>816</v>
      </c>
      <c r="C8" s="33">
        <v>767</v>
      </c>
      <c r="D8" s="33">
        <v>840</v>
      </c>
      <c r="E8" s="33">
        <v>779</v>
      </c>
      <c r="F8" s="33">
        <v>845</v>
      </c>
      <c r="G8" s="33">
        <v>761</v>
      </c>
      <c r="H8" s="33">
        <v>909</v>
      </c>
      <c r="I8" s="33">
        <v>868</v>
      </c>
      <c r="J8" s="33">
        <v>798</v>
      </c>
      <c r="K8" s="33">
        <v>776</v>
      </c>
      <c r="L8" s="33">
        <v>874</v>
      </c>
      <c r="M8" s="33">
        <v>899</v>
      </c>
      <c r="N8" s="33">
        <v>870</v>
      </c>
      <c r="O8" s="33">
        <v>754</v>
      </c>
      <c r="P8" s="33">
        <v>795</v>
      </c>
      <c r="Q8" s="33">
        <v>768</v>
      </c>
      <c r="R8" s="33">
        <v>938</v>
      </c>
      <c r="S8" s="33">
        <v>930</v>
      </c>
      <c r="T8" s="33">
        <v>983</v>
      </c>
      <c r="U8" s="33">
        <v>1015</v>
      </c>
      <c r="V8" s="33">
        <v>950</v>
      </c>
      <c r="W8" s="33">
        <v>900</v>
      </c>
      <c r="X8" s="33">
        <v>860</v>
      </c>
      <c r="Y8" s="33">
        <v>975</v>
      </c>
      <c r="Z8" s="33">
        <v>880</v>
      </c>
      <c r="AA8" s="33">
        <v>864</v>
      </c>
      <c r="AB8" s="33">
        <f>+'Servicios Cobertura Segmento'!AB33</f>
        <v>676</v>
      </c>
      <c r="AC8" s="33">
        <f>+'Servicios Cobertura Segmento'!AC33</f>
        <v>383</v>
      </c>
      <c r="AD8" s="33">
        <v>698</v>
      </c>
      <c r="AE8" s="33">
        <v>740</v>
      </c>
      <c r="AF8" s="33">
        <v>864</v>
      </c>
      <c r="AG8" s="33">
        <v>793</v>
      </c>
      <c r="AH8" s="33">
        <v>992</v>
      </c>
      <c r="AI8" s="33">
        <v>886</v>
      </c>
      <c r="AJ8" s="33">
        <v>947</v>
      </c>
      <c r="AK8" s="33">
        <v>903</v>
      </c>
      <c r="AL8" s="33">
        <v>721</v>
      </c>
      <c r="AM8" s="33">
        <v>727</v>
      </c>
      <c r="AN8" s="33">
        <v>848</v>
      </c>
      <c r="AO8" s="33">
        <v>735</v>
      </c>
      <c r="AP8" s="33">
        <v>562</v>
      </c>
      <c r="AQ8" s="33">
        <v>719</v>
      </c>
      <c r="AR8" s="33">
        <v>808</v>
      </c>
      <c r="AX8" s="19"/>
      <c r="AY8" s="19"/>
    </row>
    <row r="9" spans="1:51" s="16" customFormat="1">
      <c r="A9" s="8" t="s">
        <v>248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>
        <v>0</v>
      </c>
      <c r="AE9" s="33">
        <v>0</v>
      </c>
      <c r="AF9" s="33">
        <v>0</v>
      </c>
      <c r="AG9" s="33">
        <v>36</v>
      </c>
      <c r="AH9" s="33">
        <v>95</v>
      </c>
      <c r="AI9" s="33">
        <v>107</v>
      </c>
      <c r="AJ9" s="33">
        <v>115</v>
      </c>
      <c r="AK9" s="33">
        <v>187</v>
      </c>
      <c r="AL9" s="33">
        <v>198</v>
      </c>
      <c r="AM9" s="33">
        <v>287</v>
      </c>
      <c r="AN9" s="33">
        <v>394</v>
      </c>
      <c r="AO9" s="33">
        <v>352</v>
      </c>
      <c r="AP9" s="33">
        <v>218</v>
      </c>
      <c r="AQ9" s="33">
        <v>471</v>
      </c>
      <c r="AR9" s="33">
        <v>489</v>
      </c>
      <c r="AT9"/>
      <c r="AX9" s="19"/>
      <c r="AY9" s="19"/>
    </row>
    <row r="10" spans="1:51">
      <c r="A10" s="8" t="s">
        <v>46</v>
      </c>
      <c r="B10" s="33">
        <v>18</v>
      </c>
      <c r="C10" s="33">
        <v>26</v>
      </c>
      <c r="D10" s="33">
        <v>28</v>
      </c>
      <c r="E10" s="33">
        <v>23</v>
      </c>
      <c r="F10" s="33">
        <v>31</v>
      </c>
      <c r="G10" s="33">
        <v>21</v>
      </c>
      <c r="H10" s="33">
        <v>33</v>
      </c>
      <c r="I10" s="33">
        <v>22</v>
      </c>
      <c r="J10" s="33">
        <v>15</v>
      </c>
      <c r="K10" s="33">
        <v>22</v>
      </c>
      <c r="L10" s="33">
        <v>18</v>
      </c>
      <c r="M10" s="33">
        <v>18</v>
      </c>
      <c r="N10" s="33">
        <v>43</v>
      </c>
      <c r="O10" s="33">
        <v>55</v>
      </c>
      <c r="P10" s="33">
        <v>40</v>
      </c>
      <c r="Q10" s="33">
        <v>45</v>
      </c>
      <c r="R10" s="33">
        <v>72</v>
      </c>
      <c r="S10" s="33">
        <v>67</v>
      </c>
      <c r="T10" s="33">
        <v>60</v>
      </c>
      <c r="U10" s="33">
        <v>38</v>
      </c>
      <c r="V10" s="33">
        <v>31</v>
      </c>
      <c r="W10" s="33">
        <v>37</v>
      </c>
      <c r="X10" s="33">
        <v>21</v>
      </c>
      <c r="Y10" s="33">
        <v>26</v>
      </c>
      <c r="Z10" s="33">
        <f>+'Servicios Cobertura Segmento'!Z50</f>
        <v>36</v>
      </c>
      <c r="AA10" s="33">
        <f>+'Servicios Cobertura Segmento'!AA50</f>
        <v>26</v>
      </c>
      <c r="AB10" s="33">
        <f>+'Servicios Cobertura Segmento'!AB50</f>
        <v>29</v>
      </c>
      <c r="AC10" s="33">
        <f>+'Servicios Cobertura Segmento'!AC50</f>
        <v>9</v>
      </c>
      <c r="AD10" s="33">
        <v>14</v>
      </c>
      <c r="AE10" s="33">
        <v>19</v>
      </c>
      <c r="AF10" s="33">
        <v>29</v>
      </c>
      <c r="AG10" s="33">
        <v>12</v>
      </c>
      <c r="AH10" s="33">
        <v>20</v>
      </c>
      <c r="AI10" s="33">
        <v>16</v>
      </c>
      <c r="AJ10" s="33">
        <v>44</v>
      </c>
      <c r="AK10" s="33">
        <v>45</v>
      </c>
      <c r="AL10" s="33">
        <v>107</v>
      </c>
      <c r="AM10" s="33">
        <v>176</v>
      </c>
      <c r="AN10" s="33">
        <v>124</v>
      </c>
      <c r="AO10" s="33">
        <v>99</v>
      </c>
      <c r="AP10" s="33">
        <v>79</v>
      </c>
      <c r="AQ10" s="33">
        <v>116</v>
      </c>
      <c r="AR10" s="33">
        <v>144</v>
      </c>
      <c r="AX10" s="19"/>
      <c r="AY10" s="19"/>
    </row>
    <row r="11" spans="1:51">
      <c r="A11" s="8" t="s">
        <v>47</v>
      </c>
      <c r="B11" s="33">
        <v>6</v>
      </c>
      <c r="C11" s="33">
        <v>4</v>
      </c>
      <c r="D11" s="33">
        <v>16</v>
      </c>
      <c r="E11" s="33">
        <v>6</v>
      </c>
      <c r="F11" s="33">
        <v>9</v>
      </c>
      <c r="G11" s="33">
        <v>8</v>
      </c>
      <c r="H11" s="33">
        <v>17</v>
      </c>
      <c r="I11" s="33">
        <v>5</v>
      </c>
      <c r="J11" s="33">
        <v>7</v>
      </c>
      <c r="K11" s="33">
        <v>9</v>
      </c>
      <c r="L11" s="33">
        <v>12</v>
      </c>
      <c r="M11" s="33">
        <v>18</v>
      </c>
      <c r="N11" s="33">
        <v>18</v>
      </c>
      <c r="O11" s="33">
        <v>8</v>
      </c>
      <c r="P11" s="33">
        <v>6</v>
      </c>
      <c r="Q11" s="33">
        <v>7</v>
      </c>
      <c r="R11" s="33">
        <v>5</v>
      </c>
      <c r="S11" s="33">
        <v>5</v>
      </c>
      <c r="T11" s="33">
        <v>0</v>
      </c>
      <c r="U11" s="33">
        <v>10</v>
      </c>
      <c r="V11" s="33">
        <v>17</v>
      </c>
      <c r="W11" s="33">
        <v>8</v>
      </c>
      <c r="X11" s="33">
        <v>15</v>
      </c>
      <c r="Y11" s="33">
        <v>8</v>
      </c>
      <c r="Z11" s="33">
        <f>+'Servicios Cobertura Segmento'!Z68</f>
        <v>17</v>
      </c>
      <c r="AA11" s="33">
        <f>+'Servicios Cobertura Segmento'!AA68</f>
        <v>10</v>
      </c>
      <c r="AB11" s="33">
        <f>+'Servicios Cobertura Segmento'!AB68</f>
        <v>6</v>
      </c>
      <c r="AC11" s="33">
        <f>+'Servicios Cobertura Segmento'!AC68</f>
        <v>5</v>
      </c>
      <c r="AD11" s="33">
        <v>7</v>
      </c>
      <c r="AE11" s="33">
        <v>0</v>
      </c>
      <c r="AF11" s="33">
        <v>8</v>
      </c>
      <c r="AG11" s="33">
        <v>27</v>
      </c>
      <c r="AH11" s="33">
        <v>26</v>
      </c>
      <c r="AI11" s="33">
        <v>24</v>
      </c>
      <c r="AJ11" s="33">
        <v>14</v>
      </c>
      <c r="AK11" s="33">
        <v>16</v>
      </c>
      <c r="AL11" s="33">
        <v>7</v>
      </c>
      <c r="AM11" s="33">
        <v>14</v>
      </c>
      <c r="AN11" s="33">
        <v>7</v>
      </c>
      <c r="AO11" s="33">
        <v>11</v>
      </c>
      <c r="AP11" s="33">
        <v>17</v>
      </c>
      <c r="AQ11" s="33">
        <v>6</v>
      </c>
      <c r="AR11" s="33">
        <v>20</v>
      </c>
      <c r="AX11" s="19"/>
      <c r="AY11" s="19"/>
    </row>
    <row r="12" spans="1:51">
      <c r="A12" s="30" t="s">
        <v>249</v>
      </c>
      <c r="B12" s="33">
        <v>45</v>
      </c>
      <c r="C12" s="33">
        <v>38</v>
      </c>
      <c r="D12" s="33">
        <v>50</v>
      </c>
      <c r="E12" s="33">
        <v>25</v>
      </c>
      <c r="F12" s="33">
        <v>13</v>
      </c>
      <c r="G12" s="33">
        <v>28</v>
      </c>
      <c r="H12" s="33">
        <v>39</v>
      </c>
      <c r="I12" s="33">
        <v>34</v>
      </c>
      <c r="J12" s="33">
        <v>23</v>
      </c>
      <c r="K12" s="33">
        <v>40</v>
      </c>
      <c r="L12" s="33">
        <v>16</v>
      </c>
      <c r="M12" s="33">
        <v>40</v>
      </c>
      <c r="N12" s="33">
        <v>24</v>
      </c>
      <c r="O12" s="33">
        <v>22</v>
      </c>
      <c r="P12" s="33">
        <v>23</v>
      </c>
      <c r="Q12" s="33">
        <v>9</v>
      </c>
      <c r="R12" s="33">
        <v>27</v>
      </c>
      <c r="S12" s="33">
        <v>26</v>
      </c>
      <c r="T12" s="33">
        <v>20</v>
      </c>
      <c r="U12" s="33">
        <v>27</v>
      </c>
      <c r="V12" s="33">
        <v>23</v>
      </c>
      <c r="W12" s="33">
        <v>37</v>
      </c>
      <c r="X12" s="33">
        <v>26</v>
      </c>
      <c r="Y12" s="33">
        <v>31</v>
      </c>
      <c r="Z12" s="33">
        <f>+'Servicios Cobertura Segmento'!Z60</f>
        <v>14</v>
      </c>
      <c r="AA12" s="33">
        <f>+'Servicios Cobertura Segmento'!AA60</f>
        <v>22</v>
      </c>
      <c r="AB12" s="33">
        <f>+'Servicios Cobertura Segmento'!AB60</f>
        <v>12</v>
      </c>
      <c r="AC12" s="33">
        <f>+'Servicios Cobertura Segmento'!AC60</f>
        <v>8</v>
      </c>
      <c r="AD12" s="33">
        <v>11</v>
      </c>
      <c r="AE12" s="33">
        <v>0</v>
      </c>
      <c r="AF12" s="33">
        <v>13</v>
      </c>
      <c r="AG12" s="33">
        <v>6</v>
      </c>
      <c r="AH12" s="33">
        <v>9</v>
      </c>
      <c r="AI12" s="33">
        <v>18</v>
      </c>
      <c r="AJ12" s="33">
        <v>14</v>
      </c>
      <c r="AK12" s="33">
        <v>1</v>
      </c>
      <c r="AL12" s="33">
        <v>3</v>
      </c>
      <c r="AM12" s="33">
        <v>15</v>
      </c>
      <c r="AN12" s="33">
        <v>23</v>
      </c>
      <c r="AO12" s="33">
        <v>24</v>
      </c>
      <c r="AP12" s="33">
        <v>30</v>
      </c>
      <c r="AQ12" s="33">
        <v>22</v>
      </c>
      <c r="AR12" s="33">
        <v>32</v>
      </c>
      <c r="AX12" s="19"/>
      <c r="AY12" s="19"/>
    </row>
    <row r="13" spans="1:51" s="16" customFormat="1">
      <c r="A13" s="30" t="s">
        <v>250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>
        <v>4</v>
      </c>
      <c r="AP13" s="33"/>
      <c r="AQ13" s="33"/>
      <c r="AR13" s="33"/>
      <c r="AT13"/>
      <c r="AX13" s="19"/>
      <c r="AY13" s="19"/>
    </row>
    <row r="14" spans="1:51">
      <c r="A14" s="15" t="s">
        <v>1</v>
      </c>
      <c r="B14" s="34">
        <f t="shared" ref="B14:Y14" si="0">SUM(B6:B12)</f>
        <v>3450</v>
      </c>
      <c r="C14" s="34">
        <f t="shared" si="0"/>
        <v>3021</v>
      </c>
      <c r="D14" s="34">
        <f t="shared" si="0"/>
        <v>3226</v>
      </c>
      <c r="E14" s="34">
        <f t="shared" si="0"/>
        <v>3244</v>
      </c>
      <c r="F14" s="34">
        <f t="shared" si="0"/>
        <v>3068</v>
      </c>
      <c r="G14" s="34">
        <f t="shared" si="0"/>
        <v>3083</v>
      </c>
      <c r="H14" s="34">
        <f t="shared" si="0"/>
        <v>2995</v>
      </c>
      <c r="I14" s="34">
        <f t="shared" si="0"/>
        <v>2927</v>
      </c>
      <c r="J14" s="34">
        <f t="shared" si="0"/>
        <v>2898</v>
      </c>
      <c r="K14" s="34">
        <f t="shared" si="0"/>
        <v>2676</v>
      </c>
      <c r="L14" s="34">
        <f t="shared" si="0"/>
        <v>2820</v>
      </c>
      <c r="M14" s="34">
        <f t="shared" si="0"/>
        <v>3083</v>
      </c>
      <c r="N14" s="34">
        <f t="shared" si="0"/>
        <v>2589</v>
      </c>
      <c r="O14" s="34">
        <f t="shared" si="0"/>
        <v>2309</v>
      </c>
      <c r="P14" s="34">
        <f t="shared" si="0"/>
        <v>2564</v>
      </c>
      <c r="Q14" s="34">
        <f t="shared" si="0"/>
        <v>2387</v>
      </c>
      <c r="R14" s="34">
        <f t="shared" si="0"/>
        <v>2723</v>
      </c>
      <c r="S14" s="34">
        <f t="shared" si="0"/>
        <v>2360</v>
      </c>
      <c r="T14" s="34">
        <f t="shared" si="0"/>
        <v>2717</v>
      </c>
      <c r="U14" s="34">
        <f t="shared" si="0"/>
        <v>2800</v>
      </c>
      <c r="V14" s="34">
        <f t="shared" si="0"/>
        <v>2576</v>
      </c>
      <c r="W14" s="34">
        <f t="shared" si="0"/>
        <v>2537</v>
      </c>
      <c r="X14" s="34">
        <f t="shared" si="0"/>
        <v>2424</v>
      </c>
      <c r="Y14" s="34">
        <f t="shared" si="0"/>
        <v>2752</v>
      </c>
      <c r="Z14" s="34">
        <f>SUM(Z6:Z13)</f>
        <v>2324</v>
      </c>
      <c r="AA14" s="34">
        <f t="shared" ref="AA14:AR14" si="1">SUM(AA6:AA13)</f>
        <v>2110</v>
      </c>
      <c r="AB14" s="34">
        <f t="shared" si="1"/>
        <v>1562</v>
      </c>
      <c r="AC14" s="34">
        <f t="shared" si="1"/>
        <v>844</v>
      </c>
      <c r="AD14" s="34">
        <f t="shared" si="1"/>
        <v>1443</v>
      </c>
      <c r="AE14" s="34">
        <f t="shared" si="1"/>
        <v>1503</v>
      </c>
      <c r="AF14" s="34">
        <f t="shared" si="1"/>
        <v>1640</v>
      </c>
      <c r="AG14" s="34">
        <f t="shared" si="1"/>
        <v>1595</v>
      </c>
      <c r="AH14" s="34">
        <f t="shared" si="1"/>
        <v>2125</v>
      </c>
      <c r="AI14" s="34">
        <f t="shared" si="1"/>
        <v>1949</v>
      </c>
      <c r="AJ14" s="34">
        <f t="shared" si="1"/>
        <v>2169</v>
      </c>
      <c r="AK14" s="34">
        <f t="shared" si="1"/>
        <v>2248</v>
      </c>
      <c r="AL14" s="34">
        <f t="shared" si="1"/>
        <v>1825</v>
      </c>
      <c r="AM14" s="34">
        <f t="shared" si="1"/>
        <v>2205</v>
      </c>
      <c r="AN14" s="34">
        <f t="shared" si="1"/>
        <v>2443</v>
      </c>
      <c r="AO14" s="34">
        <f t="shared" si="1"/>
        <v>2078</v>
      </c>
      <c r="AP14" s="34">
        <f t="shared" si="1"/>
        <v>1703</v>
      </c>
      <c r="AQ14" s="34">
        <f t="shared" si="1"/>
        <v>2304</v>
      </c>
      <c r="AR14" s="34">
        <f t="shared" si="1"/>
        <v>2583</v>
      </c>
    </row>
    <row r="16" spans="1:51" s="16" customFormat="1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</row>
    <row r="17" spans="1:46">
      <c r="A17" s="86" t="s">
        <v>34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</row>
    <row r="18" spans="1:46" s="16" customFormat="1" ht="9.75" customHeight="1"/>
    <row r="19" spans="1:46">
      <c r="A19" s="15" t="s">
        <v>32</v>
      </c>
      <c r="B19" s="10">
        <v>43101</v>
      </c>
      <c r="C19" s="10">
        <v>43132</v>
      </c>
      <c r="D19" s="10">
        <v>43160</v>
      </c>
      <c r="E19" s="10">
        <v>43191</v>
      </c>
      <c r="F19" s="10">
        <v>43221</v>
      </c>
      <c r="G19" s="10">
        <v>43252</v>
      </c>
      <c r="H19" s="10">
        <v>43282</v>
      </c>
      <c r="I19" s="10">
        <v>43313</v>
      </c>
      <c r="J19" s="10">
        <v>43344</v>
      </c>
      <c r="K19" s="10">
        <v>43374</v>
      </c>
      <c r="L19" s="10">
        <v>43405</v>
      </c>
      <c r="M19" s="10">
        <v>43435</v>
      </c>
      <c r="N19" s="10">
        <v>43466</v>
      </c>
      <c r="O19" s="10">
        <v>43497</v>
      </c>
      <c r="P19" s="10">
        <v>43525</v>
      </c>
      <c r="Q19" s="10">
        <v>43556</v>
      </c>
      <c r="R19" s="10">
        <v>43586</v>
      </c>
      <c r="S19" s="10">
        <v>43617</v>
      </c>
      <c r="T19" s="10">
        <v>43647</v>
      </c>
      <c r="U19" s="10">
        <v>43678</v>
      </c>
      <c r="V19" s="10">
        <v>43709</v>
      </c>
      <c r="W19" s="10">
        <v>43739</v>
      </c>
      <c r="X19" s="10">
        <v>43770</v>
      </c>
      <c r="Y19" s="10">
        <v>43800</v>
      </c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T19" s="13">
        <f>+AT5</f>
        <v>0</v>
      </c>
    </row>
    <row r="20" spans="1:46">
      <c r="A20" s="8" t="s">
        <v>49</v>
      </c>
      <c r="B20" s="33">
        <v>2019</v>
      </c>
      <c r="C20" s="33">
        <v>1752</v>
      </c>
      <c r="D20" s="33">
        <v>1646</v>
      </c>
      <c r="E20" s="33">
        <v>1791</v>
      </c>
      <c r="F20" s="33">
        <v>1894</v>
      </c>
      <c r="G20" s="33">
        <v>1602</v>
      </c>
      <c r="H20" s="33">
        <v>1726</v>
      </c>
      <c r="I20" s="33">
        <v>1645</v>
      </c>
      <c r="J20" s="33">
        <v>1455</v>
      </c>
      <c r="K20" s="33">
        <v>1683</v>
      </c>
      <c r="L20" s="33">
        <v>1482</v>
      </c>
      <c r="M20" s="33">
        <v>1318</v>
      </c>
      <c r="N20" s="33">
        <v>1536</v>
      </c>
      <c r="O20" s="33">
        <v>1609</v>
      </c>
      <c r="P20" s="33">
        <v>1773</v>
      </c>
      <c r="Q20" s="33">
        <v>1819</v>
      </c>
      <c r="R20" s="33">
        <v>1694</v>
      </c>
      <c r="S20" s="33">
        <v>1453</v>
      </c>
      <c r="T20" s="33">
        <v>1732</v>
      </c>
      <c r="U20" s="33">
        <v>1631</v>
      </c>
      <c r="V20" s="33">
        <v>1639</v>
      </c>
      <c r="W20" s="33">
        <v>1840</v>
      </c>
      <c r="X20" s="33">
        <v>1906</v>
      </c>
      <c r="Y20" s="33">
        <v>1667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T20" s="33">
        <f t="shared" ref="AT20:AT24" si="2">AVERAGE(B20:Y20)</f>
        <v>1679.6666666666667</v>
      </c>
    </row>
    <row r="21" spans="1:46">
      <c r="A21" s="8" t="s">
        <v>50</v>
      </c>
      <c r="B21" s="33">
        <v>79</v>
      </c>
      <c r="C21" s="33">
        <v>75</v>
      </c>
      <c r="D21" s="33">
        <v>74</v>
      </c>
      <c r="E21" s="33">
        <v>76</v>
      </c>
      <c r="F21" s="33">
        <v>75</v>
      </c>
      <c r="G21" s="33">
        <v>60</v>
      </c>
      <c r="H21" s="33">
        <v>76</v>
      </c>
      <c r="I21" s="33">
        <v>58</v>
      </c>
      <c r="J21" s="33">
        <v>77</v>
      </c>
      <c r="K21" s="33">
        <v>78</v>
      </c>
      <c r="L21" s="33">
        <v>80</v>
      </c>
      <c r="M21" s="33">
        <v>56</v>
      </c>
      <c r="N21" s="33">
        <v>166</v>
      </c>
      <c r="O21" s="33">
        <v>68</v>
      </c>
      <c r="P21" s="33">
        <v>79</v>
      </c>
      <c r="Q21" s="33">
        <v>82</v>
      </c>
      <c r="R21" s="33">
        <v>76</v>
      </c>
      <c r="S21" s="33">
        <v>59</v>
      </c>
      <c r="T21" s="33">
        <v>92</v>
      </c>
      <c r="U21" s="33">
        <v>60</v>
      </c>
      <c r="V21" s="33">
        <v>74</v>
      </c>
      <c r="W21" s="33">
        <v>66</v>
      </c>
      <c r="X21" s="33">
        <v>78</v>
      </c>
      <c r="Y21" s="33">
        <v>74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T21" s="33">
        <f t="shared" si="2"/>
        <v>76.583333333333329</v>
      </c>
    </row>
    <row r="22" spans="1:46">
      <c r="A22" s="8" t="s">
        <v>51</v>
      </c>
      <c r="B22" s="33">
        <v>3</v>
      </c>
      <c r="C22" s="33">
        <v>1</v>
      </c>
      <c r="D22" s="33">
        <v>4</v>
      </c>
      <c r="E22" s="33">
        <v>3</v>
      </c>
      <c r="F22" s="33">
        <v>4</v>
      </c>
      <c r="G22" s="33">
        <v>3</v>
      </c>
      <c r="H22" s="33"/>
      <c r="I22" s="33">
        <v>2</v>
      </c>
      <c r="J22" s="33">
        <v>5</v>
      </c>
      <c r="K22" s="33">
        <v>4</v>
      </c>
      <c r="L22" s="33">
        <v>9</v>
      </c>
      <c r="M22" s="33">
        <v>1</v>
      </c>
      <c r="N22" s="33">
        <v>9</v>
      </c>
      <c r="O22" s="33">
        <v>5</v>
      </c>
      <c r="P22" s="33">
        <v>5</v>
      </c>
      <c r="Q22" s="33">
        <v>6</v>
      </c>
      <c r="R22" s="33">
        <v>2</v>
      </c>
      <c r="S22" s="33">
        <v>2</v>
      </c>
      <c r="T22" s="33">
        <v>4</v>
      </c>
      <c r="U22" s="33">
        <v>6</v>
      </c>
      <c r="V22" s="33">
        <v>1</v>
      </c>
      <c r="W22" s="33">
        <v>5</v>
      </c>
      <c r="X22" s="33">
        <v>2</v>
      </c>
      <c r="Y22" s="33">
        <v>2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T22" s="33">
        <f t="shared" si="2"/>
        <v>3.8260869565217392</v>
      </c>
    </row>
    <row r="23" spans="1:46" s="16" customFormat="1">
      <c r="A23" s="8" t="s">
        <v>74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T23" s="33">
        <f t="shared" si="2"/>
        <v>0</v>
      </c>
    </row>
    <row r="24" spans="1:46">
      <c r="A24" s="15" t="s">
        <v>1</v>
      </c>
      <c r="B24" s="34">
        <f>SUM(B20:B23)</f>
        <v>2101</v>
      </c>
      <c r="C24" s="34">
        <f t="shared" ref="C24:Y24" si="3">SUM(C20:C23)</f>
        <v>1828</v>
      </c>
      <c r="D24" s="34">
        <f t="shared" si="3"/>
        <v>1724</v>
      </c>
      <c r="E24" s="34">
        <f t="shared" si="3"/>
        <v>1870</v>
      </c>
      <c r="F24" s="34">
        <f t="shared" si="3"/>
        <v>1973</v>
      </c>
      <c r="G24" s="34">
        <f t="shared" si="3"/>
        <v>1665</v>
      </c>
      <c r="H24" s="34">
        <f t="shared" si="3"/>
        <v>1802</v>
      </c>
      <c r="I24" s="34">
        <f t="shared" si="3"/>
        <v>1705</v>
      </c>
      <c r="J24" s="34">
        <f t="shared" si="3"/>
        <v>1537</v>
      </c>
      <c r="K24" s="34">
        <f t="shared" si="3"/>
        <v>1765</v>
      </c>
      <c r="L24" s="34">
        <f t="shared" si="3"/>
        <v>1571</v>
      </c>
      <c r="M24" s="34">
        <f t="shared" si="3"/>
        <v>1375</v>
      </c>
      <c r="N24" s="34">
        <f t="shared" si="3"/>
        <v>1711</v>
      </c>
      <c r="O24" s="34">
        <f t="shared" si="3"/>
        <v>1682</v>
      </c>
      <c r="P24" s="34">
        <f t="shared" si="3"/>
        <v>1857</v>
      </c>
      <c r="Q24" s="34">
        <f t="shared" si="3"/>
        <v>1907</v>
      </c>
      <c r="R24" s="34">
        <f t="shared" si="3"/>
        <v>1772</v>
      </c>
      <c r="S24" s="34">
        <f t="shared" si="3"/>
        <v>1514</v>
      </c>
      <c r="T24" s="34">
        <f t="shared" si="3"/>
        <v>1828</v>
      </c>
      <c r="U24" s="34">
        <f t="shared" si="3"/>
        <v>1697</v>
      </c>
      <c r="V24" s="34">
        <f t="shared" si="3"/>
        <v>1714</v>
      </c>
      <c r="W24" s="34">
        <f t="shared" si="3"/>
        <v>1911</v>
      </c>
      <c r="X24" s="34">
        <f t="shared" si="3"/>
        <v>1986</v>
      </c>
      <c r="Y24" s="34">
        <f t="shared" si="3"/>
        <v>1743</v>
      </c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T24" s="34">
        <f t="shared" si="2"/>
        <v>1759.9166666666667</v>
      </c>
    </row>
    <row r="25" spans="1:46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46">
      <c r="A26" s="86" t="s">
        <v>34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8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</row>
    <row r="27" spans="1:46" s="16" customFormat="1">
      <c r="AS27" s="41"/>
    </row>
    <row r="28" spans="1:46" ht="24" customHeight="1">
      <c r="A28" s="15" t="s">
        <v>32</v>
      </c>
      <c r="B28" s="10">
        <v>43831</v>
      </c>
      <c r="C28" s="10">
        <v>43862</v>
      </c>
      <c r="D28" s="10">
        <v>43891</v>
      </c>
      <c r="E28" s="10">
        <v>43922</v>
      </c>
      <c r="F28" s="10">
        <v>43952</v>
      </c>
      <c r="G28" s="10">
        <v>43983</v>
      </c>
      <c r="H28" s="10">
        <v>44013</v>
      </c>
      <c r="I28" s="10">
        <v>44044</v>
      </c>
      <c r="J28" s="10">
        <v>44075</v>
      </c>
      <c r="K28" s="10">
        <v>44105</v>
      </c>
      <c r="L28" s="10">
        <v>44136</v>
      </c>
      <c r="M28" s="10">
        <v>44166</v>
      </c>
      <c r="N28" s="10">
        <v>44197</v>
      </c>
      <c r="O28" s="10">
        <v>44228</v>
      </c>
      <c r="P28" s="10">
        <v>44256</v>
      </c>
      <c r="Q28" s="10">
        <v>44287</v>
      </c>
      <c r="R28" s="10">
        <v>44317</v>
      </c>
      <c r="S28" s="10">
        <v>44348</v>
      </c>
      <c r="T28" s="10">
        <v>44378</v>
      </c>
      <c r="U28" s="10">
        <v>44409</v>
      </c>
      <c r="V28" s="10">
        <v>44440</v>
      </c>
      <c r="W28" s="10">
        <v>44470</v>
      </c>
      <c r="X28" s="10">
        <v>44501</v>
      </c>
      <c r="Y28" s="10">
        <v>44531</v>
      </c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T28" s="13" t="s">
        <v>75</v>
      </c>
    </row>
    <row r="29" spans="1:46" ht="28.5" customHeight="1">
      <c r="A29" s="8" t="s">
        <v>49</v>
      </c>
      <c r="B29" s="33">
        <v>1879</v>
      </c>
      <c r="C29" s="33">
        <v>1865</v>
      </c>
      <c r="D29" s="33">
        <v>1549</v>
      </c>
      <c r="E29" s="33">
        <v>1111</v>
      </c>
      <c r="F29" s="33">
        <v>1348</v>
      </c>
      <c r="G29" s="33">
        <v>1431</v>
      </c>
      <c r="H29" s="33">
        <v>1734</v>
      </c>
      <c r="I29" s="33">
        <v>1891</v>
      </c>
      <c r="J29" s="33">
        <v>2059</v>
      </c>
      <c r="K29" s="33">
        <v>1989</v>
      </c>
      <c r="L29" s="33">
        <v>2288</v>
      </c>
      <c r="M29" s="33">
        <v>2062</v>
      </c>
      <c r="N29" s="33">
        <v>1968</v>
      </c>
      <c r="O29" s="33">
        <v>2125</v>
      </c>
      <c r="P29" s="33">
        <v>2496</v>
      </c>
      <c r="Q29" s="33">
        <v>2245</v>
      </c>
      <c r="R29" s="33">
        <v>2272</v>
      </c>
      <c r="S29" s="33">
        <v>2250</v>
      </c>
      <c r="T29" s="33">
        <v>2216</v>
      </c>
      <c r="U29" s="33">
        <v>2333</v>
      </c>
      <c r="V29" s="33"/>
      <c r="W29" s="33"/>
      <c r="X29" s="33"/>
      <c r="Y29" s="33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T29" s="33">
        <f t="shared" ref="AT29" si="4">AVERAGE(B29:Y29)</f>
        <v>1955.55</v>
      </c>
    </row>
    <row r="30" spans="1:46">
      <c r="A30" s="8" t="s">
        <v>50</v>
      </c>
      <c r="B30" s="33">
        <v>69</v>
      </c>
      <c r="C30" s="33">
        <v>77</v>
      </c>
      <c r="D30" s="33">
        <v>46</v>
      </c>
      <c r="E30" s="33">
        <v>42</v>
      </c>
      <c r="F30" s="33">
        <v>69</v>
      </c>
      <c r="G30" s="33">
        <v>68</v>
      </c>
      <c r="H30" s="33">
        <v>69</v>
      </c>
      <c r="I30" s="33">
        <v>80</v>
      </c>
      <c r="J30" s="33">
        <v>81</v>
      </c>
      <c r="K30" s="33">
        <v>76</v>
      </c>
      <c r="L30" s="33">
        <v>82</v>
      </c>
      <c r="M30" s="33">
        <v>66</v>
      </c>
      <c r="N30" s="33">
        <v>81</v>
      </c>
      <c r="O30" s="33">
        <v>75</v>
      </c>
      <c r="P30" s="33">
        <v>96</v>
      </c>
      <c r="Q30" s="33">
        <v>70</v>
      </c>
      <c r="R30" s="33">
        <v>56</v>
      </c>
      <c r="S30" s="33">
        <v>86</v>
      </c>
      <c r="T30" s="33">
        <v>94</v>
      </c>
      <c r="U30" s="33">
        <v>68</v>
      </c>
      <c r="V30" s="33"/>
      <c r="W30" s="33"/>
      <c r="X30" s="33"/>
      <c r="Y30" s="33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T30" s="33">
        <f>AVERAGE(B30:Y30)</f>
        <v>72.55</v>
      </c>
    </row>
    <row r="31" spans="1:46">
      <c r="A31" s="8" t="s">
        <v>51</v>
      </c>
      <c r="B31" s="33">
        <v>5</v>
      </c>
      <c r="C31" s="33">
        <v>2</v>
      </c>
      <c r="D31" s="33">
        <v>2</v>
      </c>
      <c r="E31" s="33">
        <v>3</v>
      </c>
      <c r="F31" s="33">
        <v>1</v>
      </c>
      <c r="G31" s="33">
        <v>3</v>
      </c>
      <c r="H31" s="33">
        <v>1</v>
      </c>
      <c r="I31" s="33">
        <v>5</v>
      </c>
      <c r="J31" s="33">
        <v>4</v>
      </c>
      <c r="K31" s="33">
        <v>2</v>
      </c>
      <c r="L31" s="33">
        <v>1</v>
      </c>
      <c r="M31" s="33">
        <v>0</v>
      </c>
      <c r="N31" s="33">
        <v>1</v>
      </c>
      <c r="O31" s="33">
        <v>2</v>
      </c>
      <c r="P31" s="33">
        <v>4</v>
      </c>
      <c r="Q31" s="33">
        <v>3</v>
      </c>
      <c r="R31" s="33">
        <v>1</v>
      </c>
      <c r="S31" s="33">
        <v>1</v>
      </c>
      <c r="T31" s="33">
        <v>2</v>
      </c>
      <c r="U31" s="33">
        <v>1</v>
      </c>
      <c r="V31" s="33"/>
      <c r="W31" s="33"/>
      <c r="X31" s="33"/>
      <c r="Y31" s="33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T31" s="33">
        <f>AVERAGE(B31:Y31)</f>
        <v>2.2000000000000002</v>
      </c>
    </row>
    <row r="32" spans="1:46">
      <c r="A32" s="8" t="s">
        <v>74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1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/>
      <c r="W32" s="33"/>
      <c r="X32" s="33"/>
      <c r="Y32" s="33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T32" s="33">
        <f>AVERAGE(B32:Y32)</f>
        <v>0.05</v>
      </c>
    </row>
    <row r="33" spans="1:46">
      <c r="A33" s="15" t="s">
        <v>1</v>
      </c>
      <c r="B33" s="34">
        <f>SUM(B29:B32)</f>
        <v>1953</v>
      </c>
      <c r="C33" s="34">
        <f t="shared" ref="C33:Y33" si="5">SUM(C29:C32)</f>
        <v>1944</v>
      </c>
      <c r="D33" s="34">
        <f t="shared" si="5"/>
        <v>1597</v>
      </c>
      <c r="E33" s="34">
        <f t="shared" si="5"/>
        <v>1156</v>
      </c>
      <c r="F33" s="34">
        <f t="shared" si="5"/>
        <v>1418</v>
      </c>
      <c r="G33" s="34">
        <f t="shared" si="5"/>
        <v>1502</v>
      </c>
      <c r="H33" s="34">
        <f t="shared" si="5"/>
        <v>1804</v>
      </c>
      <c r="I33" s="34">
        <f t="shared" si="5"/>
        <v>1976</v>
      </c>
      <c r="J33" s="34">
        <f t="shared" si="5"/>
        <v>2145</v>
      </c>
      <c r="K33" s="34">
        <f t="shared" si="5"/>
        <v>2067</v>
      </c>
      <c r="L33" s="34">
        <f t="shared" si="5"/>
        <v>2371</v>
      </c>
      <c r="M33" s="34">
        <f t="shared" si="5"/>
        <v>2128</v>
      </c>
      <c r="N33" s="34">
        <f t="shared" si="5"/>
        <v>2050</v>
      </c>
      <c r="O33" s="34">
        <f t="shared" si="5"/>
        <v>2202</v>
      </c>
      <c r="P33" s="34">
        <f t="shared" si="5"/>
        <v>2596</v>
      </c>
      <c r="Q33" s="34">
        <f t="shared" si="5"/>
        <v>2318</v>
      </c>
      <c r="R33" s="34">
        <f t="shared" si="5"/>
        <v>2329</v>
      </c>
      <c r="S33" s="34">
        <f t="shared" si="5"/>
        <v>2337</v>
      </c>
      <c r="T33" s="34">
        <f t="shared" si="5"/>
        <v>2312</v>
      </c>
      <c r="U33" s="34">
        <f t="shared" si="5"/>
        <v>2402</v>
      </c>
      <c r="V33" s="34">
        <f t="shared" si="5"/>
        <v>0</v>
      </c>
      <c r="W33" s="34">
        <f t="shared" si="5"/>
        <v>0</v>
      </c>
      <c r="X33" s="34">
        <f t="shared" si="5"/>
        <v>0</v>
      </c>
      <c r="Y33" s="34">
        <f t="shared" si="5"/>
        <v>0</v>
      </c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T33" s="34">
        <f>AVERAGE(B33:Y33)</f>
        <v>1691.9583333333333</v>
      </c>
    </row>
    <row r="34" spans="1:46" ht="28.5" customHeight="1"/>
    <row r="35" spans="1:46" ht="41.25" customHeight="1"/>
    <row r="40" spans="1:46" ht="27" customHeight="1"/>
  </sheetData>
  <mergeCells count="2">
    <mergeCell ref="A17:Y17"/>
    <mergeCell ref="A26:Y26"/>
  </mergeCells>
  <pageMargins left="0.7" right="0.7" top="0.75" bottom="0.75" header="0.3" footer="0.3"/>
  <pageSetup orientation="portrait" r:id="rId1"/>
  <ignoredErrors>
    <ignoredError sqref="B14:S14 T14:Y14 Z14:AR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BDF4-0498-4AC2-A887-EA79BE92FD5A}">
  <dimension ref="A1:U188"/>
  <sheetViews>
    <sheetView workbookViewId="0">
      <selection activeCell="C8" sqref="C8"/>
    </sheetView>
  </sheetViews>
  <sheetFormatPr baseColWidth="10" defaultRowHeight="14.5"/>
  <cols>
    <col min="2" max="2" width="56.1796875" bestFit="1" customWidth="1"/>
  </cols>
  <sheetData>
    <row r="1" spans="1:21">
      <c r="A1" s="16"/>
      <c r="B1" s="51" t="s">
        <v>77</v>
      </c>
      <c r="C1" s="51" t="s">
        <v>78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>
      <c r="A2" s="16"/>
      <c r="B2" s="50"/>
      <c r="C2" s="51">
        <v>2020</v>
      </c>
      <c r="D2" s="51"/>
      <c r="E2" s="51"/>
      <c r="F2" s="51"/>
      <c r="G2" s="51"/>
      <c r="H2" s="51"/>
      <c r="I2" s="51"/>
      <c r="J2" s="51"/>
      <c r="K2" s="52" t="s">
        <v>79</v>
      </c>
      <c r="L2" s="51">
        <v>2021</v>
      </c>
      <c r="M2" s="51"/>
      <c r="N2" s="51"/>
      <c r="O2" s="51"/>
      <c r="P2" s="51"/>
      <c r="Q2" s="51"/>
      <c r="R2" s="51"/>
      <c r="S2" s="51"/>
      <c r="T2" s="52" t="s">
        <v>80</v>
      </c>
      <c r="U2" s="52" t="s">
        <v>81</v>
      </c>
    </row>
    <row r="3" spans="1:21">
      <c r="A3" s="16"/>
      <c r="B3" s="51" t="s">
        <v>82</v>
      </c>
      <c r="C3" s="52" t="s">
        <v>83</v>
      </c>
      <c r="D3" s="52" t="s">
        <v>84</v>
      </c>
      <c r="E3" s="52" t="s">
        <v>85</v>
      </c>
      <c r="F3" s="52" t="s">
        <v>86</v>
      </c>
      <c r="G3" s="52" t="s">
        <v>87</v>
      </c>
      <c r="H3" s="52" t="s">
        <v>88</v>
      </c>
      <c r="I3" s="52" t="s">
        <v>89</v>
      </c>
      <c r="J3" s="52" t="s">
        <v>90</v>
      </c>
      <c r="K3" s="52"/>
      <c r="L3" s="52" t="s">
        <v>91</v>
      </c>
      <c r="M3" s="52" t="s">
        <v>92</v>
      </c>
      <c r="N3" s="52" t="s">
        <v>93</v>
      </c>
      <c r="O3" s="52" t="s">
        <v>94</v>
      </c>
      <c r="P3" s="52" t="s">
        <v>83</v>
      </c>
      <c r="Q3" s="52" t="s">
        <v>84</v>
      </c>
      <c r="R3" s="52" t="s">
        <v>85</v>
      </c>
      <c r="S3" s="52" t="s">
        <v>86</v>
      </c>
      <c r="T3" s="52"/>
      <c r="U3" s="52"/>
    </row>
    <row r="4" spans="1:21">
      <c r="A4" s="16"/>
      <c r="B4" s="47" t="s">
        <v>95</v>
      </c>
      <c r="C4" s="48">
        <v>22</v>
      </c>
      <c r="D4" s="48">
        <v>192</v>
      </c>
      <c r="E4" s="48">
        <v>375</v>
      </c>
      <c r="F4" s="48">
        <v>361</v>
      </c>
      <c r="G4" s="48">
        <v>614</v>
      </c>
      <c r="H4" s="48">
        <v>834</v>
      </c>
      <c r="I4" s="48">
        <v>1098</v>
      </c>
      <c r="J4" s="48">
        <v>1081</v>
      </c>
      <c r="K4" s="48">
        <v>4577</v>
      </c>
      <c r="L4" s="48">
        <v>1302</v>
      </c>
      <c r="M4" s="48">
        <v>1651</v>
      </c>
      <c r="N4" s="48">
        <v>2045</v>
      </c>
      <c r="O4" s="48">
        <v>2093</v>
      </c>
      <c r="P4" s="48">
        <v>2162</v>
      </c>
      <c r="Q4" s="48">
        <v>2190</v>
      </c>
      <c r="R4" s="48">
        <v>2188</v>
      </c>
      <c r="S4" s="48">
        <v>2304</v>
      </c>
      <c r="T4" s="48">
        <v>15935</v>
      </c>
      <c r="U4" s="48">
        <v>20512</v>
      </c>
    </row>
    <row r="5" spans="1:21">
      <c r="A5" s="16"/>
      <c r="B5" s="47" t="s">
        <v>96</v>
      </c>
      <c r="C5" s="48">
        <v>1326</v>
      </c>
      <c r="D5" s="48">
        <v>1239</v>
      </c>
      <c r="E5" s="48">
        <v>1359</v>
      </c>
      <c r="F5" s="48">
        <v>1530</v>
      </c>
      <c r="G5" s="48">
        <v>1443</v>
      </c>
      <c r="H5" s="48">
        <v>1155</v>
      </c>
      <c r="I5" s="48">
        <v>1190</v>
      </c>
      <c r="J5" s="48">
        <v>981</v>
      </c>
      <c r="K5" s="48">
        <v>10223</v>
      </c>
      <c r="L5" s="48">
        <v>666</v>
      </c>
      <c r="M5" s="48">
        <v>474</v>
      </c>
      <c r="N5" s="48">
        <v>424</v>
      </c>
      <c r="O5" s="48">
        <v>152</v>
      </c>
      <c r="P5" s="48">
        <v>110</v>
      </c>
      <c r="Q5" s="48">
        <v>60</v>
      </c>
      <c r="R5" s="48">
        <v>28</v>
      </c>
      <c r="S5" s="48">
        <v>29</v>
      </c>
      <c r="T5" s="48">
        <v>1943</v>
      </c>
      <c r="U5" s="48">
        <v>12166</v>
      </c>
    </row>
    <row r="6" spans="1:21">
      <c r="A6" s="16"/>
      <c r="B6" s="47" t="s">
        <v>97</v>
      </c>
      <c r="C6" s="48"/>
      <c r="D6" s="48">
        <v>3</v>
      </c>
      <c r="E6" s="48">
        <v>19</v>
      </c>
      <c r="F6" s="48">
        <v>21</v>
      </c>
      <c r="G6" s="48">
        <v>27</v>
      </c>
      <c r="H6" s="48">
        <v>33</v>
      </c>
      <c r="I6" s="48">
        <v>45</v>
      </c>
      <c r="J6" s="48">
        <v>47</v>
      </c>
      <c r="K6" s="48">
        <v>195</v>
      </c>
      <c r="L6" s="48">
        <v>54</v>
      </c>
      <c r="M6" s="48">
        <v>53</v>
      </c>
      <c r="N6" s="48">
        <v>88</v>
      </c>
      <c r="O6" s="48">
        <v>67</v>
      </c>
      <c r="P6" s="48">
        <v>56</v>
      </c>
      <c r="Q6" s="48">
        <v>80</v>
      </c>
      <c r="R6" s="48">
        <v>91</v>
      </c>
      <c r="S6" s="48">
        <v>68</v>
      </c>
      <c r="T6" s="48">
        <v>557</v>
      </c>
      <c r="U6" s="48">
        <v>752</v>
      </c>
    </row>
    <row r="7" spans="1:21">
      <c r="A7" s="16"/>
      <c r="B7" s="47" t="s">
        <v>98</v>
      </c>
      <c r="C7" s="48">
        <v>151</v>
      </c>
      <c r="D7" s="48">
        <v>191</v>
      </c>
      <c r="E7" s="48">
        <v>308</v>
      </c>
      <c r="F7" s="48"/>
      <c r="G7" s="48"/>
      <c r="H7" s="48"/>
      <c r="I7" s="48"/>
      <c r="J7" s="48"/>
      <c r="K7" s="48">
        <v>650</v>
      </c>
      <c r="L7" s="48"/>
      <c r="M7" s="48"/>
      <c r="N7" s="48"/>
      <c r="O7" s="48"/>
      <c r="P7" s="48"/>
      <c r="Q7" s="48"/>
      <c r="R7" s="48"/>
      <c r="S7" s="48"/>
      <c r="T7" s="48"/>
      <c r="U7" s="48">
        <v>650</v>
      </c>
    </row>
    <row r="8" spans="1:21">
      <c r="A8" s="16"/>
      <c r="B8" s="47" t="s">
        <v>99</v>
      </c>
      <c r="C8" s="48">
        <v>69</v>
      </c>
      <c r="D8" s="48">
        <v>65</v>
      </c>
      <c r="E8" s="48">
        <v>50</v>
      </c>
      <c r="F8" s="48">
        <v>59</v>
      </c>
      <c r="G8" s="48">
        <v>54</v>
      </c>
      <c r="H8" s="48">
        <v>43</v>
      </c>
      <c r="I8" s="48">
        <v>37</v>
      </c>
      <c r="J8" s="48">
        <v>19</v>
      </c>
      <c r="K8" s="48">
        <v>396</v>
      </c>
      <c r="L8" s="48">
        <v>27</v>
      </c>
      <c r="M8" s="48">
        <v>22</v>
      </c>
      <c r="N8" s="48">
        <v>8</v>
      </c>
      <c r="O8" s="48">
        <v>3</v>
      </c>
      <c r="P8" s="48"/>
      <c r="Q8" s="48">
        <v>6</v>
      </c>
      <c r="R8" s="48">
        <v>3</v>
      </c>
      <c r="S8" s="48"/>
      <c r="T8" s="48">
        <v>69</v>
      </c>
      <c r="U8" s="48">
        <v>465</v>
      </c>
    </row>
    <row r="9" spans="1:21">
      <c r="A9" s="16"/>
      <c r="B9" s="47" t="s">
        <v>100</v>
      </c>
      <c r="C9" s="48"/>
      <c r="D9" s="48"/>
      <c r="E9" s="48">
        <v>1</v>
      </c>
      <c r="F9" s="48">
        <v>2</v>
      </c>
      <c r="G9" s="48"/>
      <c r="H9" s="48"/>
      <c r="I9" s="48"/>
      <c r="J9" s="48"/>
      <c r="K9" s="48">
        <v>3</v>
      </c>
      <c r="L9" s="48">
        <v>1</v>
      </c>
      <c r="M9" s="48">
        <v>2</v>
      </c>
      <c r="N9" s="48">
        <v>4</v>
      </c>
      <c r="O9" s="48">
        <v>3</v>
      </c>
      <c r="P9" s="48">
        <v>1</v>
      </c>
      <c r="Q9" s="48">
        <v>1</v>
      </c>
      <c r="R9" s="48">
        <v>1</v>
      </c>
      <c r="S9" s="48">
        <v>1</v>
      </c>
      <c r="T9" s="48">
        <v>14</v>
      </c>
      <c r="U9" s="48">
        <v>17</v>
      </c>
    </row>
    <row r="10" spans="1:21">
      <c r="A10" s="16"/>
      <c r="B10" s="47" t="s">
        <v>101</v>
      </c>
      <c r="C10" s="48">
        <v>1</v>
      </c>
      <c r="D10" s="48">
        <v>3</v>
      </c>
      <c r="E10" s="48"/>
      <c r="F10" s="48">
        <v>3</v>
      </c>
      <c r="G10" s="48">
        <v>4</v>
      </c>
      <c r="H10" s="48">
        <v>2</v>
      </c>
      <c r="I10" s="48">
        <v>1</v>
      </c>
      <c r="J10" s="48"/>
      <c r="K10" s="48">
        <v>14</v>
      </c>
      <c r="L10" s="48"/>
      <c r="M10" s="48"/>
      <c r="N10" s="48"/>
      <c r="O10" s="48"/>
      <c r="P10" s="48"/>
      <c r="Q10" s="48"/>
      <c r="R10" s="48">
        <v>1</v>
      </c>
      <c r="S10" s="48"/>
      <c r="T10" s="48">
        <v>1</v>
      </c>
      <c r="U10" s="48">
        <v>15</v>
      </c>
    </row>
    <row r="11" spans="1:21">
      <c r="A11" s="16"/>
      <c r="B11" s="47" t="s">
        <v>102</v>
      </c>
      <c r="C11" s="48"/>
      <c r="D11" s="48"/>
      <c r="E11" s="48"/>
      <c r="F11" s="48"/>
      <c r="G11" s="48">
        <v>1</v>
      </c>
      <c r="H11" s="48"/>
      <c r="I11" s="48"/>
      <c r="J11" s="48"/>
      <c r="K11" s="48">
        <v>1</v>
      </c>
      <c r="L11" s="48"/>
      <c r="M11" s="48"/>
      <c r="N11" s="48"/>
      <c r="O11" s="48"/>
      <c r="P11" s="48"/>
      <c r="Q11" s="48"/>
      <c r="R11" s="48"/>
      <c r="S11" s="48"/>
      <c r="T11" s="48"/>
      <c r="U11" s="48">
        <v>1</v>
      </c>
    </row>
    <row r="12" spans="1:21">
      <c r="A12" s="16"/>
      <c r="B12" s="53" t="s">
        <v>81</v>
      </c>
      <c r="C12" s="52">
        <v>1569</v>
      </c>
      <c r="D12" s="52">
        <v>1693</v>
      </c>
      <c r="E12" s="52">
        <v>2112</v>
      </c>
      <c r="F12" s="52">
        <v>1976</v>
      </c>
      <c r="G12" s="52">
        <v>2143</v>
      </c>
      <c r="H12" s="52">
        <v>2067</v>
      </c>
      <c r="I12" s="52">
        <v>2371</v>
      </c>
      <c r="J12" s="52">
        <v>2128</v>
      </c>
      <c r="K12" s="52">
        <v>16059</v>
      </c>
      <c r="L12" s="52">
        <v>2050</v>
      </c>
      <c r="M12" s="52">
        <v>2202</v>
      </c>
      <c r="N12" s="52">
        <v>2569</v>
      </c>
      <c r="O12" s="52">
        <v>2318</v>
      </c>
      <c r="P12" s="52">
        <v>2329</v>
      </c>
      <c r="Q12" s="52">
        <v>2337</v>
      </c>
      <c r="R12" s="52">
        <v>2312</v>
      </c>
      <c r="S12" s="52">
        <v>2402</v>
      </c>
      <c r="T12" s="52">
        <v>18519</v>
      </c>
      <c r="U12" s="52">
        <v>34578</v>
      </c>
    </row>
    <row r="13" spans="1:2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>
      <c r="A17" s="16"/>
      <c r="B17" s="51" t="s">
        <v>103</v>
      </c>
      <c r="C17" s="51" t="s">
        <v>78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>
      <c r="A18" s="16"/>
      <c r="B18" s="50"/>
      <c r="C18" s="51">
        <v>2020</v>
      </c>
      <c r="D18" s="51"/>
      <c r="E18" s="51"/>
      <c r="F18" s="51"/>
      <c r="G18" s="51"/>
      <c r="H18" s="51"/>
      <c r="I18" s="51"/>
      <c r="J18" s="51"/>
      <c r="K18" s="51" t="s">
        <v>79</v>
      </c>
      <c r="L18" s="51">
        <v>2021</v>
      </c>
      <c r="M18" s="51"/>
      <c r="N18" s="51"/>
      <c r="O18" s="51"/>
      <c r="P18" s="51"/>
      <c r="Q18" s="51"/>
      <c r="R18" s="51"/>
      <c r="S18" s="51"/>
      <c r="T18" s="51" t="s">
        <v>80</v>
      </c>
      <c r="U18" s="51" t="s">
        <v>81</v>
      </c>
    </row>
    <row r="19" spans="1:21">
      <c r="A19" s="16"/>
      <c r="B19" s="51" t="s">
        <v>73</v>
      </c>
      <c r="C19" s="52" t="s">
        <v>83</v>
      </c>
      <c r="D19" s="52" t="s">
        <v>84</v>
      </c>
      <c r="E19" s="52" t="s">
        <v>85</v>
      </c>
      <c r="F19" s="52" t="s">
        <v>86</v>
      </c>
      <c r="G19" s="52" t="s">
        <v>87</v>
      </c>
      <c r="H19" s="52" t="s">
        <v>88</v>
      </c>
      <c r="I19" s="52" t="s">
        <v>89</v>
      </c>
      <c r="J19" s="52" t="s">
        <v>90</v>
      </c>
      <c r="K19" s="51"/>
      <c r="L19" s="52" t="s">
        <v>91</v>
      </c>
      <c r="M19" s="52" t="s">
        <v>92</v>
      </c>
      <c r="N19" s="52" t="s">
        <v>93</v>
      </c>
      <c r="O19" s="52" t="s">
        <v>94</v>
      </c>
      <c r="P19" s="52" t="s">
        <v>83</v>
      </c>
      <c r="Q19" s="52" t="s">
        <v>84</v>
      </c>
      <c r="R19" s="52" t="s">
        <v>85</v>
      </c>
      <c r="S19" s="52" t="s">
        <v>86</v>
      </c>
      <c r="T19" s="51"/>
      <c r="U19" s="51"/>
    </row>
    <row r="20" spans="1:21">
      <c r="A20" s="16"/>
      <c r="B20" s="47" t="s">
        <v>104</v>
      </c>
      <c r="C20" s="48">
        <v>939</v>
      </c>
      <c r="D20" s="48">
        <v>1008</v>
      </c>
      <c r="E20" s="48">
        <v>1301</v>
      </c>
      <c r="F20" s="48">
        <v>1162</v>
      </c>
      <c r="G20" s="48">
        <v>1277</v>
      </c>
      <c r="H20" s="48">
        <v>1283</v>
      </c>
      <c r="I20" s="48">
        <v>1387</v>
      </c>
      <c r="J20" s="48">
        <v>1225</v>
      </c>
      <c r="K20" s="48">
        <v>9582</v>
      </c>
      <c r="L20" s="48">
        <v>1212</v>
      </c>
      <c r="M20" s="48">
        <v>1289</v>
      </c>
      <c r="N20" s="48">
        <v>1543</v>
      </c>
      <c r="O20" s="48">
        <v>1394</v>
      </c>
      <c r="P20" s="48">
        <v>1407</v>
      </c>
      <c r="Q20" s="48">
        <v>1356</v>
      </c>
      <c r="R20" s="48">
        <v>1296</v>
      </c>
      <c r="S20" s="48">
        <v>1383</v>
      </c>
      <c r="T20" s="48">
        <v>10880</v>
      </c>
      <c r="U20" s="48">
        <v>20462</v>
      </c>
    </row>
    <row r="21" spans="1:21">
      <c r="A21" s="16"/>
      <c r="B21" s="47" t="s">
        <v>105</v>
      </c>
      <c r="C21" s="48">
        <v>268</v>
      </c>
      <c r="D21" s="48">
        <v>295</v>
      </c>
      <c r="E21" s="48">
        <v>385</v>
      </c>
      <c r="F21" s="48">
        <v>379</v>
      </c>
      <c r="G21" s="48">
        <v>388</v>
      </c>
      <c r="H21" s="48">
        <v>318</v>
      </c>
      <c r="I21" s="48">
        <v>369</v>
      </c>
      <c r="J21" s="48">
        <v>356</v>
      </c>
      <c r="K21" s="48">
        <v>2758</v>
      </c>
      <c r="L21" s="48">
        <v>395</v>
      </c>
      <c r="M21" s="48">
        <v>406</v>
      </c>
      <c r="N21" s="48">
        <v>404</v>
      </c>
      <c r="O21" s="48">
        <v>359</v>
      </c>
      <c r="P21" s="48">
        <v>406</v>
      </c>
      <c r="Q21" s="48">
        <v>445</v>
      </c>
      <c r="R21" s="48">
        <v>434</v>
      </c>
      <c r="S21" s="48">
        <v>409</v>
      </c>
      <c r="T21" s="48">
        <v>3258</v>
      </c>
      <c r="U21" s="48">
        <v>6016</v>
      </c>
    </row>
    <row r="22" spans="1:21">
      <c r="A22" s="16"/>
      <c r="B22" s="47" t="s">
        <v>106</v>
      </c>
      <c r="C22" s="48">
        <v>129</v>
      </c>
      <c r="D22" s="48">
        <v>165</v>
      </c>
      <c r="E22" s="48">
        <v>192</v>
      </c>
      <c r="F22" s="48">
        <v>206</v>
      </c>
      <c r="G22" s="48">
        <v>226</v>
      </c>
      <c r="H22" s="48">
        <v>218</v>
      </c>
      <c r="I22" s="48">
        <v>245</v>
      </c>
      <c r="J22" s="48">
        <v>261</v>
      </c>
      <c r="K22" s="48">
        <v>1642</v>
      </c>
      <c r="L22" s="48">
        <v>219</v>
      </c>
      <c r="M22" s="48">
        <v>206</v>
      </c>
      <c r="N22" s="48">
        <v>252</v>
      </c>
      <c r="O22" s="48">
        <v>236</v>
      </c>
      <c r="P22" s="48">
        <v>195</v>
      </c>
      <c r="Q22" s="48">
        <v>208</v>
      </c>
      <c r="R22" s="48">
        <v>300</v>
      </c>
      <c r="S22" s="48">
        <v>246</v>
      </c>
      <c r="T22" s="48">
        <v>1862</v>
      </c>
      <c r="U22" s="48">
        <v>3504</v>
      </c>
    </row>
    <row r="23" spans="1:21">
      <c r="A23" s="16"/>
      <c r="B23" s="47" t="s">
        <v>107</v>
      </c>
      <c r="C23" s="48">
        <v>95</v>
      </c>
      <c r="D23" s="48">
        <v>103</v>
      </c>
      <c r="E23" s="48">
        <v>107</v>
      </c>
      <c r="F23" s="48">
        <v>101</v>
      </c>
      <c r="G23" s="48">
        <v>102</v>
      </c>
      <c r="H23" s="48">
        <v>123</v>
      </c>
      <c r="I23" s="48">
        <v>165</v>
      </c>
      <c r="J23" s="48">
        <v>127</v>
      </c>
      <c r="K23" s="48">
        <v>923</v>
      </c>
      <c r="L23" s="48">
        <v>98</v>
      </c>
      <c r="M23" s="48">
        <v>107</v>
      </c>
      <c r="N23" s="48">
        <v>134</v>
      </c>
      <c r="O23" s="48">
        <v>122</v>
      </c>
      <c r="P23" s="48">
        <v>130</v>
      </c>
      <c r="Q23" s="48">
        <v>145</v>
      </c>
      <c r="R23" s="48">
        <v>143</v>
      </c>
      <c r="S23" s="48">
        <v>139</v>
      </c>
      <c r="T23" s="48">
        <v>1018</v>
      </c>
      <c r="U23" s="48">
        <v>1941</v>
      </c>
    </row>
    <row r="24" spans="1:21">
      <c r="A24" s="16"/>
      <c r="B24" s="47" t="s">
        <v>108</v>
      </c>
      <c r="C24" s="48">
        <v>13</v>
      </c>
      <c r="D24" s="48">
        <v>13</v>
      </c>
      <c r="E24" s="48">
        <v>5</v>
      </c>
      <c r="F24" s="48">
        <v>3</v>
      </c>
      <c r="G24" s="48">
        <v>6</v>
      </c>
      <c r="H24" s="48">
        <v>5</v>
      </c>
      <c r="I24" s="48">
        <v>78</v>
      </c>
      <c r="J24" s="48">
        <v>60</v>
      </c>
      <c r="K24" s="48">
        <v>183</v>
      </c>
      <c r="L24" s="48">
        <v>50</v>
      </c>
      <c r="M24" s="48">
        <v>102</v>
      </c>
      <c r="N24" s="48">
        <v>122</v>
      </c>
      <c r="O24" s="48">
        <v>134</v>
      </c>
      <c r="P24" s="48">
        <v>103</v>
      </c>
      <c r="Q24" s="48">
        <v>107</v>
      </c>
      <c r="R24" s="48">
        <v>75</v>
      </c>
      <c r="S24" s="48">
        <v>157</v>
      </c>
      <c r="T24" s="48">
        <v>850</v>
      </c>
      <c r="U24" s="48">
        <v>1033</v>
      </c>
    </row>
    <row r="25" spans="1:21">
      <c r="A25" s="16"/>
      <c r="B25" s="47" t="s">
        <v>109</v>
      </c>
      <c r="C25" s="48">
        <v>95</v>
      </c>
      <c r="D25" s="48">
        <v>79</v>
      </c>
      <c r="E25" s="48">
        <v>87</v>
      </c>
      <c r="F25" s="48">
        <v>93</v>
      </c>
      <c r="G25" s="48">
        <v>96</v>
      </c>
      <c r="H25" s="48">
        <v>77</v>
      </c>
      <c r="I25" s="48">
        <v>82</v>
      </c>
      <c r="J25" s="48">
        <v>58</v>
      </c>
      <c r="K25" s="48">
        <v>667</v>
      </c>
      <c r="L25" s="48">
        <v>38</v>
      </c>
      <c r="M25" s="48">
        <v>40</v>
      </c>
      <c r="N25" s="48">
        <v>58</v>
      </c>
      <c r="O25" s="48">
        <v>25</v>
      </c>
      <c r="P25" s="48">
        <v>12</v>
      </c>
      <c r="Q25" s="48">
        <v>13</v>
      </c>
      <c r="R25" s="48">
        <v>11</v>
      </c>
      <c r="S25" s="48">
        <v>6</v>
      </c>
      <c r="T25" s="48">
        <v>203</v>
      </c>
      <c r="U25" s="48">
        <v>870</v>
      </c>
    </row>
    <row r="26" spans="1:21">
      <c r="A26" s="16"/>
      <c r="B26" s="47" t="s">
        <v>110</v>
      </c>
      <c r="C26" s="48">
        <v>10</v>
      </c>
      <c r="D26" s="48">
        <v>14</v>
      </c>
      <c r="E26" s="48">
        <v>21</v>
      </c>
      <c r="F26" s="48">
        <v>15</v>
      </c>
      <c r="G26" s="48">
        <v>38</v>
      </c>
      <c r="H26" s="48">
        <v>26</v>
      </c>
      <c r="I26" s="48">
        <v>31</v>
      </c>
      <c r="J26" s="48">
        <v>28</v>
      </c>
      <c r="K26" s="48">
        <v>183</v>
      </c>
      <c r="L26" s="48">
        <v>31</v>
      </c>
      <c r="M26" s="48">
        <v>36</v>
      </c>
      <c r="N26" s="48">
        <v>37</v>
      </c>
      <c r="O26" s="48">
        <v>31</v>
      </c>
      <c r="P26" s="48">
        <v>55</v>
      </c>
      <c r="Q26" s="48">
        <v>45</v>
      </c>
      <c r="R26" s="48">
        <v>32</v>
      </c>
      <c r="S26" s="48">
        <v>32</v>
      </c>
      <c r="T26" s="48">
        <v>299</v>
      </c>
      <c r="U26" s="48">
        <v>482</v>
      </c>
    </row>
    <row r="27" spans="1:21">
      <c r="A27" s="16"/>
      <c r="B27" s="47" t="s">
        <v>111</v>
      </c>
      <c r="C27" s="48">
        <v>19</v>
      </c>
      <c r="D27" s="48">
        <v>15</v>
      </c>
      <c r="E27" s="48">
        <v>12</v>
      </c>
      <c r="F27" s="48">
        <v>17</v>
      </c>
      <c r="G27" s="48">
        <v>7</v>
      </c>
      <c r="H27" s="48">
        <v>13</v>
      </c>
      <c r="I27" s="48">
        <v>11</v>
      </c>
      <c r="J27" s="48">
        <v>10</v>
      </c>
      <c r="K27" s="48">
        <v>104</v>
      </c>
      <c r="L27" s="48">
        <v>3</v>
      </c>
      <c r="M27" s="48">
        <v>10</v>
      </c>
      <c r="N27" s="48">
        <v>15</v>
      </c>
      <c r="O27" s="48">
        <v>15</v>
      </c>
      <c r="P27" s="48">
        <v>15</v>
      </c>
      <c r="Q27" s="48">
        <v>11</v>
      </c>
      <c r="R27" s="48">
        <v>13</v>
      </c>
      <c r="S27" s="48">
        <v>23</v>
      </c>
      <c r="T27" s="48">
        <v>105</v>
      </c>
      <c r="U27" s="48">
        <v>209</v>
      </c>
    </row>
    <row r="28" spans="1:21">
      <c r="A28" s="16"/>
      <c r="B28" s="47" t="s">
        <v>112</v>
      </c>
      <c r="C28" s="48"/>
      <c r="D28" s="48"/>
      <c r="E28" s="48">
        <v>1</v>
      </c>
      <c r="F28" s="48"/>
      <c r="G28" s="48">
        <v>3</v>
      </c>
      <c r="H28" s="48">
        <v>2</v>
      </c>
      <c r="I28" s="48">
        <v>1</v>
      </c>
      <c r="J28" s="48">
        <v>1</v>
      </c>
      <c r="K28" s="48">
        <v>8</v>
      </c>
      <c r="L28" s="48">
        <v>1</v>
      </c>
      <c r="M28" s="48">
        <v>1</v>
      </c>
      <c r="N28" s="48">
        <v>2</v>
      </c>
      <c r="O28" s="48">
        <v>2</v>
      </c>
      <c r="P28" s="48">
        <v>1</v>
      </c>
      <c r="Q28" s="48">
        <v>2</v>
      </c>
      <c r="R28" s="48">
        <v>1</v>
      </c>
      <c r="S28" s="48">
        <v>3</v>
      </c>
      <c r="T28" s="48">
        <v>13</v>
      </c>
      <c r="U28" s="48">
        <v>21</v>
      </c>
    </row>
    <row r="29" spans="1:21">
      <c r="A29" s="16"/>
      <c r="B29" s="47" t="s">
        <v>113</v>
      </c>
      <c r="C29" s="48"/>
      <c r="D29" s="48">
        <v>1</v>
      </c>
      <c r="E29" s="48"/>
      <c r="F29" s="48"/>
      <c r="G29" s="48"/>
      <c r="H29" s="48"/>
      <c r="I29" s="48"/>
      <c r="J29" s="48"/>
      <c r="K29" s="48">
        <v>1</v>
      </c>
      <c r="L29" s="48"/>
      <c r="M29" s="48"/>
      <c r="N29" s="48"/>
      <c r="O29" s="48"/>
      <c r="P29" s="48"/>
      <c r="Q29" s="48">
        <v>2</v>
      </c>
      <c r="R29" s="48">
        <v>3</v>
      </c>
      <c r="S29" s="48">
        <v>4</v>
      </c>
      <c r="T29" s="48">
        <v>9</v>
      </c>
      <c r="U29" s="48">
        <v>10</v>
      </c>
    </row>
    <row r="30" spans="1:21">
      <c r="A30" s="16"/>
      <c r="B30" s="47" t="s">
        <v>114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>
        <v>4</v>
      </c>
      <c r="N30" s="48">
        <v>1</v>
      </c>
      <c r="O30" s="48"/>
      <c r="P30" s="48">
        <v>1</v>
      </c>
      <c r="Q30" s="48">
        <v>1</v>
      </c>
      <c r="R30" s="48">
        <v>2</v>
      </c>
      <c r="S30" s="48"/>
      <c r="T30" s="48">
        <v>9</v>
      </c>
      <c r="U30" s="48">
        <v>9</v>
      </c>
    </row>
    <row r="31" spans="1:21">
      <c r="A31" s="16"/>
      <c r="B31" s="47" t="s">
        <v>115</v>
      </c>
      <c r="C31" s="48"/>
      <c r="D31" s="48"/>
      <c r="E31" s="48"/>
      <c r="F31" s="48"/>
      <c r="G31" s="48"/>
      <c r="H31" s="48"/>
      <c r="I31" s="48">
        <v>1</v>
      </c>
      <c r="J31" s="48">
        <v>1</v>
      </c>
      <c r="K31" s="48">
        <v>2</v>
      </c>
      <c r="L31" s="48">
        <v>2</v>
      </c>
      <c r="M31" s="48"/>
      <c r="N31" s="48"/>
      <c r="O31" s="48"/>
      <c r="P31" s="48">
        <v>2</v>
      </c>
      <c r="Q31" s="48"/>
      <c r="R31" s="48"/>
      <c r="S31" s="48"/>
      <c r="T31" s="48">
        <v>4</v>
      </c>
      <c r="U31" s="48">
        <v>6</v>
      </c>
    </row>
    <row r="32" spans="1:21">
      <c r="A32" s="16"/>
      <c r="B32" s="47" t="s">
        <v>116</v>
      </c>
      <c r="C32" s="48"/>
      <c r="D32" s="48"/>
      <c r="E32" s="48"/>
      <c r="F32" s="48"/>
      <c r="G32" s="48"/>
      <c r="H32" s="48"/>
      <c r="I32" s="48"/>
      <c r="J32" s="48"/>
      <c r="K32" s="48"/>
      <c r="L32" s="48">
        <v>1</v>
      </c>
      <c r="M32" s="48">
        <v>1</v>
      </c>
      <c r="N32" s="48"/>
      <c r="O32" s="48"/>
      <c r="P32" s="48"/>
      <c r="Q32" s="48">
        <v>2</v>
      </c>
      <c r="R32" s="48">
        <v>1</v>
      </c>
      <c r="S32" s="48"/>
      <c r="T32" s="48">
        <v>5</v>
      </c>
      <c r="U32" s="48">
        <v>5</v>
      </c>
    </row>
    <row r="33" spans="1:21">
      <c r="A33" s="16"/>
      <c r="B33" s="47" t="s">
        <v>117</v>
      </c>
      <c r="C33" s="48"/>
      <c r="D33" s="48"/>
      <c r="E33" s="48"/>
      <c r="F33" s="48"/>
      <c r="G33" s="48"/>
      <c r="H33" s="48">
        <v>1</v>
      </c>
      <c r="I33" s="48"/>
      <c r="J33" s="48"/>
      <c r="K33" s="48">
        <v>1</v>
      </c>
      <c r="L33" s="48"/>
      <c r="M33" s="48"/>
      <c r="N33" s="48">
        <v>1</v>
      </c>
      <c r="O33" s="48"/>
      <c r="P33" s="48"/>
      <c r="Q33" s="48"/>
      <c r="R33" s="48">
        <v>1</v>
      </c>
      <c r="S33" s="48"/>
      <c r="T33" s="48">
        <v>2</v>
      </c>
      <c r="U33" s="48">
        <v>3</v>
      </c>
    </row>
    <row r="34" spans="1:21">
      <c r="A34" s="16"/>
      <c r="B34" s="47" t="s">
        <v>118</v>
      </c>
      <c r="C34" s="48"/>
      <c r="D34" s="48"/>
      <c r="E34" s="48"/>
      <c r="F34" s="48"/>
      <c r="G34" s="48"/>
      <c r="H34" s="48">
        <v>1</v>
      </c>
      <c r="I34" s="48">
        <v>1</v>
      </c>
      <c r="J34" s="48"/>
      <c r="K34" s="48">
        <v>2</v>
      </c>
      <c r="L34" s="48"/>
      <c r="M34" s="48"/>
      <c r="N34" s="48"/>
      <c r="O34" s="48"/>
      <c r="P34" s="48"/>
      <c r="Q34" s="48"/>
      <c r="R34" s="48"/>
      <c r="S34" s="48"/>
      <c r="T34" s="48"/>
      <c r="U34" s="48">
        <v>2</v>
      </c>
    </row>
    <row r="35" spans="1:21">
      <c r="A35" s="16"/>
      <c r="B35" s="47" t="s">
        <v>68</v>
      </c>
      <c r="C35" s="48"/>
      <c r="D35" s="48"/>
      <c r="E35" s="48">
        <v>1</v>
      </c>
      <c r="F35" s="48"/>
      <c r="G35" s="48"/>
      <c r="H35" s="48"/>
      <c r="I35" s="48"/>
      <c r="J35" s="48">
        <v>1</v>
      </c>
      <c r="K35" s="48">
        <v>2</v>
      </c>
      <c r="L35" s="48"/>
      <c r="M35" s="48"/>
      <c r="N35" s="48"/>
      <c r="O35" s="48"/>
      <c r="P35" s="48"/>
      <c r="Q35" s="48"/>
      <c r="R35" s="48"/>
      <c r="S35" s="48"/>
      <c r="T35" s="48"/>
      <c r="U35" s="48">
        <v>2</v>
      </c>
    </row>
    <row r="36" spans="1:21">
      <c r="A36" s="16"/>
      <c r="B36" s="47" t="s">
        <v>119</v>
      </c>
      <c r="C36" s="48">
        <v>1</v>
      </c>
      <c r="D36" s="48"/>
      <c r="E36" s="48"/>
      <c r="F36" s="48"/>
      <c r="G36" s="48"/>
      <c r="H36" s="48"/>
      <c r="I36" s="48"/>
      <c r="J36" s="48"/>
      <c r="K36" s="48">
        <v>1</v>
      </c>
      <c r="L36" s="48"/>
      <c r="M36" s="48"/>
      <c r="N36" s="48"/>
      <c r="O36" s="48"/>
      <c r="P36" s="48"/>
      <c r="Q36" s="48"/>
      <c r="R36" s="48"/>
      <c r="S36" s="48"/>
      <c r="T36" s="48"/>
      <c r="U36" s="48">
        <v>1</v>
      </c>
    </row>
    <row r="37" spans="1:21">
      <c r="A37" s="16"/>
      <c r="B37" s="47" t="s">
        <v>120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>
        <v>1</v>
      </c>
      <c r="Q37" s="48"/>
      <c r="R37" s="48"/>
      <c r="S37" s="48"/>
      <c r="T37" s="48">
        <v>1</v>
      </c>
      <c r="U37" s="48">
        <v>1</v>
      </c>
    </row>
    <row r="38" spans="1:21">
      <c r="A38" s="16"/>
      <c r="B38" s="47" t="s">
        <v>121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>
        <v>1</v>
      </c>
      <c r="Q38" s="48"/>
      <c r="R38" s="48"/>
      <c r="S38" s="48"/>
      <c r="T38" s="48">
        <v>1</v>
      </c>
      <c r="U38" s="48">
        <v>1</v>
      </c>
    </row>
    <row r="39" spans="1:21">
      <c r="A39" s="16"/>
      <c r="B39" s="53" t="s">
        <v>81</v>
      </c>
      <c r="C39" s="52">
        <v>1569</v>
      </c>
      <c r="D39" s="52">
        <v>1693</v>
      </c>
      <c r="E39" s="52">
        <v>2112</v>
      </c>
      <c r="F39" s="52">
        <v>1976</v>
      </c>
      <c r="G39" s="52">
        <v>2143</v>
      </c>
      <c r="H39" s="52">
        <v>2067</v>
      </c>
      <c r="I39" s="52">
        <v>2371</v>
      </c>
      <c r="J39" s="52">
        <v>2128</v>
      </c>
      <c r="K39" s="52">
        <v>16059</v>
      </c>
      <c r="L39" s="52">
        <v>2050</v>
      </c>
      <c r="M39" s="52">
        <v>2202</v>
      </c>
      <c r="N39" s="52">
        <v>2569</v>
      </c>
      <c r="O39" s="52">
        <v>2318</v>
      </c>
      <c r="P39" s="52">
        <v>2329</v>
      </c>
      <c r="Q39" s="52">
        <v>2337</v>
      </c>
      <c r="R39" s="52">
        <v>2312</v>
      </c>
      <c r="S39" s="52">
        <v>2402</v>
      </c>
      <c r="T39" s="52">
        <v>18519</v>
      </c>
      <c r="U39" s="52">
        <v>34578</v>
      </c>
    </row>
    <row r="40" spans="1:2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2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1">
      <c r="A43" s="16"/>
      <c r="B43" s="51" t="s">
        <v>122</v>
      </c>
      <c r="C43" s="51" t="s">
        <v>78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</row>
    <row r="44" spans="1:21">
      <c r="A44" s="16"/>
      <c r="B44" s="51"/>
      <c r="C44" s="51">
        <v>2020</v>
      </c>
      <c r="D44" s="51"/>
      <c r="E44" s="51"/>
      <c r="F44" s="51"/>
      <c r="G44" s="51"/>
      <c r="H44" s="51"/>
      <c r="I44" s="51"/>
      <c r="J44" s="51"/>
      <c r="K44" s="52" t="s">
        <v>79</v>
      </c>
      <c r="L44" s="51">
        <v>2021</v>
      </c>
      <c r="M44" s="51"/>
      <c r="N44" s="51"/>
      <c r="O44" s="51"/>
      <c r="P44" s="51"/>
      <c r="Q44" s="51"/>
      <c r="R44" s="51"/>
      <c r="S44" s="51"/>
      <c r="T44" s="52" t="s">
        <v>80</v>
      </c>
      <c r="U44" s="52" t="s">
        <v>81</v>
      </c>
    </row>
    <row r="45" spans="1:21">
      <c r="A45" s="16"/>
      <c r="B45" s="51" t="s">
        <v>45</v>
      </c>
      <c r="C45" s="52" t="s">
        <v>83</v>
      </c>
      <c r="D45" s="52" t="s">
        <v>84</v>
      </c>
      <c r="E45" s="52" t="s">
        <v>85</v>
      </c>
      <c r="F45" s="52" t="s">
        <v>86</v>
      </c>
      <c r="G45" s="52" t="s">
        <v>87</v>
      </c>
      <c r="H45" s="52" t="s">
        <v>88</v>
      </c>
      <c r="I45" s="52" t="s">
        <v>89</v>
      </c>
      <c r="J45" s="52" t="s">
        <v>90</v>
      </c>
      <c r="K45" s="52"/>
      <c r="L45" s="52" t="s">
        <v>91</v>
      </c>
      <c r="M45" s="52" t="s">
        <v>92</v>
      </c>
      <c r="N45" s="52" t="s">
        <v>93</v>
      </c>
      <c r="O45" s="52" t="s">
        <v>94</v>
      </c>
      <c r="P45" s="52" t="s">
        <v>83</v>
      </c>
      <c r="Q45" s="52" t="s">
        <v>84</v>
      </c>
      <c r="R45" s="52" t="s">
        <v>85</v>
      </c>
      <c r="S45" s="52" t="s">
        <v>86</v>
      </c>
      <c r="T45" s="52"/>
      <c r="U45" s="52"/>
    </row>
    <row r="46" spans="1:21">
      <c r="A46" s="16"/>
      <c r="B46" s="47" t="s">
        <v>123</v>
      </c>
      <c r="C46" s="48">
        <v>477</v>
      </c>
      <c r="D46" s="48">
        <v>526</v>
      </c>
      <c r="E46" s="48">
        <v>745</v>
      </c>
      <c r="F46" s="48">
        <v>700</v>
      </c>
      <c r="G46" s="48">
        <v>813</v>
      </c>
      <c r="H46" s="48">
        <v>718</v>
      </c>
      <c r="I46" s="48">
        <v>843</v>
      </c>
      <c r="J46" s="48">
        <v>832</v>
      </c>
      <c r="K46" s="48">
        <v>5654</v>
      </c>
      <c r="L46" s="48">
        <v>680</v>
      </c>
      <c r="M46" s="48">
        <v>817</v>
      </c>
      <c r="N46" s="48">
        <v>943</v>
      </c>
      <c r="O46" s="48">
        <v>818</v>
      </c>
      <c r="P46" s="48">
        <v>879</v>
      </c>
      <c r="Q46" s="48">
        <v>903</v>
      </c>
      <c r="R46" s="48">
        <v>886</v>
      </c>
      <c r="S46" s="48">
        <v>974</v>
      </c>
      <c r="T46" s="48">
        <v>6900</v>
      </c>
      <c r="U46" s="48">
        <v>12554</v>
      </c>
    </row>
    <row r="47" spans="1:21">
      <c r="A47" s="16"/>
      <c r="B47" s="47" t="s">
        <v>16</v>
      </c>
      <c r="C47" s="48">
        <v>229</v>
      </c>
      <c r="D47" s="48">
        <v>245</v>
      </c>
      <c r="E47" s="48">
        <v>224</v>
      </c>
      <c r="F47" s="48">
        <v>240</v>
      </c>
      <c r="G47" s="48">
        <v>263</v>
      </c>
      <c r="H47" s="48">
        <v>257</v>
      </c>
      <c r="I47" s="48">
        <v>291</v>
      </c>
      <c r="J47" s="48">
        <v>258</v>
      </c>
      <c r="K47" s="48">
        <v>2007</v>
      </c>
      <c r="L47" s="48">
        <v>287</v>
      </c>
      <c r="M47" s="48">
        <v>288</v>
      </c>
      <c r="N47" s="48">
        <v>326</v>
      </c>
      <c r="O47" s="48">
        <v>281</v>
      </c>
      <c r="P47" s="48">
        <v>292</v>
      </c>
      <c r="Q47" s="48">
        <v>288</v>
      </c>
      <c r="R47" s="48">
        <v>299</v>
      </c>
      <c r="S47" s="48">
        <v>333</v>
      </c>
      <c r="T47" s="48">
        <v>2394</v>
      </c>
      <c r="U47" s="48">
        <v>4401</v>
      </c>
    </row>
    <row r="48" spans="1:21">
      <c r="A48" s="16"/>
      <c r="B48" s="47" t="s">
        <v>11</v>
      </c>
      <c r="C48" s="48">
        <v>205</v>
      </c>
      <c r="D48" s="48">
        <v>212</v>
      </c>
      <c r="E48" s="48">
        <v>248</v>
      </c>
      <c r="F48" s="48">
        <v>210</v>
      </c>
      <c r="G48" s="48">
        <v>258</v>
      </c>
      <c r="H48" s="48">
        <v>273</v>
      </c>
      <c r="I48" s="48">
        <v>280</v>
      </c>
      <c r="J48" s="48">
        <v>247</v>
      </c>
      <c r="K48" s="48">
        <v>1933</v>
      </c>
      <c r="L48" s="48">
        <v>272</v>
      </c>
      <c r="M48" s="48">
        <v>242</v>
      </c>
      <c r="N48" s="48">
        <v>291</v>
      </c>
      <c r="O48" s="48">
        <v>271</v>
      </c>
      <c r="P48" s="48">
        <v>291</v>
      </c>
      <c r="Q48" s="48">
        <v>266</v>
      </c>
      <c r="R48" s="48">
        <v>268</v>
      </c>
      <c r="S48" s="48">
        <v>231</v>
      </c>
      <c r="T48" s="48">
        <v>2132</v>
      </c>
      <c r="U48" s="48">
        <v>4065</v>
      </c>
    </row>
    <row r="49" spans="1:21">
      <c r="A49" s="16"/>
      <c r="B49" s="47" t="s">
        <v>18</v>
      </c>
      <c r="C49" s="48">
        <v>156</v>
      </c>
      <c r="D49" s="48">
        <v>190</v>
      </c>
      <c r="E49" s="48">
        <v>224</v>
      </c>
      <c r="F49" s="48">
        <v>216</v>
      </c>
      <c r="G49" s="48">
        <v>187</v>
      </c>
      <c r="H49" s="48">
        <v>220</v>
      </c>
      <c r="I49" s="48">
        <v>237</v>
      </c>
      <c r="J49" s="48">
        <v>188</v>
      </c>
      <c r="K49" s="48">
        <v>1618</v>
      </c>
      <c r="L49" s="48">
        <v>209</v>
      </c>
      <c r="M49" s="48">
        <v>269</v>
      </c>
      <c r="N49" s="48">
        <v>256</v>
      </c>
      <c r="O49" s="48">
        <v>280</v>
      </c>
      <c r="P49" s="48">
        <v>243</v>
      </c>
      <c r="Q49" s="48">
        <v>268</v>
      </c>
      <c r="R49" s="48">
        <v>255</v>
      </c>
      <c r="S49" s="48">
        <v>259</v>
      </c>
      <c r="T49" s="48">
        <v>2039</v>
      </c>
      <c r="U49" s="48">
        <v>3657</v>
      </c>
    </row>
    <row r="50" spans="1:21">
      <c r="A50" s="16"/>
      <c r="B50" s="47" t="s">
        <v>15</v>
      </c>
      <c r="C50" s="48">
        <v>78</v>
      </c>
      <c r="D50" s="48">
        <v>97</v>
      </c>
      <c r="E50" s="48">
        <v>129</v>
      </c>
      <c r="F50" s="48">
        <v>130</v>
      </c>
      <c r="G50" s="48">
        <v>162</v>
      </c>
      <c r="H50" s="48">
        <v>130</v>
      </c>
      <c r="I50" s="48">
        <v>169</v>
      </c>
      <c r="J50" s="48">
        <v>141</v>
      </c>
      <c r="K50" s="48">
        <v>1036</v>
      </c>
      <c r="L50" s="48">
        <v>146</v>
      </c>
      <c r="M50" s="48">
        <v>132</v>
      </c>
      <c r="N50" s="48">
        <v>187</v>
      </c>
      <c r="O50" s="48">
        <v>154</v>
      </c>
      <c r="P50" s="48">
        <v>159</v>
      </c>
      <c r="Q50" s="48">
        <v>161</v>
      </c>
      <c r="R50" s="48">
        <v>152</v>
      </c>
      <c r="S50" s="48">
        <v>162</v>
      </c>
      <c r="T50" s="48">
        <v>1253</v>
      </c>
      <c r="U50" s="48">
        <v>2289</v>
      </c>
    </row>
    <row r="51" spans="1:21">
      <c r="A51" s="16"/>
      <c r="B51" s="47" t="s">
        <v>14</v>
      </c>
      <c r="C51" s="48">
        <v>141</v>
      </c>
      <c r="D51" s="48">
        <v>139</v>
      </c>
      <c r="E51" s="48">
        <v>186</v>
      </c>
      <c r="F51" s="48">
        <v>176</v>
      </c>
      <c r="G51" s="48">
        <v>149</v>
      </c>
      <c r="H51" s="48">
        <v>151</v>
      </c>
      <c r="I51" s="48">
        <v>169</v>
      </c>
      <c r="J51" s="48">
        <v>131</v>
      </c>
      <c r="K51" s="48">
        <v>1242</v>
      </c>
      <c r="L51" s="48">
        <v>135</v>
      </c>
      <c r="M51" s="48">
        <v>152</v>
      </c>
      <c r="N51" s="48">
        <v>131</v>
      </c>
      <c r="O51" s="48">
        <v>112</v>
      </c>
      <c r="P51" s="48">
        <v>119</v>
      </c>
      <c r="Q51" s="48">
        <v>94</v>
      </c>
      <c r="R51" s="48">
        <v>113</v>
      </c>
      <c r="S51" s="48">
        <v>66</v>
      </c>
      <c r="T51" s="48">
        <v>922</v>
      </c>
      <c r="U51" s="48">
        <v>2164</v>
      </c>
    </row>
    <row r="52" spans="1:21">
      <c r="A52" s="16"/>
      <c r="B52" s="47" t="s">
        <v>22</v>
      </c>
      <c r="C52" s="48">
        <v>76</v>
      </c>
      <c r="D52" s="48">
        <v>82</v>
      </c>
      <c r="E52" s="48">
        <v>108</v>
      </c>
      <c r="F52" s="48">
        <v>113</v>
      </c>
      <c r="G52" s="48">
        <v>77</v>
      </c>
      <c r="H52" s="48">
        <v>88</v>
      </c>
      <c r="I52" s="48">
        <v>109</v>
      </c>
      <c r="J52" s="48">
        <v>129</v>
      </c>
      <c r="K52" s="48">
        <v>782</v>
      </c>
      <c r="L52" s="48">
        <v>88</v>
      </c>
      <c r="M52" s="48">
        <v>88</v>
      </c>
      <c r="N52" s="48">
        <v>113</v>
      </c>
      <c r="O52" s="48">
        <v>117</v>
      </c>
      <c r="P52" s="48">
        <v>98</v>
      </c>
      <c r="Q52" s="48">
        <v>116</v>
      </c>
      <c r="R52" s="48">
        <v>103</v>
      </c>
      <c r="S52" s="48">
        <v>126</v>
      </c>
      <c r="T52" s="48">
        <v>849</v>
      </c>
      <c r="U52" s="48">
        <v>1631</v>
      </c>
    </row>
    <row r="53" spans="1:21">
      <c r="A53" s="16"/>
      <c r="B53" s="47" t="s">
        <v>12</v>
      </c>
      <c r="C53" s="48">
        <v>66</v>
      </c>
      <c r="D53" s="48">
        <v>66</v>
      </c>
      <c r="E53" s="48">
        <v>72</v>
      </c>
      <c r="F53" s="48">
        <v>66</v>
      </c>
      <c r="G53" s="48">
        <v>67</v>
      </c>
      <c r="H53" s="48">
        <v>70</v>
      </c>
      <c r="I53" s="48">
        <v>103</v>
      </c>
      <c r="J53" s="48">
        <v>76</v>
      </c>
      <c r="K53" s="48">
        <v>586</v>
      </c>
      <c r="L53" s="48">
        <v>74</v>
      </c>
      <c r="M53" s="48">
        <v>63</v>
      </c>
      <c r="N53" s="48">
        <v>102</v>
      </c>
      <c r="O53" s="48">
        <v>106</v>
      </c>
      <c r="P53" s="48">
        <v>69</v>
      </c>
      <c r="Q53" s="48">
        <v>77</v>
      </c>
      <c r="R53" s="48">
        <v>72</v>
      </c>
      <c r="S53" s="48">
        <v>59</v>
      </c>
      <c r="T53" s="48">
        <v>622</v>
      </c>
      <c r="U53" s="48">
        <v>1208</v>
      </c>
    </row>
    <row r="54" spans="1:21">
      <c r="A54" s="16"/>
      <c r="B54" s="47" t="s">
        <v>13</v>
      </c>
      <c r="C54" s="48">
        <v>54</v>
      </c>
      <c r="D54" s="48">
        <v>44</v>
      </c>
      <c r="E54" s="48">
        <v>63</v>
      </c>
      <c r="F54" s="48">
        <v>46</v>
      </c>
      <c r="G54" s="48">
        <v>55</v>
      </c>
      <c r="H54" s="48">
        <v>66</v>
      </c>
      <c r="I54" s="48">
        <v>67</v>
      </c>
      <c r="J54" s="48">
        <v>56</v>
      </c>
      <c r="K54" s="48">
        <v>451</v>
      </c>
      <c r="L54" s="48">
        <v>62</v>
      </c>
      <c r="M54" s="48">
        <v>54</v>
      </c>
      <c r="N54" s="48">
        <v>77</v>
      </c>
      <c r="O54" s="48">
        <v>66</v>
      </c>
      <c r="P54" s="48">
        <v>77</v>
      </c>
      <c r="Q54" s="48">
        <v>68</v>
      </c>
      <c r="R54" s="48">
        <v>60</v>
      </c>
      <c r="S54" s="48">
        <v>73</v>
      </c>
      <c r="T54" s="48">
        <v>537</v>
      </c>
      <c r="U54" s="48">
        <v>988</v>
      </c>
    </row>
    <row r="55" spans="1:21">
      <c r="A55" s="16"/>
      <c r="B55" s="47" t="s">
        <v>20</v>
      </c>
      <c r="C55" s="48">
        <v>16</v>
      </c>
      <c r="D55" s="48">
        <v>18</v>
      </c>
      <c r="E55" s="48">
        <v>38</v>
      </c>
      <c r="F55" s="48">
        <v>15</v>
      </c>
      <c r="G55" s="48">
        <v>37</v>
      </c>
      <c r="H55" s="48">
        <v>22</v>
      </c>
      <c r="I55" s="48">
        <v>14</v>
      </c>
      <c r="J55" s="48">
        <v>31</v>
      </c>
      <c r="K55" s="48">
        <v>191</v>
      </c>
      <c r="L55" s="48">
        <v>33</v>
      </c>
      <c r="M55" s="48">
        <v>25</v>
      </c>
      <c r="N55" s="48">
        <v>57</v>
      </c>
      <c r="O55" s="48">
        <v>23</v>
      </c>
      <c r="P55" s="48">
        <v>23</v>
      </c>
      <c r="Q55" s="48">
        <v>20</v>
      </c>
      <c r="R55" s="48">
        <v>26</v>
      </c>
      <c r="S55" s="48">
        <v>28</v>
      </c>
      <c r="T55" s="48">
        <v>235</v>
      </c>
      <c r="U55" s="48">
        <v>426</v>
      </c>
    </row>
    <row r="56" spans="1:21">
      <c r="A56" s="16"/>
      <c r="B56" s="47" t="s">
        <v>25</v>
      </c>
      <c r="C56" s="48">
        <v>27</v>
      </c>
      <c r="D56" s="48">
        <v>19</v>
      </c>
      <c r="E56" s="48">
        <v>13</v>
      </c>
      <c r="F56" s="48">
        <v>20</v>
      </c>
      <c r="G56" s="48">
        <v>28</v>
      </c>
      <c r="H56" s="48">
        <v>29</v>
      </c>
      <c r="I56" s="48">
        <v>25</v>
      </c>
      <c r="J56" s="48">
        <v>10</v>
      </c>
      <c r="K56" s="48">
        <v>171</v>
      </c>
      <c r="L56" s="48">
        <v>14</v>
      </c>
      <c r="M56" s="48">
        <v>21</v>
      </c>
      <c r="N56" s="48">
        <v>37</v>
      </c>
      <c r="O56" s="48">
        <v>36</v>
      </c>
      <c r="P56" s="48">
        <v>20</v>
      </c>
      <c r="Q56" s="48">
        <v>30</v>
      </c>
      <c r="R56" s="48">
        <v>22</v>
      </c>
      <c r="S56" s="48">
        <v>20</v>
      </c>
      <c r="T56" s="48">
        <v>200</v>
      </c>
      <c r="U56" s="48">
        <v>371</v>
      </c>
    </row>
    <row r="57" spans="1:21">
      <c r="A57" s="16"/>
      <c r="B57" s="47" t="s">
        <v>31</v>
      </c>
      <c r="C57" s="48">
        <v>11</v>
      </c>
      <c r="D57" s="48">
        <v>22</v>
      </c>
      <c r="E57" s="48">
        <v>23</v>
      </c>
      <c r="F57" s="48">
        <v>7</v>
      </c>
      <c r="G57" s="48">
        <v>15</v>
      </c>
      <c r="H57" s="48">
        <v>19</v>
      </c>
      <c r="I57" s="48">
        <v>24</v>
      </c>
      <c r="J57" s="48">
        <v>12</v>
      </c>
      <c r="K57" s="48">
        <v>133</v>
      </c>
      <c r="L57" s="48">
        <v>25</v>
      </c>
      <c r="M57" s="48">
        <v>15</v>
      </c>
      <c r="N57" s="48">
        <v>17</v>
      </c>
      <c r="O57" s="48">
        <v>23</v>
      </c>
      <c r="P57" s="48">
        <v>19</v>
      </c>
      <c r="Q57" s="48">
        <v>12</v>
      </c>
      <c r="R57" s="48">
        <v>28</v>
      </c>
      <c r="S57" s="48">
        <v>22</v>
      </c>
      <c r="T57" s="48">
        <v>161</v>
      </c>
      <c r="U57" s="48">
        <v>294</v>
      </c>
    </row>
    <row r="58" spans="1:21">
      <c r="A58" s="16"/>
      <c r="B58" s="47" t="s">
        <v>124</v>
      </c>
      <c r="C58" s="48">
        <v>12</v>
      </c>
      <c r="D58" s="48">
        <v>17</v>
      </c>
      <c r="E58" s="48">
        <v>13</v>
      </c>
      <c r="F58" s="48">
        <v>11</v>
      </c>
      <c r="G58" s="48">
        <v>10</v>
      </c>
      <c r="H58" s="48">
        <v>5</v>
      </c>
      <c r="I58" s="48">
        <v>19</v>
      </c>
      <c r="J58" s="48">
        <v>3</v>
      </c>
      <c r="K58" s="48">
        <v>90</v>
      </c>
      <c r="L58" s="48">
        <v>10</v>
      </c>
      <c r="M58" s="48">
        <v>19</v>
      </c>
      <c r="N58" s="48">
        <v>16</v>
      </c>
      <c r="O58" s="48">
        <v>10</v>
      </c>
      <c r="P58" s="48">
        <v>21</v>
      </c>
      <c r="Q58" s="48">
        <v>16</v>
      </c>
      <c r="R58" s="48">
        <v>9</v>
      </c>
      <c r="S58" s="48">
        <v>18</v>
      </c>
      <c r="T58" s="48">
        <v>119</v>
      </c>
      <c r="U58" s="48">
        <v>209</v>
      </c>
    </row>
    <row r="59" spans="1:21">
      <c r="A59" s="16"/>
      <c r="B59" s="47" t="s">
        <v>125</v>
      </c>
      <c r="C59" s="48">
        <v>2</v>
      </c>
      <c r="D59" s="48">
        <v>6</v>
      </c>
      <c r="E59" s="48">
        <v>12</v>
      </c>
      <c r="F59" s="48">
        <v>6</v>
      </c>
      <c r="G59" s="48">
        <v>4</v>
      </c>
      <c r="H59" s="48">
        <v>7</v>
      </c>
      <c r="I59" s="48">
        <v>4</v>
      </c>
      <c r="J59" s="48">
        <v>4</v>
      </c>
      <c r="K59" s="48">
        <v>45</v>
      </c>
      <c r="L59" s="48">
        <v>7</v>
      </c>
      <c r="M59" s="48">
        <v>5</v>
      </c>
      <c r="N59" s="48">
        <v>7</v>
      </c>
      <c r="O59" s="48">
        <v>4</v>
      </c>
      <c r="P59" s="48">
        <v>9</v>
      </c>
      <c r="Q59" s="48">
        <v>7</v>
      </c>
      <c r="R59" s="48">
        <v>3</v>
      </c>
      <c r="S59" s="48">
        <v>12</v>
      </c>
      <c r="T59" s="48">
        <v>54</v>
      </c>
      <c r="U59" s="48">
        <v>99</v>
      </c>
    </row>
    <row r="60" spans="1:21">
      <c r="A60" s="16"/>
      <c r="B60" s="47" t="s">
        <v>126</v>
      </c>
      <c r="C60" s="48">
        <v>6</v>
      </c>
      <c r="D60" s="48">
        <v>1</v>
      </c>
      <c r="E60" s="48">
        <v>3</v>
      </c>
      <c r="F60" s="48">
        <v>9</v>
      </c>
      <c r="G60" s="48">
        <v>9</v>
      </c>
      <c r="H60" s="48">
        <v>6</v>
      </c>
      <c r="I60" s="48">
        <v>9</v>
      </c>
      <c r="J60" s="48">
        <v>1</v>
      </c>
      <c r="K60" s="48">
        <v>44</v>
      </c>
      <c r="L60" s="48">
        <v>1</v>
      </c>
      <c r="M60" s="48">
        <v>4</v>
      </c>
      <c r="N60" s="48">
        <v>4</v>
      </c>
      <c r="O60" s="48">
        <v>3</v>
      </c>
      <c r="P60" s="48">
        <v>4</v>
      </c>
      <c r="Q60" s="48">
        <v>2</v>
      </c>
      <c r="R60" s="48">
        <v>2</v>
      </c>
      <c r="S60" s="48">
        <v>2</v>
      </c>
      <c r="T60" s="48">
        <v>22</v>
      </c>
      <c r="U60" s="48">
        <v>66</v>
      </c>
    </row>
    <row r="61" spans="1:21">
      <c r="A61" s="16"/>
      <c r="B61" s="47" t="s">
        <v>23</v>
      </c>
      <c r="C61" s="48"/>
      <c r="D61" s="48">
        <v>2</v>
      </c>
      <c r="E61" s="48"/>
      <c r="F61" s="48">
        <v>1</v>
      </c>
      <c r="G61" s="48">
        <v>1</v>
      </c>
      <c r="H61" s="48">
        <v>1</v>
      </c>
      <c r="I61" s="48">
        <v>1</v>
      </c>
      <c r="J61" s="48">
        <v>4</v>
      </c>
      <c r="K61" s="48">
        <v>10</v>
      </c>
      <c r="L61" s="48">
        <v>5</v>
      </c>
      <c r="M61" s="48">
        <v>1</v>
      </c>
      <c r="N61" s="48">
        <v>4</v>
      </c>
      <c r="O61" s="48">
        <v>10</v>
      </c>
      <c r="P61" s="48">
        <v>4</v>
      </c>
      <c r="Q61" s="48">
        <v>5</v>
      </c>
      <c r="R61" s="48">
        <v>9</v>
      </c>
      <c r="S61" s="48">
        <v>9</v>
      </c>
      <c r="T61" s="48">
        <v>47</v>
      </c>
      <c r="U61" s="48">
        <v>57</v>
      </c>
    </row>
    <row r="62" spans="1:21">
      <c r="A62" s="16"/>
      <c r="B62" s="47" t="s">
        <v>17</v>
      </c>
      <c r="C62" s="48">
        <v>7</v>
      </c>
      <c r="D62" s="48">
        <v>5</v>
      </c>
      <c r="E62" s="48">
        <v>2</v>
      </c>
      <c r="F62" s="48">
        <v>5</v>
      </c>
      <c r="G62" s="48">
        <v>4</v>
      </c>
      <c r="H62" s="48">
        <v>1</v>
      </c>
      <c r="I62" s="48">
        <v>5</v>
      </c>
      <c r="J62" s="48">
        <v>3</v>
      </c>
      <c r="K62" s="48">
        <v>32</v>
      </c>
      <c r="L62" s="48">
        <v>2</v>
      </c>
      <c r="M62" s="48">
        <v>3</v>
      </c>
      <c r="N62" s="48"/>
      <c r="O62" s="48">
        <v>3</v>
      </c>
      <c r="P62" s="48">
        <v>1</v>
      </c>
      <c r="Q62" s="48">
        <v>2</v>
      </c>
      <c r="R62" s="48">
        <v>3</v>
      </c>
      <c r="S62" s="48">
        <v>5</v>
      </c>
      <c r="T62" s="48">
        <v>19</v>
      </c>
      <c r="U62" s="48">
        <v>51</v>
      </c>
    </row>
    <row r="63" spans="1:21">
      <c r="A63" s="16"/>
      <c r="B63" s="47" t="s">
        <v>19</v>
      </c>
      <c r="C63" s="48">
        <v>3</v>
      </c>
      <c r="D63" s="48">
        <v>1</v>
      </c>
      <c r="E63" s="48"/>
      <c r="F63" s="48">
        <v>1</v>
      </c>
      <c r="G63" s="48">
        <v>2</v>
      </c>
      <c r="H63" s="48">
        <v>1</v>
      </c>
      <c r="I63" s="48">
        <v>1</v>
      </c>
      <c r="J63" s="48">
        <v>1</v>
      </c>
      <c r="K63" s="48">
        <v>10</v>
      </c>
      <c r="L63" s="48"/>
      <c r="M63" s="48">
        <v>2</v>
      </c>
      <c r="N63" s="48"/>
      <c r="O63" s="48">
        <v>1</v>
      </c>
      <c r="P63" s="48">
        <v>1</v>
      </c>
      <c r="Q63" s="48">
        <v>1</v>
      </c>
      <c r="R63" s="48">
        <v>2</v>
      </c>
      <c r="S63" s="48">
        <v>2</v>
      </c>
      <c r="T63" s="48">
        <v>9</v>
      </c>
      <c r="U63" s="48">
        <v>19</v>
      </c>
    </row>
    <row r="64" spans="1:21">
      <c r="A64" s="16"/>
      <c r="B64" s="47" t="s">
        <v>21</v>
      </c>
      <c r="C64" s="48">
        <v>2</v>
      </c>
      <c r="D64" s="48"/>
      <c r="E64" s="48">
        <v>9</v>
      </c>
      <c r="F64" s="48">
        <v>2</v>
      </c>
      <c r="G64" s="48"/>
      <c r="H64" s="48"/>
      <c r="I64" s="48"/>
      <c r="J64" s="48"/>
      <c r="K64" s="48">
        <v>13</v>
      </c>
      <c r="L64" s="48"/>
      <c r="M64" s="48"/>
      <c r="N64" s="48"/>
      <c r="O64" s="48"/>
      <c r="P64" s="48"/>
      <c r="Q64" s="48"/>
      <c r="R64" s="48"/>
      <c r="S64" s="48"/>
      <c r="T64" s="48"/>
      <c r="U64" s="48">
        <v>13</v>
      </c>
    </row>
    <row r="65" spans="1:21">
      <c r="A65" s="16"/>
      <c r="B65" s="47" t="s">
        <v>127</v>
      </c>
      <c r="C65" s="48"/>
      <c r="D65" s="48"/>
      <c r="E65" s="48"/>
      <c r="F65" s="48">
        <v>2</v>
      </c>
      <c r="G65" s="48">
        <v>1</v>
      </c>
      <c r="H65" s="48"/>
      <c r="I65" s="48">
        <v>1</v>
      </c>
      <c r="J65" s="48"/>
      <c r="K65" s="48">
        <v>4</v>
      </c>
      <c r="L65" s="48"/>
      <c r="M65" s="48">
        <v>2</v>
      </c>
      <c r="N65" s="48">
        <v>1</v>
      </c>
      <c r="O65" s="48"/>
      <c r="P65" s="48"/>
      <c r="Q65" s="48"/>
      <c r="R65" s="48"/>
      <c r="S65" s="48"/>
      <c r="T65" s="48">
        <v>3</v>
      </c>
      <c r="U65" s="48">
        <v>7</v>
      </c>
    </row>
    <row r="66" spans="1:21">
      <c r="A66" s="16"/>
      <c r="B66" s="47" t="s">
        <v>128</v>
      </c>
      <c r="C66" s="48"/>
      <c r="D66" s="48"/>
      <c r="E66" s="48"/>
      <c r="F66" s="48"/>
      <c r="G66" s="48">
        <v>1</v>
      </c>
      <c r="H66" s="48">
        <v>1</v>
      </c>
      <c r="I66" s="48"/>
      <c r="J66" s="48">
        <v>1</v>
      </c>
      <c r="K66" s="48">
        <v>3</v>
      </c>
      <c r="L66" s="48"/>
      <c r="M66" s="48"/>
      <c r="N66" s="48"/>
      <c r="O66" s="48"/>
      <c r="P66" s="48"/>
      <c r="Q66" s="48">
        <v>1</v>
      </c>
      <c r="R66" s="48"/>
      <c r="S66" s="48"/>
      <c r="T66" s="48">
        <v>1</v>
      </c>
      <c r="U66" s="48">
        <v>4</v>
      </c>
    </row>
    <row r="67" spans="1:21">
      <c r="A67" s="16"/>
      <c r="B67" s="47" t="s">
        <v>26</v>
      </c>
      <c r="C67" s="48"/>
      <c r="D67" s="48">
        <v>1</v>
      </c>
      <c r="E67" s="48"/>
      <c r="F67" s="48"/>
      <c r="G67" s="48"/>
      <c r="H67" s="48">
        <v>1</v>
      </c>
      <c r="I67" s="48"/>
      <c r="J67" s="48"/>
      <c r="K67" s="48">
        <v>2</v>
      </c>
      <c r="L67" s="48"/>
      <c r="M67" s="48"/>
      <c r="N67" s="48"/>
      <c r="O67" s="48"/>
      <c r="P67" s="48"/>
      <c r="Q67" s="48"/>
      <c r="R67" s="48"/>
      <c r="S67" s="48"/>
      <c r="T67" s="48"/>
      <c r="U67" s="48">
        <v>2</v>
      </c>
    </row>
    <row r="68" spans="1:21">
      <c r="A68" s="16"/>
      <c r="B68" s="47" t="s">
        <v>129</v>
      </c>
      <c r="C68" s="48">
        <v>1</v>
      </c>
      <c r="D68" s="48"/>
      <c r="E68" s="48"/>
      <c r="F68" s="48"/>
      <c r="G68" s="48"/>
      <c r="H68" s="48"/>
      <c r="I68" s="48"/>
      <c r="J68" s="48"/>
      <c r="K68" s="48">
        <v>1</v>
      </c>
      <c r="L68" s="48"/>
      <c r="M68" s="48"/>
      <c r="N68" s="48"/>
      <c r="O68" s="48"/>
      <c r="P68" s="48"/>
      <c r="Q68" s="48"/>
      <c r="R68" s="48"/>
      <c r="S68" s="48">
        <v>1</v>
      </c>
      <c r="T68" s="48">
        <v>1</v>
      </c>
      <c r="U68" s="48">
        <v>2</v>
      </c>
    </row>
    <row r="69" spans="1:21">
      <c r="A69" s="16"/>
      <c r="B69" s="47" t="s">
        <v>27</v>
      </c>
      <c r="C69" s="48"/>
      <c r="D69" s="48"/>
      <c r="E69" s="48"/>
      <c r="F69" s="48"/>
      <c r="G69" s="48"/>
      <c r="H69" s="48">
        <v>1</v>
      </c>
      <c r="I69" s="48"/>
      <c r="J69" s="48"/>
      <c r="K69" s="48">
        <v>1</v>
      </c>
      <c r="L69" s="48"/>
      <c r="M69" s="48"/>
      <c r="N69" s="48"/>
      <c r="O69" s="48"/>
      <c r="P69" s="48"/>
      <c r="Q69" s="48"/>
      <c r="R69" s="48"/>
      <c r="S69" s="48"/>
      <c r="T69" s="48"/>
      <c r="U69" s="48">
        <v>1</v>
      </c>
    </row>
    <row r="70" spans="1:21">
      <c r="A70" s="16"/>
      <c r="B70" s="53" t="s">
        <v>81</v>
      </c>
      <c r="C70" s="52">
        <v>1569</v>
      </c>
      <c r="D70" s="52">
        <v>1693</v>
      </c>
      <c r="E70" s="52">
        <v>2112</v>
      </c>
      <c r="F70" s="52">
        <v>1976</v>
      </c>
      <c r="G70" s="52">
        <v>2143</v>
      </c>
      <c r="H70" s="52">
        <v>2067</v>
      </c>
      <c r="I70" s="52">
        <v>2371</v>
      </c>
      <c r="J70" s="52">
        <v>2128</v>
      </c>
      <c r="K70" s="52">
        <v>16059</v>
      </c>
      <c r="L70" s="52">
        <v>2050</v>
      </c>
      <c r="M70" s="52">
        <v>2202</v>
      </c>
      <c r="N70" s="52">
        <v>2569</v>
      </c>
      <c r="O70" s="52">
        <v>2318</v>
      </c>
      <c r="P70" s="52">
        <v>2329</v>
      </c>
      <c r="Q70" s="52">
        <v>2337</v>
      </c>
      <c r="R70" s="52">
        <v>2312</v>
      </c>
      <c r="S70" s="52">
        <v>2402</v>
      </c>
      <c r="T70" s="52">
        <v>18519</v>
      </c>
      <c r="U70" s="52">
        <v>34578</v>
      </c>
    </row>
    <row r="71" spans="1:2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1:2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</row>
    <row r="74" spans="1:21">
      <c r="A74" s="16"/>
      <c r="B74" s="51" t="s">
        <v>130</v>
      </c>
      <c r="C74" s="51" t="s">
        <v>78</v>
      </c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</row>
    <row r="75" spans="1:21">
      <c r="A75" s="16"/>
      <c r="B75" s="51"/>
      <c r="C75" s="51">
        <v>2020</v>
      </c>
      <c r="D75" s="51"/>
      <c r="E75" s="51"/>
      <c r="F75" s="51"/>
      <c r="G75" s="51"/>
      <c r="H75" s="51"/>
      <c r="I75" s="51"/>
      <c r="J75" s="51"/>
      <c r="K75" s="51" t="s">
        <v>79</v>
      </c>
      <c r="L75" s="51">
        <v>2021</v>
      </c>
      <c r="M75" s="51"/>
      <c r="N75" s="51"/>
      <c r="O75" s="51"/>
      <c r="P75" s="51"/>
      <c r="Q75" s="51"/>
      <c r="R75" s="51"/>
      <c r="S75" s="51"/>
      <c r="T75" s="51" t="s">
        <v>80</v>
      </c>
      <c r="U75" s="51" t="s">
        <v>81</v>
      </c>
    </row>
    <row r="76" spans="1:21">
      <c r="A76" s="16"/>
      <c r="B76" s="51" t="s">
        <v>131</v>
      </c>
      <c r="C76" s="51" t="s">
        <v>83</v>
      </c>
      <c r="D76" s="51" t="s">
        <v>84</v>
      </c>
      <c r="E76" s="51" t="s">
        <v>85</v>
      </c>
      <c r="F76" s="51" t="s">
        <v>86</v>
      </c>
      <c r="G76" s="51" t="s">
        <v>87</v>
      </c>
      <c r="H76" s="51" t="s">
        <v>88</v>
      </c>
      <c r="I76" s="51" t="s">
        <v>89</v>
      </c>
      <c r="J76" s="51" t="s">
        <v>90</v>
      </c>
      <c r="K76" s="51"/>
      <c r="L76" s="51" t="s">
        <v>91</v>
      </c>
      <c r="M76" s="51" t="s">
        <v>92</v>
      </c>
      <c r="N76" s="51" t="s">
        <v>93</v>
      </c>
      <c r="O76" s="51" t="s">
        <v>94</v>
      </c>
      <c r="P76" s="51" t="s">
        <v>83</v>
      </c>
      <c r="Q76" s="51" t="s">
        <v>84</v>
      </c>
      <c r="R76" s="51" t="s">
        <v>85</v>
      </c>
      <c r="S76" s="51" t="s">
        <v>86</v>
      </c>
      <c r="T76" s="51"/>
      <c r="U76" s="51"/>
    </row>
    <row r="77" spans="1:21">
      <c r="A77" s="16"/>
      <c r="B77" s="47" t="s">
        <v>132</v>
      </c>
      <c r="C77" s="16">
        <v>477</v>
      </c>
      <c r="D77" s="16">
        <v>526</v>
      </c>
      <c r="E77" s="16">
        <v>745</v>
      </c>
      <c r="F77" s="16">
        <v>700</v>
      </c>
      <c r="G77" s="16">
        <v>813</v>
      </c>
      <c r="H77" s="16">
        <v>718</v>
      </c>
      <c r="I77" s="16">
        <v>843</v>
      </c>
      <c r="J77" s="16">
        <v>832</v>
      </c>
      <c r="K77" s="16">
        <v>5654</v>
      </c>
      <c r="L77" s="16">
        <v>680</v>
      </c>
      <c r="M77" s="16">
        <v>817</v>
      </c>
      <c r="N77" s="16">
        <v>943</v>
      </c>
      <c r="O77" s="16">
        <v>818</v>
      </c>
      <c r="P77" s="16">
        <v>879</v>
      </c>
      <c r="Q77" s="16">
        <v>903</v>
      </c>
      <c r="R77" s="16">
        <v>886</v>
      </c>
      <c r="S77" s="16">
        <v>974</v>
      </c>
      <c r="T77" s="16">
        <v>6900</v>
      </c>
      <c r="U77" s="16">
        <v>12554</v>
      </c>
    </row>
    <row r="78" spans="1:21">
      <c r="A78" s="16"/>
      <c r="B78" s="47" t="s">
        <v>133</v>
      </c>
      <c r="C78" s="16">
        <v>220</v>
      </c>
      <c r="D78" s="16">
        <v>228</v>
      </c>
      <c r="E78" s="16">
        <v>212</v>
      </c>
      <c r="F78" s="16">
        <v>236</v>
      </c>
      <c r="G78" s="16">
        <v>255</v>
      </c>
      <c r="H78" s="16">
        <v>254</v>
      </c>
      <c r="I78" s="16">
        <v>275</v>
      </c>
      <c r="J78" s="16">
        <v>240</v>
      </c>
      <c r="K78" s="16">
        <v>1920</v>
      </c>
      <c r="L78" s="16">
        <v>263</v>
      </c>
      <c r="M78" s="16">
        <v>264</v>
      </c>
      <c r="N78" s="16">
        <v>313</v>
      </c>
      <c r="O78" s="16">
        <v>278</v>
      </c>
      <c r="P78" s="16">
        <v>277</v>
      </c>
      <c r="Q78" s="16">
        <v>277</v>
      </c>
      <c r="R78" s="16">
        <v>292</v>
      </c>
      <c r="S78" s="16">
        <v>325</v>
      </c>
      <c r="T78" s="16">
        <v>2289</v>
      </c>
      <c r="U78" s="16">
        <v>4209</v>
      </c>
    </row>
    <row r="79" spans="1:21">
      <c r="A79" s="16"/>
      <c r="B79" s="47" t="s">
        <v>134</v>
      </c>
      <c r="C79" s="16">
        <v>132</v>
      </c>
      <c r="D79" s="16">
        <v>150</v>
      </c>
      <c r="E79" s="16">
        <v>171</v>
      </c>
      <c r="F79" s="16">
        <v>177</v>
      </c>
      <c r="G79" s="16">
        <v>149</v>
      </c>
      <c r="H79" s="16">
        <v>179</v>
      </c>
      <c r="I79" s="16">
        <v>210</v>
      </c>
      <c r="J79" s="16">
        <v>166</v>
      </c>
      <c r="K79" s="16">
        <v>1334</v>
      </c>
      <c r="L79" s="16">
        <v>180</v>
      </c>
      <c r="M79" s="16">
        <v>234</v>
      </c>
      <c r="N79" s="16">
        <v>230</v>
      </c>
      <c r="O79" s="16">
        <v>243</v>
      </c>
      <c r="P79" s="16">
        <v>196</v>
      </c>
      <c r="Q79" s="16">
        <v>224</v>
      </c>
      <c r="R79" s="16">
        <v>210</v>
      </c>
      <c r="S79" s="16">
        <v>209</v>
      </c>
      <c r="T79" s="16">
        <v>1726</v>
      </c>
      <c r="U79" s="16">
        <v>3060</v>
      </c>
    </row>
    <row r="80" spans="1:21">
      <c r="A80" s="16"/>
      <c r="B80" s="47" t="s">
        <v>135</v>
      </c>
      <c r="C80" s="16">
        <v>148</v>
      </c>
      <c r="D80" s="16">
        <v>160</v>
      </c>
      <c r="E80" s="16">
        <v>178</v>
      </c>
      <c r="F80" s="16">
        <v>142</v>
      </c>
      <c r="G80" s="16">
        <v>171</v>
      </c>
      <c r="H80" s="16">
        <v>199</v>
      </c>
      <c r="I80" s="16">
        <v>206</v>
      </c>
      <c r="J80" s="16">
        <v>192</v>
      </c>
      <c r="K80" s="16">
        <v>1396</v>
      </c>
      <c r="L80" s="16">
        <v>180</v>
      </c>
      <c r="M80" s="16">
        <v>159</v>
      </c>
      <c r="N80" s="16">
        <v>213</v>
      </c>
      <c r="O80" s="16">
        <v>209</v>
      </c>
      <c r="P80" s="16">
        <v>220</v>
      </c>
      <c r="Q80" s="16">
        <v>187</v>
      </c>
      <c r="R80" s="16">
        <v>192</v>
      </c>
      <c r="S80" s="16">
        <v>182</v>
      </c>
      <c r="T80" s="16">
        <v>1542</v>
      </c>
      <c r="U80" s="16">
        <v>2938</v>
      </c>
    </row>
    <row r="81" spans="1:21">
      <c r="A81" s="16"/>
      <c r="B81" s="47" t="s">
        <v>136</v>
      </c>
      <c r="C81" s="16">
        <v>68</v>
      </c>
      <c r="D81" s="16">
        <v>72</v>
      </c>
      <c r="E81" s="16">
        <v>107</v>
      </c>
      <c r="F81" s="16">
        <v>105</v>
      </c>
      <c r="G81" s="16">
        <v>128</v>
      </c>
      <c r="H81" s="16">
        <v>94</v>
      </c>
      <c r="I81" s="16">
        <v>138</v>
      </c>
      <c r="J81" s="16">
        <v>113</v>
      </c>
      <c r="K81" s="16">
        <v>825</v>
      </c>
      <c r="L81" s="16">
        <v>113</v>
      </c>
      <c r="M81" s="16">
        <v>107</v>
      </c>
      <c r="N81" s="16">
        <v>139</v>
      </c>
      <c r="O81" s="16">
        <v>119</v>
      </c>
      <c r="P81" s="16">
        <v>143</v>
      </c>
      <c r="Q81" s="16">
        <v>123</v>
      </c>
      <c r="R81" s="16">
        <v>117</v>
      </c>
      <c r="S81" s="16">
        <v>124</v>
      </c>
      <c r="T81" s="16">
        <v>985</v>
      </c>
      <c r="U81" s="16">
        <v>1810</v>
      </c>
    </row>
    <row r="82" spans="1:21">
      <c r="A82" s="16"/>
      <c r="B82" s="47" t="s">
        <v>137</v>
      </c>
      <c r="C82" s="16">
        <v>72</v>
      </c>
      <c r="D82" s="16">
        <v>75</v>
      </c>
      <c r="E82" s="16">
        <v>101</v>
      </c>
      <c r="F82" s="16">
        <v>109</v>
      </c>
      <c r="G82" s="16">
        <v>73</v>
      </c>
      <c r="H82" s="16">
        <v>83</v>
      </c>
      <c r="I82" s="16">
        <v>104</v>
      </c>
      <c r="J82" s="16">
        <v>127</v>
      </c>
      <c r="K82" s="16">
        <v>744</v>
      </c>
      <c r="L82" s="16">
        <v>82</v>
      </c>
      <c r="M82" s="16">
        <v>81</v>
      </c>
      <c r="N82" s="16">
        <v>107</v>
      </c>
      <c r="O82" s="16">
        <v>115</v>
      </c>
      <c r="P82" s="16">
        <v>96</v>
      </c>
      <c r="Q82" s="16">
        <v>116</v>
      </c>
      <c r="R82" s="16">
        <v>100</v>
      </c>
      <c r="S82" s="16">
        <v>120</v>
      </c>
      <c r="T82" s="16">
        <v>817</v>
      </c>
      <c r="U82" s="16">
        <v>1561</v>
      </c>
    </row>
    <row r="83" spans="1:21">
      <c r="A83" s="16"/>
      <c r="B83" s="47" t="s">
        <v>138</v>
      </c>
      <c r="C83" s="16">
        <v>91</v>
      </c>
      <c r="D83" s="16">
        <v>90</v>
      </c>
      <c r="E83" s="16">
        <v>102</v>
      </c>
      <c r="F83" s="16">
        <v>116</v>
      </c>
      <c r="G83" s="16">
        <v>94</v>
      </c>
      <c r="H83" s="16">
        <v>96</v>
      </c>
      <c r="I83" s="16">
        <v>109</v>
      </c>
      <c r="J83" s="16">
        <v>82</v>
      </c>
      <c r="K83" s="16">
        <v>780</v>
      </c>
      <c r="L83" s="16">
        <v>84</v>
      </c>
      <c r="M83" s="16">
        <v>86</v>
      </c>
      <c r="N83" s="16">
        <v>87</v>
      </c>
      <c r="O83" s="16">
        <v>68</v>
      </c>
      <c r="P83" s="16">
        <v>79</v>
      </c>
      <c r="Q83" s="16">
        <v>63</v>
      </c>
      <c r="R83" s="16">
        <v>81</v>
      </c>
      <c r="S83" s="16">
        <v>46</v>
      </c>
      <c r="T83" s="16">
        <v>594</v>
      </c>
      <c r="U83" s="16">
        <v>1374</v>
      </c>
    </row>
    <row r="84" spans="1:21">
      <c r="A84" s="16"/>
      <c r="B84" s="47" t="s">
        <v>139</v>
      </c>
      <c r="C84" s="16">
        <v>62</v>
      </c>
      <c r="D84" s="16">
        <v>59</v>
      </c>
      <c r="E84" s="16">
        <v>63</v>
      </c>
      <c r="F84" s="16">
        <v>57</v>
      </c>
      <c r="G84" s="16">
        <v>59</v>
      </c>
      <c r="H84" s="16">
        <v>67</v>
      </c>
      <c r="I84" s="16">
        <v>97</v>
      </c>
      <c r="J84" s="16">
        <v>75</v>
      </c>
      <c r="K84" s="16">
        <v>539</v>
      </c>
      <c r="L84" s="16">
        <v>67</v>
      </c>
      <c r="M84" s="16">
        <v>59</v>
      </c>
      <c r="N84" s="16">
        <v>98</v>
      </c>
      <c r="O84" s="16">
        <v>102</v>
      </c>
      <c r="P84" s="16">
        <v>66</v>
      </c>
      <c r="Q84" s="16">
        <v>72</v>
      </c>
      <c r="R84" s="16">
        <v>67</v>
      </c>
      <c r="S84" s="16">
        <v>55</v>
      </c>
      <c r="T84" s="16">
        <v>586</v>
      </c>
      <c r="U84" s="16">
        <v>1125</v>
      </c>
    </row>
    <row r="85" spans="1:21">
      <c r="A85" s="16"/>
      <c r="B85" s="47" t="s">
        <v>140</v>
      </c>
      <c r="C85" s="16">
        <v>38</v>
      </c>
      <c r="D85" s="16">
        <v>40</v>
      </c>
      <c r="E85" s="16">
        <v>65</v>
      </c>
      <c r="F85" s="16">
        <v>40</v>
      </c>
      <c r="G85" s="16">
        <v>42</v>
      </c>
      <c r="H85" s="16">
        <v>43</v>
      </c>
      <c r="I85" s="16">
        <v>48</v>
      </c>
      <c r="J85" s="16">
        <v>39</v>
      </c>
      <c r="K85" s="16">
        <v>355</v>
      </c>
      <c r="L85" s="16">
        <v>39</v>
      </c>
      <c r="M85" s="16">
        <v>45</v>
      </c>
      <c r="N85" s="16">
        <v>38</v>
      </c>
      <c r="O85" s="16">
        <v>38</v>
      </c>
      <c r="P85" s="16">
        <v>38</v>
      </c>
      <c r="Q85" s="16">
        <v>26</v>
      </c>
      <c r="R85" s="16">
        <v>28</v>
      </c>
      <c r="S85" s="16">
        <v>17</v>
      </c>
      <c r="T85" s="16">
        <v>269</v>
      </c>
      <c r="U85" s="16">
        <v>624</v>
      </c>
    </row>
    <row r="86" spans="1:21">
      <c r="A86" s="16"/>
      <c r="B86" s="47" t="s">
        <v>141</v>
      </c>
      <c r="C86" s="16">
        <v>24</v>
      </c>
      <c r="D86" s="16">
        <v>38</v>
      </c>
      <c r="E86" s="16">
        <v>50</v>
      </c>
      <c r="F86" s="16">
        <v>39</v>
      </c>
      <c r="G86" s="16">
        <v>34</v>
      </c>
      <c r="H86" s="16">
        <v>34</v>
      </c>
      <c r="I86" s="16">
        <v>27</v>
      </c>
      <c r="J86" s="16">
        <v>21</v>
      </c>
      <c r="K86" s="16">
        <v>267</v>
      </c>
      <c r="L86" s="16">
        <v>27</v>
      </c>
      <c r="M86" s="16">
        <v>34</v>
      </c>
      <c r="N86" s="16">
        <v>22</v>
      </c>
      <c r="O86" s="16">
        <v>36</v>
      </c>
      <c r="P86" s="16">
        <v>43</v>
      </c>
      <c r="Q86" s="16">
        <v>40</v>
      </c>
      <c r="R86" s="16">
        <v>42</v>
      </c>
      <c r="S86" s="16">
        <v>48</v>
      </c>
      <c r="T86" s="16">
        <v>292</v>
      </c>
      <c r="U86" s="16">
        <v>559</v>
      </c>
    </row>
    <row r="87" spans="1:21">
      <c r="A87" s="16"/>
      <c r="B87" s="47" t="s">
        <v>142</v>
      </c>
      <c r="C87" s="16">
        <v>28</v>
      </c>
      <c r="D87" s="16">
        <v>26</v>
      </c>
      <c r="E87" s="16">
        <v>26</v>
      </c>
      <c r="F87" s="16">
        <v>43</v>
      </c>
      <c r="G87" s="16">
        <v>38</v>
      </c>
      <c r="H87" s="16">
        <v>38</v>
      </c>
      <c r="I87" s="16">
        <v>33</v>
      </c>
      <c r="J87" s="16">
        <v>22</v>
      </c>
      <c r="K87" s="16">
        <v>254</v>
      </c>
      <c r="L87" s="16">
        <v>37</v>
      </c>
      <c r="M87" s="16">
        <v>39</v>
      </c>
      <c r="N87" s="16">
        <v>33</v>
      </c>
      <c r="O87" s="16">
        <v>33</v>
      </c>
      <c r="P87" s="16">
        <v>29</v>
      </c>
      <c r="Q87" s="16">
        <v>33</v>
      </c>
      <c r="R87" s="16">
        <v>35</v>
      </c>
      <c r="S87" s="16">
        <v>21</v>
      </c>
      <c r="T87" s="16">
        <v>260</v>
      </c>
      <c r="U87" s="16">
        <v>514</v>
      </c>
    </row>
    <row r="88" spans="1:21">
      <c r="A88" s="16"/>
      <c r="B88" s="47" t="s">
        <v>143</v>
      </c>
      <c r="C88" s="16">
        <v>7</v>
      </c>
      <c r="D88" s="16">
        <v>23</v>
      </c>
      <c r="E88" s="16">
        <v>21</v>
      </c>
      <c r="F88" s="16">
        <v>25</v>
      </c>
      <c r="G88" s="16">
        <v>34</v>
      </c>
      <c r="H88" s="16">
        <v>33</v>
      </c>
      <c r="I88" s="16">
        <v>31</v>
      </c>
      <c r="J88" s="16">
        <v>28</v>
      </c>
      <c r="K88" s="16">
        <v>202</v>
      </c>
      <c r="L88" s="16">
        <v>32</v>
      </c>
      <c r="M88" s="16">
        <v>23</v>
      </c>
      <c r="N88" s="16">
        <v>46</v>
      </c>
      <c r="O88" s="16">
        <v>35</v>
      </c>
      <c r="P88" s="16">
        <v>16</v>
      </c>
      <c r="Q88" s="16">
        <v>36</v>
      </c>
      <c r="R88" s="16">
        <v>35</v>
      </c>
      <c r="S88" s="16">
        <v>35</v>
      </c>
      <c r="T88" s="16">
        <v>258</v>
      </c>
      <c r="U88" s="16">
        <v>460</v>
      </c>
    </row>
    <row r="89" spans="1:21">
      <c r="A89" s="16"/>
      <c r="B89" s="47" t="s">
        <v>144</v>
      </c>
      <c r="C89" s="16">
        <v>16</v>
      </c>
      <c r="D89" s="16">
        <v>18</v>
      </c>
      <c r="E89" s="16">
        <v>38</v>
      </c>
      <c r="F89" s="16">
        <v>14</v>
      </c>
      <c r="G89" s="16">
        <v>34</v>
      </c>
      <c r="H89" s="16">
        <v>21</v>
      </c>
      <c r="I89" s="16">
        <v>14</v>
      </c>
      <c r="J89" s="16">
        <v>30</v>
      </c>
      <c r="K89" s="16">
        <v>185</v>
      </c>
      <c r="L89" s="16">
        <v>33</v>
      </c>
      <c r="M89" s="16">
        <v>25</v>
      </c>
      <c r="N89" s="16">
        <v>55</v>
      </c>
      <c r="O89" s="16">
        <v>23</v>
      </c>
      <c r="P89" s="16">
        <v>23</v>
      </c>
      <c r="Q89" s="16">
        <v>19</v>
      </c>
      <c r="R89" s="16">
        <v>26</v>
      </c>
      <c r="S89" s="16">
        <v>28</v>
      </c>
      <c r="T89" s="16">
        <v>232</v>
      </c>
      <c r="U89" s="16">
        <v>417</v>
      </c>
    </row>
    <row r="90" spans="1:21">
      <c r="A90" s="16"/>
      <c r="B90" s="47" t="s">
        <v>145</v>
      </c>
      <c r="C90" s="16">
        <v>27</v>
      </c>
      <c r="D90" s="16">
        <v>19</v>
      </c>
      <c r="E90" s="16">
        <v>13</v>
      </c>
      <c r="F90" s="16">
        <v>20</v>
      </c>
      <c r="G90" s="16">
        <v>28</v>
      </c>
      <c r="H90" s="16">
        <v>29</v>
      </c>
      <c r="I90" s="16">
        <v>24</v>
      </c>
      <c r="J90" s="16">
        <v>10</v>
      </c>
      <c r="K90" s="16">
        <v>170</v>
      </c>
      <c r="L90" s="16">
        <v>14</v>
      </c>
      <c r="M90" s="16">
        <v>21</v>
      </c>
      <c r="N90" s="16">
        <v>37</v>
      </c>
      <c r="O90" s="16">
        <v>36</v>
      </c>
      <c r="P90" s="16">
        <v>20</v>
      </c>
      <c r="Q90" s="16">
        <v>30</v>
      </c>
      <c r="R90" s="16">
        <v>22</v>
      </c>
      <c r="S90" s="16">
        <v>20</v>
      </c>
      <c r="T90" s="16">
        <v>200</v>
      </c>
      <c r="U90" s="16">
        <v>370</v>
      </c>
    </row>
    <row r="91" spans="1:21">
      <c r="A91" s="16"/>
      <c r="B91" s="47" t="s">
        <v>146</v>
      </c>
      <c r="C91" s="16">
        <v>29</v>
      </c>
      <c r="D91" s="16">
        <v>19</v>
      </c>
      <c r="E91" s="16">
        <v>28</v>
      </c>
      <c r="F91" s="16">
        <v>17</v>
      </c>
      <c r="G91" s="16">
        <v>16</v>
      </c>
      <c r="H91" s="16">
        <v>28</v>
      </c>
      <c r="I91" s="16">
        <v>21</v>
      </c>
      <c r="J91" s="16">
        <v>25</v>
      </c>
      <c r="K91" s="16">
        <v>183</v>
      </c>
      <c r="L91" s="16">
        <v>17</v>
      </c>
      <c r="M91" s="16">
        <v>11</v>
      </c>
      <c r="N91" s="16">
        <v>23</v>
      </c>
      <c r="O91" s="16">
        <v>17</v>
      </c>
      <c r="P91" s="16">
        <v>15</v>
      </c>
      <c r="Q91" s="16">
        <v>32</v>
      </c>
      <c r="R91" s="16">
        <v>18</v>
      </c>
      <c r="S91" s="16">
        <v>18</v>
      </c>
      <c r="T91" s="16">
        <v>151</v>
      </c>
      <c r="U91" s="16">
        <v>334</v>
      </c>
    </row>
    <row r="92" spans="1:21">
      <c r="A92" s="16"/>
      <c r="B92" s="47" t="s">
        <v>147</v>
      </c>
      <c r="C92" s="16">
        <v>10</v>
      </c>
      <c r="D92" s="16">
        <v>22</v>
      </c>
      <c r="E92" s="16">
        <v>22</v>
      </c>
      <c r="F92" s="16">
        <v>6</v>
      </c>
      <c r="G92" s="16">
        <v>11</v>
      </c>
      <c r="H92" s="16">
        <v>18</v>
      </c>
      <c r="I92" s="16">
        <v>20</v>
      </c>
      <c r="J92" s="16">
        <v>10</v>
      </c>
      <c r="K92" s="16">
        <v>119</v>
      </c>
      <c r="L92" s="16">
        <v>20</v>
      </c>
      <c r="M92" s="16">
        <v>14</v>
      </c>
      <c r="N92" s="16">
        <v>15</v>
      </c>
      <c r="O92" s="16">
        <v>14</v>
      </c>
      <c r="P92" s="16">
        <v>14</v>
      </c>
      <c r="Q92" s="16">
        <v>9</v>
      </c>
      <c r="R92" s="16">
        <v>20</v>
      </c>
      <c r="S92" s="16">
        <v>14</v>
      </c>
      <c r="T92" s="16">
        <v>120</v>
      </c>
      <c r="U92" s="16">
        <v>239</v>
      </c>
    </row>
    <row r="93" spans="1:21">
      <c r="A93" s="16"/>
      <c r="B93" s="47" t="s">
        <v>148</v>
      </c>
      <c r="C93" s="16">
        <v>8</v>
      </c>
      <c r="D93" s="16">
        <v>14</v>
      </c>
      <c r="E93" s="16">
        <v>14</v>
      </c>
      <c r="F93" s="16">
        <v>11</v>
      </c>
      <c r="G93" s="16">
        <v>17</v>
      </c>
      <c r="H93" s="16">
        <v>13</v>
      </c>
      <c r="I93" s="16">
        <v>16</v>
      </c>
      <c r="J93" s="16">
        <v>6</v>
      </c>
      <c r="K93" s="16">
        <v>99</v>
      </c>
      <c r="L93" s="16">
        <v>14</v>
      </c>
      <c r="M93" s="16">
        <v>14</v>
      </c>
      <c r="N93" s="16">
        <v>17</v>
      </c>
      <c r="O93" s="16">
        <v>11</v>
      </c>
      <c r="P93" s="16">
        <v>17</v>
      </c>
      <c r="Q93" s="16">
        <v>8</v>
      </c>
      <c r="R93" s="16">
        <v>14</v>
      </c>
      <c r="S93" s="16">
        <v>4</v>
      </c>
      <c r="T93" s="16">
        <v>99</v>
      </c>
      <c r="U93" s="16">
        <v>198</v>
      </c>
    </row>
    <row r="94" spans="1:21">
      <c r="A94" s="16"/>
      <c r="B94" s="47" t="s">
        <v>149</v>
      </c>
      <c r="C94" s="16">
        <v>7</v>
      </c>
      <c r="D94" s="16">
        <v>12</v>
      </c>
      <c r="E94" s="16">
        <v>11</v>
      </c>
      <c r="F94" s="16">
        <v>9</v>
      </c>
      <c r="G94" s="16">
        <v>23</v>
      </c>
      <c r="H94" s="16">
        <v>10</v>
      </c>
      <c r="I94" s="16">
        <v>17</v>
      </c>
      <c r="J94" s="16">
        <v>11</v>
      </c>
      <c r="K94" s="16">
        <v>100</v>
      </c>
      <c r="L94" s="16">
        <v>11</v>
      </c>
      <c r="M94" s="16">
        <v>12</v>
      </c>
      <c r="N94" s="16">
        <v>11</v>
      </c>
      <c r="O94" s="16">
        <v>12</v>
      </c>
      <c r="P94" s="16">
        <v>14</v>
      </c>
      <c r="Q94" s="16">
        <v>2</v>
      </c>
      <c r="R94" s="16">
        <v>6</v>
      </c>
      <c r="S94" s="16">
        <v>14</v>
      </c>
      <c r="T94" s="16">
        <v>82</v>
      </c>
      <c r="U94" s="16">
        <v>182</v>
      </c>
    </row>
    <row r="95" spans="1:21">
      <c r="A95" s="16"/>
      <c r="B95" s="47" t="s">
        <v>150</v>
      </c>
      <c r="C95" s="16">
        <v>4</v>
      </c>
      <c r="D95" s="16">
        <v>3</v>
      </c>
      <c r="E95" s="16">
        <v>9</v>
      </c>
      <c r="F95" s="16">
        <v>1</v>
      </c>
      <c r="G95" s="16">
        <v>13</v>
      </c>
      <c r="H95" s="16">
        <v>8</v>
      </c>
      <c r="I95" s="16">
        <v>13</v>
      </c>
      <c r="J95" s="16">
        <v>14</v>
      </c>
      <c r="K95" s="16">
        <v>65</v>
      </c>
      <c r="L95" s="16">
        <v>21</v>
      </c>
      <c r="M95" s="16">
        <v>12</v>
      </c>
      <c r="N95" s="16">
        <v>7</v>
      </c>
      <c r="O95" s="16">
        <v>8</v>
      </c>
      <c r="P95" s="16">
        <v>13</v>
      </c>
      <c r="Q95" s="16">
        <v>21</v>
      </c>
      <c r="R95" s="16">
        <v>12</v>
      </c>
      <c r="S95" s="16">
        <v>4</v>
      </c>
      <c r="T95" s="16">
        <v>98</v>
      </c>
      <c r="U95" s="16">
        <v>163</v>
      </c>
    </row>
    <row r="96" spans="1:21">
      <c r="A96" s="16"/>
      <c r="B96" s="47" t="s">
        <v>151</v>
      </c>
      <c r="C96" s="16">
        <v>14</v>
      </c>
      <c r="D96" s="16">
        <v>5</v>
      </c>
      <c r="E96" s="16">
        <v>13</v>
      </c>
      <c r="F96" s="16">
        <v>9</v>
      </c>
      <c r="G96" s="16">
        <v>14</v>
      </c>
      <c r="H96" s="16">
        <v>9</v>
      </c>
      <c r="I96" s="16">
        <v>8</v>
      </c>
      <c r="J96" s="16">
        <v>10</v>
      </c>
      <c r="K96" s="16">
        <v>82</v>
      </c>
      <c r="L96" s="16">
        <v>16</v>
      </c>
      <c r="M96" s="16">
        <v>10</v>
      </c>
      <c r="N96" s="16">
        <v>15</v>
      </c>
      <c r="O96" s="16">
        <v>6</v>
      </c>
      <c r="P96" s="16">
        <v>4</v>
      </c>
      <c r="Q96" s="16">
        <v>11</v>
      </c>
      <c r="R96" s="16">
        <v>7</v>
      </c>
      <c r="S96" s="16">
        <v>9</v>
      </c>
      <c r="T96" s="16">
        <v>78</v>
      </c>
      <c r="U96" s="16">
        <v>160</v>
      </c>
    </row>
    <row r="97" spans="1:21">
      <c r="A97" s="16"/>
      <c r="B97" s="47" t="s">
        <v>152</v>
      </c>
      <c r="C97" s="16">
        <v>9</v>
      </c>
      <c r="D97" s="16">
        <v>13</v>
      </c>
      <c r="E97" s="16">
        <v>11</v>
      </c>
      <c r="F97" s="16">
        <v>10</v>
      </c>
      <c r="G97" s="16">
        <v>8</v>
      </c>
      <c r="H97" s="16">
        <v>4</v>
      </c>
      <c r="I97" s="16">
        <v>11</v>
      </c>
      <c r="J97" s="16">
        <v>1</v>
      </c>
      <c r="K97" s="16">
        <v>67</v>
      </c>
      <c r="L97" s="16">
        <v>9</v>
      </c>
      <c r="M97" s="16">
        <v>17</v>
      </c>
      <c r="N97" s="16">
        <v>14</v>
      </c>
      <c r="O97" s="16">
        <v>8</v>
      </c>
      <c r="P97" s="16">
        <v>12</v>
      </c>
      <c r="Q97" s="16">
        <v>10</v>
      </c>
      <c r="R97" s="16">
        <v>9</v>
      </c>
      <c r="S97" s="16">
        <v>14</v>
      </c>
      <c r="T97" s="16">
        <v>93</v>
      </c>
      <c r="U97" s="16">
        <v>160</v>
      </c>
    </row>
    <row r="98" spans="1:21">
      <c r="A98" s="16"/>
      <c r="B98" s="47" t="s">
        <v>153</v>
      </c>
      <c r="C98" s="16">
        <v>8</v>
      </c>
      <c r="D98" s="16">
        <v>11</v>
      </c>
      <c r="E98" s="16">
        <v>12</v>
      </c>
      <c r="F98" s="16">
        <v>4</v>
      </c>
      <c r="G98" s="16">
        <v>7</v>
      </c>
      <c r="H98" s="16">
        <v>3</v>
      </c>
      <c r="I98" s="16">
        <v>14</v>
      </c>
      <c r="J98" s="16">
        <v>13</v>
      </c>
      <c r="K98" s="16">
        <v>72</v>
      </c>
      <c r="L98" s="16">
        <v>23</v>
      </c>
      <c r="M98" s="16">
        <v>18</v>
      </c>
      <c r="N98" s="16">
        <v>12</v>
      </c>
      <c r="O98" s="16">
        <v>3</v>
      </c>
      <c r="P98" s="16">
        <v>15</v>
      </c>
      <c r="Q98" s="16">
        <v>4</v>
      </c>
      <c r="R98" s="16">
        <v>3</v>
      </c>
      <c r="S98" s="16">
        <v>8</v>
      </c>
      <c r="T98" s="16">
        <v>86</v>
      </c>
      <c r="U98" s="16">
        <v>158</v>
      </c>
    </row>
    <row r="99" spans="1:21">
      <c r="A99" s="16"/>
      <c r="B99" s="47" t="s">
        <v>154</v>
      </c>
      <c r="C99" s="16">
        <v>8</v>
      </c>
      <c r="D99" s="16">
        <v>6</v>
      </c>
      <c r="E99" s="16">
        <v>11</v>
      </c>
      <c r="F99" s="16">
        <v>14</v>
      </c>
      <c r="G99" s="16">
        <v>10</v>
      </c>
      <c r="H99" s="16">
        <v>8</v>
      </c>
      <c r="I99" s="16">
        <v>5</v>
      </c>
      <c r="J99" s="16">
        <v>4</v>
      </c>
      <c r="K99" s="16">
        <v>66</v>
      </c>
      <c r="L99" s="16">
        <v>8</v>
      </c>
      <c r="M99" s="16">
        <v>13</v>
      </c>
      <c r="N99" s="16">
        <v>4</v>
      </c>
      <c r="O99" s="16">
        <v>3</v>
      </c>
      <c r="P99" s="16">
        <v>2</v>
      </c>
      <c r="Q99" s="16">
        <v>4</v>
      </c>
      <c r="R99" s="16">
        <v>2</v>
      </c>
      <c r="S99" s="16">
        <v>3</v>
      </c>
      <c r="T99" s="16">
        <v>39</v>
      </c>
      <c r="U99" s="16">
        <v>105</v>
      </c>
    </row>
    <row r="100" spans="1:21">
      <c r="A100" s="16"/>
      <c r="B100" s="47" t="s">
        <v>155</v>
      </c>
      <c r="C100" s="16">
        <v>1</v>
      </c>
      <c r="D100" s="16">
        <v>6</v>
      </c>
      <c r="E100" s="16">
        <v>12</v>
      </c>
      <c r="F100" s="16">
        <v>6</v>
      </c>
      <c r="G100" s="16">
        <v>4</v>
      </c>
      <c r="H100" s="16">
        <v>7</v>
      </c>
      <c r="I100" s="16">
        <v>4</v>
      </c>
      <c r="J100" s="16">
        <v>4</v>
      </c>
      <c r="K100" s="16">
        <v>44</v>
      </c>
      <c r="L100" s="16">
        <v>7</v>
      </c>
      <c r="M100" s="16">
        <v>5</v>
      </c>
      <c r="N100" s="16">
        <v>6</v>
      </c>
      <c r="O100" s="16">
        <v>4</v>
      </c>
      <c r="P100" s="16">
        <v>9</v>
      </c>
      <c r="Q100" s="16">
        <v>7</v>
      </c>
      <c r="R100" s="16">
        <v>3</v>
      </c>
      <c r="S100" s="16">
        <v>12</v>
      </c>
      <c r="T100" s="16">
        <v>53</v>
      </c>
      <c r="U100" s="16">
        <v>97</v>
      </c>
    </row>
    <row r="101" spans="1:21">
      <c r="A101" s="16"/>
      <c r="B101" s="47" t="s">
        <v>156</v>
      </c>
      <c r="C101" s="16">
        <v>3</v>
      </c>
      <c r="D101" s="16">
        <v>3</v>
      </c>
      <c r="E101" s="16">
        <v>5</v>
      </c>
      <c r="F101" s="16">
        <v>3</v>
      </c>
      <c r="G101" s="16">
        <v>1</v>
      </c>
      <c r="H101" s="16">
        <v>4</v>
      </c>
      <c r="I101" s="16">
        <v>4</v>
      </c>
      <c r="J101" s="16">
        <v>1</v>
      </c>
      <c r="K101" s="16">
        <v>24</v>
      </c>
      <c r="L101" s="16">
        <v>7</v>
      </c>
      <c r="M101" s="16">
        <v>7</v>
      </c>
      <c r="N101" s="16">
        <v>8</v>
      </c>
      <c r="O101" s="16">
        <v>5</v>
      </c>
      <c r="P101" s="16">
        <v>9</v>
      </c>
      <c r="Q101" s="16">
        <v>11</v>
      </c>
      <c r="R101" s="16">
        <v>9</v>
      </c>
      <c r="S101" s="16">
        <v>14</v>
      </c>
      <c r="T101" s="16">
        <v>70</v>
      </c>
      <c r="U101" s="16">
        <v>94</v>
      </c>
    </row>
    <row r="102" spans="1:21">
      <c r="A102" s="16"/>
      <c r="B102" s="47" t="s">
        <v>157</v>
      </c>
      <c r="C102" s="16">
        <v>2</v>
      </c>
      <c r="D102" s="16">
        <v>4</v>
      </c>
      <c r="E102" s="16">
        <v>5</v>
      </c>
      <c r="F102" s="16">
        <v>2</v>
      </c>
      <c r="G102" s="16">
        <v>2</v>
      </c>
      <c r="H102" s="16">
        <v>3</v>
      </c>
      <c r="I102" s="16">
        <v>8</v>
      </c>
      <c r="J102" s="16">
        <v>4</v>
      </c>
      <c r="K102" s="16">
        <v>30</v>
      </c>
      <c r="L102" s="16">
        <v>7</v>
      </c>
      <c r="M102" s="16">
        <v>4</v>
      </c>
      <c r="N102" s="16">
        <v>5</v>
      </c>
      <c r="O102" s="16">
        <v>9</v>
      </c>
      <c r="P102" s="16">
        <v>8</v>
      </c>
      <c r="Q102" s="16">
        <v>5</v>
      </c>
      <c r="R102" s="16">
        <v>9</v>
      </c>
      <c r="S102" s="16">
        <v>10</v>
      </c>
      <c r="T102" s="16">
        <v>57</v>
      </c>
      <c r="U102" s="16">
        <v>87</v>
      </c>
    </row>
    <row r="103" spans="1:21">
      <c r="A103" s="16"/>
      <c r="B103" s="47" t="s">
        <v>158</v>
      </c>
      <c r="C103" s="16">
        <v>2</v>
      </c>
      <c r="D103" s="16">
        <v>5</v>
      </c>
      <c r="E103" s="16">
        <v>6</v>
      </c>
      <c r="F103" s="16">
        <v>5</v>
      </c>
      <c r="G103" s="16">
        <v>2</v>
      </c>
      <c r="H103" s="16">
        <v>2</v>
      </c>
      <c r="I103" s="16">
        <v>4</v>
      </c>
      <c r="J103" s="16">
        <v>6</v>
      </c>
      <c r="K103" s="16">
        <v>32</v>
      </c>
      <c r="L103" s="16">
        <v>6</v>
      </c>
      <c r="M103" s="16">
        <v>2</v>
      </c>
      <c r="N103" s="16">
        <v>2</v>
      </c>
      <c r="O103" s="16">
        <v>2</v>
      </c>
      <c r="P103" s="16">
        <v>13</v>
      </c>
      <c r="Q103" s="16">
        <v>5</v>
      </c>
      <c r="R103" s="16">
        <v>3</v>
      </c>
      <c r="S103" s="16">
        <v>2</v>
      </c>
      <c r="T103" s="16">
        <v>35</v>
      </c>
      <c r="U103" s="16">
        <v>67</v>
      </c>
    </row>
    <row r="104" spans="1:21">
      <c r="A104" s="16"/>
      <c r="B104" s="47" t="s">
        <v>159</v>
      </c>
      <c r="C104" s="16">
        <v>6</v>
      </c>
      <c r="D104" s="16">
        <v>1</v>
      </c>
      <c r="E104" s="16">
        <v>2</v>
      </c>
      <c r="F104" s="16">
        <v>9</v>
      </c>
      <c r="G104" s="16">
        <v>9</v>
      </c>
      <c r="H104" s="16">
        <v>6</v>
      </c>
      <c r="I104" s="16">
        <v>9</v>
      </c>
      <c r="J104" s="16"/>
      <c r="K104" s="16">
        <v>42</v>
      </c>
      <c r="L104" s="16">
        <v>1</v>
      </c>
      <c r="M104" s="16">
        <v>4</v>
      </c>
      <c r="N104" s="16">
        <v>4</v>
      </c>
      <c r="O104" s="16">
        <v>3</v>
      </c>
      <c r="P104" s="16">
        <v>3</v>
      </c>
      <c r="Q104" s="16">
        <v>2</v>
      </c>
      <c r="R104" s="16">
        <v>2</v>
      </c>
      <c r="S104" s="16">
        <v>2</v>
      </c>
      <c r="T104" s="16">
        <v>21</v>
      </c>
      <c r="U104" s="16">
        <v>63</v>
      </c>
    </row>
    <row r="105" spans="1:21">
      <c r="A105" s="16"/>
      <c r="B105" s="47" t="s">
        <v>160</v>
      </c>
      <c r="C105" s="16"/>
      <c r="D105" s="16">
        <v>2</v>
      </c>
      <c r="E105" s="16"/>
      <c r="F105" s="16">
        <v>1</v>
      </c>
      <c r="G105" s="16">
        <v>1</v>
      </c>
      <c r="H105" s="16">
        <v>1</v>
      </c>
      <c r="I105" s="16">
        <v>1</v>
      </c>
      <c r="J105" s="16">
        <v>4</v>
      </c>
      <c r="K105" s="16">
        <v>10</v>
      </c>
      <c r="L105" s="16">
        <v>5</v>
      </c>
      <c r="M105" s="16">
        <v>1</v>
      </c>
      <c r="N105" s="16">
        <v>4</v>
      </c>
      <c r="O105" s="16">
        <v>10</v>
      </c>
      <c r="P105" s="16">
        <v>4</v>
      </c>
      <c r="Q105" s="16">
        <v>5</v>
      </c>
      <c r="R105" s="16">
        <v>9</v>
      </c>
      <c r="S105" s="16">
        <v>9</v>
      </c>
      <c r="T105" s="16">
        <v>47</v>
      </c>
      <c r="U105" s="16">
        <v>57</v>
      </c>
    </row>
    <row r="106" spans="1:21">
      <c r="A106" s="16"/>
      <c r="B106" s="47" t="s">
        <v>161</v>
      </c>
      <c r="C106" s="16">
        <v>7</v>
      </c>
      <c r="D106" s="16">
        <v>4</v>
      </c>
      <c r="E106" s="16">
        <v>2</v>
      </c>
      <c r="F106" s="16">
        <v>3</v>
      </c>
      <c r="G106" s="16">
        <v>4</v>
      </c>
      <c r="H106" s="16">
        <v>1</v>
      </c>
      <c r="I106" s="16">
        <v>5</v>
      </c>
      <c r="J106" s="16">
        <v>3</v>
      </c>
      <c r="K106" s="16">
        <v>29</v>
      </c>
      <c r="L106" s="16">
        <v>2</v>
      </c>
      <c r="M106" s="16">
        <v>3</v>
      </c>
      <c r="N106" s="16"/>
      <c r="O106" s="16"/>
      <c r="P106" s="16">
        <v>1</v>
      </c>
      <c r="Q106" s="16">
        <v>2</v>
      </c>
      <c r="R106" s="16">
        <v>3</v>
      </c>
      <c r="S106" s="16">
        <v>5</v>
      </c>
      <c r="T106" s="16">
        <v>16</v>
      </c>
      <c r="U106" s="16">
        <v>45</v>
      </c>
    </row>
    <row r="107" spans="1:21">
      <c r="A107" s="16"/>
      <c r="B107" s="47" t="s">
        <v>162</v>
      </c>
      <c r="C107" s="16">
        <v>6</v>
      </c>
      <c r="D107" s="16">
        <v>1</v>
      </c>
      <c r="E107" s="16">
        <v>4</v>
      </c>
      <c r="F107" s="16">
        <v>1</v>
      </c>
      <c r="G107" s="16">
        <v>1</v>
      </c>
      <c r="H107" s="16">
        <v>10</v>
      </c>
      <c r="I107" s="16">
        <v>7</v>
      </c>
      <c r="J107" s="16">
        <v>1</v>
      </c>
      <c r="K107" s="16">
        <v>31</v>
      </c>
      <c r="L107" s="16">
        <v>2</v>
      </c>
      <c r="M107" s="16">
        <v>3</v>
      </c>
      <c r="N107" s="16">
        <v>7</v>
      </c>
      <c r="O107" s="16"/>
      <c r="P107" s="16">
        <v>1</v>
      </c>
      <c r="Q107" s="16"/>
      <c r="R107" s="16"/>
      <c r="S107" s="16"/>
      <c r="T107" s="16">
        <v>13</v>
      </c>
      <c r="U107" s="16">
        <v>44</v>
      </c>
    </row>
    <row r="108" spans="1:21">
      <c r="A108" s="16"/>
      <c r="B108" s="47" t="s">
        <v>163</v>
      </c>
      <c r="C108" s="16">
        <v>4</v>
      </c>
      <c r="D108" s="16">
        <v>2</v>
      </c>
      <c r="E108" s="16">
        <v>7</v>
      </c>
      <c r="F108" s="16">
        <v>3</v>
      </c>
      <c r="G108" s="16">
        <v>2</v>
      </c>
      <c r="H108" s="16">
        <v>3</v>
      </c>
      <c r="I108" s="16">
        <v>2</v>
      </c>
      <c r="J108" s="16">
        <v>4</v>
      </c>
      <c r="K108" s="16">
        <v>27</v>
      </c>
      <c r="L108" s="16">
        <v>4</v>
      </c>
      <c r="M108" s="16">
        <v>6</v>
      </c>
      <c r="N108" s="16">
        <v>2</v>
      </c>
      <c r="O108" s="16">
        <v>3</v>
      </c>
      <c r="P108" s="16"/>
      <c r="Q108" s="16">
        <v>1</v>
      </c>
      <c r="R108" s="16"/>
      <c r="S108" s="16"/>
      <c r="T108" s="16">
        <v>16</v>
      </c>
      <c r="U108" s="16">
        <v>43</v>
      </c>
    </row>
    <row r="109" spans="1:21">
      <c r="A109" s="16"/>
      <c r="B109" s="47" t="s">
        <v>164</v>
      </c>
      <c r="C109" s="16">
        <v>1</v>
      </c>
      <c r="D109" s="16">
        <v>5</v>
      </c>
      <c r="E109" s="16">
        <v>3</v>
      </c>
      <c r="F109" s="16">
        <v>7</v>
      </c>
      <c r="G109" s="16">
        <v>2</v>
      </c>
      <c r="H109" s="16"/>
      <c r="I109" s="16">
        <v>2</v>
      </c>
      <c r="J109" s="16">
        <v>1</v>
      </c>
      <c r="K109" s="16">
        <v>21</v>
      </c>
      <c r="L109" s="16">
        <v>6</v>
      </c>
      <c r="M109" s="16">
        <v>2</v>
      </c>
      <c r="N109" s="16">
        <v>1</v>
      </c>
      <c r="O109" s="16">
        <v>2</v>
      </c>
      <c r="P109" s="16">
        <v>3</v>
      </c>
      <c r="Q109" s="16">
        <v>3</v>
      </c>
      <c r="R109" s="16">
        <v>2</v>
      </c>
      <c r="S109" s="16">
        <v>3</v>
      </c>
      <c r="T109" s="16">
        <v>22</v>
      </c>
      <c r="U109" s="16">
        <v>43</v>
      </c>
    </row>
    <row r="110" spans="1:21">
      <c r="A110" s="16"/>
      <c r="B110" s="47" t="s">
        <v>165</v>
      </c>
      <c r="C110" s="16">
        <v>1</v>
      </c>
      <c r="D110" s="16"/>
      <c r="E110" s="16">
        <v>1</v>
      </c>
      <c r="F110" s="16">
        <v>1</v>
      </c>
      <c r="G110" s="16">
        <v>2</v>
      </c>
      <c r="H110" s="16">
        <v>2</v>
      </c>
      <c r="I110" s="16">
        <v>1</v>
      </c>
      <c r="J110" s="16"/>
      <c r="K110" s="16">
        <v>8</v>
      </c>
      <c r="L110" s="16">
        <v>3</v>
      </c>
      <c r="M110" s="16">
        <v>4</v>
      </c>
      <c r="N110" s="16">
        <v>8</v>
      </c>
      <c r="O110" s="16">
        <v>4</v>
      </c>
      <c r="P110" s="16">
        <v>4</v>
      </c>
      <c r="Q110" s="16">
        <v>2</v>
      </c>
      <c r="R110" s="16">
        <v>1</v>
      </c>
      <c r="S110" s="16">
        <v>2</v>
      </c>
      <c r="T110" s="16">
        <v>28</v>
      </c>
      <c r="U110" s="16">
        <v>36</v>
      </c>
    </row>
    <row r="111" spans="1:21">
      <c r="A111" s="16"/>
      <c r="B111" s="47" t="s">
        <v>166</v>
      </c>
      <c r="C111" s="16">
        <v>3</v>
      </c>
      <c r="D111" s="16">
        <v>4</v>
      </c>
      <c r="E111" s="16">
        <v>1</v>
      </c>
      <c r="F111" s="16"/>
      <c r="G111" s="16">
        <v>2</v>
      </c>
      <c r="H111" s="16">
        <v>1</v>
      </c>
      <c r="I111" s="16">
        <v>5</v>
      </c>
      <c r="J111" s="16">
        <v>1</v>
      </c>
      <c r="K111" s="16">
        <v>17</v>
      </c>
      <c r="L111" s="16">
        <v>1</v>
      </c>
      <c r="M111" s="16"/>
      <c r="N111" s="16"/>
      <c r="O111" s="16">
        <v>1</v>
      </c>
      <c r="P111" s="16">
        <v>7</v>
      </c>
      <c r="Q111" s="16">
        <v>4</v>
      </c>
      <c r="R111" s="16"/>
      <c r="S111" s="16">
        <v>4</v>
      </c>
      <c r="T111" s="16">
        <v>17</v>
      </c>
      <c r="U111" s="16">
        <v>34</v>
      </c>
    </row>
    <row r="112" spans="1:21">
      <c r="A112" s="16"/>
      <c r="B112" s="47" t="s">
        <v>167</v>
      </c>
      <c r="C112" s="16">
        <v>1</v>
      </c>
      <c r="D112" s="16"/>
      <c r="E112" s="16"/>
      <c r="F112" s="16"/>
      <c r="G112" s="16">
        <v>1</v>
      </c>
      <c r="H112" s="16">
        <v>1</v>
      </c>
      <c r="I112" s="16"/>
      <c r="J112" s="16">
        <v>2</v>
      </c>
      <c r="K112" s="16">
        <v>5</v>
      </c>
      <c r="L112" s="16">
        <v>4</v>
      </c>
      <c r="M112" s="16">
        <v>1</v>
      </c>
      <c r="N112" s="16">
        <v>1</v>
      </c>
      <c r="O112" s="16">
        <v>3</v>
      </c>
      <c r="P112" s="16">
        <v>3</v>
      </c>
      <c r="Q112" s="16">
        <v>1</v>
      </c>
      <c r="R112" s="16">
        <v>8</v>
      </c>
      <c r="S112" s="16">
        <v>6</v>
      </c>
      <c r="T112" s="16">
        <v>27</v>
      </c>
      <c r="U112" s="16">
        <v>32</v>
      </c>
    </row>
    <row r="113" spans="1:21">
      <c r="A113" s="16"/>
      <c r="B113" s="47" t="s">
        <v>168</v>
      </c>
      <c r="C113" s="16"/>
      <c r="D113" s="16">
        <v>2</v>
      </c>
      <c r="E113" s="16">
        <v>3</v>
      </c>
      <c r="F113" s="16"/>
      <c r="G113" s="16">
        <v>3</v>
      </c>
      <c r="H113" s="16">
        <v>7</v>
      </c>
      <c r="I113" s="16"/>
      <c r="J113" s="16"/>
      <c r="K113" s="16">
        <v>15</v>
      </c>
      <c r="L113" s="16"/>
      <c r="M113" s="16"/>
      <c r="N113" s="16">
        <v>3</v>
      </c>
      <c r="O113" s="16">
        <v>1</v>
      </c>
      <c r="P113" s="16">
        <v>4</v>
      </c>
      <c r="Q113" s="16">
        <v>4</v>
      </c>
      <c r="R113" s="16">
        <v>3</v>
      </c>
      <c r="S113" s="16">
        <v>2</v>
      </c>
      <c r="T113" s="16">
        <v>17</v>
      </c>
      <c r="U113" s="16">
        <v>32</v>
      </c>
    </row>
    <row r="114" spans="1:21">
      <c r="A114" s="16"/>
      <c r="B114" s="47" t="s">
        <v>169</v>
      </c>
      <c r="C114" s="16">
        <v>1</v>
      </c>
      <c r="D114" s="16"/>
      <c r="E114" s="16"/>
      <c r="F114" s="16">
        <v>2</v>
      </c>
      <c r="G114" s="16"/>
      <c r="H114" s="16">
        <v>1</v>
      </c>
      <c r="I114" s="16"/>
      <c r="J114" s="16"/>
      <c r="K114" s="16">
        <v>4</v>
      </c>
      <c r="L114" s="16">
        <v>1</v>
      </c>
      <c r="M114" s="16">
        <v>4</v>
      </c>
      <c r="N114" s="16">
        <v>7</v>
      </c>
      <c r="O114" s="16">
        <v>1</v>
      </c>
      <c r="P114" s="16">
        <v>1</v>
      </c>
      <c r="Q114" s="16">
        <v>3</v>
      </c>
      <c r="R114" s="16">
        <v>3</v>
      </c>
      <c r="S114" s="16">
        <v>4</v>
      </c>
      <c r="T114" s="16">
        <v>24</v>
      </c>
      <c r="U114" s="16">
        <v>28</v>
      </c>
    </row>
    <row r="115" spans="1:21">
      <c r="A115" s="16"/>
      <c r="B115" s="47" t="s">
        <v>16</v>
      </c>
      <c r="C115" s="16"/>
      <c r="D115" s="16">
        <v>2</v>
      </c>
      <c r="E115" s="16">
        <v>5</v>
      </c>
      <c r="F115" s="16"/>
      <c r="G115" s="16">
        <v>3</v>
      </c>
      <c r="H115" s="16"/>
      <c r="I115" s="16"/>
      <c r="J115" s="16"/>
      <c r="K115" s="16">
        <v>10</v>
      </c>
      <c r="L115" s="16">
        <v>2</v>
      </c>
      <c r="M115" s="16">
        <v>3</v>
      </c>
      <c r="N115" s="16">
        <v>1</v>
      </c>
      <c r="O115" s="16"/>
      <c r="P115" s="16"/>
      <c r="Q115" s="16">
        <v>1</v>
      </c>
      <c r="R115" s="16">
        <v>1</v>
      </c>
      <c r="S115" s="16">
        <v>5</v>
      </c>
      <c r="T115" s="16">
        <v>13</v>
      </c>
      <c r="U115" s="16">
        <v>23</v>
      </c>
    </row>
    <row r="116" spans="1:21">
      <c r="A116" s="16"/>
      <c r="B116" s="47" t="s">
        <v>170</v>
      </c>
      <c r="C116" s="16">
        <v>2</v>
      </c>
      <c r="D116" s="16"/>
      <c r="E116" s="16"/>
      <c r="F116" s="16">
        <v>2</v>
      </c>
      <c r="G116" s="16"/>
      <c r="H116" s="16">
        <v>1</v>
      </c>
      <c r="I116" s="16"/>
      <c r="J116" s="16"/>
      <c r="K116" s="16">
        <v>5</v>
      </c>
      <c r="L116" s="16">
        <v>2</v>
      </c>
      <c r="M116" s="16">
        <v>3</v>
      </c>
      <c r="N116" s="16">
        <v>3</v>
      </c>
      <c r="O116" s="16">
        <v>2</v>
      </c>
      <c r="P116" s="16">
        <v>2</v>
      </c>
      <c r="Q116" s="16">
        <v>2</v>
      </c>
      <c r="R116" s="16">
        <v>2</v>
      </c>
      <c r="S116" s="16"/>
      <c r="T116" s="16">
        <v>16</v>
      </c>
      <c r="U116" s="16">
        <v>21</v>
      </c>
    </row>
    <row r="117" spans="1:21">
      <c r="A117" s="16"/>
      <c r="B117" s="47" t="s">
        <v>171</v>
      </c>
      <c r="C117" s="16">
        <v>2</v>
      </c>
      <c r="D117" s="16">
        <v>1</v>
      </c>
      <c r="E117" s="16">
        <v>2</v>
      </c>
      <c r="F117" s="16">
        <v>1</v>
      </c>
      <c r="G117" s="16">
        <v>2</v>
      </c>
      <c r="H117" s="16">
        <v>2</v>
      </c>
      <c r="I117" s="16">
        <v>3</v>
      </c>
      <c r="J117" s="16"/>
      <c r="K117" s="16">
        <v>13</v>
      </c>
      <c r="L117" s="16"/>
      <c r="M117" s="16">
        <v>1</v>
      </c>
      <c r="N117" s="16">
        <v>1</v>
      </c>
      <c r="O117" s="16">
        <v>1</v>
      </c>
      <c r="P117" s="16"/>
      <c r="Q117" s="16">
        <v>2</v>
      </c>
      <c r="R117" s="16">
        <v>2</v>
      </c>
      <c r="S117" s="16">
        <v>1</v>
      </c>
      <c r="T117" s="16">
        <v>8</v>
      </c>
      <c r="U117" s="16">
        <v>21</v>
      </c>
    </row>
    <row r="118" spans="1:21">
      <c r="A118" s="16"/>
      <c r="B118" s="47" t="s">
        <v>172</v>
      </c>
      <c r="C118" s="16"/>
      <c r="D118" s="16"/>
      <c r="E118" s="16"/>
      <c r="F118" s="16"/>
      <c r="G118" s="16">
        <v>1</v>
      </c>
      <c r="H118" s="16">
        <v>1</v>
      </c>
      <c r="I118" s="16">
        <v>1</v>
      </c>
      <c r="J118" s="16">
        <v>2</v>
      </c>
      <c r="K118" s="16">
        <v>5</v>
      </c>
      <c r="L118" s="16"/>
      <c r="M118" s="16">
        <v>1</v>
      </c>
      <c r="N118" s="16"/>
      <c r="O118" s="16">
        <v>4</v>
      </c>
      <c r="P118" s="16">
        <v>2</v>
      </c>
      <c r="Q118" s="16">
        <v>1</v>
      </c>
      <c r="R118" s="16">
        <v>2</v>
      </c>
      <c r="S118" s="16">
        <v>5</v>
      </c>
      <c r="T118" s="16">
        <v>15</v>
      </c>
      <c r="U118" s="16">
        <v>20</v>
      </c>
    </row>
    <row r="119" spans="1:21">
      <c r="A119" s="16"/>
      <c r="B119" s="47" t="s">
        <v>173</v>
      </c>
      <c r="C119" s="16"/>
      <c r="D119" s="16">
        <v>1</v>
      </c>
      <c r="E119" s="16">
        <v>1</v>
      </c>
      <c r="F119" s="16">
        <v>1</v>
      </c>
      <c r="G119" s="16">
        <v>4</v>
      </c>
      <c r="H119" s="16">
        <v>2</v>
      </c>
      <c r="I119" s="16">
        <v>1</v>
      </c>
      <c r="J119" s="16">
        <v>1</v>
      </c>
      <c r="K119" s="16">
        <v>11</v>
      </c>
      <c r="L119" s="16">
        <v>1</v>
      </c>
      <c r="M119" s="16">
        <v>2</v>
      </c>
      <c r="N119" s="16">
        <v>1</v>
      </c>
      <c r="O119" s="16">
        <v>1</v>
      </c>
      <c r="P119" s="16">
        <v>1</v>
      </c>
      <c r="Q119" s="16"/>
      <c r="R119" s="16">
        <v>1</v>
      </c>
      <c r="S119" s="16">
        <v>2</v>
      </c>
      <c r="T119" s="16">
        <v>9</v>
      </c>
      <c r="U119" s="16">
        <v>20</v>
      </c>
    </row>
    <row r="120" spans="1:21">
      <c r="A120" s="16"/>
      <c r="B120" s="47" t="s">
        <v>174</v>
      </c>
      <c r="C120" s="16">
        <v>1</v>
      </c>
      <c r="D120" s="16">
        <v>2</v>
      </c>
      <c r="E120" s="16"/>
      <c r="F120" s="16">
        <v>2</v>
      </c>
      <c r="G120" s="16">
        <v>1</v>
      </c>
      <c r="H120" s="16">
        <v>3</v>
      </c>
      <c r="I120" s="16"/>
      <c r="J120" s="16">
        <v>1</v>
      </c>
      <c r="K120" s="16">
        <v>10</v>
      </c>
      <c r="L120" s="16">
        <v>1</v>
      </c>
      <c r="M120" s="16">
        <v>1</v>
      </c>
      <c r="N120" s="16">
        <v>2</v>
      </c>
      <c r="O120" s="16"/>
      <c r="P120" s="16"/>
      <c r="Q120" s="16"/>
      <c r="R120" s="16">
        <v>3</v>
      </c>
      <c r="S120" s="16">
        <v>2</v>
      </c>
      <c r="T120" s="16">
        <v>9</v>
      </c>
      <c r="U120" s="16">
        <v>19</v>
      </c>
    </row>
    <row r="121" spans="1:21">
      <c r="A121" s="16"/>
      <c r="B121" s="47" t="s">
        <v>175</v>
      </c>
      <c r="C121" s="16">
        <v>3</v>
      </c>
      <c r="D121" s="16">
        <v>1</v>
      </c>
      <c r="E121" s="16"/>
      <c r="F121" s="16">
        <v>1</v>
      </c>
      <c r="G121" s="16">
        <v>2</v>
      </c>
      <c r="H121" s="16">
        <v>1</v>
      </c>
      <c r="I121" s="16">
        <v>1</v>
      </c>
      <c r="J121" s="16">
        <v>1</v>
      </c>
      <c r="K121" s="16">
        <v>10</v>
      </c>
      <c r="L121" s="16"/>
      <c r="M121" s="16">
        <v>2</v>
      </c>
      <c r="N121" s="16"/>
      <c r="O121" s="16">
        <v>1</v>
      </c>
      <c r="P121" s="16">
        <v>1</v>
      </c>
      <c r="Q121" s="16">
        <v>1</v>
      </c>
      <c r="R121" s="16">
        <v>2</v>
      </c>
      <c r="S121" s="16">
        <v>2</v>
      </c>
      <c r="T121" s="16">
        <v>9</v>
      </c>
      <c r="U121" s="16">
        <v>19</v>
      </c>
    </row>
    <row r="122" spans="1:21">
      <c r="A122" s="16"/>
      <c r="B122" s="47" t="s">
        <v>176</v>
      </c>
      <c r="C122" s="16">
        <v>1</v>
      </c>
      <c r="D122" s="16"/>
      <c r="E122" s="16">
        <v>1</v>
      </c>
      <c r="F122" s="16">
        <v>3</v>
      </c>
      <c r="G122" s="16">
        <v>1</v>
      </c>
      <c r="H122" s="16">
        <v>2</v>
      </c>
      <c r="I122" s="16"/>
      <c r="J122" s="16"/>
      <c r="K122" s="16">
        <v>8</v>
      </c>
      <c r="L122" s="16">
        <v>1</v>
      </c>
      <c r="M122" s="16">
        <v>2</v>
      </c>
      <c r="N122" s="16">
        <v>1</v>
      </c>
      <c r="O122" s="16">
        <v>2</v>
      </c>
      <c r="P122" s="16">
        <v>2</v>
      </c>
      <c r="Q122" s="16">
        <v>1</v>
      </c>
      <c r="R122" s="16">
        <v>2</v>
      </c>
      <c r="S122" s="16"/>
      <c r="T122" s="16">
        <v>11</v>
      </c>
      <c r="U122" s="16">
        <v>19</v>
      </c>
    </row>
    <row r="123" spans="1:21">
      <c r="A123" s="16"/>
      <c r="B123" s="47" t="s">
        <v>177</v>
      </c>
      <c r="C123" s="16"/>
      <c r="D123" s="16"/>
      <c r="E123" s="16">
        <v>1</v>
      </c>
      <c r="F123" s="16">
        <v>1</v>
      </c>
      <c r="G123" s="16">
        <v>3</v>
      </c>
      <c r="H123" s="16"/>
      <c r="I123" s="16">
        <v>1</v>
      </c>
      <c r="J123" s="16"/>
      <c r="K123" s="16">
        <v>6</v>
      </c>
      <c r="L123" s="16">
        <v>1</v>
      </c>
      <c r="M123" s="16"/>
      <c r="N123" s="16">
        <v>1</v>
      </c>
      <c r="O123" s="16">
        <v>5</v>
      </c>
      <c r="P123" s="16">
        <v>2</v>
      </c>
      <c r="Q123" s="16">
        <v>1</v>
      </c>
      <c r="R123" s="16"/>
      <c r="S123" s="16">
        <v>2</v>
      </c>
      <c r="T123" s="16">
        <v>12</v>
      </c>
      <c r="U123" s="16">
        <v>18</v>
      </c>
    </row>
    <row r="124" spans="1:21">
      <c r="A124" s="16"/>
      <c r="B124" s="47" t="s">
        <v>178</v>
      </c>
      <c r="C124" s="16">
        <v>1</v>
      </c>
      <c r="D124" s="16">
        <v>4</v>
      </c>
      <c r="E124" s="16">
        <v>2</v>
      </c>
      <c r="F124" s="16">
        <v>2</v>
      </c>
      <c r="G124" s="16"/>
      <c r="H124" s="16">
        <v>3</v>
      </c>
      <c r="I124" s="16">
        <v>1</v>
      </c>
      <c r="J124" s="16"/>
      <c r="K124" s="16">
        <v>13</v>
      </c>
      <c r="L124" s="16">
        <v>1</v>
      </c>
      <c r="M124" s="16">
        <v>2</v>
      </c>
      <c r="N124" s="16">
        <v>1</v>
      </c>
      <c r="O124" s="16"/>
      <c r="P124" s="16"/>
      <c r="Q124" s="16"/>
      <c r="R124" s="16"/>
      <c r="S124" s="16">
        <v>1</v>
      </c>
      <c r="T124" s="16">
        <v>5</v>
      </c>
      <c r="U124" s="16">
        <v>18</v>
      </c>
    </row>
    <row r="125" spans="1:21">
      <c r="A125" s="16"/>
      <c r="B125" s="47" t="s">
        <v>179</v>
      </c>
      <c r="C125" s="16"/>
      <c r="D125" s="16"/>
      <c r="E125" s="16">
        <v>2</v>
      </c>
      <c r="F125" s="16">
        <v>1</v>
      </c>
      <c r="G125" s="16">
        <v>1</v>
      </c>
      <c r="H125" s="16"/>
      <c r="I125" s="16">
        <v>1</v>
      </c>
      <c r="J125" s="16"/>
      <c r="K125" s="16">
        <v>5</v>
      </c>
      <c r="L125" s="16">
        <v>2</v>
      </c>
      <c r="M125" s="16"/>
      <c r="N125" s="16"/>
      <c r="O125" s="16">
        <v>2</v>
      </c>
      <c r="P125" s="16">
        <v>3</v>
      </c>
      <c r="Q125" s="16">
        <v>2</v>
      </c>
      <c r="R125" s="16">
        <v>1</v>
      </c>
      <c r="S125" s="16">
        <v>2</v>
      </c>
      <c r="T125" s="16">
        <v>12</v>
      </c>
      <c r="U125" s="16">
        <v>17</v>
      </c>
    </row>
    <row r="126" spans="1:21">
      <c r="A126" s="16"/>
      <c r="B126" s="47" t="s">
        <v>180</v>
      </c>
      <c r="C126" s="16">
        <v>2</v>
      </c>
      <c r="D126" s="16"/>
      <c r="E126" s="16"/>
      <c r="F126" s="16"/>
      <c r="G126" s="16"/>
      <c r="H126" s="16"/>
      <c r="I126" s="16">
        <v>1</v>
      </c>
      <c r="J126" s="16"/>
      <c r="K126" s="16">
        <v>3</v>
      </c>
      <c r="L126" s="16">
        <v>2</v>
      </c>
      <c r="M126" s="16">
        <v>2</v>
      </c>
      <c r="N126" s="16">
        <v>4</v>
      </c>
      <c r="O126" s="16"/>
      <c r="P126" s="16">
        <v>1</v>
      </c>
      <c r="Q126" s="16"/>
      <c r="R126" s="16">
        <v>2</v>
      </c>
      <c r="S126" s="16">
        <v>3</v>
      </c>
      <c r="T126" s="16">
        <v>14</v>
      </c>
      <c r="U126" s="16">
        <v>17</v>
      </c>
    </row>
    <row r="127" spans="1:21">
      <c r="A127" s="16"/>
      <c r="B127" s="47" t="s">
        <v>181</v>
      </c>
      <c r="C127" s="16"/>
      <c r="D127" s="16"/>
      <c r="E127" s="16"/>
      <c r="F127" s="16"/>
      <c r="G127" s="16">
        <v>1</v>
      </c>
      <c r="H127" s="16">
        <v>2</v>
      </c>
      <c r="I127" s="16"/>
      <c r="J127" s="16"/>
      <c r="K127" s="16">
        <v>3</v>
      </c>
      <c r="L127" s="16">
        <v>2</v>
      </c>
      <c r="M127" s="16">
        <v>1</v>
      </c>
      <c r="N127" s="16">
        <v>1</v>
      </c>
      <c r="O127" s="16">
        <v>4</v>
      </c>
      <c r="P127" s="16"/>
      <c r="Q127" s="16">
        <v>1</v>
      </c>
      <c r="R127" s="16">
        <v>3</v>
      </c>
      <c r="S127" s="16"/>
      <c r="T127" s="16">
        <v>12</v>
      </c>
      <c r="U127" s="16">
        <v>15</v>
      </c>
    </row>
    <row r="128" spans="1:21">
      <c r="A128" s="16"/>
      <c r="B128" s="47" t="s">
        <v>182</v>
      </c>
      <c r="C128" s="16"/>
      <c r="D128" s="16"/>
      <c r="E128" s="16">
        <v>1</v>
      </c>
      <c r="F128" s="16">
        <v>1</v>
      </c>
      <c r="G128" s="16"/>
      <c r="H128" s="16"/>
      <c r="I128" s="16">
        <v>3</v>
      </c>
      <c r="J128" s="16">
        <v>1</v>
      </c>
      <c r="K128" s="16">
        <v>6</v>
      </c>
      <c r="L128" s="16"/>
      <c r="M128" s="16">
        <v>2</v>
      </c>
      <c r="N128" s="16">
        <v>2</v>
      </c>
      <c r="O128" s="16">
        <v>1</v>
      </c>
      <c r="P128" s="16">
        <v>2</v>
      </c>
      <c r="Q128" s="16">
        <v>2</v>
      </c>
      <c r="R128" s="16"/>
      <c r="S128" s="16"/>
      <c r="T128" s="16">
        <v>9</v>
      </c>
      <c r="U128" s="16">
        <v>15</v>
      </c>
    </row>
    <row r="129" spans="1:21">
      <c r="A129" s="16"/>
      <c r="B129" s="47" t="s">
        <v>183</v>
      </c>
      <c r="C129" s="16"/>
      <c r="D129" s="16">
        <v>3</v>
      </c>
      <c r="E129" s="16"/>
      <c r="F129" s="16"/>
      <c r="G129" s="16">
        <v>1</v>
      </c>
      <c r="H129" s="16"/>
      <c r="I129" s="16"/>
      <c r="J129" s="16">
        <v>3</v>
      </c>
      <c r="K129" s="16">
        <v>7</v>
      </c>
      <c r="L129" s="16">
        <v>1</v>
      </c>
      <c r="M129" s="16">
        <v>4</v>
      </c>
      <c r="N129" s="16">
        <v>1</v>
      </c>
      <c r="O129" s="16"/>
      <c r="P129" s="16"/>
      <c r="Q129" s="16"/>
      <c r="R129" s="16">
        <v>1</v>
      </c>
      <c r="S129" s="16"/>
      <c r="T129" s="16">
        <v>7</v>
      </c>
      <c r="U129" s="16">
        <v>14</v>
      </c>
    </row>
    <row r="130" spans="1:21">
      <c r="A130" s="16"/>
      <c r="B130" s="47" t="s">
        <v>184</v>
      </c>
      <c r="C130" s="16"/>
      <c r="D130" s="16">
        <v>3</v>
      </c>
      <c r="E130" s="16"/>
      <c r="F130" s="16"/>
      <c r="G130" s="16"/>
      <c r="H130" s="16"/>
      <c r="I130" s="16">
        <v>2</v>
      </c>
      <c r="J130" s="16"/>
      <c r="K130" s="16">
        <v>5</v>
      </c>
      <c r="L130" s="16"/>
      <c r="M130" s="16"/>
      <c r="N130" s="16"/>
      <c r="O130" s="16"/>
      <c r="P130" s="16"/>
      <c r="Q130" s="16">
        <v>7</v>
      </c>
      <c r="R130" s="16">
        <v>2</v>
      </c>
      <c r="S130" s="16"/>
      <c r="T130" s="16">
        <v>9</v>
      </c>
      <c r="U130" s="16">
        <v>14</v>
      </c>
    </row>
    <row r="131" spans="1:21">
      <c r="A131" s="16"/>
      <c r="B131" s="47" t="s">
        <v>185</v>
      </c>
      <c r="C131" s="16">
        <v>2</v>
      </c>
      <c r="D131" s="16"/>
      <c r="E131" s="16">
        <v>9</v>
      </c>
      <c r="F131" s="16">
        <v>2</v>
      </c>
      <c r="G131" s="16"/>
      <c r="H131" s="16"/>
      <c r="I131" s="16"/>
      <c r="J131" s="16"/>
      <c r="K131" s="16">
        <v>13</v>
      </c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v>13</v>
      </c>
    </row>
    <row r="132" spans="1:21">
      <c r="A132" s="16"/>
      <c r="B132" s="47" t="s">
        <v>186</v>
      </c>
      <c r="C132" s="16"/>
      <c r="D132" s="16">
        <v>1</v>
      </c>
      <c r="E132" s="16"/>
      <c r="F132" s="16">
        <v>3</v>
      </c>
      <c r="G132" s="16">
        <v>1</v>
      </c>
      <c r="H132" s="16"/>
      <c r="I132" s="16">
        <v>3</v>
      </c>
      <c r="J132" s="16"/>
      <c r="K132" s="16">
        <v>8</v>
      </c>
      <c r="L132" s="16"/>
      <c r="M132" s="16">
        <v>2</v>
      </c>
      <c r="N132" s="16"/>
      <c r="O132" s="16"/>
      <c r="P132" s="16"/>
      <c r="Q132" s="16"/>
      <c r="R132" s="16">
        <v>2</v>
      </c>
      <c r="S132" s="16"/>
      <c r="T132" s="16">
        <v>4</v>
      </c>
      <c r="U132" s="16">
        <v>12</v>
      </c>
    </row>
    <row r="133" spans="1:21">
      <c r="A133" s="16"/>
      <c r="B133" s="47" t="s">
        <v>187</v>
      </c>
      <c r="C133" s="16">
        <v>1</v>
      </c>
      <c r="D133" s="16"/>
      <c r="E133" s="16">
        <v>1</v>
      </c>
      <c r="F133" s="16">
        <v>1</v>
      </c>
      <c r="G133" s="16"/>
      <c r="H133" s="16"/>
      <c r="I133" s="16">
        <v>3</v>
      </c>
      <c r="J133" s="16"/>
      <c r="K133" s="16">
        <v>6</v>
      </c>
      <c r="L133" s="16"/>
      <c r="M133" s="16">
        <v>1</v>
      </c>
      <c r="N133" s="16"/>
      <c r="O133" s="16">
        <v>1</v>
      </c>
      <c r="P133" s="16">
        <v>1</v>
      </c>
      <c r="Q133" s="16">
        <v>2</v>
      </c>
      <c r="R133" s="16">
        <v>1</v>
      </c>
      <c r="S133" s="16"/>
      <c r="T133" s="16">
        <v>6</v>
      </c>
      <c r="U133" s="16">
        <v>12</v>
      </c>
    </row>
    <row r="134" spans="1:21">
      <c r="A134" s="16"/>
      <c r="B134" s="47" t="s">
        <v>188</v>
      </c>
      <c r="C134" s="16"/>
      <c r="D134" s="16">
        <v>1</v>
      </c>
      <c r="E134" s="16">
        <v>4</v>
      </c>
      <c r="F134" s="16">
        <v>1</v>
      </c>
      <c r="G134" s="16"/>
      <c r="H134" s="16"/>
      <c r="I134" s="16">
        <v>1</v>
      </c>
      <c r="J134" s="16">
        <v>1</v>
      </c>
      <c r="K134" s="16">
        <v>8</v>
      </c>
      <c r="L134" s="16">
        <v>2</v>
      </c>
      <c r="M134" s="16">
        <v>1</v>
      </c>
      <c r="N134" s="16"/>
      <c r="O134" s="16"/>
      <c r="P134" s="16"/>
      <c r="Q134" s="16"/>
      <c r="R134" s="16"/>
      <c r="S134" s="16"/>
      <c r="T134" s="16">
        <v>3</v>
      </c>
      <c r="U134" s="16">
        <v>11</v>
      </c>
    </row>
    <row r="135" spans="1:21">
      <c r="A135" s="16"/>
      <c r="B135" s="47" t="s">
        <v>189</v>
      </c>
      <c r="C135" s="16"/>
      <c r="D135" s="16"/>
      <c r="E135" s="16"/>
      <c r="F135" s="16"/>
      <c r="G135" s="16">
        <v>3</v>
      </c>
      <c r="H135" s="16">
        <v>1</v>
      </c>
      <c r="I135" s="16">
        <v>1</v>
      </c>
      <c r="J135" s="16"/>
      <c r="K135" s="16">
        <v>5</v>
      </c>
      <c r="L135" s="16">
        <v>1</v>
      </c>
      <c r="M135" s="16">
        <v>1</v>
      </c>
      <c r="N135" s="16">
        <v>2</v>
      </c>
      <c r="O135" s="16">
        <v>1</v>
      </c>
      <c r="P135" s="16"/>
      <c r="Q135" s="16"/>
      <c r="R135" s="16">
        <v>1</v>
      </c>
      <c r="S135" s="16"/>
      <c r="T135" s="16">
        <v>6</v>
      </c>
      <c r="U135" s="16">
        <v>11</v>
      </c>
    </row>
    <row r="136" spans="1:21">
      <c r="A136" s="16"/>
      <c r="B136" s="47" t="s">
        <v>190</v>
      </c>
      <c r="C136" s="16">
        <v>2</v>
      </c>
      <c r="D136" s="16"/>
      <c r="E136" s="16">
        <v>1</v>
      </c>
      <c r="F136" s="16"/>
      <c r="G136" s="16"/>
      <c r="H136" s="16">
        <v>1</v>
      </c>
      <c r="I136" s="16"/>
      <c r="J136" s="16"/>
      <c r="K136" s="16">
        <v>4</v>
      </c>
      <c r="L136" s="16"/>
      <c r="M136" s="16">
        <v>1</v>
      </c>
      <c r="N136" s="16"/>
      <c r="O136" s="16"/>
      <c r="P136" s="16"/>
      <c r="Q136" s="16">
        <v>2</v>
      </c>
      <c r="R136" s="16"/>
      <c r="S136" s="16">
        <v>3</v>
      </c>
      <c r="T136" s="16">
        <v>6</v>
      </c>
      <c r="U136" s="16">
        <v>10</v>
      </c>
    </row>
    <row r="137" spans="1:21">
      <c r="A137" s="16"/>
      <c r="B137" s="47" t="s">
        <v>191</v>
      </c>
      <c r="C137" s="16"/>
      <c r="D137" s="16"/>
      <c r="E137" s="16">
        <v>2</v>
      </c>
      <c r="F137" s="16"/>
      <c r="G137" s="16">
        <v>1</v>
      </c>
      <c r="H137" s="16"/>
      <c r="I137" s="16"/>
      <c r="J137" s="16">
        <v>1</v>
      </c>
      <c r="K137" s="16">
        <v>4</v>
      </c>
      <c r="L137" s="16"/>
      <c r="M137" s="16">
        <v>2</v>
      </c>
      <c r="N137" s="16">
        <v>1</v>
      </c>
      <c r="O137" s="16">
        <v>1</v>
      </c>
      <c r="P137" s="16">
        <v>1</v>
      </c>
      <c r="Q137" s="16">
        <v>1</v>
      </c>
      <c r="R137" s="16"/>
      <c r="S137" s="16"/>
      <c r="T137" s="16">
        <v>6</v>
      </c>
      <c r="U137" s="16">
        <v>10</v>
      </c>
    </row>
    <row r="138" spans="1:21">
      <c r="A138" s="16"/>
      <c r="B138" s="47" t="s">
        <v>192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>
        <v>2</v>
      </c>
      <c r="P138" s="16">
        <v>3</v>
      </c>
      <c r="Q138" s="16">
        <v>1</v>
      </c>
      <c r="R138" s="16"/>
      <c r="S138" s="16">
        <v>3</v>
      </c>
      <c r="T138" s="16">
        <v>9</v>
      </c>
      <c r="U138" s="16">
        <v>9</v>
      </c>
    </row>
    <row r="139" spans="1:21">
      <c r="A139" s="16"/>
      <c r="B139" s="47" t="s">
        <v>193</v>
      </c>
      <c r="C139" s="16"/>
      <c r="D139" s="16"/>
      <c r="E139" s="16"/>
      <c r="F139" s="16"/>
      <c r="G139" s="16"/>
      <c r="H139" s="16"/>
      <c r="I139" s="16">
        <v>3</v>
      </c>
      <c r="J139" s="16">
        <v>4</v>
      </c>
      <c r="K139" s="16">
        <v>7</v>
      </c>
      <c r="L139" s="16"/>
      <c r="M139" s="16"/>
      <c r="N139" s="16"/>
      <c r="O139" s="16">
        <v>1</v>
      </c>
      <c r="P139" s="16"/>
      <c r="Q139" s="16"/>
      <c r="R139" s="16"/>
      <c r="S139" s="16"/>
      <c r="T139" s="16">
        <v>1</v>
      </c>
      <c r="U139" s="16">
        <v>8</v>
      </c>
    </row>
    <row r="140" spans="1:21">
      <c r="A140" s="16"/>
      <c r="B140" s="47" t="s">
        <v>194</v>
      </c>
      <c r="C140" s="16"/>
      <c r="D140" s="16"/>
      <c r="E140" s="16"/>
      <c r="F140" s="16">
        <v>2</v>
      </c>
      <c r="G140" s="16">
        <v>1</v>
      </c>
      <c r="H140" s="16"/>
      <c r="I140" s="16">
        <v>1</v>
      </c>
      <c r="J140" s="16"/>
      <c r="K140" s="16">
        <v>4</v>
      </c>
      <c r="L140" s="16"/>
      <c r="M140" s="16">
        <v>2</v>
      </c>
      <c r="N140" s="16">
        <v>1</v>
      </c>
      <c r="O140" s="16"/>
      <c r="P140" s="16"/>
      <c r="Q140" s="16"/>
      <c r="R140" s="16"/>
      <c r="S140" s="16"/>
      <c r="T140" s="16">
        <v>3</v>
      </c>
      <c r="U140" s="16">
        <v>7</v>
      </c>
    </row>
    <row r="141" spans="1:21">
      <c r="A141" s="16"/>
      <c r="B141" s="47" t="s">
        <v>195</v>
      </c>
      <c r="C141" s="16"/>
      <c r="D141" s="16"/>
      <c r="E141" s="16"/>
      <c r="F141" s="16"/>
      <c r="G141" s="16">
        <v>1</v>
      </c>
      <c r="H141" s="16"/>
      <c r="I141" s="16"/>
      <c r="J141" s="16">
        <v>1</v>
      </c>
      <c r="K141" s="16">
        <v>2</v>
      </c>
      <c r="L141" s="16">
        <v>2</v>
      </c>
      <c r="M141" s="16">
        <v>1</v>
      </c>
      <c r="N141" s="16">
        <v>1</v>
      </c>
      <c r="O141" s="16"/>
      <c r="P141" s="16"/>
      <c r="Q141" s="16"/>
      <c r="R141" s="16"/>
      <c r="S141" s="16"/>
      <c r="T141" s="16">
        <v>4</v>
      </c>
      <c r="U141" s="16">
        <v>6</v>
      </c>
    </row>
    <row r="142" spans="1:21">
      <c r="A142" s="16"/>
      <c r="B142" s="47" t="s">
        <v>196</v>
      </c>
      <c r="C142" s="16"/>
      <c r="D142" s="16">
        <v>1</v>
      </c>
      <c r="E142" s="16"/>
      <c r="F142" s="16"/>
      <c r="G142" s="16"/>
      <c r="H142" s="16">
        <v>2</v>
      </c>
      <c r="I142" s="16"/>
      <c r="J142" s="16"/>
      <c r="K142" s="16">
        <v>3</v>
      </c>
      <c r="L142" s="16">
        <v>1</v>
      </c>
      <c r="M142" s="16">
        <v>1</v>
      </c>
      <c r="N142" s="16">
        <v>1</v>
      </c>
      <c r="O142" s="16"/>
      <c r="P142" s="16"/>
      <c r="Q142" s="16"/>
      <c r="R142" s="16"/>
      <c r="S142" s="16"/>
      <c r="T142" s="16">
        <v>3</v>
      </c>
      <c r="U142" s="16">
        <v>6</v>
      </c>
    </row>
    <row r="143" spans="1:21">
      <c r="A143" s="16"/>
      <c r="B143" s="47" t="s">
        <v>197</v>
      </c>
      <c r="C143" s="16"/>
      <c r="D143" s="16"/>
      <c r="E143" s="16"/>
      <c r="F143" s="16"/>
      <c r="G143" s="16">
        <v>4</v>
      </c>
      <c r="H143" s="16"/>
      <c r="I143" s="16"/>
      <c r="J143" s="16"/>
      <c r="K143" s="16">
        <v>4</v>
      </c>
      <c r="L143" s="16">
        <v>1</v>
      </c>
      <c r="M143" s="16"/>
      <c r="N143" s="16">
        <v>1</v>
      </c>
      <c r="O143" s="16"/>
      <c r="P143" s="16"/>
      <c r="Q143" s="16"/>
      <c r="R143" s="16"/>
      <c r="S143" s="16"/>
      <c r="T143" s="16">
        <v>2</v>
      </c>
      <c r="U143" s="16">
        <v>6</v>
      </c>
    </row>
    <row r="144" spans="1:21">
      <c r="A144" s="16"/>
      <c r="B144" s="47" t="s">
        <v>198</v>
      </c>
      <c r="C144" s="16"/>
      <c r="D144" s="16"/>
      <c r="E144" s="16"/>
      <c r="F144" s="16">
        <v>1</v>
      </c>
      <c r="G144" s="16">
        <v>2</v>
      </c>
      <c r="H144" s="16">
        <v>1</v>
      </c>
      <c r="I144" s="16"/>
      <c r="J144" s="16"/>
      <c r="K144" s="16">
        <v>4</v>
      </c>
      <c r="L144" s="16"/>
      <c r="M144" s="16"/>
      <c r="N144" s="16">
        <v>2</v>
      </c>
      <c r="O144" s="16"/>
      <c r="P144" s="16"/>
      <c r="Q144" s="16"/>
      <c r="R144" s="16"/>
      <c r="S144" s="16"/>
      <c r="T144" s="16">
        <v>2</v>
      </c>
      <c r="U144" s="16">
        <v>6</v>
      </c>
    </row>
    <row r="145" spans="1:21">
      <c r="A145" s="16"/>
      <c r="B145" s="47" t="s">
        <v>199</v>
      </c>
      <c r="C145" s="16"/>
      <c r="D145" s="16"/>
      <c r="E145" s="16">
        <v>3</v>
      </c>
      <c r="F145" s="16">
        <v>1</v>
      </c>
      <c r="G145" s="16">
        <v>1</v>
      </c>
      <c r="H145" s="16"/>
      <c r="I145" s="16"/>
      <c r="J145" s="16"/>
      <c r="K145" s="16">
        <v>5</v>
      </c>
      <c r="L145" s="16"/>
      <c r="M145" s="16"/>
      <c r="N145" s="16"/>
      <c r="O145" s="16"/>
      <c r="P145" s="16"/>
      <c r="Q145" s="16"/>
      <c r="R145" s="16"/>
      <c r="S145" s="16"/>
      <c r="T145" s="16"/>
      <c r="U145" s="16">
        <v>5</v>
      </c>
    </row>
    <row r="146" spans="1:21">
      <c r="A146" s="16"/>
      <c r="B146" s="47" t="s">
        <v>200</v>
      </c>
      <c r="C146" s="16"/>
      <c r="D146" s="16"/>
      <c r="E146" s="16"/>
      <c r="F146" s="16"/>
      <c r="G146" s="16"/>
      <c r="H146" s="16"/>
      <c r="I146" s="16">
        <v>3</v>
      </c>
      <c r="J146" s="16"/>
      <c r="K146" s="16">
        <v>3</v>
      </c>
      <c r="L146" s="16"/>
      <c r="M146" s="16"/>
      <c r="N146" s="16"/>
      <c r="O146" s="16">
        <v>1</v>
      </c>
      <c r="P146" s="16"/>
      <c r="Q146" s="16">
        <v>1</v>
      </c>
      <c r="R146" s="16"/>
      <c r="S146" s="16"/>
      <c r="T146" s="16">
        <v>2</v>
      </c>
      <c r="U146" s="16">
        <v>5</v>
      </c>
    </row>
    <row r="147" spans="1:21">
      <c r="A147" s="16"/>
      <c r="B147" s="47" t="s">
        <v>201</v>
      </c>
      <c r="C147" s="16"/>
      <c r="D147" s="16"/>
      <c r="E147" s="16"/>
      <c r="F147" s="16">
        <v>2</v>
      </c>
      <c r="G147" s="16"/>
      <c r="H147" s="16"/>
      <c r="I147" s="16"/>
      <c r="J147" s="16"/>
      <c r="K147" s="16">
        <v>2</v>
      </c>
      <c r="L147" s="16"/>
      <c r="M147" s="16"/>
      <c r="N147" s="16"/>
      <c r="O147" s="16">
        <v>3</v>
      </c>
      <c r="P147" s="16"/>
      <c r="Q147" s="16"/>
      <c r="R147" s="16"/>
      <c r="S147" s="16"/>
      <c r="T147" s="16">
        <v>3</v>
      </c>
      <c r="U147" s="16">
        <v>5</v>
      </c>
    </row>
    <row r="148" spans="1:21">
      <c r="A148" s="16"/>
      <c r="B148" s="47" t="s">
        <v>202</v>
      </c>
      <c r="C148" s="16"/>
      <c r="D148" s="16"/>
      <c r="E148" s="16"/>
      <c r="F148" s="16">
        <v>1</v>
      </c>
      <c r="G148" s="16"/>
      <c r="H148" s="16">
        <v>1</v>
      </c>
      <c r="I148" s="16"/>
      <c r="J148" s="16"/>
      <c r="K148" s="16">
        <v>2</v>
      </c>
      <c r="L148" s="16">
        <v>1</v>
      </c>
      <c r="M148" s="16"/>
      <c r="N148" s="16"/>
      <c r="O148" s="16"/>
      <c r="P148" s="16"/>
      <c r="Q148" s="16">
        <v>1</v>
      </c>
      <c r="R148" s="16">
        <v>1</v>
      </c>
      <c r="S148" s="16"/>
      <c r="T148" s="16">
        <v>3</v>
      </c>
      <c r="U148" s="16">
        <v>5</v>
      </c>
    </row>
    <row r="149" spans="1:21">
      <c r="A149" s="16"/>
      <c r="B149" s="47" t="s">
        <v>203</v>
      </c>
      <c r="C149" s="16"/>
      <c r="D149" s="16"/>
      <c r="E149" s="16">
        <v>1</v>
      </c>
      <c r="F149" s="16"/>
      <c r="G149" s="16"/>
      <c r="H149" s="16">
        <v>1</v>
      </c>
      <c r="I149" s="16">
        <v>2</v>
      </c>
      <c r="J149" s="16">
        <v>1</v>
      </c>
      <c r="K149" s="16">
        <v>5</v>
      </c>
      <c r="L149" s="16"/>
      <c r="M149" s="16"/>
      <c r="N149" s="16"/>
      <c r="O149" s="16"/>
      <c r="P149" s="16"/>
      <c r="Q149" s="16"/>
      <c r="R149" s="16"/>
      <c r="S149" s="16"/>
      <c r="T149" s="16"/>
      <c r="U149" s="16">
        <v>5</v>
      </c>
    </row>
    <row r="150" spans="1:21">
      <c r="A150" s="16"/>
      <c r="B150" s="47" t="s">
        <v>204</v>
      </c>
      <c r="C150" s="16"/>
      <c r="D150" s="16"/>
      <c r="E150" s="16"/>
      <c r="F150" s="16"/>
      <c r="G150" s="16">
        <v>1</v>
      </c>
      <c r="H150" s="16">
        <v>1</v>
      </c>
      <c r="I150" s="16"/>
      <c r="J150" s="16">
        <v>1</v>
      </c>
      <c r="K150" s="16">
        <v>3</v>
      </c>
      <c r="L150" s="16"/>
      <c r="M150" s="16"/>
      <c r="N150" s="16"/>
      <c r="O150" s="16"/>
      <c r="P150" s="16"/>
      <c r="Q150" s="16">
        <v>1</v>
      </c>
      <c r="R150" s="16"/>
      <c r="S150" s="16"/>
      <c r="T150" s="16">
        <v>1</v>
      </c>
      <c r="U150" s="16">
        <v>4</v>
      </c>
    </row>
    <row r="151" spans="1:21">
      <c r="A151" s="16"/>
      <c r="B151" s="47" t="s">
        <v>205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>
        <v>2</v>
      </c>
      <c r="Q151" s="16"/>
      <c r="R151" s="16">
        <v>1</v>
      </c>
      <c r="S151" s="16">
        <v>1</v>
      </c>
      <c r="T151" s="16">
        <v>4</v>
      </c>
      <c r="U151" s="16">
        <v>4</v>
      </c>
    </row>
    <row r="152" spans="1:21">
      <c r="A152" s="16"/>
      <c r="B152" s="47" t="s">
        <v>206</v>
      </c>
      <c r="C152" s="16"/>
      <c r="D152" s="16"/>
      <c r="E152" s="16"/>
      <c r="F152" s="16"/>
      <c r="G152" s="16"/>
      <c r="H152" s="16"/>
      <c r="I152" s="16"/>
      <c r="J152" s="16">
        <v>2</v>
      </c>
      <c r="K152" s="16">
        <v>2</v>
      </c>
      <c r="L152" s="16"/>
      <c r="M152" s="16">
        <v>1</v>
      </c>
      <c r="N152" s="16"/>
      <c r="O152" s="16"/>
      <c r="P152" s="16"/>
      <c r="Q152" s="16"/>
      <c r="R152" s="16">
        <v>1</v>
      </c>
      <c r="S152" s="16"/>
      <c r="T152" s="16">
        <v>2</v>
      </c>
      <c r="U152" s="16">
        <v>4</v>
      </c>
    </row>
    <row r="153" spans="1:21">
      <c r="A153" s="16"/>
      <c r="B153" s="47" t="s">
        <v>207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>
        <v>1</v>
      </c>
      <c r="Q153" s="16"/>
      <c r="R153" s="16">
        <v>2</v>
      </c>
      <c r="S153" s="16"/>
      <c r="T153" s="16">
        <v>3</v>
      </c>
      <c r="U153" s="16">
        <v>3</v>
      </c>
    </row>
    <row r="154" spans="1:21">
      <c r="A154" s="16"/>
      <c r="B154" s="47" t="s">
        <v>208</v>
      </c>
      <c r="C154" s="16"/>
      <c r="D154" s="16"/>
      <c r="E154" s="16">
        <v>1</v>
      </c>
      <c r="F154" s="16"/>
      <c r="G154" s="16"/>
      <c r="H154" s="16"/>
      <c r="I154" s="16"/>
      <c r="J154" s="16">
        <v>1</v>
      </c>
      <c r="K154" s="16">
        <v>2</v>
      </c>
      <c r="L154" s="16"/>
      <c r="M154" s="16"/>
      <c r="N154" s="16"/>
      <c r="O154" s="16"/>
      <c r="P154" s="16">
        <v>1</v>
      </c>
      <c r="Q154" s="16"/>
      <c r="R154" s="16"/>
      <c r="S154" s="16"/>
      <c r="T154" s="16">
        <v>1</v>
      </c>
      <c r="U154" s="16">
        <v>3</v>
      </c>
    </row>
    <row r="155" spans="1:21">
      <c r="A155" s="16"/>
      <c r="B155" s="47" t="s">
        <v>209</v>
      </c>
      <c r="C155" s="16">
        <v>1</v>
      </c>
      <c r="D155" s="16"/>
      <c r="E155" s="16"/>
      <c r="F155" s="16"/>
      <c r="G155" s="16"/>
      <c r="H155" s="16">
        <v>1</v>
      </c>
      <c r="I155" s="16">
        <v>1</v>
      </c>
      <c r="J155" s="16"/>
      <c r="K155" s="16">
        <v>3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>
        <v>3</v>
      </c>
    </row>
    <row r="156" spans="1:21">
      <c r="A156" s="16"/>
      <c r="B156" s="47" t="s">
        <v>210</v>
      </c>
      <c r="C156" s="16">
        <v>1</v>
      </c>
      <c r="D156" s="16"/>
      <c r="E156" s="16"/>
      <c r="F156" s="16"/>
      <c r="G156" s="16"/>
      <c r="H156" s="16"/>
      <c r="I156" s="16">
        <v>1</v>
      </c>
      <c r="J156" s="16"/>
      <c r="K156" s="16">
        <v>2</v>
      </c>
      <c r="L156" s="16"/>
      <c r="M156" s="16"/>
      <c r="N156" s="16"/>
      <c r="O156" s="16"/>
      <c r="P156" s="16"/>
      <c r="Q156" s="16"/>
      <c r="R156" s="16"/>
      <c r="S156" s="16"/>
      <c r="T156" s="16"/>
      <c r="U156" s="16">
        <v>2</v>
      </c>
    </row>
    <row r="157" spans="1:21">
      <c r="A157" s="16"/>
      <c r="B157" s="47" t="s">
        <v>211</v>
      </c>
      <c r="C157" s="16"/>
      <c r="D157" s="16">
        <v>1</v>
      </c>
      <c r="E157" s="16"/>
      <c r="F157" s="16"/>
      <c r="G157" s="16"/>
      <c r="H157" s="16">
        <v>1</v>
      </c>
      <c r="I157" s="16"/>
      <c r="J157" s="16"/>
      <c r="K157" s="16">
        <v>2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16">
        <v>2</v>
      </c>
    </row>
    <row r="158" spans="1:21">
      <c r="A158" s="16"/>
      <c r="B158" s="47" t="s">
        <v>212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>
        <v>1</v>
      </c>
      <c r="N158" s="16"/>
      <c r="O158" s="16"/>
      <c r="P158" s="16">
        <v>1</v>
      </c>
      <c r="Q158" s="16"/>
      <c r="R158" s="16"/>
      <c r="S158" s="16"/>
      <c r="T158" s="16">
        <v>2</v>
      </c>
      <c r="U158" s="16">
        <v>2</v>
      </c>
    </row>
    <row r="159" spans="1:21">
      <c r="A159" s="16"/>
      <c r="B159" s="47" t="s">
        <v>213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>
        <v>1</v>
      </c>
      <c r="O159" s="16"/>
      <c r="P159" s="16"/>
      <c r="Q159" s="16"/>
      <c r="R159" s="16"/>
      <c r="S159" s="16">
        <v>1</v>
      </c>
      <c r="T159" s="16">
        <v>2</v>
      </c>
      <c r="U159" s="16">
        <v>2</v>
      </c>
    </row>
    <row r="160" spans="1:21">
      <c r="A160" s="16"/>
      <c r="B160" s="47" t="s">
        <v>214</v>
      </c>
      <c r="C160" s="16">
        <v>1</v>
      </c>
      <c r="D160" s="16"/>
      <c r="E160" s="16"/>
      <c r="F160" s="16"/>
      <c r="G160" s="16"/>
      <c r="H160" s="16"/>
      <c r="I160" s="16"/>
      <c r="J160" s="16"/>
      <c r="K160" s="16">
        <v>1</v>
      </c>
      <c r="L160" s="16"/>
      <c r="M160" s="16"/>
      <c r="N160" s="16"/>
      <c r="O160" s="16"/>
      <c r="P160" s="16"/>
      <c r="Q160" s="16"/>
      <c r="R160" s="16"/>
      <c r="S160" s="16">
        <v>1</v>
      </c>
      <c r="T160" s="16">
        <v>1</v>
      </c>
      <c r="U160" s="16">
        <v>2</v>
      </c>
    </row>
    <row r="161" spans="1:21">
      <c r="A161" s="16"/>
      <c r="B161" s="47" t="s">
        <v>215</v>
      </c>
      <c r="C161" s="16"/>
      <c r="D161" s="16"/>
      <c r="E161" s="16"/>
      <c r="F161" s="16"/>
      <c r="G161" s="16"/>
      <c r="H161" s="16"/>
      <c r="I161" s="16"/>
      <c r="J161" s="16">
        <v>1</v>
      </c>
      <c r="K161" s="16">
        <v>1</v>
      </c>
      <c r="L161" s="16"/>
      <c r="M161" s="16"/>
      <c r="N161" s="16">
        <v>1</v>
      </c>
      <c r="O161" s="16"/>
      <c r="P161" s="16"/>
      <c r="Q161" s="16"/>
      <c r="R161" s="16"/>
      <c r="S161" s="16"/>
      <c r="T161" s="16">
        <v>1</v>
      </c>
      <c r="U161" s="16">
        <v>2</v>
      </c>
    </row>
    <row r="162" spans="1:21">
      <c r="A162" s="16"/>
      <c r="B162" s="47" t="s">
        <v>216</v>
      </c>
      <c r="C162" s="16"/>
      <c r="D162" s="16"/>
      <c r="E162" s="16"/>
      <c r="F162" s="16"/>
      <c r="G162" s="16"/>
      <c r="H162" s="16"/>
      <c r="I162" s="16"/>
      <c r="J162" s="16">
        <v>1</v>
      </c>
      <c r="K162" s="16">
        <v>1</v>
      </c>
      <c r="L162" s="16"/>
      <c r="M162" s="16"/>
      <c r="N162" s="16"/>
      <c r="O162" s="16"/>
      <c r="P162" s="16"/>
      <c r="Q162" s="16">
        <v>1</v>
      </c>
      <c r="R162" s="16"/>
      <c r="S162" s="16"/>
      <c r="T162" s="16">
        <v>1</v>
      </c>
      <c r="U162" s="16">
        <v>2</v>
      </c>
    </row>
    <row r="163" spans="1:21">
      <c r="A163" s="16"/>
      <c r="B163" s="47" t="s">
        <v>217</v>
      </c>
      <c r="C163" s="16"/>
      <c r="D163" s="16"/>
      <c r="E163" s="16"/>
      <c r="F163" s="16"/>
      <c r="G163" s="16"/>
      <c r="H163" s="16"/>
      <c r="I163" s="16"/>
      <c r="J163" s="16">
        <v>1</v>
      </c>
      <c r="K163" s="16">
        <v>1</v>
      </c>
      <c r="L163" s="16"/>
      <c r="M163" s="16"/>
      <c r="N163" s="16"/>
      <c r="O163" s="16"/>
      <c r="P163" s="16"/>
      <c r="Q163" s="16"/>
      <c r="R163" s="16"/>
      <c r="S163" s="16"/>
      <c r="T163" s="16"/>
      <c r="U163" s="16">
        <v>1</v>
      </c>
    </row>
    <row r="164" spans="1:21">
      <c r="A164" s="16"/>
      <c r="B164" s="47" t="s">
        <v>218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>
        <v>1</v>
      </c>
      <c r="Q164" s="16"/>
      <c r="R164" s="16"/>
      <c r="S164" s="16"/>
      <c r="T164" s="16">
        <v>1</v>
      </c>
      <c r="U164" s="16">
        <v>1</v>
      </c>
    </row>
    <row r="165" spans="1:21">
      <c r="A165" s="16"/>
      <c r="B165" s="47" t="s">
        <v>219</v>
      </c>
      <c r="C165" s="16"/>
      <c r="D165" s="16"/>
      <c r="E165" s="16"/>
      <c r="F165" s="16"/>
      <c r="G165" s="16"/>
      <c r="H165" s="16">
        <v>1</v>
      </c>
      <c r="I165" s="16"/>
      <c r="J165" s="16"/>
      <c r="K165" s="16">
        <v>1</v>
      </c>
      <c r="L165" s="16"/>
      <c r="M165" s="16"/>
      <c r="N165" s="16"/>
      <c r="O165" s="16"/>
      <c r="P165" s="16"/>
      <c r="Q165" s="16"/>
      <c r="R165" s="16"/>
      <c r="S165" s="16"/>
      <c r="T165" s="16"/>
      <c r="U165" s="16">
        <v>1</v>
      </c>
    </row>
    <row r="166" spans="1:21">
      <c r="A166" s="16"/>
      <c r="B166" s="47" t="s">
        <v>220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>
        <v>1</v>
      </c>
      <c r="O166" s="16"/>
      <c r="P166" s="16"/>
      <c r="Q166" s="16"/>
      <c r="R166" s="16"/>
      <c r="S166" s="16"/>
      <c r="T166" s="16">
        <v>1</v>
      </c>
      <c r="U166" s="16">
        <v>1</v>
      </c>
    </row>
    <row r="167" spans="1:21">
      <c r="A167" s="16"/>
      <c r="B167" s="47" t="s">
        <v>221</v>
      </c>
      <c r="C167" s="16">
        <v>1</v>
      </c>
      <c r="D167" s="16"/>
      <c r="E167" s="16"/>
      <c r="F167" s="16"/>
      <c r="G167" s="16"/>
      <c r="H167" s="16"/>
      <c r="I167" s="16"/>
      <c r="J167" s="16"/>
      <c r="K167" s="16">
        <v>1</v>
      </c>
      <c r="L167" s="16"/>
      <c r="M167" s="16"/>
      <c r="N167" s="16"/>
      <c r="O167" s="16"/>
      <c r="P167" s="16"/>
      <c r="Q167" s="16"/>
      <c r="R167" s="16"/>
      <c r="S167" s="16"/>
      <c r="T167" s="16"/>
      <c r="U167" s="16">
        <v>1</v>
      </c>
    </row>
    <row r="168" spans="1:21">
      <c r="A168" s="16"/>
      <c r="B168" s="47" t="s">
        <v>222</v>
      </c>
      <c r="C168" s="16"/>
      <c r="D168" s="16">
        <v>1</v>
      </c>
      <c r="E168" s="16"/>
      <c r="F168" s="16"/>
      <c r="G168" s="16"/>
      <c r="H168" s="16"/>
      <c r="I168" s="16"/>
      <c r="J168" s="16"/>
      <c r="K168" s="16">
        <v>1</v>
      </c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v>1</v>
      </c>
    </row>
    <row r="169" spans="1:21">
      <c r="A169" s="16"/>
      <c r="B169" s="47" t="s">
        <v>223</v>
      </c>
      <c r="C169" s="16">
        <v>1</v>
      </c>
      <c r="D169" s="16"/>
      <c r="E169" s="16"/>
      <c r="F169" s="16"/>
      <c r="G169" s="16"/>
      <c r="H169" s="16"/>
      <c r="I169" s="16"/>
      <c r="J169" s="16"/>
      <c r="K169" s="16">
        <v>1</v>
      </c>
      <c r="L169" s="16"/>
      <c r="M169" s="16"/>
      <c r="N169" s="16"/>
      <c r="O169" s="16"/>
      <c r="P169" s="16"/>
      <c r="Q169" s="16"/>
      <c r="R169" s="16"/>
      <c r="S169" s="16"/>
      <c r="T169" s="16"/>
      <c r="U169" s="16">
        <v>1</v>
      </c>
    </row>
    <row r="170" spans="1:21">
      <c r="A170" s="16"/>
      <c r="B170" s="47" t="s">
        <v>224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>
        <v>1</v>
      </c>
      <c r="Q170" s="16"/>
      <c r="R170" s="16"/>
      <c r="S170" s="16"/>
      <c r="T170" s="16">
        <v>1</v>
      </c>
      <c r="U170" s="16">
        <v>1</v>
      </c>
    </row>
    <row r="171" spans="1:21">
      <c r="A171" s="16"/>
      <c r="B171" s="47" t="s">
        <v>225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>
        <v>1</v>
      </c>
      <c r="O171" s="16"/>
      <c r="P171" s="16"/>
      <c r="Q171" s="16"/>
      <c r="R171" s="16"/>
      <c r="S171" s="16"/>
      <c r="T171" s="16">
        <v>1</v>
      </c>
      <c r="U171" s="16">
        <v>1</v>
      </c>
    </row>
    <row r="172" spans="1:21">
      <c r="A172" s="16"/>
      <c r="B172" s="47" t="s">
        <v>226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>
        <v>1</v>
      </c>
      <c r="N172" s="16"/>
      <c r="O172" s="16"/>
      <c r="P172" s="16"/>
      <c r="Q172" s="16"/>
      <c r="R172" s="16"/>
      <c r="S172" s="16"/>
      <c r="T172" s="16">
        <v>1</v>
      </c>
      <c r="U172" s="16">
        <v>1</v>
      </c>
    </row>
    <row r="173" spans="1:21">
      <c r="A173" s="16"/>
      <c r="B173" s="47" t="s">
        <v>227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>
        <v>1</v>
      </c>
      <c r="R173" s="16"/>
      <c r="S173" s="16"/>
      <c r="T173" s="16">
        <v>1</v>
      </c>
      <c r="U173" s="16">
        <v>1</v>
      </c>
    </row>
    <row r="174" spans="1:21">
      <c r="A174" s="16"/>
      <c r="B174" s="47" t="s">
        <v>228</v>
      </c>
      <c r="C174" s="16"/>
      <c r="D174" s="16">
        <v>1</v>
      </c>
      <c r="E174" s="16"/>
      <c r="F174" s="16"/>
      <c r="G174" s="16"/>
      <c r="H174" s="16"/>
      <c r="I174" s="16"/>
      <c r="J174" s="16"/>
      <c r="K174" s="16">
        <v>1</v>
      </c>
      <c r="L174" s="16"/>
      <c r="M174" s="16"/>
      <c r="N174" s="16"/>
      <c r="O174" s="16"/>
      <c r="P174" s="16"/>
      <c r="Q174" s="16"/>
      <c r="R174" s="16"/>
      <c r="S174" s="16"/>
      <c r="T174" s="16"/>
      <c r="U174" s="16">
        <v>1</v>
      </c>
    </row>
    <row r="175" spans="1:21">
      <c r="A175" s="16"/>
      <c r="B175" s="47" t="s">
        <v>229</v>
      </c>
      <c r="C175" s="16"/>
      <c r="D175" s="16"/>
      <c r="E175" s="16"/>
      <c r="F175" s="16"/>
      <c r="G175" s="16"/>
      <c r="H175" s="16"/>
      <c r="I175" s="16"/>
      <c r="J175" s="16">
        <v>1</v>
      </c>
      <c r="K175" s="16">
        <v>1</v>
      </c>
      <c r="L175" s="16"/>
      <c r="M175" s="16"/>
      <c r="N175" s="16"/>
      <c r="O175" s="16"/>
      <c r="P175" s="16"/>
      <c r="Q175" s="16"/>
      <c r="R175" s="16"/>
      <c r="S175" s="16"/>
      <c r="T175" s="16"/>
      <c r="U175" s="16">
        <v>1</v>
      </c>
    </row>
    <row r="176" spans="1:21">
      <c r="A176" s="16"/>
      <c r="B176" s="47" t="s">
        <v>230</v>
      </c>
      <c r="C176" s="16"/>
      <c r="D176" s="16">
        <v>1</v>
      </c>
      <c r="E176" s="16"/>
      <c r="F176" s="16"/>
      <c r="G176" s="16"/>
      <c r="H176" s="16"/>
      <c r="I176" s="16"/>
      <c r="J176" s="16"/>
      <c r="K176" s="16">
        <v>1</v>
      </c>
      <c r="L176" s="16"/>
      <c r="M176" s="16"/>
      <c r="N176" s="16"/>
      <c r="O176" s="16"/>
      <c r="P176" s="16"/>
      <c r="Q176" s="16"/>
      <c r="R176" s="16"/>
      <c r="S176" s="16"/>
      <c r="T176" s="16"/>
      <c r="U176" s="16">
        <v>1</v>
      </c>
    </row>
    <row r="177" spans="1:21">
      <c r="A177" s="16"/>
      <c r="B177" s="47" t="s">
        <v>25</v>
      </c>
      <c r="C177" s="16"/>
      <c r="D177" s="16"/>
      <c r="E177" s="16"/>
      <c r="F177" s="16"/>
      <c r="G177" s="16"/>
      <c r="H177" s="16"/>
      <c r="I177" s="16">
        <v>1</v>
      </c>
      <c r="J177" s="16"/>
      <c r="K177" s="16">
        <v>1</v>
      </c>
      <c r="L177" s="16"/>
      <c r="M177" s="16"/>
      <c r="N177" s="16"/>
      <c r="O177" s="16"/>
      <c r="P177" s="16"/>
      <c r="Q177" s="16"/>
      <c r="R177" s="16"/>
      <c r="S177" s="16"/>
      <c r="T177" s="16"/>
      <c r="U177" s="16">
        <v>1</v>
      </c>
    </row>
    <row r="178" spans="1:21">
      <c r="A178" s="16"/>
      <c r="B178" s="47" t="s">
        <v>231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>
        <v>1</v>
      </c>
      <c r="P178" s="16"/>
      <c r="Q178" s="16"/>
      <c r="R178" s="16"/>
      <c r="S178" s="16"/>
      <c r="T178" s="16">
        <v>1</v>
      </c>
      <c r="U178" s="16">
        <v>1</v>
      </c>
    </row>
    <row r="179" spans="1:21">
      <c r="A179" s="16"/>
      <c r="B179" s="47" t="s">
        <v>232</v>
      </c>
      <c r="C179" s="16"/>
      <c r="D179" s="16"/>
      <c r="E179" s="16"/>
      <c r="F179" s="16"/>
      <c r="G179" s="16">
        <v>1</v>
      </c>
      <c r="H179" s="16"/>
      <c r="I179" s="16"/>
      <c r="J179" s="16"/>
      <c r="K179" s="16">
        <v>1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>
        <v>1</v>
      </c>
    </row>
    <row r="180" spans="1:21">
      <c r="A180" s="16"/>
      <c r="B180" s="47" t="s">
        <v>233</v>
      </c>
      <c r="C180" s="16"/>
      <c r="D180" s="16">
        <v>1</v>
      </c>
      <c r="E180" s="16"/>
      <c r="F180" s="16"/>
      <c r="G180" s="16"/>
      <c r="H180" s="16"/>
      <c r="I180" s="16"/>
      <c r="J180" s="16"/>
      <c r="K180" s="16">
        <v>1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>
        <v>1</v>
      </c>
    </row>
    <row r="181" spans="1:21">
      <c r="A181" s="16"/>
      <c r="B181" s="47" t="s">
        <v>234</v>
      </c>
      <c r="C181" s="16"/>
      <c r="D181" s="16"/>
      <c r="E181" s="16"/>
      <c r="F181" s="16"/>
      <c r="G181" s="16"/>
      <c r="H181" s="16"/>
      <c r="I181" s="16"/>
      <c r="J181" s="16">
        <v>1</v>
      </c>
      <c r="K181" s="16">
        <v>1</v>
      </c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v>1</v>
      </c>
    </row>
    <row r="182" spans="1:21">
      <c r="A182" s="16"/>
      <c r="B182" s="47" t="s">
        <v>235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>
        <v>1</v>
      </c>
      <c r="T182" s="16">
        <v>1</v>
      </c>
      <c r="U182" s="16">
        <v>1</v>
      </c>
    </row>
    <row r="183" spans="1:21">
      <c r="A183" s="16"/>
      <c r="B183" s="47" t="s">
        <v>18</v>
      </c>
      <c r="C183" s="16">
        <v>1</v>
      </c>
      <c r="D183" s="16"/>
      <c r="E183" s="16"/>
      <c r="F183" s="16"/>
      <c r="G183" s="16"/>
      <c r="H183" s="16"/>
      <c r="I183" s="16"/>
      <c r="J183" s="16"/>
      <c r="K183" s="16">
        <v>1</v>
      </c>
      <c r="L183" s="16"/>
      <c r="M183" s="16"/>
      <c r="N183" s="16"/>
      <c r="O183" s="16"/>
      <c r="P183" s="16"/>
      <c r="Q183" s="16"/>
      <c r="R183" s="16"/>
      <c r="S183" s="16"/>
      <c r="T183" s="16"/>
      <c r="U183" s="16">
        <v>1</v>
      </c>
    </row>
    <row r="184" spans="1:21">
      <c r="A184" s="16"/>
      <c r="B184" s="47" t="s">
        <v>236</v>
      </c>
      <c r="C184" s="16">
        <v>1</v>
      </c>
      <c r="D184" s="16"/>
      <c r="E184" s="16"/>
      <c r="F184" s="16"/>
      <c r="G184" s="16"/>
      <c r="H184" s="16"/>
      <c r="I184" s="16"/>
      <c r="J184" s="16"/>
      <c r="K184" s="16">
        <v>1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v>1</v>
      </c>
    </row>
    <row r="185" spans="1:21">
      <c r="A185" s="16"/>
      <c r="B185" s="47" t="s">
        <v>237</v>
      </c>
      <c r="C185" s="16"/>
      <c r="D185" s="16"/>
      <c r="E185" s="16"/>
      <c r="F185" s="16"/>
      <c r="G185" s="16"/>
      <c r="H185" s="16">
        <v>1</v>
      </c>
      <c r="I185" s="16"/>
      <c r="J185" s="16"/>
      <c r="K185" s="16">
        <v>1</v>
      </c>
      <c r="L185" s="16"/>
      <c r="M185" s="16"/>
      <c r="N185" s="16"/>
      <c r="O185" s="16"/>
      <c r="P185" s="16"/>
      <c r="Q185" s="16"/>
      <c r="R185" s="16"/>
      <c r="S185" s="16"/>
      <c r="T185" s="16"/>
      <c r="U185" s="16">
        <v>1</v>
      </c>
    </row>
    <row r="186" spans="1:21">
      <c r="A186" s="16"/>
      <c r="B186" s="47" t="s">
        <v>238</v>
      </c>
      <c r="C186" s="16"/>
      <c r="D186" s="16"/>
      <c r="E186" s="16">
        <v>1</v>
      </c>
      <c r="F186" s="16"/>
      <c r="G186" s="16"/>
      <c r="H186" s="16"/>
      <c r="I186" s="16"/>
      <c r="J186" s="16"/>
      <c r="K186" s="16">
        <v>1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>
        <v>1</v>
      </c>
    </row>
    <row r="187" spans="1:21">
      <c r="A187" s="16"/>
      <c r="B187" s="47" t="s">
        <v>127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>
        <v>1</v>
      </c>
      <c r="P187" s="16"/>
      <c r="Q187" s="16"/>
      <c r="R187" s="16"/>
      <c r="S187" s="16"/>
      <c r="T187" s="16">
        <v>1</v>
      </c>
      <c r="U187" s="16">
        <v>1</v>
      </c>
    </row>
    <row r="188" spans="1:21">
      <c r="A188" s="16"/>
      <c r="B188" s="53" t="s">
        <v>81</v>
      </c>
      <c r="C188" s="51">
        <v>1569</v>
      </c>
      <c r="D188" s="51">
        <v>1693</v>
      </c>
      <c r="E188" s="51">
        <v>2112</v>
      </c>
      <c r="F188" s="51">
        <v>1976</v>
      </c>
      <c r="G188" s="51">
        <v>2143</v>
      </c>
      <c r="H188" s="51">
        <v>2067</v>
      </c>
      <c r="I188" s="51">
        <v>2371</v>
      </c>
      <c r="J188" s="51">
        <v>2128</v>
      </c>
      <c r="K188" s="51">
        <v>16059</v>
      </c>
      <c r="L188" s="51">
        <v>2050</v>
      </c>
      <c r="M188" s="51">
        <v>2202</v>
      </c>
      <c r="N188" s="51">
        <v>2569</v>
      </c>
      <c r="O188" s="51">
        <v>2318</v>
      </c>
      <c r="P188" s="51">
        <v>2329</v>
      </c>
      <c r="Q188" s="51">
        <v>2337</v>
      </c>
      <c r="R188" s="51">
        <v>2312</v>
      </c>
      <c r="S188" s="51">
        <v>2402</v>
      </c>
      <c r="T188" s="51">
        <v>18519</v>
      </c>
      <c r="U188" s="51">
        <v>34578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07"/>
  <sheetViews>
    <sheetView showGridLines="0" zoomScaleNormal="100" workbookViewId="0">
      <pane xSplit="1" topLeftCell="B1" activePane="topRight" state="frozen"/>
      <selection pane="topRight" activeCell="L1" sqref="L1"/>
    </sheetView>
  </sheetViews>
  <sheetFormatPr baseColWidth="10" defaultColWidth="11.54296875" defaultRowHeight="14.5"/>
  <cols>
    <col min="1" max="1" width="29.26953125" style="3" customWidth="1"/>
    <col min="2" max="2" width="7" style="3" bestFit="1" customWidth="1"/>
    <col min="3" max="3" width="6.26953125" style="3" customWidth="1"/>
    <col min="4" max="4" width="7.1796875" style="3" bestFit="1" customWidth="1"/>
    <col min="5" max="5" width="6.26953125" style="3" customWidth="1"/>
    <col min="6" max="6" width="7.453125" style="3" bestFit="1" customWidth="1"/>
    <col min="7" max="8" width="6.26953125" style="3" customWidth="1"/>
    <col min="9" max="9" width="7" style="3" bestFit="1" customWidth="1"/>
    <col min="10" max="10" width="6.7265625" style="3" bestFit="1" customWidth="1"/>
    <col min="11" max="11" width="6.26953125" style="3" customWidth="1"/>
    <col min="12" max="12" width="6.81640625" style="3" bestFit="1" customWidth="1"/>
    <col min="13" max="13" width="6.26953125" style="3" customWidth="1"/>
    <col min="14" max="14" width="7" style="3" bestFit="1" customWidth="1"/>
    <col min="15" max="15" width="6.453125" style="3" bestFit="1" customWidth="1"/>
    <col min="16" max="16" width="7.1796875" style="3" bestFit="1" customWidth="1"/>
    <col min="17" max="17" width="6.54296875" style="3" bestFit="1" customWidth="1"/>
    <col min="18" max="18" width="7.453125" style="3" bestFit="1" customWidth="1"/>
    <col min="19" max="20" width="6.54296875" style="3" customWidth="1"/>
    <col min="21" max="21" width="7" style="3" bestFit="1" customWidth="1"/>
    <col min="22" max="25" width="6.54296875" style="3" customWidth="1"/>
    <col min="26" max="26" width="6.54296875" customWidth="1"/>
    <col min="27" max="27" width="9.90625" style="3" customWidth="1"/>
    <col min="28" max="28" width="6.7265625" style="3" bestFit="1" customWidth="1"/>
    <col min="29" max="29" width="6.26953125" style="3" bestFit="1" customWidth="1"/>
    <col min="30" max="30" width="7" style="3" bestFit="1" customWidth="1"/>
    <col min="31" max="31" width="6.08984375" style="3" bestFit="1" customWidth="1"/>
    <col min="32" max="32" width="6.6328125" style="3" customWidth="1"/>
    <col min="33" max="33" width="6.6328125" style="3" bestFit="1" customWidth="1"/>
    <col min="34" max="34" width="6.54296875" style="3" bestFit="1" customWidth="1"/>
    <col min="35" max="35" width="6.1796875" style="3" bestFit="1" customWidth="1"/>
    <col min="36" max="36" width="6.6328125" style="3" bestFit="1" customWidth="1"/>
    <col min="37" max="37" width="6" style="3" bestFit="1" customWidth="1"/>
    <col min="38" max="38" width="6.54296875" style="3" bestFit="1" customWidth="1"/>
    <col min="39" max="39" width="6.1796875" style="3" bestFit="1" customWidth="1"/>
    <col min="40" max="40" width="6.7265625" style="3" bestFit="1" customWidth="1"/>
    <col min="41" max="41" width="6.26953125" style="3" bestFit="1" customWidth="1"/>
    <col min="42" max="42" width="7" style="3" bestFit="1" customWidth="1"/>
    <col min="43" max="43" width="6.08984375" style="3" bestFit="1" customWidth="1"/>
    <col min="44" max="44" width="5.453125" style="3" bestFit="1" customWidth="1"/>
    <col min="45" max="16384" width="11.54296875" style="3"/>
  </cols>
  <sheetData>
    <row r="1" spans="1:44">
      <c r="Z1" s="16"/>
    </row>
    <row r="2" spans="1:44" ht="12.5">
      <c r="A2" s="89" t="s">
        <v>33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4" spans="1:44" ht="31.5" customHeight="1">
      <c r="A4" s="6" t="s">
        <v>276</v>
      </c>
      <c r="B4" s="11">
        <v>43101</v>
      </c>
      <c r="C4" s="11">
        <v>43132</v>
      </c>
      <c r="D4" s="11">
        <v>43160</v>
      </c>
      <c r="E4" s="11">
        <v>43191</v>
      </c>
      <c r="F4" s="11">
        <v>43221</v>
      </c>
      <c r="G4" s="11">
        <v>43252</v>
      </c>
      <c r="H4" s="11">
        <v>43282</v>
      </c>
      <c r="I4" s="11">
        <v>43313</v>
      </c>
      <c r="J4" s="11">
        <v>43344</v>
      </c>
      <c r="K4" s="11">
        <v>43374</v>
      </c>
      <c r="L4" s="11">
        <v>43405</v>
      </c>
      <c r="M4" s="11">
        <v>43435</v>
      </c>
      <c r="N4" s="11">
        <v>43466</v>
      </c>
      <c r="O4" s="11">
        <v>43497</v>
      </c>
      <c r="P4" s="11">
        <v>43525</v>
      </c>
      <c r="Q4" s="11">
        <v>43556</v>
      </c>
      <c r="R4" s="11">
        <v>43586</v>
      </c>
      <c r="S4" s="11">
        <v>43617</v>
      </c>
      <c r="T4" s="11">
        <v>43647</v>
      </c>
      <c r="U4" s="11">
        <v>43678</v>
      </c>
      <c r="V4" s="11">
        <v>43709</v>
      </c>
      <c r="W4" s="11">
        <v>43739</v>
      </c>
      <c r="X4" s="11">
        <v>43770</v>
      </c>
      <c r="Y4" s="11">
        <v>43800</v>
      </c>
      <c r="Z4" s="11">
        <v>43831</v>
      </c>
      <c r="AA4" s="11">
        <v>43862</v>
      </c>
      <c r="AB4" s="11">
        <v>43891</v>
      </c>
      <c r="AC4" s="11">
        <v>43922</v>
      </c>
      <c r="AD4" s="11">
        <v>43952</v>
      </c>
      <c r="AE4" s="11">
        <v>43983</v>
      </c>
      <c r="AF4" s="11">
        <v>44013</v>
      </c>
      <c r="AG4" s="11">
        <v>44044</v>
      </c>
      <c r="AH4" s="11">
        <v>44075</v>
      </c>
      <c r="AI4" s="11">
        <v>44105</v>
      </c>
      <c r="AJ4" s="11">
        <v>44136</v>
      </c>
      <c r="AK4" s="11">
        <v>44166</v>
      </c>
      <c r="AL4" s="11">
        <v>44197</v>
      </c>
      <c r="AM4" s="11">
        <v>44228</v>
      </c>
      <c r="AN4" s="11">
        <v>44256</v>
      </c>
      <c r="AO4" s="11">
        <v>44287</v>
      </c>
      <c r="AP4" s="11">
        <v>44317</v>
      </c>
      <c r="AQ4" s="11">
        <v>44348</v>
      </c>
      <c r="AR4" s="11">
        <v>44378</v>
      </c>
    </row>
    <row r="5" spans="1:44" ht="12.5">
      <c r="A5" s="5" t="s">
        <v>52</v>
      </c>
      <c r="B5" s="4">
        <f>+Chevyplan!B2-Chevyplan!B13</f>
        <v>869</v>
      </c>
      <c r="C5" s="4">
        <f>+Chevyplan!C2-Chevyplan!C13</f>
        <v>713</v>
      </c>
      <c r="D5" s="4">
        <f>+Chevyplan!D2-Chevyplan!D13</f>
        <v>750</v>
      </c>
      <c r="E5" s="4">
        <f>+Chevyplan!E2-Chevyplan!E13</f>
        <v>848</v>
      </c>
      <c r="F5" s="4">
        <f>+Chevyplan!F2-Chevyplan!F13</f>
        <v>791</v>
      </c>
      <c r="G5" s="4">
        <f>+Chevyplan!G2-Chevyplan!G13</f>
        <v>724</v>
      </c>
      <c r="H5" s="4">
        <f>+Chevyplan!H2-Chevyplan!H13</f>
        <v>709</v>
      </c>
      <c r="I5" s="4">
        <f>+Chevyplan!I2-Chevyplan!I13</f>
        <v>691</v>
      </c>
      <c r="J5" s="4">
        <f>+Chevyplan!J2-Chevyplan!J13</f>
        <v>695</v>
      </c>
      <c r="K5" s="4">
        <f>+Chevyplan!K2-Chevyplan!K13</f>
        <v>656</v>
      </c>
      <c r="L5" s="4">
        <f>+Chevyplan!L2-Chevyplan!L13</f>
        <v>612</v>
      </c>
      <c r="M5" s="4">
        <f>+Chevyplan!M2-Chevyplan!M13</f>
        <v>580</v>
      </c>
      <c r="N5" s="4">
        <f>+Chevyplan!N2-Chevyplan!N13</f>
        <v>547</v>
      </c>
      <c r="O5" s="4">
        <f>+Chevyplan!O2-Chevyplan!O13</f>
        <v>521</v>
      </c>
      <c r="P5" s="4">
        <f>+Chevyplan!P2-Chevyplan!P13</f>
        <v>557</v>
      </c>
      <c r="Q5" s="4">
        <f>+Chevyplan!Q2-Chevyplan!Q13</f>
        <v>542</v>
      </c>
      <c r="R5" s="4">
        <f>+Chevyplan!R2-Chevyplan!R13</f>
        <v>554</v>
      </c>
      <c r="S5" s="4">
        <f>+Chevyplan!S2-Chevyplan!S13</f>
        <v>504</v>
      </c>
      <c r="T5" s="4">
        <v>551</v>
      </c>
      <c r="U5" s="4">
        <v>573</v>
      </c>
      <c r="V5" s="4">
        <v>493</v>
      </c>
      <c r="W5" s="4">
        <v>538</v>
      </c>
      <c r="X5" s="4">
        <v>542</v>
      </c>
      <c r="Y5" s="4">
        <v>537</v>
      </c>
      <c r="Z5" s="4">
        <v>516</v>
      </c>
      <c r="AA5" s="4">
        <v>500</v>
      </c>
      <c r="AB5" s="4">
        <v>331</v>
      </c>
      <c r="AC5" s="4">
        <v>141</v>
      </c>
      <c r="AD5" s="4">
        <v>254</v>
      </c>
      <c r="AE5" s="4">
        <v>310</v>
      </c>
      <c r="AF5" s="4">
        <v>290</v>
      </c>
      <c r="AG5" s="4">
        <v>302</v>
      </c>
      <c r="AH5" s="4">
        <v>390</v>
      </c>
      <c r="AI5" s="4">
        <v>354</v>
      </c>
      <c r="AJ5" s="4">
        <v>441</v>
      </c>
      <c r="AK5" s="4">
        <v>439</v>
      </c>
      <c r="AL5" s="4">
        <v>350</v>
      </c>
      <c r="AM5" s="4">
        <v>420</v>
      </c>
      <c r="AN5" s="4">
        <v>400</v>
      </c>
      <c r="AO5" s="4">
        <v>361</v>
      </c>
      <c r="AP5" s="4">
        <v>312</v>
      </c>
      <c r="AQ5" s="4">
        <v>388</v>
      </c>
      <c r="AR5" s="4">
        <v>413</v>
      </c>
    </row>
    <row r="6" spans="1:44" ht="12.5">
      <c r="A6" s="5" t="s">
        <v>53</v>
      </c>
      <c r="B6" s="4">
        <f>+Chevyplan!B3-Chevyplan!B14</f>
        <v>490</v>
      </c>
      <c r="C6" s="4">
        <f>+Chevyplan!C3-Chevyplan!C14</f>
        <v>478</v>
      </c>
      <c r="D6" s="4">
        <f>+Chevyplan!D3-Chevyplan!D14</f>
        <v>514</v>
      </c>
      <c r="E6" s="4">
        <f>+Chevyplan!E3-Chevyplan!E14</f>
        <v>477</v>
      </c>
      <c r="F6" s="4">
        <f>+Chevyplan!F3-Chevyplan!F14</f>
        <v>421</v>
      </c>
      <c r="G6" s="4">
        <f>+Chevyplan!G3-Chevyplan!G14</f>
        <v>571</v>
      </c>
      <c r="H6" s="4">
        <f>+Chevyplan!H3-Chevyplan!H14</f>
        <v>390</v>
      </c>
      <c r="I6" s="4">
        <f>+Chevyplan!I3-Chevyplan!I14</f>
        <v>419</v>
      </c>
      <c r="J6" s="4">
        <f>+Chevyplan!J3-Chevyplan!J14</f>
        <v>440</v>
      </c>
      <c r="K6" s="4">
        <f>+Chevyplan!K3-Chevyplan!K14</f>
        <v>326</v>
      </c>
      <c r="L6" s="4">
        <f>+Chevyplan!L3-Chevyplan!L14</f>
        <v>448</v>
      </c>
      <c r="M6" s="4">
        <f>+Chevyplan!M3-Chevyplan!M14</f>
        <v>638</v>
      </c>
      <c r="N6" s="4">
        <f>+Chevyplan!N3-Chevyplan!N14</f>
        <v>276</v>
      </c>
      <c r="O6" s="4">
        <f>+Chevyplan!O3-Chevyplan!O14</f>
        <v>245</v>
      </c>
      <c r="P6" s="4">
        <f>+Chevyplan!P3-Chevyplan!P14</f>
        <v>319</v>
      </c>
      <c r="Q6" s="4">
        <f>+Chevyplan!Q3-Chevyplan!Q14</f>
        <v>253</v>
      </c>
      <c r="R6" s="4">
        <f>+Chevyplan!R3-Chevyplan!R14</f>
        <v>324</v>
      </c>
      <c r="S6" s="4">
        <f>+Chevyplan!S3-Chevyplan!S14</f>
        <v>271</v>
      </c>
      <c r="T6" s="4">
        <v>277</v>
      </c>
      <c r="U6" s="4">
        <v>318</v>
      </c>
      <c r="V6" s="4">
        <v>285</v>
      </c>
      <c r="W6" s="4">
        <v>217</v>
      </c>
      <c r="X6" s="4">
        <v>275</v>
      </c>
      <c r="Y6" s="4">
        <v>445</v>
      </c>
      <c r="Z6" s="4">
        <v>169</v>
      </c>
      <c r="AA6" s="4">
        <v>191</v>
      </c>
      <c r="AB6" s="4">
        <v>70</v>
      </c>
      <c r="AC6" s="4">
        <v>0</v>
      </c>
      <c r="AD6" s="4">
        <v>1</v>
      </c>
      <c r="AE6" s="4">
        <v>0</v>
      </c>
      <c r="AF6" s="4">
        <v>2</v>
      </c>
      <c r="AG6" s="4">
        <v>2</v>
      </c>
      <c r="AH6" s="4">
        <v>74</v>
      </c>
      <c r="AI6" s="4">
        <v>65</v>
      </c>
      <c r="AJ6" s="4">
        <v>67</v>
      </c>
      <c r="AK6" s="4">
        <v>109</v>
      </c>
      <c r="AL6" s="4">
        <v>28</v>
      </c>
      <c r="AM6" s="4">
        <v>67</v>
      </c>
      <c r="AN6" s="4">
        <v>81</v>
      </c>
      <c r="AO6" s="4">
        <v>15</v>
      </c>
      <c r="AP6" s="4">
        <v>30</v>
      </c>
      <c r="AQ6" s="4">
        <v>63</v>
      </c>
      <c r="AR6" s="4">
        <v>114</v>
      </c>
    </row>
    <row r="7" spans="1:44" ht="12.5">
      <c r="A7" s="5" t="s">
        <v>54</v>
      </c>
      <c r="B7" s="4">
        <f>+Chevyplan!B4-Chevyplan!B15</f>
        <v>128</v>
      </c>
      <c r="C7" s="4">
        <f>+Chevyplan!C4-Chevyplan!C15</f>
        <v>97</v>
      </c>
      <c r="D7" s="4">
        <f>+Chevyplan!D4-Chevyplan!D15</f>
        <v>85</v>
      </c>
      <c r="E7" s="4">
        <f>+Chevyplan!E4-Chevyplan!E15</f>
        <v>118</v>
      </c>
      <c r="F7" s="4">
        <f>+Chevyplan!F4-Chevyplan!F15</f>
        <v>78</v>
      </c>
      <c r="G7" s="4">
        <f>+Chevyplan!G4-Chevyplan!G15</f>
        <v>84</v>
      </c>
      <c r="H7" s="4">
        <f>+Chevyplan!H4-Chevyplan!H15</f>
        <v>69</v>
      </c>
      <c r="I7" s="4">
        <f>+Chevyplan!I4-Chevyplan!I15</f>
        <v>83</v>
      </c>
      <c r="J7" s="4">
        <f>+Chevyplan!J4-Chevyplan!J15</f>
        <v>66</v>
      </c>
      <c r="K7" s="4">
        <f>+Chevyplan!K4-Chevyplan!K15</f>
        <v>90</v>
      </c>
      <c r="L7" s="4">
        <f>+Chevyplan!L4-Chevyplan!L15</f>
        <v>69</v>
      </c>
      <c r="M7" s="4">
        <f>+Chevyplan!M4-Chevyplan!M15</f>
        <v>90</v>
      </c>
      <c r="N7" s="4">
        <f>+Chevyplan!N4-Chevyplan!N15</f>
        <v>84</v>
      </c>
      <c r="O7" s="4">
        <f>+Chevyplan!O4-Chevyplan!O15</f>
        <v>78</v>
      </c>
      <c r="P7" s="4">
        <f>+Chevyplan!P4-Chevyplan!P15</f>
        <v>69</v>
      </c>
      <c r="Q7" s="4">
        <f>+Chevyplan!Q4-Chevyplan!Q15</f>
        <v>89</v>
      </c>
      <c r="R7" s="4">
        <f>+Chevyplan!R4-Chevyplan!R15</f>
        <v>100</v>
      </c>
      <c r="S7" s="4">
        <f>+Chevyplan!S4-Chevyplan!S15</f>
        <v>48</v>
      </c>
      <c r="T7" s="4">
        <v>82</v>
      </c>
      <c r="U7" s="4">
        <v>89</v>
      </c>
      <c r="V7" s="4">
        <v>65</v>
      </c>
      <c r="W7" s="4">
        <v>84</v>
      </c>
      <c r="X7" s="4">
        <v>82</v>
      </c>
      <c r="Y7" s="4">
        <v>98</v>
      </c>
      <c r="Z7" s="4">
        <v>87</v>
      </c>
      <c r="AA7" s="4">
        <v>58</v>
      </c>
      <c r="AB7" s="4">
        <v>51</v>
      </c>
      <c r="AC7" s="4">
        <v>16</v>
      </c>
      <c r="AD7" s="4">
        <v>62</v>
      </c>
      <c r="AE7" s="4">
        <v>57</v>
      </c>
      <c r="AF7" s="4">
        <v>55</v>
      </c>
      <c r="AG7" s="4">
        <v>58</v>
      </c>
      <c r="AH7" s="4">
        <v>74</v>
      </c>
      <c r="AI7" s="4">
        <v>61</v>
      </c>
      <c r="AJ7" s="4">
        <v>71</v>
      </c>
      <c r="AK7" s="4">
        <v>77</v>
      </c>
      <c r="AL7" s="4">
        <v>59</v>
      </c>
      <c r="AM7" s="4">
        <v>58</v>
      </c>
      <c r="AN7" s="4">
        <v>75</v>
      </c>
      <c r="AO7" s="4">
        <v>60</v>
      </c>
      <c r="AP7" s="4">
        <v>46</v>
      </c>
      <c r="AQ7" s="4">
        <v>50</v>
      </c>
      <c r="AR7" s="4">
        <v>55</v>
      </c>
    </row>
    <row r="8" spans="1:44" ht="12.5">
      <c r="A8" s="5" t="s">
        <v>55</v>
      </c>
      <c r="B8" s="4">
        <f>+Chevyplan!B5-Chevyplan!B16</f>
        <v>424</v>
      </c>
      <c r="C8" s="4">
        <f>+Chevyplan!C5-Chevyplan!C16</f>
        <v>389</v>
      </c>
      <c r="D8" s="4">
        <f>+Chevyplan!D5-Chevyplan!D16</f>
        <v>372</v>
      </c>
      <c r="E8" s="4">
        <f>+Chevyplan!E5-Chevyplan!E16</f>
        <v>397</v>
      </c>
      <c r="F8" s="4">
        <f>+Chevyplan!F5-Chevyplan!F16</f>
        <v>346</v>
      </c>
      <c r="G8" s="4">
        <f>+Chevyplan!G5-Chevyplan!G16</f>
        <v>351</v>
      </c>
      <c r="H8" s="4">
        <f>+Chevyplan!H5-Chevyplan!H16</f>
        <v>308</v>
      </c>
      <c r="I8" s="4">
        <f>+Chevyplan!I5-Chevyplan!I16</f>
        <v>314</v>
      </c>
      <c r="J8" s="4">
        <f>+Chevyplan!J5-Chevyplan!J16</f>
        <v>326</v>
      </c>
      <c r="K8" s="4">
        <f>+Chevyplan!K5-Chevyplan!K16</f>
        <v>293</v>
      </c>
      <c r="L8" s="4">
        <f>+Chevyplan!L5-Chevyplan!L16</f>
        <v>281</v>
      </c>
      <c r="M8" s="4">
        <f>+Chevyplan!M5-Chevyplan!M16</f>
        <v>326</v>
      </c>
      <c r="N8" s="4">
        <f>+Chevyplan!N5-Chevyplan!N16</f>
        <v>245</v>
      </c>
      <c r="O8" s="4">
        <f>+Chevyplan!O5-Chevyplan!O16</f>
        <v>218</v>
      </c>
      <c r="P8" s="4">
        <f>+Chevyplan!P5-Chevyplan!P16</f>
        <v>272</v>
      </c>
      <c r="Q8" s="4">
        <f>+Chevyplan!Q5-Chevyplan!Q16</f>
        <v>244</v>
      </c>
      <c r="R8" s="4">
        <f>+Chevyplan!R5-Chevyplan!R16</f>
        <v>256</v>
      </c>
      <c r="S8" s="4">
        <f>+Chevyplan!S5-Chevyplan!S16</f>
        <v>165</v>
      </c>
      <c r="T8" s="4">
        <v>258</v>
      </c>
      <c r="U8" s="4">
        <v>253</v>
      </c>
      <c r="V8" s="4">
        <v>277</v>
      </c>
      <c r="W8" s="4">
        <v>260</v>
      </c>
      <c r="X8" s="4">
        <v>220</v>
      </c>
      <c r="Y8" s="4">
        <v>234</v>
      </c>
      <c r="Z8" s="4">
        <v>186</v>
      </c>
      <c r="AA8" s="4">
        <v>172</v>
      </c>
      <c r="AB8" s="4">
        <v>128</v>
      </c>
      <c r="AC8" s="4">
        <v>39</v>
      </c>
      <c r="AD8" s="4">
        <v>67</v>
      </c>
      <c r="AE8" s="4">
        <v>88</v>
      </c>
      <c r="AF8" s="4">
        <v>91</v>
      </c>
      <c r="AG8" s="4">
        <v>101</v>
      </c>
      <c r="AH8" s="4">
        <v>119</v>
      </c>
      <c r="AI8" s="4">
        <v>122</v>
      </c>
      <c r="AJ8" s="4">
        <v>139</v>
      </c>
      <c r="AK8" s="4">
        <v>136</v>
      </c>
      <c r="AL8" s="4">
        <v>125</v>
      </c>
      <c r="AM8" s="4">
        <v>124</v>
      </c>
      <c r="AN8" s="4">
        <v>141</v>
      </c>
      <c r="AO8" s="4">
        <v>107</v>
      </c>
      <c r="AP8" s="4">
        <v>102</v>
      </c>
      <c r="AQ8" s="4">
        <v>110</v>
      </c>
      <c r="AR8" s="4">
        <v>128</v>
      </c>
    </row>
    <row r="9" spans="1:44" ht="12.5">
      <c r="A9" s="5" t="s">
        <v>58</v>
      </c>
      <c r="B9" s="4">
        <f>+Chevyplan!B6-Chevyplan!B17</f>
        <v>382</v>
      </c>
      <c r="C9" s="4">
        <f>+Chevyplan!C6-Chevyplan!C17</f>
        <v>308</v>
      </c>
      <c r="D9" s="4">
        <f>+Chevyplan!D6-Chevyplan!D17</f>
        <v>329</v>
      </c>
      <c r="E9" s="4">
        <f>+Chevyplan!E6-Chevyplan!E17</f>
        <v>344</v>
      </c>
      <c r="F9" s="4">
        <f>+Chevyplan!F6-Chevyplan!F17</f>
        <v>331</v>
      </c>
      <c r="G9" s="4">
        <f>+Chevyplan!G6-Chevyplan!G17</f>
        <v>283</v>
      </c>
      <c r="H9" s="4">
        <f>+Chevyplan!H6-Chevyplan!H17</f>
        <v>283</v>
      </c>
      <c r="I9" s="4">
        <f>+Chevyplan!I6-Chevyplan!I17</f>
        <v>272</v>
      </c>
      <c r="J9" s="4">
        <f>+Chevyplan!J6-Chevyplan!J17</f>
        <v>295</v>
      </c>
      <c r="K9" s="4">
        <f>+Chevyplan!K6-Chevyplan!K17</f>
        <v>254</v>
      </c>
      <c r="L9" s="4">
        <f>+Chevyplan!L6-Chevyplan!L17</f>
        <v>296</v>
      </c>
      <c r="M9" s="4">
        <f>+Chevyplan!M6-Chevyplan!M17</f>
        <v>269</v>
      </c>
      <c r="N9" s="4">
        <f>+Chevyplan!N6-Chevyplan!N17</f>
        <v>169</v>
      </c>
      <c r="O9" s="4">
        <f>+Chevyplan!O6-Chevyplan!O17</f>
        <v>142</v>
      </c>
      <c r="P9" s="4">
        <f>+Chevyplan!P6-Chevyplan!P17</f>
        <v>178</v>
      </c>
      <c r="Q9" s="4">
        <f>+Chevyplan!Q6-Chevyplan!Q17</f>
        <v>159</v>
      </c>
      <c r="R9" s="4">
        <f>+Chevyplan!R6-Chevyplan!R17</f>
        <v>165</v>
      </c>
      <c r="S9" s="4">
        <f>+Chevyplan!S6-Chevyplan!S17</f>
        <v>76</v>
      </c>
      <c r="T9" s="4">
        <v>231</v>
      </c>
      <c r="U9" s="4">
        <v>252</v>
      </c>
      <c r="V9" s="4">
        <v>232</v>
      </c>
      <c r="W9" s="4">
        <v>237</v>
      </c>
      <c r="X9" s="4">
        <v>212</v>
      </c>
      <c r="Y9" s="4">
        <v>216</v>
      </c>
      <c r="Z9" s="4">
        <v>223</v>
      </c>
      <c r="AA9" s="4">
        <v>163</v>
      </c>
      <c r="AB9" s="4">
        <v>170</v>
      </c>
      <c r="AC9" s="4">
        <v>223</v>
      </c>
      <c r="AD9" s="4">
        <v>239</v>
      </c>
      <c r="AE9" s="4">
        <v>178</v>
      </c>
      <c r="AF9" s="4">
        <v>181</v>
      </c>
      <c r="AG9" s="4">
        <v>153</v>
      </c>
      <c r="AH9" s="4">
        <v>152</v>
      </c>
      <c r="AI9" s="4">
        <v>141</v>
      </c>
      <c r="AJ9" s="4">
        <v>140</v>
      </c>
      <c r="AK9" s="4">
        <v>148</v>
      </c>
      <c r="AL9" s="4">
        <v>80</v>
      </c>
      <c r="AM9" s="4">
        <v>116</v>
      </c>
      <c r="AN9" s="4">
        <v>126</v>
      </c>
      <c r="AO9" s="4">
        <v>104</v>
      </c>
      <c r="AP9" s="4">
        <v>115</v>
      </c>
      <c r="AQ9" s="4">
        <v>107</v>
      </c>
      <c r="AR9" s="4">
        <v>115</v>
      </c>
    </row>
    <row r="10" spans="1:44" ht="12.5">
      <c r="A10" s="5" t="s">
        <v>56</v>
      </c>
      <c r="B10" s="4">
        <f>+Chevyplan!B7-Chevyplan!B18</f>
        <v>267</v>
      </c>
      <c r="C10" s="4">
        <f>+Chevyplan!C7-Chevyplan!C18</f>
        <v>190</v>
      </c>
      <c r="D10" s="4">
        <f>+Chevyplan!D7-Chevyplan!D18</f>
        <v>240</v>
      </c>
      <c r="E10" s="4">
        <f>+Chevyplan!E7-Chevyplan!E18</f>
        <v>223</v>
      </c>
      <c r="F10" s="4">
        <f>+Chevyplan!F7-Chevyplan!F18</f>
        <v>194</v>
      </c>
      <c r="G10" s="4">
        <f>+Chevyplan!G7-Chevyplan!G18</f>
        <v>234</v>
      </c>
      <c r="H10" s="4">
        <f>+Chevyplan!H7-Chevyplan!H18</f>
        <v>230</v>
      </c>
      <c r="I10" s="4">
        <f>+Chevyplan!I7-Chevyplan!I18</f>
        <v>219</v>
      </c>
      <c r="J10" s="4">
        <f>+Chevyplan!J7-Chevyplan!J18</f>
        <v>227</v>
      </c>
      <c r="K10" s="4">
        <f>+Chevyplan!K7-Chevyplan!K18</f>
        <v>206</v>
      </c>
      <c r="L10" s="4">
        <f>+Chevyplan!L7-Chevyplan!L18</f>
        <v>190</v>
      </c>
      <c r="M10" s="4">
        <f>+Chevyplan!M7-Chevyplan!M18</f>
        <v>200</v>
      </c>
      <c r="N10" s="4">
        <f>+Chevyplan!N7-Chevyplan!N18</f>
        <v>237</v>
      </c>
      <c r="O10" s="4">
        <f>+Chevyplan!O7-Chevyplan!O18</f>
        <v>210</v>
      </c>
      <c r="P10" s="4">
        <f>+Chevyplan!P7-Chevyplan!P18</f>
        <v>227</v>
      </c>
      <c r="Q10" s="4">
        <f>+Chevyplan!Q7-Chevyplan!Q18</f>
        <v>204</v>
      </c>
      <c r="R10" s="4">
        <f>+Chevyplan!R7-Chevyplan!R18</f>
        <v>207</v>
      </c>
      <c r="S10" s="4">
        <f>+Chevyplan!S7-Chevyplan!S18</f>
        <v>219</v>
      </c>
      <c r="T10" s="4">
        <v>243</v>
      </c>
      <c r="U10" s="4">
        <v>199</v>
      </c>
      <c r="V10" s="4">
        <v>185</v>
      </c>
      <c r="W10" s="4">
        <v>213</v>
      </c>
      <c r="X10" s="4">
        <v>171</v>
      </c>
      <c r="Y10" s="4">
        <v>180</v>
      </c>
      <c r="Z10" s="4">
        <v>184</v>
      </c>
      <c r="AA10" s="4">
        <v>100</v>
      </c>
      <c r="AB10" s="4">
        <v>84</v>
      </c>
      <c r="AC10" s="4">
        <v>19</v>
      </c>
      <c r="AD10" s="4">
        <v>72</v>
      </c>
      <c r="AE10" s="4">
        <v>89</v>
      </c>
      <c r="AF10" s="4">
        <v>78</v>
      </c>
      <c r="AG10" s="4">
        <v>79</v>
      </c>
      <c r="AH10" s="4">
        <v>124</v>
      </c>
      <c r="AI10" s="4">
        <v>111</v>
      </c>
      <c r="AJ10" s="4">
        <v>121</v>
      </c>
      <c r="AK10" s="4">
        <v>104</v>
      </c>
      <c r="AL10" s="4">
        <v>83</v>
      </c>
      <c r="AM10" s="4">
        <v>104</v>
      </c>
      <c r="AN10" s="4">
        <v>101</v>
      </c>
      <c r="AO10" s="4">
        <v>91</v>
      </c>
      <c r="AP10" s="4">
        <v>62</v>
      </c>
      <c r="AQ10" s="4">
        <v>80</v>
      </c>
      <c r="AR10" s="4">
        <v>77</v>
      </c>
    </row>
    <row r="11" spans="1:44" ht="12.5">
      <c r="A11" s="5" t="s">
        <v>57</v>
      </c>
      <c r="B11" s="4">
        <f>+Chevyplan!B8-Chevyplan!B19</f>
        <v>5</v>
      </c>
      <c r="C11" s="4">
        <f>+Chevyplan!C8-Chevyplan!C19</f>
        <v>11</v>
      </c>
      <c r="D11" s="4">
        <f>+Chevyplan!D8-Chevyplan!D19</f>
        <v>2</v>
      </c>
      <c r="E11" s="4">
        <f>+Chevyplan!E8-Chevyplan!E19</f>
        <v>4</v>
      </c>
      <c r="F11" s="4">
        <f>+Chevyplan!F8-Chevyplan!F19</f>
        <v>9</v>
      </c>
      <c r="G11" s="4">
        <f>+Chevyplan!G8-Chevyplan!G19</f>
        <v>18</v>
      </c>
      <c r="H11" s="4">
        <f>+Chevyplan!H8-Chevyplan!H19</f>
        <v>8</v>
      </c>
      <c r="I11" s="4">
        <f>+Chevyplan!I8-Chevyplan!I19</f>
        <v>0</v>
      </c>
      <c r="J11" s="4">
        <f>+Chevyplan!J8-Chevyplan!J19</f>
        <v>6</v>
      </c>
      <c r="K11" s="4">
        <f>+Chevyplan!K8-Chevyplan!K19</f>
        <v>4</v>
      </c>
      <c r="L11" s="4">
        <f>+Chevyplan!L8-Chevyplan!L19</f>
        <v>4</v>
      </c>
      <c r="M11" s="4">
        <f>+Chevyplan!M8-Chevyplan!M19</f>
        <v>5</v>
      </c>
      <c r="N11" s="4">
        <f>+Chevyplan!N8-Chevyplan!N19</f>
        <v>76</v>
      </c>
      <c r="O11" s="4">
        <f>+Chevyplan!O8-Chevyplan!O19</f>
        <v>56</v>
      </c>
      <c r="P11" s="4">
        <f>+Chevyplan!P8-Chevyplan!P19</f>
        <v>78</v>
      </c>
      <c r="Q11" s="4">
        <f>+Chevyplan!Q8-Chevyplan!Q19</f>
        <v>67</v>
      </c>
      <c r="R11" s="4">
        <f>+Chevyplan!R8-Chevyplan!R19</f>
        <v>75</v>
      </c>
      <c r="S11" s="4">
        <f>+Chevyplan!S8-Chevyplan!S19</f>
        <v>49</v>
      </c>
      <c r="T11" s="4">
        <v>12</v>
      </c>
      <c r="U11" s="4">
        <v>26</v>
      </c>
      <c r="V11" s="4">
        <v>18</v>
      </c>
      <c r="W11" s="4">
        <v>6</v>
      </c>
      <c r="X11" s="4">
        <v>0</v>
      </c>
      <c r="Y11" s="4">
        <v>2</v>
      </c>
      <c r="Z11" s="4">
        <v>12</v>
      </c>
      <c r="AA11" s="4">
        <v>4</v>
      </c>
      <c r="AB11" s="4">
        <v>5</v>
      </c>
      <c r="AC11" s="4">
        <v>1</v>
      </c>
      <c r="AD11" s="4">
        <v>19</v>
      </c>
      <c r="AE11" s="4">
        <v>22</v>
      </c>
      <c r="AF11" s="4">
        <v>30</v>
      </c>
      <c r="AG11" s="4">
        <v>21</v>
      </c>
      <c r="AH11" s="4">
        <v>37</v>
      </c>
      <c r="AI11" s="4">
        <v>26</v>
      </c>
      <c r="AJ11" s="4">
        <v>31</v>
      </c>
      <c r="AK11" s="4">
        <v>27</v>
      </c>
      <c r="AL11" s="4">
        <v>25</v>
      </c>
      <c r="AM11" s="4">
        <v>30</v>
      </c>
      <c r="AN11" s="4">
        <v>23</v>
      </c>
      <c r="AO11" s="4">
        <v>24</v>
      </c>
      <c r="AP11" s="4">
        <v>21</v>
      </c>
      <c r="AQ11" s="4">
        <v>28</v>
      </c>
      <c r="AR11" s="4">
        <v>31</v>
      </c>
    </row>
    <row r="12" spans="1:44" ht="13">
      <c r="A12" s="9" t="s">
        <v>1</v>
      </c>
      <c r="B12" s="9">
        <f t="shared" ref="B12:AR12" si="0">SUM(B5:B11)</f>
        <v>2565</v>
      </c>
      <c r="C12" s="9">
        <f t="shared" si="0"/>
        <v>2186</v>
      </c>
      <c r="D12" s="9">
        <f t="shared" si="0"/>
        <v>2292</v>
      </c>
      <c r="E12" s="9">
        <f t="shared" si="0"/>
        <v>2411</v>
      </c>
      <c r="F12" s="9">
        <f t="shared" si="0"/>
        <v>2170</v>
      </c>
      <c r="G12" s="9">
        <f t="shared" si="0"/>
        <v>2265</v>
      </c>
      <c r="H12" s="9">
        <f t="shared" si="0"/>
        <v>1997</v>
      </c>
      <c r="I12" s="9">
        <f t="shared" si="0"/>
        <v>1998</v>
      </c>
      <c r="J12" s="9">
        <f t="shared" si="0"/>
        <v>2055</v>
      </c>
      <c r="K12" s="9">
        <f t="shared" si="0"/>
        <v>1829</v>
      </c>
      <c r="L12" s="9">
        <f t="shared" si="0"/>
        <v>1900</v>
      </c>
      <c r="M12" s="9">
        <f t="shared" si="0"/>
        <v>2108</v>
      </c>
      <c r="N12" s="9">
        <f t="shared" si="0"/>
        <v>1634</v>
      </c>
      <c r="O12" s="9">
        <f t="shared" si="0"/>
        <v>1470</v>
      </c>
      <c r="P12" s="9">
        <f t="shared" si="0"/>
        <v>1700</v>
      </c>
      <c r="Q12" s="9">
        <f t="shared" si="0"/>
        <v>1558</v>
      </c>
      <c r="R12" s="9">
        <f t="shared" si="0"/>
        <v>1681</v>
      </c>
      <c r="S12" s="9">
        <f t="shared" si="0"/>
        <v>1332</v>
      </c>
      <c r="T12" s="9">
        <f t="shared" si="0"/>
        <v>1654</v>
      </c>
      <c r="U12" s="9">
        <f t="shared" si="0"/>
        <v>1710</v>
      </c>
      <c r="V12" s="9">
        <f t="shared" si="0"/>
        <v>1555</v>
      </c>
      <c r="W12" s="9">
        <f t="shared" si="0"/>
        <v>1555</v>
      </c>
      <c r="X12" s="9">
        <f t="shared" si="0"/>
        <v>1502</v>
      </c>
      <c r="Y12" s="9">
        <f t="shared" si="0"/>
        <v>1712</v>
      </c>
      <c r="Z12" s="9">
        <f t="shared" si="0"/>
        <v>1377</v>
      </c>
      <c r="AA12" s="9">
        <f t="shared" si="0"/>
        <v>1188</v>
      </c>
      <c r="AB12" s="9">
        <f t="shared" si="0"/>
        <v>839</v>
      </c>
      <c r="AC12" s="9">
        <f t="shared" si="0"/>
        <v>439</v>
      </c>
      <c r="AD12" s="9">
        <f t="shared" si="0"/>
        <v>714</v>
      </c>
      <c r="AE12" s="9">
        <f t="shared" si="0"/>
        <v>744</v>
      </c>
      <c r="AF12" s="9">
        <f t="shared" si="0"/>
        <v>727</v>
      </c>
      <c r="AG12" s="9">
        <f t="shared" si="0"/>
        <v>716</v>
      </c>
      <c r="AH12" s="9">
        <f t="shared" si="0"/>
        <v>970</v>
      </c>
      <c r="AI12" s="9">
        <f t="shared" si="0"/>
        <v>880</v>
      </c>
      <c r="AJ12" s="9">
        <f t="shared" si="0"/>
        <v>1010</v>
      </c>
      <c r="AK12" s="9">
        <f t="shared" si="0"/>
        <v>1040</v>
      </c>
      <c r="AL12" s="9">
        <f t="shared" si="0"/>
        <v>750</v>
      </c>
      <c r="AM12" s="9">
        <f t="shared" si="0"/>
        <v>919</v>
      </c>
      <c r="AN12" s="9">
        <f t="shared" si="0"/>
        <v>947</v>
      </c>
      <c r="AO12" s="9">
        <f t="shared" si="0"/>
        <v>762</v>
      </c>
      <c r="AP12" s="9">
        <f t="shared" si="0"/>
        <v>688</v>
      </c>
      <c r="AQ12" s="9">
        <f t="shared" si="0"/>
        <v>826</v>
      </c>
      <c r="AR12" s="9">
        <f t="shared" si="0"/>
        <v>933</v>
      </c>
    </row>
    <row r="13" spans="1:44" s="78" customFormat="1" ht="13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</row>
    <row r="14" spans="1:44" s="78" customFormat="1" ht="13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81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</row>
    <row r="15" spans="1:44" s="78" customFormat="1" ht="13">
      <c r="A15" s="6" t="s">
        <v>277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81"/>
      <c r="AA15" s="77"/>
      <c r="AB15" s="77"/>
      <c r="AC15" s="77"/>
      <c r="AD15" s="11">
        <v>43952</v>
      </c>
      <c r="AE15" s="11">
        <v>43983</v>
      </c>
      <c r="AF15" s="11">
        <v>44013</v>
      </c>
      <c r="AG15" s="11">
        <v>44044</v>
      </c>
      <c r="AH15" s="11">
        <v>44075</v>
      </c>
      <c r="AI15" s="11">
        <v>44105</v>
      </c>
      <c r="AJ15" s="11">
        <v>44136</v>
      </c>
      <c r="AK15" s="11">
        <v>44166</v>
      </c>
      <c r="AL15" s="11">
        <v>44197</v>
      </c>
      <c r="AM15" s="11">
        <v>44228</v>
      </c>
      <c r="AN15" s="11">
        <v>44256</v>
      </c>
      <c r="AO15" s="11">
        <v>44287</v>
      </c>
      <c r="AP15" s="11">
        <v>44317</v>
      </c>
      <c r="AQ15" s="11">
        <v>44348</v>
      </c>
      <c r="AR15" s="11">
        <v>44378</v>
      </c>
    </row>
    <row r="16" spans="1:44" s="78" customFormat="1" ht="13">
      <c r="A16" s="5" t="s">
        <v>52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4">
        <v>0</v>
      </c>
      <c r="AE16" s="4">
        <v>0</v>
      </c>
      <c r="AF16" s="4">
        <v>0</v>
      </c>
      <c r="AG16" s="4">
        <v>2</v>
      </c>
      <c r="AH16" s="4">
        <v>4</v>
      </c>
      <c r="AI16" s="4">
        <v>7</v>
      </c>
      <c r="AJ16" s="4">
        <v>10</v>
      </c>
      <c r="AK16" s="4">
        <v>26</v>
      </c>
      <c r="AL16" s="4">
        <v>16</v>
      </c>
      <c r="AM16" s="4">
        <v>30</v>
      </c>
      <c r="AN16" s="4">
        <v>42</v>
      </c>
      <c r="AO16" s="4">
        <v>45</v>
      </c>
      <c r="AP16" s="4">
        <v>44</v>
      </c>
      <c r="AQ16" s="4">
        <v>50</v>
      </c>
      <c r="AR16" s="4">
        <v>59</v>
      </c>
    </row>
    <row r="17" spans="1:44" s="78" customFormat="1" ht="13">
      <c r="A17" s="5" t="s">
        <v>53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4">
        <v>0</v>
      </c>
      <c r="AE17" s="4">
        <v>0</v>
      </c>
      <c r="AF17" s="4">
        <v>0</v>
      </c>
      <c r="AG17" s="4">
        <v>0</v>
      </c>
      <c r="AH17" s="4">
        <v>5</v>
      </c>
      <c r="AI17" s="4">
        <v>3</v>
      </c>
      <c r="AJ17" s="4">
        <v>3</v>
      </c>
      <c r="AK17" s="4">
        <v>8</v>
      </c>
      <c r="AL17" s="4">
        <v>0</v>
      </c>
      <c r="AM17" s="4">
        <v>3</v>
      </c>
      <c r="AN17" s="4">
        <v>7</v>
      </c>
      <c r="AO17" s="4">
        <v>1</v>
      </c>
      <c r="AP17" s="4">
        <v>4</v>
      </c>
      <c r="AQ17" s="4">
        <v>14</v>
      </c>
      <c r="AR17" s="4">
        <v>14</v>
      </c>
    </row>
    <row r="18" spans="1:44" s="78" customFormat="1" ht="13">
      <c r="A18" s="5" t="s">
        <v>54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4">
        <v>0</v>
      </c>
      <c r="AE18" s="4">
        <v>0</v>
      </c>
      <c r="AF18" s="4">
        <v>0</v>
      </c>
      <c r="AG18" s="4">
        <v>1</v>
      </c>
      <c r="AH18" s="4">
        <v>2</v>
      </c>
      <c r="AI18" s="4">
        <v>2</v>
      </c>
      <c r="AJ18" s="4">
        <v>0</v>
      </c>
      <c r="AK18" s="4">
        <v>1</v>
      </c>
      <c r="AL18" s="4">
        <v>8</v>
      </c>
      <c r="AM18" s="4">
        <v>2</v>
      </c>
      <c r="AN18" s="4">
        <v>7</v>
      </c>
      <c r="AO18" s="4">
        <v>7</v>
      </c>
      <c r="AP18" s="4">
        <v>10</v>
      </c>
      <c r="AQ18" s="4">
        <v>14</v>
      </c>
      <c r="AR18" s="4">
        <v>11</v>
      </c>
    </row>
    <row r="19" spans="1:44" s="78" customFormat="1" ht="13">
      <c r="A19" s="5" t="s">
        <v>55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4">
        <v>0</v>
      </c>
      <c r="AE19" s="4">
        <v>0</v>
      </c>
      <c r="AF19" s="4">
        <v>0</v>
      </c>
      <c r="AG19" s="4">
        <v>2</v>
      </c>
      <c r="AH19" s="4">
        <v>1</v>
      </c>
      <c r="AI19" s="4">
        <v>8</v>
      </c>
      <c r="AJ19" s="4">
        <v>5</v>
      </c>
      <c r="AK19" s="4">
        <v>9</v>
      </c>
      <c r="AL19" s="4">
        <v>7</v>
      </c>
      <c r="AM19" s="4">
        <v>10</v>
      </c>
      <c r="AN19" s="4">
        <v>12</v>
      </c>
      <c r="AO19" s="4">
        <v>11</v>
      </c>
      <c r="AP19" s="4">
        <v>14</v>
      </c>
      <c r="AQ19" s="4">
        <v>24</v>
      </c>
      <c r="AR19" s="4">
        <v>31</v>
      </c>
    </row>
    <row r="20" spans="1:44" s="78" customFormat="1" ht="13">
      <c r="A20" s="5" t="s">
        <v>58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4">
        <v>0</v>
      </c>
      <c r="AE20" s="4">
        <v>0</v>
      </c>
      <c r="AF20" s="4">
        <v>0</v>
      </c>
      <c r="AG20" s="4">
        <v>2</v>
      </c>
      <c r="AH20" s="4">
        <v>3</v>
      </c>
      <c r="AI20" s="4">
        <v>2</v>
      </c>
      <c r="AJ20" s="4">
        <v>3</v>
      </c>
      <c r="AK20" s="4">
        <v>5</v>
      </c>
      <c r="AL20" s="4">
        <v>6</v>
      </c>
      <c r="AM20" s="4">
        <v>14</v>
      </c>
      <c r="AN20" s="4">
        <v>15</v>
      </c>
      <c r="AO20" s="4">
        <v>16</v>
      </c>
      <c r="AP20" s="4">
        <v>19</v>
      </c>
      <c r="AQ20" s="4">
        <v>21</v>
      </c>
      <c r="AR20" s="4">
        <v>16</v>
      </c>
    </row>
    <row r="21" spans="1:44" s="78" customFormat="1" ht="13">
      <c r="A21" s="5" t="s">
        <v>56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4">
        <v>0</v>
      </c>
      <c r="AE21" s="4">
        <v>0</v>
      </c>
      <c r="AF21" s="4">
        <v>0</v>
      </c>
      <c r="AG21" s="4">
        <v>1</v>
      </c>
      <c r="AH21" s="4">
        <v>0</v>
      </c>
      <c r="AI21" s="4">
        <v>3</v>
      </c>
      <c r="AJ21" s="4">
        <v>6</v>
      </c>
      <c r="AK21" s="4">
        <v>9</v>
      </c>
      <c r="AL21" s="4">
        <v>1</v>
      </c>
      <c r="AM21" s="4">
        <v>5</v>
      </c>
      <c r="AN21" s="4">
        <v>17</v>
      </c>
      <c r="AO21" s="4">
        <v>15</v>
      </c>
      <c r="AP21" s="4">
        <v>13</v>
      </c>
      <c r="AQ21" s="4">
        <v>22</v>
      </c>
      <c r="AR21" s="4">
        <v>21</v>
      </c>
    </row>
    <row r="22" spans="1:44">
      <c r="A22" s="5" t="s">
        <v>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 s="16"/>
      <c r="U22" s="16"/>
      <c r="V22" s="16"/>
      <c r="W22" s="16"/>
      <c r="X22" s="16"/>
      <c r="Y22" s="16"/>
      <c r="AD22" s="4">
        <v>0</v>
      </c>
      <c r="AE22" s="4">
        <v>0</v>
      </c>
      <c r="AF22" s="4">
        <v>0</v>
      </c>
      <c r="AG22" s="4">
        <v>0</v>
      </c>
      <c r="AH22" s="4">
        <v>2</v>
      </c>
      <c r="AI22" s="4">
        <v>0</v>
      </c>
      <c r="AJ22" s="4">
        <v>2</v>
      </c>
      <c r="AK22" s="4">
        <v>1</v>
      </c>
      <c r="AL22" s="4">
        <v>1</v>
      </c>
      <c r="AM22" s="4">
        <v>3</v>
      </c>
      <c r="AN22" s="4">
        <v>2</v>
      </c>
      <c r="AO22" s="4">
        <v>2</v>
      </c>
      <c r="AP22" s="4">
        <v>10</v>
      </c>
      <c r="AQ22" s="4">
        <v>3</v>
      </c>
      <c r="AR22" s="4">
        <v>11</v>
      </c>
    </row>
    <row r="23" spans="1:44">
      <c r="A23" s="9" t="s">
        <v>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 s="16"/>
      <c r="U23" s="16"/>
      <c r="V23" s="16"/>
      <c r="W23" s="16"/>
      <c r="X23" s="16"/>
      <c r="Y23" s="16"/>
      <c r="AD23" s="9">
        <f t="shared" ref="AD23:AR23" si="1">SUM(AD16:AD22)</f>
        <v>0</v>
      </c>
      <c r="AE23" s="9">
        <f t="shared" si="1"/>
        <v>0</v>
      </c>
      <c r="AF23" s="9">
        <f t="shared" si="1"/>
        <v>0</v>
      </c>
      <c r="AG23" s="9">
        <f t="shared" si="1"/>
        <v>8</v>
      </c>
      <c r="AH23" s="9">
        <f t="shared" si="1"/>
        <v>17</v>
      </c>
      <c r="AI23" s="9">
        <f t="shared" si="1"/>
        <v>25</v>
      </c>
      <c r="AJ23" s="9">
        <f t="shared" si="1"/>
        <v>29</v>
      </c>
      <c r="AK23" s="9">
        <f t="shared" si="1"/>
        <v>59</v>
      </c>
      <c r="AL23" s="9">
        <f t="shared" si="1"/>
        <v>39</v>
      </c>
      <c r="AM23" s="9">
        <f t="shared" si="1"/>
        <v>67</v>
      </c>
      <c r="AN23" s="9">
        <f t="shared" si="1"/>
        <v>102</v>
      </c>
      <c r="AO23" s="9">
        <f t="shared" si="1"/>
        <v>97</v>
      </c>
      <c r="AP23" s="9">
        <f t="shared" si="1"/>
        <v>114</v>
      </c>
      <c r="AQ23" s="9">
        <f t="shared" si="1"/>
        <v>148</v>
      </c>
      <c r="AR23" s="9">
        <f t="shared" si="1"/>
        <v>163</v>
      </c>
    </row>
    <row r="24" spans="1:44" s="78" customFormat="1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</row>
    <row r="25" spans="1:44" s="78" customFormat="1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</row>
    <row r="26" spans="1:44" ht="13">
      <c r="A26" s="6" t="s">
        <v>247</v>
      </c>
      <c r="B26" s="11">
        <v>43101</v>
      </c>
      <c r="C26" s="11">
        <v>43132</v>
      </c>
      <c r="D26" s="11">
        <v>43160</v>
      </c>
      <c r="E26" s="11">
        <v>43191</v>
      </c>
      <c r="F26" s="11">
        <v>43221</v>
      </c>
      <c r="G26" s="11">
        <v>43252</v>
      </c>
      <c r="H26" s="11">
        <v>43282</v>
      </c>
      <c r="I26" s="11">
        <v>43313</v>
      </c>
      <c r="J26" s="11">
        <v>43344</v>
      </c>
      <c r="K26" s="11">
        <v>43374</v>
      </c>
      <c r="L26" s="11">
        <v>43405</v>
      </c>
      <c r="M26" s="11">
        <v>43435</v>
      </c>
      <c r="N26" s="11">
        <v>43466</v>
      </c>
      <c r="O26" s="11">
        <v>43497</v>
      </c>
      <c r="P26" s="11">
        <v>43525</v>
      </c>
      <c r="Q26" s="11">
        <v>43556</v>
      </c>
      <c r="R26" s="11">
        <v>43586</v>
      </c>
      <c r="S26" s="11">
        <v>43617</v>
      </c>
      <c r="T26" s="11">
        <v>43647</v>
      </c>
      <c r="U26" s="11">
        <v>43678</v>
      </c>
      <c r="V26" s="11">
        <v>43709</v>
      </c>
      <c r="W26" s="11">
        <v>43739</v>
      </c>
      <c r="X26" s="11">
        <v>43770</v>
      </c>
      <c r="Y26" s="11">
        <v>43800</v>
      </c>
      <c r="Z26" s="11">
        <v>43831</v>
      </c>
      <c r="AA26" s="11">
        <v>43862</v>
      </c>
      <c r="AB26" s="11">
        <v>43891</v>
      </c>
      <c r="AC26" s="11">
        <v>43922</v>
      </c>
      <c r="AD26" s="11">
        <v>43952</v>
      </c>
      <c r="AE26" s="11">
        <v>43983</v>
      </c>
      <c r="AF26" s="11">
        <v>44013</v>
      </c>
      <c r="AG26" s="11">
        <v>44044</v>
      </c>
      <c r="AH26" s="11">
        <v>44075</v>
      </c>
      <c r="AI26" s="11">
        <v>44105</v>
      </c>
      <c r="AJ26" s="11">
        <v>44136</v>
      </c>
      <c r="AK26" s="11">
        <v>44166</v>
      </c>
      <c r="AL26" s="11">
        <v>44197</v>
      </c>
      <c r="AM26" s="11">
        <v>44228</v>
      </c>
      <c r="AN26" s="11">
        <v>44256</v>
      </c>
      <c r="AO26" s="11">
        <v>44287</v>
      </c>
      <c r="AP26" s="11">
        <v>44317</v>
      </c>
      <c r="AQ26" s="11">
        <v>44348</v>
      </c>
      <c r="AR26" s="11">
        <v>44378</v>
      </c>
    </row>
    <row r="27" spans="1:44" ht="12.5">
      <c r="A27" s="5" t="s">
        <v>52</v>
      </c>
      <c r="B27" s="4">
        <v>439</v>
      </c>
      <c r="C27" s="4">
        <v>385</v>
      </c>
      <c r="D27" s="4">
        <v>435</v>
      </c>
      <c r="E27" s="4">
        <v>402</v>
      </c>
      <c r="F27" s="4">
        <v>446</v>
      </c>
      <c r="G27" s="4">
        <v>391</v>
      </c>
      <c r="H27" s="4">
        <v>474</v>
      </c>
      <c r="I27" s="4">
        <v>438</v>
      </c>
      <c r="J27" s="4">
        <v>412</v>
      </c>
      <c r="K27" s="4">
        <v>389</v>
      </c>
      <c r="L27" s="4">
        <v>460</v>
      </c>
      <c r="M27" s="4">
        <v>431</v>
      </c>
      <c r="N27" s="4">
        <v>435</v>
      </c>
      <c r="O27" s="4">
        <v>352</v>
      </c>
      <c r="P27" s="4">
        <v>386</v>
      </c>
      <c r="Q27" s="4">
        <v>392</v>
      </c>
      <c r="R27" s="4">
        <v>473</v>
      </c>
      <c r="S27" s="4">
        <v>425</v>
      </c>
      <c r="T27" s="4">
        <v>456</v>
      </c>
      <c r="U27" s="4">
        <v>516</v>
      </c>
      <c r="V27" s="4">
        <v>487</v>
      </c>
      <c r="W27" s="4">
        <v>469</v>
      </c>
      <c r="X27" s="4">
        <v>421</v>
      </c>
      <c r="Y27" s="4">
        <v>481</v>
      </c>
      <c r="Z27" s="4">
        <v>475</v>
      </c>
      <c r="AA27" s="4">
        <v>488</v>
      </c>
      <c r="AB27" s="4">
        <v>354</v>
      </c>
      <c r="AC27" s="4">
        <v>216</v>
      </c>
      <c r="AD27" s="4">
        <v>313</v>
      </c>
      <c r="AE27" s="4">
        <v>368</v>
      </c>
      <c r="AF27" s="4">
        <v>390</v>
      </c>
      <c r="AG27" s="4">
        <v>359</v>
      </c>
      <c r="AH27" s="4">
        <v>418</v>
      </c>
      <c r="AI27" s="4">
        <v>388</v>
      </c>
      <c r="AJ27" s="4">
        <v>412</v>
      </c>
      <c r="AK27" s="4">
        <v>386</v>
      </c>
      <c r="AL27" s="4">
        <v>341</v>
      </c>
      <c r="AM27" s="4">
        <v>318</v>
      </c>
      <c r="AN27" s="4">
        <v>392</v>
      </c>
      <c r="AO27" s="4">
        <v>346</v>
      </c>
      <c r="AP27" s="4">
        <v>276</v>
      </c>
      <c r="AQ27" s="4">
        <v>333</v>
      </c>
      <c r="AR27" s="4">
        <v>398</v>
      </c>
    </row>
    <row r="28" spans="1:44" ht="12.5">
      <c r="A28" s="5" t="s">
        <v>54</v>
      </c>
      <c r="B28" s="4">
        <v>56</v>
      </c>
      <c r="C28" s="4">
        <v>52</v>
      </c>
      <c r="D28" s="4">
        <v>48</v>
      </c>
      <c r="E28" s="4">
        <v>59</v>
      </c>
      <c r="F28" s="4">
        <v>53</v>
      </c>
      <c r="G28" s="4">
        <v>46</v>
      </c>
      <c r="H28" s="4">
        <v>42</v>
      </c>
      <c r="I28" s="4">
        <v>69</v>
      </c>
      <c r="J28" s="4">
        <v>45</v>
      </c>
      <c r="K28" s="4">
        <v>52</v>
      </c>
      <c r="L28" s="4">
        <v>67</v>
      </c>
      <c r="M28" s="4">
        <v>64</v>
      </c>
      <c r="N28" s="4">
        <v>62</v>
      </c>
      <c r="O28" s="4">
        <v>60</v>
      </c>
      <c r="P28" s="4">
        <v>43</v>
      </c>
      <c r="Q28" s="4">
        <v>56</v>
      </c>
      <c r="R28" s="4">
        <v>82</v>
      </c>
      <c r="S28" s="4">
        <v>70</v>
      </c>
      <c r="T28" s="4">
        <v>88</v>
      </c>
      <c r="U28" s="4">
        <v>55</v>
      </c>
      <c r="V28" s="4">
        <v>51</v>
      </c>
      <c r="W28" s="4">
        <v>57</v>
      </c>
      <c r="X28" s="4">
        <v>101</v>
      </c>
      <c r="Y28" s="4">
        <v>113</v>
      </c>
      <c r="Z28" s="4">
        <v>61</v>
      </c>
      <c r="AA28" s="4">
        <v>50</v>
      </c>
      <c r="AB28" s="4">
        <v>51</v>
      </c>
      <c r="AC28" s="4">
        <v>39</v>
      </c>
      <c r="AD28" s="4">
        <v>82</v>
      </c>
      <c r="AE28" s="4">
        <v>60</v>
      </c>
      <c r="AF28" s="4">
        <v>79</v>
      </c>
      <c r="AG28" s="4">
        <v>68</v>
      </c>
      <c r="AH28" s="4">
        <v>111</v>
      </c>
      <c r="AI28" s="4">
        <v>78</v>
      </c>
      <c r="AJ28" s="4">
        <v>77</v>
      </c>
      <c r="AK28" s="4">
        <v>91</v>
      </c>
      <c r="AL28" s="4">
        <v>54</v>
      </c>
      <c r="AM28" s="4">
        <v>61</v>
      </c>
      <c r="AN28" s="4">
        <v>67</v>
      </c>
      <c r="AO28" s="4">
        <v>45</v>
      </c>
      <c r="AP28" s="4">
        <v>40</v>
      </c>
      <c r="AQ28" s="4">
        <v>62</v>
      </c>
      <c r="AR28" s="4">
        <v>58</v>
      </c>
    </row>
    <row r="29" spans="1:44" ht="12.5">
      <c r="A29" s="5" t="s">
        <v>55</v>
      </c>
      <c r="B29" s="4">
        <v>174</v>
      </c>
      <c r="C29" s="4">
        <v>175</v>
      </c>
      <c r="D29" s="4">
        <v>188</v>
      </c>
      <c r="E29" s="4">
        <v>177</v>
      </c>
      <c r="F29" s="4">
        <v>192</v>
      </c>
      <c r="G29" s="4">
        <v>169</v>
      </c>
      <c r="H29" s="4">
        <v>201</v>
      </c>
      <c r="I29" s="4">
        <v>199</v>
      </c>
      <c r="J29" s="4">
        <v>196</v>
      </c>
      <c r="K29" s="4">
        <v>197</v>
      </c>
      <c r="L29" s="4">
        <v>176</v>
      </c>
      <c r="M29" s="4">
        <v>202</v>
      </c>
      <c r="N29" s="4">
        <v>179</v>
      </c>
      <c r="O29" s="4">
        <v>177</v>
      </c>
      <c r="P29" s="4">
        <v>193</v>
      </c>
      <c r="Q29" s="4">
        <v>184</v>
      </c>
      <c r="R29" s="4">
        <v>205</v>
      </c>
      <c r="S29" s="4">
        <v>220</v>
      </c>
      <c r="T29" s="4">
        <v>212</v>
      </c>
      <c r="U29" s="4">
        <v>204</v>
      </c>
      <c r="V29" s="4">
        <v>207</v>
      </c>
      <c r="W29" s="4">
        <v>214</v>
      </c>
      <c r="X29" s="4">
        <v>201</v>
      </c>
      <c r="Y29" s="4">
        <v>218</v>
      </c>
      <c r="Z29" s="4">
        <v>166</v>
      </c>
      <c r="AA29" s="4">
        <v>190</v>
      </c>
      <c r="AB29" s="4">
        <v>141</v>
      </c>
      <c r="AC29" s="4">
        <v>49</v>
      </c>
      <c r="AD29" s="4">
        <v>116</v>
      </c>
      <c r="AE29" s="4">
        <v>114</v>
      </c>
      <c r="AF29" s="4">
        <v>146</v>
      </c>
      <c r="AG29" s="4">
        <v>148</v>
      </c>
      <c r="AH29" s="4">
        <v>197</v>
      </c>
      <c r="AI29" s="4">
        <v>178</v>
      </c>
      <c r="AJ29" s="4">
        <v>200</v>
      </c>
      <c r="AK29" s="4">
        <v>186</v>
      </c>
      <c r="AL29" s="4">
        <v>159</v>
      </c>
      <c r="AM29" s="4">
        <v>161</v>
      </c>
      <c r="AN29" s="4">
        <v>181</v>
      </c>
      <c r="AO29" s="4">
        <v>138</v>
      </c>
      <c r="AP29" s="4">
        <v>126</v>
      </c>
      <c r="AQ29" s="4">
        <v>133</v>
      </c>
      <c r="AR29" s="4">
        <v>167</v>
      </c>
    </row>
    <row r="30" spans="1:44" ht="12.5">
      <c r="A30" s="5" t="s">
        <v>56</v>
      </c>
      <c r="B30" s="4">
        <v>146</v>
      </c>
      <c r="C30" s="4">
        <v>151</v>
      </c>
      <c r="D30" s="4">
        <v>160</v>
      </c>
      <c r="E30" s="4">
        <v>140</v>
      </c>
      <c r="F30" s="4">
        <v>152</v>
      </c>
      <c r="G30" s="4">
        <v>146</v>
      </c>
      <c r="H30" s="4">
        <v>176</v>
      </c>
      <c r="I30" s="4">
        <v>162</v>
      </c>
      <c r="J30" s="4">
        <v>141</v>
      </c>
      <c r="K30" s="4">
        <v>131</v>
      </c>
      <c r="L30" s="4">
        <v>158</v>
      </c>
      <c r="M30" s="4">
        <v>192</v>
      </c>
      <c r="N30" s="4">
        <v>191</v>
      </c>
      <c r="O30" s="4">
        <v>165</v>
      </c>
      <c r="P30" s="4">
        <v>165</v>
      </c>
      <c r="Q30" s="4">
        <v>131</v>
      </c>
      <c r="R30" s="4">
        <v>171</v>
      </c>
      <c r="S30" s="4">
        <v>207</v>
      </c>
      <c r="T30" s="4">
        <v>217</v>
      </c>
      <c r="U30" s="4">
        <v>202</v>
      </c>
      <c r="V30" s="4">
        <v>172</v>
      </c>
      <c r="W30" s="4">
        <v>156</v>
      </c>
      <c r="X30" s="4">
        <v>122</v>
      </c>
      <c r="Y30" s="4">
        <v>142</v>
      </c>
      <c r="Z30" s="4">
        <v>177</v>
      </c>
      <c r="AA30" s="4">
        <v>79</v>
      </c>
      <c r="AB30" s="4">
        <v>97</v>
      </c>
      <c r="AC30" s="4">
        <v>69</v>
      </c>
      <c r="AD30" s="4">
        <v>115</v>
      </c>
      <c r="AE30" s="4">
        <v>140</v>
      </c>
      <c r="AF30" s="4">
        <v>167</v>
      </c>
      <c r="AG30" s="4">
        <v>155</v>
      </c>
      <c r="AH30" s="4">
        <v>164</v>
      </c>
      <c r="AI30" s="4">
        <v>148</v>
      </c>
      <c r="AJ30" s="4">
        <v>172</v>
      </c>
      <c r="AK30" s="4">
        <v>142</v>
      </c>
      <c r="AL30" s="4">
        <v>107</v>
      </c>
      <c r="AM30" s="4">
        <v>120</v>
      </c>
      <c r="AN30" s="4">
        <v>136</v>
      </c>
      <c r="AO30" s="4">
        <v>148</v>
      </c>
      <c r="AP30" s="4">
        <v>72</v>
      </c>
      <c r="AQ30" s="4">
        <v>117</v>
      </c>
      <c r="AR30" s="4">
        <v>126</v>
      </c>
    </row>
    <row r="31" spans="1:44" ht="12.5">
      <c r="A31" s="5" t="s">
        <v>57</v>
      </c>
      <c r="B31" s="4">
        <v>1</v>
      </c>
      <c r="C31" s="4">
        <v>4</v>
      </c>
      <c r="D31" s="4">
        <v>9</v>
      </c>
      <c r="E31" s="4">
        <v>1</v>
      </c>
      <c r="F31" s="4">
        <v>2</v>
      </c>
      <c r="G31" s="4">
        <v>9</v>
      </c>
      <c r="H31" s="4">
        <v>16</v>
      </c>
      <c r="I31" s="4">
        <v>0</v>
      </c>
      <c r="J31" s="4">
        <v>4</v>
      </c>
      <c r="K31" s="4">
        <v>7</v>
      </c>
      <c r="L31" s="4">
        <v>13</v>
      </c>
      <c r="M31" s="4">
        <v>10</v>
      </c>
      <c r="N31" s="4">
        <v>3</v>
      </c>
      <c r="O31" s="4">
        <v>0</v>
      </c>
      <c r="P31" s="4">
        <v>8</v>
      </c>
      <c r="Q31" s="4">
        <v>5</v>
      </c>
      <c r="R31" s="4">
        <v>7</v>
      </c>
      <c r="S31" s="4">
        <v>8</v>
      </c>
      <c r="T31" s="4">
        <v>10</v>
      </c>
      <c r="U31" s="4">
        <v>38</v>
      </c>
      <c r="V31" s="4">
        <v>33</v>
      </c>
      <c r="W31" s="4">
        <v>4</v>
      </c>
      <c r="X31" s="4">
        <v>15</v>
      </c>
      <c r="Y31" s="4">
        <v>21</v>
      </c>
      <c r="Z31" s="4">
        <v>1</v>
      </c>
      <c r="AA31" s="4">
        <v>29</v>
      </c>
      <c r="AB31" s="4">
        <v>4</v>
      </c>
      <c r="AC31" s="4">
        <v>3</v>
      </c>
      <c r="AD31" s="4">
        <v>33</v>
      </c>
      <c r="AE31" s="4">
        <v>28</v>
      </c>
      <c r="AF31" s="4">
        <v>31</v>
      </c>
      <c r="AG31" s="4">
        <v>25</v>
      </c>
      <c r="AH31" s="4">
        <v>51</v>
      </c>
      <c r="AI31" s="4">
        <v>47</v>
      </c>
      <c r="AJ31" s="4">
        <v>40</v>
      </c>
      <c r="AK31" s="4">
        <v>42</v>
      </c>
      <c r="AL31" s="4">
        <v>26</v>
      </c>
      <c r="AM31" s="4">
        <v>28</v>
      </c>
      <c r="AN31" s="4">
        <v>34</v>
      </c>
      <c r="AO31" s="4">
        <v>34</v>
      </c>
      <c r="AP31" s="4">
        <v>24</v>
      </c>
      <c r="AQ31" s="4">
        <v>31</v>
      </c>
      <c r="AR31" s="4">
        <v>31</v>
      </c>
    </row>
    <row r="32" spans="1:44" ht="12.5">
      <c r="A32" s="5" t="s">
        <v>259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>
        <v>28</v>
      </c>
      <c r="AB32" s="4">
        <v>29</v>
      </c>
      <c r="AC32" s="4">
        <v>7</v>
      </c>
      <c r="AD32" s="4">
        <v>39</v>
      </c>
      <c r="AE32" s="4">
        <v>30</v>
      </c>
      <c r="AF32" s="4">
        <v>51</v>
      </c>
      <c r="AG32" s="4">
        <v>38</v>
      </c>
      <c r="AH32" s="4">
        <v>51</v>
      </c>
      <c r="AI32" s="4">
        <v>47</v>
      </c>
      <c r="AJ32" s="4">
        <v>46</v>
      </c>
      <c r="AK32" s="4">
        <v>56</v>
      </c>
      <c r="AL32" s="4">
        <v>34</v>
      </c>
      <c r="AM32" s="4">
        <v>39</v>
      </c>
      <c r="AN32" s="4">
        <v>38</v>
      </c>
      <c r="AO32" s="4">
        <v>24</v>
      </c>
      <c r="AP32" s="4">
        <v>24</v>
      </c>
      <c r="AQ32" s="4">
        <v>43</v>
      </c>
      <c r="AR32" s="4">
        <v>28</v>
      </c>
    </row>
    <row r="33" spans="1:45">
      <c r="A33" s="9" t="s">
        <v>1</v>
      </c>
      <c r="B33" s="12">
        <f>SUM(B27:B32)</f>
        <v>816</v>
      </c>
      <c r="C33" s="12">
        <f t="shared" ref="C33:AR33" si="2">SUM(C27:C32)</f>
        <v>767</v>
      </c>
      <c r="D33" s="12">
        <f t="shared" si="2"/>
        <v>840</v>
      </c>
      <c r="E33" s="12">
        <f t="shared" si="2"/>
        <v>779</v>
      </c>
      <c r="F33" s="12">
        <f t="shared" si="2"/>
        <v>845</v>
      </c>
      <c r="G33" s="12">
        <f t="shared" si="2"/>
        <v>761</v>
      </c>
      <c r="H33" s="12">
        <f t="shared" si="2"/>
        <v>909</v>
      </c>
      <c r="I33" s="12">
        <f t="shared" si="2"/>
        <v>868</v>
      </c>
      <c r="J33" s="12">
        <f t="shared" si="2"/>
        <v>798</v>
      </c>
      <c r="K33" s="12">
        <f t="shared" si="2"/>
        <v>776</v>
      </c>
      <c r="L33" s="12">
        <f t="shared" si="2"/>
        <v>874</v>
      </c>
      <c r="M33" s="12">
        <f t="shared" si="2"/>
        <v>899</v>
      </c>
      <c r="N33" s="12">
        <f t="shared" si="2"/>
        <v>870</v>
      </c>
      <c r="O33" s="12">
        <f t="shared" si="2"/>
        <v>754</v>
      </c>
      <c r="P33" s="12">
        <f t="shared" si="2"/>
        <v>795</v>
      </c>
      <c r="Q33" s="12">
        <f t="shared" si="2"/>
        <v>768</v>
      </c>
      <c r="R33" s="12">
        <f t="shared" si="2"/>
        <v>938</v>
      </c>
      <c r="S33" s="12">
        <f t="shared" si="2"/>
        <v>930</v>
      </c>
      <c r="T33" s="12">
        <f t="shared" si="2"/>
        <v>983</v>
      </c>
      <c r="U33" s="12">
        <f t="shared" si="2"/>
        <v>1015</v>
      </c>
      <c r="V33" s="12">
        <f t="shared" si="2"/>
        <v>950</v>
      </c>
      <c r="W33" s="12">
        <f t="shared" si="2"/>
        <v>900</v>
      </c>
      <c r="X33" s="12">
        <f t="shared" si="2"/>
        <v>860</v>
      </c>
      <c r="Y33" s="12">
        <f t="shared" si="2"/>
        <v>975</v>
      </c>
      <c r="Z33" s="12">
        <f t="shared" si="2"/>
        <v>880</v>
      </c>
      <c r="AA33" s="12">
        <f t="shared" si="2"/>
        <v>864</v>
      </c>
      <c r="AB33" s="12">
        <f t="shared" si="2"/>
        <v>676</v>
      </c>
      <c r="AC33" s="12">
        <f t="shared" si="2"/>
        <v>383</v>
      </c>
      <c r="AD33" s="12">
        <f t="shared" si="2"/>
        <v>698</v>
      </c>
      <c r="AE33" s="12">
        <f t="shared" si="2"/>
        <v>740</v>
      </c>
      <c r="AF33" s="12">
        <f t="shared" si="2"/>
        <v>864</v>
      </c>
      <c r="AG33" s="12">
        <f t="shared" si="2"/>
        <v>793</v>
      </c>
      <c r="AH33" s="12">
        <f t="shared" si="2"/>
        <v>992</v>
      </c>
      <c r="AI33" s="12">
        <f t="shared" si="2"/>
        <v>886</v>
      </c>
      <c r="AJ33" s="12">
        <f t="shared" si="2"/>
        <v>947</v>
      </c>
      <c r="AK33" s="12">
        <f t="shared" si="2"/>
        <v>903</v>
      </c>
      <c r="AL33" s="12">
        <f t="shared" si="2"/>
        <v>721</v>
      </c>
      <c r="AM33" s="12">
        <f t="shared" si="2"/>
        <v>727</v>
      </c>
      <c r="AN33" s="12">
        <f t="shared" si="2"/>
        <v>848</v>
      </c>
      <c r="AO33" s="12">
        <f t="shared" si="2"/>
        <v>735</v>
      </c>
      <c r="AP33" s="12">
        <f t="shared" si="2"/>
        <v>562</v>
      </c>
      <c r="AQ33" s="12">
        <f t="shared" si="2"/>
        <v>719</v>
      </c>
      <c r="AR33" s="12">
        <f t="shared" si="2"/>
        <v>808</v>
      </c>
      <c r="AS33"/>
    </row>
    <row r="34" spans="1:45">
      <c r="AC34"/>
      <c r="AD34"/>
      <c r="AE34"/>
      <c r="AF34"/>
    </row>
    <row r="35" spans="1:45">
      <c r="A35" s="6" t="s">
        <v>248</v>
      </c>
      <c r="Z35" s="16"/>
      <c r="AC35" s="16"/>
      <c r="AD35" s="11">
        <v>43952</v>
      </c>
      <c r="AE35" s="11">
        <v>43983</v>
      </c>
      <c r="AF35" s="11">
        <v>44013</v>
      </c>
      <c r="AG35" s="11">
        <v>44044</v>
      </c>
      <c r="AH35" s="11">
        <v>44075</v>
      </c>
      <c r="AI35" s="11">
        <v>44105</v>
      </c>
      <c r="AJ35" s="11">
        <v>44136</v>
      </c>
      <c r="AK35" s="11">
        <v>44166</v>
      </c>
      <c r="AL35" s="11">
        <v>44197</v>
      </c>
      <c r="AM35" s="11">
        <v>44228</v>
      </c>
      <c r="AN35" s="11">
        <v>44256</v>
      </c>
      <c r="AO35" s="11">
        <v>44287</v>
      </c>
      <c r="AP35" s="11">
        <v>44317</v>
      </c>
      <c r="AQ35" s="11">
        <v>44348</v>
      </c>
      <c r="AR35" s="11">
        <v>44378</v>
      </c>
    </row>
    <row r="36" spans="1:45">
      <c r="A36" s="5" t="s">
        <v>52</v>
      </c>
      <c r="Z36" s="16"/>
      <c r="AC36" s="16"/>
      <c r="AD36" s="4"/>
      <c r="AE36" s="4"/>
      <c r="AF36" s="4"/>
      <c r="AG36" s="4">
        <v>11</v>
      </c>
      <c r="AH36" s="4">
        <v>43</v>
      </c>
      <c r="AI36" s="4">
        <v>51</v>
      </c>
      <c r="AJ36" s="4">
        <v>37</v>
      </c>
      <c r="AK36" s="4">
        <v>86</v>
      </c>
      <c r="AL36" s="4">
        <v>81</v>
      </c>
      <c r="AM36" s="4">
        <v>110</v>
      </c>
      <c r="AN36" s="4">
        <v>162</v>
      </c>
      <c r="AO36" s="4">
        <v>163</v>
      </c>
      <c r="AP36" s="4">
        <v>80</v>
      </c>
      <c r="AQ36" s="4">
        <v>205</v>
      </c>
      <c r="AR36" s="4">
        <v>202</v>
      </c>
    </row>
    <row r="37" spans="1:45">
      <c r="A37" s="5" t="s">
        <v>54</v>
      </c>
      <c r="Z37" s="16"/>
      <c r="AC37" s="16"/>
      <c r="AD37" s="4"/>
      <c r="AE37" s="4"/>
      <c r="AF37" s="4"/>
      <c r="AG37" s="4">
        <v>8</v>
      </c>
      <c r="AH37" s="4">
        <v>4</v>
      </c>
      <c r="AI37" s="4">
        <v>8</v>
      </c>
      <c r="AJ37" s="4">
        <v>13</v>
      </c>
      <c r="AK37" s="4">
        <v>19</v>
      </c>
      <c r="AL37" s="4">
        <v>26</v>
      </c>
      <c r="AM37" s="4">
        <v>21</v>
      </c>
      <c r="AN37" s="4">
        <v>38</v>
      </c>
      <c r="AO37" s="4">
        <v>28</v>
      </c>
      <c r="AP37" s="4">
        <v>24</v>
      </c>
      <c r="AQ37" s="4">
        <v>34</v>
      </c>
      <c r="AR37" s="4">
        <v>49</v>
      </c>
    </row>
    <row r="38" spans="1:45">
      <c r="A38" s="5" t="s">
        <v>55</v>
      </c>
      <c r="Z38" s="16"/>
      <c r="AC38" s="16"/>
      <c r="AD38" s="4"/>
      <c r="AE38" s="4"/>
      <c r="AF38" s="4"/>
      <c r="AG38" s="4">
        <v>3</v>
      </c>
      <c r="AH38" s="4">
        <v>17</v>
      </c>
      <c r="AI38" s="4">
        <v>17</v>
      </c>
      <c r="AJ38" s="4">
        <v>22</v>
      </c>
      <c r="AK38" s="4">
        <v>33</v>
      </c>
      <c r="AL38" s="4">
        <v>29</v>
      </c>
      <c r="AM38" s="4">
        <v>64</v>
      </c>
      <c r="AN38" s="4">
        <v>72</v>
      </c>
      <c r="AO38" s="4">
        <v>53</v>
      </c>
      <c r="AP38" s="4">
        <v>54</v>
      </c>
      <c r="AQ38" s="4">
        <v>77</v>
      </c>
      <c r="AR38" s="4">
        <v>99</v>
      </c>
    </row>
    <row r="39" spans="1:45">
      <c r="A39" s="5" t="s">
        <v>56</v>
      </c>
      <c r="Z39" s="16"/>
      <c r="AC39" s="16"/>
      <c r="AD39" s="4"/>
      <c r="AE39" s="4"/>
      <c r="AF39" s="4"/>
      <c r="AG39" s="4">
        <v>8</v>
      </c>
      <c r="AH39" s="4">
        <v>28</v>
      </c>
      <c r="AI39" s="4">
        <v>27</v>
      </c>
      <c r="AJ39" s="4">
        <v>24</v>
      </c>
      <c r="AK39" s="4">
        <v>39</v>
      </c>
      <c r="AL39" s="4">
        <v>47</v>
      </c>
      <c r="AM39" s="4">
        <v>69</v>
      </c>
      <c r="AN39" s="4">
        <v>86</v>
      </c>
      <c r="AO39" s="4">
        <v>79</v>
      </c>
      <c r="AP39" s="4">
        <v>37</v>
      </c>
      <c r="AQ39" s="4">
        <v>117</v>
      </c>
      <c r="AR39" s="4">
        <v>97</v>
      </c>
    </row>
    <row r="40" spans="1:45">
      <c r="A40" s="5" t="s">
        <v>57</v>
      </c>
      <c r="Z40" s="16"/>
      <c r="AC40" s="16"/>
      <c r="AD40" s="4"/>
      <c r="AE40" s="4"/>
      <c r="AF40" s="4"/>
      <c r="AG40" s="4">
        <v>4</v>
      </c>
      <c r="AH40" s="4">
        <v>1</v>
      </c>
      <c r="AI40" s="4">
        <v>2</v>
      </c>
      <c r="AJ40" s="4">
        <v>10</v>
      </c>
      <c r="AK40" s="4">
        <v>4</v>
      </c>
      <c r="AL40" s="4">
        <v>6</v>
      </c>
      <c r="AM40" s="4">
        <v>8</v>
      </c>
      <c r="AN40" s="4">
        <v>19</v>
      </c>
      <c r="AO40" s="4">
        <v>15</v>
      </c>
      <c r="AP40" s="4">
        <v>14</v>
      </c>
      <c r="AQ40" s="4">
        <v>23</v>
      </c>
      <c r="AR40" s="4">
        <v>14</v>
      </c>
    </row>
    <row r="41" spans="1:45">
      <c r="A41" s="5" t="s">
        <v>259</v>
      </c>
      <c r="Z41" s="16"/>
      <c r="AC41" s="16"/>
      <c r="AD41" s="4"/>
      <c r="AE41" s="4"/>
      <c r="AF41" s="4"/>
      <c r="AG41" s="4">
        <v>2</v>
      </c>
      <c r="AH41" s="4">
        <v>2</v>
      </c>
      <c r="AI41" s="4">
        <v>2</v>
      </c>
      <c r="AJ41" s="4">
        <v>9</v>
      </c>
      <c r="AK41" s="4">
        <v>6</v>
      </c>
      <c r="AL41" s="4">
        <v>9</v>
      </c>
      <c r="AM41" s="4">
        <v>15</v>
      </c>
      <c r="AN41" s="4">
        <v>17</v>
      </c>
      <c r="AO41" s="4">
        <v>14</v>
      </c>
      <c r="AP41" s="4">
        <v>9</v>
      </c>
      <c r="AQ41" s="4">
        <v>15</v>
      </c>
      <c r="AR41" s="4">
        <v>28</v>
      </c>
    </row>
    <row r="42" spans="1:45">
      <c r="A42" s="9" t="s">
        <v>1</v>
      </c>
      <c r="AC42"/>
      <c r="AD42" s="9">
        <f t="shared" ref="AD42:AF42" si="3">SUM(AD36:AD40)</f>
        <v>0</v>
      </c>
      <c r="AE42" s="9">
        <f t="shared" si="3"/>
        <v>0</v>
      </c>
      <c r="AF42" s="9">
        <f t="shared" si="3"/>
        <v>0</v>
      </c>
      <c r="AG42" s="9">
        <f>SUM(AG36:AG41)</f>
        <v>36</v>
      </c>
      <c r="AH42" s="9">
        <f t="shared" ref="AH42:AR42" si="4">SUM(AH36:AH41)</f>
        <v>95</v>
      </c>
      <c r="AI42" s="9">
        <f t="shared" si="4"/>
        <v>107</v>
      </c>
      <c r="AJ42" s="9">
        <f t="shared" si="4"/>
        <v>115</v>
      </c>
      <c r="AK42" s="9">
        <f t="shared" si="4"/>
        <v>187</v>
      </c>
      <c r="AL42" s="9">
        <f t="shared" si="4"/>
        <v>198</v>
      </c>
      <c r="AM42" s="9">
        <f t="shared" si="4"/>
        <v>287</v>
      </c>
      <c r="AN42" s="9">
        <f t="shared" si="4"/>
        <v>394</v>
      </c>
      <c r="AO42" s="9">
        <f t="shared" si="4"/>
        <v>352</v>
      </c>
      <c r="AP42" s="9">
        <f t="shared" si="4"/>
        <v>218</v>
      </c>
      <c r="AQ42" s="9">
        <f t="shared" si="4"/>
        <v>471</v>
      </c>
      <c r="AR42" s="9">
        <f t="shared" si="4"/>
        <v>489</v>
      </c>
    </row>
    <row r="43" spans="1:45" s="78" customFormat="1">
      <c r="A43" s="79"/>
      <c r="Z43" s="80"/>
      <c r="AC43" s="80"/>
      <c r="AD43" s="80"/>
      <c r="AE43" s="80"/>
      <c r="AF43" s="80"/>
    </row>
    <row r="44" spans="1:45" ht="13">
      <c r="A44" s="6" t="s">
        <v>46</v>
      </c>
      <c r="B44" s="11">
        <v>43101</v>
      </c>
      <c r="C44" s="11">
        <v>43132</v>
      </c>
      <c r="D44" s="11">
        <v>43160</v>
      </c>
      <c r="E44" s="11">
        <v>43191</v>
      </c>
      <c r="F44" s="11">
        <v>43221</v>
      </c>
      <c r="G44" s="11">
        <v>43252</v>
      </c>
      <c r="H44" s="11">
        <v>43282</v>
      </c>
      <c r="I44" s="11">
        <v>43313</v>
      </c>
      <c r="J44" s="11">
        <v>43344</v>
      </c>
      <c r="K44" s="11">
        <v>43374</v>
      </c>
      <c r="L44" s="11">
        <v>43405</v>
      </c>
      <c r="M44" s="11">
        <v>43435</v>
      </c>
      <c r="N44" s="11">
        <v>43466</v>
      </c>
      <c r="O44" s="11">
        <v>43497</v>
      </c>
      <c r="P44" s="11">
        <v>43525</v>
      </c>
      <c r="Q44" s="11">
        <v>43556</v>
      </c>
      <c r="R44" s="11">
        <v>43586</v>
      </c>
      <c r="S44" s="11">
        <v>43617</v>
      </c>
      <c r="T44" s="11">
        <v>43647</v>
      </c>
      <c r="U44" s="11">
        <v>43678</v>
      </c>
      <c r="V44" s="11">
        <v>43709</v>
      </c>
      <c r="W44" s="11">
        <v>43739</v>
      </c>
      <c r="X44" s="11">
        <v>43770</v>
      </c>
      <c r="Y44" s="11">
        <v>43800</v>
      </c>
      <c r="Z44" s="11">
        <v>43831</v>
      </c>
      <c r="AA44" s="11">
        <v>43862</v>
      </c>
      <c r="AB44" s="11">
        <v>43891</v>
      </c>
      <c r="AC44" s="11">
        <v>43922</v>
      </c>
      <c r="AD44" s="11">
        <v>43952</v>
      </c>
      <c r="AE44" s="11">
        <v>43983</v>
      </c>
      <c r="AF44" s="11">
        <v>44013</v>
      </c>
      <c r="AG44" s="11">
        <v>44044</v>
      </c>
      <c r="AH44" s="11">
        <v>44075</v>
      </c>
      <c r="AI44" s="11">
        <v>44105</v>
      </c>
      <c r="AJ44" s="11">
        <v>44136</v>
      </c>
      <c r="AK44" s="11">
        <v>44166</v>
      </c>
      <c r="AL44" s="11">
        <v>44197</v>
      </c>
      <c r="AM44" s="11">
        <v>44228</v>
      </c>
      <c r="AN44" s="11">
        <v>44256</v>
      </c>
      <c r="AO44" s="11">
        <v>44287</v>
      </c>
      <c r="AP44" s="11">
        <v>44317</v>
      </c>
      <c r="AQ44" s="11">
        <v>44348</v>
      </c>
      <c r="AR44" s="11">
        <v>44378</v>
      </c>
    </row>
    <row r="45" spans="1:45" ht="12.5">
      <c r="A45" s="5" t="s">
        <v>52</v>
      </c>
      <c r="B45" s="4">
        <v>12</v>
      </c>
      <c r="C45" s="4">
        <v>20</v>
      </c>
      <c r="D45" s="4">
        <v>21</v>
      </c>
      <c r="E45" s="4">
        <v>15</v>
      </c>
      <c r="F45" s="4">
        <v>24</v>
      </c>
      <c r="G45" s="4">
        <v>16</v>
      </c>
      <c r="H45" s="4">
        <v>25</v>
      </c>
      <c r="I45" s="4">
        <v>17</v>
      </c>
      <c r="J45" s="4">
        <v>11</v>
      </c>
      <c r="K45" s="4">
        <v>16</v>
      </c>
      <c r="L45" s="4">
        <v>12</v>
      </c>
      <c r="M45" s="4">
        <v>13</v>
      </c>
      <c r="N45" s="4">
        <v>33</v>
      </c>
      <c r="O45" s="4">
        <v>39</v>
      </c>
      <c r="P45" s="4">
        <v>29</v>
      </c>
      <c r="Q45" s="4">
        <v>32</v>
      </c>
      <c r="R45" s="4">
        <v>44</v>
      </c>
      <c r="S45" s="4">
        <v>52</v>
      </c>
      <c r="T45" s="4">
        <v>40</v>
      </c>
      <c r="U45" s="4">
        <v>26</v>
      </c>
      <c r="V45" s="4">
        <v>22</v>
      </c>
      <c r="W45" s="4">
        <v>26</v>
      </c>
      <c r="X45" s="4">
        <v>16</v>
      </c>
      <c r="Y45" s="4">
        <v>20</v>
      </c>
      <c r="Z45" s="4">
        <v>25</v>
      </c>
      <c r="AA45" s="4">
        <v>21</v>
      </c>
      <c r="AB45" s="4">
        <v>19</v>
      </c>
      <c r="AC45" s="4">
        <v>5</v>
      </c>
      <c r="AD45" s="4">
        <v>10</v>
      </c>
      <c r="AE45" s="4">
        <v>15</v>
      </c>
      <c r="AF45" s="4">
        <v>23</v>
      </c>
      <c r="AG45" s="4">
        <v>9</v>
      </c>
      <c r="AH45" s="4">
        <v>17</v>
      </c>
      <c r="AI45" s="4">
        <v>9</v>
      </c>
      <c r="AJ45" s="4">
        <v>37</v>
      </c>
      <c r="AK45" s="4">
        <v>35</v>
      </c>
      <c r="AL45" s="4">
        <v>92</v>
      </c>
      <c r="AM45" s="4">
        <v>168</v>
      </c>
      <c r="AN45" s="4">
        <v>108</v>
      </c>
      <c r="AO45" s="4">
        <v>86</v>
      </c>
      <c r="AP45" s="4">
        <v>70</v>
      </c>
      <c r="AQ45" s="4">
        <v>96</v>
      </c>
      <c r="AR45" s="4">
        <v>128</v>
      </c>
    </row>
    <row r="46" spans="1:45" ht="12.5">
      <c r="A46" s="5" t="s">
        <v>54</v>
      </c>
      <c r="B46" s="4">
        <v>2</v>
      </c>
      <c r="C46" s="4">
        <v>1</v>
      </c>
      <c r="D46" s="4">
        <v>3</v>
      </c>
      <c r="E46" s="4">
        <v>3</v>
      </c>
      <c r="F46" s="4">
        <v>1</v>
      </c>
      <c r="G46" s="4">
        <v>0</v>
      </c>
      <c r="H46" s="4">
        <v>2</v>
      </c>
      <c r="I46" s="4">
        <v>0</v>
      </c>
      <c r="J46" s="4">
        <v>2</v>
      </c>
      <c r="K46" s="4">
        <v>1</v>
      </c>
      <c r="L46" s="4">
        <v>1</v>
      </c>
      <c r="M46" s="4">
        <v>2</v>
      </c>
      <c r="N46" s="4">
        <v>3</v>
      </c>
      <c r="O46" s="4">
        <v>5</v>
      </c>
      <c r="P46" s="4">
        <v>3</v>
      </c>
      <c r="Q46" s="4">
        <v>1</v>
      </c>
      <c r="R46" s="4">
        <v>3</v>
      </c>
      <c r="S46" s="4">
        <v>3</v>
      </c>
      <c r="T46" s="4">
        <v>4</v>
      </c>
      <c r="U46" s="4">
        <v>2</v>
      </c>
      <c r="V46" s="4">
        <v>1</v>
      </c>
      <c r="W46" s="4">
        <v>1</v>
      </c>
      <c r="X46" s="4">
        <v>2</v>
      </c>
      <c r="Y46" s="4">
        <v>2</v>
      </c>
      <c r="Z46" s="4">
        <v>4</v>
      </c>
      <c r="AA46" s="4">
        <v>1</v>
      </c>
      <c r="AB46" s="4">
        <v>2</v>
      </c>
      <c r="AC46" s="4">
        <v>2</v>
      </c>
      <c r="AD46" s="4">
        <v>2</v>
      </c>
      <c r="AE46" s="4">
        <v>2</v>
      </c>
      <c r="AF46" s="4">
        <v>3</v>
      </c>
      <c r="AG46" s="4">
        <v>1</v>
      </c>
      <c r="AH46" s="4">
        <v>0</v>
      </c>
      <c r="AI46" s="4">
        <v>4</v>
      </c>
      <c r="AJ46" s="4">
        <v>3</v>
      </c>
      <c r="AK46" s="4">
        <v>4</v>
      </c>
      <c r="AL46" s="4">
        <v>9</v>
      </c>
      <c r="AM46" s="4">
        <v>6</v>
      </c>
      <c r="AN46" s="4">
        <v>12</v>
      </c>
      <c r="AO46" s="4">
        <v>8</v>
      </c>
      <c r="AP46" s="4">
        <v>6</v>
      </c>
      <c r="AQ46" s="4">
        <v>12</v>
      </c>
      <c r="AR46" s="4">
        <v>13</v>
      </c>
    </row>
    <row r="47" spans="1:45" ht="12.5">
      <c r="A47" s="5" t="s">
        <v>55</v>
      </c>
      <c r="B47" s="4">
        <v>2</v>
      </c>
      <c r="C47" s="4">
        <v>2</v>
      </c>
      <c r="D47" s="4">
        <v>4</v>
      </c>
      <c r="E47" s="4">
        <v>2</v>
      </c>
      <c r="F47" s="4">
        <v>4</v>
      </c>
      <c r="G47" s="4">
        <v>2</v>
      </c>
      <c r="H47" s="4">
        <v>3</v>
      </c>
      <c r="I47" s="4">
        <v>3</v>
      </c>
      <c r="J47" s="4">
        <v>2</v>
      </c>
      <c r="K47" s="4">
        <v>2</v>
      </c>
      <c r="L47" s="4">
        <v>2</v>
      </c>
      <c r="M47" s="4">
        <v>2</v>
      </c>
      <c r="N47" s="4">
        <v>2</v>
      </c>
      <c r="O47" s="4">
        <v>4</v>
      </c>
      <c r="P47" s="4">
        <v>2</v>
      </c>
      <c r="Q47" s="4">
        <v>3</v>
      </c>
      <c r="R47" s="4">
        <v>11</v>
      </c>
      <c r="S47" s="4">
        <v>4</v>
      </c>
      <c r="T47" s="4">
        <v>6</v>
      </c>
      <c r="U47" s="4">
        <v>1</v>
      </c>
      <c r="V47" s="4">
        <v>2</v>
      </c>
      <c r="W47" s="4">
        <v>3</v>
      </c>
      <c r="X47" s="4">
        <v>0</v>
      </c>
      <c r="Y47" s="4">
        <v>1</v>
      </c>
      <c r="Z47" s="4">
        <v>2</v>
      </c>
      <c r="AA47" s="4">
        <v>3</v>
      </c>
      <c r="AB47" s="4">
        <v>3</v>
      </c>
      <c r="AC47" s="4">
        <v>2</v>
      </c>
      <c r="AD47" s="4">
        <v>1</v>
      </c>
      <c r="AE47" s="4">
        <v>1</v>
      </c>
      <c r="AF47" s="4">
        <v>2</v>
      </c>
      <c r="AG47" s="4">
        <v>1</v>
      </c>
      <c r="AH47" s="4">
        <v>1</v>
      </c>
      <c r="AI47" s="4">
        <v>0</v>
      </c>
      <c r="AJ47" s="4">
        <v>3</v>
      </c>
      <c r="AK47" s="4">
        <v>4</v>
      </c>
      <c r="AL47" s="4">
        <v>6</v>
      </c>
      <c r="AM47" s="4">
        <v>2</v>
      </c>
      <c r="AN47" s="4">
        <v>4</v>
      </c>
      <c r="AO47" s="4">
        <v>5</v>
      </c>
      <c r="AP47" s="4">
        <v>2</v>
      </c>
      <c r="AQ47" s="4">
        <v>7</v>
      </c>
      <c r="AR47" s="4">
        <v>3</v>
      </c>
    </row>
    <row r="48" spans="1:45" ht="12.5">
      <c r="A48" s="5" t="s">
        <v>56</v>
      </c>
      <c r="B48" s="4">
        <v>2</v>
      </c>
      <c r="C48" s="4">
        <v>3</v>
      </c>
      <c r="D48" s="4">
        <v>0</v>
      </c>
      <c r="E48" s="4">
        <v>3</v>
      </c>
      <c r="F48" s="4">
        <v>2</v>
      </c>
      <c r="G48" s="4">
        <v>0</v>
      </c>
      <c r="H48" s="4">
        <v>3</v>
      </c>
      <c r="I48" s="4">
        <v>2</v>
      </c>
      <c r="J48" s="4">
        <v>0</v>
      </c>
      <c r="K48" s="4">
        <v>3</v>
      </c>
      <c r="L48" s="4">
        <v>3</v>
      </c>
      <c r="M48" s="4">
        <v>1</v>
      </c>
      <c r="N48" s="4">
        <v>5</v>
      </c>
      <c r="O48" s="4">
        <v>6</v>
      </c>
      <c r="P48" s="4">
        <v>6</v>
      </c>
      <c r="Q48" s="4">
        <v>9</v>
      </c>
      <c r="R48" s="4">
        <v>8</v>
      </c>
      <c r="S48" s="4">
        <v>8</v>
      </c>
      <c r="T48" s="4">
        <v>10</v>
      </c>
      <c r="U48" s="4">
        <v>7</v>
      </c>
      <c r="V48" s="4">
        <v>5</v>
      </c>
      <c r="W48" s="4">
        <v>7</v>
      </c>
      <c r="X48" s="4">
        <v>3</v>
      </c>
      <c r="Y48" s="4">
        <v>2</v>
      </c>
      <c r="Z48" s="4"/>
      <c r="AA48" s="4">
        <v>1</v>
      </c>
      <c r="AB48" s="4">
        <v>4</v>
      </c>
      <c r="AC48" s="4"/>
      <c r="AD48" s="4">
        <v>1</v>
      </c>
      <c r="AE48" s="4">
        <v>1</v>
      </c>
      <c r="AF48" s="4">
        <v>1</v>
      </c>
      <c r="AG48" s="4">
        <v>1</v>
      </c>
      <c r="AH48" s="4">
        <v>2</v>
      </c>
      <c r="AI48" s="4">
        <v>3</v>
      </c>
      <c r="AJ48" s="4">
        <v>1</v>
      </c>
      <c r="AK48" s="4">
        <v>2</v>
      </c>
      <c r="AL48" s="4">
        <v>0</v>
      </c>
      <c r="AM48" s="4">
        <v>0</v>
      </c>
      <c r="AN48" s="4">
        <v>0</v>
      </c>
      <c r="AO48" s="4">
        <v>0</v>
      </c>
      <c r="AP48" s="4">
        <v>1</v>
      </c>
      <c r="AQ48" s="4">
        <v>0</v>
      </c>
      <c r="AR48" s="4">
        <v>0</v>
      </c>
    </row>
    <row r="49" spans="1:44" ht="12.5">
      <c r="A49" s="5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3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0</v>
      </c>
      <c r="R49" s="4">
        <v>6</v>
      </c>
      <c r="S49" s="4">
        <v>0</v>
      </c>
      <c r="T49" s="4">
        <v>0</v>
      </c>
      <c r="U49" s="4">
        <v>2</v>
      </c>
      <c r="V49" s="4">
        <v>1</v>
      </c>
      <c r="W49" s="4">
        <v>0</v>
      </c>
      <c r="X49" s="4">
        <v>0</v>
      </c>
      <c r="Y49" s="4">
        <v>1</v>
      </c>
      <c r="Z49" s="4">
        <v>5</v>
      </c>
      <c r="AA49" s="4"/>
      <c r="AB49" s="4">
        <v>1</v>
      </c>
      <c r="AC49" s="4"/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1</v>
      </c>
      <c r="AR49" s="4">
        <v>0</v>
      </c>
    </row>
    <row r="50" spans="1:44" ht="13">
      <c r="A50" s="9" t="s">
        <v>1</v>
      </c>
      <c r="B50" s="9">
        <f t="shared" ref="B50:Y50" si="5">SUM(B45:B49)</f>
        <v>18</v>
      </c>
      <c r="C50" s="9">
        <f t="shared" si="5"/>
        <v>26</v>
      </c>
      <c r="D50" s="9">
        <f t="shared" si="5"/>
        <v>28</v>
      </c>
      <c r="E50" s="9">
        <f t="shared" si="5"/>
        <v>23</v>
      </c>
      <c r="F50" s="9">
        <f t="shared" si="5"/>
        <v>31</v>
      </c>
      <c r="G50" s="9">
        <f t="shared" si="5"/>
        <v>21</v>
      </c>
      <c r="H50" s="9">
        <f t="shared" si="5"/>
        <v>33</v>
      </c>
      <c r="I50" s="9">
        <f t="shared" si="5"/>
        <v>22</v>
      </c>
      <c r="J50" s="9">
        <f t="shared" si="5"/>
        <v>15</v>
      </c>
      <c r="K50" s="9">
        <f t="shared" si="5"/>
        <v>22</v>
      </c>
      <c r="L50" s="9">
        <f t="shared" si="5"/>
        <v>18</v>
      </c>
      <c r="M50" s="9">
        <f t="shared" si="5"/>
        <v>18</v>
      </c>
      <c r="N50" s="9">
        <f t="shared" si="5"/>
        <v>43</v>
      </c>
      <c r="O50" s="9">
        <f t="shared" si="5"/>
        <v>55</v>
      </c>
      <c r="P50" s="9">
        <f t="shared" si="5"/>
        <v>40</v>
      </c>
      <c r="Q50" s="9">
        <f t="shared" si="5"/>
        <v>45</v>
      </c>
      <c r="R50" s="9">
        <f t="shared" si="5"/>
        <v>72</v>
      </c>
      <c r="S50" s="9">
        <f t="shared" si="5"/>
        <v>67</v>
      </c>
      <c r="T50" s="9">
        <f t="shared" si="5"/>
        <v>60</v>
      </c>
      <c r="U50" s="9">
        <f t="shared" si="5"/>
        <v>38</v>
      </c>
      <c r="V50" s="9">
        <f t="shared" si="5"/>
        <v>31</v>
      </c>
      <c r="W50" s="9">
        <f t="shared" si="5"/>
        <v>37</v>
      </c>
      <c r="X50" s="9">
        <f t="shared" si="5"/>
        <v>21</v>
      </c>
      <c r="Y50" s="9">
        <f t="shared" si="5"/>
        <v>26</v>
      </c>
      <c r="Z50" s="9">
        <f t="shared" ref="Z50:AR50" si="6">SUM(Z45:Z49)</f>
        <v>36</v>
      </c>
      <c r="AA50" s="9">
        <f t="shared" si="6"/>
        <v>26</v>
      </c>
      <c r="AB50" s="9">
        <f t="shared" si="6"/>
        <v>29</v>
      </c>
      <c r="AC50" s="9">
        <f t="shared" si="6"/>
        <v>9</v>
      </c>
      <c r="AD50" s="9">
        <f t="shared" si="6"/>
        <v>14</v>
      </c>
      <c r="AE50" s="9">
        <f t="shared" si="6"/>
        <v>19</v>
      </c>
      <c r="AF50" s="9">
        <f t="shared" si="6"/>
        <v>29</v>
      </c>
      <c r="AG50" s="9">
        <f t="shared" si="6"/>
        <v>12</v>
      </c>
      <c r="AH50" s="9">
        <f t="shared" si="6"/>
        <v>20</v>
      </c>
      <c r="AI50" s="9">
        <f t="shared" si="6"/>
        <v>16</v>
      </c>
      <c r="AJ50" s="9">
        <f t="shared" si="6"/>
        <v>44</v>
      </c>
      <c r="AK50" s="9">
        <f t="shared" si="6"/>
        <v>45</v>
      </c>
      <c r="AL50" s="9">
        <f t="shared" si="6"/>
        <v>107</v>
      </c>
      <c r="AM50" s="9">
        <f t="shared" si="6"/>
        <v>176</v>
      </c>
      <c r="AN50" s="9">
        <f t="shared" si="6"/>
        <v>124</v>
      </c>
      <c r="AO50" s="9">
        <f t="shared" si="6"/>
        <v>99</v>
      </c>
      <c r="AP50" s="9">
        <f t="shared" si="6"/>
        <v>79</v>
      </c>
      <c r="AQ50" s="9">
        <f t="shared" si="6"/>
        <v>116</v>
      </c>
      <c r="AR50" s="9">
        <f t="shared" si="6"/>
        <v>144</v>
      </c>
    </row>
    <row r="53" spans="1:44" ht="37.5" customHeight="1">
      <c r="A53" s="29" t="s">
        <v>278</v>
      </c>
      <c r="B53" s="11">
        <v>43101</v>
      </c>
      <c r="C53" s="11">
        <v>43132</v>
      </c>
      <c r="D53" s="11">
        <v>43160</v>
      </c>
      <c r="E53" s="11">
        <v>43191</v>
      </c>
      <c r="F53" s="11">
        <v>43221</v>
      </c>
      <c r="G53" s="11">
        <v>43252</v>
      </c>
      <c r="H53" s="11">
        <v>43282</v>
      </c>
      <c r="I53" s="11">
        <v>43313</v>
      </c>
      <c r="J53" s="11">
        <v>43344</v>
      </c>
      <c r="K53" s="11">
        <v>43374</v>
      </c>
      <c r="L53" s="11">
        <v>43405</v>
      </c>
      <c r="M53" s="11">
        <v>43435</v>
      </c>
      <c r="N53" s="11">
        <v>43466</v>
      </c>
      <c r="O53" s="11">
        <v>43497</v>
      </c>
      <c r="P53" s="11">
        <v>43525</v>
      </c>
      <c r="Q53" s="11">
        <v>43556</v>
      </c>
      <c r="R53" s="11">
        <v>43586</v>
      </c>
      <c r="S53" s="11">
        <v>43617</v>
      </c>
      <c r="T53" s="11">
        <v>43647</v>
      </c>
      <c r="U53" s="11">
        <v>43678</v>
      </c>
      <c r="V53" s="11">
        <v>43709</v>
      </c>
      <c r="W53" s="11">
        <v>43739</v>
      </c>
      <c r="X53" s="11">
        <v>43770</v>
      </c>
      <c r="Y53" s="11">
        <v>43800</v>
      </c>
      <c r="Z53" s="11">
        <v>43831</v>
      </c>
      <c r="AA53" s="11">
        <v>43862</v>
      </c>
      <c r="AB53" s="11">
        <v>43891</v>
      </c>
      <c r="AC53" s="11">
        <v>43922</v>
      </c>
      <c r="AD53" s="11">
        <v>43952</v>
      </c>
      <c r="AE53" s="11">
        <v>43983</v>
      </c>
      <c r="AF53" s="11">
        <v>44013</v>
      </c>
      <c r="AG53" s="11">
        <v>44044</v>
      </c>
      <c r="AH53" s="11">
        <v>44075</v>
      </c>
      <c r="AI53" s="11">
        <v>44105</v>
      </c>
      <c r="AJ53" s="11">
        <v>44136</v>
      </c>
      <c r="AK53" s="11">
        <v>44166</v>
      </c>
      <c r="AL53" s="11">
        <v>44197</v>
      </c>
      <c r="AM53" s="11">
        <v>44228</v>
      </c>
      <c r="AN53" s="11">
        <v>44256</v>
      </c>
      <c r="AO53" s="11">
        <v>44287</v>
      </c>
      <c r="AP53" s="11">
        <v>44317</v>
      </c>
      <c r="AQ53" s="11">
        <v>44348</v>
      </c>
      <c r="AR53" s="11">
        <v>44378</v>
      </c>
    </row>
    <row r="54" spans="1:44" ht="12.5">
      <c r="A54" s="5" t="s">
        <v>52</v>
      </c>
      <c r="B54" s="4">
        <v>28</v>
      </c>
      <c r="C54" s="4">
        <v>26</v>
      </c>
      <c r="D54" s="4">
        <v>28</v>
      </c>
      <c r="E54" s="4">
        <v>13</v>
      </c>
      <c r="F54" s="4">
        <v>7</v>
      </c>
      <c r="G54" s="4">
        <v>21</v>
      </c>
      <c r="H54" s="4">
        <v>23</v>
      </c>
      <c r="I54" s="4">
        <v>19</v>
      </c>
      <c r="J54" s="4">
        <v>17</v>
      </c>
      <c r="K54" s="4">
        <v>19</v>
      </c>
      <c r="L54" s="4">
        <v>10</v>
      </c>
      <c r="M54" s="4">
        <v>25</v>
      </c>
      <c r="N54" s="4">
        <v>13</v>
      </c>
      <c r="O54" s="4">
        <v>13</v>
      </c>
      <c r="P54" s="4">
        <v>14</v>
      </c>
      <c r="Q54" s="4">
        <v>3</v>
      </c>
      <c r="R54" s="4">
        <v>13</v>
      </c>
      <c r="S54" s="4">
        <v>17</v>
      </c>
      <c r="T54" s="4">
        <v>14</v>
      </c>
      <c r="U54" s="4">
        <v>19</v>
      </c>
      <c r="V54" s="4">
        <v>15</v>
      </c>
      <c r="W54" s="4">
        <v>21</v>
      </c>
      <c r="X54" s="4">
        <v>16</v>
      </c>
      <c r="Y54" s="4">
        <v>19</v>
      </c>
      <c r="Z54" s="4"/>
      <c r="AA54" s="4">
        <v>13</v>
      </c>
      <c r="AB54" s="4">
        <v>5</v>
      </c>
      <c r="AC54" s="4">
        <v>1</v>
      </c>
      <c r="AD54" s="4">
        <v>2</v>
      </c>
      <c r="AE54" s="4">
        <v>0</v>
      </c>
      <c r="AF54" s="4">
        <v>7</v>
      </c>
      <c r="AG54" s="4">
        <v>5</v>
      </c>
      <c r="AH54" s="4">
        <v>1</v>
      </c>
      <c r="AI54" s="4">
        <v>11</v>
      </c>
      <c r="AJ54" s="4">
        <v>7</v>
      </c>
      <c r="AK54" s="4">
        <v>0</v>
      </c>
      <c r="AL54" s="4">
        <v>1</v>
      </c>
      <c r="AM54" s="4">
        <v>11</v>
      </c>
      <c r="AN54" s="4">
        <v>11</v>
      </c>
      <c r="AO54" s="4">
        <v>12</v>
      </c>
      <c r="AP54" s="4">
        <v>19</v>
      </c>
      <c r="AQ54" s="4">
        <v>12</v>
      </c>
      <c r="AR54" s="4">
        <v>13</v>
      </c>
    </row>
    <row r="55" spans="1:44" ht="12.5">
      <c r="A55" s="5" t="s">
        <v>54</v>
      </c>
      <c r="B55" s="4">
        <v>0</v>
      </c>
      <c r="C55" s="4">
        <v>1</v>
      </c>
      <c r="D55" s="4">
        <v>0</v>
      </c>
      <c r="E55" s="4">
        <v>1</v>
      </c>
      <c r="F55" s="4">
        <v>0</v>
      </c>
      <c r="G55" s="4">
        <v>0</v>
      </c>
      <c r="H55" s="4">
        <v>2</v>
      </c>
      <c r="I55" s="4">
        <v>4</v>
      </c>
      <c r="J55" s="4">
        <v>0</v>
      </c>
      <c r="K55" s="4">
        <v>1</v>
      </c>
      <c r="L55" s="4">
        <v>0</v>
      </c>
      <c r="M55" s="4">
        <v>1</v>
      </c>
      <c r="N55" s="4">
        <v>2</v>
      </c>
      <c r="O55" s="4">
        <v>0</v>
      </c>
      <c r="P55" s="4">
        <v>1</v>
      </c>
      <c r="Q55" s="4">
        <v>0</v>
      </c>
      <c r="R55" s="4">
        <v>2</v>
      </c>
      <c r="S55" s="4">
        <v>0</v>
      </c>
      <c r="T55" s="4">
        <v>3</v>
      </c>
      <c r="U55" s="4">
        <v>1</v>
      </c>
      <c r="V55" s="4">
        <v>0</v>
      </c>
      <c r="W55" s="4">
        <v>1</v>
      </c>
      <c r="X55" s="4">
        <v>0</v>
      </c>
      <c r="Y55" s="4">
        <v>0</v>
      </c>
      <c r="Z55" s="4"/>
      <c r="AA55" s="4">
        <v>1</v>
      </c>
      <c r="AB55" s="4"/>
      <c r="AC55" s="4"/>
      <c r="AD55" s="4">
        <v>1</v>
      </c>
      <c r="AE55" s="4">
        <v>0</v>
      </c>
      <c r="AF55" s="4">
        <v>1</v>
      </c>
      <c r="AG55" s="4">
        <v>0</v>
      </c>
      <c r="AH55" s="4">
        <v>1</v>
      </c>
      <c r="AI55" s="4">
        <v>2</v>
      </c>
      <c r="AJ55" s="4">
        <v>0</v>
      </c>
      <c r="AK55" s="4">
        <v>0</v>
      </c>
      <c r="AL55" s="4">
        <v>0</v>
      </c>
      <c r="AM55" s="4">
        <v>0</v>
      </c>
      <c r="AN55" s="4">
        <v>2</v>
      </c>
      <c r="AO55" s="4">
        <v>4</v>
      </c>
      <c r="AP55" s="4">
        <v>1</v>
      </c>
      <c r="AQ55" s="4">
        <v>2</v>
      </c>
      <c r="AR55" s="4">
        <v>4</v>
      </c>
    </row>
    <row r="56" spans="1:44" ht="12.5">
      <c r="A56" s="5" t="s">
        <v>55</v>
      </c>
      <c r="B56" s="4">
        <v>4</v>
      </c>
      <c r="C56" s="4">
        <v>4</v>
      </c>
      <c r="D56" s="4">
        <v>7</v>
      </c>
      <c r="E56" s="4">
        <v>3</v>
      </c>
      <c r="F56" s="4">
        <v>2</v>
      </c>
      <c r="G56" s="4">
        <v>2</v>
      </c>
      <c r="H56" s="4">
        <v>6</v>
      </c>
      <c r="I56" s="4">
        <v>2</v>
      </c>
      <c r="J56" s="4">
        <v>2</v>
      </c>
      <c r="K56" s="4">
        <v>7</v>
      </c>
      <c r="L56" s="4">
        <v>0</v>
      </c>
      <c r="M56" s="4">
        <v>3</v>
      </c>
      <c r="N56" s="4">
        <v>1</v>
      </c>
      <c r="O56" s="4">
        <v>3</v>
      </c>
      <c r="P56" s="4">
        <v>2</v>
      </c>
      <c r="Q56" s="4">
        <v>1</v>
      </c>
      <c r="R56" s="4">
        <v>3</v>
      </c>
      <c r="S56" s="4">
        <v>2</v>
      </c>
      <c r="T56" s="4">
        <v>2</v>
      </c>
      <c r="U56" s="4">
        <v>4</v>
      </c>
      <c r="V56" s="4">
        <v>2</v>
      </c>
      <c r="W56" s="4">
        <v>2</v>
      </c>
      <c r="X56" s="4">
        <v>3</v>
      </c>
      <c r="Y56" s="4">
        <v>3</v>
      </c>
      <c r="Z56" s="4">
        <v>8</v>
      </c>
      <c r="AA56" s="4"/>
      <c r="AB56" s="4"/>
      <c r="AC56" s="4"/>
      <c r="AD56" s="4">
        <v>0</v>
      </c>
      <c r="AE56" s="4">
        <v>0</v>
      </c>
      <c r="AF56" s="4">
        <v>1</v>
      </c>
      <c r="AG56" s="4">
        <v>1</v>
      </c>
      <c r="AH56" s="4">
        <v>4</v>
      </c>
      <c r="AI56" s="4">
        <v>1</v>
      </c>
      <c r="AJ56" s="4">
        <v>2</v>
      </c>
      <c r="AK56" s="4">
        <v>0</v>
      </c>
      <c r="AL56" s="4">
        <v>0</v>
      </c>
      <c r="AM56" s="4">
        <v>2</v>
      </c>
      <c r="AN56" s="4">
        <v>7</v>
      </c>
      <c r="AO56" s="4">
        <v>3</v>
      </c>
      <c r="AP56" s="4">
        <v>3</v>
      </c>
      <c r="AQ56" s="4">
        <v>4</v>
      </c>
      <c r="AR56" s="4">
        <v>7</v>
      </c>
    </row>
    <row r="57" spans="1:44" ht="12.5">
      <c r="A57" s="5" t="s">
        <v>53</v>
      </c>
      <c r="B57" s="4">
        <v>4</v>
      </c>
      <c r="C57" s="4">
        <v>3</v>
      </c>
      <c r="D57" s="4">
        <v>6</v>
      </c>
      <c r="E57" s="4">
        <v>1</v>
      </c>
      <c r="F57" s="4">
        <v>0</v>
      </c>
      <c r="G57" s="4">
        <v>1</v>
      </c>
      <c r="H57" s="4">
        <v>3</v>
      </c>
      <c r="I57" s="4">
        <v>1</v>
      </c>
      <c r="J57" s="4">
        <v>0</v>
      </c>
      <c r="K57" s="4">
        <v>0</v>
      </c>
      <c r="L57" s="4">
        <v>1</v>
      </c>
      <c r="M57" s="4">
        <v>5</v>
      </c>
      <c r="N57" s="4">
        <v>2</v>
      </c>
      <c r="O57" s="4">
        <v>1</v>
      </c>
      <c r="P57" s="4">
        <v>3</v>
      </c>
      <c r="Q57" s="4">
        <v>2</v>
      </c>
      <c r="R57" s="4">
        <v>0</v>
      </c>
      <c r="S57" s="4">
        <v>1</v>
      </c>
      <c r="T57" s="4">
        <v>1</v>
      </c>
      <c r="U57" s="4">
        <v>1</v>
      </c>
      <c r="V57" s="4">
        <v>1</v>
      </c>
      <c r="W57" s="4">
        <v>2</v>
      </c>
      <c r="X57" s="4">
        <v>1</v>
      </c>
      <c r="Y57" s="4">
        <v>5</v>
      </c>
      <c r="Z57" s="4"/>
      <c r="AA57" s="4">
        <v>2</v>
      </c>
      <c r="AB57" s="4">
        <v>1</v>
      </c>
      <c r="AC57" s="4"/>
      <c r="AD57" s="4">
        <v>0</v>
      </c>
      <c r="AE57" s="4">
        <v>0</v>
      </c>
      <c r="AF57" s="4">
        <v>0</v>
      </c>
      <c r="AG57" s="4">
        <v>0</v>
      </c>
      <c r="AH57" s="4">
        <v>1</v>
      </c>
      <c r="AI57" s="4">
        <v>1</v>
      </c>
      <c r="AJ57" s="4">
        <v>0</v>
      </c>
      <c r="AK57" s="4">
        <v>0</v>
      </c>
      <c r="AL57" s="4">
        <v>1</v>
      </c>
      <c r="AM57" s="4">
        <v>0</v>
      </c>
      <c r="AN57" s="4">
        <v>0</v>
      </c>
      <c r="AO57" s="4">
        <v>0</v>
      </c>
      <c r="AP57" s="4">
        <v>0</v>
      </c>
      <c r="AQ57" s="4">
        <v>1</v>
      </c>
      <c r="AR57" s="4">
        <v>3</v>
      </c>
    </row>
    <row r="58" spans="1:44" ht="12.5">
      <c r="A58" s="5" t="s">
        <v>58</v>
      </c>
      <c r="B58" s="4">
        <v>9</v>
      </c>
      <c r="C58" s="4">
        <v>4</v>
      </c>
      <c r="D58" s="4">
        <v>9</v>
      </c>
      <c r="E58" s="4">
        <v>4</v>
      </c>
      <c r="F58" s="4">
        <v>4</v>
      </c>
      <c r="G58" s="4">
        <v>4</v>
      </c>
      <c r="H58" s="4">
        <v>5</v>
      </c>
      <c r="I58" s="4">
        <v>8</v>
      </c>
      <c r="J58" s="4">
        <v>4</v>
      </c>
      <c r="K58" s="4">
        <v>9</v>
      </c>
      <c r="L58" s="4">
        <v>5</v>
      </c>
      <c r="M58" s="4">
        <v>5</v>
      </c>
      <c r="N58" s="4">
        <v>5</v>
      </c>
      <c r="O58" s="4">
        <v>4</v>
      </c>
      <c r="P58" s="4">
        <v>2</v>
      </c>
      <c r="Q58" s="4">
        <v>3</v>
      </c>
      <c r="R58" s="4">
        <v>8</v>
      </c>
      <c r="S58" s="4">
        <v>2</v>
      </c>
      <c r="T58" s="4">
        <v>0</v>
      </c>
      <c r="U58" s="4">
        <v>2</v>
      </c>
      <c r="V58" s="4">
        <v>5</v>
      </c>
      <c r="W58" s="4">
        <v>5</v>
      </c>
      <c r="X58" s="4">
        <v>2</v>
      </c>
      <c r="Y58" s="4">
        <v>3</v>
      </c>
      <c r="Z58" s="4">
        <v>6</v>
      </c>
      <c r="AA58" s="4">
        <v>5</v>
      </c>
      <c r="AB58" s="4">
        <v>6</v>
      </c>
      <c r="AC58" s="4">
        <v>7</v>
      </c>
      <c r="AD58" s="4">
        <v>8</v>
      </c>
      <c r="AE58" s="4">
        <v>0</v>
      </c>
      <c r="AF58" s="4">
        <v>2</v>
      </c>
      <c r="AG58" s="4">
        <v>0</v>
      </c>
      <c r="AH58" s="4">
        <v>2</v>
      </c>
      <c r="AI58" s="4">
        <v>3</v>
      </c>
      <c r="AJ58" s="4">
        <v>5</v>
      </c>
      <c r="AK58" s="4">
        <v>1</v>
      </c>
      <c r="AL58" s="4">
        <v>1</v>
      </c>
      <c r="AM58" s="4">
        <v>2</v>
      </c>
      <c r="AN58" s="4">
        <v>1</v>
      </c>
      <c r="AO58" s="4">
        <v>4</v>
      </c>
      <c r="AP58" s="4">
        <v>5</v>
      </c>
      <c r="AQ58" s="4">
        <v>1</v>
      </c>
      <c r="AR58" s="4">
        <v>4</v>
      </c>
    </row>
    <row r="59" spans="1:44" ht="12.5">
      <c r="A59" s="5" t="s">
        <v>57</v>
      </c>
      <c r="B59" s="4">
        <v>0</v>
      </c>
      <c r="C59" s="4">
        <v>0</v>
      </c>
      <c r="D59" s="4">
        <v>0</v>
      </c>
      <c r="E59" s="4">
        <v>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4</v>
      </c>
      <c r="L59" s="4">
        <v>0</v>
      </c>
      <c r="M59" s="4">
        <v>1</v>
      </c>
      <c r="N59" s="4">
        <v>1</v>
      </c>
      <c r="O59" s="4">
        <v>1</v>
      </c>
      <c r="P59" s="4">
        <v>1</v>
      </c>
      <c r="Q59" s="4">
        <v>0</v>
      </c>
      <c r="R59" s="4">
        <v>1</v>
      </c>
      <c r="S59" s="4">
        <v>4</v>
      </c>
      <c r="T59" s="4">
        <v>0</v>
      </c>
      <c r="U59" s="4">
        <v>0</v>
      </c>
      <c r="V59" s="4">
        <v>0</v>
      </c>
      <c r="W59" s="4">
        <v>6</v>
      </c>
      <c r="X59" s="4">
        <v>4</v>
      </c>
      <c r="Y59" s="4">
        <v>1</v>
      </c>
      <c r="Z59" s="4"/>
      <c r="AA59" s="4">
        <v>1</v>
      </c>
      <c r="AB59" s="4"/>
      <c r="AC59" s="4"/>
      <c r="AD59" s="4">
        <v>0</v>
      </c>
      <c r="AE59" s="4">
        <v>0</v>
      </c>
      <c r="AF59" s="4">
        <v>1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2</v>
      </c>
      <c r="AO59" s="4">
        <v>1</v>
      </c>
      <c r="AP59" s="4">
        <v>2</v>
      </c>
      <c r="AQ59" s="4">
        <v>1</v>
      </c>
      <c r="AR59" s="4">
        <v>0</v>
      </c>
    </row>
    <row r="60" spans="1:44" ht="13">
      <c r="A60" s="9" t="s">
        <v>1</v>
      </c>
      <c r="B60" s="9">
        <f t="shared" ref="B60:D60" si="7">SUM(B54:B59)</f>
        <v>45</v>
      </c>
      <c r="C60" s="9">
        <f t="shared" si="7"/>
        <v>38</v>
      </c>
      <c r="D60" s="9">
        <f t="shared" si="7"/>
        <v>50</v>
      </c>
      <c r="E60" s="9">
        <f t="shared" ref="E60" si="8">SUM(E54:E59)</f>
        <v>25</v>
      </c>
      <c r="F60" s="9">
        <f t="shared" ref="F60" si="9">SUM(F54:F59)</f>
        <v>13</v>
      </c>
      <c r="G60" s="9">
        <f t="shared" ref="G60" si="10">SUM(G54:G59)</f>
        <v>28</v>
      </c>
      <c r="H60" s="9">
        <f t="shared" ref="H60" si="11">SUM(H54:H59)</f>
        <v>39</v>
      </c>
      <c r="I60" s="9">
        <f t="shared" ref="I60" si="12">SUM(I54:I59)</f>
        <v>34</v>
      </c>
      <c r="J60" s="9">
        <f t="shared" ref="J60" si="13">SUM(J54:J59)</f>
        <v>23</v>
      </c>
      <c r="K60" s="9">
        <f t="shared" ref="K60" si="14">SUM(K54:K59)</f>
        <v>40</v>
      </c>
      <c r="L60" s="9">
        <f t="shared" ref="L60" si="15">SUM(L54:L59)</f>
        <v>16</v>
      </c>
      <c r="M60" s="9">
        <f t="shared" ref="M60" si="16">SUM(M54:M59)</f>
        <v>40</v>
      </c>
      <c r="N60" s="9">
        <f t="shared" ref="N60" si="17">SUM(N54:N59)</f>
        <v>24</v>
      </c>
      <c r="O60" s="9">
        <f t="shared" ref="O60" si="18">SUM(O54:O59)</f>
        <v>22</v>
      </c>
      <c r="P60" s="9">
        <f t="shared" ref="P60" si="19">SUM(P54:P59)</f>
        <v>23</v>
      </c>
      <c r="Q60" s="9">
        <f t="shared" ref="Q60" si="20">SUM(Q54:Q59)</f>
        <v>9</v>
      </c>
      <c r="R60" s="9">
        <f t="shared" ref="R60" si="21">SUM(R54:R59)</f>
        <v>27</v>
      </c>
      <c r="S60" s="9">
        <f t="shared" ref="S60:Y60" si="22">SUM(S54:S59)</f>
        <v>26</v>
      </c>
      <c r="T60" s="9">
        <f t="shared" si="22"/>
        <v>20</v>
      </c>
      <c r="U60" s="9">
        <f t="shared" si="22"/>
        <v>27</v>
      </c>
      <c r="V60" s="9">
        <f t="shared" si="22"/>
        <v>23</v>
      </c>
      <c r="W60" s="9">
        <f t="shared" si="22"/>
        <v>37</v>
      </c>
      <c r="X60" s="9">
        <f t="shared" si="22"/>
        <v>26</v>
      </c>
      <c r="Y60" s="9">
        <f t="shared" si="22"/>
        <v>31</v>
      </c>
      <c r="Z60" s="9">
        <f t="shared" ref="Z60:AR60" si="23">SUM(Z54:Z59)</f>
        <v>14</v>
      </c>
      <c r="AA60" s="9">
        <f t="shared" si="23"/>
        <v>22</v>
      </c>
      <c r="AB60" s="9">
        <f t="shared" si="23"/>
        <v>12</v>
      </c>
      <c r="AC60" s="9">
        <f t="shared" si="23"/>
        <v>8</v>
      </c>
      <c r="AD60" s="9">
        <f t="shared" si="23"/>
        <v>11</v>
      </c>
      <c r="AE60" s="9">
        <f t="shared" si="23"/>
        <v>0</v>
      </c>
      <c r="AF60" s="9">
        <f t="shared" si="23"/>
        <v>12</v>
      </c>
      <c r="AG60" s="9">
        <f t="shared" si="23"/>
        <v>6</v>
      </c>
      <c r="AH60" s="9">
        <f t="shared" si="23"/>
        <v>9</v>
      </c>
      <c r="AI60" s="9">
        <f t="shared" si="23"/>
        <v>18</v>
      </c>
      <c r="AJ60" s="9">
        <f t="shared" si="23"/>
        <v>14</v>
      </c>
      <c r="AK60" s="9">
        <f t="shared" si="23"/>
        <v>1</v>
      </c>
      <c r="AL60" s="9">
        <f t="shared" si="23"/>
        <v>3</v>
      </c>
      <c r="AM60" s="9">
        <f t="shared" si="23"/>
        <v>15</v>
      </c>
      <c r="AN60" s="9">
        <f t="shared" si="23"/>
        <v>23</v>
      </c>
      <c r="AO60" s="9">
        <f t="shared" si="23"/>
        <v>24</v>
      </c>
      <c r="AP60" s="9">
        <f t="shared" si="23"/>
        <v>30</v>
      </c>
      <c r="AQ60" s="9">
        <f t="shared" si="23"/>
        <v>21</v>
      </c>
      <c r="AR60" s="9">
        <f t="shared" si="23"/>
        <v>31</v>
      </c>
    </row>
    <row r="63" spans="1:44" ht="31.15" customHeight="1">
      <c r="A63" s="6" t="s">
        <v>47</v>
      </c>
      <c r="B63" s="11">
        <v>43101</v>
      </c>
      <c r="C63" s="11">
        <v>43132</v>
      </c>
      <c r="D63" s="11">
        <v>43160</v>
      </c>
      <c r="E63" s="11">
        <v>43191</v>
      </c>
      <c r="F63" s="11">
        <v>43221</v>
      </c>
      <c r="G63" s="11">
        <v>43252</v>
      </c>
      <c r="H63" s="11">
        <v>43282</v>
      </c>
      <c r="I63" s="11">
        <v>43313</v>
      </c>
      <c r="J63" s="11">
        <v>43344</v>
      </c>
      <c r="K63" s="11">
        <v>43374</v>
      </c>
      <c r="L63" s="11">
        <v>43405</v>
      </c>
      <c r="M63" s="11">
        <v>43435</v>
      </c>
      <c r="N63" s="11">
        <v>43466</v>
      </c>
      <c r="O63" s="11">
        <v>43497</v>
      </c>
      <c r="P63" s="11">
        <v>43525</v>
      </c>
      <c r="Q63" s="11">
        <v>43556</v>
      </c>
      <c r="R63" s="11">
        <v>43586</v>
      </c>
      <c r="S63" s="11">
        <v>43617</v>
      </c>
      <c r="T63" s="11">
        <v>43647</v>
      </c>
      <c r="U63" s="11">
        <v>43678</v>
      </c>
      <c r="V63" s="11">
        <v>43709</v>
      </c>
      <c r="W63" s="11">
        <v>43739</v>
      </c>
      <c r="X63" s="11">
        <v>43770</v>
      </c>
      <c r="Y63" s="11">
        <v>43800</v>
      </c>
      <c r="Z63" s="11">
        <v>43831</v>
      </c>
      <c r="AA63" s="11">
        <v>43862</v>
      </c>
      <c r="AB63" s="11">
        <v>43891</v>
      </c>
      <c r="AC63" s="11">
        <v>43922</v>
      </c>
      <c r="AD63" s="11">
        <v>43952</v>
      </c>
      <c r="AE63" s="11">
        <v>43983</v>
      </c>
      <c r="AF63" s="11">
        <v>44013</v>
      </c>
      <c r="AG63" s="11">
        <v>44044</v>
      </c>
      <c r="AH63" s="11">
        <v>44075</v>
      </c>
      <c r="AI63" s="11">
        <v>44105</v>
      </c>
      <c r="AJ63" s="11">
        <v>44136</v>
      </c>
      <c r="AK63" s="11">
        <v>44166</v>
      </c>
      <c r="AL63" s="11">
        <v>44197</v>
      </c>
      <c r="AM63" s="11">
        <v>44228</v>
      </c>
      <c r="AN63" s="11">
        <v>44256</v>
      </c>
      <c r="AO63" s="11">
        <v>44287</v>
      </c>
      <c r="AP63" s="11">
        <v>44317</v>
      </c>
      <c r="AQ63" s="11">
        <v>44348</v>
      </c>
      <c r="AR63" s="11">
        <v>44378</v>
      </c>
    </row>
    <row r="64" spans="1:44" ht="12.5">
      <c r="A64" s="5" t="s">
        <v>52</v>
      </c>
      <c r="B64" s="18">
        <v>5</v>
      </c>
      <c r="C64" s="18">
        <v>4</v>
      </c>
      <c r="D64" s="18">
        <v>12</v>
      </c>
      <c r="E64" s="18">
        <v>4</v>
      </c>
      <c r="F64" s="18">
        <v>8</v>
      </c>
      <c r="G64" s="18">
        <v>5</v>
      </c>
      <c r="H64" s="18">
        <v>7</v>
      </c>
      <c r="I64" s="18">
        <v>4</v>
      </c>
      <c r="J64" s="18">
        <v>3</v>
      </c>
      <c r="K64" s="18">
        <v>7</v>
      </c>
      <c r="L64" s="18">
        <v>7</v>
      </c>
      <c r="M64" s="18">
        <v>16</v>
      </c>
      <c r="N64" s="18">
        <v>11</v>
      </c>
      <c r="O64" s="18">
        <v>4</v>
      </c>
      <c r="P64" s="18">
        <v>4</v>
      </c>
      <c r="Q64" s="18">
        <v>3</v>
      </c>
      <c r="R64" s="18">
        <v>2</v>
      </c>
      <c r="S64" s="18">
        <v>4</v>
      </c>
      <c r="T64" s="4">
        <v>0</v>
      </c>
      <c r="U64" s="4">
        <v>8</v>
      </c>
      <c r="V64" s="4">
        <v>13</v>
      </c>
      <c r="W64" s="4">
        <v>6</v>
      </c>
      <c r="X64" s="4">
        <v>9</v>
      </c>
      <c r="Y64" s="4">
        <v>7</v>
      </c>
      <c r="Z64" s="4">
        <v>7</v>
      </c>
      <c r="AA64" s="4">
        <v>5</v>
      </c>
      <c r="AB64" s="4">
        <v>5</v>
      </c>
      <c r="AC64" s="4">
        <v>4</v>
      </c>
      <c r="AD64" s="4">
        <v>4</v>
      </c>
      <c r="AE64" s="4">
        <v>0</v>
      </c>
      <c r="AF64" s="4">
        <v>5</v>
      </c>
      <c r="AG64" s="4">
        <v>19</v>
      </c>
      <c r="AH64" s="4">
        <v>17</v>
      </c>
      <c r="AI64" s="4">
        <v>16</v>
      </c>
      <c r="AJ64" s="4">
        <v>5</v>
      </c>
      <c r="AK64" s="4">
        <v>10</v>
      </c>
      <c r="AL64" s="4">
        <v>6</v>
      </c>
      <c r="AM64" s="4">
        <v>10</v>
      </c>
      <c r="AN64" s="4">
        <v>3</v>
      </c>
      <c r="AO64" s="4">
        <v>3</v>
      </c>
      <c r="AP64" s="4">
        <v>8</v>
      </c>
      <c r="AQ64" s="4">
        <v>3</v>
      </c>
      <c r="AR64" s="4">
        <v>14</v>
      </c>
    </row>
    <row r="65" spans="1:44" ht="12.5">
      <c r="A65" s="5" t="s">
        <v>55</v>
      </c>
      <c r="B65" s="18">
        <v>1</v>
      </c>
      <c r="C65" s="18">
        <v>0</v>
      </c>
      <c r="D65" s="18">
        <v>4</v>
      </c>
      <c r="E65" s="18">
        <v>2</v>
      </c>
      <c r="F65" s="18">
        <v>1</v>
      </c>
      <c r="G65" s="18">
        <v>3</v>
      </c>
      <c r="H65" s="18">
        <v>9</v>
      </c>
      <c r="I65" s="18">
        <v>1</v>
      </c>
      <c r="J65" s="18">
        <v>3</v>
      </c>
      <c r="K65" s="18">
        <v>2</v>
      </c>
      <c r="L65" s="18">
        <v>4</v>
      </c>
      <c r="M65" s="18">
        <v>2</v>
      </c>
      <c r="N65" s="18">
        <v>2</v>
      </c>
      <c r="O65" s="18">
        <v>3</v>
      </c>
      <c r="P65" s="18">
        <v>1</v>
      </c>
      <c r="Q65" s="18">
        <v>4</v>
      </c>
      <c r="R65" s="18">
        <v>3</v>
      </c>
      <c r="S65" s="18">
        <v>1</v>
      </c>
      <c r="T65" s="4">
        <v>0</v>
      </c>
      <c r="U65" s="4">
        <v>2</v>
      </c>
      <c r="V65" s="4">
        <v>4</v>
      </c>
      <c r="W65" s="4">
        <v>2</v>
      </c>
      <c r="X65" s="4">
        <v>6</v>
      </c>
      <c r="Y65" s="4">
        <v>1</v>
      </c>
      <c r="Z65" s="4">
        <v>10</v>
      </c>
      <c r="AA65" s="4">
        <v>5</v>
      </c>
      <c r="AB65" s="4">
        <v>1</v>
      </c>
      <c r="AC65" s="4">
        <v>1</v>
      </c>
      <c r="AD65" s="4">
        <v>2</v>
      </c>
      <c r="AE65" s="4">
        <v>0</v>
      </c>
      <c r="AF65" s="4">
        <v>3</v>
      </c>
      <c r="AG65" s="4">
        <v>5</v>
      </c>
      <c r="AH65" s="4">
        <v>5</v>
      </c>
      <c r="AI65" s="4">
        <v>1</v>
      </c>
      <c r="AJ65" s="4">
        <v>5</v>
      </c>
      <c r="AK65" s="4">
        <v>3</v>
      </c>
      <c r="AL65" s="4">
        <v>1</v>
      </c>
      <c r="AM65" s="4">
        <v>4</v>
      </c>
      <c r="AN65" s="4">
        <v>2</v>
      </c>
      <c r="AO65" s="4">
        <v>6</v>
      </c>
      <c r="AP65" s="4">
        <v>4</v>
      </c>
      <c r="AQ65" s="4">
        <v>0</v>
      </c>
      <c r="AR65" s="4">
        <v>1</v>
      </c>
    </row>
    <row r="66" spans="1:44" ht="12.5">
      <c r="A66" s="5" t="s">
        <v>56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1</v>
      </c>
      <c r="M66" s="18">
        <v>0</v>
      </c>
      <c r="N66" s="18">
        <v>5</v>
      </c>
      <c r="O66" s="18">
        <v>1</v>
      </c>
      <c r="P66" s="18">
        <v>1</v>
      </c>
      <c r="Q66" s="18">
        <v>0</v>
      </c>
      <c r="R66" s="18">
        <v>0</v>
      </c>
      <c r="S66" s="18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/>
      <c r="AA66" s="4"/>
      <c r="AB66" s="4"/>
      <c r="AC66" s="4"/>
      <c r="AD66" s="4"/>
      <c r="AE66" s="4">
        <v>0</v>
      </c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spans="1:44" ht="12.5">
      <c r="A67" s="5" t="s">
        <v>259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>
        <v>1</v>
      </c>
      <c r="AE67" s="4">
        <v>0</v>
      </c>
      <c r="AF67" s="4">
        <v>0</v>
      </c>
      <c r="AG67" s="4">
        <v>1</v>
      </c>
      <c r="AH67" s="4">
        <v>3</v>
      </c>
      <c r="AI67" s="4">
        <v>6</v>
      </c>
      <c r="AJ67" s="4">
        <v>3</v>
      </c>
      <c r="AK67" s="4">
        <v>3</v>
      </c>
      <c r="AL67" s="4">
        <v>0</v>
      </c>
      <c r="AM67" s="4">
        <v>0</v>
      </c>
      <c r="AN67" s="4">
        <v>2</v>
      </c>
      <c r="AO67" s="4">
        <v>2</v>
      </c>
      <c r="AP67" s="4">
        <v>4</v>
      </c>
      <c r="AQ67" s="4">
        <v>2</v>
      </c>
      <c r="AR67" s="4">
        <v>5</v>
      </c>
    </row>
    <row r="68" spans="1:44" ht="13">
      <c r="A68" s="9" t="s">
        <v>1</v>
      </c>
      <c r="B68" s="9">
        <f>SUM(B64:B67)</f>
        <v>6</v>
      </c>
      <c r="C68" s="9">
        <f t="shared" ref="C68:AR68" si="24">SUM(C64:C67)</f>
        <v>4</v>
      </c>
      <c r="D68" s="9">
        <f t="shared" si="24"/>
        <v>16</v>
      </c>
      <c r="E68" s="9">
        <f t="shared" si="24"/>
        <v>6</v>
      </c>
      <c r="F68" s="9">
        <f t="shared" si="24"/>
        <v>9</v>
      </c>
      <c r="G68" s="9">
        <f t="shared" si="24"/>
        <v>8</v>
      </c>
      <c r="H68" s="9">
        <f t="shared" si="24"/>
        <v>17</v>
      </c>
      <c r="I68" s="9">
        <f t="shared" si="24"/>
        <v>5</v>
      </c>
      <c r="J68" s="9">
        <f t="shared" si="24"/>
        <v>7</v>
      </c>
      <c r="K68" s="9">
        <f t="shared" si="24"/>
        <v>9</v>
      </c>
      <c r="L68" s="9">
        <f t="shared" si="24"/>
        <v>12</v>
      </c>
      <c r="M68" s="9">
        <f t="shared" si="24"/>
        <v>18</v>
      </c>
      <c r="N68" s="9">
        <f t="shared" si="24"/>
        <v>18</v>
      </c>
      <c r="O68" s="9">
        <f t="shared" si="24"/>
        <v>8</v>
      </c>
      <c r="P68" s="9">
        <f t="shared" si="24"/>
        <v>6</v>
      </c>
      <c r="Q68" s="9">
        <f t="shared" si="24"/>
        <v>7</v>
      </c>
      <c r="R68" s="9">
        <f t="shared" si="24"/>
        <v>5</v>
      </c>
      <c r="S68" s="9">
        <f t="shared" si="24"/>
        <v>5</v>
      </c>
      <c r="T68" s="9">
        <f t="shared" si="24"/>
        <v>0</v>
      </c>
      <c r="U68" s="9">
        <f t="shared" si="24"/>
        <v>10</v>
      </c>
      <c r="V68" s="9">
        <f t="shared" si="24"/>
        <v>17</v>
      </c>
      <c r="W68" s="9">
        <f t="shared" si="24"/>
        <v>8</v>
      </c>
      <c r="X68" s="9">
        <f t="shared" si="24"/>
        <v>15</v>
      </c>
      <c r="Y68" s="9">
        <f t="shared" si="24"/>
        <v>8</v>
      </c>
      <c r="Z68" s="9">
        <f t="shared" si="24"/>
        <v>17</v>
      </c>
      <c r="AA68" s="9">
        <f t="shared" si="24"/>
        <v>10</v>
      </c>
      <c r="AB68" s="9">
        <f t="shared" si="24"/>
        <v>6</v>
      </c>
      <c r="AC68" s="9">
        <f t="shared" si="24"/>
        <v>5</v>
      </c>
      <c r="AD68" s="9">
        <f t="shared" si="24"/>
        <v>7</v>
      </c>
      <c r="AE68" s="9">
        <f t="shared" si="24"/>
        <v>0</v>
      </c>
      <c r="AF68" s="9">
        <f t="shared" si="24"/>
        <v>8</v>
      </c>
      <c r="AG68" s="9">
        <f t="shared" si="24"/>
        <v>25</v>
      </c>
      <c r="AH68" s="9">
        <f t="shared" si="24"/>
        <v>25</v>
      </c>
      <c r="AI68" s="9">
        <f t="shared" si="24"/>
        <v>23</v>
      </c>
      <c r="AJ68" s="9">
        <f t="shared" si="24"/>
        <v>13</v>
      </c>
      <c r="AK68" s="9">
        <f t="shared" si="24"/>
        <v>16</v>
      </c>
      <c r="AL68" s="9">
        <f t="shared" si="24"/>
        <v>7</v>
      </c>
      <c r="AM68" s="9">
        <f t="shared" si="24"/>
        <v>14</v>
      </c>
      <c r="AN68" s="9">
        <f t="shared" si="24"/>
        <v>7</v>
      </c>
      <c r="AO68" s="9">
        <f t="shared" si="24"/>
        <v>11</v>
      </c>
      <c r="AP68" s="9">
        <f t="shared" si="24"/>
        <v>16</v>
      </c>
      <c r="AQ68" s="9">
        <f t="shared" si="24"/>
        <v>5</v>
      </c>
      <c r="AR68" s="9">
        <f t="shared" si="24"/>
        <v>20</v>
      </c>
    </row>
    <row r="69" spans="1:44">
      <c r="AA69" s="35"/>
    </row>
    <row r="70" spans="1:44">
      <c r="A70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</row>
    <row r="71" spans="1:44" ht="15" customHeight="1">
      <c r="A71" s="89" t="s">
        <v>34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</row>
    <row r="72" spans="1:44" ht="9.75" customHeight="1"/>
    <row r="73" spans="1:44">
      <c r="A73" s="6" t="s">
        <v>73</v>
      </c>
      <c r="B73" s="11">
        <v>43101</v>
      </c>
      <c r="C73" s="11">
        <v>43132</v>
      </c>
      <c r="D73" s="11">
        <v>43160</v>
      </c>
      <c r="E73" s="11">
        <v>43191</v>
      </c>
      <c r="F73" s="11">
        <v>43221</v>
      </c>
      <c r="G73" s="11">
        <v>43252</v>
      </c>
      <c r="H73" s="11">
        <v>43282</v>
      </c>
      <c r="I73" s="11">
        <v>43313</v>
      </c>
      <c r="J73" s="11">
        <v>43344</v>
      </c>
      <c r="K73" s="11">
        <v>43374</v>
      </c>
      <c r="L73" s="11">
        <v>43405</v>
      </c>
      <c r="M73" s="11">
        <v>43435</v>
      </c>
      <c r="N73" s="11">
        <v>43466</v>
      </c>
      <c r="O73" s="11">
        <v>43497</v>
      </c>
      <c r="P73" s="11">
        <v>43525</v>
      </c>
      <c r="Q73" s="11">
        <v>43556</v>
      </c>
      <c r="R73" s="11">
        <v>43586</v>
      </c>
      <c r="S73" s="11">
        <v>43617</v>
      </c>
      <c r="T73" s="11">
        <v>43647</v>
      </c>
      <c r="U73" s="11">
        <v>43678</v>
      </c>
      <c r="V73" s="11">
        <v>43709</v>
      </c>
      <c r="W73" s="11">
        <v>43739</v>
      </c>
      <c r="X73" s="11">
        <v>43770</v>
      </c>
      <c r="Y73" s="11">
        <v>43800</v>
      </c>
      <c r="AA73" s="13">
        <f>+AA26</f>
        <v>43862</v>
      </c>
    </row>
    <row r="74" spans="1:44">
      <c r="A74" s="5" t="s">
        <v>59</v>
      </c>
      <c r="B74" s="18">
        <v>1373</v>
      </c>
      <c r="C74" s="18">
        <v>1138</v>
      </c>
      <c r="D74" s="18">
        <v>1031</v>
      </c>
      <c r="E74" s="18">
        <v>1198</v>
      </c>
      <c r="F74" s="18">
        <v>1222</v>
      </c>
      <c r="G74" s="18">
        <v>1024</v>
      </c>
      <c r="H74" s="18">
        <v>1127</v>
      </c>
      <c r="I74" s="18">
        <v>1038</v>
      </c>
      <c r="J74" s="18">
        <v>943</v>
      </c>
      <c r="K74" s="18">
        <v>1012</v>
      </c>
      <c r="L74" s="18">
        <v>954</v>
      </c>
      <c r="M74" s="18">
        <v>753</v>
      </c>
      <c r="N74" s="18">
        <v>1029</v>
      </c>
      <c r="O74" s="18">
        <v>969</v>
      </c>
      <c r="P74" s="18">
        <v>1023</v>
      </c>
      <c r="Q74" s="18">
        <v>1134</v>
      </c>
      <c r="R74" s="18">
        <v>1109</v>
      </c>
      <c r="S74" s="18">
        <v>916</v>
      </c>
      <c r="T74" s="18">
        <v>1086</v>
      </c>
      <c r="U74" s="18">
        <v>988</v>
      </c>
      <c r="V74" s="18">
        <v>1072</v>
      </c>
      <c r="W74" s="18">
        <v>1200</v>
      </c>
      <c r="X74" s="18">
        <v>1131</v>
      </c>
      <c r="Y74" s="18">
        <v>998</v>
      </c>
      <c r="AA74" s="2">
        <f>AVERAGE(B74:Y74)</f>
        <v>1061.1666666666667</v>
      </c>
    </row>
    <row r="75" spans="1:44">
      <c r="A75" s="5" t="s">
        <v>60</v>
      </c>
      <c r="B75" s="18">
        <v>360</v>
      </c>
      <c r="C75" s="18">
        <v>352</v>
      </c>
      <c r="D75" s="18">
        <v>314</v>
      </c>
      <c r="E75" s="18">
        <v>326</v>
      </c>
      <c r="F75" s="18">
        <v>340</v>
      </c>
      <c r="G75" s="18">
        <v>315</v>
      </c>
      <c r="H75" s="18">
        <v>346</v>
      </c>
      <c r="I75" s="18">
        <v>318</v>
      </c>
      <c r="J75" s="18">
        <v>303</v>
      </c>
      <c r="K75" s="18">
        <v>308</v>
      </c>
      <c r="L75" s="18">
        <v>264</v>
      </c>
      <c r="M75" s="18">
        <v>298</v>
      </c>
      <c r="N75" s="18">
        <v>264</v>
      </c>
      <c r="O75" s="18">
        <v>266</v>
      </c>
      <c r="P75" s="18">
        <v>299</v>
      </c>
      <c r="Q75" s="18">
        <v>235</v>
      </c>
      <c r="R75" s="18">
        <v>231</v>
      </c>
      <c r="S75" s="18">
        <v>226</v>
      </c>
      <c r="T75" s="18">
        <v>253</v>
      </c>
      <c r="U75" s="18">
        <v>249</v>
      </c>
      <c r="V75" s="18">
        <v>248</v>
      </c>
      <c r="W75" s="18">
        <v>264</v>
      </c>
      <c r="X75" s="18">
        <v>243</v>
      </c>
      <c r="Y75" s="18">
        <v>245</v>
      </c>
      <c r="AA75" s="2">
        <f t="shared" ref="AA75:AA86" si="25">AVERAGE(B75:Y75)</f>
        <v>286.125</v>
      </c>
    </row>
    <row r="76" spans="1:44">
      <c r="A76" s="5" t="s">
        <v>61</v>
      </c>
      <c r="B76" s="18">
        <v>188</v>
      </c>
      <c r="C76" s="18">
        <v>186</v>
      </c>
      <c r="D76" s="18">
        <v>193</v>
      </c>
      <c r="E76" s="18">
        <v>192</v>
      </c>
      <c r="F76" s="18">
        <v>188</v>
      </c>
      <c r="G76" s="18">
        <v>161</v>
      </c>
      <c r="H76" s="18">
        <v>186</v>
      </c>
      <c r="I76" s="18">
        <v>195</v>
      </c>
      <c r="J76" s="18">
        <v>132</v>
      </c>
      <c r="K76" s="18">
        <v>223</v>
      </c>
      <c r="L76" s="18">
        <v>198</v>
      </c>
      <c r="M76" s="18">
        <v>182</v>
      </c>
      <c r="N76" s="18">
        <v>249</v>
      </c>
      <c r="O76" s="18">
        <v>230</v>
      </c>
      <c r="P76" s="18">
        <v>278</v>
      </c>
      <c r="Q76" s="18">
        <v>259</v>
      </c>
      <c r="R76" s="18">
        <v>244</v>
      </c>
      <c r="S76" s="18">
        <v>224</v>
      </c>
      <c r="T76" s="18">
        <v>292</v>
      </c>
      <c r="U76" s="18">
        <v>295</v>
      </c>
      <c r="V76" s="18">
        <v>261</v>
      </c>
      <c r="W76" s="18">
        <v>308</v>
      </c>
      <c r="X76" s="18">
        <v>375</v>
      </c>
      <c r="Y76" s="18">
        <v>342</v>
      </c>
      <c r="AA76" s="2">
        <f t="shared" si="25"/>
        <v>232.54166666666666</v>
      </c>
    </row>
    <row r="77" spans="1:44">
      <c r="A77" s="5" t="s">
        <v>62</v>
      </c>
      <c r="B77" s="18">
        <v>124</v>
      </c>
      <c r="C77" s="18">
        <v>90</v>
      </c>
      <c r="D77" s="18">
        <v>105</v>
      </c>
      <c r="E77" s="18">
        <v>85</v>
      </c>
      <c r="F77" s="18">
        <v>135</v>
      </c>
      <c r="G77" s="18">
        <v>87</v>
      </c>
      <c r="H77" s="18">
        <v>97</v>
      </c>
      <c r="I77" s="18">
        <v>90</v>
      </c>
      <c r="J77" s="18">
        <v>101</v>
      </c>
      <c r="K77" s="18">
        <v>111</v>
      </c>
      <c r="L77" s="18">
        <v>110</v>
      </c>
      <c r="M77" s="18">
        <v>97</v>
      </c>
      <c r="N77" s="18">
        <v>116</v>
      </c>
      <c r="O77" s="18">
        <v>108</v>
      </c>
      <c r="P77" s="18">
        <v>121</v>
      </c>
      <c r="Q77" s="18">
        <v>119</v>
      </c>
      <c r="R77" s="18">
        <v>118</v>
      </c>
      <c r="S77" s="18">
        <v>98</v>
      </c>
      <c r="T77" s="18">
        <v>112</v>
      </c>
      <c r="U77" s="18">
        <v>107</v>
      </c>
      <c r="V77" s="18">
        <v>100</v>
      </c>
      <c r="W77" s="18">
        <v>125</v>
      </c>
      <c r="X77" s="18">
        <v>132</v>
      </c>
      <c r="Y77" s="18">
        <v>107</v>
      </c>
      <c r="AA77" s="2">
        <f t="shared" si="25"/>
        <v>108.125</v>
      </c>
    </row>
    <row r="78" spans="1:44">
      <c r="A78" s="5" t="s">
        <v>63</v>
      </c>
      <c r="B78" s="18">
        <v>28</v>
      </c>
      <c r="C78" s="18">
        <v>35</v>
      </c>
      <c r="D78" s="18">
        <v>59</v>
      </c>
      <c r="E78" s="18">
        <v>49</v>
      </c>
      <c r="F78" s="18">
        <v>44</v>
      </c>
      <c r="G78" s="18">
        <v>42</v>
      </c>
      <c r="H78" s="18">
        <v>22</v>
      </c>
      <c r="I78" s="18">
        <v>48</v>
      </c>
      <c r="J78" s="18">
        <v>43</v>
      </c>
      <c r="K78" s="18">
        <v>89</v>
      </c>
      <c r="L78" s="18">
        <v>33</v>
      </c>
      <c r="M78" s="18">
        <v>25</v>
      </c>
      <c r="N78" s="18">
        <v>32</v>
      </c>
      <c r="O78" s="18">
        <v>92</v>
      </c>
      <c r="P78" s="18">
        <v>110</v>
      </c>
      <c r="Q78" s="18">
        <v>129</v>
      </c>
      <c r="R78" s="18">
        <v>42</v>
      </c>
      <c r="S78" s="18">
        <v>25</v>
      </c>
      <c r="T78" s="18">
        <v>57</v>
      </c>
      <c r="U78" s="18">
        <v>32</v>
      </c>
      <c r="V78" s="18">
        <v>9</v>
      </c>
      <c r="W78" s="18">
        <v>0</v>
      </c>
      <c r="X78" s="18">
        <v>79</v>
      </c>
      <c r="Y78" s="18">
        <v>29</v>
      </c>
      <c r="AA78" s="2">
        <f t="shared" si="25"/>
        <v>48.041666666666664</v>
      </c>
    </row>
    <row r="79" spans="1:44">
      <c r="A79" s="5" t="s">
        <v>64</v>
      </c>
      <c r="B79" s="18">
        <v>24</v>
      </c>
      <c r="C79" s="18">
        <v>21</v>
      </c>
      <c r="D79" s="18">
        <v>19</v>
      </c>
      <c r="E79" s="18">
        <v>14</v>
      </c>
      <c r="F79" s="18">
        <v>37</v>
      </c>
      <c r="G79" s="18">
        <v>26</v>
      </c>
      <c r="H79" s="18">
        <v>17</v>
      </c>
      <c r="I79" s="18">
        <v>13</v>
      </c>
      <c r="J79" s="18">
        <v>11</v>
      </c>
      <c r="K79" s="18">
        <v>15</v>
      </c>
      <c r="L79" s="18">
        <v>5</v>
      </c>
      <c r="M79" s="18">
        <v>10</v>
      </c>
      <c r="N79" s="18">
        <v>12</v>
      </c>
      <c r="O79" s="18">
        <v>13</v>
      </c>
      <c r="P79" s="18">
        <v>17</v>
      </c>
      <c r="Q79" s="18">
        <v>16</v>
      </c>
      <c r="R79" s="18">
        <v>14</v>
      </c>
      <c r="S79" s="18">
        <v>12</v>
      </c>
      <c r="T79" s="18">
        <v>20</v>
      </c>
      <c r="U79" s="18">
        <v>19</v>
      </c>
      <c r="V79" s="18"/>
      <c r="W79" s="18"/>
      <c r="X79" s="18">
        <v>11</v>
      </c>
      <c r="Y79" s="18">
        <v>10</v>
      </c>
      <c r="AA79" s="2">
        <f t="shared" si="25"/>
        <v>16.181818181818183</v>
      </c>
    </row>
    <row r="80" spans="1:44">
      <c r="A80" s="5" t="s">
        <v>65</v>
      </c>
      <c r="B80" s="18">
        <v>3</v>
      </c>
      <c r="C80" s="18">
        <v>6</v>
      </c>
      <c r="D80" s="18">
        <v>2</v>
      </c>
      <c r="E80" s="18">
        <v>6</v>
      </c>
      <c r="F80" s="18">
        <v>7</v>
      </c>
      <c r="G80" s="18">
        <v>8</v>
      </c>
      <c r="H80" s="18">
        <v>6</v>
      </c>
      <c r="I80" s="18">
        <v>3</v>
      </c>
      <c r="J80" s="18">
        <v>4</v>
      </c>
      <c r="K80" s="18">
        <v>4</v>
      </c>
      <c r="L80" s="18">
        <v>6</v>
      </c>
      <c r="M80" s="18">
        <v>8</v>
      </c>
      <c r="N80" s="18">
        <v>7</v>
      </c>
      <c r="O80" s="18">
        <v>4</v>
      </c>
      <c r="P80" s="18">
        <v>9</v>
      </c>
      <c r="Q80" s="18">
        <v>12</v>
      </c>
      <c r="R80" s="18">
        <v>13</v>
      </c>
      <c r="S80" s="18">
        <v>13</v>
      </c>
      <c r="T80" s="18">
        <v>7</v>
      </c>
      <c r="U80" s="18">
        <v>7</v>
      </c>
      <c r="V80" s="18">
        <v>14</v>
      </c>
      <c r="W80" s="18">
        <v>8</v>
      </c>
      <c r="X80" s="18">
        <v>14</v>
      </c>
      <c r="Y80" s="18">
        <v>12</v>
      </c>
      <c r="AA80" s="2">
        <f t="shared" si="25"/>
        <v>7.625</v>
      </c>
    </row>
    <row r="81" spans="1:27">
      <c r="A81" s="5" t="s">
        <v>66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>
        <v>1</v>
      </c>
      <c r="N81" s="18"/>
      <c r="O81" s="18"/>
      <c r="P81" s="18"/>
      <c r="Q81" s="18"/>
      <c r="R81" s="18"/>
      <c r="S81" s="18"/>
      <c r="T81" s="18"/>
      <c r="U81" s="18"/>
      <c r="V81" s="18">
        <v>9</v>
      </c>
      <c r="W81" s="18">
        <v>4</v>
      </c>
      <c r="X81" s="18"/>
      <c r="Y81" s="18"/>
      <c r="AA81" s="2">
        <f t="shared" si="25"/>
        <v>4.666666666666667</v>
      </c>
    </row>
    <row r="82" spans="1:27">
      <c r="A82" s="5" t="s">
        <v>67</v>
      </c>
      <c r="B82" s="18"/>
      <c r="C82" s="18"/>
      <c r="D82" s="18"/>
      <c r="E82" s="18"/>
      <c r="F82" s="18"/>
      <c r="G82" s="18"/>
      <c r="H82" s="18">
        <v>1</v>
      </c>
      <c r="I82" s="18"/>
      <c r="J82" s="18"/>
      <c r="K82" s="18"/>
      <c r="L82" s="18"/>
      <c r="M82" s="18"/>
      <c r="N82" s="18">
        <v>2</v>
      </c>
      <c r="O82" s="18"/>
      <c r="P82" s="18"/>
      <c r="Q82" s="18">
        <v>2</v>
      </c>
      <c r="R82" s="18"/>
      <c r="S82" s="18"/>
      <c r="T82" s="18"/>
      <c r="U82" s="18"/>
      <c r="V82" s="18">
        <v>1</v>
      </c>
      <c r="W82" s="18"/>
      <c r="X82" s="18"/>
      <c r="Y82" s="18"/>
      <c r="AA82" s="2">
        <f t="shared" si="25"/>
        <v>1.5</v>
      </c>
    </row>
    <row r="83" spans="1:27">
      <c r="A83" s="5" t="s">
        <v>68</v>
      </c>
      <c r="B83" s="18"/>
      <c r="C83" s="18"/>
      <c r="D83" s="18">
        <v>1</v>
      </c>
      <c r="E83" s="18"/>
      <c r="F83" s="18"/>
      <c r="G83" s="18">
        <v>1</v>
      </c>
      <c r="H83" s="18"/>
      <c r="I83" s="18"/>
      <c r="J83" s="18"/>
      <c r="K83" s="18">
        <v>1</v>
      </c>
      <c r="L83" s="18">
        <v>1</v>
      </c>
      <c r="M83" s="18">
        <v>1</v>
      </c>
      <c r="N83" s="18"/>
      <c r="O83" s="18"/>
      <c r="P83" s="18"/>
      <c r="Q83" s="18">
        <v>0</v>
      </c>
      <c r="R83" s="18"/>
      <c r="S83" s="18"/>
      <c r="T83" s="18"/>
      <c r="U83" s="18"/>
      <c r="V83" s="18"/>
      <c r="W83" s="18">
        <v>1</v>
      </c>
      <c r="X83" s="18">
        <v>1</v>
      </c>
      <c r="Y83" s="18"/>
      <c r="AA83" s="2">
        <f t="shared" si="25"/>
        <v>0.875</v>
      </c>
    </row>
    <row r="84" spans="1:27">
      <c r="A84" s="5" t="s">
        <v>69</v>
      </c>
      <c r="B84" s="18"/>
      <c r="C84" s="18"/>
      <c r="D84" s="18"/>
      <c r="E84" s="18"/>
      <c r="F84" s="18"/>
      <c r="G84" s="18"/>
      <c r="H84" s="18"/>
      <c r="I84" s="18"/>
      <c r="J84" s="18"/>
      <c r="K84" s="18">
        <v>2</v>
      </c>
      <c r="L84" s="18"/>
      <c r="M84" s="18"/>
      <c r="N84" s="18"/>
      <c r="O84" s="18"/>
      <c r="P84" s="18"/>
      <c r="Q84" s="18">
        <v>1</v>
      </c>
      <c r="R84" s="18">
        <v>1</v>
      </c>
      <c r="S84" s="18"/>
      <c r="T84" s="18"/>
      <c r="U84" s="18"/>
      <c r="V84" s="18"/>
      <c r="W84" s="18"/>
      <c r="X84" s="18"/>
      <c r="Y84" s="18"/>
      <c r="AA84" s="2">
        <f t="shared" si="25"/>
        <v>1.3333333333333333</v>
      </c>
    </row>
    <row r="85" spans="1:27">
      <c r="A85" s="5" t="s">
        <v>70</v>
      </c>
      <c r="B85" s="18">
        <v>1</v>
      </c>
      <c r="C85" s="18"/>
      <c r="D85" s="18"/>
      <c r="E85" s="18"/>
      <c r="F85" s="18"/>
      <c r="G85" s="18">
        <v>1</v>
      </c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>
        <v>1</v>
      </c>
      <c r="U85" s="18"/>
      <c r="V85" s="18"/>
      <c r="W85" s="18"/>
      <c r="X85" s="18"/>
      <c r="Y85" s="18"/>
      <c r="AA85" s="2">
        <f t="shared" si="25"/>
        <v>1</v>
      </c>
    </row>
    <row r="86" spans="1:27">
      <c r="A86" s="5" t="s">
        <v>71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>
        <v>1</v>
      </c>
      <c r="Q86" s="18"/>
      <c r="R86" s="18"/>
      <c r="S86" s="18"/>
      <c r="T86" s="18"/>
      <c r="U86" s="18"/>
      <c r="V86" s="18"/>
      <c r="W86" s="18"/>
      <c r="X86" s="18"/>
      <c r="Y86" s="18"/>
      <c r="AA86" s="2">
        <f t="shared" si="25"/>
        <v>1</v>
      </c>
    </row>
    <row r="87" spans="1:27">
      <c r="A87" s="9" t="s">
        <v>1</v>
      </c>
      <c r="B87" s="9">
        <f t="shared" ref="B87:Y87" si="26">SUM(B74:B86)</f>
        <v>2101</v>
      </c>
      <c r="C87" s="9">
        <f t="shared" si="26"/>
        <v>1828</v>
      </c>
      <c r="D87" s="9">
        <f t="shared" si="26"/>
        <v>1724</v>
      </c>
      <c r="E87" s="9">
        <f t="shared" si="26"/>
        <v>1870</v>
      </c>
      <c r="F87" s="9">
        <f t="shared" si="26"/>
        <v>1973</v>
      </c>
      <c r="G87" s="9">
        <f t="shared" si="26"/>
        <v>1665</v>
      </c>
      <c r="H87" s="9">
        <f t="shared" si="26"/>
        <v>1802</v>
      </c>
      <c r="I87" s="9">
        <f t="shared" si="26"/>
        <v>1705</v>
      </c>
      <c r="J87" s="9">
        <f t="shared" si="26"/>
        <v>1537</v>
      </c>
      <c r="K87" s="9">
        <f t="shared" si="26"/>
        <v>1765</v>
      </c>
      <c r="L87" s="9">
        <f t="shared" si="26"/>
        <v>1571</v>
      </c>
      <c r="M87" s="9">
        <f t="shared" si="26"/>
        <v>1375</v>
      </c>
      <c r="N87" s="9">
        <f t="shared" si="26"/>
        <v>1711</v>
      </c>
      <c r="O87" s="9">
        <f t="shared" si="26"/>
        <v>1682</v>
      </c>
      <c r="P87" s="9">
        <f t="shared" si="26"/>
        <v>1858</v>
      </c>
      <c r="Q87" s="9">
        <f t="shared" si="26"/>
        <v>1907</v>
      </c>
      <c r="R87" s="9">
        <f t="shared" si="26"/>
        <v>1772</v>
      </c>
      <c r="S87" s="9">
        <f t="shared" si="26"/>
        <v>1514</v>
      </c>
      <c r="T87" s="9">
        <f t="shared" si="26"/>
        <v>1828</v>
      </c>
      <c r="U87" s="9">
        <f t="shared" si="26"/>
        <v>1697</v>
      </c>
      <c r="V87" s="9">
        <f t="shared" si="26"/>
        <v>1714</v>
      </c>
      <c r="W87" s="9">
        <f t="shared" si="26"/>
        <v>1910</v>
      </c>
      <c r="X87" s="9">
        <f t="shared" si="26"/>
        <v>1986</v>
      </c>
      <c r="Y87" s="9">
        <f t="shared" si="26"/>
        <v>1743</v>
      </c>
      <c r="AA87" s="12">
        <f>AVERAGE(B87:Y87)</f>
        <v>1759.9166666666667</v>
      </c>
    </row>
    <row r="91" spans="1:27">
      <c r="A91" s="89" t="s">
        <v>43</v>
      </c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39"/>
      <c r="U91" s="39"/>
      <c r="V91" s="39"/>
      <c r="W91" s="39"/>
      <c r="X91" s="39"/>
      <c r="Y91" s="39"/>
    </row>
    <row r="92" spans="1:27">
      <c r="A92"/>
    </row>
    <row r="93" spans="1:27" ht="27" customHeight="1">
      <c r="A93" s="15" t="s">
        <v>36</v>
      </c>
      <c r="B93" s="93" t="s">
        <v>275</v>
      </c>
      <c r="C93" s="94"/>
      <c r="D93" s="94"/>
    </row>
    <row r="94" spans="1:27">
      <c r="A94" s="8" t="s">
        <v>38</v>
      </c>
      <c r="B94" s="95">
        <v>3</v>
      </c>
      <c r="C94" s="96"/>
      <c r="D94" s="97"/>
    </row>
    <row r="95" spans="1:27">
      <c r="A95" s="15" t="s">
        <v>1</v>
      </c>
      <c r="B95" s="90">
        <f>SUM(B94)</f>
        <v>3</v>
      </c>
      <c r="C95" s="91"/>
      <c r="D95" s="92"/>
    </row>
    <row r="96" spans="1:27">
      <c r="A96"/>
      <c r="B96"/>
      <c r="C96"/>
      <c r="D96"/>
    </row>
    <row r="97" spans="1:4">
      <c r="A97"/>
      <c r="B97" s="16"/>
      <c r="C97" s="16"/>
      <c r="D97" s="16"/>
    </row>
    <row r="98" spans="1:4" ht="28.5" customHeight="1">
      <c r="A98" s="15" t="s">
        <v>37</v>
      </c>
      <c r="B98" s="93" t="str">
        <f>+B93</f>
        <v>Promedio Mes
 Ene-18 a Jul-21</v>
      </c>
      <c r="C98" s="94"/>
      <c r="D98" s="94"/>
    </row>
    <row r="99" spans="1:4" ht="38.5">
      <c r="A99" s="5" t="s">
        <v>39</v>
      </c>
      <c r="B99" s="98">
        <v>5</v>
      </c>
      <c r="C99" s="99"/>
      <c r="D99" s="100"/>
    </row>
    <row r="100" spans="1:4">
      <c r="A100" s="5" t="s">
        <v>40</v>
      </c>
      <c r="B100" s="95">
        <v>10</v>
      </c>
      <c r="C100" s="96"/>
      <c r="D100" s="97"/>
    </row>
    <row r="101" spans="1:4">
      <c r="A101" s="15" t="s">
        <v>1</v>
      </c>
      <c r="B101" s="90">
        <f>SUM(B99:D100)</f>
        <v>15</v>
      </c>
      <c r="C101" s="91"/>
      <c r="D101" s="92"/>
    </row>
    <row r="102" spans="1:4">
      <c r="A102"/>
      <c r="B102" s="16"/>
      <c r="C102" s="16"/>
      <c r="D102" s="16"/>
    </row>
    <row r="103" spans="1:4">
      <c r="A103"/>
      <c r="B103" s="16"/>
      <c r="C103" s="16"/>
      <c r="D103" s="16"/>
    </row>
    <row r="104" spans="1:4" ht="30.75" customHeight="1">
      <c r="A104" s="15" t="s">
        <v>35</v>
      </c>
      <c r="B104" s="93" t="str">
        <f>+B98</f>
        <v>Promedio Mes
 Ene-18 a Jul-21</v>
      </c>
      <c r="C104" s="94"/>
      <c r="D104" s="94"/>
    </row>
    <row r="105" spans="1:4">
      <c r="A105" s="5" t="s">
        <v>41</v>
      </c>
      <c r="B105" s="95">
        <v>5</v>
      </c>
      <c r="C105" s="96"/>
      <c r="D105" s="97"/>
    </row>
    <row r="106" spans="1:4">
      <c r="A106" s="5" t="s">
        <v>42</v>
      </c>
      <c r="B106" s="95">
        <v>5</v>
      </c>
      <c r="C106" s="96"/>
      <c r="D106" s="97"/>
    </row>
    <row r="107" spans="1:4">
      <c r="A107" s="15" t="s">
        <v>1</v>
      </c>
      <c r="B107" s="90">
        <f>SUM(B105:D106)</f>
        <v>10</v>
      </c>
      <c r="C107" s="91"/>
      <c r="D107" s="92"/>
    </row>
  </sheetData>
  <mergeCells count="14">
    <mergeCell ref="B105:D105"/>
    <mergeCell ref="B106:D106"/>
    <mergeCell ref="B107:D107"/>
    <mergeCell ref="B93:D93"/>
    <mergeCell ref="B94:D94"/>
    <mergeCell ref="B95:D95"/>
    <mergeCell ref="B98:D98"/>
    <mergeCell ref="B99:D99"/>
    <mergeCell ref="B100:D100"/>
    <mergeCell ref="A71:AA71"/>
    <mergeCell ref="A2:AA2"/>
    <mergeCell ref="A91:S91"/>
    <mergeCell ref="B101:D101"/>
    <mergeCell ref="B104:D104"/>
  </mergeCells>
  <pageMargins left="0.7" right="0.7" top="0.75" bottom="0.75" header="0.3" footer="0.3"/>
  <pageSetup orientation="portrait" r:id="rId1"/>
  <ignoredErrors>
    <ignoredError sqref="B12:S12 B50:D50 B60:D60 E60:S60 E50:S50 T12:Y12 T50:Y50 T60:Y60 B87:Y87 AH23:AR23 AH12:AR12 AD12:AG12 B68:AR68 B33:AR3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F14"/>
  <sheetViews>
    <sheetView showGridLines="0" tabSelected="1" workbookViewId="0">
      <selection activeCell="B16" sqref="B16"/>
    </sheetView>
  </sheetViews>
  <sheetFormatPr baseColWidth="10" defaultRowHeight="14.5"/>
  <cols>
    <col min="2" max="2" width="20.453125" bestFit="1" customWidth="1"/>
    <col min="3" max="3" width="12.90625" customWidth="1"/>
  </cols>
  <sheetData>
    <row r="3" spans="2:6">
      <c r="B3" s="101" t="s">
        <v>279</v>
      </c>
      <c r="C3" s="101"/>
      <c r="D3" s="101"/>
      <c r="E3" s="101"/>
      <c r="F3" s="101"/>
    </row>
    <row r="4" spans="2:6">
      <c r="B4" s="7" t="s">
        <v>32</v>
      </c>
      <c r="C4" s="83">
        <v>2018</v>
      </c>
      <c r="D4" s="83">
        <v>2019</v>
      </c>
      <c r="E4" s="83" t="s">
        <v>282</v>
      </c>
      <c r="F4" s="83" t="s">
        <v>283</v>
      </c>
    </row>
    <row r="5" spans="2:6" s="16" customFormat="1">
      <c r="B5" s="1" t="s">
        <v>245</v>
      </c>
      <c r="C5" s="17">
        <v>5.4600000000000003E-2</v>
      </c>
      <c r="D5" s="17">
        <v>5.1900000000000002E-2</v>
      </c>
      <c r="E5" s="17">
        <v>3.5700000000000003E-2</v>
      </c>
      <c r="F5" s="17">
        <v>4.0800000000000003E-2</v>
      </c>
    </row>
    <row r="6" spans="2:6">
      <c r="B6" s="1" t="s">
        <v>246</v>
      </c>
      <c r="C6" s="102" t="s">
        <v>280</v>
      </c>
      <c r="D6" s="102"/>
      <c r="E6" s="17">
        <v>3.3700000000000001E-2</v>
      </c>
      <c r="F6" s="17">
        <v>4.2099999999999999E-2</v>
      </c>
    </row>
    <row r="7" spans="2:6" s="16" customFormat="1">
      <c r="B7" s="1" t="s">
        <v>247</v>
      </c>
      <c r="C7" s="17">
        <v>3.9300000000000002E-2</v>
      </c>
      <c r="D7" s="17">
        <v>4.0800000000000003E-2</v>
      </c>
      <c r="E7" s="17">
        <v>3.6200000000000003E-2</v>
      </c>
      <c r="F7" s="17">
        <v>3.8899999999999997E-2</v>
      </c>
    </row>
    <row r="8" spans="2:6">
      <c r="B8" s="1" t="s">
        <v>248</v>
      </c>
      <c r="C8" s="102" t="s">
        <v>280</v>
      </c>
      <c r="D8" s="102"/>
      <c r="E8" s="17">
        <v>4.2700000000000002E-2</v>
      </c>
      <c r="F8" s="17">
        <v>4.8599999999999997E-2</v>
      </c>
    </row>
    <row r="9" spans="2:6">
      <c r="B9" s="1" t="s">
        <v>46</v>
      </c>
      <c r="C9" s="17">
        <v>7.9000000000000008E-3</v>
      </c>
      <c r="D9" s="17">
        <v>1.26E-2</v>
      </c>
      <c r="E9" s="17">
        <v>7.6E-3</v>
      </c>
      <c r="F9" s="17">
        <v>1.38E-2</v>
      </c>
    </row>
    <row r="10" spans="2:6">
      <c r="B10" s="14" t="s">
        <v>47</v>
      </c>
      <c r="C10" s="17">
        <v>0.1079</v>
      </c>
      <c r="D10" s="17">
        <v>0.1019</v>
      </c>
      <c r="E10" s="17">
        <v>0.1837</v>
      </c>
      <c r="F10" s="17">
        <v>0.11360000000000001</v>
      </c>
    </row>
    <row r="11" spans="2:6">
      <c r="B11" s="31" t="s">
        <v>281</v>
      </c>
      <c r="C11" s="17">
        <v>4.8000000000000001E-2</v>
      </c>
      <c r="D11" s="17">
        <v>4.2999999999999997E-2</v>
      </c>
      <c r="E11" s="17">
        <v>3.2099999999999997E-2</v>
      </c>
      <c r="F11" s="17">
        <v>2.6599999999999999E-2</v>
      </c>
    </row>
    <row r="13" spans="2:6">
      <c r="B13" s="84" t="s">
        <v>285</v>
      </c>
    </row>
    <row r="14" spans="2:6">
      <c r="B14" s="84" t="s">
        <v>284</v>
      </c>
    </row>
  </sheetData>
  <mergeCells count="3">
    <mergeCell ref="B3:F3"/>
    <mergeCell ref="C6:D6"/>
    <mergeCell ref="C8:D8"/>
  </mergeCells>
  <phoneticPr fontId="32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V84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baseColWidth="10" defaultRowHeight="14.5"/>
  <cols>
    <col min="1" max="1" width="3.1796875" customWidth="1"/>
    <col min="2" max="2" width="26.81640625" customWidth="1"/>
    <col min="3" max="3" width="7" customWidth="1"/>
    <col min="4" max="4" width="6.453125" customWidth="1"/>
    <col min="5" max="5" width="7.1796875" customWidth="1"/>
    <col min="6" max="6" width="6.54296875" customWidth="1"/>
    <col min="7" max="7" width="7.453125" customWidth="1"/>
    <col min="8" max="8" width="6.453125" customWidth="1"/>
    <col min="9" max="9" width="5.81640625" customWidth="1"/>
    <col min="10" max="10" width="7" customWidth="1"/>
    <col min="11" max="11" width="6.7265625" customWidth="1"/>
    <col min="12" max="12" width="6.26953125" customWidth="1"/>
    <col min="13" max="13" width="6.81640625" customWidth="1"/>
    <col min="14" max="14" width="6.26953125" customWidth="1"/>
    <col min="15" max="15" width="7" customWidth="1"/>
    <col min="16" max="16" width="6.453125" customWidth="1"/>
    <col min="17" max="17" width="7.1796875" customWidth="1"/>
    <col min="18" max="18" width="6.54296875" customWidth="1"/>
    <col min="19" max="19" width="7.453125" customWidth="1"/>
    <col min="20" max="20" width="6.453125" customWidth="1"/>
    <col min="21" max="21" width="6.453125" style="16" customWidth="1"/>
    <col min="22" max="22" width="7" style="16" customWidth="1"/>
    <col min="23" max="24" width="6.453125" style="16" customWidth="1"/>
    <col min="25" max="25" width="6.81640625" style="16" customWidth="1"/>
    <col min="26" max="26" width="6" style="16" bestFit="1" customWidth="1"/>
    <col min="27" max="27" width="6.54296875" style="16" bestFit="1" customWidth="1"/>
    <col min="28" max="28" width="6" style="16" hidden="1" customWidth="1"/>
    <col min="29" max="29" width="6.7265625" style="16" hidden="1" customWidth="1"/>
    <col min="30" max="30" width="6.26953125" style="16" hidden="1" customWidth="1"/>
    <col min="31" max="31" width="7" style="16" bestFit="1" customWidth="1"/>
    <col min="32" max="33" width="6" style="16" customWidth="1"/>
    <col min="34" max="34" width="6.6328125" style="16" bestFit="1" customWidth="1"/>
    <col min="35" max="35" width="6.54296875" style="16" bestFit="1" customWidth="1"/>
    <col min="36" max="36" width="6" style="16" customWidth="1"/>
    <col min="37" max="37" width="6.6328125" style="16" bestFit="1" customWidth="1"/>
    <col min="38" max="38" width="6" style="16" customWidth="1"/>
    <col min="39" max="39" width="6.54296875" style="16" bestFit="1" customWidth="1"/>
    <col min="40" max="40" width="6" style="16" customWidth="1"/>
    <col min="41" max="41" width="6.7265625" style="16" bestFit="1" customWidth="1"/>
    <col min="42" max="42" width="6.26953125" style="16" bestFit="1" customWidth="1"/>
    <col min="43" max="43" width="7" style="16" bestFit="1" customWidth="1"/>
    <col min="44" max="45" width="6" style="16" customWidth="1"/>
    <col min="46" max="46" width="4" customWidth="1"/>
    <col min="47" max="47" width="11.7265625" customWidth="1"/>
    <col min="48" max="48" width="18.1796875" bestFit="1" customWidth="1"/>
    <col min="49" max="49" width="7" bestFit="1" customWidth="1"/>
    <col min="50" max="50" width="6.453125" bestFit="1" customWidth="1"/>
    <col min="51" max="51" width="7.1796875" bestFit="1" customWidth="1"/>
    <col min="52" max="52" width="6.54296875" bestFit="1" customWidth="1"/>
    <col min="53" max="53" width="7.453125" bestFit="1" customWidth="1"/>
    <col min="54" max="54" width="6.453125" bestFit="1" customWidth="1"/>
    <col min="55" max="55" width="5.81640625" bestFit="1" customWidth="1"/>
    <col min="56" max="56" width="7" bestFit="1" customWidth="1"/>
    <col min="57" max="57" width="6.7265625" bestFit="1" customWidth="1"/>
    <col min="58" max="58" width="6.26953125" bestFit="1" customWidth="1"/>
    <col min="59" max="59" width="6.81640625" bestFit="1" customWidth="1"/>
    <col min="60" max="60" width="6.26953125" bestFit="1" customWidth="1"/>
    <col min="61" max="61" width="7" bestFit="1" customWidth="1"/>
    <col min="62" max="62" width="6.453125" bestFit="1" customWidth="1"/>
    <col min="63" max="63" width="7.1796875" bestFit="1" customWidth="1"/>
    <col min="64" max="64" width="6.54296875" bestFit="1" customWidth="1"/>
    <col min="65" max="65" width="7.453125" bestFit="1" customWidth="1"/>
    <col min="66" max="66" width="6.453125" bestFit="1" customWidth="1"/>
    <col min="67" max="67" width="6.453125" style="16" customWidth="1"/>
    <col min="68" max="68" width="7" style="16" bestFit="1" customWidth="1"/>
    <col min="69" max="70" width="6.453125" style="16" customWidth="1"/>
    <col min="71" max="71" width="6.81640625" style="16" bestFit="1" customWidth="1"/>
    <col min="72" max="72" width="6.453125" style="16" customWidth="1"/>
    <col min="74" max="74" width="11.81640625" bestFit="1" customWidth="1"/>
  </cols>
  <sheetData>
    <row r="2" spans="2:74">
      <c r="B2" s="65" t="s">
        <v>33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V2" s="103" t="s">
        <v>34</v>
      </c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</row>
    <row r="3" spans="2:74">
      <c r="B3" s="37" t="s">
        <v>45</v>
      </c>
      <c r="C3" s="32">
        <v>43101</v>
      </c>
      <c r="D3" s="10">
        <v>43132</v>
      </c>
      <c r="E3" s="10">
        <v>43160</v>
      </c>
      <c r="F3" s="10">
        <v>43191</v>
      </c>
      <c r="G3" s="10">
        <v>43221</v>
      </c>
      <c r="H3" s="10">
        <v>43252</v>
      </c>
      <c r="I3" s="10">
        <v>43282</v>
      </c>
      <c r="J3" s="10">
        <v>43313</v>
      </c>
      <c r="K3" s="10">
        <v>43344</v>
      </c>
      <c r="L3" s="10">
        <v>43374</v>
      </c>
      <c r="M3" s="10">
        <v>43405</v>
      </c>
      <c r="N3" s="10">
        <v>43435</v>
      </c>
      <c r="O3" s="10">
        <v>43466</v>
      </c>
      <c r="P3" s="10">
        <v>43497</v>
      </c>
      <c r="Q3" s="10">
        <v>43525</v>
      </c>
      <c r="R3" s="10">
        <v>43556</v>
      </c>
      <c r="S3" s="10">
        <v>43586</v>
      </c>
      <c r="T3" s="10">
        <v>43617</v>
      </c>
      <c r="U3" s="10">
        <v>43647</v>
      </c>
      <c r="V3" s="10">
        <v>43678</v>
      </c>
      <c r="W3" s="10">
        <v>43709</v>
      </c>
      <c r="X3" s="10">
        <v>43739</v>
      </c>
      <c r="Y3" s="10">
        <v>43770</v>
      </c>
      <c r="Z3" s="10">
        <v>43800</v>
      </c>
      <c r="AA3" s="24">
        <v>43831</v>
      </c>
      <c r="AB3" s="24">
        <v>43862</v>
      </c>
      <c r="AC3" s="24">
        <v>43891</v>
      </c>
      <c r="AD3" s="24">
        <v>43922</v>
      </c>
      <c r="AE3" s="24">
        <v>43952</v>
      </c>
      <c r="AF3" s="24">
        <v>43983</v>
      </c>
      <c r="AG3" s="24">
        <v>44013</v>
      </c>
      <c r="AH3" s="24">
        <v>44044</v>
      </c>
      <c r="AI3" s="24">
        <v>44075</v>
      </c>
      <c r="AJ3" s="24">
        <v>44105</v>
      </c>
      <c r="AK3" s="24">
        <v>44136</v>
      </c>
      <c r="AL3" s="24">
        <v>44166</v>
      </c>
      <c r="AM3" s="24">
        <v>44197</v>
      </c>
      <c r="AN3" s="24">
        <v>44228</v>
      </c>
      <c r="AO3" s="24">
        <v>44256</v>
      </c>
      <c r="AP3" s="24">
        <v>44287</v>
      </c>
      <c r="AQ3" s="24">
        <v>44317</v>
      </c>
      <c r="AR3" s="24">
        <v>44348</v>
      </c>
      <c r="AS3" s="24">
        <v>44378</v>
      </c>
      <c r="AV3" s="23" t="s">
        <v>45</v>
      </c>
      <c r="AW3" s="38">
        <v>43101</v>
      </c>
      <c r="AX3" s="24">
        <v>43132</v>
      </c>
      <c r="AY3" s="24">
        <v>43160</v>
      </c>
      <c r="AZ3" s="24">
        <v>43191</v>
      </c>
      <c r="BA3" s="24">
        <v>43221</v>
      </c>
      <c r="BB3" s="24">
        <v>43252</v>
      </c>
      <c r="BC3" s="24">
        <v>43282</v>
      </c>
      <c r="BD3" s="24">
        <v>43313</v>
      </c>
      <c r="BE3" s="24">
        <v>43344</v>
      </c>
      <c r="BF3" s="24">
        <v>43374</v>
      </c>
      <c r="BG3" s="24">
        <v>43405</v>
      </c>
      <c r="BH3" s="24">
        <v>43435</v>
      </c>
      <c r="BI3" s="24">
        <v>43466</v>
      </c>
      <c r="BJ3" s="24">
        <v>43497</v>
      </c>
      <c r="BK3" s="24">
        <v>43525</v>
      </c>
      <c r="BL3" s="24">
        <v>43556</v>
      </c>
      <c r="BM3" s="24">
        <v>43586</v>
      </c>
      <c r="BN3" s="24">
        <v>43617</v>
      </c>
      <c r="BO3" s="24">
        <v>43647</v>
      </c>
      <c r="BP3" s="24">
        <v>43678</v>
      </c>
      <c r="BQ3" s="24">
        <v>43709</v>
      </c>
      <c r="BR3" s="24">
        <v>43739</v>
      </c>
      <c r="BS3" s="24">
        <v>43770</v>
      </c>
      <c r="BT3" s="24">
        <v>43800</v>
      </c>
    </row>
    <row r="4" spans="2:74">
      <c r="B4" s="21" t="s">
        <v>123</v>
      </c>
      <c r="C4" s="4">
        <v>823</v>
      </c>
      <c r="D4" s="4">
        <v>920</v>
      </c>
      <c r="E4" s="4">
        <v>903</v>
      </c>
      <c r="F4" s="4">
        <v>930</v>
      </c>
      <c r="G4" s="4">
        <v>910</v>
      </c>
      <c r="H4" s="4">
        <v>850</v>
      </c>
      <c r="I4" s="4">
        <v>940</v>
      </c>
      <c r="J4" s="4">
        <v>832</v>
      </c>
      <c r="K4" s="4">
        <v>883</v>
      </c>
      <c r="L4" s="4">
        <v>808</v>
      </c>
      <c r="M4" s="4">
        <v>850</v>
      </c>
      <c r="N4" s="4">
        <v>880</v>
      </c>
      <c r="O4" s="4">
        <v>704</v>
      </c>
      <c r="P4" s="4">
        <v>633</v>
      </c>
      <c r="Q4" s="4">
        <v>752</v>
      </c>
      <c r="R4" s="4">
        <v>658</v>
      </c>
      <c r="S4" s="4">
        <v>816</v>
      </c>
      <c r="T4" s="4">
        <v>778</v>
      </c>
      <c r="U4" s="4">
        <v>742</v>
      </c>
      <c r="V4" s="4">
        <v>749</v>
      </c>
      <c r="W4" s="4">
        <v>567</v>
      </c>
      <c r="X4" s="4">
        <v>560</v>
      </c>
      <c r="Y4" s="4">
        <v>621</v>
      </c>
      <c r="Z4" s="4">
        <v>555</v>
      </c>
      <c r="AA4" s="4">
        <v>510</v>
      </c>
      <c r="AB4" s="4"/>
      <c r="AC4" s="4"/>
      <c r="AD4" s="4"/>
      <c r="AE4" s="4">
        <v>286</v>
      </c>
      <c r="AF4" s="4">
        <v>297</v>
      </c>
      <c r="AG4" s="4">
        <v>311</v>
      </c>
      <c r="AH4" s="4">
        <v>340</v>
      </c>
      <c r="AI4" s="4">
        <v>438</v>
      </c>
      <c r="AJ4" s="4">
        <v>317</v>
      </c>
      <c r="AK4" s="4">
        <v>409</v>
      </c>
      <c r="AL4" s="4">
        <v>505</v>
      </c>
      <c r="AM4" s="4">
        <v>397</v>
      </c>
      <c r="AN4" s="4">
        <v>568</v>
      </c>
      <c r="AO4" s="4">
        <v>595</v>
      </c>
      <c r="AP4" s="4">
        <v>468</v>
      </c>
      <c r="AQ4" s="4">
        <v>509</v>
      </c>
      <c r="AR4" s="4">
        <v>557</v>
      </c>
      <c r="AS4" s="4">
        <v>733</v>
      </c>
      <c r="AU4" s="45"/>
      <c r="AV4" s="21" t="s">
        <v>11</v>
      </c>
      <c r="AW4" s="2">
        <v>480</v>
      </c>
      <c r="AX4" s="2">
        <v>389</v>
      </c>
      <c r="AY4" s="2">
        <v>389</v>
      </c>
      <c r="AZ4" s="2">
        <v>381</v>
      </c>
      <c r="BA4" s="2">
        <v>458</v>
      </c>
      <c r="BB4" s="2">
        <v>334</v>
      </c>
      <c r="BC4" s="2">
        <v>364</v>
      </c>
      <c r="BD4" s="2">
        <v>319</v>
      </c>
      <c r="BE4" s="2">
        <v>286</v>
      </c>
      <c r="BF4" s="2">
        <v>333</v>
      </c>
      <c r="BG4" s="2">
        <v>257</v>
      </c>
      <c r="BH4" s="2">
        <v>261</v>
      </c>
      <c r="BI4" s="2">
        <v>263</v>
      </c>
      <c r="BJ4" s="2">
        <v>264</v>
      </c>
      <c r="BK4" s="2">
        <v>284</v>
      </c>
      <c r="BL4" s="2">
        <v>270</v>
      </c>
      <c r="BM4" s="2">
        <v>249</v>
      </c>
      <c r="BN4" s="2">
        <v>197</v>
      </c>
      <c r="BO4" s="2">
        <v>187</v>
      </c>
      <c r="BP4" s="2">
        <v>202</v>
      </c>
      <c r="BQ4" s="2">
        <v>233</v>
      </c>
      <c r="BR4" s="2">
        <v>197</v>
      </c>
      <c r="BS4" s="2">
        <v>262</v>
      </c>
      <c r="BT4" s="2">
        <v>194</v>
      </c>
    </row>
    <row r="5" spans="2:74">
      <c r="B5" s="5" t="s">
        <v>11</v>
      </c>
      <c r="C5" s="4">
        <v>780</v>
      </c>
      <c r="D5" s="4">
        <v>661</v>
      </c>
      <c r="E5" s="4">
        <v>704</v>
      </c>
      <c r="F5" s="4">
        <v>682</v>
      </c>
      <c r="G5" s="4">
        <v>653</v>
      </c>
      <c r="H5" s="4">
        <v>753</v>
      </c>
      <c r="I5" s="4">
        <v>662</v>
      </c>
      <c r="J5" s="4">
        <v>633</v>
      </c>
      <c r="K5" s="4">
        <v>615</v>
      </c>
      <c r="L5" s="4">
        <v>551</v>
      </c>
      <c r="M5" s="4">
        <v>654</v>
      </c>
      <c r="N5" s="4">
        <v>705</v>
      </c>
      <c r="O5" s="4">
        <v>543</v>
      </c>
      <c r="P5" s="4">
        <v>475</v>
      </c>
      <c r="Q5" s="4">
        <v>522</v>
      </c>
      <c r="R5" s="4">
        <v>501</v>
      </c>
      <c r="S5" s="4">
        <v>584</v>
      </c>
      <c r="T5" s="4">
        <v>588</v>
      </c>
      <c r="U5" s="4">
        <v>546</v>
      </c>
      <c r="V5" s="4">
        <v>628</v>
      </c>
      <c r="W5" s="4">
        <v>508</v>
      </c>
      <c r="X5" s="4">
        <v>431</v>
      </c>
      <c r="Y5" s="4">
        <v>413</v>
      </c>
      <c r="Z5" s="4">
        <v>431</v>
      </c>
      <c r="AA5" s="4">
        <v>453</v>
      </c>
      <c r="AB5" s="4"/>
      <c r="AC5" s="4"/>
      <c r="AD5" s="4"/>
      <c r="AE5" s="4">
        <v>223</v>
      </c>
      <c r="AF5" s="4">
        <v>294</v>
      </c>
      <c r="AG5" s="4">
        <v>267</v>
      </c>
      <c r="AH5" s="4">
        <v>243</v>
      </c>
      <c r="AI5" s="4">
        <v>432</v>
      </c>
      <c r="AJ5" s="4">
        <v>363</v>
      </c>
      <c r="AK5" s="4">
        <v>381</v>
      </c>
      <c r="AL5" s="4">
        <v>371</v>
      </c>
      <c r="AM5" s="4">
        <v>319</v>
      </c>
      <c r="AN5" s="4">
        <v>367</v>
      </c>
      <c r="AO5" s="4">
        <v>424</v>
      </c>
      <c r="AP5" s="4">
        <v>324</v>
      </c>
      <c r="AQ5" s="4">
        <v>339</v>
      </c>
      <c r="AR5" s="4">
        <v>434</v>
      </c>
      <c r="AS5" s="4">
        <v>448</v>
      </c>
      <c r="AU5" s="36"/>
      <c r="AV5" s="21" t="s">
        <v>12</v>
      </c>
      <c r="AW5" s="2">
        <v>545</v>
      </c>
      <c r="AX5" s="2">
        <v>438</v>
      </c>
      <c r="AY5" s="2">
        <v>355</v>
      </c>
      <c r="AZ5" s="2">
        <v>397</v>
      </c>
      <c r="BA5" s="2">
        <v>419</v>
      </c>
      <c r="BB5" s="2">
        <v>304</v>
      </c>
      <c r="BC5" s="2">
        <v>393</v>
      </c>
      <c r="BD5" s="2">
        <v>304</v>
      </c>
      <c r="BE5" s="2">
        <v>263</v>
      </c>
      <c r="BF5" s="2">
        <v>242</v>
      </c>
      <c r="BG5" s="2">
        <v>242</v>
      </c>
      <c r="BH5" s="2">
        <v>252</v>
      </c>
      <c r="BI5" s="2">
        <v>293</v>
      </c>
      <c r="BJ5" s="2">
        <v>204</v>
      </c>
      <c r="BK5" s="2">
        <v>283</v>
      </c>
      <c r="BL5" s="2">
        <v>298</v>
      </c>
      <c r="BM5" s="2">
        <v>256</v>
      </c>
      <c r="BN5" s="2">
        <v>200</v>
      </c>
      <c r="BO5" s="2">
        <v>226</v>
      </c>
      <c r="BP5" s="2">
        <v>176</v>
      </c>
      <c r="BQ5" s="2">
        <v>173</v>
      </c>
      <c r="BR5" s="2">
        <v>204</v>
      </c>
      <c r="BS5" s="2">
        <v>158</v>
      </c>
      <c r="BT5" s="2">
        <v>130</v>
      </c>
      <c r="BV5" s="16"/>
    </row>
    <row r="6" spans="2:74">
      <c r="B6" s="5" t="s">
        <v>12</v>
      </c>
      <c r="C6" s="4">
        <v>605</v>
      </c>
      <c r="D6" s="4">
        <v>588</v>
      </c>
      <c r="E6" s="4">
        <v>570</v>
      </c>
      <c r="F6" s="4">
        <v>636</v>
      </c>
      <c r="G6" s="4">
        <v>508</v>
      </c>
      <c r="H6" s="4">
        <v>554</v>
      </c>
      <c r="I6" s="4">
        <v>514</v>
      </c>
      <c r="J6" s="4">
        <v>523</v>
      </c>
      <c r="K6" s="4">
        <v>476</v>
      </c>
      <c r="L6" s="4">
        <v>474</v>
      </c>
      <c r="M6" s="4">
        <v>466</v>
      </c>
      <c r="N6" s="4">
        <v>537</v>
      </c>
      <c r="O6" s="4">
        <v>401</v>
      </c>
      <c r="P6" s="4">
        <v>418</v>
      </c>
      <c r="Q6" s="4">
        <v>471</v>
      </c>
      <c r="R6" s="4">
        <v>418</v>
      </c>
      <c r="S6" s="4">
        <v>426</v>
      </c>
      <c r="T6" s="4">
        <v>449</v>
      </c>
      <c r="U6" s="4">
        <v>441</v>
      </c>
      <c r="V6" s="4">
        <v>450</v>
      </c>
      <c r="W6" s="4">
        <v>423</v>
      </c>
      <c r="X6" s="4">
        <v>399</v>
      </c>
      <c r="Y6" s="4">
        <v>320</v>
      </c>
      <c r="Z6" s="4">
        <v>393</v>
      </c>
      <c r="AA6" s="4">
        <v>375</v>
      </c>
      <c r="AB6" s="4"/>
      <c r="AC6" s="4"/>
      <c r="AD6" s="4"/>
      <c r="AE6" s="4">
        <v>191</v>
      </c>
      <c r="AF6" s="4">
        <v>183</v>
      </c>
      <c r="AG6" s="4">
        <v>194</v>
      </c>
      <c r="AH6" s="4">
        <v>215</v>
      </c>
      <c r="AI6" s="4">
        <v>260</v>
      </c>
      <c r="AJ6" s="4">
        <v>284</v>
      </c>
      <c r="AK6" s="4">
        <v>279</v>
      </c>
      <c r="AL6" s="4">
        <v>282</v>
      </c>
      <c r="AM6" s="4">
        <v>191</v>
      </c>
      <c r="AN6" s="4">
        <v>255</v>
      </c>
      <c r="AO6" s="4">
        <v>289</v>
      </c>
      <c r="AP6" s="4">
        <v>235</v>
      </c>
      <c r="AQ6" s="4">
        <v>140</v>
      </c>
      <c r="AR6" s="4">
        <v>252</v>
      </c>
      <c r="AS6" s="4">
        <v>283</v>
      </c>
      <c r="AU6" s="36"/>
      <c r="AV6" s="21" t="s">
        <v>16</v>
      </c>
      <c r="AW6" s="2">
        <v>280</v>
      </c>
      <c r="AX6" s="2">
        <v>284</v>
      </c>
      <c r="AY6" s="2">
        <v>264</v>
      </c>
      <c r="AZ6" s="2">
        <v>297</v>
      </c>
      <c r="BA6" s="2">
        <v>276</v>
      </c>
      <c r="BB6" s="2">
        <v>225</v>
      </c>
      <c r="BC6" s="2">
        <v>258</v>
      </c>
      <c r="BD6" s="2">
        <v>244</v>
      </c>
      <c r="BE6" s="2">
        <v>240</v>
      </c>
      <c r="BF6" s="2">
        <v>262</v>
      </c>
      <c r="BG6" s="2">
        <v>243</v>
      </c>
      <c r="BH6" s="2">
        <v>241</v>
      </c>
      <c r="BI6" s="2">
        <v>252</v>
      </c>
      <c r="BJ6" s="2">
        <v>282</v>
      </c>
      <c r="BK6" s="2">
        <v>300</v>
      </c>
      <c r="BL6" s="2">
        <v>298</v>
      </c>
      <c r="BM6" s="2">
        <v>249</v>
      </c>
      <c r="BN6" s="2">
        <v>213</v>
      </c>
      <c r="BO6" s="2">
        <v>226</v>
      </c>
      <c r="BP6" s="2">
        <v>204</v>
      </c>
      <c r="BQ6" s="2">
        <v>233</v>
      </c>
      <c r="BR6" s="2">
        <v>272</v>
      </c>
      <c r="BS6" s="2">
        <v>252</v>
      </c>
      <c r="BT6" s="2">
        <v>215</v>
      </c>
      <c r="BV6" s="16"/>
    </row>
    <row r="7" spans="2:74">
      <c r="B7" s="5" t="s">
        <v>13</v>
      </c>
      <c r="C7" s="4">
        <v>255</v>
      </c>
      <c r="D7" s="4">
        <v>212</v>
      </c>
      <c r="E7" s="4">
        <v>232</v>
      </c>
      <c r="F7" s="4">
        <v>220</v>
      </c>
      <c r="G7" s="4">
        <v>241</v>
      </c>
      <c r="H7" s="4">
        <v>201</v>
      </c>
      <c r="I7" s="4">
        <v>212</v>
      </c>
      <c r="J7" s="4">
        <v>248</v>
      </c>
      <c r="K7" s="4">
        <v>202</v>
      </c>
      <c r="L7" s="4">
        <v>213</v>
      </c>
      <c r="M7" s="4">
        <v>190</v>
      </c>
      <c r="N7" s="4">
        <v>235</v>
      </c>
      <c r="O7" s="4">
        <v>209</v>
      </c>
      <c r="P7" s="4">
        <v>175</v>
      </c>
      <c r="Q7" s="4">
        <v>171</v>
      </c>
      <c r="R7" s="4">
        <v>208</v>
      </c>
      <c r="S7" s="4">
        <v>214</v>
      </c>
      <c r="T7" s="4">
        <v>192</v>
      </c>
      <c r="U7" s="4">
        <v>224</v>
      </c>
      <c r="V7" s="4">
        <v>225</v>
      </c>
      <c r="W7" s="4">
        <v>227</v>
      </c>
      <c r="X7" s="4">
        <v>167</v>
      </c>
      <c r="Y7" s="4">
        <v>157</v>
      </c>
      <c r="Z7" s="4">
        <v>167</v>
      </c>
      <c r="AA7" s="4">
        <v>184</v>
      </c>
      <c r="AB7" s="4"/>
      <c r="AC7" s="4"/>
      <c r="AD7" s="4"/>
      <c r="AE7" s="4">
        <v>127</v>
      </c>
      <c r="AF7" s="4">
        <v>136</v>
      </c>
      <c r="AG7" s="4">
        <v>168</v>
      </c>
      <c r="AH7" s="4">
        <v>193</v>
      </c>
      <c r="AI7" s="4">
        <v>196</v>
      </c>
      <c r="AJ7" s="4">
        <v>237</v>
      </c>
      <c r="AK7" s="4">
        <v>235</v>
      </c>
      <c r="AL7" s="4">
        <v>223</v>
      </c>
      <c r="AM7" s="4">
        <v>176</v>
      </c>
      <c r="AN7" s="4">
        <v>211</v>
      </c>
      <c r="AO7" s="4">
        <v>251</v>
      </c>
      <c r="AP7" s="4">
        <v>218</v>
      </c>
      <c r="AQ7" s="4">
        <v>142</v>
      </c>
      <c r="AR7" s="4">
        <v>260</v>
      </c>
      <c r="AS7" s="4">
        <v>287</v>
      </c>
      <c r="AU7" s="36"/>
      <c r="AV7" s="21" t="s">
        <v>123</v>
      </c>
      <c r="AW7" s="2">
        <v>88</v>
      </c>
      <c r="AX7" s="2">
        <v>93</v>
      </c>
      <c r="AY7" s="2">
        <v>79</v>
      </c>
      <c r="AZ7" s="2">
        <v>72</v>
      </c>
      <c r="BA7" s="2">
        <v>81</v>
      </c>
      <c r="BB7" s="2">
        <v>79</v>
      </c>
      <c r="BC7" s="2">
        <v>81</v>
      </c>
      <c r="BD7" s="2">
        <v>86</v>
      </c>
      <c r="BE7" s="2">
        <v>87</v>
      </c>
      <c r="BF7" s="2">
        <v>111</v>
      </c>
      <c r="BG7" s="2">
        <v>143</v>
      </c>
      <c r="BH7" s="2">
        <v>116</v>
      </c>
      <c r="BI7" s="2">
        <v>218</v>
      </c>
      <c r="BJ7" s="2">
        <v>256</v>
      </c>
      <c r="BK7" s="2">
        <v>290</v>
      </c>
      <c r="BL7" s="2">
        <v>296</v>
      </c>
      <c r="BM7" s="2">
        <v>323</v>
      </c>
      <c r="BN7" s="2">
        <v>312</v>
      </c>
      <c r="BO7" s="2">
        <v>430</v>
      </c>
      <c r="BP7" s="2">
        <v>399</v>
      </c>
      <c r="BQ7" s="2">
        <v>403</v>
      </c>
      <c r="BR7" s="2">
        <v>519</v>
      </c>
      <c r="BS7" s="2">
        <v>555</v>
      </c>
      <c r="BT7" s="2">
        <v>510</v>
      </c>
      <c r="BV7" s="16"/>
    </row>
    <row r="8" spans="2:74">
      <c r="B8" s="5" t="s">
        <v>126</v>
      </c>
      <c r="C8" s="4">
        <v>153</v>
      </c>
      <c r="D8" s="4">
        <v>120</v>
      </c>
      <c r="E8" s="4">
        <v>150</v>
      </c>
      <c r="F8" s="4">
        <v>139</v>
      </c>
      <c r="G8" s="4">
        <v>144</v>
      </c>
      <c r="H8" s="4">
        <v>154</v>
      </c>
      <c r="I8" s="4">
        <v>143</v>
      </c>
      <c r="J8" s="4">
        <v>129</v>
      </c>
      <c r="K8" s="4">
        <v>175</v>
      </c>
      <c r="L8" s="4">
        <v>172</v>
      </c>
      <c r="M8" s="4">
        <v>148</v>
      </c>
      <c r="N8" s="4">
        <v>176</v>
      </c>
      <c r="O8" s="4">
        <v>125</v>
      </c>
      <c r="P8" s="4">
        <v>137</v>
      </c>
      <c r="Q8" s="4">
        <v>127</v>
      </c>
      <c r="R8" s="4">
        <v>140</v>
      </c>
      <c r="S8" s="4">
        <v>149</v>
      </c>
      <c r="T8" s="4">
        <v>179</v>
      </c>
      <c r="U8" s="4">
        <v>155</v>
      </c>
      <c r="V8" s="4">
        <v>155</v>
      </c>
      <c r="W8" s="4">
        <v>112</v>
      </c>
      <c r="X8" s="4">
        <v>123</v>
      </c>
      <c r="Y8" s="4">
        <v>127</v>
      </c>
      <c r="Z8" s="4">
        <v>123</v>
      </c>
      <c r="AA8" s="4">
        <v>92</v>
      </c>
      <c r="AB8" s="4"/>
      <c r="AC8" s="4"/>
      <c r="AD8" s="4"/>
      <c r="AE8" s="4">
        <v>51</v>
      </c>
      <c r="AF8" s="4">
        <v>54</v>
      </c>
      <c r="AG8" s="4">
        <v>41</v>
      </c>
      <c r="AH8" s="4">
        <v>48</v>
      </c>
      <c r="AI8" s="4">
        <v>68</v>
      </c>
      <c r="AJ8" s="4">
        <v>74</v>
      </c>
      <c r="AK8" s="4">
        <v>90</v>
      </c>
      <c r="AL8" s="4">
        <v>105</v>
      </c>
      <c r="AM8" s="4">
        <v>56</v>
      </c>
      <c r="AN8" s="4">
        <v>74</v>
      </c>
      <c r="AO8" s="4">
        <v>79</v>
      </c>
      <c r="AP8" s="4">
        <v>42</v>
      </c>
      <c r="AQ8" s="4">
        <v>52</v>
      </c>
      <c r="AR8" s="4">
        <v>101</v>
      </c>
      <c r="AS8" s="4">
        <v>74</v>
      </c>
      <c r="AU8" s="36"/>
      <c r="AV8" s="21" t="s">
        <v>18</v>
      </c>
      <c r="AW8" s="2">
        <v>205</v>
      </c>
      <c r="AX8" s="2">
        <v>194</v>
      </c>
      <c r="AY8" s="2">
        <v>185</v>
      </c>
      <c r="AZ8" s="2">
        <v>201</v>
      </c>
      <c r="BA8" s="2">
        <v>199</v>
      </c>
      <c r="BB8" s="2">
        <v>213</v>
      </c>
      <c r="BC8" s="2">
        <v>194</v>
      </c>
      <c r="BD8" s="2">
        <v>208</v>
      </c>
      <c r="BE8" s="2">
        <v>210</v>
      </c>
      <c r="BF8" s="2">
        <v>200</v>
      </c>
      <c r="BG8" s="2">
        <v>195</v>
      </c>
      <c r="BH8" s="2">
        <v>122</v>
      </c>
      <c r="BI8" s="2">
        <v>187</v>
      </c>
      <c r="BJ8" s="2">
        <v>236</v>
      </c>
      <c r="BK8" s="2">
        <v>189</v>
      </c>
      <c r="BL8" s="2">
        <v>210</v>
      </c>
      <c r="BM8" s="2">
        <v>220</v>
      </c>
      <c r="BN8" s="2">
        <v>174</v>
      </c>
      <c r="BO8" s="2">
        <v>236</v>
      </c>
      <c r="BP8" s="2">
        <v>213</v>
      </c>
      <c r="BQ8" s="2">
        <v>204</v>
      </c>
      <c r="BR8" s="2">
        <v>218</v>
      </c>
      <c r="BS8" s="2">
        <v>231</v>
      </c>
      <c r="BT8" s="2">
        <v>187</v>
      </c>
      <c r="BV8" s="16"/>
    </row>
    <row r="9" spans="2:74">
      <c r="B9" s="5" t="s">
        <v>14</v>
      </c>
      <c r="C9" s="4">
        <v>130</v>
      </c>
      <c r="D9" s="4">
        <v>96</v>
      </c>
      <c r="E9" s="4">
        <v>109</v>
      </c>
      <c r="F9" s="4">
        <v>128</v>
      </c>
      <c r="G9" s="4">
        <v>128</v>
      </c>
      <c r="H9" s="4">
        <v>125</v>
      </c>
      <c r="I9" s="4">
        <v>101</v>
      </c>
      <c r="J9" s="4">
        <v>129</v>
      </c>
      <c r="K9" s="4">
        <v>124</v>
      </c>
      <c r="L9" s="4">
        <v>118</v>
      </c>
      <c r="M9" s="4">
        <v>101</v>
      </c>
      <c r="N9" s="4">
        <v>109</v>
      </c>
      <c r="O9" s="4">
        <v>118</v>
      </c>
      <c r="P9" s="4">
        <v>87</v>
      </c>
      <c r="Q9" s="4">
        <v>126</v>
      </c>
      <c r="R9" s="4">
        <v>120</v>
      </c>
      <c r="S9" s="4">
        <v>125</v>
      </c>
      <c r="T9" s="4">
        <v>133</v>
      </c>
      <c r="U9" s="4">
        <v>140</v>
      </c>
      <c r="V9" s="4">
        <v>139</v>
      </c>
      <c r="W9" s="4">
        <v>113</v>
      </c>
      <c r="X9" s="4">
        <v>105</v>
      </c>
      <c r="Y9" s="4">
        <v>102</v>
      </c>
      <c r="Z9" s="4">
        <v>105</v>
      </c>
      <c r="AA9" s="4">
        <v>99</v>
      </c>
      <c r="AB9" s="4"/>
      <c r="AC9" s="4"/>
      <c r="AD9" s="4"/>
      <c r="AE9" s="4">
        <v>69</v>
      </c>
      <c r="AF9" s="4">
        <v>75</v>
      </c>
      <c r="AG9" s="4">
        <v>73</v>
      </c>
      <c r="AH9" s="4">
        <v>80</v>
      </c>
      <c r="AI9" s="4">
        <v>92</v>
      </c>
      <c r="AJ9" s="4">
        <v>117</v>
      </c>
      <c r="AK9" s="4">
        <v>114</v>
      </c>
      <c r="AL9" s="4">
        <v>68</v>
      </c>
      <c r="AM9" s="4">
        <v>79</v>
      </c>
      <c r="AN9" s="4">
        <v>96</v>
      </c>
      <c r="AO9" s="4">
        <v>123</v>
      </c>
      <c r="AP9" s="4">
        <v>111</v>
      </c>
      <c r="AQ9" s="4">
        <v>68</v>
      </c>
      <c r="AR9" s="4">
        <v>93</v>
      </c>
      <c r="AS9" s="4">
        <v>111</v>
      </c>
      <c r="AU9" s="36"/>
      <c r="AV9" s="21" t="s">
        <v>14</v>
      </c>
      <c r="AW9" s="2">
        <v>190</v>
      </c>
      <c r="AX9" s="2">
        <v>177</v>
      </c>
      <c r="AY9" s="2">
        <v>183</v>
      </c>
      <c r="AZ9" s="2">
        <v>179</v>
      </c>
      <c r="BA9" s="2">
        <v>194</v>
      </c>
      <c r="BB9" s="2">
        <v>198</v>
      </c>
      <c r="BC9" s="2">
        <v>209</v>
      </c>
      <c r="BD9" s="2">
        <v>244</v>
      </c>
      <c r="BE9" s="2">
        <v>173</v>
      </c>
      <c r="BF9" s="2">
        <v>196</v>
      </c>
      <c r="BG9" s="2">
        <v>173</v>
      </c>
      <c r="BH9" s="2">
        <v>132</v>
      </c>
      <c r="BI9" s="2">
        <v>155</v>
      </c>
      <c r="BJ9" s="2">
        <v>155</v>
      </c>
      <c r="BK9" s="2">
        <v>181</v>
      </c>
      <c r="BL9" s="2">
        <v>171</v>
      </c>
      <c r="BM9" s="2">
        <v>185</v>
      </c>
      <c r="BN9" s="2">
        <v>159</v>
      </c>
      <c r="BO9" s="2">
        <v>194</v>
      </c>
      <c r="BP9" s="2">
        <v>188</v>
      </c>
      <c r="BQ9" s="2">
        <v>161</v>
      </c>
      <c r="BR9" s="2">
        <v>197</v>
      </c>
      <c r="BS9" s="2">
        <v>177</v>
      </c>
      <c r="BT9" s="2">
        <v>185</v>
      </c>
      <c r="BV9" s="16"/>
    </row>
    <row r="10" spans="2:74">
      <c r="B10" s="5" t="s">
        <v>125</v>
      </c>
      <c r="C10" s="4">
        <v>100</v>
      </c>
      <c r="D10" s="4">
        <v>98</v>
      </c>
      <c r="E10" s="4">
        <v>111</v>
      </c>
      <c r="F10" s="4">
        <v>81</v>
      </c>
      <c r="G10" s="4">
        <v>80</v>
      </c>
      <c r="H10" s="4">
        <v>111</v>
      </c>
      <c r="I10" s="4">
        <v>114</v>
      </c>
      <c r="J10" s="4">
        <v>104</v>
      </c>
      <c r="K10" s="4">
        <v>122</v>
      </c>
      <c r="L10" s="4">
        <v>85</v>
      </c>
      <c r="M10" s="4">
        <v>86</v>
      </c>
      <c r="N10" s="4">
        <v>131</v>
      </c>
      <c r="O10" s="4">
        <v>93</v>
      </c>
      <c r="P10" s="4">
        <v>88</v>
      </c>
      <c r="Q10" s="4">
        <v>104</v>
      </c>
      <c r="R10" s="4">
        <v>79</v>
      </c>
      <c r="S10" s="4">
        <v>73</v>
      </c>
      <c r="T10" s="4">
        <v>115</v>
      </c>
      <c r="U10" s="4">
        <v>94</v>
      </c>
      <c r="V10" s="4">
        <v>94</v>
      </c>
      <c r="W10" s="4">
        <v>72</v>
      </c>
      <c r="X10" s="4">
        <v>88</v>
      </c>
      <c r="Y10" s="4">
        <v>89</v>
      </c>
      <c r="Z10" s="4">
        <v>82</v>
      </c>
      <c r="AA10" s="4">
        <v>68</v>
      </c>
      <c r="AB10" s="4"/>
      <c r="AC10" s="4"/>
      <c r="AD10" s="4"/>
      <c r="AE10" s="4">
        <v>40</v>
      </c>
      <c r="AF10" s="4">
        <v>40</v>
      </c>
      <c r="AG10" s="4">
        <v>40</v>
      </c>
      <c r="AH10" s="4">
        <v>28</v>
      </c>
      <c r="AI10" s="4">
        <v>41</v>
      </c>
      <c r="AJ10" s="4">
        <v>41</v>
      </c>
      <c r="AK10" s="4">
        <v>51</v>
      </c>
      <c r="AL10" s="4">
        <v>60</v>
      </c>
      <c r="AM10" s="4">
        <v>48</v>
      </c>
      <c r="AN10" s="4">
        <v>49</v>
      </c>
      <c r="AO10" s="4">
        <v>55</v>
      </c>
      <c r="AP10" s="4">
        <v>50</v>
      </c>
      <c r="AQ10" s="4">
        <v>30</v>
      </c>
      <c r="AR10" s="4">
        <v>37</v>
      </c>
      <c r="AS10" s="4">
        <v>50</v>
      </c>
      <c r="AU10" s="36"/>
      <c r="AV10" s="21" t="s">
        <v>15</v>
      </c>
      <c r="AW10" s="2">
        <v>121</v>
      </c>
      <c r="AX10" s="2">
        <v>119</v>
      </c>
      <c r="AY10" s="2">
        <v>110</v>
      </c>
      <c r="AZ10" s="2">
        <v>159</v>
      </c>
      <c r="BA10" s="2">
        <v>164</v>
      </c>
      <c r="BB10" s="2">
        <v>141</v>
      </c>
      <c r="BC10" s="2">
        <v>150</v>
      </c>
      <c r="BD10" s="2">
        <v>135</v>
      </c>
      <c r="BE10" s="2">
        <v>107</v>
      </c>
      <c r="BF10" s="2">
        <v>202</v>
      </c>
      <c r="BG10" s="2">
        <v>126</v>
      </c>
      <c r="BH10" s="2">
        <v>105</v>
      </c>
      <c r="BI10" s="2">
        <v>134</v>
      </c>
      <c r="BJ10" s="2">
        <v>96</v>
      </c>
      <c r="BK10" s="2">
        <v>137</v>
      </c>
      <c r="BL10" s="2">
        <v>162</v>
      </c>
      <c r="BM10" s="2">
        <v>116</v>
      </c>
      <c r="BN10" s="2">
        <v>101</v>
      </c>
      <c r="BO10" s="2">
        <v>113</v>
      </c>
      <c r="BP10" s="2">
        <v>94</v>
      </c>
      <c r="BQ10" s="2">
        <v>110</v>
      </c>
      <c r="BR10" s="2">
        <v>115</v>
      </c>
      <c r="BS10" s="2">
        <v>130</v>
      </c>
      <c r="BT10" s="2">
        <v>86</v>
      </c>
      <c r="BV10" s="16"/>
    </row>
    <row r="11" spans="2:74">
      <c r="B11" s="5" t="s">
        <v>15</v>
      </c>
      <c r="C11" s="4">
        <v>113</v>
      </c>
      <c r="D11" s="4">
        <v>65</v>
      </c>
      <c r="E11" s="4">
        <v>92</v>
      </c>
      <c r="F11" s="4">
        <v>88</v>
      </c>
      <c r="G11" s="4">
        <v>77</v>
      </c>
      <c r="H11" s="4">
        <v>105</v>
      </c>
      <c r="I11" s="4">
        <v>98</v>
      </c>
      <c r="J11" s="4">
        <v>82</v>
      </c>
      <c r="K11" s="4">
        <v>101</v>
      </c>
      <c r="L11" s="4">
        <v>63</v>
      </c>
      <c r="M11" s="4">
        <v>99</v>
      </c>
      <c r="N11" s="4">
        <v>78</v>
      </c>
      <c r="O11" s="4">
        <v>95</v>
      </c>
      <c r="P11" s="4">
        <v>73</v>
      </c>
      <c r="Q11" s="4">
        <v>71</v>
      </c>
      <c r="R11" s="4">
        <v>93</v>
      </c>
      <c r="S11" s="4">
        <v>82</v>
      </c>
      <c r="T11" s="4">
        <v>94</v>
      </c>
      <c r="U11" s="4">
        <v>78</v>
      </c>
      <c r="V11" s="4">
        <v>84</v>
      </c>
      <c r="W11" s="4">
        <v>89</v>
      </c>
      <c r="X11" s="4">
        <v>71</v>
      </c>
      <c r="Y11" s="4">
        <v>71</v>
      </c>
      <c r="Z11" s="4">
        <v>67</v>
      </c>
      <c r="AA11" s="4">
        <v>51</v>
      </c>
      <c r="AB11" s="4"/>
      <c r="AC11" s="4"/>
      <c r="AD11" s="4"/>
      <c r="AE11" s="4">
        <v>66</v>
      </c>
      <c r="AF11" s="4">
        <v>41</v>
      </c>
      <c r="AG11" s="4">
        <v>91</v>
      </c>
      <c r="AH11" s="4">
        <v>53</v>
      </c>
      <c r="AI11" s="4">
        <v>66</v>
      </c>
      <c r="AJ11" s="4">
        <v>62</v>
      </c>
      <c r="AK11" s="4">
        <v>67</v>
      </c>
      <c r="AL11" s="4">
        <v>110</v>
      </c>
      <c r="AM11" s="4">
        <v>86</v>
      </c>
      <c r="AN11" s="4">
        <v>92</v>
      </c>
      <c r="AO11" s="4">
        <v>81</v>
      </c>
      <c r="AP11" s="4">
        <v>76</v>
      </c>
      <c r="AQ11" s="4">
        <v>40</v>
      </c>
      <c r="AR11" s="4">
        <v>75</v>
      </c>
      <c r="AS11" s="4">
        <v>78</v>
      </c>
      <c r="AU11" s="36"/>
      <c r="AV11" s="21" t="s">
        <v>251</v>
      </c>
      <c r="AW11" s="2">
        <v>93</v>
      </c>
      <c r="AX11" s="2">
        <v>74</v>
      </c>
      <c r="AY11" s="2">
        <v>71</v>
      </c>
      <c r="AZ11" s="2">
        <v>88</v>
      </c>
      <c r="BA11" s="2">
        <v>77</v>
      </c>
      <c r="BB11" s="2">
        <v>70</v>
      </c>
      <c r="BC11" s="2">
        <v>60</v>
      </c>
      <c r="BD11" s="2">
        <v>84</v>
      </c>
      <c r="BE11" s="2">
        <v>100</v>
      </c>
      <c r="BF11" s="2">
        <v>95</v>
      </c>
      <c r="BG11" s="2">
        <v>89</v>
      </c>
      <c r="BH11" s="2">
        <v>56</v>
      </c>
      <c r="BI11" s="2">
        <v>92</v>
      </c>
      <c r="BJ11" s="2">
        <v>75</v>
      </c>
      <c r="BK11" s="2">
        <v>76</v>
      </c>
      <c r="BL11" s="2">
        <v>93</v>
      </c>
      <c r="BM11" s="2">
        <v>62</v>
      </c>
      <c r="BN11" s="2">
        <v>65</v>
      </c>
      <c r="BO11" s="2">
        <v>73</v>
      </c>
      <c r="BP11" s="2">
        <v>86</v>
      </c>
      <c r="BQ11" s="2">
        <v>100</v>
      </c>
      <c r="BR11" s="2">
        <v>63</v>
      </c>
      <c r="BS11" s="2">
        <v>91</v>
      </c>
      <c r="BT11" s="2">
        <v>93</v>
      </c>
      <c r="BV11" s="16"/>
    </row>
    <row r="12" spans="2:74">
      <c r="B12" s="5" t="s">
        <v>124</v>
      </c>
      <c r="C12" s="4">
        <v>70</v>
      </c>
      <c r="D12" s="4">
        <v>79</v>
      </c>
      <c r="E12" s="4">
        <v>83</v>
      </c>
      <c r="F12" s="4">
        <v>76</v>
      </c>
      <c r="G12" s="4">
        <v>93</v>
      </c>
      <c r="H12" s="4">
        <v>63</v>
      </c>
      <c r="I12" s="4">
        <v>84</v>
      </c>
      <c r="J12" s="4">
        <v>78</v>
      </c>
      <c r="K12" s="4">
        <v>76</v>
      </c>
      <c r="L12" s="4">
        <v>55</v>
      </c>
      <c r="M12" s="4">
        <v>102</v>
      </c>
      <c r="N12" s="4">
        <v>105</v>
      </c>
      <c r="O12" s="4">
        <v>75</v>
      </c>
      <c r="P12" s="4">
        <v>62</v>
      </c>
      <c r="Q12" s="4">
        <v>71</v>
      </c>
      <c r="R12" s="4">
        <v>47</v>
      </c>
      <c r="S12" s="4">
        <v>78</v>
      </c>
      <c r="T12" s="4">
        <v>83</v>
      </c>
      <c r="U12" s="4">
        <v>101</v>
      </c>
      <c r="V12" s="4">
        <v>125</v>
      </c>
      <c r="W12" s="4">
        <v>84</v>
      </c>
      <c r="X12" s="4">
        <v>61</v>
      </c>
      <c r="Y12" s="4">
        <v>52</v>
      </c>
      <c r="Z12" s="4">
        <v>61</v>
      </c>
      <c r="AA12" s="4">
        <v>85</v>
      </c>
      <c r="AB12" s="4"/>
      <c r="AC12" s="4"/>
      <c r="AD12" s="4"/>
      <c r="AE12" s="4">
        <v>32</v>
      </c>
      <c r="AF12" s="4">
        <v>52</v>
      </c>
      <c r="AG12" s="4">
        <v>63</v>
      </c>
      <c r="AH12" s="4">
        <v>37</v>
      </c>
      <c r="AI12" s="4">
        <v>54</v>
      </c>
      <c r="AJ12" s="4">
        <v>50</v>
      </c>
      <c r="AK12" s="4">
        <v>68</v>
      </c>
      <c r="AL12" s="4">
        <v>73</v>
      </c>
      <c r="AM12" s="4">
        <v>65</v>
      </c>
      <c r="AN12" s="4">
        <v>44</v>
      </c>
      <c r="AO12" s="4">
        <v>73</v>
      </c>
      <c r="AP12" s="4">
        <v>99</v>
      </c>
      <c r="AQ12" s="4">
        <v>49</v>
      </c>
      <c r="AR12" s="4">
        <v>82</v>
      </c>
      <c r="AS12" s="4">
        <v>71</v>
      </c>
      <c r="AU12" s="36"/>
      <c r="AV12" s="21" t="s">
        <v>25</v>
      </c>
      <c r="AW12" s="2">
        <v>28</v>
      </c>
      <c r="AX12" s="2">
        <v>23</v>
      </c>
      <c r="AY12" s="2">
        <v>25</v>
      </c>
      <c r="AZ12" s="2">
        <v>27</v>
      </c>
      <c r="BA12" s="2">
        <v>31</v>
      </c>
      <c r="BB12" s="2">
        <v>38</v>
      </c>
      <c r="BC12" s="2">
        <v>25</v>
      </c>
      <c r="BD12" s="2">
        <v>22</v>
      </c>
      <c r="BE12" s="2">
        <v>24</v>
      </c>
      <c r="BF12" s="2">
        <v>34</v>
      </c>
      <c r="BG12" s="2">
        <v>30</v>
      </c>
      <c r="BH12" s="2">
        <v>25</v>
      </c>
      <c r="BI12" s="2">
        <v>33</v>
      </c>
      <c r="BJ12" s="2">
        <v>34</v>
      </c>
      <c r="BK12" s="2">
        <v>25</v>
      </c>
      <c r="BL12" s="2">
        <v>26</v>
      </c>
      <c r="BM12" s="2">
        <v>23</v>
      </c>
      <c r="BN12" s="2">
        <v>21</v>
      </c>
      <c r="BO12" s="2">
        <v>19</v>
      </c>
      <c r="BP12" s="2">
        <v>15</v>
      </c>
      <c r="BQ12" s="2">
        <v>12</v>
      </c>
      <c r="BR12" s="2">
        <v>23</v>
      </c>
      <c r="BS12" s="2">
        <v>28</v>
      </c>
      <c r="BT12" s="2">
        <v>29</v>
      </c>
      <c r="BV12" s="16"/>
    </row>
    <row r="13" spans="2:74">
      <c r="B13" s="5" t="s">
        <v>16</v>
      </c>
      <c r="C13" s="4">
        <v>90</v>
      </c>
      <c r="D13" s="4">
        <v>74</v>
      </c>
      <c r="E13" s="4">
        <v>79</v>
      </c>
      <c r="F13" s="4">
        <v>84</v>
      </c>
      <c r="G13" s="4">
        <v>76</v>
      </c>
      <c r="H13" s="4">
        <v>64</v>
      </c>
      <c r="I13" s="4">
        <v>53</v>
      </c>
      <c r="J13" s="4">
        <v>56</v>
      </c>
      <c r="K13" s="4">
        <v>59</v>
      </c>
      <c r="L13" s="4">
        <v>47</v>
      </c>
      <c r="M13" s="4">
        <v>72</v>
      </c>
      <c r="N13" s="4">
        <v>64</v>
      </c>
      <c r="O13" s="4">
        <v>74</v>
      </c>
      <c r="P13" s="4">
        <v>50</v>
      </c>
      <c r="Q13" s="4">
        <v>54</v>
      </c>
      <c r="R13" s="4">
        <v>33</v>
      </c>
      <c r="S13" s="4">
        <v>57</v>
      </c>
      <c r="T13" s="4">
        <v>84</v>
      </c>
      <c r="U13" s="4">
        <v>60</v>
      </c>
      <c r="V13" s="4">
        <v>86</v>
      </c>
      <c r="W13" s="4">
        <v>69</v>
      </c>
      <c r="X13" s="4">
        <v>57</v>
      </c>
      <c r="Y13" s="4">
        <v>53</v>
      </c>
      <c r="Z13" s="4">
        <v>57</v>
      </c>
      <c r="AA13" s="4">
        <v>58</v>
      </c>
      <c r="AB13" s="4"/>
      <c r="AC13" s="4"/>
      <c r="AD13" s="4"/>
      <c r="AE13" s="4">
        <v>44</v>
      </c>
      <c r="AF13" s="4">
        <v>43</v>
      </c>
      <c r="AG13" s="4">
        <v>36</v>
      </c>
      <c r="AH13" s="4">
        <v>51</v>
      </c>
      <c r="AI13" s="4">
        <v>66</v>
      </c>
      <c r="AJ13" s="4">
        <v>37</v>
      </c>
      <c r="AK13" s="4">
        <v>59</v>
      </c>
      <c r="AL13" s="4">
        <v>59</v>
      </c>
      <c r="AM13" s="4">
        <v>51</v>
      </c>
      <c r="AN13" s="4">
        <v>52</v>
      </c>
      <c r="AO13" s="4">
        <v>54</v>
      </c>
      <c r="AP13" s="4">
        <v>41</v>
      </c>
      <c r="AQ13" s="4">
        <v>37</v>
      </c>
      <c r="AR13" s="4">
        <v>59</v>
      </c>
      <c r="AS13" s="4">
        <v>57</v>
      </c>
      <c r="AU13" s="36"/>
      <c r="AV13" s="21" t="s">
        <v>20</v>
      </c>
      <c r="AW13" s="2">
        <v>26</v>
      </c>
      <c r="AX13" s="2">
        <v>8</v>
      </c>
      <c r="AY13" s="2">
        <v>10</v>
      </c>
      <c r="AZ13" s="2">
        <v>14</v>
      </c>
      <c r="BA13" s="2">
        <v>25</v>
      </c>
      <c r="BB13" s="2">
        <v>14</v>
      </c>
      <c r="BC13" s="2">
        <v>27</v>
      </c>
      <c r="BD13" s="2">
        <v>21</v>
      </c>
      <c r="BE13" s="2">
        <v>10</v>
      </c>
      <c r="BF13" s="2">
        <v>26</v>
      </c>
      <c r="BG13" s="2">
        <v>34</v>
      </c>
      <c r="BH13" s="2">
        <v>26</v>
      </c>
      <c r="BI13" s="2">
        <v>21</v>
      </c>
      <c r="BJ13" s="2">
        <v>27</v>
      </c>
      <c r="BK13" s="2">
        <v>18</v>
      </c>
      <c r="BL13" s="2">
        <v>21</v>
      </c>
      <c r="BM13" s="2">
        <v>25</v>
      </c>
      <c r="BN13" s="2">
        <v>11</v>
      </c>
      <c r="BO13" s="2">
        <v>24</v>
      </c>
      <c r="BP13" s="2">
        <v>23</v>
      </c>
      <c r="BQ13" s="2">
        <v>17</v>
      </c>
      <c r="BR13" s="2">
        <v>16</v>
      </c>
      <c r="BS13" s="2">
        <v>27</v>
      </c>
      <c r="BT13" s="2">
        <v>21</v>
      </c>
      <c r="BV13" s="16"/>
    </row>
    <row r="14" spans="2:74">
      <c r="B14" s="5" t="s">
        <v>17</v>
      </c>
      <c r="C14" s="4">
        <v>60</v>
      </c>
      <c r="D14" s="4">
        <v>52</v>
      </c>
      <c r="E14" s="4">
        <v>43</v>
      </c>
      <c r="F14" s="4">
        <v>46</v>
      </c>
      <c r="G14" s="4">
        <v>60</v>
      </c>
      <c r="H14" s="4">
        <v>47</v>
      </c>
      <c r="I14" s="4">
        <v>53</v>
      </c>
      <c r="J14" s="4">
        <v>66</v>
      </c>
      <c r="K14" s="4">
        <v>51</v>
      </c>
      <c r="L14" s="4">
        <v>35</v>
      </c>
      <c r="M14" s="4">
        <v>46</v>
      </c>
      <c r="N14" s="4">
        <v>64</v>
      </c>
      <c r="O14" s="4">
        <v>44</v>
      </c>
      <c r="P14" s="4">
        <v>40</v>
      </c>
      <c r="Q14" s="4">
        <v>57</v>
      </c>
      <c r="R14" s="4">
        <v>43</v>
      </c>
      <c r="S14" s="4">
        <v>60</v>
      </c>
      <c r="T14" s="4">
        <v>71</v>
      </c>
      <c r="U14" s="4">
        <v>78</v>
      </c>
      <c r="V14" s="4">
        <v>29</v>
      </c>
      <c r="W14" s="4">
        <v>46</v>
      </c>
      <c r="X14" s="4">
        <v>59</v>
      </c>
      <c r="Y14" s="4">
        <v>54</v>
      </c>
      <c r="Z14" s="4">
        <v>59</v>
      </c>
      <c r="AA14" s="4">
        <v>49</v>
      </c>
      <c r="AB14" s="4"/>
      <c r="AC14" s="4"/>
      <c r="AD14" s="4"/>
      <c r="AE14" s="4">
        <v>59</v>
      </c>
      <c r="AF14" s="4">
        <v>36</v>
      </c>
      <c r="AG14" s="4">
        <v>65</v>
      </c>
      <c r="AH14" s="4">
        <v>39</v>
      </c>
      <c r="AI14" s="4">
        <v>45</v>
      </c>
      <c r="AJ14" s="4">
        <v>69</v>
      </c>
      <c r="AK14" s="4">
        <v>51</v>
      </c>
      <c r="AL14" s="4">
        <v>44</v>
      </c>
      <c r="AM14" s="4">
        <v>59</v>
      </c>
      <c r="AN14" s="4">
        <v>62</v>
      </c>
      <c r="AO14" s="4">
        <v>51</v>
      </c>
      <c r="AP14" s="4">
        <v>63</v>
      </c>
      <c r="AQ14" s="4">
        <v>65</v>
      </c>
      <c r="AR14" s="4">
        <v>74</v>
      </c>
      <c r="AS14" s="4">
        <v>62</v>
      </c>
      <c r="AU14" s="36"/>
      <c r="AV14" s="21" t="s">
        <v>13</v>
      </c>
      <c r="AW14" s="2">
        <v>15</v>
      </c>
      <c r="AX14" s="2">
        <v>7</v>
      </c>
      <c r="AY14" s="2">
        <v>8</v>
      </c>
      <c r="AZ14" s="2">
        <v>9</v>
      </c>
      <c r="BA14" s="2">
        <v>2</v>
      </c>
      <c r="BB14" s="2">
        <v>3</v>
      </c>
      <c r="BC14" s="2">
        <v>8</v>
      </c>
      <c r="BD14" s="2">
        <v>2</v>
      </c>
      <c r="BE14" s="2">
        <v>4</v>
      </c>
      <c r="BF14" s="2">
        <v>3</v>
      </c>
      <c r="BG14" s="2">
        <v>7</v>
      </c>
      <c r="BH14" s="2">
        <v>5</v>
      </c>
      <c r="BI14" s="2">
        <v>15</v>
      </c>
      <c r="BJ14" s="2">
        <v>11</v>
      </c>
      <c r="BK14" s="2">
        <v>21</v>
      </c>
      <c r="BL14" s="2">
        <v>23</v>
      </c>
      <c r="BM14" s="2">
        <v>31</v>
      </c>
      <c r="BN14" s="2">
        <v>26</v>
      </c>
      <c r="BO14" s="2">
        <v>36</v>
      </c>
      <c r="BP14" s="2">
        <v>43</v>
      </c>
      <c r="BQ14" s="2">
        <v>35</v>
      </c>
      <c r="BR14" s="2">
        <v>37</v>
      </c>
      <c r="BS14" s="2">
        <v>48</v>
      </c>
      <c r="BT14" s="2">
        <v>51</v>
      </c>
      <c r="BV14" s="16"/>
    </row>
    <row r="15" spans="2:74" ht="26">
      <c r="B15" s="5" t="s">
        <v>18</v>
      </c>
      <c r="C15" s="4">
        <v>55</v>
      </c>
      <c r="D15" s="4">
        <v>53</v>
      </c>
      <c r="E15" s="4">
        <v>44</v>
      </c>
      <c r="F15" s="4">
        <v>44</v>
      </c>
      <c r="G15" s="4">
        <v>55</v>
      </c>
      <c r="H15" s="4">
        <v>33</v>
      </c>
      <c r="I15" s="4">
        <v>44</v>
      </c>
      <c r="J15" s="4">
        <v>44</v>
      </c>
      <c r="K15" s="4">
        <v>48</v>
      </c>
      <c r="L15" s="4">
        <v>47</v>
      </c>
      <c r="M15" s="4">
        <v>50</v>
      </c>
      <c r="N15" s="4">
        <v>63</v>
      </c>
      <c r="O15" s="4">
        <v>46</v>
      </c>
      <c r="P15" s="4">
        <v>45</v>
      </c>
      <c r="Q15" s="4">
        <v>47</v>
      </c>
      <c r="R15" s="4">
        <v>50</v>
      </c>
      <c r="S15" s="4">
        <v>64</v>
      </c>
      <c r="T15" s="4">
        <v>68</v>
      </c>
      <c r="U15" s="4">
        <v>56</v>
      </c>
      <c r="V15" s="4">
        <v>69</v>
      </c>
      <c r="W15" s="4">
        <v>59</v>
      </c>
      <c r="X15" s="4">
        <v>69</v>
      </c>
      <c r="Y15" s="4">
        <v>53</v>
      </c>
      <c r="Z15" s="4">
        <v>67</v>
      </c>
      <c r="AA15" s="4">
        <v>58</v>
      </c>
      <c r="AB15" s="4"/>
      <c r="AC15" s="4"/>
      <c r="AD15" s="4"/>
      <c r="AE15" s="4">
        <v>27</v>
      </c>
      <c r="AF15" s="4">
        <v>32</v>
      </c>
      <c r="AG15" s="4">
        <v>40</v>
      </c>
      <c r="AH15" s="4">
        <v>29</v>
      </c>
      <c r="AI15" s="4">
        <v>44</v>
      </c>
      <c r="AJ15" s="4">
        <v>47</v>
      </c>
      <c r="AK15" s="4">
        <v>60</v>
      </c>
      <c r="AL15" s="4">
        <v>51</v>
      </c>
      <c r="AM15" s="4">
        <v>49</v>
      </c>
      <c r="AN15" s="4">
        <v>37</v>
      </c>
      <c r="AO15" s="4">
        <v>36</v>
      </c>
      <c r="AP15" s="4">
        <v>42</v>
      </c>
      <c r="AQ15" s="4">
        <v>45</v>
      </c>
      <c r="AR15" s="4">
        <v>49</v>
      </c>
      <c r="AS15" s="4">
        <v>77</v>
      </c>
      <c r="AU15" s="36"/>
      <c r="AV15" s="21" t="s">
        <v>31</v>
      </c>
      <c r="AW15" s="2">
        <v>2</v>
      </c>
      <c r="AX15" s="2">
        <v>2</v>
      </c>
      <c r="AY15" s="2">
        <v>4</v>
      </c>
      <c r="AZ15" s="2">
        <v>9</v>
      </c>
      <c r="BA15" s="2">
        <v>8</v>
      </c>
      <c r="BB15" s="2">
        <v>14</v>
      </c>
      <c r="BC15" s="2">
        <v>12</v>
      </c>
      <c r="BD15" s="2">
        <v>6</v>
      </c>
      <c r="BE15" s="2">
        <v>4</v>
      </c>
      <c r="BF15" s="2">
        <v>13</v>
      </c>
      <c r="BG15" s="2">
        <v>6</v>
      </c>
      <c r="BH15" s="2">
        <v>9</v>
      </c>
      <c r="BI15" s="2">
        <v>16</v>
      </c>
      <c r="BJ15" s="2">
        <v>11</v>
      </c>
      <c r="BK15" s="2">
        <v>16</v>
      </c>
      <c r="BL15" s="2">
        <v>12</v>
      </c>
      <c r="BM15" s="2">
        <v>8</v>
      </c>
      <c r="BN15" s="2">
        <v>10</v>
      </c>
      <c r="BO15" s="2">
        <v>12</v>
      </c>
      <c r="BP15" s="2">
        <v>21</v>
      </c>
      <c r="BQ15" s="2">
        <v>9</v>
      </c>
      <c r="BR15" s="2">
        <v>9</v>
      </c>
      <c r="BS15" s="2">
        <v>6</v>
      </c>
      <c r="BT15" s="2">
        <v>19</v>
      </c>
      <c r="BV15" s="16"/>
    </row>
    <row r="16" spans="2:74">
      <c r="B16" s="5" t="s">
        <v>31</v>
      </c>
      <c r="C16" s="4">
        <v>45</v>
      </c>
      <c r="D16" s="4">
        <v>50</v>
      </c>
      <c r="E16" s="4">
        <v>24</v>
      </c>
      <c r="F16" s="4">
        <v>48</v>
      </c>
      <c r="G16" s="4">
        <v>39</v>
      </c>
      <c r="H16" s="4">
        <v>43</v>
      </c>
      <c r="I16" s="4">
        <v>44</v>
      </c>
      <c r="J16" s="4">
        <v>55</v>
      </c>
      <c r="K16" s="4">
        <v>37</v>
      </c>
      <c r="L16" s="4">
        <v>62</v>
      </c>
      <c r="M16" s="4">
        <v>38</v>
      </c>
      <c r="N16" s="4">
        <v>54</v>
      </c>
      <c r="O16" s="4">
        <v>45</v>
      </c>
      <c r="P16" s="4">
        <v>43</v>
      </c>
      <c r="Q16" s="4">
        <v>56</v>
      </c>
      <c r="R16" s="4">
        <v>50</v>
      </c>
      <c r="S16" s="4">
        <v>47</v>
      </c>
      <c r="T16" s="4">
        <v>45</v>
      </c>
      <c r="U16" s="4">
        <v>61</v>
      </c>
      <c r="V16" s="4">
        <v>45</v>
      </c>
      <c r="W16" s="4">
        <v>55</v>
      </c>
      <c r="X16" s="4">
        <v>32</v>
      </c>
      <c r="Y16" s="4">
        <v>51</v>
      </c>
      <c r="Z16" s="4">
        <v>32</v>
      </c>
      <c r="AA16" s="4">
        <v>52</v>
      </c>
      <c r="AB16" s="4"/>
      <c r="AC16" s="4"/>
      <c r="AD16" s="4"/>
      <c r="AE16" s="4">
        <v>28</v>
      </c>
      <c r="AF16" s="4">
        <v>34</v>
      </c>
      <c r="AG16" s="4">
        <v>29</v>
      </c>
      <c r="AH16" s="4">
        <v>31</v>
      </c>
      <c r="AI16" s="4">
        <v>61</v>
      </c>
      <c r="AJ16" s="4">
        <v>51</v>
      </c>
      <c r="AK16" s="4">
        <v>27</v>
      </c>
      <c r="AL16" s="4">
        <v>32</v>
      </c>
      <c r="AM16" s="4">
        <v>27</v>
      </c>
      <c r="AN16" s="4">
        <v>52</v>
      </c>
      <c r="AO16" s="4">
        <v>53</v>
      </c>
      <c r="AP16" s="4">
        <v>54</v>
      </c>
      <c r="AQ16" s="4">
        <v>32</v>
      </c>
      <c r="AR16" s="4">
        <v>30</v>
      </c>
      <c r="AS16" s="4">
        <v>30</v>
      </c>
      <c r="AU16" s="36"/>
      <c r="AV16" s="21" t="s">
        <v>124</v>
      </c>
      <c r="AW16" s="2">
        <v>4</v>
      </c>
      <c r="AX16" s="2">
        <v>1</v>
      </c>
      <c r="AY16" s="2">
        <v>8</v>
      </c>
      <c r="AZ16" s="2">
        <v>12</v>
      </c>
      <c r="BA16" s="2">
        <v>1</v>
      </c>
      <c r="BB16" s="2">
        <v>3</v>
      </c>
      <c r="BC16" s="2">
        <v>6</v>
      </c>
      <c r="BD16" s="2">
        <v>15</v>
      </c>
      <c r="BE16" s="2">
        <v>13</v>
      </c>
      <c r="BF16" s="2">
        <v>8</v>
      </c>
      <c r="BG16" s="2">
        <v>6</v>
      </c>
      <c r="BH16" s="2">
        <v>4</v>
      </c>
      <c r="BI16" s="2">
        <v>5</v>
      </c>
      <c r="BJ16" s="2">
        <v>9</v>
      </c>
      <c r="BK16" s="2">
        <v>10</v>
      </c>
      <c r="BL16" s="2">
        <v>8</v>
      </c>
      <c r="BM16" s="2">
        <v>6</v>
      </c>
      <c r="BN16" s="2">
        <v>17</v>
      </c>
      <c r="BO16" s="2">
        <v>20</v>
      </c>
      <c r="BP16" s="2">
        <v>8</v>
      </c>
      <c r="BQ16" s="2">
        <v>12</v>
      </c>
      <c r="BR16" s="2">
        <v>12</v>
      </c>
      <c r="BS16" s="2">
        <v>9</v>
      </c>
      <c r="BT16" s="2">
        <v>4</v>
      </c>
      <c r="BV16" s="16"/>
    </row>
    <row r="17" spans="2:74">
      <c r="B17" s="5" t="s">
        <v>19</v>
      </c>
      <c r="C17" s="4">
        <v>47</v>
      </c>
      <c r="D17" s="4">
        <v>37</v>
      </c>
      <c r="E17" s="4">
        <v>65</v>
      </c>
      <c r="F17" s="4">
        <v>43</v>
      </c>
      <c r="G17" s="4">
        <v>35</v>
      </c>
      <c r="H17" s="4">
        <v>66</v>
      </c>
      <c r="I17" s="4">
        <v>37</v>
      </c>
      <c r="J17" s="4">
        <v>40</v>
      </c>
      <c r="K17" s="4">
        <v>46</v>
      </c>
      <c r="L17" s="4">
        <v>40</v>
      </c>
      <c r="M17" s="4">
        <v>43</v>
      </c>
      <c r="N17" s="4">
        <v>42</v>
      </c>
      <c r="O17" s="4">
        <v>52</v>
      </c>
      <c r="P17" s="4">
        <v>35</v>
      </c>
      <c r="Q17" s="4">
        <v>41</v>
      </c>
      <c r="R17" s="4">
        <v>55</v>
      </c>
      <c r="S17" s="4">
        <v>34</v>
      </c>
      <c r="T17" s="4">
        <v>50</v>
      </c>
      <c r="U17" s="4">
        <v>58</v>
      </c>
      <c r="V17" s="4">
        <v>49</v>
      </c>
      <c r="W17" s="4">
        <v>58</v>
      </c>
      <c r="X17" s="4">
        <v>58</v>
      </c>
      <c r="Y17" s="4">
        <v>54</v>
      </c>
      <c r="Z17" s="4">
        <v>58</v>
      </c>
      <c r="AA17" s="4">
        <v>46</v>
      </c>
      <c r="AB17" s="4"/>
      <c r="AC17" s="4"/>
      <c r="AD17" s="4"/>
      <c r="AE17" s="4">
        <v>23</v>
      </c>
      <c r="AF17" s="4">
        <v>34</v>
      </c>
      <c r="AG17" s="4">
        <v>24</v>
      </c>
      <c r="AH17" s="4">
        <v>41</v>
      </c>
      <c r="AI17" s="4">
        <v>38</v>
      </c>
      <c r="AJ17" s="4">
        <v>28</v>
      </c>
      <c r="AK17" s="4">
        <v>41</v>
      </c>
      <c r="AL17" s="4">
        <v>56</v>
      </c>
      <c r="AM17" s="4">
        <v>22</v>
      </c>
      <c r="AN17" s="4">
        <v>42</v>
      </c>
      <c r="AO17" s="4">
        <v>45</v>
      </c>
      <c r="AP17" s="4">
        <v>52</v>
      </c>
      <c r="AQ17" s="4">
        <v>17</v>
      </c>
      <c r="AR17" s="4">
        <v>27</v>
      </c>
      <c r="AS17" s="4">
        <v>30</v>
      </c>
      <c r="AU17" s="36"/>
      <c r="AV17" s="21" t="s">
        <v>17</v>
      </c>
      <c r="AW17" s="2">
        <v>11</v>
      </c>
      <c r="AX17" s="2">
        <v>9</v>
      </c>
      <c r="AY17" s="2">
        <v>15</v>
      </c>
      <c r="AZ17" s="2">
        <v>15</v>
      </c>
      <c r="BA17" s="2">
        <v>16</v>
      </c>
      <c r="BB17" s="2">
        <v>12</v>
      </c>
      <c r="BC17" s="2">
        <v>7</v>
      </c>
      <c r="BD17" s="2">
        <v>6</v>
      </c>
      <c r="BE17" s="2">
        <v>4</v>
      </c>
      <c r="BF17" s="2">
        <v>7</v>
      </c>
      <c r="BG17" s="2">
        <v>6</v>
      </c>
      <c r="BH17" s="2">
        <v>5</v>
      </c>
      <c r="BI17" s="2">
        <v>3</v>
      </c>
      <c r="BJ17" s="2">
        <v>6</v>
      </c>
      <c r="BK17" s="2">
        <v>11</v>
      </c>
      <c r="BL17" s="2">
        <v>8</v>
      </c>
      <c r="BM17" s="2">
        <v>4</v>
      </c>
      <c r="BN17" s="2">
        <v>2</v>
      </c>
      <c r="BO17" s="2">
        <v>11</v>
      </c>
      <c r="BP17" s="2">
        <v>6</v>
      </c>
      <c r="BQ17" s="2"/>
      <c r="BR17" s="2">
        <v>10</v>
      </c>
      <c r="BS17" s="2">
        <v>5</v>
      </c>
      <c r="BT17" s="2">
        <v>6</v>
      </c>
      <c r="BV17" s="16"/>
    </row>
    <row r="18" spans="2:74">
      <c r="B18" s="5" t="s">
        <v>20</v>
      </c>
      <c r="C18" s="4">
        <v>40</v>
      </c>
      <c r="D18" s="4">
        <v>40</v>
      </c>
      <c r="E18" s="4">
        <v>47</v>
      </c>
      <c r="F18" s="4">
        <v>48</v>
      </c>
      <c r="G18" s="4">
        <v>53</v>
      </c>
      <c r="H18" s="4">
        <v>51</v>
      </c>
      <c r="I18" s="4">
        <v>50</v>
      </c>
      <c r="J18" s="4">
        <v>38</v>
      </c>
      <c r="K18" s="4">
        <v>34</v>
      </c>
      <c r="L18" s="4">
        <v>44</v>
      </c>
      <c r="M18" s="4">
        <v>34</v>
      </c>
      <c r="N18" s="4">
        <v>55</v>
      </c>
      <c r="O18" s="4">
        <v>41</v>
      </c>
      <c r="P18" s="4">
        <v>39</v>
      </c>
      <c r="Q18" s="4">
        <v>40</v>
      </c>
      <c r="R18" s="4">
        <v>54</v>
      </c>
      <c r="S18" s="4">
        <v>33</v>
      </c>
      <c r="T18" s="4">
        <v>32</v>
      </c>
      <c r="U18" s="4">
        <v>63</v>
      </c>
      <c r="V18" s="4">
        <v>57</v>
      </c>
      <c r="W18" s="4">
        <v>36</v>
      </c>
      <c r="X18" s="4">
        <v>58</v>
      </c>
      <c r="Y18" s="4">
        <v>34</v>
      </c>
      <c r="Z18" s="4">
        <v>58</v>
      </c>
      <c r="AA18" s="4">
        <v>34</v>
      </c>
      <c r="AB18" s="4"/>
      <c r="AC18" s="4"/>
      <c r="AD18" s="4"/>
      <c r="AE18" s="4">
        <v>27</v>
      </c>
      <c r="AF18" s="4">
        <v>31</v>
      </c>
      <c r="AG18" s="4">
        <v>34</v>
      </c>
      <c r="AH18" s="4">
        <v>43</v>
      </c>
      <c r="AI18" s="4">
        <v>28</v>
      </c>
      <c r="AJ18" s="4">
        <v>34</v>
      </c>
      <c r="AK18" s="4">
        <v>64</v>
      </c>
      <c r="AL18" s="4">
        <v>35</v>
      </c>
      <c r="AM18" s="4">
        <v>45</v>
      </c>
      <c r="AN18" s="4">
        <v>33</v>
      </c>
      <c r="AO18" s="4">
        <v>34</v>
      </c>
      <c r="AP18" s="4">
        <v>38</v>
      </c>
      <c r="AQ18" s="4">
        <v>20</v>
      </c>
      <c r="AR18" s="4">
        <v>32</v>
      </c>
      <c r="AS18" s="4">
        <v>42</v>
      </c>
      <c r="AU18" s="36"/>
      <c r="AV18" s="21" t="s">
        <v>125</v>
      </c>
      <c r="AW18" s="2">
        <v>5</v>
      </c>
      <c r="AX18" s="2">
        <v>7</v>
      </c>
      <c r="AY18" s="2">
        <v>5</v>
      </c>
      <c r="AZ18" s="2">
        <v>3</v>
      </c>
      <c r="BA18" s="2">
        <v>7</v>
      </c>
      <c r="BB18" s="2">
        <v>5</v>
      </c>
      <c r="BC18" s="2">
        <v>1</v>
      </c>
      <c r="BD18" s="2">
        <v>2</v>
      </c>
      <c r="BE18" s="2">
        <v>3</v>
      </c>
      <c r="BF18" s="2">
        <v>10</v>
      </c>
      <c r="BG18" s="2">
        <v>9</v>
      </c>
      <c r="BH18" s="2">
        <v>8</v>
      </c>
      <c r="BI18" s="2">
        <v>11</v>
      </c>
      <c r="BJ18" s="2">
        <v>8</v>
      </c>
      <c r="BK18" s="2">
        <v>9</v>
      </c>
      <c r="BL18" s="2">
        <v>7</v>
      </c>
      <c r="BM18" s="2">
        <v>4</v>
      </c>
      <c r="BN18" s="2">
        <v>2</v>
      </c>
      <c r="BO18" s="2">
        <v>3</v>
      </c>
      <c r="BP18" s="2">
        <v>5</v>
      </c>
      <c r="BQ18" s="2">
        <v>3</v>
      </c>
      <c r="BR18" s="2">
        <v>7</v>
      </c>
      <c r="BS18" s="2">
        <v>1</v>
      </c>
      <c r="BT18" s="2">
        <v>5</v>
      </c>
      <c r="BV18" s="16"/>
    </row>
    <row r="19" spans="2:74">
      <c r="B19" s="5" t="s">
        <v>21</v>
      </c>
      <c r="C19" s="4">
        <v>52</v>
      </c>
      <c r="D19" s="4">
        <v>29</v>
      </c>
      <c r="E19" s="4">
        <v>29</v>
      </c>
      <c r="F19" s="4">
        <v>28</v>
      </c>
      <c r="G19" s="4">
        <v>38</v>
      </c>
      <c r="H19" s="4">
        <v>45</v>
      </c>
      <c r="I19" s="4">
        <v>34</v>
      </c>
      <c r="J19" s="4">
        <v>30</v>
      </c>
      <c r="K19" s="4">
        <v>40</v>
      </c>
      <c r="L19" s="4">
        <v>40</v>
      </c>
      <c r="M19" s="4">
        <v>63</v>
      </c>
      <c r="N19" s="4">
        <v>36</v>
      </c>
      <c r="O19" s="4">
        <v>49</v>
      </c>
      <c r="P19" s="4">
        <v>35</v>
      </c>
      <c r="Q19" s="4">
        <v>37</v>
      </c>
      <c r="R19" s="4">
        <v>30</v>
      </c>
      <c r="S19" s="4">
        <v>47</v>
      </c>
      <c r="T19" s="4">
        <v>29</v>
      </c>
      <c r="U19" s="4">
        <v>46</v>
      </c>
      <c r="V19" s="4">
        <v>52</v>
      </c>
      <c r="W19" s="4">
        <v>38</v>
      </c>
      <c r="X19" s="4">
        <v>35</v>
      </c>
      <c r="Y19" s="4">
        <v>22</v>
      </c>
      <c r="Z19" s="4">
        <v>35</v>
      </c>
      <c r="AA19" s="4">
        <v>27</v>
      </c>
      <c r="AB19" s="4"/>
      <c r="AC19" s="4"/>
      <c r="AD19" s="4"/>
      <c r="AE19" s="4">
        <v>16</v>
      </c>
      <c r="AF19" s="4">
        <v>20</v>
      </c>
      <c r="AG19" s="4">
        <v>31</v>
      </c>
      <c r="AH19" s="4">
        <v>33</v>
      </c>
      <c r="AI19" s="4">
        <v>45</v>
      </c>
      <c r="AJ19" s="4">
        <v>28</v>
      </c>
      <c r="AK19" s="4">
        <v>34</v>
      </c>
      <c r="AL19" s="4">
        <v>39</v>
      </c>
      <c r="AM19" s="4">
        <v>25</v>
      </c>
      <c r="AN19" s="4">
        <v>27</v>
      </c>
      <c r="AO19" s="4">
        <v>34</v>
      </c>
      <c r="AP19" s="4">
        <v>47</v>
      </c>
      <c r="AQ19" s="4">
        <v>32</v>
      </c>
      <c r="AR19" s="4">
        <v>32</v>
      </c>
      <c r="AS19" s="4">
        <v>38</v>
      </c>
      <c r="AU19" s="36"/>
      <c r="AV19" s="21" t="s">
        <v>126</v>
      </c>
      <c r="AW19" s="2">
        <v>5</v>
      </c>
      <c r="AX19" s="2">
        <v>2</v>
      </c>
      <c r="AY19" s="2">
        <v>8</v>
      </c>
      <c r="AZ19" s="2">
        <v>4</v>
      </c>
      <c r="BA19" s="2">
        <v>13</v>
      </c>
      <c r="BB19" s="2">
        <v>8</v>
      </c>
      <c r="BC19" s="2">
        <v>3</v>
      </c>
      <c r="BD19" s="2">
        <v>2</v>
      </c>
      <c r="BE19" s="2">
        <v>3</v>
      </c>
      <c r="BF19" s="2">
        <v>8</v>
      </c>
      <c r="BG19" s="2">
        <v>3</v>
      </c>
      <c r="BH19" s="2">
        <v>5</v>
      </c>
      <c r="BI19" s="2">
        <v>5</v>
      </c>
      <c r="BJ19" s="2">
        <v>5</v>
      </c>
      <c r="BK19" s="2">
        <v>3</v>
      </c>
      <c r="BL19" s="2">
        <v>1</v>
      </c>
      <c r="BM19" s="2">
        <v>6</v>
      </c>
      <c r="BN19" s="2"/>
      <c r="BO19" s="2">
        <v>2</v>
      </c>
      <c r="BP19" s="2">
        <v>6</v>
      </c>
      <c r="BQ19" s="2">
        <v>4</v>
      </c>
      <c r="BR19" s="2">
        <v>1</v>
      </c>
      <c r="BS19" s="2"/>
      <c r="BT19" s="2">
        <v>2</v>
      </c>
      <c r="BV19" s="16"/>
    </row>
    <row r="20" spans="2:74">
      <c r="B20" s="5" t="s">
        <v>127</v>
      </c>
      <c r="C20" s="4">
        <v>35</v>
      </c>
      <c r="D20" s="4">
        <v>48</v>
      </c>
      <c r="E20" s="4">
        <v>44</v>
      </c>
      <c r="F20" s="4">
        <v>30</v>
      </c>
      <c r="G20" s="4">
        <v>36</v>
      </c>
      <c r="H20" s="4">
        <v>21</v>
      </c>
      <c r="I20" s="4">
        <v>52</v>
      </c>
      <c r="J20" s="4">
        <v>25</v>
      </c>
      <c r="K20" s="4">
        <v>34</v>
      </c>
      <c r="L20" s="4">
        <v>39</v>
      </c>
      <c r="M20" s="4">
        <v>32</v>
      </c>
      <c r="N20" s="4">
        <v>30</v>
      </c>
      <c r="O20" s="4">
        <v>34</v>
      </c>
      <c r="P20" s="4">
        <v>44</v>
      </c>
      <c r="Q20" s="4">
        <v>25</v>
      </c>
      <c r="R20" s="4">
        <v>28</v>
      </c>
      <c r="S20" s="4">
        <v>19</v>
      </c>
      <c r="T20" s="4">
        <v>32</v>
      </c>
      <c r="U20" s="4">
        <v>29</v>
      </c>
      <c r="V20" s="4">
        <v>35</v>
      </c>
      <c r="W20" s="4">
        <v>30</v>
      </c>
      <c r="X20" s="4">
        <v>34</v>
      </c>
      <c r="Y20" s="4">
        <v>20</v>
      </c>
      <c r="Z20" s="4">
        <v>34</v>
      </c>
      <c r="AA20" s="4">
        <v>18</v>
      </c>
      <c r="AB20" s="4"/>
      <c r="AC20" s="4"/>
      <c r="AD20" s="4"/>
      <c r="AE20" s="4">
        <v>11</v>
      </c>
      <c r="AF20" s="4">
        <v>24</v>
      </c>
      <c r="AG20" s="4">
        <v>18</v>
      </c>
      <c r="AH20" s="4">
        <v>12</v>
      </c>
      <c r="AI20" s="4">
        <v>15</v>
      </c>
      <c r="AJ20" s="4">
        <v>35</v>
      </c>
      <c r="AK20" s="4">
        <v>24</v>
      </c>
      <c r="AL20" s="4">
        <v>21</v>
      </c>
      <c r="AM20" s="4">
        <v>28</v>
      </c>
      <c r="AN20" s="4">
        <v>17</v>
      </c>
      <c r="AO20" s="4">
        <v>18</v>
      </c>
      <c r="AP20" s="4">
        <v>18</v>
      </c>
      <c r="AQ20" s="4">
        <v>24</v>
      </c>
      <c r="AR20" s="4">
        <v>19</v>
      </c>
      <c r="AS20" s="4">
        <v>37</v>
      </c>
      <c r="AU20" s="36"/>
      <c r="AV20" s="21" t="s">
        <v>19</v>
      </c>
      <c r="AW20" s="2">
        <v>2</v>
      </c>
      <c r="AX20" s="2">
        <v>1</v>
      </c>
      <c r="AY20" s="2">
        <v>2</v>
      </c>
      <c r="AZ20" s="2">
        <v>3</v>
      </c>
      <c r="BA20" s="2">
        <v>1</v>
      </c>
      <c r="BB20" s="2">
        <v>2</v>
      </c>
      <c r="BC20" s="2"/>
      <c r="BD20" s="2">
        <v>3</v>
      </c>
      <c r="BE20" s="2">
        <v>2</v>
      </c>
      <c r="BF20" s="2">
        <v>6</v>
      </c>
      <c r="BG20" s="2">
        <v>2</v>
      </c>
      <c r="BH20" s="2">
        <v>3</v>
      </c>
      <c r="BI20" s="2">
        <v>5</v>
      </c>
      <c r="BJ20" s="2">
        <v>3</v>
      </c>
      <c r="BK20" s="2">
        <v>3</v>
      </c>
      <c r="BL20" s="2"/>
      <c r="BM20" s="2">
        <v>2</v>
      </c>
      <c r="BN20" s="2"/>
      <c r="BO20" s="2">
        <v>5</v>
      </c>
      <c r="BP20" s="2">
        <v>1</v>
      </c>
      <c r="BQ20" s="2">
        <v>2</v>
      </c>
      <c r="BR20" s="2">
        <v>3</v>
      </c>
      <c r="BS20" s="2">
        <v>2</v>
      </c>
      <c r="BT20" s="2">
        <v>1</v>
      </c>
      <c r="BV20" s="16"/>
    </row>
    <row r="21" spans="2:74">
      <c r="B21" s="5" t="s">
        <v>251</v>
      </c>
      <c r="C21" s="4">
        <v>50</v>
      </c>
      <c r="D21" s="4">
        <v>41</v>
      </c>
      <c r="E21" s="4">
        <v>55</v>
      </c>
      <c r="F21" s="4">
        <v>32</v>
      </c>
      <c r="G21" s="4">
        <v>41</v>
      </c>
      <c r="H21" s="4">
        <v>13</v>
      </c>
      <c r="I21" s="4">
        <v>16</v>
      </c>
      <c r="J21" s="4">
        <v>42</v>
      </c>
      <c r="K21" s="4">
        <v>46</v>
      </c>
      <c r="L21" s="4">
        <v>33</v>
      </c>
      <c r="M21" s="4">
        <v>5</v>
      </c>
      <c r="N21" s="4">
        <v>20</v>
      </c>
      <c r="O21" s="4">
        <v>21</v>
      </c>
      <c r="P21" s="4">
        <v>7</v>
      </c>
      <c r="Q21" s="4">
        <v>12</v>
      </c>
      <c r="R21" s="4">
        <v>6</v>
      </c>
      <c r="S21" s="4">
        <v>17</v>
      </c>
      <c r="T21" s="4">
        <v>21</v>
      </c>
      <c r="U21" s="4">
        <v>16</v>
      </c>
      <c r="V21" s="4">
        <v>23</v>
      </c>
      <c r="W21" s="4">
        <v>6</v>
      </c>
      <c r="X21" s="4">
        <v>11</v>
      </c>
      <c r="Y21" s="4">
        <v>15</v>
      </c>
      <c r="Z21" s="4">
        <v>11</v>
      </c>
      <c r="AA21" s="4">
        <v>14</v>
      </c>
      <c r="AB21" s="4"/>
      <c r="AC21" s="4"/>
      <c r="AD21" s="4"/>
      <c r="AE21" s="4">
        <v>23</v>
      </c>
      <c r="AF21" s="4">
        <v>6</v>
      </c>
      <c r="AG21" s="4">
        <v>25</v>
      </c>
      <c r="AH21" s="4">
        <v>19</v>
      </c>
      <c r="AI21" s="4">
        <v>43</v>
      </c>
      <c r="AJ21" s="4">
        <v>19</v>
      </c>
      <c r="AK21" s="4">
        <v>32</v>
      </c>
      <c r="AL21" s="4">
        <v>39</v>
      </c>
      <c r="AM21" s="4">
        <v>24</v>
      </c>
      <c r="AN21" s="4">
        <v>36</v>
      </c>
      <c r="AO21" s="4">
        <v>45</v>
      </c>
      <c r="AP21" s="4">
        <v>25</v>
      </c>
      <c r="AQ21" s="4">
        <v>23</v>
      </c>
      <c r="AR21" s="4">
        <v>23</v>
      </c>
      <c r="AS21" s="4">
        <v>35</v>
      </c>
      <c r="AU21" s="36"/>
      <c r="AV21" s="21" t="s">
        <v>23</v>
      </c>
      <c r="AW21" s="2">
        <v>1</v>
      </c>
      <c r="AX21" s="2"/>
      <c r="AY21" s="2">
        <v>2</v>
      </c>
      <c r="AZ21" s="2"/>
      <c r="BA21" s="2">
        <v>1</v>
      </c>
      <c r="BB21" s="2">
        <v>1</v>
      </c>
      <c r="BC21" s="2">
        <v>4</v>
      </c>
      <c r="BD21" s="2">
        <v>2</v>
      </c>
      <c r="BE21" s="2">
        <v>3</v>
      </c>
      <c r="BF21" s="2">
        <v>6</v>
      </c>
      <c r="BG21" s="2"/>
      <c r="BH21" s="2"/>
      <c r="BI21" s="2">
        <v>2</v>
      </c>
      <c r="BJ21" s="2"/>
      <c r="BK21" s="2"/>
      <c r="BL21" s="2">
        <v>2</v>
      </c>
      <c r="BM21" s="2">
        <v>1</v>
      </c>
      <c r="BN21" s="2"/>
      <c r="BO21" s="2">
        <v>2</v>
      </c>
      <c r="BP21" s="2">
        <v>1</v>
      </c>
      <c r="BQ21" s="2">
        <v>1</v>
      </c>
      <c r="BR21" s="2"/>
      <c r="BS21" s="2">
        <v>1</v>
      </c>
      <c r="BT21" s="2"/>
      <c r="BV21" s="16"/>
    </row>
    <row r="22" spans="2:74">
      <c r="B22" s="5" t="s">
        <v>23</v>
      </c>
      <c r="C22" s="4">
        <v>25</v>
      </c>
      <c r="D22" s="4">
        <v>26</v>
      </c>
      <c r="E22" s="4">
        <v>21</v>
      </c>
      <c r="F22" s="4">
        <v>22</v>
      </c>
      <c r="G22" s="4">
        <v>31</v>
      </c>
      <c r="H22" s="4">
        <v>16</v>
      </c>
      <c r="I22" s="4">
        <v>24</v>
      </c>
      <c r="J22" s="4">
        <v>23</v>
      </c>
      <c r="K22" s="4">
        <v>23</v>
      </c>
      <c r="L22" s="4">
        <v>20</v>
      </c>
      <c r="M22" s="4">
        <v>17</v>
      </c>
      <c r="N22" s="4">
        <v>21</v>
      </c>
      <c r="O22" s="4">
        <v>26</v>
      </c>
      <c r="P22" s="4">
        <v>26</v>
      </c>
      <c r="Q22" s="4">
        <v>22</v>
      </c>
      <c r="R22" s="4">
        <v>9</v>
      </c>
      <c r="S22" s="4">
        <v>20</v>
      </c>
      <c r="T22" s="4">
        <v>18</v>
      </c>
      <c r="U22" s="4">
        <v>28</v>
      </c>
      <c r="V22" s="4">
        <v>28</v>
      </c>
      <c r="W22" s="4">
        <v>21</v>
      </c>
      <c r="X22" s="4">
        <v>18</v>
      </c>
      <c r="Y22" s="4">
        <v>20</v>
      </c>
      <c r="Z22" s="4">
        <v>18</v>
      </c>
      <c r="AA22" s="4">
        <v>7</v>
      </c>
      <c r="AB22" s="4"/>
      <c r="AC22" s="4"/>
      <c r="AD22" s="4"/>
      <c r="AE22" s="4">
        <v>13</v>
      </c>
      <c r="AF22" s="4">
        <v>12</v>
      </c>
      <c r="AG22" s="4">
        <v>11</v>
      </c>
      <c r="AH22" s="4">
        <v>9</v>
      </c>
      <c r="AI22" s="4">
        <v>8</v>
      </c>
      <c r="AJ22" s="4">
        <v>10</v>
      </c>
      <c r="AK22" s="4">
        <v>17</v>
      </c>
      <c r="AL22" s="4">
        <v>19</v>
      </c>
      <c r="AM22" s="4">
        <v>13</v>
      </c>
      <c r="AN22" s="4">
        <v>17</v>
      </c>
      <c r="AO22" s="4">
        <v>18</v>
      </c>
      <c r="AP22" s="4">
        <v>17</v>
      </c>
      <c r="AQ22" s="4">
        <v>12</v>
      </c>
      <c r="AR22" s="4">
        <v>18</v>
      </c>
      <c r="AS22" s="4">
        <v>15</v>
      </c>
      <c r="AU22" s="36"/>
      <c r="AV22" s="21" t="s">
        <v>21</v>
      </c>
      <c r="AW22" s="2"/>
      <c r="AX22" s="2"/>
      <c r="AY22" s="2"/>
      <c r="AZ22" s="2"/>
      <c r="BA22" s="2"/>
      <c r="BB22" s="2"/>
      <c r="BC22" s="2"/>
      <c r="BD22" s="2"/>
      <c r="BE22" s="2"/>
      <c r="BF22" s="2">
        <v>1</v>
      </c>
      <c r="BG22" s="2"/>
      <c r="BH22" s="2"/>
      <c r="BI22" s="2"/>
      <c r="BJ22" s="2"/>
      <c r="BK22" s="2"/>
      <c r="BL22" s="2"/>
      <c r="BM22" s="2"/>
      <c r="BN22" s="2"/>
      <c r="BO22" s="2">
        <v>5</v>
      </c>
      <c r="BP22" s="2">
        <v>2</v>
      </c>
      <c r="BQ22" s="2">
        <v>1</v>
      </c>
      <c r="BR22" s="2">
        <v>6</v>
      </c>
      <c r="BS22" s="2">
        <v>2</v>
      </c>
      <c r="BT22" s="2">
        <v>3</v>
      </c>
      <c r="BV22" s="16"/>
    </row>
    <row r="23" spans="2:74">
      <c r="B23" s="5" t="s">
        <v>24</v>
      </c>
      <c r="C23" s="4">
        <v>28</v>
      </c>
      <c r="D23" s="4">
        <v>14</v>
      </c>
      <c r="E23" s="4">
        <v>31</v>
      </c>
      <c r="F23" s="4">
        <v>29</v>
      </c>
      <c r="G23" s="4">
        <v>19</v>
      </c>
      <c r="H23" s="4">
        <v>16</v>
      </c>
      <c r="I23" s="4">
        <v>26</v>
      </c>
      <c r="J23" s="4">
        <v>18</v>
      </c>
      <c r="K23" s="4">
        <v>9</v>
      </c>
      <c r="L23" s="4">
        <v>19</v>
      </c>
      <c r="M23" s="4">
        <v>21</v>
      </c>
      <c r="N23" s="4">
        <v>27</v>
      </c>
      <c r="O23" s="4">
        <v>19</v>
      </c>
      <c r="P23" s="4">
        <v>19</v>
      </c>
      <c r="Q23" s="4">
        <v>19</v>
      </c>
      <c r="R23" s="4">
        <v>10</v>
      </c>
      <c r="S23" s="4">
        <v>17</v>
      </c>
      <c r="T23" s="4">
        <v>38</v>
      </c>
      <c r="U23" s="4">
        <v>21</v>
      </c>
      <c r="V23" s="4">
        <v>42</v>
      </c>
      <c r="W23" s="4">
        <v>18</v>
      </c>
      <c r="X23" s="4">
        <v>31</v>
      </c>
      <c r="Y23" s="4">
        <v>27</v>
      </c>
      <c r="Z23" s="4">
        <v>31</v>
      </c>
      <c r="AA23" s="4">
        <v>16</v>
      </c>
      <c r="AB23" s="4"/>
      <c r="AC23" s="4"/>
      <c r="AD23" s="4"/>
      <c r="AE23" s="4">
        <v>42</v>
      </c>
      <c r="AF23" s="4">
        <v>11</v>
      </c>
      <c r="AG23" s="4">
        <v>31</v>
      </c>
      <c r="AH23" s="4">
        <v>18</v>
      </c>
      <c r="AI23" s="4">
        <v>27</v>
      </c>
      <c r="AJ23" s="4">
        <v>15</v>
      </c>
      <c r="AK23" s="4">
        <v>12</v>
      </c>
      <c r="AL23" s="4">
        <v>28</v>
      </c>
      <c r="AM23" s="4">
        <v>24</v>
      </c>
      <c r="AN23" s="4">
        <v>19</v>
      </c>
      <c r="AO23" s="4">
        <v>31</v>
      </c>
      <c r="AP23" s="4">
        <v>33</v>
      </c>
      <c r="AQ23" s="4">
        <v>14</v>
      </c>
      <c r="AR23" s="4">
        <v>15</v>
      </c>
      <c r="AS23" s="4">
        <v>30</v>
      </c>
      <c r="AU23" s="36"/>
      <c r="AV23" s="21" t="s">
        <v>24</v>
      </c>
      <c r="AW23" s="2"/>
      <c r="AX23" s="2"/>
      <c r="AY23" s="2">
        <v>1</v>
      </c>
      <c r="AZ23" s="2"/>
      <c r="BA23" s="2"/>
      <c r="BB23" s="2">
        <v>1</v>
      </c>
      <c r="BC23" s="2"/>
      <c r="BD23" s="2"/>
      <c r="BE23" s="2">
        <v>1</v>
      </c>
      <c r="BF23" s="2"/>
      <c r="BG23" s="2"/>
      <c r="BH23" s="2"/>
      <c r="BI23" s="2"/>
      <c r="BJ23" s="2"/>
      <c r="BK23" s="2"/>
      <c r="BL23" s="2"/>
      <c r="BM23" s="2">
        <v>2</v>
      </c>
      <c r="BN23" s="2">
        <v>1</v>
      </c>
      <c r="BO23" s="2">
        <v>3</v>
      </c>
      <c r="BP23" s="2">
        <v>4</v>
      </c>
      <c r="BQ23" s="2">
        <v>1</v>
      </c>
      <c r="BR23" s="2"/>
      <c r="BS23" s="2"/>
      <c r="BT23" s="2">
        <v>1</v>
      </c>
      <c r="BV23" s="16"/>
    </row>
    <row r="24" spans="2:74">
      <c r="B24" s="5" t="s">
        <v>25</v>
      </c>
      <c r="C24" s="4">
        <v>15</v>
      </c>
      <c r="D24" s="4">
        <v>22</v>
      </c>
      <c r="E24" s="4">
        <v>14</v>
      </c>
      <c r="F24" s="4">
        <v>23</v>
      </c>
      <c r="G24" s="4">
        <v>18</v>
      </c>
      <c r="H24" s="4">
        <v>19</v>
      </c>
      <c r="I24" s="4">
        <v>11</v>
      </c>
      <c r="J24" s="4">
        <v>13</v>
      </c>
      <c r="K24" s="4">
        <v>18</v>
      </c>
      <c r="L24" s="4">
        <v>22</v>
      </c>
      <c r="M24" s="4">
        <v>17</v>
      </c>
      <c r="N24" s="4">
        <v>26</v>
      </c>
      <c r="O24" s="4">
        <v>31</v>
      </c>
      <c r="P24" s="4">
        <v>31</v>
      </c>
      <c r="Q24" s="4">
        <v>22</v>
      </c>
      <c r="R24" s="4">
        <v>10</v>
      </c>
      <c r="S24" s="4">
        <v>26</v>
      </c>
      <c r="T24" s="4">
        <v>14</v>
      </c>
      <c r="U24" s="4">
        <v>28</v>
      </c>
      <c r="V24" s="4">
        <v>23</v>
      </c>
      <c r="W24" s="4">
        <v>14</v>
      </c>
      <c r="X24" s="4">
        <v>17</v>
      </c>
      <c r="Y24" s="4">
        <v>16</v>
      </c>
      <c r="Z24" s="4">
        <v>17</v>
      </c>
      <c r="AA24" s="4">
        <v>9</v>
      </c>
      <c r="AB24" s="4"/>
      <c r="AC24" s="4"/>
      <c r="AD24" s="4"/>
      <c r="AE24" s="4">
        <v>18</v>
      </c>
      <c r="AF24" s="4">
        <v>39</v>
      </c>
      <c r="AG24" s="4">
        <v>27</v>
      </c>
      <c r="AH24" s="4">
        <v>22</v>
      </c>
      <c r="AI24" s="4">
        <v>45</v>
      </c>
      <c r="AJ24" s="4">
        <v>27</v>
      </c>
      <c r="AK24" s="4">
        <v>26</v>
      </c>
      <c r="AL24" s="4">
        <v>28</v>
      </c>
      <c r="AM24" s="4">
        <v>31</v>
      </c>
      <c r="AN24" s="4">
        <v>43</v>
      </c>
      <c r="AO24" s="4">
        <v>39</v>
      </c>
      <c r="AP24" s="4">
        <v>26</v>
      </c>
      <c r="AQ24" s="4">
        <v>18</v>
      </c>
      <c r="AR24" s="4">
        <v>31</v>
      </c>
      <c r="AS24" s="4">
        <v>22</v>
      </c>
      <c r="AU24" s="36"/>
      <c r="AV24" s="21" t="s">
        <v>127</v>
      </c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>
        <v>1</v>
      </c>
      <c r="BJ24" s="2"/>
      <c r="BK24" s="2"/>
      <c r="BL24" s="2">
        <v>1</v>
      </c>
      <c r="BM24" s="2"/>
      <c r="BN24" s="2">
        <v>3</v>
      </c>
      <c r="BO24" s="2"/>
      <c r="BP24" s="2"/>
      <c r="BQ24" s="2"/>
      <c r="BR24" s="2">
        <v>2</v>
      </c>
      <c r="BS24" s="2"/>
      <c r="BT24" s="2">
        <v>1</v>
      </c>
      <c r="BV24" s="16"/>
    </row>
    <row r="25" spans="2:74">
      <c r="B25" s="5" t="s">
        <v>128</v>
      </c>
      <c r="C25" s="4">
        <v>13</v>
      </c>
      <c r="D25" s="4">
        <v>12</v>
      </c>
      <c r="E25" s="4">
        <v>13</v>
      </c>
      <c r="F25" s="4">
        <v>6</v>
      </c>
      <c r="G25" s="4">
        <v>15</v>
      </c>
      <c r="H25" s="4">
        <v>21</v>
      </c>
      <c r="I25" s="4">
        <v>15</v>
      </c>
      <c r="J25" s="4">
        <v>13</v>
      </c>
      <c r="K25" s="4">
        <v>13</v>
      </c>
      <c r="L25" s="4">
        <v>9</v>
      </c>
      <c r="M25" s="4">
        <v>10</v>
      </c>
      <c r="N25" s="4">
        <v>7</v>
      </c>
      <c r="O25" s="4">
        <v>14</v>
      </c>
      <c r="P25" s="4">
        <v>8</v>
      </c>
      <c r="Q25" s="4">
        <v>15</v>
      </c>
      <c r="R25" s="4">
        <v>19</v>
      </c>
      <c r="S25" s="4">
        <v>19</v>
      </c>
      <c r="T25" s="4">
        <v>6</v>
      </c>
      <c r="U25" s="4">
        <v>13</v>
      </c>
      <c r="V25" s="4">
        <v>11</v>
      </c>
      <c r="W25" s="4">
        <v>15</v>
      </c>
      <c r="X25" s="4">
        <v>11</v>
      </c>
      <c r="Y25" s="4">
        <v>9</v>
      </c>
      <c r="Z25" s="4">
        <v>11</v>
      </c>
      <c r="AA25" s="4">
        <v>9</v>
      </c>
      <c r="AB25" s="4"/>
      <c r="AC25" s="4"/>
      <c r="AD25" s="4"/>
      <c r="AE25" s="4">
        <v>8</v>
      </c>
      <c r="AF25" s="4">
        <v>10</v>
      </c>
      <c r="AG25" s="4">
        <v>2</v>
      </c>
      <c r="AH25" s="4">
        <v>7</v>
      </c>
      <c r="AI25" s="4">
        <v>13</v>
      </c>
      <c r="AJ25" s="4">
        <v>0</v>
      </c>
      <c r="AK25" s="4">
        <v>15</v>
      </c>
      <c r="AL25" s="4">
        <v>6</v>
      </c>
      <c r="AM25" s="4">
        <v>3</v>
      </c>
      <c r="AN25" s="4">
        <v>3</v>
      </c>
      <c r="AO25" s="4">
        <v>8</v>
      </c>
      <c r="AP25" s="4">
        <v>8</v>
      </c>
      <c r="AQ25" s="4">
        <v>2</v>
      </c>
      <c r="AR25" s="4">
        <v>5</v>
      </c>
      <c r="AS25" s="4">
        <v>4</v>
      </c>
      <c r="AU25" s="36"/>
      <c r="AV25" s="21" t="s">
        <v>128</v>
      </c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>
        <v>1</v>
      </c>
      <c r="BT25" s="2"/>
      <c r="BV25" s="16"/>
    </row>
    <row r="26" spans="2:74">
      <c r="B26" s="5" t="s">
        <v>26</v>
      </c>
      <c r="C26" s="4">
        <v>20</v>
      </c>
      <c r="D26" s="4">
        <v>15</v>
      </c>
      <c r="E26" s="4">
        <v>12</v>
      </c>
      <c r="F26" s="4">
        <v>16</v>
      </c>
      <c r="G26" s="4">
        <v>10</v>
      </c>
      <c r="H26" s="4">
        <v>11</v>
      </c>
      <c r="I26" s="4">
        <v>10</v>
      </c>
      <c r="J26" s="4">
        <v>3</v>
      </c>
      <c r="K26" s="4">
        <v>9</v>
      </c>
      <c r="L26" s="4">
        <v>12</v>
      </c>
      <c r="M26" s="4">
        <v>7</v>
      </c>
      <c r="N26" s="4">
        <v>18</v>
      </c>
      <c r="O26" s="4">
        <v>10</v>
      </c>
      <c r="P26" s="4">
        <v>9</v>
      </c>
      <c r="Q26" s="4">
        <v>15</v>
      </c>
      <c r="R26" s="4">
        <v>15</v>
      </c>
      <c r="S26" s="4">
        <v>4</v>
      </c>
      <c r="T26" s="4">
        <v>17</v>
      </c>
      <c r="U26" s="4">
        <v>9</v>
      </c>
      <c r="V26" s="4">
        <v>5</v>
      </c>
      <c r="W26" s="4">
        <v>6</v>
      </c>
      <c r="X26" s="4">
        <v>13</v>
      </c>
      <c r="Y26" s="4">
        <v>7</v>
      </c>
      <c r="Z26" s="4">
        <v>13</v>
      </c>
      <c r="AA26" s="4">
        <v>9</v>
      </c>
      <c r="AB26" s="4"/>
      <c r="AC26" s="4"/>
      <c r="AD26" s="4"/>
      <c r="AE26" s="4">
        <v>13</v>
      </c>
      <c r="AF26" s="4">
        <v>10</v>
      </c>
      <c r="AG26" s="4">
        <v>21</v>
      </c>
      <c r="AH26" s="4">
        <v>8</v>
      </c>
      <c r="AI26" s="4">
        <v>14</v>
      </c>
      <c r="AJ26" s="4">
        <v>6</v>
      </c>
      <c r="AK26" s="4">
        <v>10</v>
      </c>
      <c r="AL26" s="4">
        <v>5</v>
      </c>
      <c r="AM26" s="4">
        <v>9</v>
      </c>
      <c r="AN26" s="4">
        <v>7</v>
      </c>
      <c r="AO26" s="4">
        <v>7</v>
      </c>
      <c r="AP26" s="4">
        <v>5</v>
      </c>
      <c r="AQ26" s="4">
        <v>2</v>
      </c>
      <c r="AR26" s="4">
        <v>10</v>
      </c>
      <c r="AS26" s="4">
        <v>6</v>
      </c>
      <c r="AU26" s="36"/>
      <c r="AV26" s="21" t="s">
        <v>26</v>
      </c>
      <c r="AW26" s="2"/>
      <c r="AX26" s="2"/>
      <c r="AY26" s="2"/>
      <c r="AZ26" s="2"/>
      <c r="BA26" s="2"/>
      <c r="BB26" s="2"/>
      <c r="BC26" s="2"/>
      <c r="BD26" s="2"/>
      <c r="BE26" s="2"/>
      <c r="BF26" s="2">
        <v>1</v>
      </c>
      <c r="BG26" s="2"/>
      <c r="BH26" s="2"/>
      <c r="BI26" s="2"/>
      <c r="BJ26" s="2"/>
      <c r="BK26" s="2">
        <v>1</v>
      </c>
      <c r="BL26" s="2"/>
      <c r="BM26" s="2"/>
      <c r="BN26" s="2"/>
      <c r="BO26" s="2"/>
      <c r="BP26" s="2"/>
      <c r="BQ26" s="2"/>
      <c r="BR26" s="2"/>
      <c r="BS26" s="2"/>
      <c r="BT26" s="2"/>
      <c r="BV26" s="16"/>
    </row>
    <row r="27" spans="2:74">
      <c r="B27" s="5" t="s">
        <v>27</v>
      </c>
      <c r="C27" s="4">
        <v>16</v>
      </c>
      <c r="D27" s="4">
        <v>5</v>
      </c>
      <c r="E27" s="4">
        <v>7</v>
      </c>
      <c r="F27" s="4">
        <v>11</v>
      </c>
      <c r="G27" s="4">
        <v>15</v>
      </c>
      <c r="H27" s="4">
        <v>7</v>
      </c>
      <c r="I27" s="4">
        <v>6</v>
      </c>
      <c r="J27" s="4">
        <v>11</v>
      </c>
      <c r="K27" s="4">
        <v>17</v>
      </c>
      <c r="L27" s="4">
        <v>5</v>
      </c>
      <c r="M27" s="4">
        <v>5</v>
      </c>
      <c r="N27" s="4">
        <v>8</v>
      </c>
      <c r="O27" s="4">
        <v>10</v>
      </c>
      <c r="P27" s="4">
        <v>13</v>
      </c>
      <c r="Q27" s="4">
        <v>3</v>
      </c>
      <c r="R27" s="4">
        <v>10</v>
      </c>
      <c r="S27" s="4">
        <v>10</v>
      </c>
      <c r="T27" s="4">
        <v>0</v>
      </c>
      <c r="U27" s="4">
        <v>7</v>
      </c>
      <c r="V27" s="4">
        <v>4</v>
      </c>
      <c r="W27" s="4">
        <v>5</v>
      </c>
      <c r="X27" s="4">
        <v>6</v>
      </c>
      <c r="Y27" s="4">
        <v>7</v>
      </c>
      <c r="Z27" s="4">
        <v>6</v>
      </c>
      <c r="AA27" s="4">
        <v>4</v>
      </c>
      <c r="AB27" s="4"/>
      <c r="AC27" s="4"/>
      <c r="AD27" s="4"/>
      <c r="AE27" s="4">
        <v>4</v>
      </c>
      <c r="AF27" s="4">
        <v>3</v>
      </c>
      <c r="AG27" s="4">
        <v>3</v>
      </c>
      <c r="AH27" s="4">
        <v>8</v>
      </c>
      <c r="AI27" s="4">
        <v>2</v>
      </c>
      <c r="AJ27" s="4">
        <v>6</v>
      </c>
      <c r="AK27" s="4">
        <v>4</v>
      </c>
      <c r="AL27" s="4">
        <v>7</v>
      </c>
      <c r="AM27" s="4">
        <v>6</v>
      </c>
      <c r="AN27" s="4">
        <v>2</v>
      </c>
      <c r="AO27" s="4">
        <v>7</v>
      </c>
      <c r="AP27" s="4">
        <v>6</v>
      </c>
      <c r="AQ27" s="4">
        <v>4</v>
      </c>
      <c r="AR27" s="4">
        <v>6</v>
      </c>
      <c r="AS27" s="4">
        <v>6</v>
      </c>
      <c r="AU27" s="36"/>
      <c r="AV27" s="46" t="s">
        <v>252</v>
      </c>
      <c r="AW27" s="20"/>
      <c r="AX27" s="20"/>
      <c r="AY27" s="20"/>
      <c r="AZ27" s="20"/>
      <c r="BA27" s="20"/>
      <c r="BB27" s="20"/>
      <c r="BC27" s="20"/>
      <c r="BD27" s="20"/>
      <c r="BE27" s="20"/>
      <c r="BF27" s="20">
        <v>1</v>
      </c>
      <c r="BG27" s="20"/>
      <c r="BH27" s="20"/>
      <c r="BI27" s="20"/>
      <c r="BJ27" s="20"/>
      <c r="BK27" s="20">
        <v>1</v>
      </c>
      <c r="BL27" s="20"/>
      <c r="BM27" s="20"/>
      <c r="BN27" s="20"/>
      <c r="BO27" s="20"/>
      <c r="BP27" s="20"/>
      <c r="BQ27" s="20"/>
      <c r="BR27" s="20"/>
      <c r="BS27" s="20"/>
      <c r="BT27" s="20"/>
      <c r="BV27" s="16"/>
    </row>
    <row r="28" spans="2:74" s="16" customFormat="1">
      <c r="B28" s="5" t="s">
        <v>252</v>
      </c>
      <c r="C28" s="4">
        <v>0</v>
      </c>
      <c r="D28" s="4">
        <v>0</v>
      </c>
      <c r="E28" s="4">
        <v>1</v>
      </c>
      <c r="F28" s="4">
        <v>1</v>
      </c>
      <c r="G28" s="4">
        <v>5</v>
      </c>
      <c r="H28" s="4">
        <v>1</v>
      </c>
      <c r="I28" s="4">
        <v>1</v>
      </c>
      <c r="J28" s="4">
        <v>2</v>
      </c>
      <c r="K28" s="4">
        <v>0</v>
      </c>
      <c r="L28" s="4">
        <v>0</v>
      </c>
      <c r="M28" s="4">
        <v>2</v>
      </c>
      <c r="N28" s="4">
        <v>1</v>
      </c>
      <c r="O28" s="4">
        <v>16</v>
      </c>
      <c r="P28" s="4">
        <v>17</v>
      </c>
      <c r="Q28" s="4">
        <v>8</v>
      </c>
      <c r="R28" s="4">
        <v>20</v>
      </c>
      <c r="S28" s="4">
        <v>18</v>
      </c>
      <c r="T28" s="4">
        <v>22</v>
      </c>
      <c r="U28" s="4">
        <v>5</v>
      </c>
      <c r="V28" s="4">
        <v>3</v>
      </c>
      <c r="W28" s="4">
        <v>3</v>
      </c>
      <c r="X28" s="4">
        <v>3</v>
      </c>
      <c r="Y28" s="4">
        <v>6</v>
      </c>
      <c r="Z28" s="4">
        <v>3</v>
      </c>
      <c r="AA28" s="4">
        <v>5</v>
      </c>
      <c r="AB28" s="4"/>
      <c r="AC28" s="4"/>
      <c r="AD28" s="4"/>
      <c r="AE28" s="4">
        <v>0</v>
      </c>
      <c r="AF28" s="4">
        <v>7</v>
      </c>
      <c r="AG28" s="4">
        <v>0</v>
      </c>
      <c r="AH28" s="4">
        <v>0</v>
      </c>
      <c r="AI28" s="4">
        <v>1</v>
      </c>
      <c r="AJ28" s="4">
        <v>4</v>
      </c>
      <c r="AK28" s="4">
        <v>5</v>
      </c>
      <c r="AL28" s="4">
        <v>4</v>
      </c>
      <c r="AM28" s="4">
        <v>5</v>
      </c>
      <c r="AN28" s="4">
        <v>3</v>
      </c>
      <c r="AO28" s="4">
        <v>0</v>
      </c>
      <c r="AP28" s="4">
        <v>0</v>
      </c>
      <c r="AQ28" s="4">
        <v>8</v>
      </c>
      <c r="AR28" s="4">
        <v>4</v>
      </c>
      <c r="AS28" s="4">
        <v>6</v>
      </c>
      <c r="AU28" s="36"/>
      <c r="AV28" s="46" t="s">
        <v>10</v>
      </c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</row>
    <row r="29" spans="2:74" s="16" customFormat="1">
      <c r="B29" s="5" t="s">
        <v>10</v>
      </c>
      <c r="C29" s="4">
        <v>11</v>
      </c>
      <c r="D29" s="4">
        <v>4</v>
      </c>
      <c r="E29" s="4">
        <v>16</v>
      </c>
      <c r="F29" s="4">
        <v>6</v>
      </c>
      <c r="G29" s="4">
        <v>6</v>
      </c>
      <c r="H29" s="4">
        <v>2</v>
      </c>
      <c r="I29" s="4">
        <v>3</v>
      </c>
      <c r="J29" s="4">
        <v>12</v>
      </c>
      <c r="K29" s="4">
        <v>0</v>
      </c>
      <c r="L29" s="4">
        <v>5</v>
      </c>
      <c r="M29" s="4">
        <v>3</v>
      </c>
      <c r="N29" s="4">
        <v>4</v>
      </c>
      <c r="O29" s="4">
        <v>6</v>
      </c>
      <c r="P29" s="4">
        <v>7</v>
      </c>
      <c r="Q29" s="4">
        <v>3</v>
      </c>
      <c r="R29" s="4">
        <v>2</v>
      </c>
      <c r="S29" s="4">
        <v>3</v>
      </c>
      <c r="T29" s="4">
        <v>5</v>
      </c>
      <c r="U29" s="4">
        <v>3</v>
      </c>
      <c r="V29" s="4">
        <v>7</v>
      </c>
      <c r="W29" s="4">
        <v>2</v>
      </c>
      <c r="X29" s="4">
        <v>9</v>
      </c>
      <c r="Y29" s="4">
        <v>6</v>
      </c>
      <c r="Z29" s="4">
        <v>9</v>
      </c>
      <c r="AA29" s="4">
        <v>5</v>
      </c>
      <c r="AB29" s="4"/>
      <c r="AC29" s="4"/>
      <c r="AD29" s="4"/>
      <c r="AE29" s="4">
        <v>5</v>
      </c>
      <c r="AF29" s="4">
        <v>0</v>
      </c>
      <c r="AG29" s="4">
        <v>3</v>
      </c>
      <c r="AH29" s="4">
        <v>1</v>
      </c>
      <c r="AI29" s="4">
        <v>1</v>
      </c>
      <c r="AJ29" s="4">
        <v>0</v>
      </c>
      <c r="AK29" s="4">
        <v>1</v>
      </c>
      <c r="AL29" s="4">
        <v>3</v>
      </c>
      <c r="AM29" s="4">
        <v>0</v>
      </c>
      <c r="AN29" s="4">
        <v>1</v>
      </c>
      <c r="AO29" s="4">
        <v>2</v>
      </c>
      <c r="AP29" s="4">
        <v>2</v>
      </c>
      <c r="AQ29" s="4">
        <v>2</v>
      </c>
      <c r="AR29" s="4">
        <v>4</v>
      </c>
      <c r="AS29" s="4">
        <v>3</v>
      </c>
      <c r="AU29" s="36"/>
      <c r="AV29" s="46" t="s">
        <v>30</v>
      </c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</row>
    <row r="30" spans="2:74" s="16" customFormat="1">
      <c r="B30" s="5" t="s">
        <v>28</v>
      </c>
      <c r="C30" s="4">
        <v>4</v>
      </c>
      <c r="D30" s="4">
        <v>4</v>
      </c>
      <c r="E30" s="4">
        <v>3</v>
      </c>
      <c r="F30" s="4">
        <v>5</v>
      </c>
      <c r="G30" s="4">
        <v>6</v>
      </c>
      <c r="H30" s="4">
        <v>7</v>
      </c>
      <c r="I30" s="4">
        <v>4</v>
      </c>
      <c r="J30" s="4">
        <v>4</v>
      </c>
      <c r="K30" s="4">
        <v>4</v>
      </c>
      <c r="L30" s="4">
        <v>9</v>
      </c>
      <c r="M30" s="4">
        <v>5</v>
      </c>
      <c r="N30" s="4">
        <v>3</v>
      </c>
      <c r="O30" s="4">
        <v>7</v>
      </c>
      <c r="P30" s="4">
        <v>11</v>
      </c>
      <c r="Q30" s="4">
        <v>1</v>
      </c>
      <c r="R30" s="4">
        <v>4</v>
      </c>
      <c r="S30" s="4">
        <v>7</v>
      </c>
      <c r="T30" s="4">
        <v>5</v>
      </c>
      <c r="U30" s="4">
        <v>8</v>
      </c>
      <c r="V30" s="4">
        <v>6</v>
      </c>
      <c r="W30" s="4">
        <v>8</v>
      </c>
      <c r="X30" s="4">
        <v>0</v>
      </c>
      <c r="Y30" s="4">
        <v>5</v>
      </c>
      <c r="Z30" s="4">
        <v>0</v>
      </c>
      <c r="AA30" s="4">
        <v>1</v>
      </c>
      <c r="AB30" s="4"/>
      <c r="AC30" s="4"/>
      <c r="AD30" s="4"/>
      <c r="AE30" s="4">
        <v>2</v>
      </c>
      <c r="AF30" s="4">
        <v>5</v>
      </c>
      <c r="AG30" s="4">
        <v>4</v>
      </c>
      <c r="AH30" s="4">
        <v>6</v>
      </c>
      <c r="AI30" s="4">
        <v>3</v>
      </c>
      <c r="AJ30" s="4">
        <v>3</v>
      </c>
      <c r="AK30" s="4">
        <v>4</v>
      </c>
      <c r="AL30" s="4">
        <v>5</v>
      </c>
      <c r="AM30" s="4">
        <v>10</v>
      </c>
      <c r="AN30" s="4">
        <v>9</v>
      </c>
      <c r="AO30" s="4">
        <v>8</v>
      </c>
      <c r="AP30" s="4">
        <v>2</v>
      </c>
      <c r="AQ30" s="4">
        <v>0</v>
      </c>
      <c r="AR30" s="4">
        <v>6</v>
      </c>
      <c r="AS30" s="4">
        <v>5</v>
      </c>
      <c r="AU30" s="36"/>
      <c r="AV30" s="46" t="s">
        <v>27</v>
      </c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</row>
    <row r="31" spans="2:74">
      <c r="B31" s="5" t="s">
        <v>29</v>
      </c>
      <c r="C31" s="4">
        <v>5</v>
      </c>
      <c r="D31" s="4">
        <v>0</v>
      </c>
      <c r="E31" s="4">
        <v>2</v>
      </c>
      <c r="F31" s="4">
        <v>0</v>
      </c>
      <c r="G31" s="4">
        <v>2</v>
      </c>
      <c r="H31" s="4">
        <v>1</v>
      </c>
      <c r="I31" s="4">
        <v>0</v>
      </c>
      <c r="J31" s="4">
        <v>1</v>
      </c>
      <c r="K31" s="4">
        <v>2</v>
      </c>
      <c r="L31" s="4">
        <v>2</v>
      </c>
      <c r="M31" s="4">
        <v>0</v>
      </c>
      <c r="N31" s="4">
        <v>4</v>
      </c>
      <c r="O31" s="4">
        <v>0</v>
      </c>
      <c r="P31" s="4">
        <v>0</v>
      </c>
      <c r="Q31" s="4">
        <v>1</v>
      </c>
      <c r="R31" s="4">
        <v>0</v>
      </c>
      <c r="S31" s="4">
        <v>0</v>
      </c>
      <c r="T31" s="4">
        <v>0</v>
      </c>
      <c r="U31" s="4">
        <v>1</v>
      </c>
      <c r="V31" s="4">
        <v>0</v>
      </c>
      <c r="W31" s="4">
        <v>0</v>
      </c>
      <c r="X31" s="4">
        <v>0</v>
      </c>
      <c r="Y31" s="4">
        <v>1</v>
      </c>
      <c r="Z31" s="4">
        <v>0</v>
      </c>
      <c r="AA31" s="4">
        <v>4</v>
      </c>
      <c r="AB31" s="4"/>
      <c r="AC31" s="4"/>
      <c r="AD31" s="4"/>
      <c r="AE31" s="4">
        <v>3</v>
      </c>
      <c r="AF31" s="4">
        <v>1</v>
      </c>
      <c r="AG31" s="4">
        <v>0</v>
      </c>
      <c r="AH31" s="4">
        <v>1</v>
      </c>
      <c r="AI31" s="4">
        <v>3</v>
      </c>
      <c r="AJ31" s="4">
        <v>6</v>
      </c>
      <c r="AK31" s="4">
        <v>1</v>
      </c>
      <c r="AL31" s="4">
        <v>0</v>
      </c>
      <c r="AM31" s="4">
        <v>3</v>
      </c>
      <c r="AN31" s="4">
        <v>1</v>
      </c>
      <c r="AO31" s="4">
        <v>6</v>
      </c>
      <c r="AP31" s="4">
        <v>1</v>
      </c>
      <c r="AQ31" s="4">
        <v>1</v>
      </c>
      <c r="AR31" s="4">
        <v>0</v>
      </c>
      <c r="AS31" s="4">
        <v>0</v>
      </c>
      <c r="AU31" s="36"/>
    </row>
    <row r="32" spans="2:74" ht="15" thickBot="1">
      <c r="B32" s="5" t="s">
        <v>30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2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1</v>
      </c>
      <c r="AB32" s="4"/>
      <c r="AC32" s="4"/>
      <c r="AD32" s="4"/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2</v>
      </c>
      <c r="AL32" s="4">
        <v>0</v>
      </c>
      <c r="AM32" s="4">
        <v>0</v>
      </c>
      <c r="AN32" s="4">
        <v>0</v>
      </c>
      <c r="AO32" s="4">
        <v>2</v>
      </c>
      <c r="AP32" s="4">
        <v>0</v>
      </c>
      <c r="AQ32" s="4">
        <v>0</v>
      </c>
      <c r="AR32" s="4">
        <v>2</v>
      </c>
      <c r="AS32" s="4">
        <v>0</v>
      </c>
      <c r="AU32" s="36"/>
    </row>
    <row r="33" spans="2:72" ht="15" thickBot="1">
      <c r="B33" s="27" t="s">
        <v>0</v>
      </c>
      <c r="C33" s="40">
        <f t="shared" ref="C33:AS33" si="0">SUM(C4:C32)</f>
        <v>3640</v>
      </c>
      <c r="D33" s="40">
        <f t="shared" si="0"/>
        <v>3365</v>
      </c>
      <c r="E33" s="40">
        <f t="shared" si="0"/>
        <v>3504</v>
      </c>
      <c r="F33" s="40">
        <f t="shared" si="0"/>
        <v>3502</v>
      </c>
      <c r="G33" s="40">
        <f t="shared" si="0"/>
        <v>3394</v>
      </c>
      <c r="H33" s="40">
        <f t="shared" si="0"/>
        <v>3400</v>
      </c>
      <c r="I33" s="40">
        <f t="shared" si="0"/>
        <v>3351</v>
      </c>
      <c r="J33" s="40">
        <f t="shared" si="0"/>
        <v>3254</v>
      </c>
      <c r="K33" s="40">
        <f t="shared" si="0"/>
        <v>3264</v>
      </c>
      <c r="L33" s="40">
        <f t="shared" si="0"/>
        <v>3029</v>
      </c>
      <c r="M33" s="40">
        <f t="shared" si="0"/>
        <v>3168</v>
      </c>
      <c r="N33" s="40">
        <f t="shared" si="0"/>
        <v>3503</v>
      </c>
      <c r="O33" s="40">
        <f t="shared" si="0"/>
        <v>2908</v>
      </c>
      <c r="P33" s="40">
        <f t="shared" si="0"/>
        <v>2627</v>
      </c>
      <c r="Q33" s="40">
        <f t="shared" si="0"/>
        <v>2893</v>
      </c>
      <c r="R33" s="40">
        <f t="shared" si="0"/>
        <v>2712</v>
      </c>
      <c r="S33" s="40">
        <f t="shared" si="0"/>
        <v>3049</v>
      </c>
      <c r="T33" s="40">
        <f t="shared" si="0"/>
        <v>3168</v>
      </c>
      <c r="U33" s="40">
        <f t="shared" si="0"/>
        <v>3111</v>
      </c>
      <c r="V33" s="40">
        <f t="shared" si="0"/>
        <v>3223</v>
      </c>
      <c r="W33" s="40">
        <f t="shared" si="0"/>
        <v>2684</v>
      </c>
      <c r="X33" s="40">
        <f t="shared" si="0"/>
        <v>2526</v>
      </c>
      <c r="Y33" s="40">
        <f t="shared" si="0"/>
        <v>2412</v>
      </c>
      <c r="Z33" s="40">
        <f t="shared" si="0"/>
        <v>2503</v>
      </c>
      <c r="AA33" s="40">
        <f t="shared" si="0"/>
        <v>2343</v>
      </c>
      <c r="AB33" s="40">
        <f t="shared" si="0"/>
        <v>0</v>
      </c>
      <c r="AC33" s="40">
        <f t="shared" si="0"/>
        <v>0</v>
      </c>
      <c r="AD33" s="40">
        <f t="shared" si="0"/>
        <v>0</v>
      </c>
      <c r="AE33" s="40">
        <f t="shared" si="0"/>
        <v>1451</v>
      </c>
      <c r="AF33" s="40">
        <f t="shared" si="0"/>
        <v>1530</v>
      </c>
      <c r="AG33" s="40">
        <f t="shared" si="0"/>
        <v>1652</v>
      </c>
      <c r="AH33" s="40">
        <f t="shared" si="0"/>
        <v>1615</v>
      </c>
      <c r="AI33" s="40">
        <f t="shared" si="0"/>
        <v>2149</v>
      </c>
      <c r="AJ33" s="40">
        <f t="shared" si="0"/>
        <v>1970</v>
      </c>
      <c r="AK33" s="40">
        <f t="shared" si="0"/>
        <v>2183</v>
      </c>
      <c r="AL33" s="40">
        <f t="shared" si="0"/>
        <v>2278</v>
      </c>
      <c r="AM33" s="40">
        <f t="shared" si="0"/>
        <v>1851</v>
      </c>
      <c r="AN33" s="40">
        <f t="shared" si="0"/>
        <v>2219</v>
      </c>
      <c r="AO33" s="40">
        <f t="shared" si="0"/>
        <v>2468</v>
      </c>
      <c r="AP33" s="40">
        <f t="shared" si="0"/>
        <v>2103</v>
      </c>
      <c r="AQ33" s="40">
        <f t="shared" si="0"/>
        <v>1727</v>
      </c>
      <c r="AR33" s="40">
        <f t="shared" si="0"/>
        <v>2337</v>
      </c>
      <c r="AS33" s="40">
        <f t="shared" si="0"/>
        <v>2640</v>
      </c>
      <c r="AT33" s="22"/>
      <c r="AU33" s="36"/>
    </row>
    <row r="34" spans="2:72">
      <c r="AV34" s="25" t="s">
        <v>0</v>
      </c>
      <c r="AW34" s="26">
        <f t="shared" ref="AW34:BT34" si="1">SUM(AW4:AW27)</f>
        <v>2101</v>
      </c>
      <c r="AX34" s="26">
        <f t="shared" si="1"/>
        <v>1828</v>
      </c>
      <c r="AY34" s="26">
        <f t="shared" si="1"/>
        <v>1724</v>
      </c>
      <c r="AZ34" s="26">
        <f t="shared" si="1"/>
        <v>1870</v>
      </c>
      <c r="BA34" s="26">
        <f t="shared" si="1"/>
        <v>1973</v>
      </c>
      <c r="BB34" s="26">
        <f t="shared" si="1"/>
        <v>1665</v>
      </c>
      <c r="BC34" s="26">
        <f t="shared" si="1"/>
        <v>1802</v>
      </c>
      <c r="BD34" s="26">
        <f t="shared" si="1"/>
        <v>1705</v>
      </c>
      <c r="BE34" s="26">
        <f t="shared" si="1"/>
        <v>1537</v>
      </c>
      <c r="BF34" s="26">
        <f t="shared" si="1"/>
        <v>1765</v>
      </c>
      <c r="BG34" s="26">
        <f t="shared" si="1"/>
        <v>1571</v>
      </c>
      <c r="BH34" s="26">
        <f t="shared" si="1"/>
        <v>1375</v>
      </c>
      <c r="BI34" s="26">
        <f t="shared" si="1"/>
        <v>1711</v>
      </c>
      <c r="BJ34" s="26">
        <f t="shared" si="1"/>
        <v>1682</v>
      </c>
      <c r="BK34" s="26">
        <f t="shared" si="1"/>
        <v>1858</v>
      </c>
      <c r="BL34" s="26">
        <f t="shared" si="1"/>
        <v>1907</v>
      </c>
      <c r="BM34" s="26">
        <f t="shared" si="1"/>
        <v>1772</v>
      </c>
      <c r="BN34" s="26">
        <f t="shared" si="1"/>
        <v>1514</v>
      </c>
      <c r="BO34" s="26">
        <f t="shared" si="1"/>
        <v>1827</v>
      </c>
      <c r="BP34" s="26">
        <f t="shared" si="1"/>
        <v>1697</v>
      </c>
      <c r="BQ34" s="26">
        <f t="shared" si="1"/>
        <v>1714</v>
      </c>
      <c r="BR34" s="26">
        <f t="shared" si="1"/>
        <v>1911</v>
      </c>
      <c r="BS34" s="26">
        <f t="shared" si="1"/>
        <v>1986</v>
      </c>
      <c r="BT34" s="26">
        <f t="shared" si="1"/>
        <v>1743</v>
      </c>
    </row>
    <row r="65" spans="48:48">
      <c r="AV65" s="16"/>
    </row>
    <row r="66" spans="48:48">
      <c r="AV66" s="16"/>
    </row>
    <row r="67" spans="48:48">
      <c r="AV67" s="16"/>
    </row>
    <row r="68" spans="48:48">
      <c r="AV68" s="16"/>
    </row>
    <row r="69" spans="48:48">
      <c r="AV69" s="16"/>
    </row>
    <row r="70" spans="48:48">
      <c r="AV70" s="16"/>
    </row>
    <row r="71" spans="48:48">
      <c r="AV71" s="16"/>
    </row>
    <row r="72" spans="48:48">
      <c r="AV72" s="16"/>
    </row>
    <row r="73" spans="48:48">
      <c r="AV73" s="16"/>
    </row>
    <row r="74" spans="48:48">
      <c r="AV74" s="16"/>
    </row>
    <row r="75" spans="48:48">
      <c r="AV75" s="16"/>
    </row>
    <row r="76" spans="48:48">
      <c r="AV76" s="16"/>
    </row>
    <row r="77" spans="48:48">
      <c r="AV77" s="16"/>
    </row>
    <row r="78" spans="48:48">
      <c r="AV78" s="16"/>
    </row>
    <row r="79" spans="48:48">
      <c r="AV79" s="16"/>
    </row>
    <row r="80" spans="48:48">
      <c r="AV80" s="16"/>
    </row>
    <row r="81" spans="48:48">
      <c r="AV81" s="16"/>
    </row>
    <row r="82" spans="48:48">
      <c r="AV82" s="16"/>
    </row>
    <row r="83" spans="48:48">
      <c r="AV83" s="16"/>
    </row>
    <row r="84" spans="48:48">
      <c r="AV84" s="16"/>
    </row>
  </sheetData>
  <mergeCells count="1">
    <mergeCell ref="AV2:BT2"/>
  </mergeCells>
  <pageMargins left="0.7" right="0.7" top="0.75" bottom="0.75" header="0.3" footer="0.3"/>
  <pageSetup orientation="portrait" r:id="rId1"/>
  <ignoredErrors>
    <ignoredError sqref="D33:T33 U33:W33 X33:Y3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F089-36C1-4683-AD0C-FF67489859C0}">
  <dimension ref="A1:X67"/>
  <sheetViews>
    <sheetView workbookViewId="0">
      <selection activeCell="B32" sqref="B32"/>
    </sheetView>
  </sheetViews>
  <sheetFormatPr baseColWidth="10" defaultRowHeight="14.5"/>
  <cols>
    <col min="1" max="1" width="20" bestFit="1" customWidth="1"/>
    <col min="2" max="2" width="17.81640625" customWidth="1"/>
    <col min="3" max="3" width="17.453125" bestFit="1" customWidth="1"/>
    <col min="4" max="4" width="22.08984375" bestFit="1" customWidth="1"/>
    <col min="5" max="5" width="42" bestFit="1" customWidth="1"/>
    <col min="6" max="6" width="23.1796875" bestFit="1" customWidth="1"/>
    <col min="7" max="7" width="42.6328125" bestFit="1" customWidth="1"/>
    <col min="8" max="8" width="16.36328125" bestFit="1" customWidth="1"/>
    <col min="9" max="9" width="7.7265625" bestFit="1" customWidth="1"/>
    <col min="10" max="10" width="8.453125" bestFit="1" customWidth="1"/>
    <col min="11" max="11" width="9.90625" bestFit="1" customWidth="1"/>
    <col min="12" max="12" width="16.54296875" bestFit="1" customWidth="1"/>
    <col min="13" max="13" width="15.7265625" bestFit="1" customWidth="1"/>
    <col min="14" max="14" width="32.08984375" bestFit="1" customWidth="1"/>
    <col min="15" max="15" width="23.90625" bestFit="1" customWidth="1"/>
    <col min="16" max="16" width="39.1796875" bestFit="1" customWidth="1"/>
    <col min="17" max="17" width="21" bestFit="1" customWidth="1"/>
    <col min="18" max="18" width="14.54296875" bestFit="1" customWidth="1"/>
    <col min="19" max="19" width="12.81640625" bestFit="1" customWidth="1"/>
    <col min="20" max="20" width="20.54296875" bestFit="1" customWidth="1"/>
    <col min="21" max="21" width="10.7265625" bestFit="1" customWidth="1"/>
    <col min="22" max="22" width="15.453125" bestFit="1" customWidth="1"/>
    <col min="23" max="23" width="33.7265625" bestFit="1" customWidth="1"/>
    <col min="24" max="24" width="12.453125" bestFit="1" customWidth="1"/>
  </cols>
  <sheetData>
    <row r="1" spans="1:24" s="16" customFormat="1">
      <c r="A1" s="105" t="s">
        <v>274</v>
      </c>
      <c r="B1" s="105"/>
      <c r="C1" s="105"/>
    </row>
    <row r="2" spans="1:24">
      <c r="A2" s="37" t="s">
        <v>45</v>
      </c>
      <c r="B2" s="37" t="s">
        <v>253</v>
      </c>
      <c r="C2" s="37" t="s">
        <v>254</v>
      </c>
      <c r="D2" s="37" t="s">
        <v>255</v>
      </c>
      <c r="E2" s="37" t="s">
        <v>256</v>
      </c>
      <c r="F2" s="37" t="s">
        <v>111</v>
      </c>
      <c r="G2" s="37" t="s">
        <v>257</v>
      </c>
      <c r="H2" s="37" t="s">
        <v>258</v>
      </c>
      <c r="I2" s="37" t="s">
        <v>259</v>
      </c>
      <c r="J2" s="37" t="s">
        <v>260</v>
      </c>
      <c r="K2" s="37" t="s">
        <v>261</v>
      </c>
      <c r="L2" s="37" t="s">
        <v>262</v>
      </c>
      <c r="M2" s="37" t="s">
        <v>263</v>
      </c>
      <c r="N2" s="37" t="s">
        <v>264</v>
      </c>
      <c r="O2" s="37" t="s">
        <v>265</v>
      </c>
      <c r="P2" s="37" t="s">
        <v>266</v>
      </c>
      <c r="Q2" s="37" t="s">
        <v>267</v>
      </c>
      <c r="R2" s="37" t="s">
        <v>268</v>
      </c>
      <c r="S2" s="37" t="s">
        <v>269</v>
      </c>
      <c r="T2" s="37" t="s">
        <v>270</v>
      </c>
      <c r="U2" s="37" t="s">
        <v>68</v>
      </c>
      <c r="V2" s="37" t="s">
        <v>271</v>
      </c>
      <c r="W2" s="37" t="s">
        <v>272</v>
      </c>
      <c r="X2" s="37" t="s">
        <v>273</v>
      </c>
    </row>
    <row r="3" spans="1:24">
      <c r="A3" s="64" t="s">
        <v>123</v>
      </c>
      <c r="B3" s="59">
        <v>4133</v>
      </c>
      <c r="C3" s="59">
        <v>406</v>
      </c>
      <c r="D3" s="59">
        <v>190</v>
      </c>
      <c r="E3" s="59">
        <v>811</v>
      </c>
      <c r="F3" s="59">
        <v>137</v>
      </c>
      <c r="G3" s="59">
        <v>129</v>
      </c>
      <c r="H3" s="59">
        <v>554</v>
      </c>
      <c r="I3" s="59">
        <v>260</v>
      </c>
      <c r="J3" s="59">
        <v>282</v>
      </c>
      <c r="K3" s="59">
        <v>222</v>
      </c>
      <c r="L3" s="59">
        <v>133</v>
      </c>
      <c r="M3" s="59">
        <v>62</v>
      </c>
      <c r="N3" s="59">
        <v>62</v>
      </c>
      <c r="O3" s="59"/>
      <c r="P3" s="59">
        <v>8</v>
      </c>
      <c r="Q3" s="59">
        <v>2</v>
      </c>
      <c r="R3" s="59">
        <v>4</v>
      </c>
      <c r="S3" s="59"/>
      <c r="T3" s="59"/>
      <c r="U3" s="59"/>
      <c r="V3" s="59"/>
      <c r="W3" s="59"/>
      <c r="X3" s="73">
        <f>SUM(B3:W3)</f>
        <v>7395</v>
      </c>
    </row>
    <row r="4" spans="1:24">
      <c r="A4" s="64" t="s">
        <v>11</v>
      </c>
      <c r="B4" s="59">
        <v>2013</v>
      </c>
      <c r="C4" s="59">
        <v>387</v>
      </c>
      <c r="D4" s="59">
        <v>690</v>
      </c>
      <c r="E4" s="59">
        <v>667</v>
      </c>
      <c r="F4" s="59">
        <v>275</v>
      </c>
      <c r="G4" s="59">
        <v>148</v>
      </c>
      <c r="H4" s="59">
        <v>256</v>
      </c>
      <c r="I4" s="59">
        <v>172</v>
      </c>
      <c r="J4" s="59">
        <v>206</v>
      </c>
      <c r="K4" s="59">
        <v>290</v>
      </c>
      <c r="L4" s="59">
        <v>78</v>
      </c>
      <c r="M4" s="59">
        <v>48</v>
      </c>
      <c r="N4" s="59">
        <v>160</v>
      </c>
      <c r="O4" s="59">
        <v>277</v>
      </c>
      <c r="P4" s="59">
        <v>3</v>
      </c>
      <c r="Q4" s="59"/>
      <c r="R4" s="59"/>
      <c r="S4" s="59">
        <v>1</v>
      </c>
      <c r="T4" s="59"/>
      <c r="U4" s="59">
        <v>1</v>
      </c>
      <c r="V4" s="59"/>
      <c r="W4" s="59">
        <v>1</v>
      </c>
      <c r="X4" s="73">
        <f t="shared" ref="X4:X31" si="0">SUM(B4:W4)</f>
        <v>5673</v>
      </c>
    </row>
    <row r="5" spans="1:24">
      <c r="A5" s="64" t="s">
        <v>12</v>
      </c>
      <c r="B5" s="59">
        <v>1629</v>
      </c>
      <c r="C5" s="59">
        <v>295</v>
      </c>
      <c r="D5" s="59">
        <v>508</v>
      </c>
      <c r="E5" s="59">
        <v>332</v>
      </c>
      <c r="F5" s="59">
        <v>111</v>
      </c>
      <c r="G5" s="59">
        <v>133</v>
      </c>
      <c r="H5" s="59">
        <v>314</v>
      </c>
      <c r="I5" s="59">
        <v>86</v>
      </c>
      <c r="J5" s="59">
        <v>86</v>
      </c>
      <c r="K5" s="59">
        <v>138</v>
      </c>
      <c r="L5" s="59">
        <v>109</v>
      </c>
      <c r="M5" s="59">
        <v>54</v>
      </c>
      <c r="N5" s="59">
        <v>17</v>
      </c>
      <c r="O5" s="59"/>
      <c r="P5" s="59">
        <v>2</v>
      </c>
      <c r="Q5" s="59">
        <v>5</v>
      </c>
      <c r="R5" s="59"/>
      <c r="S5" s="59">
        <v>2</v>
      </c>
      <c r="T5" s="59">
        <v>3</v>
      </c>
      <c r="U5" s="59"/>
      <c r="V5" s="59">
        <v>1</v>
      </c>
      <c r="W5" s="59"/>
      <c r="X5" s="73">
        <f t="shared" si="0"/>
        <v>3825</v>
      </c>
    </row>
    <row r="6" spans="1:24">
      <c r="A6" s="64" t="s">
        <v>13</v>
      </c>
      <c r="B6" s="59">
        <v>1677</v>
      </c>
      <c r="C6" s="59">
        <v>244</v>
      </c>
      <c r="D6" s="59">
        <v>848</v>
      </c>
      <c r="E6" s="59">
        <v>126</v>
      </c>
      <c r="F6" s="59">
        <v>91</v>
      </c>
      <c r="G6" s="59">
        <v>72</v>
      </c>
      <c r="H6" s="59">
        <v>39</v>
      </c>
      <c r="I6" s="59">
        <v>120</v>
      </c>
      <c r="J6" s="59">
        <v>33</v>
      </c>
      <c r="K6" s="59">
        <v>48</v>
      </c>
      <c r="L6" s="59">
        <v>16</v>
      </c>
      <c r="M6" s="59">
        <v>4</v>
      </c>
      <c r="N6" s="59">
        <v>6</v>
      </c>
      <c r="O6" s="59"/>
      <c r="P6" s="59"/>
      <c r="Q6" s="59">
        <v>1</v>
      </c>
      <c r="R6" s="59"/>
      <c r="S6" s="59"/>
      <c r="T6" s="59"/>
      <c r="U6" s="59"/>
      <c r="V6" s="59"/>
      <c r="W6" s="59"/>
      <c r="X6" s="73">
        <f t="shared" si="0"/>
        <v>3325</v>
      </c>
    </row>
    <row r="7" spans="1:24">
      <c r="A7" s="64" t="s">
        <v>14</v>
      </c>
      <c r="B7" s="59">
        <v>601</v>
      </c>
      <c r="C7" s="59">
        <v>126</v>
      </c>
      <c r="D7" s="59">
        <v>285</v>
      </c>
      <c r="E7" s="59">
        <v>115</v>
      </c>
      <c r="F7" s="59">
        <v>60</v>
      </c>
      <c r="G7" s="59">
        <v>51</v>
      </c>
      <c r="H7" s="59">
        <v>42</v>
      </c>
      <c r="I7" s="59">
        <v>52</v>
      </c>
      <c r="J7" s="59">
        <v>83</v>
      </c>
      <c r="K7" s="59">
        <v>10</v>
      </c>
      <c r="L7" s="59">
        <v>19</v>
      </c>
      <c r="M7" s="59">
        <v>12</v>
      </c>
      <c r="N7" s="59">
        <v>4</v>
      </c>
      <c r="O7" s="59"/>
      <c r="P7" s="59"/>
      <c r="Q7" s="59"/>
      <c r="R7" s="59"/>
      <c r="S7" s="59"/>
      <c r="T7" s="59">
        <v>1</v>
      </c>
      <c r="U7" s="59"/>
      <c r="V7" s="59"/>
      <c r="W7" s="59"/>
      <c r="X7" s="73">
        <f t="shared" si="0"/>
        <v>1461</v>
      </c>
    </row>
    <row r="8" spans="1:24">
      <c r="A8" s="64" t="s">
        <v>15</v>
      </c>
      <c r="B8" s="59">
        <v>538</v>
      </c>
      <c r="C8" s="59">
        <v>104</v>
      </c>
      <c r="D8" s="59">
        <v>298</v>
      </c>
      <c r="E8" s="59">
        <v>51</v>
      </c>
      <c r="F8" s="59">
        <v>30</v>
      </c>
      <c r="G8" s="59">
        <v>28</v>
      </c>
      <c r="H8" s="59">
        <v>24</v>
      </c>
      <c r="I8" s="59">
        <v>40</v>
      </c>
      <c r="J8" s="59">
        <v>22</v>
      </c>
      <c r="K8" s="59">
        <v>3</v>
      </c>
      <c r="L8" s="59">
        <v>12</v>
      </c>
      <c r="M8" s="59">
        <v>8</v>
      </c>
      <c r="N8" s="59">
        <v>1</v>
      </c>
      <c r="O8" s="59"/>
      <c r="P8" s="59"/>
      <c r="Q8" s="59"/>
      <c r="R8" s="59"/>
      <c r="S8" s="59">
        <v>1</v>
      </c>
      <c r="T8" s="59"/>
      <c r="U8" s="59"/>
      <c r="V8" s="59"/>
      <c r="W8" s="59"/>
      <c r="X8" s="73">
        <f t="shared" si="0"/>
        <v>1160</v>
      </c>
    </row>
    <row r="9" spans="1:24">
      <c r="A9" s="64" t="s">
        <v>126</v>
      </c>
      <c r="B9" s="59">
        <v>444</v>
      </c>
      <c r="C9" s="59">
        <v>86</v>
      </c>
      <c r="D9" s="59">
        <v>90</v>
      </c>
      <c r="E9" s="59">
        <v>116</v>
      </c>
      <c r="F9" s="59">
        <v>38</v>
      </c>
      <c r="G9" s="59">
        <v>18</v>
      </c>
      <c r="H9" s="59">
        <v>91</v>
      </c>
      <c r="I9" s="59">
        <v>50</v>
      </c>
      <c r="J9" s="59">
        <v>29</v>
      </c>
      <c r="K9" s="59">
        <v>77</v>
      </c>
      <c r="L9" s="59">
        <v>17</v>
      </c>
      <c r="M9" s="59">
        <v>35</v>
      </c>
      <c r="N9" s="59">
        <v>7</v>
      </c>
      <c r="O9" s="59"/>
      <c r="P9" s="59"/>
      <c r="Q9" s="59">
        <v>1</v>
      </c>
      <c r="R9" s="59"/>
      <c r="S9" s="59"/>
      <c r="T9" s="59"/>
      <c r="U9" s="59"/>
      <c r="V9" s="59"/>
      <c r="W9" s="59"/>
      <c r="X9" s="73">
        <f t="shared" si="0"/>
        <v>1099</v>
      </c>
    </row>
    <row r="10" spans="1:24">
      <c r="A10" s="64" t="s">
        <v>124</v>
      </c>
      <c r="B10" s="59">
        <v>485</v>
      </c>
      <c r="C10" s="59">
        <v>97</v>
      </c>
      <c r="D10" s="59">
        <v>243</v>
      </c>
      <c r="E10" s="59">
        <v>27</v>
      </c>
      <c r="F10" s="59">
        <v>30</v>
      </c>
      <c r="G10" s="59">
        <v>29</v>
      </c>
      <c r="H10" s="59">
        <v>5</v>
      </c>
      <c r="I10" s="59">
        <v>66</v>
      </c>
      <c r="J10" s="59">
        <v>27</v>
      </c>
      <c r="K10" s="59">
        <v>1</v>
      </c>
      <c r="L10" s="59">
        <v>5</v>
      </c>
      <c r="M10" s="59">
        <v>1</v>
      </c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73">
        <f t="shared" si="0"/>
        <v>1016</v>
      </c>
    </row>
    <row r="11" spans="1:24">
      <c r="A11" s="64" t="s">
        <v>17</v>
      </c>
      <c r="B11" s="59">
        <v>432</v>
      </c>
      <c r="C11" s="59">
        <v>80</v>
      </c>
      <c r="D11" s="59">
        <v>191</v>
      </c>
      <c r="E11" s="59">
        <v>46</v>
      </c>
      <c r="F11" s="59">
        <v>22</v>
      </c>
      <c r="G11" s="59">
        <v>16</v>
      </c>
      <c r="H11" s="59">
        <v>22</v>
      </c>
      <c r="I11" s="59">
        <v>19</v>
      </c>
      <c r="J11" s="59">
        <v>50</v>
      </c>
      <c r="K11" s="59">
        <v>6</v>
      </c>
      <c r="L11" s="59">
        <v>9</v>
      </c>
      <c r="M11" s="59">
        <v>7</v>
      </c>
      <c r="N11" s="59">
        <v>1</v>
      </c>
      <c r="O11" s="59"/>
      <c r="P11" s="59">
        <v>1</v>
      </c>
      <c r="Q11" s="59"/>
      <c r="R11" s="59"/>
      <c r="S11" s="59"/>
      <c r="T11" s="59"/>
      <c r="U11" s="59"/>
      <c r="V11" s="59"/>
      <c r="W11" s="59"/>
      <c r="X11" s="73">
        <f t="shared" si="0"/>
        <v>902</v>
      </c>
    </row>
    <row r="12" spans="1:24">
      <c r="A12" s="64" t="s">
        <v>16</v>
      </c>
      <c r="B12" s="59">
        <v>288</v>
      </c>
      <c r="C12" s="59">
        <v>69</v>
      </c>
      <c r="D12" s="59">
        <v>114</v>
      </c>
      <c r="E12" s="59">
        <v>77</v>
      </c>
      <c r="F12" s="59">
        <v>46</v>
      </c>
      <c r="G12" s="59">
        <v>28</v>
      </c>
      <c r="H12" s="59">
        <v>36</v>
      </c>
      <c r="I12" s="59">
        <v>27</v>
      </c>
      <c r="J12" s="59">
        <v>40</v>
      </c>
      <c r="K12" s="59">
        <v>19</v>
      </c>
      <c r="L12" s="59">
        <v>17</v>
      </c>
      <c r="M12" s="59">
        <v>5</v>
      </c>
      <c r="N12" s="59">
        <v>4</v>
      </c>
      <c r="O12" s="59"/>
      <c r="P12" s="59"/>
      <c r="Q12" s="59"/>
      <c r="R12" s="59">
        <v>4</v>
      </c>
      <c r="S12" s="59"/>
      <c r="T12" s="59"/>
      <c r="U12" s="59"/>
      <c r="V12" s="59"/>
      <c r="W12" s="59"/>
      <c r="X12" s="73">
        <f t="shared" si="0"/>
        <v>774</v>
      </c>
    </row>
    <row r="13" spans="1:24">
      <c r="A13" s="64" t="s">
        <v>18</v>
      </c>
      <c r="B13" s="59">
        <v>303</v>
      </c>
      <c r="C13" s="59">
        <v>50</v>
      </c>
      <c r="D13" s="59">
        <v>88</v>
      </c>
      <c r="E13" s="59">
        <v>83</v>
      </c>
      <c r="F13" s="59">
        <v>28</v>
      </c>
      <c r="G13" s="59">
        <v>31</v>
      </c>
      <c r="H13" s="59">
        <v>43</v>
      </c>
      <c r="I13" s="59">
        <v>29</v>
      </c>
      <c r="J13" s="59">
        <v>21</v>
      </c>
      <c r="K13" s="59">
        <v>19</v>
      </c>
      <c r="L13" s="59">
        <v>19</v>
      </c>
      <c r="M13" s="59">
        <v>15</v>
      </c>
      <c r="N13" s="59">
        <v>2</v>
      </c>
      <c r="O13" s="59"/>
      <c r="P13" s="59">
        <v>2</v>
      </c>
      <c r="Q13" s="59"/>
      <c r="R13" s="59"/>
      <c r="S13" s="59"/>
      <c r="T13" s="59"/>
      <c r="U13" s="59"/>
      <c r="V13" s="59"/>
      <c r="W13" s="59"/>
      <c r="X13" s="73">
        <f t="shared" si="0"/>
        <v>733</v>
      </c>
    </row>
    <row r="14" spans="1:24">
      <c r="A14" s="64" t="s">
        <v>125</v>
      </c>
      <c r="B14" s="59">
        <v>359</v>
      </c>
      <c r="C14" s="59">
        <v>38</v>
      </c>
      <c r="D14" s="59">
        <v>89</v>
      </c>
      <c r="E14" s="59">
        <v>54</v>
      </c>
      <c r="F14" s="59">
        <v>21</v>
      </c>
      <c r="G14" s="59">
        <v>20</v>
      </c>
      <c r="H14" s="59">
        <v>30</v>
      </c>
      <c r="I14" s="59">
        <v>32</v>
      </c>
      <c r="J14" s="59">
        <v>13</v>
      </c>
      <c r="K14" s="59">
        <v>53</v>
      </c>
      <c r="L14" s="59">
        <v>9</v>
      </c>
      <c r="M14" s="59">
        <v>7</v>
      </c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73">
        <f t="shared" si="0"/>
        <v>725</v>
      </c>
    </row>
    <row r="15" spans="1:24">
      <c r="A15" s="64" t="s">
        <v>31</v>
      </c>
      <c r="B15" s="59">
        <v>247</v>
      </c>
      <c r="C15" s="59">
        <v>65</v>
      </c>
      <c r="D15" s="59">
        <v>98</v>
      </c>
      <c r="E15" s="59">
        <v>44</v>
      </c>
      <c r="F15" s="59">
        <v>23</v>
      </c>
      <c r="G15" s="59">
        <v>18</v>
      </c>
      <c r="H15" s="59">
        <v>50</v>
      </c>
      <c r="I15" s="59">
        <v>24</v>
      </c>
      <c r="J15" s="59">
        <v>23</v>
      </c>
      <c r="K15" s="59">
        <v>12</v>
      </c>
      <c r="L15" s="59">
        <v>6</v>
      </c>
      <c r="M15" s="59">
        <v>6</v>
      </c>
      <c r="N15" s="59">
        <v>1</v>
      </c>
      <c r="O15" s="59"/>
      <c r="P15" s="59"/>
      <c r="Q15" s="59"/>
      <c r="R15" s="59"/>
      <c r="S15" s="59"/>
      <c r="T15" s="59"/>
      <c r="U15" s="59"/>
      <c r="V15" s="59"/>
      <c r="W15" s="59"/>
      <c r="X15" s="73">
        <f t="shared" si="0"/>
        <v>617</v>
      </c>
    </row>
    <row r="16" spans="1:24">
      <c r="A16" s="64" t="s">
        <v>20</v>
      </c>
      <c r="B16" s="59">
        <v>250</v>
      </c>
      <c r="C16" s="59">
        <v>76</v>
      </c>
      <c r="D16" s="59">
        <v>125</v>
      </c>
      <c r="E16" s="59">
        <v>27</v>
      </c>
      <c r="F16" s="59">
        <v>13</v>
      </c>
      <c r="G16" s="59">
        <v>19</v>
      </c>
      <c r="H16" s="59">
        <v>16</v>
      </c>
      <c r="I16" s="59">
        <v>31</v>
      </c>
      <c r="J16" s="59">
        <v>34</v>
      </c>
      <c r="K16" s="59"/>
      <c r="L16" s="59"/>
      <c r="M16" s="59">
        <v>2</v>
      </c>
      <c r="N16" s="59">
        <v>1</v>
      </c>
      <c r="O16" s="59"/>
      <c r="P16" s="59"/>
      <c r="Q16" s="59"/>
      <c r="R16" s="59"/>
      <c r="S16" s="59"/>
      <c r="T16" s="59"/>
      <c r="U16" s="59"/>
      <c r="V16" s="59"/>
      <c r="W16" s="59"/>
      <c r="X16" s="73">
        <f t="shared" si="0"/>
        <v>594</v>
      </c>
    </row>
    <row r="17" spans="1:24">
      <c r="A17" s="64" t="s">
        <v>19</v>
      </c>
      <c r="B17" s="59">
        <v>241</v>
      </c>
      <c r="C17" s="59">
        <v>71</v>
      </c>
      <c r="D17" s="59">
        <v>108</v>
      </c>
      <c r="E17" s="59">
        <v>35</v>
      </c>
      <c r="F17" s="59">
        <v>21</v>
      </c>
      <c r="G17" s="59">
        <v>26</v>
      </c>
      <c r="H17" s="59">
        <v>16</v>
      </c>
      <c r="I17" s="59">
        <v>23</v>
      </c>
      <c r="J17" s="59">
        <v>18</v>
      </c>
      <c r="K17" s="59">
        <v>1</v>
      </c>
      <c r="L17" s="59">
        <v>10</v>
      </c>
      <c r="M17" s="59">
        <v>3</v>
      </c>
      <c r="N17" s="59">
        <v>3</v>
      </c>
      <c r="O17" s="59"/>
      <c r="P17" s="59"/>
      <c r="Q17" s="59">
        <v>1</v>
      </c>
      <c r="R17" s="59"/>
      <c r="S17" s="59"/>
      <c r="T17" s="59"/>
      <c r="U17" s="59"/>
      <c r="V17" s="59"/>
      <c r="W17" s="59"/>
      <c r="X17" s="73">
        <f t="shared" si="0"/>
        <v>577</v>
      </c>
    </row>
    <row r="18" spans="1:24">
      <c r="A18" s="64" t="s">
        <v>21</v>
      </c>
      <c r="B18" s="59">
        <v>199</v>
      </c>
      <c r="C18" s="59">
        <v>67</v>
      </c>
      <c r="D18" s="59">
        <v>127</v>
      </c>
      <c r="E18" s="59">
        <v>18</v>
      </c>
      <c r="F18" s="59">
        <v>27</v>
      </c>
      <c r="G18" s="59">
        <v>23</v>
      </c>
      <c r="H18" s="59">
        <v>4</v>
      </c>
      <c r="I18" s="59">
        <v>22</v>
      </c>
      <c r="J18" s="59">
        <v>20</v>
      </c>
      <c r="K18" s="59">
        <v>2</v>
      </c>
      <c r="L18" s="59"/>
      <c r="M18" s="59"/>
      <c r="N18" s="59">
        <v>3</v>
      </c>
      <c r="O18" s="59"/>
      <c r="P18" s="59"/>
      <c r="Q18" s="59"/>
      <c r="R18" s="59"/>
      <c r="S18" s="59">
        <v>1</v>
      </c>
      <c r="T18" s="59"/>
      <c r="U18" s="59"/>
      <c r="V18" s="59"/>
      <c r="W18" s="59"/>
      <c r="X18" s="73">
        <f t="shared" si="0"/>
        <v>513</v>
      </c>
    </row>
    <row r="19" spans="1:24">
      <c r="A19" s="64" t="s">
        <v>25</v>
      </c>
      <c r="B19" s="59">
        <v>190</v>
      </c>
      <c r="C19" s="59">
        <v>49</v>
      </c>
      <c r="D19" s="59">
        <v>83</v>
      </c>
      <c r="E19" s="59">
        <v>16</v>
      </c>
      <c r="F19" s="59">
        <v>21</v>
      </c>
      <c r="G19" s="59">
        <v>25</v>
      </c>
      <c r="H19" s="59">
        <v>3</v>
      </c>
      <c r="I19" s="59">
        <v>25</v>
      </c>
      <c r="J19" s="59">
        <v>49</v>
      </c>
      <c r="K19" s="59"/>
      <c r="L19" s="59">
        <v>1</v>
      </c>
      <c r="M19" s="59">
        <v>1</v>
      </c>
      <c r="N19" s="59">
        <v>2</v>
      </c>
      <c r="O19" s="59"/>
      <c r="P19" s="59"/>
      <c r="Q19" s="59"/>
      <c r="R19" s="59"/>
      <c r="S19" s="59"/>
      <c r="T19" s="59"/>
      <c r="U19" s="59">
        <v>1</v>
      </c>
      <c r="V19" s="59"/>
      <c r="W19" s="59"/>
      <c r="X19" s="73">
        <f t="shared" si="0"/>
        <v>466</v>
      </c>
    </row>
    <row r="20" spans="1:24">
      <c r="A20" s="64" t="s">
        <v>251</v>
      </c>
      <c r="B20" s="59">
        <v>190</v>
      </c>
      <c r="C20" s="59">
        <v>43</v>
      </c>
      <c r="D20" s="59">
        <v>77</v>
      </c>
      <c r="E20" s="59">
        <v>43</v>
      </c>
      <c r="F20" s="59">
        <v>10</v>
      </c>
      <c r="G20" s="59">
        <v>20</v>
      </c>
      <c r="H20" s="59">
        <v>22</v>
      </c>
      <c r="I20" s="59">
        <v>13</v>
      </c>
      <c r="J20" s="59">
        <v>13</v>
      </c>
      <c r="K20" s="59">
        <v>9</v>
      </c>
      <c r="L20" s="59">
        <v>16</v>
      </c>
      <c r="M20" s="59">
        <v>6</v>
      </c>
      <c r="N20" s="59">
        <v>1</v>
      </c>
      <c r="O20" s="59"/>
      <c r="P20" s="59"/>
      <c r="Q20" s="59"/>
      <c r="R20" s="59"/>
      <c r="S20" s="59"/>
      <c r="T20" s="59">
        <v>1</v>
      </c>
      <c r="U20" s="59"/>
      <c r="V20" s="59"/>
      <c r="W20" s="59"/>
      <c r="X20" s="73">
        <f t="shared" si="0"/>
        <v>464</v>
      </c>
    </row>
    <row r="21" spans="1:24">
      <c r="A21" s="64" t="s">
        <v>24</v>
      </c>
      <c r="B21" s="59">
        <v>159</v>
      </c>
      <c r="C21" s="59">
        <v>44</v>
      </c>
      <c r="D21" s="59">
        <v>84</v>
      </c>
      <c r="E21" s="59">
        <v>10</v>
      </c>
      <c r="F21" s="59">
        <v>5</v>
      </c>
      <c r="G21" s="59">
        <v>13</v>
      </c>
      <c r="H21" s="59">
        <v>4</v>
      </c>
      <c r="I21" s="59">
        <v>29</v>
      </c>
      <c r="J21" s="59">
        <v>15</v>
      </c>
      <c r="K21" s="59"/>
      <c r="L21" s="59">
        <v>5</v>
      </c>
      <c r="M21" s="59">
        <v>1</v>
      </c>
      <c r="N21" s="59">
        <v>1</v>
      </c>
      <c r="O21" s="59"/>
      <c r="P21" s="59"/>
      <c r="Q21" s="59"/>
      <c r="R21" s="59"/>
      <c r="S21" s="59"/>
      <c r="T21" s="59"/>
      <c r="U21" s="59"/>
      <c r="V21" s="59"/>
      <c r="W21" s="59"/>
      <c r="X21" s="73">
        <f t="shared" si="0"/>
        <v>370</v>
      </c>
    </row>
    <row r="22" spans="1:24">
      <c r="A22" s="64" t="s">
        <v>127</v>
      </c>
      <c r="B22" s="59">
        <v>132</v>
      </c>
      <c r="C22" s="59">
        <v>56</v>
      </c>
      <c r="D22" s="59">
        <v>44</v>
      </c>
      <c r="E22" s="59">
        <v>18</v>
      </c>
      <c r="F22" s="59">
        <v>16</v>
      </c>
      <c r="G22" s="59">
        <v>16</v>
      </c>
      <c r="H22" s="59">
        <v>31</v>
      </c>
      <c r="I22" s="59">
        <v>12</v>
      </c>
      <c r="J22" s="59">
        <v>15</v>
      </c>
      <c r="K22" s="59"/>
      <c r="L22" s="59">
        <v>1</v>
      </c>
      <c r="M22" s="59">
        <v>3</v>
      </c>
      <c r="N22" s="59">
        <v>2</v>
      </c>
      <c r="O22" s="59"/>
      <c r="P22" s="59"/>
      <c r="Q22" s="59"/>
      <c r="R22" s="59"/>
      <c r="S22" s="59"/>
      <c r="T22" s="59"/>
      <c r="U22" s="59"/>
      <c r="V22" s="59"/>
      <c r="W22" s="59"/>
      <c r="X22" s="73">
        <f t="shared" si="0"/>
        <v>346</v>
      </c>
    </row>
    <row r="23" spans="1:24">
      <c r="A23" s="64" t="s">
        <v>23</v>
      </c>
      <c r="B23" s="59">
        <v>82</v>
      </c>
      <c r="C23" s="59">
        <v>34</v>
      </c>
      <c r="D23" s="59">
        <v>51</v>
      </c>
      <c r="E23" s="59">
        <v>9</v>
      </c>
      <c r="F23" s="59">
        <v>14</v>
      </c>
      <c r="G23" s="59">
        <v>11</v>
      </c>
      <c r="H23" s="59">
        <v>5</v>
      </c>
      <c r="I23" s="59">
        <v>13</v>
      </c>
      <c r="J23" s="59">
        <v>8</v>
      </c>
      <c r="K23" s="59"/>
      <c r="L23" s="59">
        <v>3</v>
      </c>
      <c r="M23" s="59"/>
      <c r="N23" s="59">
        <v>1</v>
      </c>
      <c r="O23" s="59"/>
      <c r="P23" s="59"/>
      <c r="Q23" s="59"/>
      <c r="R23" s="59"/>
      <c r="S23" s="59"/>
      <c r="T23" s="59"/>
      <c r="U23" s="59"/>
      <c r="V23" s="59"/>
      <c r="W23" s="59"/>
      <c r="X23" s="73">
        <f t="shared" si="0"/>
        <v>231</v>
      </c>
    </row>
    <row r="24" spans="1:24">
      <c r="A24" s="64" t="s">
        <v>26</v>
      </c>
      <c r="B24" s="59">
        <v>54</v>
      </c>
      <c r="C24" s="59">
        <v>16</v>
      </c>
      <c r="D24" s="59">
        <v>27</v>
      </c>
      <c r="E24" s="59">
        <v>9</v>
      </c>
      <c r="F24" s="59">
        <v>7</v>
      </c>
      <c r="G24" s="59">
        <v>11</v>
      </c>
      <c r="H24" s="59">
        <v>3</v>
      </c>
      <c r="I24" s="59">
        <v>3</v>
      </c>
      <c r="J24" s="59">
        <v>3</v>
      </c>
      <c r="K24" s="59">
        <v>1</v>
      </c>
      <c r="L24" s="59">
        <v>4</v>
      </c>
      <c r="M24" s="59">
        <v>1</v>
      </c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73">
        <f t="shared" si="0"/>
        <v>139</v>
      </c>
    </row>
    <row r="25" spans="1:24">
      <c r="A25" s="64" t="s">
        <v>128</v>
      </c>
      <c r="B25" s="59">
        <v>48</v>
      </c>
      <c r="C25" s="59">
        <v>13</v>
      </c>
      <c r="D25" s="59">
        <v>13</v>
      </c>
      <c r="E25" s="59">
        <v>3</v>
      </c>
      <c r="F25" s="59">
        <v>6</v>
      </c>
      <c r="G25" s="59">
        <v>4</v>
      </c>
      <c r="H25" s="59">
        <v>5</v>
      </c>
      <c r="I25" s="59">
        <v>4</v>
      </c>
      <c r="J25" s="59">
        <v>10</v>
      </c>
      <c r="K25" s="59"/>
      <c r="L25" s="59"/>
      <c r="M25" s="59">
        <v>1</v>
      </c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73">
        <f t="shared" si="0"/>
        <v>107</v>
      </c>
    </row>
    <row r="26" spans="1:24">
      <c r="A26" s="64" t="s">
        <v>28</v>
      </c>
      <c r="B26" s="59">
        <v>28</v>
      </c>
      <c r="C26" s="59">
        <v>18</v>
      </c>
      <c r="D26" s="59">
        <v>18</v>
      </c>
      <c r="E26" s="59"/>
      <c r="F26" s="59">
        <v>5</v>
      </c>
      <c r="G26" s="59">
        <v>2</v>
      </c>
      <c r="H26" s="59"/>
      <c r="I26" s="59">
        <v>4</v>
      </c>
      <c r="J26" s="59">
        <v>3</v>
      </c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73">
        <f t="shared" si="0"/>
        <v>78</v>
      </c>
    </row>
    <row r="27" spans="1:24">
      <c r="A27" s="64" t="s">
        <v>27</v>
      </c>
      <c r="B27" s="59">
        <v>29</v>
      </c>
      <c r="C27" s="59">
        <v>17</v>
      </c>
      <c r="D27" s="59">
        <v>20</v>
      </c>
      <c r="E27" s="59">
        <v>3</v>
      </c>
      <c r="F27" s="59">
        <v>1</v>
      </c>
      <c r="G27" s="59">
        <v>2</v>
      </c>
      <c r="H27" s="59"/>
      <c r="I27" s="59">
        <v>3</v>
      </c>
      <c r="J27" s="59">
        <v>1</v>
      </c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73">
        <f t="shared" si="0"/>
        <v>76</v>
      </c>
    </row>
    <row r="28" spans="1:24">
      <c r="A28" s="64" t="s">
        <v>252</v>
      </c>
      <c r="B28" s="59">
        <v>23</v>
      </c>
      <c r="C28" s="59">
        <v>10</v>
      </c>
      <c r="D28" s="59">
        <v>10</v>
      </c>
      <c r="E28" s="59"/>
      <c r="F28" s="59">
        <v>6</v>
      </c>
      <c r="G28" s="59"/>
      <c r="H28" s="59"/>
      <c r="I28" s="59"/>
      <c r="J28" s="59">
        <v>1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73">
        <f t="shared" si="0"/>
        <v>50</v>
      </c>
    </row>
    <row r="29" spans="1:24">
      <c r="A29" s="64" t="s">
        <v>10</v>
      </c>
      <c r="B29" s="59">
        <v>10</v>
      </c>
      <c r="C29" s="59">
        <v>11</v>
      </c>
      <c r="D29" s="59">
        <v>3</v>
      </c>
      <c r="E29" s="59"/>
      <c r="F29" s="59">
        <v>1</v>
      </c>
      <c r="G29" s="59"/>
      <c r="H29" s="59"/>
      <c r="I29" s="59">
        <v>3</v>
      </c>
      <c r="J29" s="59">
        <v>1</v>
      </c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73">
        <f t="shared" si="0"/>
        <v>29</v>
      </c>
    </row>
    <row r="30" spans="1:24">
      <c r="A30" s="64" t="s">
        <v>29</v>
      </c>
      <c r="B30" s="59">
        <v>14</v>
      </c>
      <c r="C30" s="59">
        <v>3</v>
      </c>
      <c r="D30" s="59">
        <v>5</v>
      </c>
      <c r="E30" s="59"/>
      <c r="F30" s="59">
        <v>2</v>
      </c>
      <c r="G30" s="59"/>
      <c r="H30" s="59"/>
      <c r="I30" s="59">
        <v>3</v>
      </c>
      <c r="J30" s="59">
        <v>1</v>
      </c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73">
        <f t="shared" si="0"/>
        <v>28</v>
      </c>
    </row>
    <row r="31" spans="1:24" ht="15" thickBot="1">
      <c r="A31" s="64" t="s">
        <v>30</v>
      </c>
      <c r="B31" s="59">
        <v>3</v>
      </c>
      <c r="C31" s="59">
        <v>1</v>
      </c>
      <c r="D31" s="59">
        <v>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73">
        <f t="shared" si="0"/>
        <v>6</v>
      </c>
    </row>
    <row r="32" spans="1:24" ht="15" thickBot="1">
      <c r="A32" s="27" t="s">
        <v>81</v>
      </c>
      <c r="B32" s="40">
        <f t="shared" ref="B32:W32" si="1">SUM(B3:B31)</f>
        <v>14801</v>
      </c>
      <c r="C32" s="40">
        <f t="shared" si="1"/>
        <v>2576</v>
      </c>
      <c r="D32" s="40">
        <f t="shared" si="1"/>
        <v>4529</v>
      </c>
      <c r="E32" s="40">
        <f t="shared" si="1"/>
        <v>2740</v>
      </c>
      <c r="F32" s="40">
        <f t="shared" si="1"/>
        <v>1067</v>
      </c>
      <c r="G32" s="40">
        <f t="shared" si="1"/>
        <v>893</v>
      </c>
      <c r="H32" s="40">
        <f t="shared" si="1"/>
        <v>1615</v>
      </c>
      <c r="I32" s="40">
        <f t="shared" si="1"/>
        <v>1165</v>
      </c>
      <c r="J32" s="40">
        <f t="shared" si="1"/>
        <v>1107</v>
      </c>
      <c r="K32" s="40">
        <f t="shared" si="1"/>
        <v>911</v>
      </c>
      <c r="L32" s="40">
        <f t="shared" si="1"/>
        <v>489</v>
      </c>
      <c r="M32" s="40">
        <f t="shared" si="1"/>
        <v>282</v>
      </c>
      <c r="N32" s="40">
        <f t="shared" si="1"/>
        <v>279</v>
      </c>
      <c r="O32" s="40">
        <f t="shared" si="1"/>
        <v>277</v>
      </c>
      <c r="P32" s="40">
        <f t="shared" si="1"/>
        <v>16</v>
      </c>
      <c r="Q32" s="40">
        <f t="shared" si="1"/>
        <v>10</v>
      </c>
      <c r="R32" s="40">
        <f t="shared" si="1"/>
        <v>8</v>
      </c>
      <c r="S32" s="40">
        <f t="shared" si="1"/>
        <v>5</v>
      </c>
      <c r="T32" s="40">
        <f t="shared" si="1"/>
        <v>5</v>
      </c>
      <c r="U32" s="40">
        <f t="shared" si="1"/>
        <v>2</v>
      </c>
      <c r="V32" s="40">
        <f t="shared" si="1"/>
        <v>1</v>
      </c>
      <c r="W32" s="40">
        <f t="shared" si="1"/>
        <v>1</v>
      </c>
      <c r="X32" s="40">
        <f>SUM(B32:W32)</f>
        <v>32779</v>
      </c>
    </row>
    <row r="33" spans="10:12">
      <c r="J33" s="67"/>
      <c r="K33" s="68"/>
      <c r="L33" s="16"/>
    </row>
    <row r="34" spans="10:12">
      <c r="L34" s="16"/>
    </row>
    <row r="39" spans="10:12">
      <c r="J39" s="21"/>
    </row>
    <row r="40" spans="10:12">
      <c r="J40" s="5"/>
    </row>
    <row r="41" spans="10:12">
      <c r="J41" s="5"/>
    </row>
    <row r="42" spans="10:12">
      <c r="J42" s="5"/>
    </row>
    <row r="43" spans="10:12">
      <c r="J43" s="5"/>
    </row>
    <row r="44" spans="10:12">
      <c r="J44" s="5"/>
    </row>
    <row r="45" spans="10:12">
      <c r="J45" s="5"/>
    </row>
    <row r="46" spans="10:12">
      <c r="J46" s="5"/>
    </row>
    <row r="47" spans="10:12">
      <c r="J47" s="5"/>
    </row>
    <row r="48" spans="10:12">
      <c r="J48" s="5"/>
    </row>
    <row r="49" spans="10:10">
      <c r="J49" s="5"/>
    </row>
    <row r="50" spans="10:10">
      <c r="J50" s="5"/>
    </row>
    <row r="51" spans="10:10">
      <c r="J51" s="5"/>
    </row>
    <row r="52" spans="10:10">
      <c r="J52" s="5"/>
    </row>
    <row r="53" spans="10:10">
      <c r="J53" s="5"/>
    </row>
    <row r="54" spans="10:10">
      <c r="J54" s="5"/>
    </row>
    <row r="55" spans="10:10">
      <c r="J55" s="5"/>
    </row>
    <row r="56" spans="10:10">
      <c r="J56" s="5"/>
    </row>
    <row r="57" spans="10:10">
      <c r="J57" s="5"/>
    </row>
    <row r="58" spans="10:10">
      <c r="J58" s="5"/>
    </row>
    <row r="59" spans="10:10">
      <c r="J59" s="5"/>
    </row>
    <row r="60" spans="10:10">
      <c r="J60" s="5"/>
    </row>
    <row r="61" spans="10:10">
      <c r="J61" s="5"/>
    </row>
    <row r="62" spans="10:10">
      <c r="J62" s="5"/>
    </row>
    <row r="63" spans="10:10">
      <c r="J63" s="5"/>
    </row>
    <row r="64" spans="10:10">
      <c r="J64" s="5"/>
    </row>
    <row r="65" spans="10:10">
      <c r="J65" s="5"/>
    </row>
    <row r="66" spans="10:10">
      <c r="J66" s="5"/>
    </row>
    <row r="67" spans="10:10">
      <c r="J67" s="5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6DAD-49DB-470E-B67B-8B0D1108745F}">
  <dimension ref="A1:Q4"/>
  <sheetViews>
    <sheetView showGridLines="0" workbookViewId="0">
      <selection activeCell="Q1" sqref="Q1"/>
    </sheetView>
  </sheetViews>
  <sheetFormatPr baseColWidth="10" defaultRowHeight="14.5"/>
  <cols>
    <col min="1" max="1" width="20.54296875" style="16" bestFit="1" customWidth="1"/>
    <col min="2" max="16384" width="10.90625" style="16"/>
  </cols>
  <sheetData>
    <row r="1" spans="1:17">
      <c r="A1" s="69" t="s">
        <v>239</v>
      </c>
      <c r="B1" s="70">
        <v>43952</v>
      </c>
      <c r="C1" s="70">
        <v>43983</v>
      </c>
      <c r="D1" s="70">
        <v>44013</v>
      </c>
      <c r="E1" s="70">
        <v>44044</v>
      </c>
      <c r="F1" s="70">
        <v>44075</v>
      </c>
      <c r="G1" s="70">
        <v>44105</v>
      </c>
      <c r="H1" s="70">
        <v>44136</v>
      </c>
      <c r="I1" s="70">
        <v>44166</v>
      </c>
      <c r="J1" s="70">
        <v>44197</v>
      </c>
      <c r="K1" s="70">
        <v>44228</v>
      </c>
      <c r="L1" s="70">
        <v>44256</v>
      </c>
      <c r="M1" s="70">
        <v>44287</v>
      </c>
      <c r="N1" s="70">
        <v>44317</v>
      </c>
      <c r="O1" s="70">
        <v>44348</v>
      </c>
      <c r="P1" s="70">
        <v>44378</v>
      </c>
      <c r="Q1" s="70">
        <v>44409</v>
      </c>
    </row>
    <row r="2" spans="1:17">
      <c r="A2" s="64" t="s">
        <v>240</v>
      </c>
      <c r="B2" s="54">
        <v>3350</v>
      </c>
      <c r="C2" s="54">
        <v>3710</v>
      </c>
      <c r="D2" s="54">
        <v>3997</v>
      </c>
      <c r="E2" s="54">
        <v>3367</v>
      </c>
      <c r="F2" s="54">
        <v>4952</v>
      </c>
      <c r="G2" s="54">
        <v>5059</v>
      </c>
      <c r="H2" s="54">
        <v>5182</v>
      </c>
      <c r="I2" s="54">
        <v>5841</v>
      </c>
      <c r="J2" s="54">
        <v>4450</v>
      </c>
      <c r="K2" s="54">
        <v>4681</v>
      </c>
      <c r="L2" s="54">
        <v>5834</v>
      </c>
      <c r="M2" s="54">
        <v>4685</v>
      </c>
      <c r="N2" s="54">
        <v>3921</v>
      </c>
      <c r="O2" s="54">
        <v>5666</v>
      </c>
      <c r="P2" s="54">
        <v>5986</v>
      </c>
      <c r="Q2" s="54">
        <v>5678</v>
      </c>
    </row>
    <row r="3" spans="1:17">
      <c r="A3" s="64" t="s">
        <v>241</v>
      </c>
      <c r="B3" s="54">
        <v>3262</v>
      </c>
      <c r="C3" s="54">
        <v>3563</v>
      </c>
      <c r="D3" s="54">
        <v>3832</v>
      </c>
      <c r="E3" s="54">
        <v>3144</v>
      </c>
      <c r="F3" s="54">
        <v>4376</v>
      </c>
      <c r="G3" s="54">
        <v>4520</v>
      </c>
      <c r="H3" s="54">
        <v>4715</v>
      </c>
      <c r="I3" s="54">
        <v>5533</v>
      </c>
      <c r="J3" s="54">
        <v>4270</v>
      </c>
      <c r="K3" s="54">
        <v>4488</v>
      </c>
      <c r="L3" s="54">
        <v>5440</v>
      </c>
      <c r="M3" s="54">
        <v>4489</v>
      </c>
      <c r="N3" s="54">
        <v>3785</v>
      </c>
      <c r="O3" s="54">
        <v>5337</v>
      </c>
      <c r="P3" s="54">
        <v>5676</v>
      </c>
      <c r="Q3" s="54">
        <v>5171</v>
      </c>
    </row>
    <row r="4" spans="1:17">
      <c r="A4" s="69" t="s">
        <v>244</v>
      </c>
      <c r="B4" s="71">
        <v>0.95349544072948333</v>
      </c>
      <c r="C4" s="71">
        <v>0.92759999999999998</v>
      </c>
      <c r="D4" s="71">
        <v>0.93230000000000002</v>
      </c>
      <c r="E4" s="71">
        <v>0.9</v>
      </c>
      <c r="F4" s="71">
        <v>0.84</v>
      </c>
      <c r="G4" s="71">
        <v>0.85</v>
      </c>
      <c r="H4" s="71">
        <v>0.89</v>
      </c>
      <c r="I4" s="71">
        <v>0.85</v>
      </c>
      <c r="J4" s="72">
        <v>0.9</v>
      </c>
      <c r="K4" s="71">
        <v>0.89</v>
      </c>
      <c r="L4" s="71">
        <v>0.84</v>
      </c>
      <c r="M4" s="71">
        <v>0.89</v>
      </c>
      <c r="N4" s="71">
        <v>0.9</v>
      </c>
      <c r="O4" s="71">
        <v>0.84</v>
      </c>
      <c r="P4" s="71">
        <v>0.85</v>
      </c>
      <c r="Q4" s="71">
        <v>0.78334230838269614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8A79-B8AA-4364-B131-51822F90A62D}">
  <dimension ref="A1:S9"/>
  <sheetViews>
    <sheetView workbookViewId="0">
      <selection activeCell="B3" sqref="B3"/>
    </sheetView>
  </sheetViews>
  <sheetFormatPr baseColWidth="10" defaultColWidth="0" defaultRowHeight="14.5"/>
  <cols>
    <col min="1" max="1" width="22.7265625" style="16" bestFit="1" customWidth="1"/>
    <col min="2" max="18" width="11.453125" style="16" customWidth="1"/>
    <col min="19" max="19" width="9.81640625" style="16" customWidth="1"/>
    <col min="20" max="16384" width="11.453125" style="16" hidden="1"/>
  </cols>
  <sheetData>
    <row r="1" spans="1:17">
      <c r="A1" s="55" t="s">
        <v>239</v>
      </c>
      <c r="B1" s="56">
        <v>43952</v>
      </c>
      <c r="C1" s="56">
        <v>43983</v>
      </c>
      <c r="D1" s="56">
        <v>44013</v>
      </c>
      <c r="E1" s="56">
        <v>44044</v>
      </c>
      <c r="F1" s="56">
        <v>44075</v>
      </c>
      <c r="G1" s="56">
        <v>44105</v>
      </c>
      <c r="H1" s="56">
        <v>44136</v>
      </c>
      <c r="I1" s="56">
        <v>44166</v>
      </c>
      <c r="J1" s="56">
        <v>44197</v>
      </c>
      <c r="K1" s="56">
        <v>44228</v>
      </c>
      <c r="L1" s="56">
        <v>44256</v>
      </c>
      <c r="M1" s="56">
        <v>44287</v>
      </c>
      <c r="N1" s="56">
        <v>44317</v>
      </c>
      <c r="O1" s="56">
        <v>44348</v>
      </c>
      <c r="P1" s="56">
        <v>44378</v>
      </c>
      <c r="Q1" s="56">
        <v>44409</v>
      </c>
    </row>
    <row r="2" spans="1:17">
      <c r="A2" s="49" t="s">
        <v>240</v>
      </c>
      <c r="B2" s="54">
        <v>2992</v>
      </c>
      <c r="C2" s="54">
        <v>3228</v>
      </c>
      <c r="D2" s="54">
        <v>3890</v>
      </c>
      <c r="E2" s="54">
        <v>3471</v>
      </c>
      <c r="F2" s="54">
        <v>3901</v>
      </c>
      <c r="G2" s="54">
        <v>4045</v>
      </c>
      <c r="H2" s="54">
        <v>4789</v>
      </c>
      <c r="I2" s="54">
        <v>4500</v>
      </c>
      <c r="J2" s="54">
        <v>3930</v>
      </c>
      <c r="K2" s="54">
        <v>4154</v>
      </c>
      <c r="L2" s="54">
        <v>4990</v>
      </c>
      <c r="M2" s="54">
        <v>4201</v>
      </c>
      <c r="N2" s="54">
        <v>4084</v>
      </c>
      <c r="O2" s="54">
        <v>4286</v>
      </c>
      <c r="P2" s="54">
        <v>4373</v>
      </c>
      <c r="Q2" s="54">
        <v>4207</v>
      </c>
    </row>
    <row r="3" spans="1:17">
      <c r="A3" s="49" t="s">
        <v>241</v>
      </c>
      <c r="B3" s="54">
        <v>2712</v>
      </c>
      <c r="C3" s="54">
        <v>3049</v>
      </c>
      <c r="D3" s="54">
        <v>3729</v>
      </c>
      <c r="E3" s="54">
        <v>3292</v>
      </c>
      <c r="F3" s="54">
        <v>3741</v>
      </c>
      <c r="G3" s="54">
        <v>3878</v>
      </c>
      <c r="H3" s="54">
        <v>4603</v>
      </c>
      <c r="I3" s="54">
        <v>4329</v>
      </c>
      <c r="J3" s="54">
        <v>3797</v>
      </c>
      <c r="K3" s="54">
        <v>4017</v>
      </c>
      <c r="L3" s="54">
        <v>4822</v>
      </c>
      <c r="M3" s="54">
        <v>4075</v>
      </c>
      <c r="N3" s="54">
        <v>3971</v>
      </c>
      <c r="O3" s="54">
        <v>4140</v>
      </c>
      <c r="P3" s="54">
        <v>4243</v>
      </c>
      <c r="Q3" s="54">
        <v>4095</v>
      </c>
    </row>
    <row r="4" spans="1:17">
      <c r="A4" s="49" t="s">
        <v>242</v>
      </c>
      <c r="B4" s="54">
        <v>2352</v>
      </c>
      <c r="C4" s="54">
        <v>2692</v>
      </c>
      <c r="D4" s="54">
        <v>3329</v>
      </c>
      <c r="E4" s="54">
        <v>2929</v>
      </c>
      <c r="F4" s="54">
        <v>3291</v>
      </c>
      <c r="G4" s="54">
        <v>3405</v>
      </c>
      <c r="H4" s="54">
        <v>3977</v>
      </c>
      <c r="I4" s="54">
        <v>3748</v>
      </c>
      <c r="J4" s="54">
        <v>3312</v>
      </c>
      <c r="K4" s="54">
        <v>3523</v>
      </c>
      <c r="L4" s="54">
        <v>4214</v>
      </c>
      <c r="M4" s="54">
        <v>3612</v>
      </c>
      <c r="N4" s="54">
        <v>3505</v>
      </c>
      <c r="O4" s="54">
        <v>3663</v>
      </c>
      <c r="P4" s="54">
        <v>3758</v>
      </c>
      <c r="Q4" s="54">
        <v>3568</v>
      </c>
    </row>
    <row r="5" spans="1:17">
      <c r="A5" s="49" t="s">
        <v>243</v>
      </c>
      <c r="B5" s="54">
        <v>280</v>
      </c>
      <c r="C5" s="54">
        <v>179</v>
      </c>
      <c r="D5" s="54">
        <v>161</v>
      </c>
      <c r="E5" s="54">
        <v>179</v>
      </c>
      <c r="F5" s="54">
        <v>160</v>
      </c>
      <c r="G5" s="54">
        <v>167</v>
      </c>
      <c r="H5" s="54">
        <v>186</v>
      </c>
      <c r="I5" s="54">
        <v>171</v>
      </c>
      <c r="J5" s="49">
        <v>133</v>
      </c>
      <c r="K5" s="54">
        <v>137</v>
      </c>
      <c r="L5" s="54">
        <v>168</v>
      </c>
      <c r="M5" s="54">
        <v>126</v>
      </c>
      <c r="N5" s="54">
        <v>113</v>
      </c>
      <c r="O5" s="54">
        <v>146</v>
      </c>
      <c r="P5" s="54">
        <v>130</v>
      </c>
      <c r="Q5" s="54">
        <v>112</v>
      </c>
    </row>
    <row r="6" spans="1:17">
      <c r="A6" s="55" t="s">
        <v>244</v>
      </c>
      <c r="B6" s="57">
        <v>0.84634760705289669</v>
      </c>
      <c r="C6" s="57">
        <v>0.87</v>
      </c>
      <c r="D6" s="57">
        <v>0.88</v>
      </c>
      <c r="E6" s="57">
        <v>0.86</v>
      </c>
      <c r="F6" s="57">
        <v>0.85</v>
      </c>
      <c r="G6" s="57">
        <v>0.85</v>
      </c>
      <c r="H6" s="57">
        <v>0.84</v>
      </c>
      <c r="I6" s="57">
        <v>0.84</v>
      </c>
      <c r="J6" s="58">
        <v>0.84640940454893943</v>
      </c>
      <c r="K6" s="57">
        <v>0.85</v>
      </c>
      <c r="L6" s="57">
        <v>0.85011095420617311</v>
      </c>
      <c r="M6" s="57">
        <v>0.86</v>
      </c>
      <c r="N6" s="57">
        <v>0.86</v>
      </c>
      <c r="O6" s="57">
        <v>0.86</v>
      </c>
      <c r="P6" s="57">
        <v>0.86</v>
      </c>
      <c r="Q6" s="57">
        <v>0.85502036903906065</v>
      </c>
    </row>
    <row r="9" spans="1:17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Riesgos expuestos</vt:lpstr>
      <vt:lpstr>Servicios Segmento</vt:lpstr>
      <vt:lpstr>Servicio Cobertura Segmento Dom</vt:lpstr>
      <vt:lpstr>Servicios Cobertura Segmento</vt:lpstr>
      <vt:lpstr>Frecuencia</vt:lpstr>
      <vt:lpstr>Servicios x Zona</vt:lpstr>
      <vt:lpstr>Servicios Zona y Ciudad</vt:lpstr>
      <vt:lpstr>Tráfico Telefónico Autos</vt:lpstr>
      <vt:lpstr>Trafico de Llamadas Domi</vt:lpstr>
      <vt:lpstr>Trafico de llamadas Pnas</vt:lpstr>
      <vt:lpstr>Chevyplan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2017-12-28T15:58:11Z</dcterms:created>
  <dcterms:modified xsi:type="dcterms:W3CDTF">2021-11-09T19:35:38Z</dcterms:modified>
</cp:coreProperties>
</file>